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24226"/>
  <bookViews>
    <workbookView xWindow="0" yWindow="0" windowWidth="15360" windowHeight="8340" tabRatio="885"/>
  </bookViews>
  <sheets>
    <sheet name="Index Part I" sheetId="111" r:id="rId1"/>
    <sheet name="1" sheetId="69" r:id="rId2"/>
    <sheet name="2" sheetId="3" r:id="rId3"/>
    <sheet name="3" sheetId="4" r:id="rId4"/>
    <sheet name="4" sheetId="5" r:id="rId5"/>
    <sheet name="5" sheetId="6" r:id="rId6"/>
    <sheet name="6" sheetId="7" r:id="rId7"/>
    <sheet name="7" sheetId="8" r:id="rId8"/>
    <sheet name="8" sheetId="9" r:id="rId9"/>
    <sheet name="9" sheetId="10" r:id="rId10"/>
    <sheet name="10" sheetId="11" r:id="rId11"/>
    <sheet name="11" sheetId="12" r:id="rId12"/>
    <sheet name="12" sheetId="13" r:id="rId13"/>
    <sheet name="13" sheetId="14" r:id="rId14"/>
    <sheet name="14" sheetId="15" r:id="rId15"/>
    <sheet name="15" sheetId="16" r:id="rId16"/>
    <sheet name="16" sheetId="17" r:id="rId17"/>
    <sheet name="17" sheetId="18" r:id="rId18"/>
    <sheet name="18" sheetId="19" r:id="rId19"/>
    <sheet name="19" sheetId="20" r:id="rId20"/>
    <sheet name="20" sheetId="21" r:id="rId21"/>
    <sheet name="21" sheetId="22" r:id="rId22"/>
    <sheet name="22" sheetId="23" r:id="rId23"/>
    <sheet name="23" sheetId="24" r:id="rId24"/>
    <sheet name="24" sheetId="25" r:id="rId25"/>
    <sheet name="25" sheetId="26" r:id="rId26"/>
    <sheet name="26" sheetId="27" r:id="rId27"/>
    <sheet name="27" sheetId="28" r:id="rId28"/>
    <sheet name="28" sheetId="29" r:id="rId29"/>
    <sheet name="29" sheetId="30" r:id="rId30"/>
    <sheet name="30" sheetId="97" r:id="rId31"/>
    <sheet name="31" sheetId="98" r:id="rId32"/>
    <sheet name="32" sheetId="103" r:id="rId33"/>
    <sheet name="33" sheetId="104" r:id="rId34"/>
    <sheet name="34" sheetId="31" r:id="rId35"/>
    <sheet name="35" sheetId="32" r:id="rId36"/>
    <sheet name="36" sheetId="33" r:id="rId37"/>
    <sheet name="37" sheetId="34" r:id="rId38"/>
    <sheet name="38" sheetId="35" r:id="rId39"/>
    <sheet name="39" sheetId="72" r:id="rId40"/>
    <sheet name="40" sheetId="107" r:id="rId41"/>
    <sheet name="41" sheetId="108" r:id="rId42"/>
    <sheet name="42" sheetId="36" r:id="rId43"/>
    <sheet name="43" sheetId="37" r:id="rId44"/>
    <sheet name="44" sheetId="38" r:id="rId45"/>
    <sheet name="45" sheetId="109" r:id="rId46"/>
    <sheet name="46" sheetId="110" r:id="rId47"/>
    <sheet name="47" sheetId="39" r:id="rId48"/>
    <sheet name="48" sheetId="40" r:id="rId49"/>
    <sheet name="49" sheetId="41" r:id="rId50"/>
    <sheet name="50" sheetId="42" r:id="rId51"/>
    <sheet name="51" sheetId="43" r:id="rId52"/>
    <sheet name="52" sheetId="44" r:id="rId53"/>
    <sheet name="53" sheetId="45" r:id="rId54"/>
    <sheet name="54" sheetId="46" r:id="rId55"/>
    <sheet name="55" sheetId="47" r:id="rId56"/>
    <sheet name="56" sheetId="48" r:id="rId57"/>
    <sheet name="57" sheetId="75" r:id="rId58"/>
    <sheet name="58" sheetId="76" r:id="rId59"/>
    <sheet name="59" sheetId="77" r:id="rId60"/>
    <sheet name="60" sheetId="78" r:id="rId61"/>
    <sheet name="61" sheetId="79" r:id="rId62"/>
    <sheet name="62" sheetId="80" r:id="rId63"/>
    <sheet name="63" sheetId="81" r:id="rId64"/>
    <sheet name="64" sheetId="82" r:id="rId65"/>
    <sheet name="65" sheetId="83" r:id="rId66"/>
    <sheet name="66" sheetId="84" r:id="rId67"/>
    <sheet name="67" sheetId="85" r:id="rId68"/>
    <sheet name="68" sheetId="86" r:id="rId69"/>
    <sheet name="69" sheetId="87" r:id="rId70"/>
    <sheet name="70" sheetId="88" r:id="rId71"/>
    <sheet name="71" sheetId="89" r:id="rId72"/>
    <sheet name="72" sheetId="90" r:id="rId73"/>
    <sheet name="73" sheetId="91" r:id="rId74"/>
    <sheet name="74" sheetId="92" r:id="rId75"/>
    <sheet name="75" sheetId="101" r:id="rId76"/>
    <sheet name="76" sheetId="102" r:id="rId77"/>
    <sheet name="77" sheetId="93" r:id="rId78"/>
    <sheet name="78" sheetId="94" r:id="rId79"/>
  </sheets>
  <definedNames>
    <definedName name="_xlnm._FilterDatabase" localSheetId="43" hidden="1">'43'!$A$2:$T$84</definedName>
    <definedName name="_xlnm.Print_Area" localSheetId="1">'1'!$A$1:$U$19</definedName>
    <definedName name="_xlnm.Print_Area" localSheetId="10">'10'!$A$1:$F$15</definedName>
    <definedName name="_xlnm.Print_Area" localSheetId="11">'11'!$A$1:$K$21</definedName>
    <definedName name="_xlnm.Print_Area" localSheetId="12">'12'!$A$1:$K$7</definedName>
    <definedName name="_xlnm.Print_Area" localSheetId="13">'13'!$A$1:$P$15</definedName>
    <definedName name="_xlnm.Print_Area" localSheetId="14">'14'!$A$1:$P$15</definedName>
    <definedName name="_xlnm.Print_Area" localSheetId="15">'15'!$A$1:$Q$15</definedName>
    <definedName name="_xlnm.Print_Area" localSheetId="16">'16'!$A$1:$Q$15</definedName>
    <definedName name="_xlnm.Print_Area" localSheetId="17">'17'!$A$1:$P$28</definedName>
    <definedName name="_xlnm.Print_Area" localSheetId="18">'18'!$A$1:$E$16</definedName>
    <definedName name="_xlnm.Print_Area" localSheetId="19">'19'!$A$1:$AE$29</definedName>
    <definedName name="_xlnm.Print_Area" localSheetId="2">'2'!$A$1:$U$32</definedName>
    <definedName name="_xlnm.Print_Area" localSheetId="20">'20'!$A$1:$M$16</definedName>
    <definedName name="_xlnm.Print_Area" localSheetId="21">'21'!$A$1:$G$15</definedName>
    <definedName name="_xlnm.Print_Area" localSheetId="22">'22'!$A$1:$G$19</definedName>
    <definedName name="_xlnm.Print_Area" localSheetId="23">'23'!$A$1:$R$29</definedName>
    <definedName name="_xlnm.Print_Area" localSheetId="24">'24'!$A$1:$M$17</definedName>
    <definedName name="_xlnm.Print_Area" localSheetId="25">'25'!$A$1:$J$94</definedName>
    <definedName name="_xlnm.Print_Area" localSheetId="26">'26'!$A$1:$L$16</definedName>
    <definedName name="_xlnm.Print_Area" localSheetId="27">'27'!$A$1:$T$20</definedName>
    <definedName name="_xlnm.Print_Area" localSheetId="28">'28'!$A$1:$Z$16</definedName>
    <definedName name="_xlnm.Print_Area" localSheetId="29">'29'!$A$1:$Q$17</definedName>
    <definedName name="_xlnm.Print_Area" localSheetId="3">'3'!$A$1:$M$16</definedName>
    <definedName name="_xlnm.Print_Area" localSheetId="30">'30'!$A$1:$R$20</definedName>
    <definedName name="_xlnm.Print_Area" localSheetId="31">'31'!$A$1:$R$16</definedName>
    <definedName name="_xlnm.Print_Area" localSheetId="34">'34'!$A$1:$I$18</definedName>
    <definedName name="_xlnm.Print_Area" localSheetId="35">'35'!$A$1:$U$19</definedName>
    <definedName name="_xlnm.Print_Area" localSheetId="36">'36'!$A$1:$I$16</definedName>
    <definedName name="_xlnm.Print_Area" localSheetId="37">'37'!$A$1:$K$16</definedName>
    <definedName name="_xlnm.Print_Area" localSheetId="38">'38'!$A$1:$I$16</definedName>
    <definedName name="_xlnm.Print_Area" localSheetId="39">'39'!$A$1:$I$19</definedName>
    <definedName name="_xlnm.Print_Area" localSheetId="4">'4'!$A$1:$O$17</definedName>
    <definedName name="_xlnm.Print_Area" localSheetId="40">'40'!$A$1:$G$15</definedName>
    <definedName name="_xlnm.Print_Area" localSheetId="41">'41'!$A$1:$G$16</definedName>
    <definedName name="_xlnm.Print_Area" localSheetId="42">'42'!$A$1:$V$74</definedName>
    <definedName name="_xlnm.Print_Area" localSheetId="43">'43'!$A$1:$W$94</definedName>
    <definedName name="_xlnm.Print_Area" localSheetId="44">'44'!$A$1:$V$43</definedName>
    <definedName name="_xlnm.Print_Area" localSheetId="45">'45'!$A$1:$F$14</definedName>
    <definedName name="_xlnm.Print_Area" localSheetId="47">'47'!$A$1:$K$51</definedName>
    <definedName name="_xlnm.Print_Area" localSheetId="48">'48'!$A$1:$AE$30</definedName>
    <definedName name="_xlnm.Print_Area" localSheetId="49">'49'!$A$1:$M$19</definedName>
    <definedName name="_xlnm.Print_Area" localSheetId="5">'5'!$A$1:$E$15</definedName>
    <definedName name="_xlnm.Print_Area" localSheetId="50">'50'!$A$1:$AE$13</definedName>
    <definedName name="_xlnm.Print_Area" localSheetId="51">'51'!$A$1:$BS$32</definedName>
    <definedName name="_xlnm.Print_Area" localSheetId="52">'52'!$A$1:$V$21</definedName>
    <definedName name="_xlnm.Print_Area" localSheetId="53">'53'!$A$1:$BS$15</definedName>
    <definedName name="_xlnm.Print_Area" localSheetId="54">'54'!$A$1:$Z$17</definedName>
    <definedName name="_xlnm.Print_Area" localSheetId="55">'55'!$A$1:$K$15</definedName>
    <definedName name="_xlnm.Print_Area" localSheetId="56">'56'!$A$1:$U$31</definedName>
    <definedName name="_xlnm.Print_Area" localSheetId="57">'57'!$A$1:$N$19</definedName>
    <definedName name="_xlnm.Print_Area" localSheetId="58">'58'!$A$1:$AO$20</definedName>
    <definedName name="_xlnm.Print_Area" localSheetId="59">'59'!$A$1:$M$75</definedName>
    <definedName name="_xlnm.Print_Area" localSheetId="6">'6'!$A$1:$J$15</definedName>
    <definedName name="_xlnm.Print_Area" localSheetId="60">'60'!$A$1:$K$15</definedName>
    <definedName name="_xlnm.Print_Area" localSheetId="61">'61'!$A$1:$P$21</definedName>
    <definedName name="_xlnm.Print_Area" localSheetId="62">'62'!$A$1:$E$24</definedName>
    <definedName name="_xlnm.Print_Area" localSheetId="63">'63'!$A$1:$Q$27</definedName>
    <definedName name="_xlnm.Print_Area" localSheetId="64">'64'!$A$1:$O$20</definedName>
    <definedName name="_xlnm.Print_Area" localSheetId="65">'65'!$A$1:$F$18</definedName>
    <definedName name="_xlnm.Print_Area" localSheetId="66">'66'!$A$1:$G$19</definedName>
    <definedName name="_xlnm.Print_Area" localSheetId="67">'67'!$A$1:$F$17</definedName>
    <definedName name="_xlnm.Print_Area" localSheetId="68">'68'!$A$1:$AC$18</definedName>
    <definedName name="_xlnm.Print_Area" localSheetId="69">'69'!$A$1:$I$18</definedName>
    <definedName name="_xlnm.Print_Area" localSheetId="7">'7'!$A$1:$K$15</definedName>
    <definedName name="_xlnm.Print_Area" localSheetId="70">'70'!$A$1:$M$16</definedName>
    <definedName name="_xlnm.Print_Area" localSheetId="71">'71'!$A$1:$M$15</definedName>
    <definedName name="_xlnm.Print_Area" localSheetId="72">'72'!$A$1:$F$14</definedName>
    <definedName name="_xlnm.Print_Area" localSheetId="73">'73'!$A$1:$C$16</definedName>
    <definedName name="_xlnm.Print_Area" localSheetId="74">'74'!$A$1:$K$11</definedName>
    <definedName name="_xlnm.Print_Area" localSheetId="77">'77'!$A$1:$I$18</definedName>
    <definedName name="_xlnm.Print_Area" localSheetId="78">'78'!$A$1:$M$15</definedName>
    <definedName name="_xlnm.Print_Area" localSheetId="8">'8'!$A$1:$J$15</definedName>
    <definedName name="_xlnm.Print_Area" localSheetId="9">'9'!$A$1:$C$16</definedName>
    <definedName name="_xlnm.Print_Titles" localSheetId="11">'11'!$A:$A</definedName>
    <definedName name="_xlnm.Print_Titles" localSheetId="2">'2'!$A:$A</definedName>
    <definedName name="_xlnm.Print_Titles" localSheetId="48">'48'!$A:$A</definedName>
    <definedName name="_xlnm.Print_Titles" localSheetId="50">'50'!$A:$A</definedName>
    <definedName name="_xlnm.Print_Titles" localSheetId="51">'51'!$A:$A</definedName>
    <definedName name="_xlnm.Print_Titles" localSheetId="53">'53'!$A:$A</definedName>
    <definedName name="_xlnm.Print_Titles" localSheetId="56">'56'!$A:$A</definedName>
    <definedName name="_xlnm.Print_Titles" localSheetId="58">'58'!$A:$A</definedName>
  </definedNames>
  <calcPr calcId="162913"/>
</workbook>
</file>

<file path=xl/calcChain.xml><?xml version="1.0" encoding="utf-8"?>
<calcChain xmlns="http://schemas.openxmlformats.org/spreadsheetml/2006/main">
  <c r="B31" i="3" l="1"/>
  <c r="C31" i="3"/>
  <c r="D24" i="81" l="1"/>
  <c r="C24" i="81"/>
  <c r="B24" i="81"/>
  <c r="M16" i="81"/>
  <c r="L16" i="81"/>
  <c r="K16" i="81"/>
  <c r="J16" i="81"/>
  <c r="I7" i="93"/>
  <c r="H7" i="93"/>
  <c r="M10" i="94"/>
  <c r="G9" i="94"/>
  <c r="I9" i="102"/>
  <c r="H6" i="102"/>
  <c r="H9" i="102"/>
  <c r="G9" i="102"/>
  <c r="F9" i="102"/>
  <c r="E6" i="102"/>
  <c r="E9" i="102"/>
  <c r="D4" i="102"/>
  <c r="D5" i="102"/>
  <c r="D6" i="102"/>
  <c r="D7" i="102"/>
  <c r="D8" i="102"/>
  <c r="D9" i="102" s="1"/>
  <c r="C9" i="102"/>
  <c r="B9" i="102"/>
  <c r="K9" i="101"/>
  <c r="I9" i="101"/>
  <c r="H9" i="101"/>
  <c r="C9" i="101"/>
  <c r="B9" i="101"/>
  <c r="K9" i="92"/>
  <c r="I9" i="92"/>
  <c r="H9" i="92"/>
  <c r="C9" i="92"/>
  <c r="B9" i="92"/>
  <c r="F9" i="90"/>
  <c r="F8" i="90"/>
  <c r="F7" i="90"/>
  <c r="F6" i="90"/>
  <c r="F5" i="90"/>
  <c r="M11" i="89"/>
  <c r="L11" i="89"/>
  <c r="M10" i="89"/>
  <c r="L10" i="89"/>
  <c r="M9" i="89"/>
  <c r="L9" i="89"/>
  <c r="M8" i="89"/>
  <c r="L8" i="89"/>
  <c r="M7" i="89"/>
  <c r="L7" i="89"/>
  <c r="M6" i="89"/>
  <c r="L6" i="89"/>
  <c r="M5" i="89"/>
  <c r="L5" i="89"/>
  <c r="M14" i="88"/>
  <c r="L14" i="88"/>
  <c r="M12" i="88"/>
  <c r="L12" i="88"/>
  <c r="M11" i="88"/>
  <c r="L11" i="88"/>
  <c r="M10" i="88"/>
  <c r="L10" i="88"/>
  <c r="M9" i="88"/>
  <c r="L9" i="88"/>
  <c r="M8" i="88"/>
  <c r="L8" i="88"/>
  <c r="M7" i="88"/>
  <c r="L7" i="88"/>
  <c r="M6" i="88"/>
  <c r="L6" i="88"/>
  <c r="Z7" i="86"/>
  <c r="E11" i="84"/>
  <c r="XES5" i="84"/>
  <c r="XER5" i="84"/>
  <c r="J20" i="79"/>
  <c r="I20" i="79"/>
  <c r="H20" i="79"/>
  <c r="G20" i="79"/>
  <c r="F20" i="79"/>
  <c r="E20" i="79"/>
  <c r="D20" i="79"/>
  <c r="C20" i="79"/>
  <c r="B20" i="79"/>
  <c r="I58" i="77"/>
  <c r="H58" i="77"/>
  <c r="G58" i="77"/>
  <c r="F32" i="77"/>
  <c r="F58" i="77"/>
  <c r="E58" i="77"/>
  <c r="D58" i="77"/>
  <c r="C58" i="77"/>
  <c r="AK5" i="76"/>
  <c r="AK11" i="76"/>
  <c r="AK15" i="76"/>
  <c r="AK19" i="76" s="1"/>
  <c r="AJ5" i="76"/>
  <c r="AJ19" i="76" s="1"/>
  <c r="AJ11" i="76"/>
  <c r="AJ15" i="76"/>
  <c r="AI5" i="76"/>
  <c r="AI11" i="76"/>
  <c r="AI15" i="76"/>
  <c r="AI19" i="76"/>
  <c r="AH5" i="76"/>
  <c r="AH11" i="76"/>
  <c r="AH15" i="76"/>
  <c r="AH19" i="76" s="1"/>
  <c r="AC5" i="76"/>
  <c r="AC11" i="76"/>
  <c r="AC19" i="76" s="1"/>
  <c r="AC15" i="76"/>
  <c r="AB5" i="76"/>
  <c r="AB11" i="76"/>
  <c r="AB15" i="76"/>
  <c r="AB19" i="76"/>
  <c r="AA5" i="76"/>
  <c r="AA11" i="76"/>
  <c r="AA15" i="76"/>
  <c r="AA19" i="76" s="1"/>
  <c r="Z5" i="76"/>
  <c r="Z19" i="76" s="1"/>
  <c r="Z11" i="76"/>
  <c r="Z15" i="76"/>
  <c r="Y5" i="76"/>
  <c r="Y11" i="76"/>
  <c r="Y15" i="76"/>
  <c r="Y19" i="76"/>
  <c r="M15" i="76"/>
  <c r="M11" i="76"/>
  <c r="M5" i="76"/>
  <c r="M19" i="76" s="1"/>
  <c r="I15" i="76"/>
  <c r="I11" i="76"/>
  <c r="I19" i="76" s="1"/>
  <c r="I5" i="76"/>
  <c r="E15" i="76"/>
  <c r="E11" i="76"/>
  <c r="E5" i="76"/>
  <c r="E19" i="76"/>
  <c r="Q15" i="76"/>
  <c r="Q11" i="76"/>
  <c r="Q5" i="76"/>
  <c r="I14" i="75"/>
  <c r="E14" i="75"/>
  <c r="E11" i="75"/>
  <c r="M11" i="75" s="1"/>
  <c r="I11" i="75"/>
  <c r="K11" i="75"/>
  <c r="J11" i="75"/>
  <c r="E10" i="75"/>
  <c r="I10" i="75"/>
  <c r="M10" i="75"/>
  <c r="K10" i="75"/>
  <c r="J10" i="75"/>
  <c r="E9" i="75"/>
  <c r="M9" i="75" s="1"/>
  <c r="I9" i="75"/>
  <c r="K9" i="75"/>
  <c r="J9" i="75"/>
  <c r="E8" i="75"/>
  <c r="I8" i="75"/>
  <c r="M8" i="75"/>
  <c r="L8" i="75"/>
  <c r="K8" i="75"/>
  <c r="J8" i="75"/>
  <c r="E7" i="75"/>
  <c r="M7" i="75" s="1"/>
  <c r="I7" i="75"/>
  <c r="L7" i="75"/>
  <c r="K7" i="75"/>
  <c r="J7" i="75"/>
  <c r="E6" i="75"/>
  <c r="I6" i="75"/>
  <c r="M6" i="75"/>
  <c r="L6" i="75"/>
  <c r="K6" i="75"/>
  <c r="J6" i="75"/>
  <c r="E5" i="75"/>
  <c r="M5" i="75" s="1"/>
  <c r="I5" i="75"/>
  <c r="L5" i="75"/>
  <c r="K5" i="75"/>
  <c r="J5" i="75"/>
  <c r="U25" i="48"/>
  <c r="S25" i="48"/>
  <c r="R25" i="48"/>
  <c r="Q25" i="48"/>
  <c r="O25" i="48"/>
  <c r="N25" i="48"/>
  <c r="L25" i="48"/>
  <c r="M20" i="48" s="1"/>
  <c r="K25" i="48"/>
  <c r="H25" i="48"/>
  <c r="I25" i="48"/>
  <c r="F25" i="48"/>
  <c r="G11" i="48" s="1"/>
  <c r="D25" i="48"/>
  <c r="E25" i="48"/>
  <c r="B25" i="48"/>
  <c r="C25" i="48"/>
  <c r="K24" i="48"/>
  <c r="I24" i="48"/>
  <c r="E24" i="48"/>
  <c r="C24" i="48"/>
  <c r="K23" i="48"/>
  <c r="I23" i="48"/>
  <c r="E23" i="48"/>
  <c r="C23" i="48"/>
  <c r="K22" i="48"/>
  <c r="I22" i="48"/>
  <c r="E22" i="48"/>
  <c r="C22" i="48"/>
  <c r="I21" i="48"/>
  <c r="E21" i="48"/>
  <c r="C21" i="48"/>
  <c r="K20" i="48"/>
  <c r="K18" i="48"/>
  <c r="I18" i="48"/>
  <c r="E18" i="48"/>
  <c r="C18" i="48"/>
  <c r="K17" i="48"/>
  <c r="I17" i="48"/>
  <c r="G17" i="48"/>
  <c r="E17" i="48"/>
  <c r="C17" i="48"/>
  <c r="I16" i="48"/>
  <c r="G16" i="48"/>
  <c r="E16" i="48"/>
  <c r="C16" i="48"/>
  <c r="I15" i="48"/>
  <c r="E15" i="48"/>
  <c r="C15" i="48"/>
  <c r="I14" i="48"/>
  <c r="E14" i="48"/>
  <c r="C14" i="48"/>
  <c r="K13" i="48"/>
  <c r="I13" i="48"/>
  <c r="G13" i="48"/>
  <c r="E13" i="48"/>
  <c r="C13" i="48"/>
  <c r="K12" i="48"/>
  <c r="E12" i="48"/>
  <c r="C12" i="48"/>
  <c r="K11" i="48"/>
  <c r="I11" i="48"/>
  <c r="E11" i="48"/>
  <c r="C11" i="48"/>
  <c r="K10" i="48"/>
  <c r="I10" i="48"/>
  <c r="E10" i="48"/>
  <c r="C10" i="48"/>
  <c r="K9" i="48"/>
  <c r="G9" i="48"/>
  <c r="E9" i="48"/>
  <c r="C9" i="48"/>
  <c r="K8" i="48"/>
  <c r="I8" i="48"/>
  <c r="E8" i="48"/>
  <c r="C8" i="48"/>
  <c r="I7" i="48"/>
  <c r="E7" i="48"/>
  <c r="C7" i="48"/>
  <c r="M6" i="48"/>
  <c r="K6" i="48"/>
  <c r="I6" i="48"/>
  <c r="G6" i="48"/>
  <c r="E6" i="48"/>
  <c r="C6" i="48"/>
  <c r="K10" i="45"/>
  <c r="AE10" i="45"/>
  <c r="AY10" i="45"/>
  <c r="BI10" i="45" s="1"/>
  <c r="BS10" i="45"/>
  <c r="I10" i="45"/>
  <c r="AC10" i="45"/>
  <c r="BQ10" i="45"/>
  <c r="H10" i="45"/>
  <c r="AB10" i="45"/>
  <c r="BP10" i="45"/>
  <c r="R10" i="45" s="1"/>
  <c r="G10" i="45"/>
  <c r="AA10" i="45"/>
  <c r="AU10" i="45"/>
  <c r="BO10" i="45" s="1"/>
  <c r="F10" i="45"/>
  <c r="BN10" i="45"/>
  <c r="E10" i="45"/>
  <c r="BM10" i="45"/>
  <c r="D10" i="45"/>
  <c r="BL10" i="45" s="1"/>
  <c r="C10" i="45"/>
  <c r="BK10" i="45"/>
  <c r="B10" i="45"/>
  <c r="BJ10" i="45"/>
  <c r="AX10" i="45"/>
  <c r="BH10" i="45"/>
  <c r="AL10" i="45"/>
  <c r="AD10" i="45"/>
  <c r="J10" i="45"/>
  <c r="BN9" i="45"/>
  <c r="BM9" i="45"/>
  <c r="BL9" i="45"/>
  <c r="BK9" i="45"/>
  <c r="BJ9" i="45"/>
  <c r="BS8" i="45"/>
  <c r="BQ8" i="45"/>
  <c r="BP8" i="45"/>
  <c r="BO8" i="45"/>
  <c r="BN8" i="45"/>
  <c r="BM8" i="45"/>
  <c r="BL8" i="45"/>
  <c r="BK8" i="45"/>
  <c r="BJ8" i="45"/>
  <c r="BE8" i="45"/>
  <c r="AK8" i="45"/>
  <c r="Q8" i="45"/>
  <c r="BS7" i="45"/>
  <c r="BQ7" i="45"/>
  <c r="BP7" i="45"/>
  <c r="BO7" i="45"/>
  <c r="BN7" i="45"/>
  <c r="BM7" i="45"/>
  <c r="BL7" i="45"/>
  <c r="BK7" i="45"/>
  <c r="BJ7" i="45"/>
  <c r="BE7" i="45"/>
  <c r="AK7" i="45"/>
  <c r="Q7" i="45"/>
  <c r="BS6" i="45"/>
  <c r="BQ6" i="45"/>
  <c r="BP6" i="45"/>
  <c r="BO6" i="45"/>
  <c r="BN6" i="45"/>
  <c r="BM6" i="45"/>
  <c r="BL6" i="45"/>
  <c r="BK6" i="45"/>
  <c r="BJ6" i="45"/>
  <c r="BE6" i="45"/>
  <c r="AK6" i="45"/>
  <c r="Q6" i="45"/>
  <c r="S10" i="44"/>
  <c r="Q10" i="44"/>
  <c r="O10" i="44"/>
  <c r="M10" i="44"/>
  <c r="K10" i="44"/>
  <c r="I10" i="44"/>
  <c r="G10" i="44"/>
  <c r="E10" i="44"/>
  <c r="C10" i="44"/>
  <c r="V7" i="44"/>
  <c r="U7" i="44"/>
  <c r="M7" i="44" s="1"/>
  <c r="T7" i="44"/>
  <c r="G7" i="44" s="1"/>
  <c r="S7" i="44"/>
  <c r="Q7" i="44"/>
  <c r="O7" i="44"/>
  <c r="K7" i="44"/>
  <c r="I7" i="44"/>
  <c r="U6" i="44"/>
  <c r="T6" i="44"/>
  <c r="E6" i="44" s="1"/>
  <c r="M6" i="44"/>
  <c r="K6" i="44"/>
  <c r="I6" i="44"/>
  <c r="G6" i="44"/>
  <c r="C6" i="44"/>
  <c r="U5" i="44"/>
  <c r="M5" i="44" s="1"/>
  <c r="T5" i="44"/>
  <c r="G5" i="44"/>
  <c r="E5" i="44"/>
  <c r="C5" i="44"/>
  <c r="BS25" i="43"/>
  <c r="BQ25" i="43"/>
  <c r="BP25" i="43"/>
  <c r="BO25" i="43"/>
  <c r="BM25" i="43"/>
  <c r="O25" i="43" s="1"/>
  <c r="BL25" i="43"/>
  <c r="BK25" i="43"/>
  <c r="BJ25" i="43"/>
  <c r="AV25" i="43"/>
  <c r="BF25" i="43"/>
  <c r="AU25" i="43"/>
  <c r="BE25" i="43" s="1"/>
  <c r="AS25" i="43"/>
  <c r="BC25" i="43"/>
  <c r="AR25" i="43"/>
  <c r="BB25" i="43"/>
  <c r="AQ25" i="43"/>
  <c r="BA25" i="43" s="1"/>
  <c r="AP25" i="43"/>
  <c r="AZ25" i="43" s="1"/>
  <c r="AY25" i="43"/>
  <c r="AX25" i="43"/>
  <c r="AW25" i="43"/>
  <c r="AB25" i="43"/>
  <c r="AL25" i="43"/>
  <c r="AA25" i="43"/>
  <c r="AK25" i="43" s="1"/>
  <c r="Y25" i="43"/>
  <c r="AI25" i="43"/>
  <c r="X25" i="43"/>
  <c r="AH25" i="43" s="1"/>
  <c r="W25" i="43"/>
  <c r="AG25" i="43" s="1"/>
  <c r="V25" i="43"/>
  <c r="AF25" i="43"/>
  <c r="AE25" i="43"/>
  <c r="AD25" i="43"/>
  <c r="AC25" i="43"/>
  <c r="H25" i="43"/>
  <c r="R25" i="43"/>
  <c r="G25" i="43"/>
  <c r="Q25" i="43" s="1"/>
  <c r="F25" i="43"/>
  <c r="P25" i="43" s="1"/>
  <c r="E25" i="43"/>
  <c r="D25" i="43"/>
  <c r="N25" i="43" s="1"/>
  <c r="C25" i="43"/>
  <c r="M25" i="43"/>
  <c r="B25" i="43"/>
  <c r="L25" i="43"/>
  <c r="K25" i="43"/>
  <c r="J25" i="43"/>
  <c r="I25" i="43"/>
  <c r="BC24" i="43"/>
  <c r="BB24" i="43"/>
  <c r="BA24" i="43"/>
  <c r="AI24" i="43"/>
  <c r="AH24" i="43"/>
  <c r="AG24" i="43"/>
  <c r="AF24" i="43"/>
  <c r="O24" i="43"/>
  <c r="N24" i="43"/>
  <c r="M24" i="43"/>
  <c r="L24" i="43"/>
  <c r="BC23" i="43"/>
  <c r="BB23" i="43"/>
  <c r="BA23" i="43"/>
  <c r="AI23" i="43"/>
  <c r="AH23" i="43"/>
  <c r="AG23" i="43"/>
  <c r="AF23" i="43"/>
  <c r="O23" i="43"/>
  <c r="N23" i="43"/>
  <c r="M23" i="43"/>
  <c r="L23" i="43"/>
  <c r="BC22" i="43"/>
  <c r="BB22" i="43"/>
  <c r="BA22" i="43"/>
  <c r="AI22" i="43"/>
  <c r="AH22" i="43"/>
  <c r="AG22" i="43"/>
  <c r="AF22" i="43"/>
  <c r="O22" i="43"/>
  <c r="N22" i="43"/>
  <c r="M22" i="43"/>
  <c r="L22" i="43"/>
  <c r="BC21" i="43"/>
  <c r="BB21" i="43"/>
  <c r="BA21" i="43"/>
  <c r="AI21" i="43"/>
  <c r="AH21" i="43"/>
  <c r="AG21" i="43"/>
  <c r="AF21" i="43"/>
  <c r="O21" i="43"/>
  <c r="N21" i="43"/>
  <c r="M21" i="43"/>
  <c r="L21" i="43"/>
  <c r="BE20" i="43"/>
  <c r="BD20" i="43"/>
  <c r="AL20" i="43"/>
  <c r="AK20" i="43"/>
  <c r="AJ20" i="43"/>
  <c r="R20" i="43"/>
  <c r="Q20" i="43"/>
  <c r="P20" i="43"/>
  <c r="BE19" i="43"/>
  <c r="BC19" i="43"/>
  <c r="BB19" i="43"/>
  <c r="AL19" i="43"/>
  <c r="AK19" i="43"/>
  <c r="AI19" i="43"/>
  <c r="AH19" i="43"/>
  <c r="R19" i="43"/>
  <c r="Q19" i="43"/>
  <c r="O19" i="43"/>
  <c r="N19" i="43"/>
  <c r="BC18" i="43"/>
  <c r="BB18" i="43"/>
  <c r="BA18" i="43"/>
  <c r="AZ18" i="43"/>
  <c r="AI18" i="43"/>
  <c r="AH18" i="43"/>
  <c r="AG18" i="43"/>
  <c r="AF18" i="43"/>
  <c r="O18" i="43"/>
  <c r="N18" i="43"/>
  <c r="M18" i="43"/>
  <c r="L18" i="43"/>
  <c r="BC17" i="43"/>
  <c r="BB17" i="43"/>
  <c r="BA17" i="43"/>
  <c r="AZ17" i="43"/>
  <c r="AI17" i="43"/>
  <c r="AH17" i="43"/>
  <c r="AG17" i="43"/>
  <c r="AF17" i="43"/>
  <c r="O17" i="43"/>
  <c r="N17" i="43"/>
  <c r="M17" i="43"/>
  <c r="L17" i="43"/>
  <c r="BC16" i="43"/>
  <c r="BB16" i="43"/>
  <c r="BA16" i="43"/>
  <c r="AZ16" i="43"/>
  <c r="AI16" i="43"/>
  <c r="AH16" i="43"/>
  <c r="AG16" i="43"/>
  <c r="AF16" i="43"/>
  <c r="O16" i="43"/>
  <c r="N16" i="43"/>
  <c r="M16" i="43"/>
  <c r="L16" i="43"/>
  <c r="BC15" i="43"/>
  <c r="BB15" i="43"/>
  <c r="BA15" i="43"/>
  <c r="AZ15" i="43"/>
  <c r="AI15" i="43"/>
  <c r="AH15" i="43"/>
  <c r="AG15" i="43"/>
  <c r="AF15" i="43"/>
  <c r="O15" i="43"/>
  <c r="N15" i="43"/>
  <c r="M15" i="43"/>
  <c r="L15" i="43"/>
  <c r="BC14" i="43"/>
  <c r="BB14" i="43"/>
  <c r="BA14" i="43"/>
  <c r="AZ14" i="43"/>
  <c r="AI14" i="43"/>
  <c r="AH14" i="43"/>
  <c r="AG14" i="43"/>
  <c r="AF14" i="43"/>
  <c r="O14" i="43"/>
  <c r="N14" i="43"/>
  <c r="M14" i="43"/>
  <c r="L14" i="43"/>
  <c r="BC13" i="43"/>
  <c r="BB13" i="43"/>
  <c r="BA13" i="43"/>
  <c r="AZ13" i="43"/>
  <c r="AI13" i="43"/>
  <c r="AH13" i="43"/>
  <c r="AG13" i="43"/>
  <c r="AF13" i="43"/>
  <c r="O13" i="43"/>
  <c r="N13" i="43"/>
  <c r="M13" i="43"/>
  <c r="L13" i="43"/>
  <c r="BE12" i="43"/>
  <c r="BC12" i="43"/>
  <c r="BB12" i="43"/>
  <c r="BA12" i="43"/>
  <c r="AZ12" i="43"/>
  <c r="AK12" i="43"/>
  <c r="AI12" i="43"/>
  <c r="AH12" i="43"/>
  <c r="AG12" i="43"/>
  <c r="AF12" i="43"/>
  <c r="Q12" i="43"/>
  <c r="O12" i="43"/>
  <c r="N12" i="43"/>
  <c r="M12" i="43"/>
  <c r="L12" i="43"/>
  <c r="BE10" i="43"/>
  <c r="BC10" i="43"/>
  <c r="BB10" i="43"/>
  <c r="BA10" i="43"/>
  <c r="AZ10" i="43"/>
  <c r="AL10" i="43"/>
  <c r="AK10" i="43"/>
  <c r="AI10" i="43"/>
  <c r="AH10" i="43"/>
  <c r="AG10" i="43"/>
  <c r="AF10" i="43"/>
  <c r="R10" i="43"/>
  <c r="Q10" i="43"/>
  <c r="O10" i="43"/>
  <c r="N10" i="43"/>
  <c r="M10" i="43"/>
  <c r="L10" i="43"/>
  <c r="BC9" i="43"/>
  <c r="BB9" i="43"/>
  <c r="BA9" i="43"/>
  <c r="AZ9" i="43"/>
  <c r="AI9" i="43"/>
  <c r="AH9" i="43"/>
  <c r="AG9" i="43"/>
  <c r="AF9" i="43"/>
  <c r="O9" i="43"/>
  <c r="N9" i="43"/>
  <c r="M9" i="43"/>
  <c r="L9" i="43"/>
  <c r="BE8" i="43"/>
  <c r="BC8" i="43"/>
  <c r="BB8" i="43"/>
  <c r="BA8" i="43"/>
  <c r="AZ8" i="43"/>
  <c r="AL8" i="43"/>
  <c r="AK8" i="43"/>
  <c r="AI8" i="43"/>
  <c r="AH8" i="43"/>
  <c r="AG8" i="43"/>
  <c r="AF8" i="43"/>
  <c r="R8" i="43"/>
  <c r="Q8" i="43"/>
  <c r="O8" i="43"/>
  <c r="N8" i="43"/>
  <c r="M8" i="43"/>
  <c r="L8" i="43"/>
  <c r="BC7" i="43"/>
  <c r="BB7" i="43"/>
  <c r="BA7" i="43"/>
  <c r="AZ7" i="43"/>
  <c r="AI7" i="43"/>
  <c r="AH7" i="43"/>
  <c r="AG7" i="43"/>
  <c r="AF7" i="43"/>
  <c r="O7" i="43"/>
  <c r="N7" i="43"/>
  <c r="M7" i="43"/>
  <c r="L7" i="43"/>
  <c r="BE6" i="43"/>
  <c r="BC6" i="43"/>
  <c r="BB6" i="43"/>
  <c r="BA6" i="43"/>
  <c r="AZ6" i="43"/>
  <c r="AL6" i="43"/>
  <c r="AK6" i="43"/>
  <c r="AI6" i="43"/>
  <c r="AH6" i="43"/>
  <c r="AG6" i="43"/>
  <c r="AF6" i="43"/>
  <c r="R6" i="43"/>
  <c r="Q6" i="43"/>
  <c r="O6" i="43"/>
  <c r="N6" i="43"/>
  <c r="M6" i="43"/>
  <c r="L6" i="43"/>
  <c r="AD9" i="42"/>
  <c r="AE9" i="42" s="1"/>
  <c r="AC9" i="42"/>
  <c r="AA9" i="42"/>
  <c r="Z9" i="42"/>
  <c r="AB9" i="42"/>
  <c r="X9" i="42"/>
  <c r="W9" i="42"/>
  <c r="U9" i="42"/>
  <c r="V9" i="42" s="1"/>
  <c r="T9" i="42"/>
  <c r="R9" i="42"/>
  <c r="S9" i="42" s="1"/>
  <c r="Q9" i="42"/>
  <c r="L9" i="42"/>
  <c r="K9" i="42"/>
  <c r="M9" i="42" s="1"/>
  <c r="I9" i="42"/>
  <c r="J9" i="42" s="1"/>
  <c r="H9" i="42"/>
  <c r="F9" i="42"/>
  <c r="G9" i="42" s="1"/>
  <c r="E9" i="42"/>
  <c r="C9" i="42"/>
  <c r="D9" i="42" s="1"/>
  <c r="B9" i="42"/>
  <c r="J8" i="42"/>
  <c r="G8" i="42"/>
  <c r="D8" i="42"/>
  <c r="AE7" i="42"/>
  <c r="AB7" i="42"/>
  <c r="Y7" i="42"/>
  <c r="V7" i="42"/>
  <c r="S7" i="42"/>
  <c r="J7" i="42"/>
  <c r="G7" i="42"/>
  <c r="D7" i="42"/>
  <c r="AE6" i="42"/>
  <c r="AB6" i="42"/>
  <c r="Y6" i="42"/>
  <c r="V6" i="42"/>
  <c r="S6" i="42"/>
  <c r="J6" i="42"/>
  <c r="G6" i="42"/>
  <c r="D6" i="42"/>
  <c r="AE5" i="42"/>
  <c r="AB5" i="42"/>
  <c r="Y5" i="42"/>
  <c r="V5" i="42"/>
  <c r="S5" i="42"/>
  <c r="J5" i="42"/>
  <c r="G5" i="42"/>
  <c r="D5" i="42"/>
  <c r="L10" i="41"/>
  <c r="M10" i="41" s="1"/>
  <c r="K10" i="41"/>
  <c r="J10" i="41"/>
  <c r="G10" i="41"/>
  <c r="D10" i="41"/>
  <c r="M9" i="41"/>
  <c r="J9" i="41"/>
  <c r="G9" i="41"/>
  <c r="D9" i="41"/>
  <c r="L8" i="41"/>
  <c r="K8" i="41"/>
  <c r="M8" i="41"/>
  <c r="J8" i="41"/>
  <c r="G8" i="41"/>
  <c r="D8" i="41"/>
  <c r="L7" i="41"/>
  <c r="M7" i="41" s="1"/>
  <c r="K7" i="41"/>
  <c r="J7" i="41"/>
  <c r="G7" i="41"/>
  <c r="D7" i="41"/>
  <c r="L6" i="41"/>
  <c r="K6" i="41"/>
  <c r="M6" i="41"/>
  <c r="G6" i="41"/>
  <c r="D6" i="41"/>
  <c r="L5" i="41"/>
  <c r="M5" i="41" s="1"/>
  <c r="K5" i="41"/>
  <c r="G5" i="41"/>
  <c r="D5" i="41"/>
  <c r="AD23" i="40"/>
  <c r="AE23" i="40" s="1"/>
  <c r="AC23" i="40"/>
  <c r="AA23" i="40"/>
  <c r="Z23" i="40"/>
  <c r="AB23" i="40"/>
  <c r="X23" i="40"/>
  <c r="W23" i="40"/>
  <c r="Y23" i="40"/>
  <c r="U23" i="40"/>
  <c r="T23" i="40"/>
  <c r="V23" i="40"/>
  <c r="R23" i="40"/>
  <c r="S23" i="40" s="1"/>
  <c r="Q23" i="40"/>
  <c r="L23" i="40"/>
  <c r="K23" i="40"/>
  <c r="M23" i="40"/>
  <c r="I23" i="40"/>
  <c r="H23" i="40"/>
  <c r="J23" i="40"/>
  <c r="F23" i="40"/>
  <c r="E23" i="40"/>
  <c r="G23" i="40"/>
  <c r="C23" i="40"/>
  <c r="D23" i="40" s="1"/>
  <c r="B23" i="40"/>
  <c r="M22" i="40"/>
  <c r="J22" i="40"/>
  <c r="G22" i="40"/>
  <c r="D22" i="40"/>
  <c r="M21" i="40"/>
  <c r="J21" i="40"/>
  <c r="G21" i="40"/>
  <c r="D21" i="40"/>
  <c r="M20" i="40"/>
  <c r="J20" i="40"/>
  <c r="G20" i="40"/>
  <c r="D20" i="40"/>
  <c r="AE19" i="40"/>
  <c r="AB19" i="40"/>
  <c r="Y19" i="40"/>
  <c r="V19" i="40"/>
  <c r="M19" i="40"/>
  <c r="J19" i="40"/>
  <c r="G19" i="40"/>
  <c r="D19" i="40"/>
  <c r="AE18" i="40"/>
  <c r="AB18" i="40"/>
  <c r="Y18" i="40"/>
  <c r="V18" i="40"/>
  <c r="M18" i="40"/>
  <c r="J18" i="40"/>
  <c r="M17" i="40"/>
  <c r="J17" i="40"/>
  <c r="G17" i="40"/>
  <c r="D17" i="40"/>
  <c r="M16" i="40"/>
  <c r="J16" i="40"/>
  <c r="G16" i="40"/>
  <c r="D16" i="40"/>
  <c r="M15" i="40"/>
  <c r="J15" i="40"/>
  <c r="G15" i="40"/>
  <c r="D15" i="40"/>
  <c r="M14" i="40"/>
  <c r="J14" i="40"/>
  <c r="G14" i="40"/>
  <c r="D14" i="40"/>
  <c r="M13" i="40"/>
  <c r="J13" i="40"/>
  <c r="G13" i="40"/>
  <c r="D13" i="40"/>
  <c r="M12" i="40"/>
  <c r="J12" i="40"/>
  <c r="G12" i="40"/>
  <c r="D12" i="40"/>
  <c r="M11" i="40"/>
  <c r="J11" i="40"/>
  <c r="G11" i="40"/>
  <c r="D11" i="40"/>
  <c r="M10" i="40"/>
  <c r="J10" i="40"/>
  <c r="G10" i="40"/>
  <c r="D10" i="40"/>
  <c r="AE9" i="40"/>
  <c r="AB9" i="40"/>
  <c r="Y9" i="40"/>
  <c r="V9" i="40"/>
  <c r="M9" i="40"/>
  <c r="J9" i="40"/>
  <c r="G9" i="40"/>
  <c r="D9" i="40"/>
  <c r="M8" i="40"/>
  <c r="J8" i="40"/>
  <c r="G8" i="40"/>
  <c r="D8" i="40"/>
  <c r="AE7" i="40"/>
  <c r="AB7" i="40"/>
  <c r="Y7" i="40"/>
  <c r="V7" i="40"/>
  <c r="M7" i="40"/>
  <c r="J7" i="40"/>
  <c r="G7" i="40"/>
  <c r="D7" i="40"/>
  <c r="M6" i="40"/>
  <c r="J6" i="40"/>
  <c r="G6" i="40"/>
  <c r="D6" i="40"/>
  <c r="AB5" i="40"/>
  <c r="Y5" i="40"/>
  <c r="V5" i="40"/>
  <c r="M5" i="40"/>
  <c r="J5" i="40"/>
  <c r="G5" i="40"/>
  <c r="D5" i="40"/>
  <c r="E8" i="110"/>
  <c r="F7" i="109"/>
  <c r="F10" i="109"/>
  <c r="F12" i="109"/>
  <c r="E7" i="109"/>
  <c r="E10" i="109"/>
  <c r="E12" i="109" s="1"/>
  <c r="E11" i="109"/>
  <c r="V36" i="38"/>
  <c r="V38" i="38"/>
  <c r="U36" i="38"/>
  <c r="U38" i="38"/>
  <c r="T36" i="38"/>
  <c r="T38" i="38" s="1"/>
  <c r="S36" i="38"/>
  <c r="S38" i="38"/>
  <c r="Q36" i="38"/>
  <c r="Q38" i="38" s="1"/>
  <c r="P36" i="38"/>
  <c r="P18" i="38"/>
  <c r="P10" i="38"/>
  <c r="P38" i="38"/>
  <c r="O36" i="38"/>
  <c r="O38" i="38" s="1"/>
  <c r="O18" i="38"/>
  <c r="O10" i="38"/>
  <c r="N36" i="38"/>
  <c r="N38" i="38" s="1"/>
  <c r="N18" i="38"/>
  <c r="N10" i="38"/>
  <c r="M36" i="38"/>
  <c r="M18" i="38"/>
  <c r="M10" i="38"/>
  <c r="M38" i="38"/>
  <c r="L36" i="38"/>
  <c r="L38" i="38" s="1"/>
  <c r="L18" i="38"/>
  <c r="L10" i="38"/>
  <c r="K36" i="38"/>
  <c r="K38" i="38" s="1"/>
  <c r="K18" i="38"/>
  <c r="K10" i="38"/>
  <c r="J36" i="38"/>
  <c r="J18" i="38"/>
  <c r="J10" i="38"/>
  <c r="J38" i="38"/>
  <c r="I36" i="38"/>
  <c r="I38" i="38" s="1"/>
  <c r="I18" i="38"/>
  <c r="I10" i="38"/>
  <c r="H36" i="38"/>
  <c r="H38" i="38" s="1"/>
  <c r="H18" i="38"/>
  <c r="H10" i="38"/>
  <c r="G36" i="38"/>
  <c r="G18" i="38"/>
  <c r="G10" i="38"/>
  <c r="G38" i="38"/>
  <c r="F36" i="38"/>
  <c r="F38" i="38" s="1"/>
  <c r="F18" i="38"/>
  <c r="F10" i="38"/>
  <c r="E36" i="38"/>
  <c r="E38" i="38" s="1"/>
  <c r="E18" i="38"/>
  <c r="E10" i="38"/>
  <c r="D36" i="38"/>
  <c r="D18" i="38"/>
  <c r="D10" i="38"/>
  <c r="D38" i="38"/>
  <c r="C36" i="38"/>
  <c r="C38" i="38" s="1"/>
  <c r="C18" i="38"/>
  <c r="C10" i="38"/>
  <c r="R36" i="38"/>
  <c r="T18" i="38"/>
  <c r="S18" i="38"/>
  <c r="T10" i="38"/>
  <c r="S10" i="38"/>
  <c r="T93" i="37"/>
  <c r="S93" i="37"/>
  <c r="R93" i="37"/>
  <c r="T92" i="37"/>
  <c r="T91" i="37"/>
  <c r="T90" i="37"/>
  <c r="T89" i="37"/>
  <c r="T88" i="37"/>
  <c r="AC76" i="37"/>
  <c r="AC85" i="37" s="1"/>
  <c r="AB76" i="37"/>
  <c r="AB85" i="37" s="1"/>
  <c r="W76" i="37"/>
  <c r="W85" i="37" s="1"/>
  <c r="V47" i="37"/>
  <c r="V76" i="37" s="1"/>
  <c r="V85" i="37" s="1"/>
  <c r="U76" i="37"/>
  <c r="U85" i="37" s="1"/>
  <c r="T82" i="37"/>
  <c r="T29" i="37"/>
  <c r="T76" i="37" s="1"/>
  <c r="T30" i="37"/>
  <c r="T31" i="37"/>
  <c r="T32" i="37"/>
  <c r="T33" i="37"/>
  <c r="T34" i="37"/>
  <c r="T35" i="37"/>
  <c r="T36" i="37"/>
  <c r="T37" i="37"/>
  <c r="T38" i="37"/>
  <c r="T39" i="37"/>
  <c r="T40" i="37"/>
  <c r="T41" i="37"/>
  <c r="T42" i="37"/>
  <c r="T43" i="37"/>
  <c r="T44" i="37"/>
  <c r="T45" i="37"/>
  <c r="T46" i="37"/>
  <c r="T47" i="37"/>
  <c r="T48" i="37"/>
  <c r="T49" i="37"/>
  <c r="T50" i="37"/>
  <c r="T51" i="37"/>
  <c r="T52" i="37"/>
  <c r="T53" i="37"/>
  <c r="T54" i="37"/>
  <c r="T55" i="37"/>
  <c r="T56" i="37"/>
  <c r="T57" i="37"/>
  <c r="T58" i="37"/>
  <c r="T59" i="37"/>
  <c r="T60" i="37"/>
  <c r="T61" i="37"/>
  <c r="T62" i="37"/>
  <c r="T63" i="37"/>
  <c r="T64" i="37"/>
  <c r="T65" i="37"/>
  <c r="T66" i="37"/>
  <c r="T67" i="37"/>
  <c r="T68" i="37"/>
  <c r="T69" i="37"/>
  <c r="T70" i="37"/>
  <c r="T71" i="37"/>
  <c r="T72" i="37"/>
  <c r="T73" i="37"/>
  <c r="T74" i="37"/>
  <c r="T75" i="37"/>
  <c r="T7" i="37"/>
  <c r="T8" i="37"/>
  <c r="T9" i="37"/>
  <c r="T10" i="37"/>
  <c r="T11" i="37"/>
  <c r="T12" i="37"/>
  <c r="T13" i="37"/>
  <c r="T14" i="37"/>
  <c r="T15" i="37"/>
  <c r="T16" i="37"/>
  <c r="T19" i="37" s="1"/>
  <c r="T17" i="37"/>
  <c r="T18" i="37"/>
  <c r="T21" i="37"/>
  <c r="T22" i="37"/>
  <c r="T23" i="37"/>
  <c r="T24" i="37"/>
  <c r="T25" i="37"/>
  <c r="T27" i="37" s="1"/>
  <c r="T26" i="37"/>
  <c r="S76" i="37"/>
  <c r="S85" i="37" s="1"/>
  <c r="R37" i="37"/>
  <c r="R47" i="37"/>
  <c r="R76" i="37" s="1"/>
  <c r="R85" i="37" s="1"/>
  <c r="Q76" i="37"/>
  <c r="Q19" i="37"/>
  <c r="Q27" i="37"/>
  <c r="Q85" i="37"/>
  <c r="P82" i="37"/>
  <c r="P29" i="37"/>
  <c r="P76" i="37" s="1"/>
  <c r="P30" i="37"/>
  <c r="P31" i="37"/>
  <c r="P32" i="37"/>
  <c r="P33" i="37"/>
  <c r="P34" i="37"/>
  <c r="P35" i="37"/>
  <c r="P36" i="37"/>
  <c r="P37" i="37"/>
  <c r="P38" i="37"/>
  <c r="P39" i="37"/>
  <c r="P40" i="37"/>
  <c r="P41" i="37"/>
  <c r="P42" i="37"/>
  <c r="P43" i="37"/>
  <c r="P44" i="37"/>
  <c r="P45" i="37"/>
  <c r="P46" i="37"/>
  <c r="P47" i="37"/>
  <c r="P48" i="37"/>
  <c r="P49" i="37"/>
  <c r="P50" i="37"/>
  <c r="P51" i="37"/>
  <c r="P52" i="37"/>
  <c r="P53" i="37"/>
  <c r="P54" i="37"/>
  <c r="P55" i="37"/>
  <c r="P56" i="37"/>
  <c r="P57" i="37"/>
  <c r="P58" i="37"/>
  <c r="P59" i="37"/>
  <c r="P60" i="37"/>
  <c r="P61" i="37"/>
  <c r="P62" i="37"/>
  <c r="P63" i="37"/>
  <c r="P64" i="37"/>
  <c r="P65" i="37"/>
  <c r="P66" i="37"/>
  <c r="P67" i="37"/>
  <c r="P68" i="37"/>
  <c r="P69" i="37"/>
  <c r="P70" i="37"/>
  <c r="P71" i="37"/>
  <c r="P72" i="37"/>
  <c r="P73" i="37"/>
  <c r="P74" i="37"/>
  <c r="P75" i="37"/>
  <c r="P7" i="37"/>
  <c r="P19" i="37" s="1"/>
  <c r="P8" i="37"/>
  <c r="P9" i="37"/>
  <c r="P10" i="37"/>
  <c r="P11" i="37"/>
  <c r="P12" i="37"/>
  <c r="P13" i="37"/>
  <c r="P14" i="37"/>
  <c r="P15" i="37"/>
  <c r="P16" i="37"/>
  <c r="P17" i="37"/>
  <c r="P21" i="37"/>
  <c r="P27" i="37" s="1"/>
  <c r="P22" i="37"/>
  <c r="P23" i="37"/>
  <c r="P24" i="37"/>
  <c r="P25" i="37"/>
  <c r="P26" i="37"/>
  <c r="O76" i="37"/>
  <c r="O19" i="37"/>
  <c r="O85" i="37"/>
  <c r="N76" i="37"/>
  <c r="N19" i="37"/>
  <c r="N85" i="37"/>
  <c r="V84" i="37"/>
  <c r="T84" i="37"/>
  <c r="R84" i="37"/>
  <c r="P84" i="37"/>
  <c r="V83" i="37"/>
  <c r="T83" i="37"/>
  <c r="R83" i="37"/>
  <c r="P83" i="37"/>
  <c r="V82" i="37"/>
  <c r="R82" i="37"/>
  <c r="V81" i="37"/>
  <c r="T81" i="37"/>
  <c r="R81" i="37"/>
  <c r="P81" i="37"/>
  <c r="V80" i="37"/>
  <c r="T80" i="37"/>
  <c r="R80" i="37"/>
  <c r="P80" i="37"/>
  <c r="V79" i="37"/>
  <c r="T79" i="37"/>
  <c r="R79" i="37"/>
  <c r="P79" i="37"/>
  <c r="V78" i="37"/>
  <c r="T78" i="37"/>
  <c r="R78" i="37"/>
  <c r="P78" i="37"/>
  <c r="V77" i="37"/>
  <c r="T77" i="37"/>
  <c r="R77" i="37"/>
  <c r="P77" i="37"/>
  <c r="P28" i="37"/>
  <c r="U27" i="37"/>
  <c r="P20" i="37"/>
  <c r="U19" i="37"/>
  <c r="P18" i="37"/>
  <c r="V69" i="36"/>
  <c r="U69" i="36"/>
  <c r="T69" i="36"/>
  <c r="R69" i="36"/>
  <c r="V56" i="36"/>
  <c r="T56" i="36"/>
  <c r="R56" i="36"/>
  <c r="P56" i="36"/>
  <c r="N56" i="36"/>
  <c r="M56" i="36"/>
  <c r="V47" i="36"/>
  <c r="U47" i="36"/>
  <c r="T47" i="36"/>
  <c r="S47" i="36"/>
  <c r="R47" i="36"/>
  <c r="Q47" i="36"/>
  <c r="P47" i="36"/>
  <c r="O47" i="36"/>
  <c r="N47" i="36"/>
  <c r="M47" i="36"/>
  <c r="V21" i="36"/>
  <c r="U21" i="36"/>
  <c r="T21" i="36"/>
  <c r="S21" i="36"/>
  <c r="R21" i="36"/>
  <c r="Q21" i="36"/>
  <c r="P21" i="36"/>
  <c r="O21" i="36"/>
  <c r="N21" i="36"/>
  <c r="M21" i="36"/>
  <c r="V10" i="36"/>
  <c r="U10" i="36"/>
  <c r="T10" i="36"/>
  <c r="S10" i="36"/>
  <c r="R10" i="36"/>
  <c r="Q10" i="36"/>
  <c r="P10" i="36"/>
  <c r="O10" i="36"/>
  <c r="N10" i="36"/>
  <c r="M10" i="36"/>
  <c r="U31" i="3"/>
  <c r="T31" i="3"/>
  <c r="S31" i="3"/>
  <c r="R31" i="3"/>
  <c r="I20" i="5"/>
  <c r="H20" i="5"/>
  <c r="B15" i="4"/>
  <c r="C15" i="4"/>
  <c r="M20" i="4"/>
  <c r="L20" i="4"/>
  <c r="C14" i="4"/>
  <c r="B14" i="4"/>
  <c r="O24" i="4"/>
  <c r="O17" i="4" s="1"/>
  <c r="N24" i="4"/>
  <c r="N17" i="4" s="1"/>
  <c r="C15" i="69"/>
  <c r="I15" i="69"/>
  <c r="B15" i="69"/>
  <c r="D15" i="69" s="1"/>
  <c r="H15" i="69"/>
  <c r="E15" i="69"/>
  <c r="N12" i="4"/>
  <c r="B10" i="4"/>
  <c r="N10" i="4"/>
  <c r="J31" i="3"/>
  <c r="L31" i="3"/>
  <c r="N31" i="3"/>
  <c r="Q31" i="3"/>
  <c r="P31" i="3"/>
  <c r="C13" i="5"/>
  <c r="B13" i="5"/>
  <c r="I14" i="69"/>
  <c r="B14" i="69"/>
  <c r="H14" i="69" s="1"/>
  <c r="E14" i="69"/>
  <c r="D14" i="69"/>
  <c r="C14" i="69"/>
  <c r="B13" i="4"/>
  <c r="B14" i="12"/>
  <c r="K20" i="12"/>
  <c r="J20" i="12"/>
  <c r="I20" i="12"/>
  <c r="H20" i="12"/>
  <c r="G20" i="12"/>
  <c r="F20" i="12"/>
  <c r="E20" i="12"/>
  <c r="D20" i="12"/>
  <c r="C20" i="12"/>
  <c r="B20" i="12"/>
  <c r="K14" i="12"/>
  <c r="J14" i="12"/>
  <c r="I14" i="12"/>
  <c r="H14" i="12"/>
  <c r="G14" i="12"/>
  <c r="F14" i="12"/>
  <c r="E14" i="12"/>
  <c r="D14" i="12"/>
  <c r="C14" i="12"/>
  <c r="C13" i="10"/>
  <c r="C12" i="10"/>
  <c r="I13" i="103"/>
  <c r="P4" i="97"/>
  <c r="O4" i="97"/>
  <c r="Q11" i="29"/>
  <c r="P11" i="29"/>
  <c r="O11" i="29"/>
  <c r="Q11" i="28"/>
  <c r="P11" i="28"/>
  <c r="O11" i="28"/>
  <c r="G12" i="23"/>
  <c r="F12" i="23"/>
  <c r="E12" i="23"/>
  <c r="D12" i="23"/>
  <c r="C12" i="23"/>
  <c r="B12" i="23"/>
  <c r="G11" i="23"/>
  <c r="F11" i="23"/>
  <c r="E11" i="23"/>
  <c r="D11" i="23"/>
  <c r="C11" i="23"/>
  <c r="B11" i="23"/>
  <c r="G10" i="23"/>
  <c r="F10" i="23"/>
  <c r="E10" i="23"/>
  <c r="D10" i="23"/>
  <c r="C10" i="23"/>
  <c r="B10" i="23"/>
  <c r="R13" i="21"/>
  <c r="M12" i="21"/>
  <c r="K12" i="21"/>
  <c r="I12" i="21"/>
  <c r="R10" i="21"/>
  <c r="R9" i="21"/>
  <c r="R8" i="21"/>
  <c r="AE28" i="20"/>
  <c r="AC28" i="20"/>
  <c r="U28" i="20"/>
  <c r="T28" i="20"/>
  <c r="S28" i="20"/>
  <c r="R28" i="20"/>
  <c r="Q28" i="20"/>
  <c r="K28" i="20"/>
  <c r="J28" i="20"/>
  <c r="I28" i="20"/>
  <c r="H28" i="20"/>
  <c r="G28" i="20"/>
  <c r="K8" i="12"/>
  <c r="J8" i="12"/>
  <c r="I8" i="12"/>
  <c r="H8" i="12"/>
  <c r="G8" i="12"/>
  <c r="F8" i="12"/>
  <c r="E8" i="12"/>
  <c r="D8" i="12"/>
  <c r="C8" i="12"/>
  <c r="B8" i="12"/>
  <c r="I6" i="10"/>
  <c r="K13" i="8"/>
  <c r="J13" i="8"/>
  <c r="K10" i="8"/>
  <c r="J10" i="8"/>
  <c r="K9" i="8"/>
  <c r="J9" i="8"/>
  <c r="K8" i="8"/>
  <c r="J8" i="8"/>
  <c r="K6" i="8"/>
  <c r="J6" i="8"/>
  <c r="K5" i="8"/>
  <c r="J5" i="8"/>
  <c r="I9" i="7"/>
  <c r="H8" i="7"/>
  <c r="K11" i="5"/>
  <c r="J11" i="5"/>
  <c r="C12" i="4"/>
  <c r="B12" i="4"/>
  <c r="M11" i="4"/>
  <c r="C11" i="4"/>
  <c r="B11" i="4"/>
  <c r="I31" i="3"/>
  <c r="H31" i="3"/>
  <c r="G31" i="3"/>
  <c r="F31" i="3"/>
  <c r="E31" i="3"/>
  <c r="D31" i="3"/>
  <c r="B13" i="69"/>
  <c r="S12" i="69"/>
  <c r="I12" i="69"/>
  <c r="H12" i="69"/>
  <c r="E12" i="69"/>
  <c r="D12" i="69"/>
  <c r="C12" i="69"/>
  <c r="B12" i="69"/>
  <c r="P85" i="37" l="1"/>
  <c r="T85" i="37"/>
  <c r="Q10" i="45"/>
  <c r="BE10" i="45"/>
  <c r="AK10" i="45"/>
  <c r="G24" i="48"/>
  <c r="BF10" i="45"/>
  <c r="G7" i="48"/>
  <c r="G12" i="48"/>
  <c r="G22" i="48"/>
  <c r="I5" i="44"/>
  <c r="G10" i="48"/>
  <c r="G15" i="48"/>
  <c r="K5" i="44"/>
  <c r="C7" i="44"/>
  <c r="M12" i="48"/>
  <c r="G18" i="48"/>
  <c r="E7" i="44"/>
  <c r="G8" i="48"/>
  <c r="M10" i="48"/>
  <c r="G23" i="48"/>
  <c r="M8" i="48"/>
</calcChain>
</file>

<file path=xl/sharedStrings.xml><?xml version="1.0" encoding="utf-8"?>
<sst xmlns="http://schemas.openxmlformats.org/spreadsheetml/2006/main" count="6961" uniqueCount="1106">
  <si>
    <t>Total</t>
  </si>
  <si>
    <t xml:space="preserve"> Category - wise</t>
  </si>
  <si>
    <t>Issuer Type</t>
  </si>
  <si>
    <t>Instrument - wise</t>
  </si>
  <si>
    <t xml:space="preserve">Public </t>
  </si>
  <si>
    <t>Rights</t>
  </si>
  <si>
    <t xml:space="preserve">      Listed</t>
  </si>
  <si>
    <t>IPOs</t>
  </si>
  <si>
    <t>Equities</t>
  </si>
  <si>
    <t xml:space="preserve">   CCPs</t>
  </si>
  <si>
    <t>Bonds</t>
  </si>
  <si>
    <t xml:space="preserve">    Others</t>
  </si>
  <si>
    <t xml:space="preserve">         At Par</t>
  </si>
  <si>
    <t xml:space="preserve">                 At Premium</t>
  </si>
  <si>
    <t>No.</t>
  </si>
  <si>
    <t>Amt</t>
  </si>
  <si>
    <t>2010-11</t>
  </si>
  <si>
    <t>2011-12</t>
  </si>
  <si>
    <t>2012-13</t>
  </si>
  <si>
    <t>2013-14</t>
  </si>
  <si>
    <t>2014-15</t>
  </si>
  <si>
    <t>2015-16</t>
  </si>
  <si>
    <t>Source: SEBI</t>
  </si>
  <si>
    <t>Industry</t>
  </si>
  <si>
    <t>Banking/FIs</t>
  </si>
  <si>
    <t>Cement &amp; Construction</t>
  </si>
  <si>
    <t>Chemical</t>
  </si>
  <si>
    <t>Electronics</t>
  </si>
  <si>
    <t>Engineering</t>
  </si>
  <si>
    <t>Entertainment</t>
  </si>
  <si>
    <t>Finance</t>
  </si>
  <si>
    <t>Food Processing</t>
  </si>
  <si>
    <t>Healthcare</t>
  </si>
  <si>
    <t>Information  Technology</t>
  </si>
  <si>
    <t>Paper &amp; Pulp</t>
  </si>
  <si>
    <t>Plastic</t>
  </si>
  <si>
    <t>Power</t>
  </si>
  <si>
    <t>Printing</t>
  </si>
  <si>
    <t>Textile</t>
  </si>
  <si>
    <t>Airlines</t>
  </si>
  <si>
    <t>Automobile</t>
  </si>
  <si>
    <t>Consumer Services</t>
  </si>
  <si>
    <t>Electrical Equipment/ Production</t>
  </si>
  <si>
    <t>Hotels</t>
  </si>
  <si>
    <t>Roads &amp; Highways</t>
  </si>
  <si>
    <t>Telecommunication</t>
  </si>
  <si>
    <t>Oil &amp; Natural Gas</t>
  </si>
  <si>
    <t>Insurance</t>
  </si>
  <si>
    <t>Others</t>
  </si>
  <si>
    <r>
      <t xml:space="preserve">&lt; </t>
    </r>
    <r>
      <rPr>
        <b/>
        <sz val="9"/>
        <rFont val="Rupee Foradian"/>
        <family val="2"/>
      </rPr>
      <t>`</t>
    </r>
    <r>
      <rPr>
        <b/>
        <sz val="9"/>
        <rFont val="Garamond"/>
        <family val="1"/>
      </rPr>
      <t>5 crore</t>
    </r>
  </si>
  <si>
    <r>
      <t xml:space="preserve">≥ </t>
    </r>
    <r>
      <rPr>
        <b/>
        <sz val="9"/>
        <rFont val="Rupee Foradian"/>
        <family val="2"/>
      </rPr>
      <t>`</t>
    </r>
    <r>
      <rPr>
        <b/>
        <sz val="9"/>
        <rFont val="Garamond"/>
        <family val="1"/>
      </rPr>
      <t xml:space="preserve">5 crore - &lt; </t>
    </r>
    <r>
      <rPr>
        <b/>
        <sz val="9"/>
        <rFont val="Rupee Foradian"/>
        <family val="2"/>
      </rPr>
      <t>`</t>
    </r>
    <r>
      <rPr>
        <b/>
        <sz val="9"/>
        <rFont val="Garamond"/>
        <family val="1"/>
      </rPr>
      <t>10 crore</t>
    </r>
  </si>
  <si>
    <r>
      <t xml:space="preserve">  ≥ </t>
    </r>
    <r>
      <rPr>
        <b/>
        <sz val="9"/>
        <rFont val="Rupee Foradian"/>
        <family val="2"/>
      </rPr>
      <t>`</t>
    </r>
    <r>
      <rPr>
        <b/>
        <sz val="9"/>
        <rFont val="Garamond"/>
        <family val="1"/>
      </rPr>
      <t xml:space="preserve">10 crore - &lt; </t>
    </r>
    <r>
      <rPr>
        <b/>
        <sz val="9"/>
        <rFont val="Rupee Foradian"/>
        <family val="2"/>
      </rPr>
      <t>`</t>
    </r>
    <r>
      <rPr>
        <b/>
        <sz val="9"/>
        <rFont val="Garamond"/>
        <family val="1"/>
      </rPr>
      <t>50 crore</t>
    </r>
  </si>
  <si>
    <r>
      <t xml:space="preserve">  ≥ </t>
    </r>
    <r>
      <rPr>
        <b/>
        <sz val="9"/>
        <rFont val="Rupee Foradian"/>
        <family val="2"/>
      </rPr>
      <t>`</t>
    </r>
    <r>
      <rPr>
        <b/>
        <sz val="9"/>
        <rFont val="Garamond"/>
        <family val="1"/>
      </rPr>
      <t xml:space="preserve">50 crore - &lt; </t>
    </r>
    <r>
      <rPr>
        <b/>
        <sz val="9"/>
        <rFont val="Rupee Foradian"/>
        <family val="2"/>
      </rPr>
      <t>`</t>
    </r>
    <r>
      <rPr>
        <b/>
        <sz val="9"/>
        <rFont val="Garamond"/>
        <family val="1"/>
      </rPr>
      <t>100 crore</t>
    </r>
  </si>
  <si>
    <r>
      <t xml:space="preserve">   ≥ </t>
    </r>
    <r>
      <rPr>
        <b/>
        <sz val="9"/>
        <rFont val="Rupee Foradian"/>
        <family val="2"/>
      </rPr>
      <t>`</t>
    </r>
    <r>
      <rPr>
        <b/>
        <sz val="9"/>
        <rFont val="Garamond"/>
        <family val="1"/>
      </rPr>
      <t>100 crore</t>
    </r>
  </si>
  <si>
    <t xml:space="preserve"> Total</t>
  </si>
  <si>
    <t>Region-wise</t>
  </si>
  <si>
    <t xml:space="preserve"> Northern</t>
  </si>
  <si>
    <t xml:space="preserve"> Eastern</t>
  </si>
  <si>
    <t>Western</t>
  </si>
  <si>
    <t>Southern</t>
  </si>
  <si>
    <t xml:space="preserve">No. </t>
  </si>
  <si>
    <t>Source: SEBI.</t>
  </si>
  <si>
    <t>No. of issue</t>
  </si>
  <si>
    <r>
      <t>Amount              (</t>
    </r>
    <r>
      <rPr>
        <b/>
        <sz val="9"/>
        <rFont val="Rupee Foradian"/>
        <family val="2"/>
      </rPr>
      <t>`</t>
    </r>
    <r>
      <rPr>
        <b/>
        <sz val="9"/>
        <rFont val="Garamond"/>
        <family val="1"/>
      </rPr>
      <t xml:space="preserve"> crore)</t>
    </r>
  </si>
  <si>
    <t>Year</t>
  </si>
  <si>
    <t>NSE</t>
  </si>
  <si>
    <t>BSE</t>
  </si>
  <si>
    <t>No of Issues</t>
  </si>
  <si>
    <r>
      <t>Amount            (</t>
    </r>
    <r>
      <rPr>
        <b/>
        <sz val="9"/>
        <rFont val="Rupee Foradian"/>
        <family val="2"/>
      </rPr>
      <t>`</t>
    </r>
    <r>
      <rPr>
        <b/>
        <sz val="9"/>
        <rFont val="Garamond"/>
        <family val="1"/>
      </rPr>
      <t xml:space="preserve"> crore)</t>
    </r>
  </si>
  <si>
    <r>
      <t>Amount                        (</t>
    </r>
    <r>
      <rPr>
        <b/>
        <sz val="9"/>
        <rFont val="Rupee Foradian"/>
        <family val="2"/>
      </rPr>
      <t>`</t>
    </r>
    <r>
      <rPr>
        <b/>
        <sz val="9"/>
        <rFont val="Garamond"/>
        <family val="1"/>
      </rPr>
      <t xml:space="preserve"> crore)</t>
    </r>
  </si>
  <si>
    <t>ADRs/GDRs      (USD million)</t>
  </si>
  <si>
    <t>ECBs                       (USD million)</t>
  </si>
  <si>
    <t xml:space="preserve"> </t>
  </si>
  <si>
    <t xml:space="preserve">2010-11 </t>
  </si>
  <si>
    <t xml:space="preserve">2011-12 </t>
  </si>
  <si>
    <t>Source: RBI</t>
  </si>
  <si>
    <t>1,18,907</t>
  </si>
  <si>
    <t>Source: BSE &amp; NSE</t>
  </si>
  <si>
    <t>Stock Exchanges</t>
  </si>
  <si>
    <t>Quantity of Shares Traded (Lakh)</t>
  </si>
  <si>
    <t>Quantity of Shares Delivered (Lakh)</t>
  </si>
  <si>
    <t>Ahmedabad</t>
  </si>
  <si>
    <t>MSEI</t>
  </si>
  <si>
    <t xml:space="preserve">Notes: </t>
  </si>
  <si>
    <t>Stock Exchange</t>
  </si>
  <si>
    <t>Na</t>
  </si>
  <si>
    <t xml:space="preserve">No. of Companies Listed </t>
  </si>
  <si>
    <t xml:space="preserve">No. of Companies Permitted </t>
  </si>
  <si>
    <t xml:space="preserve">No. of Companies Traded </t>
  </si>
  <si>
    <t>No. of Trading Days</t>
  </si>
  <si>
    <t>No. of Trades        (Lakh)</t>
  </si>
  <si>
    <t>Traded Quantity (Lakh)</t>
  </si>
  <si>
    <r>
      <t>Turnover (</t>
    </r>
    <r>
      <rPr>
        <b/>
        <sz val="9"/>
        <rFont val="Rupee Foradian"/>
        <family val="2"/>
      </rPr>
      <t>`</t>
    </r>
    <r>
      <rPr>
        <b/>
        <sz val="9"/>
        <rFont val="Garamond"/>
        <family val="1"/>
      </rPr>
      <t xml:space="preserve"> crore)</t>
    </r>
  </si>
  <si>
    <r>
      <t>Average Daily Turnover     (</t>
    </r>
    <r>
      <rPr>
        <b/>
        <sz val="9"/>
        <rFont val="Rupee Foradian"/>
        <family val="2"/>
      </rPr>
      <t>`</t>
    </r>
    <r>
      <rPr>
        <b/>
        <sz val="9"/>
        <rFont val="Rupee"/>
      </rPr>
      <t xml:space="preserve"> </t>
    </r>
    <r>
      <rPr>
        <b/>
        <sz val="9"/>
        <rFont val="Garamond"/>
        <family val="1"/>
      </rPr>
      <t>crore)</t>
    </r>
  </si>
  <si>
    <r>
      <t>Average Trade Size (</t>
    </r>
    <r>
      <rPr>
        <b/>
        <sz val="9"/>
        <rFont val="Rupee Foradian"/>
        <family val="2"/>
      </rPr>
      <t>`</t>
    </r>
    <r>
      <rPr>
        <b/>
        <sz val="9"/>
        <rFont val="Garamond"/>
        <family val="1"/>
      </rPr>
      <t>)</t>
    </r>
  </si>
  <si>
    <t>Demat Securities Traded Quantity    (Lakh)</t>
  </si>
  <si>
    <r>
      <t>Demat Turnover (</t>
    </r>
    <r>
      <rPr>
        <b/>
        <sz val="9"/>
        <rFont val="Rupee Foradian"/>
        <family val="2"/>
      </rPr>
      <t>`</t>
    </r>
    <r>
      <rPr>
        <b/>
        <sz val="9"/>
        <rFont val="Garamond"/>
        <family val="1"/>
      </rPr>
      <t xml:space="preserve"> crore) </t>
    </r>
  </si>
  <si>
    <r>
      <t>Market  Capitalisation           (</t>
    </r>
    <r>
      <rPr>
        <b/>
        <sz val="9"/>
        <rFont val="Rupee Foradian"/>
        <family val="2"/>
      </rPr>
      <t>`</t>
    </r>
    <r>
      <rPr>
        <b/>
        <sz val="9"/>
        <rFont val="Rupee"/>
      </rPr>
      <t xml:space="preserve"> </t>
    </r>
    <r>
      <rPr>
        <b/>
        <sz val="9"/>
        <rFont val="Garamond"/>
        <family val="1"/>
      </rPr>
      <t xml:space="preserve">crore) </t>
    </r>
  </si>
  <si>
    <t xml:space="preserve">S&amp;P BSE Sensex </t>
  </si>
  <si>
    <t>High</t>
  </si>
  <si>
    <t>Low</t>
  </si>
  <si>
    <t>Close</t>
  </si>
  <si>
    <t>Source: BSE</t>
  </si>
  <si>
    <r>
      <t>Average Daily Turnover     (</t>
    </r>
    <r>
      <rPr>
        <b/>
        <sz val="9"/>
        <rFont val="Rupee Foradian"/>
        <family val="2"/>
      </rPr>
      <t>`</t>
    </r>
    <r>
      <rPr>
        <b/>
        <sz val="9"/>
        <rFont val="Garamond"/>
        <family val="1"/>
      </rPr>
      <t xml:space="preserve"> crore)</t>
    </r>
  </si>
  <si>
    <r>
      <t>Demat Turnover (</t>
    </r>
    <r>
      <rPr>
        <b/>
        <sz val="9"/>
        <rFont val="Rupee Foradian"/>
        <family val="2"/>
      </rPr>
      <t xml:space="preserve">` </t>
    </r>
    <r>
      <rPr>
        <b/>
        <sz val="9"/>
        <rFont val="Garamond"/>
        <family val="1"/>
      </rPr>
      <t xml:space="preserve">crore) </t>
    </r>
  </si>
  <si>
    <r>
      <t>Market  Capitalisation                (</t>
    </r>
    <r>
      <rPr>
        <b/>
        <sz val="9"/>
        <rFont val="Rupee Foradian"/>
        <family val="2"/>
      </rPr>
      <t>`</t>
    </r>
    <r>
      <rPr>
        <b/>
        <sz val="9"/>
        <rFont val="Garamond"/>
        <family val="1"/>
      </rPr>
      <t xml:space="preserve"> crore) </t>
    </r>
  </si>
  <si>
    <t xml:space="preserve">Nifty Index </t>
  </si>
  <si>
    <t>Source: NSE</t>
  </si>
  <si>
    <t>No. of Trades      (Lakh)</t>
  </si>
  <si>
    <t>Quantity Settled (Lakh)</t>
  </si>
  <si>
    <t>Delivered Quantity   (Lakh)</t>
  </si>
  <si>
    <t>Percent of Delivered Quantity to Traded Quantity</t>
  </si>
  <si>
    <r>
      <t>Settlement Turnover (</t>
    </r>
    <r>
      <rPr>
        <b/>
        <sz val="9"/>
        <rFont val="Rupee Foradian"/>
        <family val="2"/>
      </rPr>
      <t>`</t>
    </r>
    <r>
      <rPr>
        <b/>
        <sz val="9"/>
        <rFont val="Garamond"/>
        <family val="1"/>
      </rPr>
      <t xml:space="preserve"> crore)</t>
    </r>
  </si>
  <si>
    <r>
      <t>Delivered Value      (</t>
    </r>
    <r>
      <rPr>
        <b/>
        <sz val="9"/>
        <rFont val="Rupee Foradian"/>
        <family val="2"/>
      </rPr>
      <t>`</t>
    </r>
    <r>
      <rPr>
        <b/>
        <sz val="9"/>
        <rFont val="Garamond"/>
        <family val="1"/>
      </rPr>
      <t xml:space="preserve"> crore)</t>
    </r>
  </si>
  <si>
    <t>Percent  of Delivered Value to Total Turnover</t>
  </si>
  <si>
    <t>Delivered Quantity in Demat Mode (Lakh)</t>
  </si>
  <si>
    <t>Percent of Demat Delivered Quantity to Total Delivered Quantity</t>
  </si>
  <si>
    <t>Percent of Demat Delivered Value to Total Delivered Value</t>
  </si>
  <si>
    <t>Short Delivery (Auctioned quantity) (Lakh)</t>
  </si>
  <si>
    <t>Percent of Short Delivery to Delivery</t>
  </si>
  <si>
    <r>
      <t xml:space="preserve">Funds Pay-in </t>
    </r>
    <r>
      <rPr>
        <b/>
        <sz val="9"/>
        <rFont val="Rupee"/>
      </rPr>
      <t>(</t>
    </r>
    <r>
      <rPr>
        <b/>
        <sz val="9"/>
        <rFont val="Rupee Foradian"/>
        <family val="2"/>
      </rPr>
      <t>`</t>
    </r>
    <r>
      <rPr>
        <b/>
        <sz val="9"/>
        <rFont val="Garamond"/>
        <family val="1"/>
      </rPr>
      <t>crore)</t>
    </r>
  </si>
  <si>
    <r>
      <t>Settlement Guarantee Fund*        (</t>
    </r>
    <r>
      <rPr>
        <b/>
        <sz val="9"/>
        <rFont val="Rupee Foradian"/>
        <family val="2"/>
      </rPr>
      <t>`</t>
    </r>
    <r>
      <rPr>
        <b/>
        <sz val="9"/>
        <rFont val="Garamond"/>
        <family val="1"/>
      </rPr>
      <t xml:space="preserve"> crore)</t>
    </r>
  </si>
  <si>
    <r>
      <t>Delivered Value      (</t>
    </r>
    <r>
      <rPr>
        <b/>
        <sz val="9"/>
        <rFont val="Rupee Foradian"/>
        <family val="2"/>
      </rPr>
      <t>`</t>
    </r>
    <r>
      <rPr>
        <b/>
        <sz val="9"/>
        <rFont val="Garamond"/>
        <family val="1"/>
      </rPr>
      <t>crore)</t>
    </r>
  </si>
  <si>
    <r>
      <t>Delivered Value in Demat Mode     (</t>
    </r>
    <r>
      <rPr>
        <b/>
        <sz val="9"/>
        <rFont val="Rupee Foradian"/>
        <family val="2"/>
      </rPr>
      <t>`</t>
    </r>
    <r>
      <rPr>
        <b/>
        <sz val="9"/>
        <rFont val="Garamond"/>
        <family val="1"/>
      </rPr>
      <t>crore)</t>
    </r>
  </si>
  <si>
    <r>
      <t>Funds Pay-in         (</t>
    </r>
    <r>
      <rPr>
        <b/>
        <sz val="9"/>
        <rFont val="Rupee Foradian"/>
        <family val="2"/>
      </rPr>
      <t>`</t>
    </r>
    <r>
      <rPr>
        <b/>
        <sz val="9"/>
        <rFont val="Garamond"/>
        <family val="1"/>
      </rPr>
      <t>crore)</t>
    </r>
  </si>
  <si>
    <r>
      <t>Securities Pay-in       (</t>
    </r>
    <r>
      <rPr>
        <b/>
        <sz val="9"/>
        <rFont val="Rupee Foradian"/>
        <family val="2"/>
      </rPr>
      <t>`</t>
    </r>
    <r>
      <rPr>
        <b/>
        <sz val="9"/>
        <rFont val="Garamond"/>
        <family val="1"/>
      </rPr>
      <t>crore)</t>
    </r>
  </si>
  <si>
    <r>
      <t>Settlement Guarantee Fund*        (</t>
    </r>
    <r>
      <rPr>
        <b/>
        <sz val="9"/>
        <rFont val="Rupee Foradian"/>
        <family val="2"/>
      </rPr>
      <t>`</t>
    </r>
    <r>
      <rPr>
        <b/>
        <sz val="9"/>
        <rFont val="Garamond"/>
        <family val="1"/>
      </rPr>
      <t>crore)</t>
    </r>
  </si>
  <si>
    <t>Top</t>
  </si>
  <si>
    <t>Securities</t>
  </si>
  <si>
    <t>Members</t>
  </si>
  <si>
    <t>S&amp;P BSE Sensex</t>
  </si>
  <si>
    <t xml:space="preserve"> Nifty 50</t>
  </si>
  <si>
    <r>
      <t>Market Capitalisation (</t>
    </r>
    <r>
      <rPr>
        <b/>
        <sz val="9"/>
        <rFont val="Rupee Foradian"/>
        <family val="2"/>
      </rPr>
      <t>`</t>
    </r>
    <r>
      <rPr>
        <b/>
        <sz val="9"/>
        <rFont val="Garamond"/>
        <family val="1"/>
      </rPr>
      <t>crore)</t>
    </r>
  </si>
  <si>
    <t>1,01,49,290</t>
  </si>
  <si>
    <t>99,30,122</t>
  </si>
  <si>
    <t>Source:  BSE &amp; NSE</t>
  </si>
  <si>
    <t xml:space="preserve"> (Percentage share in Turnover)       </t>
  </si>
  <si>
    <t>City</t>
  </si>
  <si>
    <t>Bangalore</t>
  </si>
  <si>
    <t>Baroda</t>
  </si>
  <si>
    <t>Bhubaneshwar</t>
  </si>
  <si>
    <t>Chennai</t>
  </si>
  <si>
    <t>Cochin</t>
  </si>
  <si>
    <t>Delhi</t>
  </si>
  <si>
    <t>Guwahati</t>
  </si>
  <si>
    <t>Hyderabad</t>
  </si>
  <si>
    <t>Indore</t>
  </si>
  <si>
    <t>Jaipur</t>
  </si>
  <si>
    <t>Kanpur</t>
  </si>
  <si>
    <t>Kolkata</t>
  </si>
  <si>
    <t>Mangalore</t>
  </si>
  <si>
    <t>Mumbai</t>
  </si>
  <si>
    <t>Patna</t>
  </si>
  <si>
    <t>Pune</t>
  </si>
  <si>
    <t>Rajkot</t>
  </si>
  <si>
    <t>Coimbatore</t>
  </si>
  <si>
    <t>Ludhiana</t>
  </si>
  <si>
    <t>BSE 100 Index</t>
  </si>
  <si>
    <t>Percentage Variation</t>
  </si>
  <si>
    <t>BSE Small Cap</t>
  </si>
  <si>
    <t>BSE 500</t>
  </si>
  <si>
    <t>Nifty Next 50</t>
  </si>
  <si>
    <t>Nifty Midcap 100</t>
  </si>
  <si>
    <t>India VIX</t>
  </si>
  <si>
    <t xml:space="preserve">S&amp;P BSE 100 </t>
  </si>
  <si>
    <t>S&amp;P BSE 500</t>
  </si>
  <si>
    <t>Nifty 50</t>
  </si>
  <si>
    <t>Nifty 500</t>
  </si>
  <si>
    <t>Source: BSE, NSE</t>
  </si>
  <si>
    <t>Turnover Ratio - BSE</t>
  </si>
  <si>
    <t>Turnover Ratio- NSE</t>
  </si>
  <si>
    <t>Traded Value Ratio-BSE</t>
  </si>
  <si>
    <t>Traded Value Ratio-NSE</t>
  </si>
  <si>
    <t>BSE Cap</t>
  </si>
  <si>
    <t>NSE Cap</t>
  </si>
  <si>
    <t>BSE Turnover</t>
  </si>
  <si>
    <t>NSE Turnover</t>
  </si>
  <si>
    <t>2016-17</t>
  </si>
  <si>
    <t>GDP</t>
  </si>
  <si>
    <t>4. Turnover Ratio = (Turnover/ Market Capitalization).</t>
  </si>
  <si>
    <t>5. Traded Value Ratio= (Turnover/GDP).</t>
  </si>
  <si>
    <t>Source: BSE, NSE and CSO</t>
  </si>
  <si>
    <t>Index Futures</t>
  </si>
  <si>
    <t>Stock Futures</t>
  </si>
  <si>
    <t>Index Options</t>
  </si>
  <si>
    <t>Stock Options</t>
  </si>
  <si>
    <t>Open Interest at the end of</t>
  </si>
  <si>
    <t>Call</t>
  </si>
  <si>
    <t>Put</t>
  </si>
  <si>
    <t xml:space="preserve">No. of Contracts </t>
  </si>
  <si>
    <r>
      <t>Turnover    (</t>
    </r>
    <r>
      <rPr>
        <b/>
        <sz val="9"/>
        <rFont val="Rupee Foradian"/>
        <family val="2"/>
      </rPr>
      <t>`</t>
    </r>
    <r>
      <rPr>
        <b/>
        <sz val="9"/>
        <rFont val="Garamond"/>
        <family val="1"/>
      </rPr>
      <t xml:space="preserve"> crore)</t>
    </r>
  </si>
  <si>
    <t>Index/Stock Futures</t>
  </si>
  <si>
    <t>Index/Stock Options</t>
  </si>
  <si>
    <t>Settlement Gurantee Fund*</t>
  </si>
  <si>
    <t>MTM Settlement</t>
  </si>
  <si>
    <t>Final Settlement</t>
  </si>
  <si>
    <t>Premium Settlement</t>
  </si>
  <si>
    <t>Exercise Settlement</t>
  </si>
  <si>
    <t>Source: NSE, BSE</t>
  </si>
  <si>
    <t>Agriculture</t>
  </si>
  <si>
    <t>Metals other than Bullion</t>
  </si>
  <si>
    <t>Bullion</t>
  </si>
  <si>
    <t>Energy</t>
  </si>
  <si>
    <t>MCX</t>
  </si>
  <si>
    <t>NCDEX</t>
  </si>
  <si>
    <t>NMCE</t>
  </si>
  <si>
    <t>Regional Exchange - Rajkot Commodity Exchange Ltd.</t>
  </si>
  <si>
    <t>NA</t>
  </si>
  <si>
    <t>MCX COMDEX Index</t>
  </si>
  <si>
    <t>DHAANYA Index</t>
  </si>
  <si>
    <t>Open</t>
  </si>
  <si>
    <t>Daily Volatility (percent)</t>
  </si>
  <si>
    <t>Source: MCX, NCDEX</t>
  </si>
  <si>
    <t>No.of Trading days</t>
  </si>
  <si>
    <t>Metals</t>
  </si>
  <si>
    <t>Open interest at the end of the period</t>
  </si>
  <si>
    <t>Volume ('000 tonnes)</t>
  </si>
  <si>
    <t>Volume (Lots)</t>
  </si>
  <si>
    <r>
      <t>Turnover (</t>
    </r>
    <r>
      <rPr>
        <b/>
        <sz val="9"/>
        <color theme="1"/>
        <rFont val="Rupee Foradian"/>
        <family val="2"/>
      </rPr>
      <t>`</t>
    </r>
    <r>
      <rPr>
        <b/>
        <sz val="9"/>
        <color theme="1"/>
        <rFont val="Garamond"/>
        <family val="1"/>
      </rPr>
      <t xml:space="preserve"> crore)</t>
    </r>
  </si>
  <si>
    <r>
      <t>Turnover                  (</t>
    </r>
    <r>
      <rPr>
        <b/>
        <sz val="9"/>
        <color theme="1"/>
        <rFont val="Rupee Foradian"/>
        <family val="2"/>
      </rPr>
      <t>`</t>
    </r>
    <r>
      <rPr>
        <b/>
        <sz val="9"/>
        <color theme="1"/>
        <rFont val="Garamond"/>
        <family val="1"/>
      </rPr>
      <t xml:space="preserve"> crore)</t>
    </r>
  </si>
  <si>
    <r>
      <t>Turnover                (</t>
    </r>
    <r>
      <rPr>
        <b/>
        <sz val="9"/>
        <color theme="1"/>
        <rFont val="Rupee Foradian"/>
        <family val="2"/>
      </rPr>
      <t>`</t>
    </r>
    <r>
      <rPr>
        <b/>
        <sz val="9"/>
        <color theme="1"/>
        <rFont val="Garamond"/>
        <family val="1"/>
      </rPr>
      <t xml:space="preserve"> crore)</t>
    </r>
  </si>
  <si>
    <t>Open Interest ('000 tonnes)</t>
  </si>
  <si>
    <t>Open Interest (Lots)</t>
  </si>
  <si>
    <r>
      <t>Value                (</t>
    </r>
    <r>
      <rPr>
        <b/>
        <sz val="9"/>
        <color theme="1"/>
        <rFont val="Rupee Foradian"/>
        <family val="2"/>
      </rPr>
      <t>`</t>
    </r>
    <r>
      <rPr>
        <b/>
        <sz val="9"/>
        <color theme="1"/>
        <rFont val="Garamond"/>
        <family val="1"/>
      </rPr>
      <t xml:space="preserve"> crore)</t>
    </r>
  </si>
  <si>
    <t>Source: MCX</t>
  </si>
  <si>
    <r>
      <t>Value              (</t>
    </r>
    <r>
      <rPr>
        <b/>
        <sz val="9"/>
        <color theme="1"/>
        <rFont val="Rupee Foradian"/>
        <family val="2"/>
      </rPr>
      <t>`</t>
    </r>
    <r>
      <rPr>
        <b/>
        <sz val="9"/>
        <color theme="1"/>
        <rFont val="Garamond"/>
        <family val="1"/>
      </rPr>
      <t xml:space="preserve"> crore)</t>
    </r>
  </si>
  <si>
    <t>Source: NCDEX</t>
  </si>
  <si>
    <t>Volume 
('000 tonnes)</t>
  </si>
  <si>
    <t>Volume             ('000 tonnes)</t>
  </si>
  <si>
    <r>
      <t>Value                 (</t>
    </r>
    <r>
      <rPr>
        <b/>
        <sz val="9"/>
        <color theme="1"/>
        <rFont val="Rupee Foradian"/>
        <family val="2"/>
      </rPr>
      <t>`</t>
    </r>
    <r>
      <rPr>
        <b/>
        <sz val="9"/>
        <color theme="1"/>
        <rFont val="Garamond"/>
        <family val="1"/>
      </rPr>
      <t xml:space="preserve"> crore)</t>
    </r>
  </si>
  <si>
    <t>Source: NMCE</t>
  </si>
  <si>
    <t xml:space="preserve"> Rajkot Commodity Exchange Ltd</t>
  </si>
  <si>
    <t>Open Interest</t>
  </si>
  <si>
    <t>Percentage Share in Turnover</t>
  </si>
  <si>
    <t>Turnover (Percentage Share)</t>
  </si>
  <si>
    <t>Open Interest at the end of period (Percentage Share)</t>
  </si>
  <si>
    <t>Agriculture Commodities</t>
  </si>
  <si>
    <t>Non-Agriculture Commodities</t>
  </si>
  <si>
    <t>Proprietary</t>
  </si>
  <si>
    <t xml:space="preserve">Client </t>
  </si>
  <si>
    <t>Notes:</t>
  </si>
  <si>
    <t xml:space="preserve"> Open Interest at the end of period (Percentage Share)</t>
  </si>
  <si>
    <t>Hedgers</t>
  </si>
  <si>
    <t>S.No</t>
  </si>
  <si>
    <t>Name of the Commodity</t>
  </si>
  <si>
    <t xml:space="preserve">Volume </t>
  </si>
  <si>
    <t>Value</t>
  </si>
  <si>
    <t>A</t>
  </si>
  <si>
    <t>i</t>
  </si>
  <si>
    <t>Gold</t>
  </si>
  <si>
    <t>ii</t>
  </si>
  <si>
    <t>Platinum</t>
  </si>
  <si>
    <t>iii</t>
  </si>
  <si>
    <t>Silver</t>
  </si>
  <si>
    <t>Total for A</t>
  </si>
  <si>
    <t>B</t>
  </si>
  <si>
    <t>Aluminium</t>
  </si>
  <si>
    <t>Copper</t>
  </si>
  <si>
    <t>Iron Ore</t>
  </si>
  <si>
    <t>iv</t>
  </si>
  <si>
    <t>Lead</t>
  </si>
  <si>
    <t>v</t>
  </si>
  <si>
    <t>Nickel</t>
  </si>
  <si>
    <t>vi</t>
  </si>
  <si>
    <t>Steel</t>
  </si>
  <si>
    <t>vii</t>
  </si>
  <si>
    <t>Tin</t>
  </si>
  <si>
    <t>viii</t>
  </si>
  <si>
    <t>Zinc</t>
  </si>
  <si>
    <t>Total for  B</t>
  </si>
  <si>
    <t>C</t>
  </si>
  <si>
    <t>Agricultural commodities</t>
  </si>
  <si>
    <t>Almond</t>
  </si>
  <si>
    <t>Barley</t>
  </si>
  <si>
    <t>Cardamom</t>
  </si>
  <si>
    <t>Chana</t>
  </si>
  <si>
    <t>Coriander</t>
  </si>
  <si>
    <t>Cotton</t>
  </si>
  <si>
    <t>CPO</t>
  </si>
  <si>
    <t>Flake Mentha</t>
  </si>
  <si>
    <t>ix</t>
  </si>
  <si>
    <t>Guargum</t>
  </si>
  <si>
    <t>x</t>
  </si>
  <si>
    <t>Guarseed</t>
  </si>
  <si>
    <t>xi</t>
  </si>
  <si>
    <t>Kapas</t>
  </si>
  <si>
    <t>xii</t>
  </si>
  <si>
    <t>Kapaskhali</t>
  </si>
  <si>
    <t>xiii</t>
  </si>
  <si>
    <t>Maize</t>
  </si>
  <si>
    <t>xiv</t>
  </si>
  <si>
    <t>Mentha Oil</t>
  </si>
  <si>
    <t>xv</t>
  </si>
  <si>
    <t>Potato</t>
  </si>
  <si>
    <t>xvi</t>
  </si>
  <si>
    <t>Ref Soy Oil</t>
  </si>
  <si>
    <t>xvii</t>
  </si>
  <si>
    <t>Rubber</t>
  </si>
  <si>
    <t>xviii</t>
  </si>
  <si>
    <t>Soyabean</t>
  </si>
  <si>
    <t>xix</t>
  </si>
  <si>
    <t>Sugar</t>
  </si>
  <si>
    <t>xx</t>
  </si>
  <si>
    <t xml:space="preserve">Turmeric </t>
  </si>
  <si>
    <t>xxi</t>
  </si>
  <si>
    <t>Wheat</t>
  </si>
  <si>
    <t>Total for C</t>
  </si>
  <si>
    <t>D</t>
  </si>
  <si>
    <t>ATF</t>
  </si>
  <si>
    <t>Carbon Credit ('000 tons of CFI Units)</t>
  </si>
  <si>
    <t>Crude Oil</t>
  </si>
  <si>
    <t>Gasoline</t>
  </si>
  <si>
    <t>Heating Oil</t>
  </si>
  <si>
    <t>Thermal Coal</t>
  </si>
  <si>
    <t>Total for D*</t>
  </si>
  <si>
    <t>E</t>
  </si>
  <si>
    <t>F</t>
  </si>
  <si>
    <t>Sr. No</t>
  </si>
  <si>
    <t>Name of Commodity</t>
  </si>
  <si>
    <t>Symbol</t>
  </si>
  <si>
    <t>Volume</t>
  </si>
  <si>
    <t>Gldpurahm</t>
  </si>
  <si>
    <t>Gold100ahm</t>
  </si>
  <si>
    <t>Goldind100</t>
  </si>
  <si>
    <t>Gold hedge</t>
  </si>
  <si>
    <t>Goldh100</t>
  </si>
  <si>
    <t>Goldhedge/ goldintl</t>
  </si>
  <si>
    <t>Slvpurahm</t>
  </si>
  <si>
    <t>Silver5ahm</t>
  </si>
  <si>
    <t>Silver hedge</t>
  </si>
  <si>
    <t>Silverhedg</t>
  </si>
  <si>
    <t>Silverhedge/silverintl</t>
  </si>
  <si>
    <t>Steellong/ steelcomm</t>
  </si>
  <si>
    <t>Total for B</t>
  </si>
  <si>
    <t>Bajra</t>
  </si>
  <si>
    <t xml:space="preserve">Barley </t>
  </si>
  <si>
    <t>Barleyjpr</t>
  </si>
  <si>
    <t>Castorseed</t>
  </si>
  <si>
    <t>Castor1mt</t>
  </si>
  <si>
    <t>Castor2mt</t>
  </si>
  <si>
    <t>Chana1mt</t>
  </si>
  <si>
    <t>Chana2mt</t>
  </si>
  <si>
    <t>Charjddel</t>
  </si>
  <si>
    <t>Chilli</t>
  </si>
  <si>
    <t>Cotton seed oil cake</t>
  </si>
  <si>
    <t>Cocudakl</t>
  </si>
  <si>
    <t>Cotton seed</t>
  </si>
  <si>
    <t>Cottonseed</t>
  </si>
  <si>
    <t>Crude palm oil</t>
  </si>
  <si>
    <t>Cpo</t>
  </si>
  <si>
    <t>Dhaniya</t>
  </si>
  <si>
    <t>Guar seed</t>
  </si>
  <si>
    <t>Guar2mt</t>
  </si>
  <si>
    <t>Guarseed10</t>
  </si>
  <si>
    <t>Gur</t>
  </si>
  <si>
    <t>Gurchmuzr</t>
  </si>
  <si>
    <t>Jeera</t>
  </si>
  <si>
    <t>Jeeraunjha</t>
  </si>
  <si>
    <t>Kachi ghani mustard oil</t>
  </si>
  <si>
    <t>Kachighani</t>
  </si>
  <si>
    <t>Kapassrnr</t>
  </si>
  <si>
    <t>Maizekhrf</t>
  </si>
  <si>
    <t>Maizerabi</t>
  </si>
  <si>
    <t>Maizyrnzm</t>
  </si>
  <si>
    <t>Pepper</t>
  </si>
  <si>
    <t>Pprmlgkoc</t>
  </si>
  <si>
    <t>Rbd palmolein</t>
  </si>
  <si>
    <t>Rbdpalmoln</t>
  </si>
  <si>
    <t>Rbrrs4koc</t>
  </si>
  <si>
    <t>Rmseed</t>
  </si>
  <si>
    <t>Rmseed2mt</t>
  </si>
  <si>
    <t>Soya bean meal</t>
  </si>
  <si>
    <t>Sbmealidr</t>
  </si>
  <si>
    <t>Shankar kapas</t>
  </si>
  <si>
    <t>Shankrkpas</t>
  </si>
  <si>
    <t>Sugarm</t>
  </si>
  <si>
    <t>Sugarm200</t>
  </si>
  <si>
    <t>Sugars</t>
  </si>
  <si>
    <t>Sugars150</t>
  </si>
  <si>
    <t>Soya bean</t>
  </si>
  <si>
    <t>Sybean2mt</t>
  </si>
  <si>
    <t>Sybeanidr</t>
  </si>
  <si>
    <t>Soya oil</t>
  </si>
  <si>
    <t>Syorefidr</t>
  </si>
  <si>
    <t>Turmeric</t>
  </si>
  <si>
    <t>Tmcfgrnzm</t>
  </si>
  <si>
    <t>Brentcrude</t>
  </si>
  <si>
    <t>Coal</t>
  </si>
  <si>
    <t>Coalwani</t>
  </si>
  <si>
    <t>Crude oil</t>
  </si>
  <si>
    <t>Crudeoil</t>
  </si>
  <si>
    <t>Natural gas</t>
  </si>
  <si>
    <t>Naturalgas</t>
  </si>
  <si>
    <t>Polyvinyl chloride</t>
  </si>
  <si>
    <t>PVC</t>
  </si>
  <si>
    <t>Grand Total (A+B+C+D+E)</t>
  </si>
  <si>
    <t xml:space="preserve"> Gold </t>
  </si>
  <si>
    <t xml:space="preserve"> Goldguineafutures </t>
  </si>
  <si>
    <t xml:space="preserve"> Kilogoldfutures </t>
  </si>
  <si>
    <t xml:space="preserve"> Silver </t>
  </si>
  <si>
    <t>Total for  A</t>
  </si>
  <si>
    <t xml:space="preserve"> Aluminum </t>
  </si>
  <si>
    <t xml:space="preserve"> Copper </t>
  </si>
  <si>
    <t xml:space="preserve"> Lead </t>
  </si>
  <si>
    <t xml:space="preserve"> Nickel </t>
  </si>
  <si>
    <t xml:space="preserve"> Zinc </t>
  </si>
  <si>
    <t xml:space="preserve"> Cardamom </t>
  </si>
  <si>
    <t xml:space="preserve"> Castorseed </t>
  </si>
  <si>
    <t xml:space="preserve"> Chana </t>
  </si>
  <si>
    <t xml:space="preserve"> Copra </t>
  </si>
  <si>
    <t xml:space="preserve"> Guargum </t>
  </si>
  <si>
    <t xml:space="preserve"> Guarseed </t>
  </si>
  <si>
    <t xml:space="preserve"> Isabgulseed </t>
  </si>
  <si>
    <t xml:space="preserve"> Mentholcrystal </t>
  </si>
  <si>
    <t xml:space="preserve"> Rape/Mustardseed </t>
  </si>
  <si>
    <t xml:space="preserve"> Rawjute </t>
  </si>
  <si>
    <t xml:space="preserve"> Rubber </t>
  </si>
  <si>
    <t xml:space="preserve"> Sacking </t>
  </si>
  <si>
    <t xml:space="preserve"> Soyoil </t>
  </si>
  <si>
    <t xml:space="preserve"> Turmeric </t>
  </si>
  <si>
    <t>Grand Total (A+B+C)</t>
  </si>
  <si>
    <t xml:space="preserve">Market Intermediaries </t>
  </si>
  <si>
    <t>2010- 11</t>
  </si>
  <si>
    <t>2011- 12</t>
  </si>
  <si>
    <t>2012- 13</t>
  </si>
  <si>
    <t>Stock Exchanges (Cash Market)</t>
  </si>
  <si>
    <t>Stock Exchanges (Derivatives Market)</t>
  </si>
  <si>
    <t>Stock Exchanges (Currency Derivatives)</t>
  </si>
  <si>
    <t>Brokers(Cash Segment)</t>
  </si>
  <si>
    <t>Corporate Brokers(Cash Segment)</t>
  </si>
  <si>
    <t>Sub-brokers(Cash Segment)</t>
  </si>
  <si>
    <t>Brokers(Equity Derivatives)</t>
  </si>
  <si>
    <t>Brokers(Currency Derivatives)</t>
  </si>
  <si>
    <t>Foreign Institutional Investors</t>
  </si>
  <si>
    <t>1,765 </t>
  </si>
  <si>
    <t>Sub-accounts</t>
  </si>
  <si>
    <t>6,322 </t>
  </si>
  <si>
    <t>Foreign Portfolio Investors (FPIs)</t>
  </si>
  <si>
    <t>Deemed FPIs</t>
  </si>
  <si>
    <t xml:space="preserve">Bangalore </t>
  </si>
  <si>
    <t>Custodians</t>
  </si>
  <si>
    <t>Depositories</t>
  </si>
  <si>
    <t xml:space="preserve">Calcutta </t>
  </si>
  <si>
    <t>Merchant Bankers</t>
  </si>
  <si>
    <t xml:space="preserve">Delhi </t>
  </si>
  <si>
    <t>Bankers to an Issue</t>
  </si>
  <si>
    <t>Gauhati</t>
  </si>
  <si>
    <t>Underwriters</t>
  </si>
  <si>
    <t>ICSE</t>
  </si>
  <si>
    <t>Debenture Trustees</t>
  </si>
  <si>
    <t>Credit Rating Agencies</t>
  </si>
  <si>
    <t xml:space="preserve">Ludhiana </t>
  </si>
  <si>
    <t>KYC Registration Agency (KRA)</t>
  </si>
  <si>
    <t>Madhya Pradesh</t>
  </si>
  <si>
    <t>Venture Capital Funds</t>
  </si>
  <si>
    <t xml:space="preserve">Madras </t>
  </si>
  <si>
    <t>Foreign Venture Capital Investors</t>
  </si>
  <si>
    <t>MCX-SX</t>
  </si>
  <si>
    <t>Alternative Investment Funds</t>
  </si>
  <si>
    <t>Registrars to an Issue &amp; Share Transfer Agents</t>
  </si>
  <si>
    <t>OTCEI</t>
  </si>
  <si>
    <t>Portfolio Managers</t>
  </si>
  <si>
    <t>Mutual Funds</t>
  </si>
  <si>
    <t>UPSE</t>
  </si>
  <si>
    <t>Investment Advisors</t>
  </si>
  <si>
    <t>Vadodara</t>
  </si>
  <si>
    <t>Research Analysts</t>
  </si>
  <si>
    <t>Infrastructure Investment Trusts (InVIT)</t>
  </si>
  <si>
    <t>Collective Investment Management Company</t>
  </si>
  <si>
    <t xml:space="preserve">Approved Intermediaries (Stock Lending Schemes) </t>
  </si>
  <si>
    <t>STP (Centralised Hub)</t>
  </si>
  <si>
    <t>STP Service Providers</t>
  </si>
  <si>
    <t xml:space="preserve">Total 
Brokers </t>
  </si>
  <si>
    <t>Corporate
Brokers</t>
  </si>
  <si>
    <t>Corporate 
Brokers as a percent of
 total brokers</t>
  </si>
  <si>
    <t>Total Brokers</t>
  </si>
  <si>
    <t>Corporate Brokers</t>
  </si>
  <si>
    <t>Madras</t>
  </si>
  <si>
    <t>1. MSEI was granted registration in Cash Segment on July 10, 2012.</t>
  </si>
  <si>
    <t>4. The total will differ from Table 1 and previous year publication as the data pertains to existing recognised Stock Exchanges.</t>
  </si>
  <si>
    <t>5. The above data is as at the end of the respective periods.</t>
  </si>
  <si>
    <t>BSE+NSE+MSEI</t>
  </si>
  <si>
    <t>Corporate Brokers as a  percent of total Brokers</t>
  </si>
  <si>
    <t xml:space="preserve">Notes:   </t>
  </si>
  <si>
    <t>2. Amendments were made to SEBI (Stock Brokers and Sub-Brokers) Regulations, 1992 vide notification dated October 8, 2014 wherein it was clarified that no separate registration shall be required for a stock broker already registered with the Board to operate in more than one stock exchange.</t>
  </si>
  <si>
    <t>3. The above data is as at the end of the respective periods.</t>
  </si>
  <si>
    <t>Corporate Brokers as percentage of Total Brokers</t>
  </si>
  <si>
    <t>USE*</t>
  </si>
  <si>
    <t>1. *Vide hon'ble Bombay High Court order dated April 24, 2015, USE merged with BSE</t>
  </si>
  <si>
    <t>2. The above data is as at the end of the respective periods.</t>
  </si>
  <si>
    <t>Proprietorship</t>
  </si>
  <si>
    <t>Partnership</t>
  </si>
  <si>
    <t>Corporate</t>
  </si>
  <si>
    <t>Total Number of Brokers</t>
  </si>
  <si>
    <t>Number</t>
  </si>
  <si>
    <t>Percentage to Total Number of Brokers</t>
  </si>
  <si>
    <t>2013- 14</t>
  </si>
  <si>
    <t>`</t>
  </si>
  <si>
    <t>Percentage of Total Brokers</t>
  </si>
  <si>
    <t xml:space="preserve">3. The total number of brokers in equity derivative segment in this table may not match with the figure in Table 1 as this table provides data only for proprietorship, partnership and corporate brokers.   </t>
  </si>
  <si>
    <t>4. The above data is as at the end of the respective periods.</t>
  </si>
  <si>
    <t xml:space="preserve">1. The total number of brokers in currency derivatives segment in this table may not match with the figure in Table 1 as this table provides data only for proprietorship, partnership and corporate brokers.   </t>
  </si>
  <si>
    <t>2. *Vide hon'ble Bombay High Court order dated April 24, 2015 USE merged with BSE</t>
  </si>
  <si>
    <t>Rajkot Commodity Exchange Ltd.</t>
  </si>
  <si>
    <t>Sub-Brokers</t>
  </si>
  <si>
    <t xml:space="preserve"> Percentage to Total</t>
  </si>
  <si>
    <t>1. MSEI was granted registration in Cash and Equity Derivative Segment on July 10, 2012.</t>
  </si>
  <si>
    <t>2. The total will differ from Table 1 and previous year publication as the data pertains to existing recognised Stock Exchanges.</t>
  </si>
  <si>
    <t>Gross Mobilisation</t>
  </si>
  <si>
    <t>Redemption*</t>
  </si>
  <si>
    <t>Net Inflow</t>
  </si>
  <si>
    <t>Assets at the End of  Period</t>
  </si>
  <si>
    <t>Private Sector</t>
  </si>
  <si>
    <t>Public Sector</t>
  </si>
  <si>
    <t>UTI</t>
  </si>
  <si>
    <t xml:space="preserve">Total </t>
  </si>
  <si>
    <t xml:space="preserve">1. * Includes repurchases as well as redemption. </t>
  </si>
  <si>
    <t>2. Erstwhile UTI has been divided into UTI Mutual Fund (registered with SEBI) and the Specified Undertaking of UTI (not registered with SEBI). Above data contains information only for UTI Mutual Fund.</t>
  </si>
  <si>
    <t>3. Since April 2014, the figures for UTI Mutual Fund are being reported with those of public sector MFs.</t>
  </si>
  <si>
    <t>Scheme</t>
  </si>
  <si>
    <t>Sale</t>
  </si>
  <si>
    <t>Purchase</t>
  </si>
  <si>
    <t>Net</t>
  </si>
  <si>
    <t>AUM</t>
  </si>
  <si>
    <t xml:space="preserve">    i. Liquid/Money Market</t>
  </si>
  <si>
    <t xml:space="preserve">   ii. Gilt</t>
  </si>
  <si>
    <t xml:space="preserve">  iii. Debt (other than assured return)</t>
  </si>
  <si>
    <t xml:space="preserve">   iv. Debt (assured return)</t>
  </si>
  <si>
    <t xml:space="preserve">    v. Infrastructure Development</t>
  </si>
  <si>
    <t>B. Growth/Equity Oriented Schemes (i+ii)</t>
  </si>
  <si>
    <t xml:space="preserve">    i. ELSS</t>
  </si>
  <si>
    <t xml:space="preserve">   ii. Others</t>
  </si>
  <si>
    <t>C. Balanced Schemes</t>
  </si>
  <si>
    <t>D. Exchange Traded Fund (i+ii)</t>
  </si>
  <si>
    <t xml:space="preserve">    i. Gold ETF</t>
  </si>
  <si>
    <t xml:space="preserve">    ii. Other ETFs</t>
  </si>
  <si>
    <t>E. Funds of Funds  Investing Overseas</t>
  </si>
  <si>
    <t>Total (A+B+C+D+E)</t>
  </si>
  <si>
    <t>S.No.</t>
  </si>
  <si>
    <t>Axis Mutual Fund</t>
  </si>
  <si>
    <t>BNP Paribas Mutual Fund</t>
  </si>
  <si>
    <t>Edelweiss Mutual Fund</t>
  </si>
  <si>
    <t>Franklin Templeton Mutual Fund</t>
  </si>
  <si>
    <t>Goldman Sachs Mutual Fund</t>
  </si>
  <si>
    <t>HDFC Mutual Fund</t>
  </si>
  <si>
    <t>HSBC Mutual Fund</t>
  </si>
  <si>
    <t>ICICI Prudential Mutual Fund</t>
  </si>
  <si>
    <t>IDFC Mutual Fund</t>
  </si>
  <si>
    <t>ING MF</t>
  </si>
  <si>
    <t>IIFL Mutual Fund</t>
  </si>
  <si>
    <t>Indiabulls Mutual Fund</t>
  </si>
  <si>
    <t>JM Financial Mutual Fund</t>
  </si>
  <si>
    <t>JP Morgan Mutual Fund</t>
  </si>
  <si>
    <t>Kotak Mahindra Mutual Fund</t>
  </si>
  <si>
    <t>L&amp;T Mutual Fund</t>
  </si>
  <si>
    <t>Mahindra Mutual Fund#</t>
  </si>
  <si>
    <t>Mirae Asset Mutual Fund</t>
  </si>
  <si>
    <t>Motilal Oswal Mutual Fund</t>
  </si>
  <si>
    <t>PPFAS Mutual Fund</t>
  </si>
  <si>
    <t>Principal Mutual Fund</t>
  </si>
  <si>
    <t>Quantum Mutual Fund</t>
  </si>
  <si>
    <t>Reliance Mutual Fund</t>
  </si>
  <si>
    <t>Sahara Mutual Fund</t>
  </si>
  <si>
    <t>Shinsei MF</t>
  </si>
  <si>
    <t>Shriram Mutual Fund</t>
  </si>
  <si>
    <t>Sundaram Mutual Fund</t>
  </si>
  <si>
    <t>Tata Mutual Fund</t>
  </si>
  <si>
    <t>Taurus Mutual Fund</t>
  </si>
  <si>
    <t>UTI Mutual Fund</t>
  </si>
  <si>
    <t xml:space="preserve">1. All the schemes of Fidelity Mutual Fund have been transferred to L&amp;T Mutual Fund effective November 2012.  </t>
  </si>
  <si>
    <t>2. Benchmark Mutual Fund was taken over by Goldman Sachs Mutual Fund.</t>
  </si>
  <si>
    <t>3. Prior to 2008-09, there was only one scheme in Morgan Stanley Mutual Fund and it was a closed ended fund (Morgan Stanley Growth Fund). Hence, data for the prior period has not been provided.</t>
  </si>
  <si>
    <t>4. Alliance Capital Mutual Fund and SREI Mutual Fund are currently inactive.</t>
  </si>
  <si>
    <t>5. AIG Mutual Fund was taken over by Pinebridge Mutual Fund. Pinebridge Mutual Fund itself was bought by Kotak Mahindra Mutual Fund.</t>
  </si>
  <si>
    <t>6. DBS Chola Mutual Fund was taken over by L&amp;T Mutual Fund.</t>
  </si>
  <si>
    <t>7. Fortis Mutual Fund was renamed BNP Paribas Mutual Fund.</t>
  </si>
  <si>
    <t>8. ING Mutual Fund was merged into Birla Sun Life Mutual Fund.</t>
  </si>
  <si>
    <t>9. Shinsei Mutual Fund was taken over by Daiwa Mutual Fund. Daiwa Mutual Fund itself sold its assets to SBI Mutual Fund.</t>
  </si>
  <si>
    <t>Equity</t>
  </si>
  <si>
    <t>Debt</t>
  </si>
  <si>
    <t>Gross Purchase</t>
  </si>
  <si>
    <t>Gross Sales</t>
  </si>
  <si>
    <t>Net Purchase/Sales</t>
  </si>
  <si>
    <t>2,81,334</t>
  </si>
  <si>
    <t>2,15,191</t>
  </si>
  <si>
    <t>14,97,676</t>
  </si>
  <si>
    <t>11,21,386</t>
  </si>
  <si>
    <t>17,79,010</t>
  </si>
  <si>
    <t>13,36,577</t>
  </si>
  <si>
    <t xml:space="preserve">AUM as on March 31, 2015 </t>
  </si>
  <si>
    <t>Surat</t>
  </si>
  <si>
    <t>Panaji</t>
  </si>
  <si>
    <t>Lucknow</t>
  </si>
  <si>
    <t>Chandigarh</t>
  </si>
  <si>
    <t>Other Cities</t>
  </si>
  <si>
    <r>
      <t>(</t>
    </r>
    <r>
      <rPr>
        <b/>
        <sz val="10"/>
        <color theme="1"/>
        <rFont val="Rupee Foradian"/>
        <family val="2"/>
      </rPr>
      <t>`</t>
    </r>
    <r>
      <rPr>
        <b/>
        <sz val="10"/>
        <color theme="1"/>
        <rFont val="Garamond"/>
        <family val="1"/>
      </rPr>
      <t xml:space="preserve"> crore)</t>
    </r>
  </si>
  <si>
    <t>Direct Plan</t>
  </si>
  <si>
    <t>Regular Plan</t>
  </si>
  <si>
    <t>Open-ended</t>
  </si>
  <si>
    <t>Close-ended</t>
  </si>
  <si>
    <t>Interval</t>
  </si>
  <si>
    <t>Gross inflows/Gross Investments</t>
  </si>
  <si>
    <t>Repatriation/ Disinvestment</t>
  </si>
  <si>
    <t xml:space="preserve"> Direct Investment to India</t>
  </si>
  <si>
    <t>FDI by India</t>
  </si>
  <si>
    <t>Net Foreign Direct Investment</t>
  </si>
  <si>
    <t>Net Portfolio Investment</t>
  </si>
  <si>
    <r>
      <t>(</t>
    </r>
    <r>
      <rPr>
        <b/>
        <sz val="9"/>
        <rFont val="Rupee Foradian"/>
        <family val="2"/>
      </rPr>
      <t>`</t>
    </r>
    <r>
      <rPr>
        <b/>
        <sz val="9"/>
        <rFont val="Garamond"/>
        <family val="1"/>
      </rPr>
      <t xml:space="preserve"> Billion)</t>
    </r>
  </si>
  <si>
    <t>(US $ Million)</t>
  </si>
  <si>
    <t>2. Data from 1995-96 onwards include acquisition of shares of Indian companies by non-residents under Section 6 of FEMA, 1999. Data on such acquisitions are included as part of FDI since January 1996.</t>
  </si>
  <si>
    <t>3. Data on FDI have been revised since 2000-01 with expanded coverage to approach international best practices.</t>
  </si>
  <si>
    <r>
      <t>Gross Purchases               (</t>
    </r>
    <r>
      <rPr>
        <b/>
        <sz val="9"/>
        <rFont val="Rupee Foradian"/>
        <family val="2"/>
      </rPr>
      <t>`</t>
    </r>
    <r>
      <rPr>
        <b/>
        <sz val="9"/>
        <rFont val="Rupee"/>
      </rPr>
      <t xml:space="preserve"> </t>
    </r>
    <r>
      <rPr>
        <b/>
        <sz val="9"/>
        <rFont val="Garamond"/>
        <family val="1"/>
      </rPr>
      <t xml:space="preserve">crore) </t>
    </r>
  </si>
  <si>
    <r>
      <t>Gross Sales                (</t>
    </r>
    <r>
      <rPr>
        <b/>
        <sz val="9"/>
        <rFont val="Rupee Foradian"/>
        <family val="2"/>
      </rPr>
      <t>`</t>
    </r>
    <r>
      <rPr>
        <b/>
        <sz val="9"/>
        <rFont val="Garamond"/>
        <family val="1"/>
      </rPr>
      <t xml:space="preserve"> crore)</t>
    </r>
  </si>
  <si>
    <r>
      <t>Net Investment               (</t>
    </r>
    <r>
      <rPr>
        <b/>
        <sz val="9"/>
        <rFont val="Rupee Foradian"/>
        <family val="2"/>
      </rPr>
      <t>`</t>
    </r>
    <r>
      <rPr>
        <b/>
        <sz val="9"/>
        <rFont val="Garamond"/>
        <family val="1"/>
      </rPr>
      <t xml:space="preserve"> crore)</t>
    </r>
  </si>
  <si>
    <t>Net Investment* (US $ mn.)</t>
  </si>
  <si>
    <t>Cumulative Net Investment*                 (US $ mn.)</t>
  </si>
  <si>
    <t xml:space="preserve">1. With the commencement of FPI Regime from June 1, 2014, the erstwhile FIIs, Sub Accounts and QFIs are merged into a new investor class termed as “Foreign Portfolio Investors (FPIs)”. All existing FIIs and SAs are deemed to be FPIs till the expiry of their registration. </t>
  </si>
  <si>
    <t>2. * Conversion rate: The daily RBI reference rate as on the trading day has been adopted. (If the trading day is a bank holiday, immediately preceding day's reference rate has been used).</t>
  </si>
  <si>
    <t>Source: SEBI, NSDL &amp; CDSL</t>
  </si>
  <si>
    <r>
      <t>Equity                        (</t>
    </r>
    <r>
      <rPr>
        <b/>
        <sz val="9"/>
        <rFont val="Rupee Foradian"/>
        <family val="2"/>
      </rPr>
      <t xml:space="preserve">` </t>
    </r>
    <r>
      <rPr>
        <b/>
        <sz val="9"/>
        <rFont val="Garamond"/>
        <family val="1"/>
      </rPr>
      <t xml:space="preserve">crore) </t>
    </r>
  </si>
  <si>
    <r>
      <t>Debt                          (</t>
    </r>
    <r>
      <rPr>
        <b/>
        <sz val="9"/>
        <rFont val="Rupee Foradian"/>
        <family val="2"/>
      </rPr>
      <t>`</t>
    </r>
    <r>
      <rPr>
        <b/>
        <sz val="9"/>
        <rFont val="Garamond"/>
        <family val="1"/>
      </rPr>
      <t xml:space="preserve"> crore) </t>
    </r>
  </si>
  <si>
    <r>
      <t>Total                (</t>
    </r>
    <r>
      <rPr>
        <b/>
        <sz val="9"/>
        <rFont val="Rupee Foradian"/>
        <family val="2"/>
      </rPr>
      <t>`</t>
    </r>
    <r>
      <rPr>
        <b/>
        <sz val="9"/>
        <rFont val="Garamond"/>
        <family val="1"/>
      </rPr>
      <t xml:space="preserve"> crore)</t>
    </r>
  </si>
  <si>
    <t>Total value of PNs on Equity &amp; Debt including PNs  on derivatives</t>
  </si>
  <si>
    <t>Total value of PNs on Equity &amp; Debt  excluding PNs  on derivatives</t>
  </si>
  <si>
    <t>Assets Under Custody of FPIs/Deemed FPIs</t>
  </si>
  <si>
    <t>Total value of PNs on Equity &amp; Debt including PNs  on derivatives as % of (4)</t>
  </si>
  <si>
    <t>Total value of PNs on Equity &amp; Debt  excluding PNs  on derivatives as % of (4)</t>
  </si>
  <si>
    <t>2,11,605</t>
  </si>
  <si>
    <t xml:space="preserve">1. Figures are compiled based on reports submitted by FPIs/deemed FPIs issuing ODIs. 
</t>
  </si>
  <si>
    <t>2. Column '4' Figures are compiled on the basis of reports submitted by custodians and does not includes positions taken by FPIs/deemed FPIs in derivatives.</t>
  </si>
  <si>
    <t xml:space="preserve"> 3. The total value of ODIs excludes the ODIs issued on underlying such as portfolio hedging, unhedged , index etc., which FPIs/deemed FPIs are unable to segregate into equity, debt or derivatives. </t>
  </si>
  <si>
    <t>FPIs</t>
  </si>
  <si>
    <t>Foreign Depositories</t>
  </si>
  <si>
    <t>FDI Investments</t>
  </si>
  <si>
    <t>Foreign Venture Capital Investments</t>
  </si>
  <si>
    <t>OCBs</t>
  </si>
  <si>
    <t>NRIs</t>
  </si>
  <si>
    <t>Corporates</t>
  </si>
  <si>
    <t>Banks</t>
  </si>
  <si>
    <t>Insurance Companies</t>
  </si>
  <si>
    <t>Local Pension Funds</t>
  </si>
  <si>
    <t>FIs</t>
  </si>
  <si>
    <t>2. "Others" include Portfolio Managers, Partnership firms, Trusts, Depository Receipts, AIFs, FCCBs, HUFs, Brokers etc.</t>
  </si>
  <si>
    <t>Source: Custodians</t>
  </si>
  <si>
    <t>FIMMDA</t>
  </si>
  <si>
    <t>No. of Trades</t>
  </si>
  <si>
    <r>
      <t>Traded Value 
(</t>
    </r>
    <r>
      <rPr>
        <b/>
        <sz val="9"/>
        <rFont val="Rupee Foradian"/>
        <family val="2"/>
      </rPr>
      <t>`</t>
    </r>
    <r>
      <rPr>
        <b/>
        <sz val="9"/>
        <rFont val="Garamond"/>
        <family val="1"/>
      </rPr>
      <t xml:space="preserve"> crore)</t>
    </r>
  </si>
  <si>
    <t xml:space="preserve">1. As per RBI circular dated Feburary 24, 2014, reporting of secondary market transaction in Corporate Bond has been discontinued at FIMMDA with effect from April 1, 2014. </t>
  </si>
  <si>
    <t>2. Vide SEBI circular dated March 21, 2014, all OTC trades in Corporate Bonds shall be reported only on any one of the reporting platform provided in the debt segment of stock exchanges within 15 minutes of the trade with effect from April 1, 2014.</t>
  </si>
  <si>
    <t>Investment Grade</t>
  </si>
  <si>
    <t>Non-Investment Grade</t>
  </si>
  <si>
    <t>Highest Safety (AAA)</t>
  </si>
  <si>
    <t>High Safety (AA)</t>
  </si>
  <si>
    <t>Adequate Safety (A)</t>
  </si>
  <si>
    <t>Moderate Safety (BBB)</t>
  </si>
  <si>
    <r>
      <t>Amt            (</t>
    </r>
    <r>
      <rPr>
        <b/>
        <sz val="9"/>
        <rFont val="Rupee Foradian"/>
        <family val="2"/>
      </rPr>
      <t>`</t>
    </r>
    <r>
      <rPr>
        <b/>
        <sz val="9"/>
        <rFont val="Garamond"/>
        <family val="1"/>
      </rPr>
      <t xml:space="preserve"> crore)</t>
    </r>
  </si>
  <si>
    <t>Source: Various Credit Rating Agencies</t>
  </si>
  <si>
    <t>Upgraded</t>
  </si>
  <si>
    <t>Downgraded</t>
  </si>
  <si>
    <t>Reaffirmed</t>
  </si>
  <si>
    <t>Rating Watch</t>
  </si>
  <si>
    <t>Withdrawn / Suspended</t>
  </si>
  <si>
    <r>
      <t>Amt          (</t>
    </r>
    <r>
      <rPr>
        <b/>
        <sz val="9"/>
        <rFont val="Rupee Foradian"/>
        <family val="2"/>
      </rPr>
      <t>`</t>
    </r>
    <r>
      <rPr>
        <b/>
        <sz val="9"/>
        <rFont val="Garamond"/>
        <family val="1"/>
      </rPr>
      <t xml:space="preserve"> crore)</t>
    </r>
  </si>
  <si>
    <t>Grievances Received</t>
  </si>
  <si>
    <t>Grievances Redressed</t>
  </si>
  <si>
    <t>Cumulative Redressal Rate (percent)</t>
  </si>
  <si>
    <t>During the Period</t>
  </si>
  <si>
    <t>Cumulative</t>
  </si>
  <si>
    <t>Cases Taken up for Investigation</t>
  </si>
  <si>
    <t>Cases Completed</t>
  </si>
  <si>
    <t>Particulars</t>
  </si>
  <si>
    <t>Market manipulation and price rigging</t>
  </si>
  <si>
    <t>Issue related manipulation</t>
  </si>
  <si>
    <t xml:space="preserve">Insider trading </t>
  </si>
  <si>
    <t xml:space="preserve">Takeovers </t>
  </si>
  <si>
    <t>Miscellaneous</t>
  </si>
  <si>
    <t>Cancellation</t>
  </si>
  <si>
    <t>Suspension</t>
  </si>
  <si>
    <t>Warning issued/Warning letter issued/Deficiency observations issued/Advice letter issued</t>
  </si>
  <si>
    <t>Prohibitive directions issued under Section 11B of SEBI Act</t>
  </si>
  <si>
    <t>Open Offers</t>
  </si>
  <si>
    <t>Objectives</t>
  </si>
  <si>
    <t>Change in Control of Management</t>
  </si>
  <si>
    <t>Consolidation of Holdings</t>
  </si>
  <si>
    <t>Substantial Acquisition</t>
  </si>
  <si>
    <t>NSDL</t>
  </si>
  <si>
    <t>CDSL</t>
  </si>
  <si>
    <t>Companies Live</t>
  </si>
  <si>
    <t>DPs Live</t>
  </si>
  <si>
    <t>DPs Locations</t>
  </si>
  <si>
    <t>Beneficial Owner Accounts  (Number)</t>
  </si>
  <si>
    <r>
      <t>Demat Value (</t>
    </r>
    <r>
      <rPr>
        <b/>
        <sz val="10"/>
        <rFont val="Rupee Foradian"/>
        <family val="2"/>
      </rPr>
      <t>`</t>
    </r>
    <r>
      <rPr>
        <b/>
        <sz val="10"/>
        <rFont val="Garamond"/>
        <family val="1"/>
      </rPr>
      <t xml:space="preserve"> crore)</t>
    </r>
  </si>
  <si>
    <t>Demat Quantity 
(securities in crore)</t>
  </si>
  <si>
    <t>Demat Quantity (securities in crore)</t>
  </si>
  <si>
    <t>1,45,62,941</t>
  </si>
  <si>
    <t>Source: NSDL &amp; CDSL</t>
  </si>
  <si>
    <t>Table 6: Resources Mobilised through Qualified Institutional Placements</t>
  </si>
  <si>
    <t>Table 8: Private Placement of Corporate Debt Reported to NSE and BSE</t>
  </si>
  <si>
    <t xml:space="preserve">Table 9: ADRs/GDRs Issues and ECBs        </t>
  </si>
  <si>
    <t>Table 11: Trading Statistics of Stock Exchanges</t>
  </si>
  <si>
    <t>Table 13: Trends in Equity Cash Segment of BSE</t>
  </si>
  <si>
    <t>Table 14: Trends in Equity Cash Segment of NSE</t>
  </si>
  <si>
    <t>Table 15: Settlement Statistics for Equity Cash Segment of BSE</t>
  </si>
  <si>
    <t>Table 16: Settlement Statistics for Equity Cash Segment of NSE</t>
  </si>
  <si>
    <t xml:space="preserve">Table 17: Percentage Share of Top 'N' Securities/Members in Turnover in Equity Cash Segment
</t>
  </si>
  <si>
    <t>Table 21: Volatility* of Major Indices  (percent)</t>
  </si>
  <si>
    <t>Table 22: Indicators of Liquidity  (percent)</t>
  </si>
  <si>
    <t>Table 23: Trends in Equity Derivatives Segment of BSE and NSE (Turnover in Notional Value)</t>
  </si>
  <si>
    <t>Table 25: Commodity Exchanges - No. of Permitted Commodities</t>
  </si>
  <si>
    <t>Table 26:  Trends in MCX COMDEX and DHAANYA Index</t>
  </si>
  <si>
    <t>Jul-Sep 2016</t>
  </si>
  <si>
    <t xml:space="preserve">1. Data for 2011-12, 2012-13, 2013-14, 2014-15 and 2015-16 has been revised. New Series Estimates for GDP (at 2011-12 Prices) are considered.  </t>
  </si>
  <si>
    <t>Gross Inflows during 2015-16</t>
  </si>
  <si>
    <t>Net Inflows during 2015-16</t>
  </si>
  <si>
    <t xml:space="preserve">AUM as on March 31, 2016 </t>
  </si>
  <si>
    <t>Total for D</t>
  </si>
  <si>
    <t>Note: The SME platforms at BSE and NSE commenced operations on March 13, 2012.</t>
  </si>
  <si>
    <t xml:space="preserve">Note: *Exchanges were required to report Core SGF in the settlement statistics of Cash and Equity Derivatives segment from December 1, 2014. </t>
  </si>
  <si>
    <t xml:space="preserve">Note: Market Capitalisation is as on last trading day of the respective year. </t>
  </si>
  <si>
    <t>Note: Closing value on the last trading day of the year/December for each Index has been considered for calculation of the percentage variation</t>
  </si>
  <si>
    <t>Mcap/GDP - BSE</t>
  </si>
  <si>
    <t>Mcap/GDP - NSE</t>
  </si>
  <si>
    <t xml:space="preserve">Note: Notional Turnover = (Strike Price + Premium) * Quantity.                                                                          </t>
  </si>
  <si>
    <t xml:space="preserve">Note: Volatility is calculated as standard deviation of natural log of daily return in the Index for the respective period </t>
  </si>
  <si>
    <t>Gross Inflows during 2014-15</t>
  </si>
  <si>
    <t>Net Inflows during 2014-15</t>
  </si>
  <si>
    <t xml:space="preserve">Note:  For CDSL, prior to April 2012, the Companies Live figure includes both the number of  mutual fund companies as well as the number of mutual fund schemes. However, after April 2012, the Companies Live figure includes only the number of mutual fund companies. </t>
  </si>
  <si>
    <t>Note: * Volatility is calculated as the standard deviation of the natural log of daily returns in indices for the respective period.</t>
  </si>
  <si>
    <t>Stock Exchanges (Commodity Derivatives Market)</t>
  </si>
  <si>
    <t>Apr 17-Dec 17</t>
  </si>
  <si>
    <t>Apr17-Dec17</t>
  </si>
  <si>
    <t>Gems &amp; Stones</t>
  </si>
  <si>
    <t>Apr 17 - Dec 17</t>
  </si>
  <si>
    <t>ICEX</t>
  </si>
  <si>
    <t>2016-17*</t>
  </si>
  <si>
    <t>Regional Exchange - Hapur Commodity Exchange Ltd.</t>
  </si>
  <si>
    <t>Source: MCX, NCDEX, NMCE, ICEX and Regional Exchanges (RCE, Rajkot and HCE, Hapur)</t>
  </si>
  <si>
    <t>Hapur Commodity Exchange Ltd.</t>
  </si>
  <si>
    <t>Source: RCE, Rajkot and HCE, Hapur</t>
  </si>
  <si>
    <r>
      <t>Volume                      (</t>
    </r>
    <r>
      <rPr>
        <b/>
        <sz val="9"/>
        <color theme="1"/>
        <rFont val="Rupee Foradian"/>
        <family val="2"/>
      </rPr>
      <t>'</t>
    </r>
    <r>
      <rPr>
        <b/>
        <sz val="9"/>
        <color theme="1"/>
        <rFont val="Garamond"/>
        <family val="1"/>
      </rPr>
      <t>000 tonnes)</t>
    </r>
  </si>
  <si>
    <t>Note : Futures trading at ICEX commenced w.e.f.  August 28, 2017.</t>
  </si>
  <si>
    <t>Source: ICEX</t>
  </si>
  <si>
    <t>RBD Palmolein</t>
  </si>
  <si>
    <t>Options</t>
  </si>
  <si>
    <t>1*Natural Gas volumes are in Trillion BTU and is not included for computing the Total Volume in '000 tonnes</t>
  </si>
  <si>
    <t>2 Conversion factors: Cotton (1 Bale=170 kg), Crude Oil (1 Tonne = 7.33Barrels)</t>
  </si>
  <si>
    <t>3 Only turnover in futures is considered for the above report.</t>
  </si>
  <si>
    <t>Guar Gum 5 MT</t>
  </si>
  <si>
    <t>Degummed Soy oil</t>
  </si>
  <si>
    <t>Syodegum</t>
  </si>
  <si>
    <t>Rmcake</t>
  </si>
  <si>
    <t>Rmseed oilcake</t>
  </si>
  <si>
    <t xml:space="preserve"> Pepper *</t>
  </si>
  <si>
    <t>G</t>
  </si>
  <si>
    <t>Grand Total (A+B+C+D+E+F+G)</t>
  </si>
  <si>
    <t>xxii</t>
  </si>
  <si>
    <t>xxiii</t>
  </si>
  <si>
    <t>xxiv</t>
  </si>
  <si>
    <t>2. Futures trading at ICEX commenced w.e.f.  August 28, 2017.</t>
  </si>
  <si>
    <t>1.* includes 3 HUFs</t>
  </si>
  <si>
    <t> 72*</t>
  </si>
  <si>
    <t> 689</t>
  </si>
  <si>
    <t xml:space="preserve">Source: Hapur Commodity Exchange Ltd. </t>
  </si>
  <si>
    <t>HUF</t>
  </si>
  <si>
    <t xml:space="preserve"> Apr 17-Dec 17</t>
  </si>
  <si>
    <t>Apr 17- Dec 17</t>
  </si>
  <si>
    <t>2017-18</t>
  </si>
  <si>
    <t>AIG Global Investment Group MF*</t>
  </si>
  <si>
    <t>Alliance Capital MF*</t>
  </si>
  <si>
    <t>DBS Chola MF*</t>
  </si>
  <si>
    <t>BOI Axa Mutual Fund**</t>
  </si>
  <si>
    <t>Canara Robeco Mutual Fund**</t>
  </si>
  <si>
    <t>Deutsche Mutual Fund*</t>
  </si>
  <si>
    <t>Fidelity*</t>
  </si>
  <si>
    <t>Fortis MF*</t>
  </si>
  <si>
    <t>IDBI Mutual Fund**</t>
  </si>
  <si>
    <t>IIFCL Mutual Fund (IDF)**$</t>
  </si>
  <si>
    <t>IL&amp;FS Mutual Fund (IDF)</t>
  </si>
  <si>
    <t>Essel Mutual Fund #</t>
  </si>
  <si>
    <t>Invesco mutual Fund</t>
  </si>
  <si>
    <t>SBI Mutual Fund**</t>
  </si>
  <si>
    <t>Union Mutual Fund**</t>
  </si>
  <si>
    <t>10. * Where data has not been provided, these Mutual Funds are not active /  Schemes have been merged with other MFs / Mutual Fund Registration has been cancelled during the period under report.</t>
  </si>
  <si>
    <t>11. ** While data has been provided for these MFs, it may be noted that these are not Private Sector MFs.</t>
  </si>
  <si>
    <t>12. #New Registration as Mutual Fund.</t>
  </si>
  <si>
    <t>13. $ Includes Net Resource Mobilised by IDF.</t>
  </si>
  <si>
    <t>Gross Inflows during 2016-17</t>
  </si>
  <si>
    <t>Net Inflows during 2016-17</t>
  </si>
  <si>
    <t>Gross Inflows during Apr 17-Dec 17</t>
  </si>
  <si>
    <t>Net Inflows during Apr 17-Dec 17</t>
  </si>
  <si>
    <t>AUM as on Dec 31, 2017</t>
  </si>
  <si>
    <t>4. Negative (-) sign indicates outflow.</t>
  </si>
  <si>
    <t>5. Direct Investment data for 2006-07 include swap of shares of 3.1 billion.</t>
  </si>
  <si>
    <t>6. The total investment in the last column is the sum total of net Foreign Direct Investment and net Portfolio Investment.</t>
  </si>
  <si>
    <t>1,55,77,633</t>
  </si>
  <si>
    <t>1,67,04,736</t>
  </si>
  <si>
    <t>Brokers(Debt Segement)</t>
  </si>
  <si>
    <t>Real Estate Investment trusts(REITs)</t>
  </si>
  <si>
    <t>1. MSEI (erstwhile MCX-SX) was granted registration in Equity Derivative Segment on July 10, 2012.</t>
  </si>
  <si>
    <t>1. MSEI (erstwhile MCX-SX) was granted registration in Equity Derivative Segment on July 10, 2012</t>
  </si>
  <si>
    <t>No. of contracts</t>
  </si>
  <si>
    <t>Turnover 
(₹   crore)</t>
  </si>
  <si>
    <t>Value 
(₹   crore)</t>
  </si>
  <si>
    <t>(Rs.crore)</t>
  </si>
  <si>
    <r>
      <t>Amount  (</t>
    </r>
    <r>
      <rPr>
        <b/>
        <sz val="9"/>
        <rFont val="Rupee Foradian"/>
        <family val="2"/>
      </rPr>
      <t>`</t>
    </r>
    <r>
      <rPr>
        <b/>
        <sz val="9"/>
        <rFont val="Garamond"/>
        <family val="1"/>
      </rPr>
      <t xml:space="preserve"> crore)</t>
    </r>
  </si>
  <si>
    <r>
      <t xml:space="preserve">Delhi </t>
    </r>
    <r>
      <rPr>
        <vertAlign val="superscript"/>
        <sz val="9"/>
        <color indexed="8"/>
        <rFont val="Garamond"/>
        <family val="1"/>
      </rPr>
      <t>3</t>
    </r>
  </si>
  <si>
    <t xml:space="preserve">Table 20: Trends of Broader Stock Indices </t>
  </si>
  <si>
    <t>Table 3: Size-wise Classification of Resources Mobilised  (Amt. in ₹ crore)</t>
  </si>
  <si>
    <t>Table 24: Settlement Statistics of Equity Derivatives Segment at BSE and NSE (₹ crore)</t>
  </si>
  <si>
    <t>Depository Participants - NSDL</t>
  </si>
  <si>
    <t>Depository Participants - CDSL</t>
  </si>
  <si>
    <t xml:space="preserve">Brokers (Commodity Derivatives) </t>
  </si>
  <si>
    <t>Foreign</t>
  </si>
  <si>
    <t>21,26,665</t>
  </si>
  <si>
    <t>Apr 18-Dec 18</t>
  </si>
  <si>
    <t>Baroda Mutual Fund</t>
  </si>
  <si>
    <t>Aditya Birla Sunlife Mutual Fund</t>
  </si>
  <si>
    <t>DSP Mutual Fund</t>
  </si>
  <si>
    <t>Quant Mutual Fund (Escorts Mutual Fund)</t>
  </si>
  <si>
    <t>LIC  Mutual Fund</t>
  </si>
  <si>
    <t>Morgan Stanley MF *</t>
  </si>
  <si>
    <t>Pinebridge Mutual Fund *</t>
  </si>
  <si>
    <t>DHFL Pramerica Mutual Fund</t>
  </si>
  <si>
    <t>SREI Mutual Fund (IDF) *</t>
  </si>
  <si>
    <t>Gross Inflows during Apr 18-Dec 18</t>
  </si>
  <si>
    <t>Net Inflows during Apr 18-Dec 18</t>
  </si>
  <si>
    <t>AUM as on Dec 31, 2018</t>
  </si>
  <si>
    <t>2018-19$</t>
  </si>
  <si>
    <t xml:space="preserve"> Apr 18-Dec 18</t>
  </si>
  <si>
    <t>Apr 18- Dec 18</t>
  </si>
  <si>
    <t>Futures</t>
  </si>
  <si>
    <t>Apr 18 - Dec 18</t>
  </si>
  <si>
    <t>OPTIONS</t>
  </si>
  <si>
    <t xml:space="preserve">Call Options </t>
  </si>
  <si>
    <t xml:space="preserve">Put Options </t>
  </si>
  <si>
    <t>No. of contracts traded</t>
  </si>
  <si>
    <r>
      <t>Turnover 
(</t>
    </r>
    <r>
      <rPr>
        <sz val="10"/>
        <color theme="1"/>
        <rFont val="Garamond"/>
        <family val="1"/>
      </rPr>
      <t xml:space="preserve">₹ </t>
    </r>
    <r>
      <rPr>
        <b/>
        <sz val="10"/>
        <color theme="1"/>
        <rFont val="Garamond"/>
        <family val="1"/>
      </rPr>
      <t>crore)</t>
    </r>
  </si>
  <si>
    <r>
      <t>Notional Value 
(</t>
    </r>
    <r>
      <rPr>
        <sz val="10"/>
        <rFont val="Garamond"/>
        <family val="1"/>
      </rPr>
      <t>₹</t>
    </r>
    <r>
      <rPr>
        <b/>
        <sz val="10"/>
        <rFont val="Garamond"/>
        <family val="1"/>
      </rPr>
      <t xml:space="preserve"> crore)</t>
    </r>
  </si>
  <si>
    <r>
      <t>Turnover 
(</t>
    </r>
    <r>
      <rPr>
        <sz val="10"/>
        <color theme="1"/>
        <rFont val="Rupee Foradian"/>
        <family val="2"/>
      </rPr>
      <t>₹</t>
    </r>
    <r>
      <rPr>
        <b/>
        <sz val="10"/>
        <color theme="1"/>
        <rFont val="Rupee Foradian"/>
        <family val="2"/>
      </rPr>
      <t xml:space="preserve"> </t>
    </r>
    <r>
      <rPr>
        <b/>
        <sz val="10"/>
        <color theme="1"/>
        <rFont val="Garamond"/>
        <family val="1"/>
      </rPr>
      <t>crore)</t>
    </r>
  </si>
  <si>
    <t>AGRI. OPTIONS</t>
  </si>
  <si>
    <t>Put Options</t>
  </si>
  <si>
    <t>Metal Futures</t>
  </si>
  <si>
    <t>Bullion Futures</t>
  </si>
  <si>
    <t>Energy Futures</t>
  </si>
  <si>
    <r>
      <t>Turnover 
(</t>
    </r>
    <r>
      <rPr>
        <sz val="10"/>
        <color theme="1"/>
        <rFont val="Rupee Foradian"/>
        <family val="2"/>
      </rPr>
      <t xml:space="preserve">₹ </t>
    </r>
    <r>
      <rPr>
        <b/>
        <sz val="10"/>
        <color theme="1"/>
        <rFont val="Garamond"/>
        <family val="1"/>
      </rPr>
      <t>crore)</t>
    </r>
  </si>
  <si>
    <r>
      <t>Value
(</t>
    </r>
    <r>
      <rPr>
        <sz val="10"/>
        <color theme="1"/>
        <rFont val="Rupee Foradian"/>
        <family val="2"/>
      </rPr>
      <t>₹</t>
    </r>
    <r>
      <rPr>
        <b/>
        <sz val="10"/>
        <color theme="1"/>
        <rFont val="Rupee Foradian"/>
        <family val="2"/>
      </rPr>
      <t xml:space="preserve"> </t>
    </r>
    <r>
      <rPr>
        <b/>
        <sz val="10"/>
        <color theme="1"/>
        <rFont val="Garamond"/>
        <family val="1"/>
      </rPr>
      <t>crore)</t>
    </r>
  </si>
  <si>
    <t>Volume
 ('000 tonnes)</t>
  </si>
  <si>
    <t>FUTURES</t>
  </si>
  <si>
    <t>Note :  SEBI vide order dated 9th January, 2018 and 29th June, 2018 permitted the exit of Rajkot Commodity Exchange Ltd, Rajkot and Hapur Commodity Exchange Limited, Hapur, respectively, as a stock exchange.</t>
  </si>
  <si>
    <t>Source: MCX, NCDEX, ICEX, BSE &amp; NSE</t>
  </si>
  <si>
    <t> 66.0</t>
  </si>
  <si>
    <t> 34.0</t>
  </si>
  <si>
    <t>Brass</t>
  </si>
  <si>
    <t>Natural Gas (trln. Btu)*</t>
  </si>
  <si>
    <t>Total for  E</t>
  </si>
  <si>
    <t>Total for F</t>
  </si>
  <si>
    <t>Total for G</t>
  </si>
  <si>
    <t xml:space="preserve">F </t>
  </si>
  <si>
    <t>Guarseed 10 MT</t>
  </si>
  <si>
    <t>Guar Gum</t>
  </si>
  <si>
    <t>Guargum 5 mt</t>
  </si>
  <si>
    <t>Soybean</t>
  </si>
  <si>
    <t>Soy Oil</t>
  </si>
  <si>
    <t>Syoref</t>
  </si>
  <si>
    <t>Steel Long</t>
  </si>
  <si>
    <t xml:space="preserve"> Coffee Robusta </t>
  </si>
  <si>
    <t>Sr.No</t>
  </si>
  <si>
    <t>Volume             (tonnes)</t>
  </si>
  <si>
    <t>Oman Crude Oil</t>
  </si>
  <si>
    <t xml:space="preserve">Total A,B,C </t>
  </si>
  <si>
    <t>Gold Mini</t>
  </si>
  <si>
    <t> 69</t>
  </si>
  <si>
    <t> 55</t>
  </si>
  <si>
    <t> 556</t>
  </si>
  <si>
    <t> 683</t>
  </si>
  <si>
    <t> 61</t>
  </si>
  <si>
    <t> 52</t>
  </si>
  <si>
    <t> 566</t>
  </si>
  <si>
    <t> 684</t>
  </si>
  <si>
    <t>13*</t>
  </si>
  <si>
    <t>Limited Liability Partnership (LLP)</t>
  </si>
  <si>
    <t>The Chamber of  Commerce, Hapur</t>
  </si>
  <si>
    <t>Central</t>
  </si>
  <si>
    <t>Apr18-Dec18</t>
  </si>
  <si>
    <t>A. Income/Debt Oriented Schemes (i+ii+iii+iv+v)</t>
  </si>
  <si>
    <t>2018-19</t>
  </si>
  <si>
    <t>1. Data for 2017-18 are provisional.</t>
  </si>
  <si>
    <t>Source: BSE, NSE &amp; MSEI</t>
  </si>
  <si>
    <t xml:space="preserve">Table 19: City-wise Distribution of Turnover of Equity Cash Segment at BSE, NSE &amp; MSEI                                                                            </t>
  </si>
  <si>
    <t>1,80,83,461</t>
  </si>
  <si>
    <t>1,70,89,576</t>
  </si>
  <si>
    <t>Table 2: Industry-wise Classification of Resources Mobilised  (Amt. in ₹  crore)</t>
  </si>
  <si>
    <t>Table 5: Resources Mobilised through SME Platform (Amt. in ₹   crore)</t>
  </si>
  <si>
    <t>Table 7: Preferential Allotments Listed at Various Exchanges</t>
  </si>
  <si>
    <t>Both BSE&amp;NSE</t>
  </si>
  <si>
    <t>Table 10: Offer for sale through Stock Exchanges (Amt. in ₹   crore)</t>
  </si>
  <si>
    <t>Period</t>
  </si>
  <si>
    <r>
      <t>Delivered Value in Demat Mode (</t>
    </r>
    <r>
      <rPr>
        <b/>
        <sz val="9"/>
        <rFont val="Rupee Foradian"/>
        <family val="2"/>
      </rPr>
      <t>`</t>
    </r>
    <r>
      <rPr>
        <b/>
        <sz val="9"/>
        <rFont val="Rupee"/>
      </rPr>
      <t xml:space="preserve"> </t>
    </r>
    <r>
      <rPr>
        <b/>
        <sz val="9"/>
        <rFont val="Garamond"/>
        <family val="1"/>
      </rPr>
      <t>crore)</t>
    </r>
  </si>
  <si>
    <r>
      <t>Turnover              (</t>
    </r>
    <r>
      <rPr>
        <b/>
        <sz val="9"/>
        <rFont val="Rupee Foradian"/>
        <family val="2"/>
      </rPr>
      <t>`</t>
    </r>
    <r>
      <rPr>
        <b/>
        <sz val="9"/>
        <rFont val="Garamond"/>
        <family val="1"/>
      </rPr>
      <t xml:space="preserve"> crore)</t>
    </r>
  </si>
  <si>
    <t xml:space="preserve">Notes:
1. All variants are considered as one commodity 
2.* No trading permission to RCE, Rajkot from Dec. 2016 onwards. Data for 2016-17 is for the period April-Nov. 2016                                                                                                                                                                                        3. Futures trading in diamond contracts at ICEX commenced from August 28, 2017. </t>
  </si>
  <si>
    <t>Volume              ('000 tonnes)</t>
  </si>
  <si>
    <t>1. Natural Gas volume are in mm BTU and is not included for computing  for total volume and total open interest in '000 tonnes.</t>
  </si>
  <si>
    <t>2. Conversion factors: Cotton (1 Bale=170 kg), Crude Oil (1 Tonne = 7.33 Barrels)</t>
  </si>
  <si>
    <r>
      <t>Turnover             (</t>
    </r>
    <r>
      <rPr>
        <b/>
        <sz val="9"/>
        <color theme="1"/>
        <rFont val="Rupee Foradian"/>
        <family val="2"/>
      </rPr>
      <t>`</t>
    </r>
    <r>
      <rPr>
        <b/>
        <sz val="9"/>
        <color theme="1"/>
        <rFont val="Garamond"/>
        <family val="1"/>
      </rPr>
      <t xml:space="preserve"> crore)</t>
    </r>
  </si>
  <si>
    <t>Notional Value
(₹   crore)</t>
  </si>
  <si>
    <t>Volume                  ('000 tonnes)</t>
  </si>
  <si>
    <t>Volume                ('000 tonnes)*</t>
  </si>
  <si>
    <t xml:space="preserve">2. The historical trading data of NMCE is added to agri. segment of ICEX. </t>
  </si>
  <si>
    <t>Agriculture Futures</t>
  </si>
  <si>
    <t>Metals Futures</t>
  </si>
  <si>
    <t>Gems and Stones Futures</t>
  </si>
  <si>
    <t xml:space="preserve">No. of contracts </t>
  </si>
  <si>
    <t xml:space="preserve">1. Contract size for all diamond futures contract at ICEX is one cent. </t>
  </si>
  <si>
    <t xml:space="preserve">3. The historical trading data of NMCE is added to agri. segment of ICEX. </t>
  </si>
  <si>
    <t>Open Interest                ('000 tonnes)</t>
  </si>
  <si>
    <t xml:space="preserve">Table 32: Trends in Commodity Derivatives at BSE </t>
  </si>
  <si>
    <t>Note : Conversion factors: OMAN  Crude Oil (1 Tonne = 7.33 Barrels)</t>
  </si>
  <si>
    <t>Apr 18 -Dec 18</t>
  </si>
  <si>
    <t>Hybrid</t>
  </si>
  <si>
    <r>
      <t xml:space="preserve"> (</t>
    </r>
    <r>
      <rPr>
        <b/>
        <sz val="9"/>
        <rFont val="Rupee Foradian"/>
        <family val="2"/>
      </rPr>
      <t>`</t>
    </r>
    <r>
      <rPr>
        <b/>
        <sz val="9"/>
        <rFont val="Garamond"/>
        <family val="1"/>
      </rPr>
      <t xml:space="preserve"> crore) </t>
    </r>
  </si>
  <si>
    <t>2. A new category of reporting FPI investments in "Hybrid securities" came into effect from December 2017</t>
  </si>
  <si>
    <t xml:space="preserve">Note: </t>
  </si>
  <si>
    <t xml:space="preserve">2. GDP Figures at constant (2011-12 Prices) have been taken from MOSPI press release on "First Advance Estimates of National Income, 2018-19"dated January 7, 2019. </t>
  </si>
  <si>
    <t>3. For 2018-19, turnover figures pertains to the period Apr 17-Dec 17, and Mcap figures are as on December 31,2017.</t>
  </si>
  <si>
    <t>Data for 2017-18 are preliminary estimates and 2016-17 are partially revised.</t>
  </si>
  <si>
    <t>Table 34: Trends in Commodity Futures at Regional Commodity Exchanges</t>
  </si>
  <si>
    <t>Table 35: Product segment-wise percentage Share in Turnover at MCX, NCDEX , NMCE and ICEX</t>
  </si>
  <si>
    <t>Table 36: Participant-wise Percentage Share in Turnover &amp; Open Interest at MCX</t>
  </si>
  <si>
    <t>Table 37: Participant-wise Percentage Share in Turnover &amp; Open Interest at NCDEX</t>
  </si>
  <si>
    <t>Table 38: Participant-wise Percentage Share in Turnover &amp; Open Interest at NMCE</t>
  </si>
  <si>
    <t>Table 39: Participant-wise Percentage Share in Turnover &amp; Open Interest at ICEX</t>
  </si>
  <si>
    <t>Table 42: Commodity-wise Snapshot at MCX</t>
  </si>
  <si>
    <t>Table 43: Commodity-wise Snapshot at NCDEX</t>
  </si>
  <si>
    <t>Table 45: Commodity-wise Snapshot at BSE</t>
  </si>
  <si>
    <t>Table 46: Commodity-wise Snapshot at NSE</t>
  </si>
  <si>
    <t>Table 47: SEBI Registered Market Intermediaries</t>
  </si>
  <si>
    <t>Table 48: Exchange-wise Brokers Registered with SEBI in Equity Cash Segment</t>
  </si>
  <si>
    <t>Table 49: Exchange-wise Brokers Registered with SEBI in Equity Derivatives Segment</t>
  </si>
  <si>
    <t>Table 50: Exchange-wise Brokers Registered with SEBI in Currency Derivatives Segment</t>
  </si>
  <si>
    <t>Table 51: Stock Brokers on the Basis of Ownership in Equity Cash Segment</t>
  </si>
  <si>
    <t>Table 52: Stock Brokers on the Basis of Ownership in Equity Derivatives Segment</t>
  </si>
  <si>
    <t>Table 53: Stock Brokers on the Basis of Ownership in Currency Derivatives Segment</t>
  </si>
  <si>
    <t>Table 54: Brokers on the basis of ownership in MCX, NCDEX, ICEX, BSE and NSE</t>
  </si>
  <si>
    <t>Table 55: Brokers on the basis of ownership in Regional Commodity Exchanges</t>
  </si>
  <si>
    <t xml:space="preserve">Table 56: Registered Sub-Brokers </t>
  </si>
  <si>
    <t>Table 58: Scheme-wise Resource Mobilisation by Mutual Funds  (₹   crore)</t>
  </si>
  <si>
    <t>Table 59: Net Resources Mobilised By Private Sector Mutual Funds  (₹  crore)</t>
  </si>
  <si>
    <t>Table 60: Trends in Transactions on Stock Exchanges by Mutual Funds (₹  crore)</t>
  </si>
  <si>
    <t>Table 61: City-wise Resource Mobilisation and Assets Under Management of Mutual Funds (₹   crore)</t>
  </si>
  <si>
    <t>Table 62: Resource Mobilised by Mutual Funds under Direct and Regular Plans</t>
  </si>
  <si>
    <t>Table 63: Type-wise Resource Mobilisation by Mutual Funds: Open-ended and Close-ended (₹   crore)</t>
  </si>
  <si>
    <t>Table 64: Foreign Investment Inflows</t>
  </si>
  <si>
    <t>Table 65: Trends in Foreign Portfolio Investment</t>
  </si>
  <si>
    <t>Table 66: Foreign Portfolio Investment in Equity and Debt Segment</t>
  </si>
  <si>
    <t>Table 67: Notional Value of Offshore Derivative Instruments vs Assets Under Custody of Foreign Porfolio Investors/Deemed FPIs (Amount in ₹   crore)</t>
  </si>
  <si>
    <t>Table 69: Trading in the Corporate Debt Market</t>
  </si>
  <si>
    <t>Table 70: Ratings Assigned to Corporate Debt Securities (Maturity ≥ 1 year)</t>
  </si>
  <si>
    <t xml:space="preserve">Table 71: Review of Accepted Ratings of Corporate Debt Securities (Maturity ≥ 1 year) </t>
  </si>
  <si>
    <t>Table 72: Receipt and Redressal of Investor Grievances</t>
  </si>
  <si>
    <t>Table 73: Investigations  by SEBI</t>
  </si>
  <si>
    <t>Table 74: Nature of Investigations Taken up by SEBI</t>
  </si>
  <si>
    <t>Table 75: Nature of Investigations Completed by SEBI</t>
  </si>
  <si>
    <t>Table 76: Action Taken by SEBI</t>
  </si>
  <si>
    <t>Table 78: Progress of Dematerialisation at NSDL and CDSL</t>
  </si>
  <si>
    <t>Volume         ('000 tonnes)</t>
  </si>
  <si>
    <t>Table 1: Resources Mobilised from the Primary Market (₹   crore)</t>
  </si>
  <si>
    <t>Table 33: Trends in Commodity Derivatives at NSE</t>
  </si>
  <si>
    <t>Table 4: Sector-wise and Region-wise Distribution of Resources Mobilised  (Amt. in ₹   crore)</t>
  </si>
  <si>
    <t>Table 12: Turnover at Equity Cash Segment of Exchanges (₹   crore)</t>
  </si>
  <si>
    <r>
      <t xml:space="preserve">Turnover            </t>
    </r>
    <r>
      <rPr>
        <b/>
        <sz val="9"/>
        <rFont val="Rupee"/>
      </rPr>
      <t>(</t>
    </r>
    <r>
      <rPr>
        <b/>
        <sz val="9"/>
        <rFont val="Rupee Foradian"/>
        <family val="2"/>
      </rPr>
      <t>`</t>
    </r>
    <r>
      <rPr>
        <b/>
        <sz val="9"/>
        <rFont val="Garamond"/>
        <family val="1"/>
      </rPr>
      <t xml:space="preserve"> crore)</t>
    </r>
  </si>
  <si>
    <r>
      <t>Securities Pay-in                 (</t>
    </r>
    <r>
      <rPr>
        <b/>
        <sz val="9"/>
        <rFont val="Rupee Foradian"/>
        <family val="2"/>
      </rPr>
      <t>`</t>
    </r>
    <r>
      <rPr>
        <b/>
        <sz val="9"/>
        <rFont val="Garamond"/>
        <family val="1"/>
      </rPr>
      <t xml:space="preserve"> crore)</t>
    </r>
  </si>
  <si>
    <t>Table 57: Trends in Resource Mobilisation by Mutual Funds (₹   crore)</t>
  </si>
  <si>
    <t>Table 68: Assets under the Custody of Custodians (Amt. in ₹   crore)</t>
  </si>
  <si>
    <r>
      <t>Amt                        (</t>
    </r>
    <r>
      <rPr>
        <b/>
        <sz val="9"/>
        <rFont val="Rupee Foradian"/>
        <family val="2"/>
      </rPr>
      <t>`</t>
    </r>
    <r>
      <rPr>
        <b/>
        <sz val="9"/>
        <rFont val="Garamond"/>
        <family val="1"/>
      </rPr>
      <t xml:space="preserve"> crore)</t>
    </r>
  </si>
  <si>
    <t>Table 77: Substantial Acquisition of Shares and Takeovers (Amt. in ₹   crore)</t>
  </si>
  <si>
    <t>Table 27: Trends in Commodity Derivatives at MCX</t>
  </si>
  <si>
    <t>Table 28: Trends in Commodity Derivatives and Options at NCDEX</t>
  </si>
  <si>
    <t>Table 29: Trends in Commodity Derivatives at NMCE</t>
  </si>
  <si>
    <t>Table 30: Trends in Commodity Derivatives at ICEX</t>
  </si>
  <si>
    <t>Table 31: Trends in Commodity Options at MCX</t>
  </si>
  <si>
    <t>Note : Conversion factors: OMAN  Crude Oil (1 Tonne = 7.33Barrels)</t>
  </si>
  <si>
    <t xml:space="preserve">2. Though the Exchanges  NMCE and ICEX were merged in Sept. 2018, the data provided separately.  
   </t>
  </si>
  <si>
    <t>3. Futures trading in steel long contracts commenced from 28th Aug. 2018.</t>
  </si>
  <si>
    <t xml:space="preserve">Table 40: Participant-wise Percentage Share in Turnover &amp; Open Interest at  BSE </t>
  </si>
  <si>
    <t xml:space="preserve">Table 41:  Participant-wise Percentage Share in Turnover &amp; Open Interest at  NSE </t>
  </si>
  <si>
    <t>2017-18$</t>
  </si>
  <si>
    <t>Note: $ indicates that the data pertains to Apr – Dec .</t>
  </si>
  <si>
    <t>Adjudication orders passed</t>
  </si>
  <si>
    <t>Apr 17-Sept 17</t>
  </si>
  <si>
    <t>Apr 18-Sept 18</t>
  </si>
  <si>
    <t>Table 18: Annual Averages of Major Indices and  Market Capitalisation of BSE and NSE</t>
  </si>
  <si>
    <t>Exclusively  at NSE</t>
  </si>
  <si>
    <t>Exclusively  at BSE</t>
  </si>
  <si>
    <t>For both NSE and BSE</t>
  </si>
  <si>
    <t>Source: BSE and NSE</t>
  </si>
  <si>
    <t>Exclusively  at  MSEI</t>
  </si>
  <si>
    <t>Source: BSE, NSE and MSEI</t>
  </si>
  <si>
    <t>Exclusively  at  NSE</t>
  </si>
  <si>
    <t>20017-18</t>
  </si>
  <si>
    <t>Source: NSE BSE and MSEI</t>
  </si>
  <si>
    <t>1.The Hyderabad Securities and Enterprises Ltd (erstwhile Hyderabad Stock Exchange), Coimbatore Stock Exchange Ltd, Saurashtra Kutch Stock Exchange Ltd ,Mangalore Stock Exchange, Inter-Connected Stock Exchange of India Ltd, Cochin Stock Exchange Ltd, Bangalore Stock Exchange Ltd , Ludhiana Stock exchange Ltd, Gauhati Stock Exchange Ltd, Bhubaneswar Stock Exchange Ltd, Jaipur Stock Exchange Ltd, OTC Exchange of India , Pune Stock Exchange Ltd, Madras Stock Exchange Ltd, U.P.Stock Exchange Ltd, Madhya Pradesh Stock Exchange Ltd, Vadodara Stock Exchange Ltd and Delhi Stock Exchange have been granted exit by SEBI vide orders dated January 25, 2013, April 3, 2013, April 5, 2013, March 3, 2014, December 08, 2014, December 23, 2014, December 26, 2014, December 30, 2014, January 27, 2015, February 09, 2015, March 23, 2015, March 31, 2015, April 13, 2015, May 14, 2015, June 09, 2015, November 09, 2015 and January 23, 2017 respectively.</t>
  </si>
  <si>
    <t>2. SEBI vide letter dated August 21, 2014 issued no objection to the proposed amalgamation of United Stock Exchange of India (USE) with Bombay Stock Exchange. USE halted its trading platform on December 29, 2014.</t>
  </si>
  <si>
    <t>3. The number of brokers and sub brokers in cash segment pertains to the number of Stock Exchanges existing in the respective year.</t>
  </si>
  <si>
    <t xml:space="preserve">4. With the commencement of FPI Regime from June 1, 2014, the erstwhile FIIs, Sub Accounts and QFIs are merged into a new investor class termed as “Foreign Portfolio Investors (FPIs)”. All existing FIIs and SAs are deemed to be FPIs till the expiry of their registration. </t>
  </si>
  <si>
    <t>5. Vide the Finance Act of 2015, the undertaking of Forward Markets Commission (FMC) has been transferred and vested with SEBI w.e.f September 28, 2015</t>
  </si>
  <si>
    <t>6. The above data is as at the end of the respective periods.</t>
  </si>
  <si>
    <t xml:space="preserve">2. The Hyderabad Securities and Enterprises Ltd (erstwhile Hyderabad Stock Exchange), Coimbatore Stock Exchange Ltd, Saurashtra Kutch Stock Exchange Ltd ,Mangalore Stock Exchange, Inter-Connected Stock Exchange of India Ltd, Cochin Stock Exchange Ltd, Bangalore Stock Exchange Ltd , Ludhiana Stock exchange Ltd, Gauhati Stock Exchange Ltd, Bhubaneswar Stock Exchange Ltd, Jaipur Stock Exchange Ltd, OTC Exchange of India , Pune Stock Exchange Ltd, Madras Stock Exchange Ltd, U.P.Stock Exchange Ltd, Madhya Pradesh Stock Exchange Ltd, Vadodara Stock Exchange Ltd and Delhi Stock Exchange have been granted exit by SEBI vide orders dated January 25, 2013, April 3, 2013, April 5, 2013, March 3, 2014, December 08, 2014, December 23, 2014, December 26, 2014, December 30, 2014, January 27, 2015, February 09, 2015, March 23, 2015, March 31, 2015, April 13, 2015, May 14, 2015, June 09, 2015, November 09, 2015 and January 23, 2017 respectively. </t>
  </si>
  <si>
    <t xml:space="preserve">2. The Hyderabad Securities and Enterprises Ltd (erstwhile Hyderabad Stock Exchange), Coimbatore Stock Exchange Ltd, Saurashtra Kutch Stock Exchange Ltd ,Mangalore Stock Exchange, Inter-Connected Stock Exchange of India Ltd, Cochin Stock Exchange Ltd, Bangalore Stock Exchange Ltd , Ludhiana Stock exchange Ltd, Gauhati Stock Exchange Ltd, Bhubaneswar Stock Exchange Ltd, Jaipur Stock Exchange Ltd, OTC Exchange of India , Pune Stock Exchange Ltd, Madras Stock Exchange Ltd, U.P.Stock Exchange Ltd, Madhya Pradesh Stock Exchange Ltd,Vadodara Stock Exchange Ltd and Delhi Stock Exchange have been granted exit by SEBI vide orders dated January 25, 2013, April 3, 2013, April 5, 2013, March 3, 2014, December 08, 2014, December 23, 2014, December 26, 2014, December 30, 2014, January 27, 2015, February 09, 2015, March 23, 2015, March 31, 2015 ,April 13, 2015, May 14, 2015, June 09, 2015, November 09, 2015 and January 23, 2017 respectively. </t>
  </si>
  <si>
    <t>3. The total will differ from Table 1 and previous year publication as the data pertains to existing recognised Stock Exchanges.</t>
  </si>
  <si>
    <t>Note: $ indicates that the data pertains to Apr–Dec .</t>
  </si>
  <si>
    <r>
      <t>Value of Shares Delivered  (</t>
    </r>
    <r>
      <rPr>
        <b/>
        <sz val="10"/>
        <rFont val="Rupee Foradian"/>
        <family val="2"/>
      </rPr>
      <t>`</t>
    </r>
    <r>
      <rPr>
        <b/>
        <sz val="10"/>
        <rFont val="Garamond"/>
        <family val="1"/>
      </rPr>
      <t xml:space="preserve"> crore)</t>
    </r>
  </si>
  <si>
    <t xml:space="preserve">Note: 1. Instrument-wise break up may not tally to the total number of issues, as for one issue there could be more than one instruments. </t>
  </si>
  <si>
    <t>2. Both the equity and debt issues have been taken on the basis of their respective closing date since April 01 2017.</t>
  </si>
  <si>
    <t>Note: Offer For Sale(OFS) mechanism has been introduced to facilitate promoters to dilute/offload their holding in listed companies. A separate window is being provided by the Exchange for the same. Promoter(s)/ promoter group entities of companies that are eligible for trading and are required to increase public shareholding to meet the minimum public shareholding requirements.</t>
  </si>
  <si>
    <t>Source: BSE NSE and MSEI</t>
  </si>
  <si>
    <t>Though the Exchanges  NMCE and ICEX were merged in Sept. 2018, the data has been provided separately.</t>
  </si>
  <si>
    <t>Note:</t>
  </si>
  <si>
    <t xml:space="preserve">2. Though the Exchanges  NMCE and ICEX were merged in Sept. 2018, the data has been provided separately.  
   </t>
  </si>
  <si>
    <t>1.  Though the Exchanges  NMCE and ICEX were merged in Sept. 2018, the data has been provided separately.</t>
  </si>
  <si>
    <t>Table 44: Commodity-wise Snapshot at ICEX</t>
  </si>
  <si>
    <t>Source: MCX, NCDEX, ICEX, BSE and NSE</t>
  </si>
  <si>
    <t>Part I : Indian Securities Market (Annual Series)</t>
  </si>
  <si>
    <t>Primary Market</t>
  </si>
  <si>
    <t>Resources Mobilised from the Primary Market</t>
  </si>
  <si>
    <t xml:space="preserve">Industry-wise Classification of Resources Mobilised  </t>
  </si>
  <si>
    <t xml:space="preserve">Size-wise Classification of Resources Mobilised   </t>
  </si>
  <si>
    <t xml:space="preserve">Sector-wise and Region-wise Distribution of Resources Mobilised </t>
  </si>
  <si>
    <t>Resources Mobilised through SME Platform</t>
  </si>
  <si>
    <t>Resources Mobilised through Qualified Institutional Placements</t>
  </si>
  <si>
    <t xml:space="preserve">Preferential Allotments Listed at Various Exchanges </t>
  </si>
  <si>
    <t>Private Placement of Corporate Debt Reported to NSE &amp; BSE</t>
  </si>
  <si>
    <t>ADR/GDR Issues and ECBs</t>
  </si>
  <si>
    <t>Offer for Sale through Stock Exchanges</t>
  </si>
  <si>
    <t>Secondary Market</t>
  </si>
  <si>
    <t>Trading Statistics of Stock Exchanges</t>
  </si>
  <si>
    <t xml:space="preserve">Turnover at Equity Cash Segment of Exchanges </t>
  </si>
  <si>
    <t>Trends in Equity Cash Segment of BSE</t>
  </si>
  <si>
    <t>Trends in Equity Cash Segment of NSE</t>
  </si>
  <si>
    <t>Settlement Statistics for Equity Cash Segment of BSE</t>
  </si>
  <si>
    <t>Settlement Statistics for Equity Cash Segment of NSE</t>
  </si>
  <si>
    <t xml:space="preserve">Percentage Share of Top 'N' Securities/Members in Turnover in Equity Cash Segment  </t>
  </si>
  <si>
    <t>Annual Averages of Major Indices and Market Capitalisation</t>
  </si>
  <si>
    <t xml:space="preserve">City-wise Distribution of Turnover of Equity Cash Segment at BSE, NSE and MSEI </t>
  </si>
  <si>
    <t>Trends of Broader Stock Indices</t>
  </si>
  <si>
    <t xml:space="preserve">Volatility of Major Indices </t>
  </si>
  <si>
    <t>Indicators of Liquidity</t>
  </si>
  <si>
    <t xml:space="preserve">Trends in Equity Derivatives Segment of BSE and NSE </t>
  </si>
  <si>
    <t>Settlement Statistics of Equity Derivatives Segment at BSE and NSE</t>
  </si>
  <si>
    <t>Commodity Derivatives Market</t>
  </si>
  <si>
    <t>Commodity Exchanges - Number of Permitted Commodities</t>
  </si>
  <si>
    <t>Trends in MCX COMDEX and DHAANYA Index</t>
  </si>
  <si>
    <t>Trends in Commodity Futures at MCX</t>
  </si>
  <si>
    <t>Trends in Commodity Derivatives and Options at NCDEX</t>
  </si>
  <si>
    <t>Trends in Commodity Derivatives at NMCE</t>
  </si>
  <si>
    <t>Trends in Commodity Derivatives at ICEX</t>
  </si>
  <si>
    <t>Trends in Commodity Option at MCX</t>
  </si>
  <si>
    <t>Trends in Commodity Derivatives at BSE</t>
  </si>
  <si>
    <t>Trends in Commodity Derivatives at NSE</t>
  </si>
  <si>
    <t>Trends in Commodity Futures at Regional Commodity Exchanges</t>
  </si>
  <si>
    <t>Product segment wise percentage share in turnover at MCX,NCDEX,NMCE and ICEX</t>
  </si>
  <si>
    <t>Participant-wise Percentage Share in Turnover &amp; Open Interest at MCX</t>
  </si>
  <si>
    <t>Participant - wise Percentage Share in Turnover &amp; Open Interest at NCDEX</t>
  </si>
  <si>
    <t>Participant-wise Percentage Share in Turnover &amp; Open Interest at NMCE</t>
  </si>
  <si>
    <t>Participant-wise Percentage Share in Turnover &amp; Open Interest at ICEX</t>
  </si>
  <si>
    <t>Participant-wise Percentage Share in Turnover &amp; Open Interest at  BSE</t>
  </si>
  <si>
    <t xml:space="preserve">Participant-wise Percentage Share in Turnover &amp; Open Interest at  NSE </t>
  </si>
  <si>
    <t>Commodity-wise Snapshot at MCX</t>
  </si>
  <si>
    <t>Commodity-wise Snapshot at NCDEX</t>
  </si>
  <si>
    <t>Commodity-wise Snapshot at NMCE</t>
  </si>
  <si>
    <t>Commodity-wise Snapshot at BSE</t>
  </si>
  <si>
    <t>Commodity-wise Snapshot at NSE</t>
  </si>
  <si>
    <t>Intermediaries Associated with Securities Market</t>
  </si>
  <si>
    <t>SEBI Registered Market Intermediaries</t>
  </si>
  <si>
    <t>Exchange-wise Brokers Registered with SEBI in Equity Cash Segment</t>
  </si>
  <si>
    <t>Exchange-wise Brokers Registered with SEBI in Equity Derivatives Segment</t>
  </si>
  <si>
    <t>Exchange-wise Brokers Registered with SEBI in Currency Derivatives Segment</t>
  </si>
  <si>
    <t>Stock Brokers on the Basis of Ownership in Equity Cash Segment</t>
  </si>
  <si>
    <t>Stock Brokers on the basis of Ownership in Equity Derivatives  Segment</t>
  </si>
  <si>
    <t>Stock Brokers on the basis of Ownership in Currency Derivatives Segment</t>
  </si>
  <si>
    <t>Brokers on the basis of ownership in MCX,NCDEX,ICEX, BSE and NSE</t>
  </si>
  <si>
    <t>Brokers on the basis of ownership in Regional Commodity Exchanges</t>
  </si>
  <si>
    <t>Registered Sub- Brokers</t>
  </si>
  <si>
    <t xml:space="preserve">Trends in Resource Mobilisation by Mutual Funds </t>
  </si>
  <si>
    <t>Scheme-wise Resouce Mobilisation by Mutual Funds</t>
  </si>
  <si>
    <t>Net Resources Mobilised By Private Sector Mutual Funds</t>
  </si>
  <si>
    <t>Trends in Transactions on Stock Exchanges by Mutual Funds</t>
  </si>
  <si>
    <t>City-wise Resource Mobilisation and Assets Under Management of Mutual Funds</t>
  </si>
  <si>
    <t>Resource Mobilised by Mutual Funds under Direct and Regular Plans</t>
  </si>
  <si>
    <t>Type-wise Resource Mobilisation by Mutual Funds: Open ended and Close-ended</t>
  </si>
  <si>
    <t>Foreign Portfolio Investment</t>
  </si>
  <si>
    <t>Foreign Investment Inflows</t>
  </si>
  <si>
    <t>Trends in Foreign Portfolio Investment</t>
  </si>
  <si>
    <t>Foreign Portfolio Investment in Equity and Debt Segment</t>
  </si>
  <si>
    <t>Notional Value of Offshore Derivative Instruments vs Assets Under Custody of Foreign Portfolio Investors/Deemed FPIs</t>
  </si>
  <si>
    <t>Assets under the Custody of Custodians</t>
  </si>
  <si>
    <t>Other Activities</t>
  </si>
  <si>
    <t>Trading in the Corporate Debt Market</t>
  </si>
  <si>
    <t>Ratings Assigned to Corporate Debt Securities</t>
  </si>
  <si>
    <t>Review of Accepted Ratings of Corporate Debt Securities</t>
  </si>
  <si>
    <t>Receipt and Redressal of Investor Grievances</t>
  </si>
  <si>
    <t>Investigations by SEBI</t>
  </si>
  <si>
    <t>Nature of Investigations Taken up by SEBI</t>
  </si>
  <si>
    <t>Nature of Investigations Completed by SEBI</t>
  </si>
  <si>
    <t>Action Taken by SEBI</t>
  </si>
  <si>
    <t>Substancial  Acquisition of Shares and Takeovers</t>
  </si>
  <si>
    <t>Progress of Dematerialisation at NSDL and CDSL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</si>
</sst>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1">
    <numFmt numFmtId="43" formatCode="_ * #,##0.00_ ;_ * \-#,##0.00_ ;_ * &quot;-&quot;??_ ;_ @_ "/>
    <numFmt numFmtId="164" formatCode="_(&quot;$&quot;* #,##0.00_);_(&quot;$&quot;* \(#,##0.00\);_(&quot;$&quot;* &quot;-&quot;??_);_(@_)"/>
    <numFmt numFmtId="165" formatCode="_(* #,##0.00_);_(* \(#,##0.00\);_(* &quot;-&quot;??_);_(@_)"/>
    <numFmt numFmtId="166" formatCode="[$-409]mmm\-yyyy;@"/>
    <numFmt numFmtId="167" formatCode="[$-409]d\-mmm\-yy;@"/>
    <numFmt numFmtId="168" formatCode="[$-409]d/mmm/yy;@"/>
    <numFmt numFmtId="169" formatCode="0_);\(0\)"/>
    <numFmt numFmtId="170" formatCode="0.00_);\(0.00\)"/>
    <numFmt numFmtId="171" formatCode="[&gt;=10000000]#\,##\,##\,##0;[&gt;=100000]#\,##\,##0;##,##0"/>
    <numFmt numFmtId="172" formatCode="0.0"/>
    <numFmt numFmtId="173" formatCode="[&gt;=10000000]#.0\,##\,##\,##0;[&gt;=100000]#.0\,##\,##0;##,##0.0"/>
    <numFmt numFmtId="174" formatCode="#,##0.0"/>
    <numFmt numFmtId="175" formatCode="[$-409]mmm\-yy;@"/>
    <numFmt numFmtId="176" formatCode="_ * #,##0_ ;_ * \-#,##0_ ;_ * &quot;-&quot;??_ ;_ @_ "/>
    <numFmt numFmtId="177" formatCode="[&gt;=10000000]#.###\,##\,##0;[&gt;=100000]#.###\,##0;##,##0.0"/>
    <numFmt numFmtId="178" formatCode="_(* #,##0_);_(* \(#,##0\);_(* &quot;-&quot;??_);_(@_)"/>
    <numFmt numFmtId="179" formatCode="0.0000000"/>
    <numFmt numFmtId="180" formatCode="_ * #,##0.0_ ;_ * \-#,##0.0_ ;_ * &quot;-&quot;??_ ;_ @_ "/>
    <numFmt numFmtId="181" formatCode="_(* #,##0.0_);_(* \(#,##0.0\);_(* &quot;-&quot;??_);_(@_)"/>
    <numFmt numFmtId="182" formatCode="[&gt;9999999]##\,##\,##\,##0;[&gt;99999]##\,##\,##0;##,##0"/>
    <numFmt numFmtId="183" formatCode="[&gt;9999999]##.0\,##\,##\,##0;[&gt;99999]##.0\,##\,##0;##,##0.0"/>
    <numFmt numFmtId="184" formatCode="mmm\-yyyy"/>
    <numFmt numFmtId="185" formatCode="[&gt;=10000000]#.##\,##0;[&gt;=100000]#.##0;##,##0"/>
    <numFmt numFmtId="186" formatCode="0.0%"/>
    <numFmt numFmtId="187" formatCode="[&gt;=10000000]#.##\,##0;[&gt;=100000]#.###;##,##0.0"/>
    <numFmt numFmtId="188" formatCode="0;[Red]0"/>
    <numFmt numFmtId="189" formatCode="[&gt;=10000000]#.##\,##\,##0;[&gt;=100000]#.##\,##0;##,##0"/>
    <numFmt numFmtId="190" formatCode="[&gt;=10000000]#.00\,##\,##\,##0;[&gt;=100000]#.00\,##\,##0;##,##0.00"/>
    <numFmt numFmtId="191" formatCode="0\,00\,000;\-0\,00\,000;0.0"/>
    <numFmt numFmtId="192" formatCode="0.0;[Red]0.0"/>
    <numFmt numFmtId="193" formatCode="[&gt;=10000000]#;[&gt;=100000]#;##,##0"/>
  </numFmts>
  <fonts count="94">
    <font>
      <sz val="11"/>
      <color theme="1"/>
      <name val="Calibri"/>
      <family val="2"/>
      <scheme val="minor"/>
    </font>
    <font>
      <sz val="11"/>
      <color theme="1"/>
      <name val="Calibri"/>
      <family val="2"/>
      <scheme val="minor"/>
    </font>
    <font>
      <b/>
      <sz val="11"/>
      <color theme="1"/>
      <name val="Calibri"/>
      <family val="2"/>
      <scheme val="minor"/>
    </font>
    <font>
      <sz val="10"/>
      <color theme="1"/>
      <name val="Garamond"/>
      <family val="2"/>
    </font>
    <font>
      <b/>
      <sz val="11"/>
      <name val="Garamond"/>
      <family val="1"/>
    </font>
    <font>
      <sz val="11"/>
      <color theme="1"/>
      <name val="Garamond"/>
      <family val="1"/>
    </font>
    <font>
      <b/>
      <sz val="9"/>
      <name val="Garamond"/>
      <family val="1"/>
    </font>
    <font>
      <sz val="9"/>
      <name val="Garamond"/>
      <family val="1"/>
    </font>
    <font>
      <sz val="10"/>
      <name val="Arial"/>
      <family val="2"/>
    </font>
    <font>
      <b/>
      <i/>
      <sz val="8"/>
      <name val="Garamond"/>
      <family val="1"/>
    </font>
    <font>
      <b/>
      <sz val="10"/>
      <name val="Garamond"/>
      <family val="1"/>
    </font>
    <font>
      <b/>
      <i/>
      <sz val="8"/>
      <color theme="1"/>
      <name val="Garamond"/>
      <family val="1"/>
    </font>
    <font>
      <sz val="10"/>
      <color theme="1"/>
      <name val="Garamond"/>
      <family val="1"/>
    </font>
    <font>
      <sz val="10"/>
      <name val="Garamond"/>
      <family val="1"/>
    </font>
    <font>
      <sz val="12"/>
      <color theme="1"/>
      <name val="Garamond"/>
      <family val="1"/>
    </font>
    <font>
      <sz val="9"/>
      <color theme="1"/>
      <name val="Garamond"/>
      <family val="1"/>
    </font>
    <font>
      <sz val="11"/>
      <name val="Garamond"/>
      <family val="1"/>
    </font>
    <font>
      <b/>
      <sz val="9"/>
      <name val="Rupee Foradian"/>
      <family val="2"/>
    </font>
    <font>
      <b/>
      <sz val="9"/>
      <name val="Arial"/>
      <family val="2"/>
    </font>
    <font>
      <sz val="9"/>
      <color theme="1"/>
      <name val="Garamond"/>
      <family val="2"/>
    </font>
    <font>
      <b/>
      <i/>
      <sz val="8"/>
      <color theme="1"/>
      <name val="Garamond"/>
      <family val="2"/>
    </font>
    <font>
      <b/>
      <i/>
      <sz val="8"/>
      <name val="Arial"/>
      <family val="2"/>
    </font>
    <font>
      <b/>
      <sz val="12"/>
      <name val="Garamond"/>
      <family val="1"/>
    </font>
    <font>
      <b/>
      <sz val="14"/>
      <name val="Arial"/>
      <family val="2"/>
    </font>
    <font>
      <sz val="12"/>
      <name val="Arial"/>
      <family val="2"/>
    </font>
    <font>
      <b/>
      <sz val="14"/>
      <name val="Times New Roman"/>
      <family val="1"/>
    </font>
    <font>
      <sz val="14"/>
      <name val="Times New Roman"/>
      <family val="1"/>
    </font>
    <font>
      <b/>
      <sz val="12"/>
      <name val="Arial"/>
      <family val="2"/>
    </font>
    <font>
      <b/>
      <sz val="10"/>
      <color theme="1"/>
      <name val="Garamond"/>
      <family val="1"/>
    </font>
    <font>
      <b/>
      <sz val="9"/>
      <color rgb="FF000000"/>
      <name val="Garamond"/>
      <family val="1"/>
    </font>
    <font>
      <b/>
      <sz val="10"/>
      <name val="Arial"/>
      <family val="2"/>
    </font>
    <font>
      <sz val="9"/>
      <name val="Arial"/>
      <family val="2"/>
    </font>
    <font>
      <sz val="10"/>
      <name val="Times New Roman"/>
      <family val="1"/>
    </font>
    <font>
      <sz val="11"/>
      <name val="Arial"/>
      <family val="2"/>
    </font>
    <font>
      <b/>
      <sz val="9"/>
      <color rgb="FFFF0000"/>
      <name val="Garamond"/>
      <family val="1"/>
    </font>
    <font>
      <sz val="8"/>
      <name val="Garamond"/>
      <family val="1"/>
    </font>
    <font>
      <b/>
      <sz val="9"/>
      <name val="Rupee"/>
    </font>
    <font>
      <sz val="8"/>
      <color theme="1"/>
      <name val="Garamond"/>
      <family val="2"/>
    </font>
    <font>
      <b/>
      <sz val="8"/>
      <name val="Garamond"/>
      <family val="1"/>
    </font>
    <font>
      <b/>
      <i/>
      <sz val="9"/>
      <name val="Garamond"/>
      <family val="1"/>
    </font>
    <font>
      <b/>
      <i/>
      <sz val="9"/>
      <name val="Arial"/>
      <family val="2"/>
    </font>
    <font>
      <b/>
      <sz val="11"/>
      <color theme="1"/>
      <name val="Garamond"/>
      <family val="1"/>
    </font>
    <font>
      <b/>
      <sz val="12"/>
      <color theme="1"/>
      <name val="Garamond"/>
      <family val="1"/>
    </font>
    <font>
      <sz val="8"/>
      <color rgb="FF000000"/>
      <name val="Trebuchet MS"/>
      <family val="2"/>
    </font>
    <font>
      <b/>
      <sz val="9"/>
      <color theme="1"/>
      <name val="Garamond"/>
      <family val="1"/>
    </font>
    <font>
      <i/>
      <sz val="10"/>
      <name val="Garamond"/>
      <family val="1"/>
    </font>
    <font>
      <i/>
      <sz val="8"/>
      <name val="Garamond"/>
      <family val="1"/>
    </font>
    <font>
      <i/>
      <sz val="8"/>
      <color theme="1"/>
      <name val="Garamond"/>
      <family val="1"/>
    </font>
    <font>
      <b/>
      <sz val="11"/>
      <color indexed="8"/>
      <name val="Garamond"/>
      <family val="1"/>
    </font>
    <font>
      <sz val="11"/>
      <color indexed="8"/>
      <name val="Garamond"/>
      <family val="1"/>
    </font>
    <font>
      <sz val="10"/>
      <color rgb="FFFF0000"/>
      <name val="Garamond"/>
      <family val="1"/>
    </font>
    <font>
      <b/>
      <sz val="9"/>
      <color theme="1"/>
      <name val="Rupee Foradian"/>
      <family val="2"/>
    </font>
    <font>
      <b/>
      <i/>
      <sz val="9"/>
      <color theme="1"/>
      <name val="Garamond"/>
      <family val="1"/>
    </font>
    <font>
      <i/>
      <sz val="10"/>
      <color theme="1"/>
      <name val="Garamond"/>
      <family val="1"/>
    </font>
    <font>
      <sz val="9"/>
      <color rgb="FF000000"/>
      <name val="Garamond"/>
      <family val="1"/>
    </font>
    <font>
      <sz val="9"/>
      <color rgb="FFFF0000"/>
      <name val="Garamond"/>
      <family val="1"/>
    </font>
    <font>
      <sz val="10"/>
      <color indexed="8"/>
      <name val="Garamond"/>
      <family val="1"/>
    </font>
    <font>
      <b/>
      <sz val="9"/>
      <color indexed="8"/>
      <name val="Garamond"/>
      <family val="1"/>
    </font>
    <font>
      <sz val="9"/>
      <color indexed="8"/>
      <name val="Garamond"/>
      <family val="1"/>
    </font>
    <font>
      <b/>
      <i/>
      <sz val="8"/>
      <color indexed="8"/>
      <name val="Garamond"/>
      <family val="1"/>
    </font>
    <font>
      <i/>
      <sz val="8"/>
      <name val="Arial"/>
      <family val="2"/>
    </font>
    <font>
      <sz val="11"/>
      <color rgb="FF1F497D"/>
      <name val="Garamond"/>
      <family val="1"/>
    </font>
    <font>
      <b/>
      <sz val="10"/>
      <color theme="1"/>
      <name val="Rupee Foradian"/>
      <family val="2"/>
    </font>
    <font>
      <sz val="12"/>
      <name val="Times New Roman"/>
      <family val="1"/>
    </font>
    <font>
      <sz val="12"/>
      <name val="Garamond"/>
      <family val="1"/>
    </font>
    <font>
      <b/>
      <sz val="10"/>
      <color indexed="8"/>
      <name val="Garamond"/>
      <family val="1"/>
    </font>
    <font>
      <sz val="9"/>
      <color rgb="FF666666"/>
      <name val="Arial"/>
      <family val="2"/>
    </font>
    <font>
      <sz val="8"/>
      <color theme="1"/>
      <name val="Garamond"/>
      <family val="1"/>
    </font>
    <font>
      <b/>
      <sz val="11"/>
      <name val="Garamond"/>
      <family val="2"/>
    </font>
    <font>
      <b/>
      <sz val="10"/>
      <name val="Garamond"/>
      <family val="2"/>
    </font>
    <font>
      <sz val="10"/>
      <name val="Garamond"/>
      <family val="2"/>
    </font>
    <font>
      <i/>
      <sz val="8"/>
      <name val="Garamond"/>
      <family val="2"/>
    </font>
    <font>
      <i/>
      <sz val="8"/>
      <color theme="1"/>
      <name val="Garamond"/>
      <family val="2"/>
    </font>
    <font>
      <b/>
      <sz val="10"/>
      <name val="Rupee Foradian"/>
      <family val="2"/>
    </font>
    <font>
      <sz val="10"/>
      <color rgb="FF222222"/>
      <name val="Arial"/>
      <family val="2"/>
    </font>
    <font>
      <b/>
      <sz val="8"/>
      <color theme="1"/>
      <name val="Garamond"/>
      <family val="1"/>
    </font>
    <font>
      <b/>
      <sz val="8"/>
      <color rgb="FFFF0000"/>
      <name val="Garamond"/>
      <family val="1"/>
    </font>
    <font>
      <vertAlign val="superscript"/>
      <sz val="9"/>
      <color indexed="8"/>
      <name val="Garamond"/>
      <family val="1"/>
    </font>
    <font>
      <sz val="10"/>
      <color theme="1"/>
      <name val="Rupee Foradian"/>
      <family val="2"/>
    </font>
    <font>
      <b/>
      <sz val="11"/>
      <color rgb="FF000000"/>
      <name val="Garamond"/>
      <family val="1"/>
    </font>
    <font>
      <b/>
      <sz val="10"/>
      <color rgb="FF000000"/>
      <name val="Garamond"/>
      <family val="1"/>
    </font>
    <font>
      <sz val="10"/>
      <color rgb="FF000000"/>
      <name val="Garamond"/>
      <family val="1"/>
    </font>
    <font>
      <b/>
      <i/>
      <sz val="10"/>
      <color theme="1"/>
      <name val="Garamond"/>
      <family val="1"/>
    </font>
    <font>
      <i/>
      <sz val="9"/>
      <color theme="1"/>
      <name val="Garamond"/>
      <family val="1"/>
    </font>
    <font>
      <i/>
      <sz val="8"/>
      <color theme="1"/>
      <name val="Calibri"/>
      <family val="2"/>
      <scheme val="minor"/>
    </font>
    <font>
      <b/>
      <i/>
      <sz val="8"/>
      <color theme="1"/>
      <name val="Calibri"/>
      <family val="2"/>
      <scheme val="minor"/>
    </font>
    <font>
      <i/>
      <sz val="11"/>
      <color theme="1"/>
      <name val="Calibri"/>
      <family val="2"/>
      <scheme val="minor"/>
    </font>
    <font>
      <b/>
      <i/>
      <sz val="10"/>
      <name val="Garamond"/>
      <family val="1"/>
    </font>
    <font>
      <i/>
      <sz val="9"/>
      <name val="Garamond"/>
      <family val="1"/>
    </font>
    <font>
      <i/>
      <sz val="10"/>
      <name val="Arial"/>
      <family val="2"/>
    </font>
    <font>
      <sz val="9"/>
      <color rgb="FF333333"/>
      <name val="Robotoregular"/>
    </font>
    <font>
      <sz val="10"/>
      <color theme="1"/>
      <name val="Calibri"/>
      <family val="2"/>
      <scheme val="minor"/>
    </font>
    <font>
      <b/>
      <sz val="10"/>
      <color theme="1"/>
      <name val="Palatino Linotype"/>
      <family val="1"/>
    </font>
    <font>
      <sz val="10"/>
      <color theme="1"/>
      <name val="Palatino Linotype"/>
      <family val="1"/>
    </font>
  </fonts>
  <fills count="9">
    <fill>
      <patternFill patternType="none"/>
    </fill>
    <fill>
      <patternFill patternType="gray125"/>
    </fill>
    <fill>
      <patternFill patternType="solid">
        <fgColor theme="6" tint="0.39997558519241921"/>
        <bgColor indexed="64"/>
      </patternFill>
    </fill>
    <fill>
      <patternFill patternType="solid">
        <fgColor theme="0"/>
        <bgColor indexed="64"/>
      </patternFill>
    </fill>
    <fill>
      <patternFill patternType="solid">
        <fgColor rgb="FFFFFFFF"/>
        <bgColor indexed="64"/>
      </patternFill>
    </fill>
    <fill>
      <patternFill patternType="solid">
        <fgColor theme="6" tint="0.59999389629810485"/>
        <bgColor indexed="64"/>
      </patternFill>
    </fill>
    <fill>
      <patternFill patternType="solid">
        <fgColor indexed="9"/>
        <bgColor indexed="64"/>
      </patternFill>
    </fill>
    <fill>
      <patternFill patternType="solid">
        <fgColor theme="0" tint="-4.9989318521683403E-2"/>
        <bgColor indexed="64"/>
      </patternFill>
    </fill>
    <fill>
      <patternFill patternType="solid">
        <fgColor rgb="FFFFFF00"/>
        <bgColor indexed="64"/>
      </patternFill>
    </fill>
  </fills>
  <borders count="43">
    <border>
      <left/>
      <right/>
      <top/>
      <bottom/>
      <diagonal/>
    </border>
    <border>
      <left/>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medium">
        <color indexed="64"/>
      </top>
      <bottom/>
      <diagonal/>
    </border>
    <border>
      <left/>
      <right/>
      <top style="medium">
        <color indexed="64"/>
      </top>
      <bottom/>
      <diagonal/>
    </border>
    <border>
      <left style="medium">
        <color indexed="64"/>
      </left>
      <right style="thin">
        <color indexed="64"/>
      </right>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8"/>
      </left>
      <right style="thin">
        <color indexed="8"/>
      </right>
      <top style="thin">
        <color indexed="8"/>
      </top>
      <bottom style="thin">
        <color indexed="8"/>
      </bottom>
      <diagonal/>
    </border>
    <border>
      <left/>
      <right style="thin">
        <color indexed="64"/>
      </right>
      <top/>
      <bottom style="medium">
        <color indexed="64"/>
      </bottom>
      <diagonal/>
    </border>
    <border>
      <left style="medium">
        <color indexed="64"/>
      </left>
      <right style="thin">
        <color indexed="64"/>
      </right>
      <top style="medium">
        <color indexed="64"/>
      </top>
      <bottom style="thin">
        <color indexed="64"/>
      </bottom>
      <diagonal/>
    </border>
  </borders>
  <cellStyleXfs count="42">
    <xf numFmtId="0" fontId="0" fillId="0" borderId="0"/>
    <xf numFmtId="166" fontId="3" fillId="0" borderId="0"/>
    <xf numFmtId="166" fontId="8" fillId="0" borderId="0"/>
    <xf numFmtId="0" fontId="8" fillId="0" borderId="0"/>
    <xf numFmtId="0" fontId="1" fillId="0" borderId="0"/>
    <xf numFmtId="168" fontId="1" fillId="0" borderId="0" applyNumberFormat="0" applyFill="0" applyBorder="0" applyAlignment="0" applyProtection="0"/>
    <xf numFmtId="167" fontId="1" fillId="0" borderId="0" applyNumberFormat="0" applyFill="0" applyBorder="0" applyAlignment="0" applyProtection="0"/>
    <xf numFmtId="170" fontId="32" fillId="0" borderId="0">
      <alignment horizontal="right"/>
    </xf>
    <xf numFmtId="166" fontId="8" fillId="0" borderId="0"/>
    <xf numFmtId="166" fontId="1" fillId="0" borderId="0" applyNumberFormat="0" applyFill="0" applyBorder="0" applyAlignment="0" applyProtection="0"/>
    <xf numFmtId="174" fontId="1" fillId="0" borderId="0" applyNumberFormat="0" applyFill="0" applyBorder="0" applyAlignment="0" applyProtection="0"/>
    <xf numFmtId="174" fontId="8" fillId="0" borderId="0" applyNumberFormat="0" applyFill="0" applyBorder="0" applyAlignment="0" applyProtection="0"/>
    <xf numFmtId="174" fontId="8" fillId="0" borderId="0" applyNumberFormat="0" applyFill="0" applyBorder="0" applyAlignment="0" applyProtection="0"/>
    <xf numFmtId="172" fontId="1" fillId="0" borderId="0" applyFont="0" applyFill="0" applyBorder="0" applyAlignment="0" applyProtection="0"/>
    <xf numFmtId="165" fontId="3" fillId="0" borderId="0" applyFont="0" applyFill="0" applyBorder="0" applyAlignment="0" applyProtection="0"/>
    <xf numFmtId="9" fontId="3" fillId="0" borderId="0" applyFont="0" applyFill="0" applyBorder="0" applyAlignment="0" applyProtection="0"/>
    <xf numFmtId="9" fontId="1" fillId="0" borderId="0" applyFont="0" applyFill="0" applyBorder="0" applyAlignment="0" applyProtection="0"/>
    <xf numFmtId="172" fontId="1" fillId="0" borderId="0" applyFont="0" applyFill="0" applyBorder="0" applyAlignment="0" applyProtection="0"/>
    <xf numFmtId="177" fontId="32" fillId="0" borderId="0">
      <alignment horizontal="right"/>
    </xf>
    <xf numFmtId="172" fontId="1" fillId="0" borderId="0" applyFont="0" applyFill="0" applyBorder="0" applyAlignment="0" applyProtection="0"/>
    <xf numFmtId="172" fontId="1" fillId="0" borderId="0" applyFont="0" applyFill="0" applyBorder="0" applyAlignment="0" applyProtection="0"/>
    <xf numFmtId="172" fontId="1" fillId="0" borderId="0" applyFont="0" applyFill="0" applyBorder="0" applyAlignment="0" applyProtection="0"/>
    <xf numFmtId="0" fontId="8" fillId="0" borderId="0"/>
    <xf numFmtId="172" fontId="1" fillId="0" borderId="0" applyFont="0" applyFill="0" applyBorder="0" applyAlignment="0" applyProtection="0"/>
    <xf numFmtId="164" fontId="3" fillId="0" borderId="0" applyFont="0" applyFill="0" applyBorder="0" applyAlignment="0" applyProtection="0"/>
    <xf numFmtId="0" fontId="1" fillId="0" borderId="0"/>
    <xf numFmtId="172" fontId="1" fillId="0" borderId="0" applyFont="0" applyFill="0" applyBorder="0" applyAlignment="0" applyProtection="0"/>
    <xf numFmtId="0" fontId="8" fillId="0" borderId="0" applyNumberFormat="0" applyFill="0" applyBorder="0" applyAlignment="0" applyProtection="0"/>
    <xf numFmtId="168" fontId="8" fillId="0" borderId="0"/>
    <xf numFmtId="168" fontId="1" fillId="0" borderId="0"/>
    <xf numFmtId="167" fontId="8" fillId="0" borderId="0"/>
    <xf numFmtId="167" fontId="8" fillId="0" borderId="0"/>
    <xf numFmtId="9" fontId="1" fillId="0" borderId="0" applyFont="0" applyFill="0" applyBorder="0" applyAlignment="0" applyProtection="0"/>
    <xf numFmtId="165" fontId="1" fillId="0" borderId="0" applyFont="0" applyFill="0" applyBorder="0" applyAlignment="0" applyProtection="0"/>
    <xf numFmtId="43" fontId="1" fillId="0" borderId="0" applyFont="0" applyFill="0" applyBorder="0" applyAlignment="0" applyProtection="0"/>
    <xf numFmtId="174" fontId="3" fillId="0" borderId="0"/>
    <xf numFmtId="174" fontId="3" fillId="0" borderId="0"/>
    <xf numFmtId="174" fontId="3" fillId="0" borderId="0"/>
    <xf numFmtId="174" fontId="3" fillId="0" borderId="0"/>
    <xf numFmtId="0" fontId="8" fillId="0" borderId="0"/>
    <xf numFmtId="167" fontId="1" fillId="0" borderId="0"/>
    <xf numFmtId="165" fontId="3" fillId="0" borderId="0" applyFont="0" applyFill="0" applyBorder="0" applyAlignment="0" applyProtection="0"/>
  </cellStyleXfs>
  <cellXfs count="1484">
    <xf numFmtId="0" fontId="0" fillId="0" borderId="0" xfId="0"/>
    <xf numFmtId="166" fontId="5" fillId="0" borderId="0" xfId="1" applyFont="1" applyFill="1"/>
    <xf numFmtId="166" fontId="7" fillId="0" borderId="0" xfId="1" applyFont="1" applyFill="1"/>
    <xf numFmtId="166" fontId="6" fillId="2" borderId="3" xfId="1" applyFont="1" applyFill="1" applyBorder="1"/>
    <xf numFmtId="1" fontId="6" fillId="2" borderId="3" xfId="1" applyNumberFormat="1" applyFont="1" applyFill="1" applyBorder="1" applyAlignment="1">
      <alignment horizontal="center" vertical="center" wrapText="1"/>
    </xf>
    <xf numFmtId="1" fontId="6" fillId="2" borderId="3" xfId="1" applyNumberFormat="1" applyFont="1" applyFill="1" applyBorder="1" applyAlignment="1">
      <alignment horizontal="center" vertical="center"/>
    </xf>
    <xf numFmtId="166" fontId="7" fillId="0" borderId="0" xfId="1" applyFont="1" applyFill="1" applyAlignment="1">
      <alignment horizontal="center"/>
    </xf>
    <xf numFmtId="3" fontId="7" fillId="0" borderId="0" xfId="1" applyNumberFormat="1" applyFont="1" applyFill="1" applyBorder="1" applyAlignment="1">
      <alignment horizontal="center"/>
    </xf>
    <xf numFmtId="3" fontId="7" fillId="0" borderId="3" xfId="2" applyNumberFormat="1" applyFont="1" applyFill="1" applyBorder="1" applyAlignment="1">
      <alignment vertical="center"/>
    </xf>
    <xf numFmtId="166" fontId="11" fillId="0" borderId="0" xfId="1" applyFont="1" applyFill="1" applyAlignment="1">
      <alignment vertical="center"/>
    </xf>
    <xf numFmtId="166" fontId="11" fillId="0" borderId="0" xfId="1" applyFont="1" applyFill="1" applyAlignment="1">
      <alignment horizontal="left" vertical="center"/>
    </xf>
    <xf numFmtId="166" fontId="12" fillId="0" borderId="0" xfId="1" applyFont="1" applyFill="1"/>
    <xf numFmtId="0" fontId="12" fillId="0" borderId="0" xfId="1" applyNumberFormat="1" applyFont="1" applyFill="1"/>
    <xf numFmtId="1" fontId="13" fillId="0" borderId="0" xfId="1" applyNumberFormat="1" applyFont="1" applyFill="1" applyBorder="1"/>
    <xf numFmtId="166" fontId="4" fillId="0" borderId="1" xfId="1" applyFont="1" applyFill="1" applyBorder="1" applyAlignment="1">
      <alignment vertical="top"/>
    </xf>
    <xf numFmtId="166" fontId="14" fillId="0" borderId="0" xfId="1" applyFont="1" applyFill="1"/>
    <xf numFmtId="166" fontId="15" fillId="0" borderId="0" xfId="1" applyFont="1"/>
    <xf numFmtId="1" fontId="6" fillId="2" borderId="5" xfId="1" applyNumberFormat="1" applyFont="1" applyFill="1" applyBorder="1" applyAlignment="1">
      <alignment horizontal="center" vertical="center"/>
    </xf>
    <xf numFmtId="166" fontId="6" fillId="0" borderId="3" xfId="1" applyFont="1" applyFill="1" applyBorder="1"/>
    <xf numFmtId="0" fontId="15" fillId="0" borderId="0" xfId="1" applyNumberFormat="1" applyFont="1"/>
    <xf numFmtId="166" fontId="12" fillId="0" borderId="0" xfId="1" applyFont="1" applyFill="1" applyAlignment="1">
      <alignment vertical="center"/>
    </xf>
    <xf numFmtId="166" fontId="13" fillId="0" borderId="0" xfId="1" applyFont="1" applyFill="1"/>
    <xf numFmtId="166" fontId="6" fillId="0" borderId="0" xfId="1" applyFont="1" applyFill="1"/>
    <xf numFmtId="1" fontId="6" fillId="2" borderId="13" xfId="1" applyNumberFormat="1" applyFont="1" applyFill="1" applyBorder="1" applyAlignment="1">
      <alignment horizontal="center" vertical="center"/>
    </xf>
    <xf numFmtId="166" fontId="9" fillId="0" borderId="0" xfId="1" applyFont="1" applyFill="1" applyAlignment="1">
      <alignment vertical="center"/>
    </xf>
    <xf numFmtId="3" fontId="11" fillId="0" borderId="0" xfId="1" applyNumberFormat="1" applyFont="1" applyFill="1" applyAlignment="1">
      <alignment vertical="center"/>
    </xf>
    <xf numFmtId="166" fontId="13" fillId="0" borderId="0" xfId="1" applyFont="1" applyFill="1" applyAlignment="1">
      <alignment horizontal="center"/>
    </xf>
    <xf numFmtId="166" fontId="3" fillId="0" borderId="0" xfId="1" applyFill="1"/>
    <xf numFmtId="166" fontId="18" fillId="0" borderId="0" xfId="1" applyFont="1" applyFill="1"/>
    <xf numFmtId="1" fontId="6" fillId="2" borderId="3" xfId="1" applyNumberFormat="1" applyFont="1" applyFill="1" applyBorder="1" applyAlignment="1">
      <alignment horizontal="center" vertical="top" wrapText="1"/>
    </xf>
    <xf numFmtId="1" fontId="6" fillId="2" borderId="3" xfId="1" applyNumberFormat="1" applyFont="1" applyFill="1" applyBorder="1" applyAlignment="1">
      <alignment horizontal="center"/>
    </xf>
    <xf numFmtId="166" fontId="19" fillId="0" borderId="0" xfId="1" applyFont="1" applyFill="1" applyBorder="1"/>
    <xf numFmtId="1" fontId="20" fillId="0" borderId="0" xfId="1" applyNumberFormat="1" applyFont="1" applyFill="1"/>
    <xf numFmtId="166" fontId="20" fillId="0" borderId="0" xfId="1" applyFont="1" applyFill="1"/>
    <xf numFmtId="166" fontId="20" fillId="0" borderId="0" xfId="1" applyFont="1" applyFill="1" applyBorder="1"/>
    <xf numFmtId="166" fontId="21" fillId="0" borderId="0" xfId="1" applyFont="1" applyFill="1" applyAlignment="1">
      <alignment vertical="center"/>
    </xf>
    <xf numFmtId="166" fontId="20" fillId="0" borderId="0" xfId="1" applyFont="1" applyFill="1" applyAlignment="1">
      <alignment vertical="center"/>
    </xf>
    <xf numFmtId="1" fontId="3" fillId="0" borderId="0" xfId="1" applyNumberFormat="1" applyFill="1"/>
    <xf numFmtId="167" fontId="23" fillId="0" borderId="0" xfId="2" applyNumberFormat="1" applyFont="1" applyFill="1"/>
    <xf numFmtId="167" fontId="6" fillId="2" borderId="3" xfId="2" applyNumberFormat="1" applyFont="1" applyFill="1" applyBorder="1" applyAlignment="1">
      <alignment horizontal="center" vertical="top" wrapText="1"/>
    </xf>
    <xf numFmtId="167" fontId="6" fillId="2" borderId="13" xfId="2" applyNumberFormat="1" applyFont="1" applyFill="1" applyBorder="1" applyAlignment="1">
      <alignment horizontal="center" vertical="top" wrapText="1"/>
    </xf>
    <xf numFmtId="1" fontId="6" fillId="2" borderId="3" xfId="2" applyNumberFormat="1" applyFont="1" applyFill="1" applyBorder="1" applyAlignment="1">
      <alignment horizontal="center" vertical="center"/>
    </xf>
    <xf numFmtId="1" fontId="6" fillId="2" borderId="13" xfId="2" applyNumberFormat="1" applyFont="1" applyFill="1" applyBorder="1" applyAlignment="1">
      <alignment horizontal="center" vertical="center"/>
    </xf>
    <xf numFmtId="17" fontId="6" fillId="3" borderId="3" xfId="3" applyNumberFormat="1" applyFont="1" applyFill="1" applyBorder="1" applyAlignment="1">
      <alignment horizontal="left" vertical="center" wrapText="1"/>
    </xf>
    <xf numFmtId="166" fontId="3" fillId="0" borderId="0" xfId="1"/>
    <xf numFmtId="0" fontId="28" fillId="2" borderId="3" xfId="1" applyNumberFormat="1" applyFont="1" applyFill="1" applyBorder="1" applyAlignment="1">
      <alignment horizontal="center"/>
    </xf>
    <xf numFmtId="0" fontId="29" fillId="0" borderId="3" xfId="4" applyNumberFormat="1" applyFont="1" applyFill="1" applyBorder="1" applyAlignment="1">
      <alignment horizontal="left" vertical="center" wrapText="1"/>
    </xf>
    <xf numFmtId="0" fontId="29" fillId="4" borderId="3" xfId="4" applyNumberFormat="1" applyFont="1" applyFill="1" applyBorder="1" applyAlignment="1">
      <alignment horizontal="left" vertical="center"/>
    </xf>
    <xf numFmtId="166" fontId="3" fillId="0" borderId="0" xfId="1" applyFont="1"/>
    <xf numFmtId="166" fontId="6" fillId="2" borderId="3" xfId="1" applyFont="1" applyFill="1" applyBorder="1" applyAlignment="1">
      <alignment horizontal="center" vertical="center"/>
    </xf>
    <xf numFmtId="166" fontId="6" fillId="2" borderId="3" xfId="1" applyFont="1" applyFill="1" applyBorder="1" applyAlignment="1">
      <alignment horizontal="center" vertical="center" wrapText="1"/>
    </xf>
    <xf numFmtId="166" fontId="8" fillId="0" borderId="0" xfId="1" applyFont="1"/>
    <xf numFmtId="1" fontId="6" fillId="2" borderId="3" xfId="1" applyNumberFormat="1" applyFont="1" applyFill="1" applyBorder="1" applyAlignment="1">
      <alignment horizontal="center" wrapText="1"/>
    </xf>
    <xf numFmtId="1" fontId="6" fillId="2" borderId="5" xfId="1" applyNumberFormat="1" applyFont="1" applyFill="1" applyBorder="1" applyAlignment="1">
      <alignment horizontal="center" wrapText="1"/>
    </xf>
    <xf numFmtId="166" fontId="6" fillId="3" borderId="3" xfId="1" applyFont="1" applyFill="1" applyBorder="1" applyAlignment="1">
      <alignment horizontal="left"/>
    </xf>
    <xf numFmtId="166" fontId="11" fillId="0" borderId="0" xfId="1" applyFont="1" applyAlignment="1">
      <alignment vertical="center"/>
    </xf>
    <xf numFmtId="167" fontId="4" fillId="0" borderId="1" xfId="5" applyNumberFormat="1" applyFont="1" applyFill="1" applyBorder="1" applyAlignment="1"/>
    <xf numFmtId="167" fontId="22" fillId="0" borderId="1" xfId="5" applyNumberFormat="1" applyFont="1" applyFill="1" applyBorder="1" applyAlignment="1"/>
    <xf numFmtId="167" fontId="8" fillId="0" borderId="0" xfId="5" applyNumberFormat="1" applyFont="1"/>
    <xf numFmtId="169" fontId="6" fillId="2" borderId="3" xfId="5" applyNumberFormat="1" applyFont="1" applyFill="1" applyBorder="1" applyAlignment="1">
      <alignment horizontal="center"/>
    </xf>
    <xf numFmtId="169" fontId="6" fillId="2" borderId="13" xfId="5" applyNumberFormat="1" applyFont="1" applyFill="1" applyBorder="1" applyAlignment="1">
      <alignment horizontal="center" wrapText="1"/>
    </xf>
    <xf numFmtId="17" fontId="6" fillId="3" borderId="3" xfId="5" applyNumberFormat="1" applyFont="1" applyFill="1" applyBorder="1" applyAlignment="1">
      <alignment horizontal="left" wrapText="1"/>
    </xf>
    <xf numFmtId="17" fontId="6" fillId="3" borderId="3" xfId="6" applyNumberFormat="1" applyFont="1" applyFill="1" applyBorder="1" applyAlignment="1">
      <alignment horizontal="left" wrapText="1"/>
    </xf>
    <xf numFmtId="0" fontId="11" fillId="0" borderId="0" xfId="1" applyNumberFormat="1" applyFont="1"/>
    <xf numFmtId="166" fontId="4" fillId="0" borderId="1" xfId="1" applyFont="1" applyBorder="1" applyAlignment="1"/>
    <xf numFmtId="166" fontId="19" fillId="0" borderId="0" xfId="1" applyFont="1"/>
    <xf numFmtId="166" fontId="6" fillId="2" borderId="7" xfId="1" applyFont="1" applyFill="1" applyBorder="1" applyAlignment="1">
      <alignment horizontal="center" vertical="center"/>
    </xf>
    <xf numFmtId="171" fontId="7" fillId="3" borderId="3" xfId="7" applyNumberFormat="1" applyFont="1" applyFill="1" applyBorder="1" applyAlignment="1">
      <alignment horizontal="right" vertical="center"/>
    </xf>
    <xf numFmtId="171" fontId="7" fillId="0" borderId="3" xfId="7" applyNumberFormat="1" applyFont="1" applyFill="1" applyBorder="1" applyAlignment="1">
      <alignment horizontal="right" vertical="center"/>
    </xf>
    <xf numFmtId="166" fontId="6" fillId="0" borderId="3" xfId="1" applyFont="1" applyFill="1" applyBorder="1" applyAlignment="1">
      <alignment vertical="top" wrapText="1"/>
    </xf>
    <xf numFmtId="166" fontId="19" fillId="0" borderId="0" xfId="1" applyFont="1" applyFill="1"/>
    <xf numFmtId="171" fontId="6" fillId="3" borderId="3" xfId="7" applyNumberFormat="1" applyFont="1" applyFill="1" applyBorder="1" applyAlignment="1">
      <alignment horizontal="right" vertical="center"/>
    </xf>
    <xf numFmtId="166" fontId="11" fillId="0" borderId="0" xfId="1" applyFont="1"/>
    <xf numFmtId="166" fontId="11" fillId="0" borderId="0" xfId="1" applyFont="1" applyFill="1"/>
    <xf numFmtId="166" fontId="4" fillId="0" borderId="1" xfId="1" applyFont="1" applyFill="1" applyBorder="1" applyAlignment="1"/>
    <xf numFmtId="166" fontId="16" fillId="0" borderId="0" xfId="1" applyFont="1" applyFill="1"/>
    <xf numFmtId="1" fontId="33" fillId="0" borderId="0" xfId="1" applyNumberFormat="1" applyFont="1" applyFill="1" applyBorder="1"/>
    <xf numFmtId="1" fontId="6" fillId="2" borderId="7" xfId="1" applyNumberFormat="1" applyFont="1" applyFill="1" applyBorder="1" applyAlignment="1">
      <alignment horizontal="center"/>
    </xf>
    <xf numFmtId="166" fontId="6" fillId="3" borderId="3" xfId="1" applyFont="1" applyFill="1" applyBorder="1" applyAlignment="1">
      <alignment horizontal="left" vertical="center"/>
    </xf>
    <xf numFmtId="171" fontId="7" fillId="3" borderId="13" xfId="7" applyNumberFormat="1" applyFont="1" applyFill="1" applyBorder="1" applyAlignment="1">
      <alignment horizontal="right" vertical="center"/>
    </xf>
    <xf numFmtId="172" fontId="7" fillId="3" borderId="3" xfId="7" applyNumberFormat="1" applyFont="1" applyFill="1" applyBorder="1" applyAlignment="1">
      <alignment horizontal="right" vertical="center"/>
    </xf>
    <xf numFmtId="166" fontId="8" fillId="0" borderId="0" xfId="1" applyFont="1" applyFill="1"/>
    <xf numFmtId="166" fontId="13" fillId="0" borderId="0" xfId="1" applyFont="1" applyFill="1" applyAlignment="1">
      <alignment vertical="center"/>
    </xf>
    <xf numFmtId="3" fontId="35" fillId="0" borderId="0" xfId="1" applyNumberFormat="1" applyFont="1" applyFill="1" applyAlignment="1">
      <alignment horizontal="center"/>
    </xf>
    <xf numFmtId="3" fontId="6" fillId="0" borderId="0" xfId="1" applyNumberFormat="1" applyFont="1" applyFill="1" applyAlignment="1">
      <alignment horizontal="center" wrapText="1"/>
    </xf>
    <xf numFmtId="3" fontId="6" fillId="5" borderId="3" xfId="1" applyNumberFormat="1" applyFont="1" applyFill="1" applyBorder="1" applyAlignment="1">
      <alignment horizontal="center" vertical="center" wrapText="1"/>
    </xf>
    <xf numFmtId="3" fontId="6" fillId="0" borderId="0" xfId="1" applyNumberFormat="1" applyFont="1" applyFill="1" applyAlignment="1">
      <alignment horizontal="center"/>
    </xf>
    <xf numFmtId="3" fontId="6" fillId="5" borderId="7" xfId="1" applyNumberFormat="1" applyFont="1" applyFill="1" applyBorder="1" applyAlignment="1">
      <alignment horizontal="center"/>
    </xf>
    <xf numFmtId="171" fontId="6" fillId="3" borderId="3" xfId="7" applyNumberFormat="1" applyFont="1" applyFill="1" applyBorder="1" applyAlignment="1">
      <alignment horizontal="left" vertical="center"/>
    </xf>
    <xf numFmtId="166" fontId="9" fillId="0" borderId="0" xfId="1" applyFont="1" applyFill="1"/>
    <xf numFmtId="166" fontId="35" fillId="0" borderId="0" xfId="1" applyFont="1" applyFill="1"/>
    <xf numFmtId="3" fontId="13" fillId="0" borderId="0" xfId="1" applyNumberFormat="1" applyFont="1" applyFill="1" applyAlignment="1">
      <alignment horizontal="center" vertical="center"/>
    </xf>
    <xf numFmtId="166" fontId="37" fillId="0" borderId="0" xfId="1" applyFont="1" applyFill="1"/>
    <xf numFmtId="166" fontId="38" fillId="0" borderId="0" xfId="1" applyFont="1" applyFill="1" applyAlignment="1">
      <alignment horizontal="center"/>
    </xf>
    <xf numFmtId="166" fontId="6" fillId="0" borderId="0" xfId="1" applyFont="1" applyFill="1" applyAlignment="1">
      <alignment horizontal="center" vertical="center" wrapText="1"/>
    </xf>
    <xf numFmtId="3" fontId="6" fillId="0" borderId="3" xfId="1" applyNumberFormat="1" applyFont="1" applyFill="1" applyBorder="1" applyAlignment="1">
      <alignment horizontal="left"/>
    </xf>
    <xf numFmtId="166" fontId="7" fillId="0" borderId="0" xfId="1" applyFont="1" applyFill="1" applyBorder="1" applyAlignment="1">
      <alignment horizontal="center"/>
    </xf>
    <xf numFmtId="166" fontId="7" fillId="0" borderId="1" xfId="1" applyFont="1" applyFill="1" applyBorder="1" applyAlignment="1">
      <alignment horizontal="center"/>
    </xf>
    <xf numFmtId="166" fontId="13" fillId="0" borderId="0" xfId="1" applyFont="1" applyFill="1" applyAlignment="1">
      <alignment horizontal="center" vertical="center"/>
    </xf>
    <xf numFmtId="166" fontId="6" fillId="2" borderId="3" xfId="9" applyFont="1" applyFill="1" applyBorder="1" applyAlignment="1">
      <alignment horizontal="center" vertical="center" wrapText="1"/>
    </xf>
    <xf numFmtId="3" fontId="6" fillId="2" borderId="3" xfId="9" applyNumberFormat="1" applyFont="1" applyFill="1" applyBorder="1" applyAlignment="1">
      <alignment horizontal="center" vertical="center" wrapText="1"/>
    </xf>
    <xf numFmtId="166" fontId="18" fillId="0" borderId="0" xfId="1" applyFont="1" applyFill="1" applyBorder="1" applyAlignment="1">
      <alignment vertical="top"/>
    </xf>
    <xf numFmtId="3" fontId="6" fillId="2" borderId="3" xfId="9" applyNumberFormat="1" applyFont="1" applyFill="1" applyBorder="1" applyAlignment="1">
      <alignment horizontal="center" vertical="top" wrapText="1"/>
    </xf>
    <xf numFmtId="166" fontId="18" fillId="0" borderId="0" xfId="1" applyFont="1" applyFill="1" applyBorder="1" applyAlignment="1"/>
    <xf numFmtId="166" fontId="6" fillId="3" borderId="3" xfId="1" applyFont="1" applyFill="1" applyBorder="1" applyAlignment="1">
      <alignment horizontal="left" wrapText="1"/>
    </xf>
    <xf numFmtId="173" fontId="7" fillId="0" borderId="3" xfId="7" applyNumberFormat="1" applyFont="1" applyFill="1" applyBorder="1" applyAlignment="1">
      <alignment horizontal="right" vertical="center"/>
    </xf>
    <xf numFmtId="166" fontId="31" fillId="0" borderId="0" xfId="1" applyFont="1" applyFill="1" applyBorder="1"/>
    <xf numFmtId="171" fontId="7" fillId="0" borderId="0" xfId="7" applyNumberFormat="1" applyFont="1" applyFill="1" applyBorder="1" applyAlignment="1">
      <alignment horizontal="right" vertical="center"/>
    </xf>
    <xf numFmtId="173" fontId="7" fillId="0" borderId="0" xfId="7" applyNumberFormat="1" applyFont="1" applyFill="1" applyBorder="1" applyAlignment="1">
      <alignment horizontal="right" vertical="center"/>
    </xf>
    <xf numFmtId="171" fontId="7" fillId="3" borderId="0" xfId="7" applyNumberFormat="1" applyFont="1" applyFill="1" applyBorder="1" applyAlignment="1">
      <alignment horizontal="right" vertical="center"/>
    </xf>
    <xf numFmtId="166" fontId="31" fillId="0" borderId="0" xfId="1" applyFont="1" applyFill="1"/>
    <xf numFmtId="3" fontId="6" fillId="2" borderId="7" xfId="9" applyNumberFormat="1" applyFont="1" applyFill="1" applyBorder="1" applyAlignment="1">
      <alignment horizontal="center" vertical="top" wrapText="1"/>
    </xf>
    <xf numFmtId="17" fontId="6" fillId="3" borderId="3" xfId="1" applyNumberFormat="1" applyFont="1" applyFill="1" applyBorder="1" applyAlignment="1">
      <alignment wrapText="1"/>
    </xf>
    <xf numFmtId="2" fontId="31" fillId="0" borderId="0" xfId="1" applyNumberFormat="1" applyFont="1" applyFill="1" applyBorder="1"/>
    <xf numFmtId="17" fontId="34" fillId="0" borderId="0" xfId="1" applyNumberFormat="1" applyFont="1" applyFill="1" applyBorder="1" applyAlignment="1">
      <alignment horizontal="left"/>
    </xf>
    <xf numFmtId="166" fontId="35" fillId="0" borderId="0" xfId="1" applyFont="1" applyFill="1" applyBorder="1" applyAlignment="1">
      <alignment horizontal="left"/>
    </xf>
    <xf numFmtId="166" fontId="31" fillId="0" borderId="0" xfId="1" applyFont="1" applyFill="1" applyAlignment="1">
      <alignment vertical="center"/>
    </xf>
    <xf numFmtId="166" fontId="18" fillId="0" borderId="0" xfId="1" applyFont="1" applyFill="1" applyAlignment="1">
      <alignment horizontal="center" vertical="center"/>
    </xf>
    <xf numFmtId="1" fontId="39" fillId="2" borderId="3" xfId="1" applyNumberFormat="1" applyFont="1" applyFill="1" applyBorder="1" applyAlignment="1">
      <alignment horizontal="center"/>
    </xf>
    <xf numFmtId="166" fontId="40" fillId="0" borderId="0" xfId="1" applyFont="1" applyFill="1"/>
    <xf numFmtId="172" fontId="7" fillId="3" borderId="20" xfId="1" applyNumberFormat="1" applyFont="1" applyFill="1" applyBorder="1" applyAlignment="1">
      <alignment horizontal="right"/>
    </xf>
    <xf numFmtId="172" fontId="7" fillId="3" borderId="3" xfId="1" applyNumberFormat="1" applyFont="1" applyFill="1" applyBorder="1" applyAlignment="1">
      <alignment horizontal="right"/>
    </xf>
    <xf numFmtId="172" fontId="7" fillId="3" borderId="21" xfId="1" applyNumberFormat="1" applyFont="1" applyFill="1" applyBorder="1" applyAlignment="1">
      <alignment horizontal="right"/>
    </xf>
    <xf numFmtId="172" fontId="7" fillId="3" borderId="22" xfId="1" applyNumberFormat="1" applyFont="1" applyFill="1" applyBorder="1" applyAlignment="1">
      <alignment horizontal="right"/>
    </xf>
    <xf numFmtId="172" fontId="7" fillId="3" borderId="23" xfId="1" applyNumberFormat="1" applyFont="1" applyFill="1" applyBorder="1" applyAlignment="1">
      <alignment horizontal="right"/>
    </xf>
    <xf numFmtId="172" fontId="7" fillId="3" borderId="24" xfId="1" applyNumberFormat="1" applyFont="1" applyFill="1" applyBorder="1" applyAlignment="1">
      <alignment horizontal="right"/>
    </xf>
    <xf numFmtId="166" fontId="8" fillId="0" borderId="0" xfId="1" applyFont="1" applyFill="1" applyAlignment="1">
      <alignment vertical="center"/>
    </xf>
    <xf numFmtId="166" fontId="4" fillId="0" borderId="0" xfId="1" applyFont="1" applyFill="1" applyBorder="1" applyAlignment="1"/>
    <xf numFmtId="166" fontId="6" fillId="3" borderId="3" xfId="1" applyFont="1" applyFill="1" applyBorder="1" applyAlignment="1">
      <alignment horizontal="left" vertical="top" wrapText="1"/>
    </xf>
    <xf numFmtId="3" fontId="7" fillId="3" borderId="15" xfId="2" applyNumberFormat="1" applyFont="1" applyFill="1" applyBorder="1" applyAlignment="1">
      <alignment vertical="center"/>
    </xf>
    <xf numFmtId="3" fontId="7" fillId="3" borderId="14" xfId="2" applyNumberFormat="1" applyFont="1" applyFill="1" applyBorder="1" applyAlignment="1">
      <alignment vertical="center"/>
    </xf>
    <xf numFmtId="3" fontId="7" fillId="3" borderId="13" xfId="2" applyNumberFormat="1" applyFont="1" applyFill="1" applyBorder="1" applyAlignment="1">
      <alignment horizontal="right" vertical="center"/>
    </xf>
    <xf numFmtId="3" fontId="7" fillId="3" borderId="0" xfId="2" applyNumberFormat="1" applyFont="1" applyFill="1" applyBorder="1" applyAlignment="1">
      <alignment vertical="center"/>
    </xf>
    <xf numFmtId="3" fontId="7" fillId="3" borderId="0" xfId="2" applyNumberFormat="1" applyFont="1" applyFill="1" applyBorder="1" applyAlignment="1">
      <alignment horizontal="right" vertical="center"/>
    </xf>
    <xf numFmtId="166" fontId="6" fillId="3" borderId="0" xfId="1" applyFont="1" applyFill="1" applyBorder="1" applyAlignment="1">
      <alignment horizontal="left" vertical="top" wrapText="1"/>
    </xf>
    <xf numFmtId="166" fontId="19" fillId="0" borderId="0" xfId="1" applyFont="1" applyFill="1" applyBorder="1" applyAlignment="1">
      <alignment vertical="center"/>
    </xf>
    <xf numFmtId="166" fontId="19" fillId="0" borderId="0" xfId="1" applyFont="1" applyFill="1" applyAlignment="1">
      <alignment vertical="center"/>
    </xf>
    <xf numFmtId="166" fontId="4" fillId="0" borderId="0" xfId="1" applyFont="1" applyFill="1" applyBorder="1" applyAlignment="1">
      <alignment horizontal="left" vertical="center"/>
    </xf>
    <xf numFmtId="166" fontId="22" fillId="0" borderId="0" xfId="1" applyFont="1" applyFill="1" applyBorder="1" applyAlignment="1">
      <alignment horizontal="left" vertical="center"/>
    </xf>
    <xf numFmtId="166" fontId="42" fillId="0" borderId="0" xfId="1" applyFont="1" applyFill="1" applyAlignment="1">
      <alignment vertical="center"/>
    </xf>
    <xf numFmtId="166" fontId="18" fillId="0" borderId="0" xfId="1" applyFont="1" applyFill="1" applyAlignment="1">
      <alignment vertical="top"/>
    </xf>
    <xf numFmtId="166" fontId="6" fillId="3" borderId="15" xfId="1" applyFont="1" applyFill="1" applyBorder="1"/>
    <xf numFmtId="172" fontId="7" fillId="0" borderId="3" xfId="1" applyNumberFormat="1" applyFont="1" applyFill="1" applyBorder="1" applyAlignment="1">
      <alignment horizontal="right"/>
    </xf>
    <xf numFmtId="166" fontId="19" fillId="3" borderId="14" xfId="1" applyFont="1" applyFill="1" applyBorder="1"/>
    <xf numFmtId="166" fontId="7" fillId="0" borderId="0" xfId="1" applyFont="1" applyFill="1" applyBorder="1" applyAlignment="1">
      <alignment vertical="center" wrapText="1"/>
    </xf>
    <xf numFmtId="166" fontId="7" fillId="0" borderId="0" xfId="1" applyFont="1" applyFill="1" applyBorder="1"/>
    <xf numFmtId="0" fontId="19" fillId="0" borderId="0" xfId="1" applyNumberFormat="1" applyFont="1"/>
    <xf numFmtId="0" fontId="7" fillId="0" borderId="0" xfId="1" applyNumberFormat="1" applyFont="1" applyAlignment="1">
      <alignment horizontal="left" wrapText="1"/>
    </xf>
    <xf numFmtId="1" fontId="18" fillId="0" borderId="0" xfId="1" applyNumberFormat="1" applyFont="1" applyAlignment="1">
      <alignment horizontal="center"/>
    </xf>
    <xf numFmtId="0" fontId="43" fillId="0" borderId="0" xfId="1" applyNumberFormat="1" applyFont="1"/>
    <xf numFmtId="0" fontId="44" fillId="0" borderId="0" xfId="1" applyNumberFormat="1" applyFont="1"/>
    <xf numFmtId="166" fontId="13" fillId="0" borderId="0" xfId="1" applyFont="1" applyFill="1" applyBorder="1" applyAlignment="1"/>
    <xf numFmtId="166" fontId="3" fillId="0" borderId="0" xfId="1" applyFont="1" applyFill="1"/>
    <xf numFmtId="2" fontId="6" fillId="2" borderId="13" xfId="1" applyNumberFormat="1" applyFont="1" applyFill="1" applyBorder="1" applyAlignment="1">
      <alignment horizontal="center" vertical="center" wrapText="1"/>
    </xf>
    <xf numFmtId="2" fontId="6" fillId="2" borderId="3" xfId="1" applyNumberFormat="1" applyFont="1" applyFill="1" applyBorder="1" applyAlignment="1">
      <alignment horizontal="center" vertical="center" wrapText="1"/>
    </xf>
    <xf numFmtId="166" fontId="6" fillId="2" borderId="13" xfId="1" applyFont="1" applyFill="1" applyBorder="1" applyAlignment="1">
      <alignment horizontal="center" vertical="center" wrapText="1"/>
    </xf>
    <xf numFmtId="172" fontId="7" fillId="3" borderId="3" xfId="1" quotePrefix="1" applyNumberFormat="1" applyFont="1" applyFill="1" applyBorder="1" applyAlignment="1">
      <alignment horizontal="right" wrapText="1"/>
    </xf>
    <xf numFmtId="172" fontId="7" fillId="3" borderId="3" xfId="1" applyNumberFormat="1" applyFont="1" applyFill="1" applyBorder="1" applyAlignment="1">
      <alignment horizontal="right" wrapText="1"/>
    </xf>
    <xf numFmtId="166" fontId="3" fillId="0" borderId="0" xfId="1" applyFont="1" applyFill="1" applyBorder="1"/>
    <xf numFmtId="2" fontId="13" fillId="0" borderId="0" xfId="1" applyNumberFormat="1" applyFont="1" applyFill="1" applyBorder="1"/>
    <xf numFmtId="166" fontId="13" fillId="0" borderId="0" xfId="1" applyNumberFormat="1" applyFont="1" applyFill="1" applyBorder="1"/>
    <xf numFmtId="166" fontId="13" fillId="0" borderId="0" xfId="1" applyFont="1" applyFill="1" applyBorder="1"/>
    <xf numFmtId="166" fontId="3" fillId="0" borderId="0" xfId="1" applyFont="1" applyFill="1" applyBorder="1" applyAlignment="1">
      <alignment horizontal="center" vertical="top"/>
    </xf>
    <xf numFmtId="166" fontId="10" fillId="0" borderId="0" xfId="1" applyFont="1" applyFill="1" applyBorder="1" applyAlignment="1">
      <alignment horizontal="left" vertical="top"/>
    </xf>
    <xf numFmtId="166" fontId="10" fillId="0" borderId="0" xfId="1" applyFont="1" applyFill="1" applyBorder="1" applyAlignment="1">
      <alignment horizontal="center" vertical="top"/>
    </xf>
    <xf numFmtId="166" fontId="10" fillId="0" borderId="0" xfId="1" applyFont="1" applyFill="1" applyBorder="1" applyAlignment="1">
      <alignment horizontal="center"/>
    </xf>
    <xf numFmtId="166" fontId="13" fillId="0" borderId="0" xfId="1" applyFont="1" applyFill="1" applyBorder="1" applyAlignment="1">
      <alignment horizontal="right"/>
    </xf>
    <xf numFmtId="2" fontId="13" fillId="0" borderId="0" xfId="1" applyNumberFormat="1" applyFont="1" applyFill="1" applyBorder="1" applyAlignment="1">
      <alignment horizontal="right"/>
    </xf>
    <xf numFmtId="166" fontId="3" fillId="0" borderId="0" xfId="1" applyFont="1" applyFill="1" applyAlignment="1">
      <alignment horizontal="center"/>
    </xf>
    <xf numFmtId="166" fontId="18" fillId="0" borderId="0" xfId="1" applyFont="1" applyFill="1" applyBorder="1" applyAlignment="1">
      <alignment wrapText="1"/>
    </xf>
    <xf numFmtId="1" fontId="6" fillId="2" borderId="7" xfId="1" applyNumberFormat="1" applyFont="1" applyFill="1" applyBorder="1" applyAlignment="1">
      <alignment horizontal="center" vertical="center" wrapText="1"/>
    </xf>
    <xf numFmtId="1" fontId="6" fillId="2" borderId="6" xfId="1" applyNumberFormat="1" applyFont="1" applyFill="1" applyBorder="1" applyAlignment="1">
      <alignment horizontal="center" vertical="center" wrapText="1"/>
    </xf>
    <xf numFmtId="166" fontId="6" fillId="0" borderId="0" xfId="1" applyFont="1" applyFill="1" applyBorder="1" applyAlignment="1">
      <alignment horizontal="center" wrapText="1"/>
    </xf>
    <xf numFmtId="172" fontId="7" fillId="3" borderId="3" xfId="1" applyNumberFormat="1" applyFont="1" applyFill="1" applyBorder="1" applyAlignment="1"/>
    <xf numFmtId="172" fontId="7" fillId="0" borderId="0" xfId="1" applyNumberFormat="1" applyFont="1" applyFill="1" applyBorder="1" applyAlignment="1">
      <alignment horizontal="center"/>
    </xf>
    <xf numFmtId="1" fontId="19" fillId="0" borderId="0" xfId="1" applyNumberFormat="1" applyFont="1" applyFill="1"/>
    <xf numFmtId="0" fontId="19" fillId="0" borderId="0" xfId="1" applyNumberFormat="1" applyFont="1" applyFill="1"/>
    <xf numFmtId="172" fontId="46" fillId="0" borderId="0" xfId="1" applyNumberFormat="1" applyFont="1" applyFill="1" applyBorder="1" applyAlignment="1">
      <alignment horizontal="center" wrapText="1"/>
    </xf>
    <xf numFmtId="166" fontId="3" fillId="0" borderId="0" xfId="1" applyFont="1" applyFill="1" applyAlignment="1">
      <alignment wrapText="1"/>
    </xf>
    <xf numFmtId="166" fontId="47" fillId="0" borderId="0" xfId="1" applyFont="1" applyFill="1"/>
    <xf numFmtId="166" fontId="6" fillId="0" borderId="0" xfId="1" applyFont="1" applyFill="1" applyAlignment="1">
      <alignment horizontal="left"/>
    </xf>
    <xf numFmtId="166" fontId="6" fillId="2" borderId="12" xfId="1" applyFont="1" applyFill="1" applyBorder="1" applyAlignment="1">
      <alignment horizontal="center" vertical="center" wrapText="1"/>
    </xf>
    <xf numFmtId="166" fontId="6" fillId="2" borderId="5" xfId="1" applyFont="1" applyFill="1" applyBorder="1" applyAlignment="1">
      <alignment horizontal="center" vertical="center" wrapText="1"/>
    </xf>
    <xf numFmtId="1" fontId="6" fillId="3" borderId="3" xfId="1" applyNumberFormat="1" applyFont="1" applyFill="1" applyBorder="1" applyAlignment="1">
      <alignment horizontal="left" vertical="center" wrapText="1"/>
    </xf>
    <xf numFmtId="166" fontId="6" fillId="3" borderId="5" xfId="1" applyFont="1" applyFill="1" applyBorder="1" applyAlignment="1">
      <alignment horizontal="left" vertical="center"/>
    </xf>
    <xf numFmtId="1" fontId="7" fillId="0" borderId="0" xfId="1" applyNumberFormat="1" applyFont="1" applyFill="1" applyBorder="1" applyAlignment="1"/>
    <xf numFmtId="171" fontId="35" fillId="0" borderId="0" xfId="7" applyNumberFormat="1" applyFont="1" applyFill="1" applyBorder="1" applyAlignment="1">
      <alignment horizontal="right" vertical="center"/>
    </xf>
    <xf numFmtId="166" fontId="38" fillId="0" borderId="0" xfId="1" applyFont="1" applyFill="1" applyAlignment="1">
      <alignment horizontal="left"/>
    </xf>
    <xf numFmtId="1" fontId="35" fillId="0" borderId="0" xfId="1" applyNumberFormat="1" applyFont="1" applyFill="1" applyBorder="1" applyAlignment="1"/>
    <xf numFmtId="166" fontId="10" fillId="0" borderId="0" xfId="1" applyFont="1" applyFill="1" applyBorder="1"/>
    <xf numFmtId="166" fontId="6" fillId="0" borderId="0" xfId="1" applyFont="1" applyFill="1" applyBorder="1" applyAlignment="1">
      <alignment horizontal="center"/>
    </xf>
    <xf numFmtId="1" fontId="6" fillId="0" borderId="0" xfId="1" applyNumberFormat="1" applyFont="1" applyFill="1" applyBorder="1" applyAlignment="1">
      <alignment horizontal="center"/>
    </xf>
    <xf numFmtId="166" fontId="6" fillId="0" borderId="0" xfId="1" applyFont="1" applyFill="1" applyBorder="1" applyAlignment="1">
      <alignment horizontal="center" vertical="top"/>
    </xf>
    <xf numFmtId="166" fontId="7" fillId="0" borderId="0" xfId="1" applyFont="1" applyFill="1" applyBorder="1" applyAlignment="1"/>
    <xf numFmtId="3" fontId="19" fillId="0" borderId="0" xfId="1" applyNumberFormat="1" applyFont="1" applyFill="1"/>
    <xf numFmtId="166" fontId="12" fillId="0" borderId="0" xfId="1" applyFont="1" applyFill="1" applyBorder="1"/>
    <xf numFmtId="0" fontId="41" fillId="0" borderId="0" xfId="4" applyFont="1"/>
    <xf numFmtId="0" fontId="12" fillId="0" borderId="0" xfId="4" applyFont="1"/>
    <xf numFmtId="0" fontId="44" fillId="2" borderId="3" xfId="4" applyFont="1" applyFill="1" applyBorder="1" applyAlignment="1">
      <alignment horizontal="center" vertical="center" wrapText="1"/>
    </xf>
    <xf numFmtId="0" fontId="15" fillId="0" borderId="3" xfId="4" applyFont="1" applyBorder="1"/>
    <xf numFmtId="0" fontId="15" fillId="0" borderId="3" xfId="4" applyFont="1" applyBorder="1" applyAlignment="1">
      <alignment horizontal="right"/>
    </xf>
    <xf numFmtId="0" fontId="44" fillId="0" borderId="0" xfId="4" applyFont="1"/>
    <xf numFmtId="0" fontId="11" fillId="0" borderId="0" xfId="4" applyFont="1" applyAlignment="1">
      <alignment vertical="center"/>
    </xf>
    <xf numFmtId="0" fontId="44" fillId="0" borderId="0" xfId="4" applyFont="1" applyAlignment="1">
      <alignment vertical="center"/>
    </xf>
    <xf numFmtId="0" fontId="50" fillId="0" borderId="0" xfId="4" applyFont="1" applyFill="1"/>
    <xf numFmtId="167" fontId="6" fillId="2" borderId="3" xfId="11" applyNumberFormat="1" applyFont="1" applyFill="1" applyBorder="1" applyAlignment="1">
      <alignment horizontal="center" vertical="center" wrapText="1"/>
    </xf>
    <xf numFmtId="167" fontId="6" fillId="2" borderId="3" xfId="12" applyNumberFormat="1" applyFont="1" applyFill="1" applyBorder="1" applyAlignment="1">
      <alignment horizontal="center" vertical="center" wrapText="1"/>
    </xf>
    <xf numFmtId="175" fontId="6" fillId="6" borderId="3" xfId="4" applyNumberFormat="1" applyFont="1" applyFill="1" applyBorder="1" applyAlignment="1">
      <alignment horizontal="left"/>
    </xf>
    <xf numFmtId="176" fontId="15" fillId="0" borderId="3" xfId="13" applyNumberFormat="1" applyFont="1" applyBorder="1"/>
    <xf numFmtId="176" fontId="7" fillId="0" borderId="3" xfId="13" applyNumberFormat="1" applyFont="1" applyFill="1" applyBorder="1" applyAlignment="1">
      <alignment horizontal="right" wrapText="1"/>
    </xf>
    <xf numFmtId="43" fontId="15" fillId="0" borderId="3" xfId="13" applyNumberFormat="1" applyFont="1" applyBorder="1"/>
    <xf numFmtId="176" fontId="12" fillId="0" borderId="3" xfId="14" applyNumberFormat="1" applyFont="1" applyFill="1" applyBorder="1"/>
    <xf numFmtId="176" fontId="13" fillId="0" borderId="3" xfId="14" applyNumberFormat="1" applyFont="1" applyFill="1" applyBorder="1" applyAlignment="1">
      <alignment horizontal="right" wrapText="1"/>
    </xf>
    <xf numFmtId="43" fontId="12" fillId="0" borderId="3" xfId="14" applyNumberFormat="1" applyFont="1" applyFill="1" applyBorder="1"/>
    <xf numFmtId="2" fontId="12" fillId="0" borderId="3" xfId="15" applyNumberFormat="1" applyFont="1" applyFill="1" applyBorder="1"/>
    <xf numFmtId="0" fontId="11" fillId="0" borderId="0" xfId="4" applyFont="1"/>
    <xf numFmtId="0" fontId="28" fillId="0" borderId="0" xfId="4" applyFont="1"/>
    <xf numFmtId="0" fontId="28" fillId="0" borderId="0" xfId="4" applyNumberFormat="1" applyFont="1"/>
    <xf numFmtId="2" fontId="12" fillId="0" borderId="0" xfId="4" applyNumberFormat="1" applyFont="1"/>
    <xf numFmtId="0" fontId="12" fillId="0" borderId="0" xfId="4" applyNumberFormat="1" applyFont="1"/>
    <xf numFmtId="10" fontId="12" fillId="0" borderId="0" xfId="16" applyNumberFormat="1" applyFont="1"/>
    <xf numFmtId="0" fontId="15" fillId="0" borderId="0" xfId="4" applyFont="1"/>
    <xf numFmtId="176" fontId="15" fillId="0" borderId="3" xfId="17" applyNumberFormat="1" applyFont="1" applyBorder="1" applyAlignment="1">
      <alignment horizontal="right" vertical="center" wrapText="1"/>
    </xf>
    <xf numFmtId="176" fontId="15" fillId="0" borderId="0" xfId="4" applyNumberFormat="1" applyFont="1"/>
    <xf numFmtId="176" fontId="12" fillId="0" borderId="3" xfId="14" applyNumberFormat="1" applyFont="1" applyFill="1" applyBorder="1" applyAlignment="1">
      <alignment horizontal="right" vertical="center" wrapText="1"/>
    </xf>
    <xf numFmtId="171" fontId="7" fillId="3" borderId="3" xfId="18" applyNumberFormat="1" applyFont="1" applyFill="1" applyBorder="1" applyAlignment="1">
      <alignment horizontal="right" vertical="top"/>
    </xf>
    <xf numFmtId="176" fontId="12" fillId="0" borderId="0" xfId="4" applyNumberFormat="1" applyFont="1"/>
    <xf numFmtId="178" fontId="12" fillId="0" borderId="3" xfId="14" applyNumberFormat="1" applyFont="1" applyFill="1" applyBorder="1" applyAlignment="1">
      <alignment horizontal="right" wrapText="1"/>
    </xf>
    <xf numFmtId="165" fontId="12" fillId="0" borderId="0" xfId="4" applyNumberFormat="1" applyFont="1"/>
    <xf numFmtId="179" fontId="12" fillId="0" borderId="0" xfId="4" applyNumberFormat="1" applyFont="1"/>
    <xf numFmtId="0" fontId="41" fillId="0" borderId="1" xfId="4" applyNumberFormat="1" applyFont="1" applyBorder="1" applyAlignment="1">
      <alignment vertical="center"/>
    </xf>
    <xf numFmtId="0" fontId="28" fillId="0" borderId="1" xfId="4" applyNumberFormat="1" applyFont="1" applyBorder="1" applyAlignment="1">
      <alignment vertical="center"/>
    </xf>
    <xf numFmtId="0" fontId="28" fillId="0" borderId="0" xfId="4" applyNumberFormat="1" applyFont="1" applyAlignment="1">
      <alignment vertical="center"/>
    </xf>
    <xf numFmtId="175" fontId="9" fillId="6" borderId="0" xfId="4" applyNumberFormat="1" applyFont="1" applyFill="1" applyBorder="1" applyAlignment="1">
      <alignment horizontal="left"/>
    </xf>
    <xf numFmtId="172" fontId="15" fillId="0" borderId="3" xfId="16" applyNumberFormat="1" applyFont="1" applyBorder="1"/>
    <xf numFmtId="172" fontId="12" fillId="0" borderId="3" xfId="15" applyNumberFormat="1" applyFont="1" applyFill="1" applyBorder="1"/>
    <xf numFmtId="172" fontId="12" fillId="0" borderId="0" xfId="16" applyNumberFormat="1" applyFont="1"/>
    <xf numFmtId="180" fontId="15" fillId="0" borderId="3" xfId="20" applyNumberFormat="1" applyFont="1" applyBorder="1"/>
    <xf numFmtId="180" fontId="12" fillId="0" borderId="3" xfId="14" applyNumberFormat="1" applyFont="1" applyFill="1" applyBorder="1"/>
    <xf numFmtId="172" fontId="15" fillId="0" borderId="3" xfId="4" applyNumberFormat="1" applyFont="1" applyBorder="1"/>
    <xf numFmtId="172" fontId="12" fillId="0" borderId="3" xfId="1" applyNumberFormat="1" applyFont="1" applyBorder="1"/>
    <xf numFmtId="0" fontId="6" fillId="0" borderId="3" xfId="4" applyFont="1" applyFill="1" applyBorder="1" applyAlignment="1">
      <alignment horizontal="center" vertical="center" wrapText="1"/>
    </xf>
    <xf numFmtId="0" fontId="6" fillId="0" borderId="3" xfId="4" applyFont="1" applyFill="1" applyBorder="1" applyAlignment="1">
      <alignment horizontal="left" vertical="top" wrapText="1"/>
    </xf>
    <xf numFmtId="176" fontId="15" fillId="0" borderId="3" xfId="21" applyNumberFormat="1" applyFont="1" applyFill="1" applyBorder="1" applyAlignment="1">
      <alignment horizontal="right"/>
    </xf>
    <xf numFmtId="0" fontId="7" fillId="0" borderId="3" xfId="4" applyFont="1" applyFill="1" applyBorder="1" applyAlignment="1">
      <alignment horizontal="center" vertical="center" wrapText="1"/>
    </xf>
    <xf numFmtId="0" fontId="7" fillId="0" borderId="3" xfId="4" applyFont="1" applyFill="1" applyBorder="1" applyAlignment="1">
      <alignment horizontal="left" vertical="top" wrapText="1"/>
    </xf>
    <xf numFmtId="171" fontId="7" fillId="0" borderId="3" xfId="18" applyNumberFormat="1" applyFont="1" applyBorder="1" applyAlignment="1">
      <alignment horizontal="right" vertical="top"/>
    </xf>
    <xf numFmtId="176" fontId="44" fillId="0" borderId="3" xfId="21" applyNumberFormat="1" applyFont="1" applyFill="1" applyBorder="1" applyAlignment="1">
      <alignment horizontal="right"/>
    </xf>
    <xf numFmtId="171" fontId="6" fillId="0" borderId="3" xfId="18" applyNumberFormat="1" applyFont="1" applyBorder="1" applyAlignment="1">
      <alignment horizontal="right" vertical="top"/>
    </xf>
    <xf numFmtId="1" fontId="15" fillId="0" borderId="3" xfId="21" applyNumberFormat="1" applyFont="1" applyFill="1" applyBorder="1" applyAlignment="1">
      <alignment horizontal="right"/>
    </xf>
    <xf numFmtId="1" fontId="15" fillId="0" borderId="3" xfId="21" applyNumberFormat="1" applyFont="1" applyFill="1" applyBorder="1" applyAlignment="1">
      <alignment horizontal="right" vertical="center"/>
    </xf>
    <xf numFmtId="176" fontId="15" fillId="0" borderId="3" xfId="21" applyNumberFormat="1" applyFont="1" applyFill="1" applyBorder="1" applyAlignment="1">
      <alignment horizontal="right" vertical="center"/>
    </xf>
    <xf numFmtId="0" fontId="12" fillId="0" borderId="0" xfId="4" applyFont="1" applyFill="1"/>
    <xf numFmtId="0" fontId="9" fillId="0" borderId="0" xfId="4" applyFont="1" applyFill="1" applyBorder="1" applyAlignment="1">
      <alignment horizontal="left" vertical="center"/>
    </xf>
    <xf numFmtId="180" fontId="11" fillId="0" borderId="0" xfId="21" applyNumberFormat="1" applyFont="1"/>
    <xf numFmtId="0" fontId="12" fillId="0" borderId="0" xfId="4" applyFont="1" applyAlignment="1">
      <alignment horizontal="center" vertical="center"/>
    </xf>
    <xf numFmtId="0" fontId="12" fillId="0" borderId="0" xfId="4" applyFont="1" applyAlignment="1">
      <alignment horizontal="left"/>
    </xf>
    <xf numFmtId="176" fontId="12" fillId="0" borderId="0" xfId="21" applyNumberFormat="1" applyFont="1"/>
    <xf numFmtId="180" fontId="12" fillId="0" borderId="0" xfId="21" applyNumberFormat="1" applyFont="1"/>
    <xf numFmtId="0" fontId="12" fillId="0" borderId="0" xfId="1" applyNumberFormat="1" applyFont="1"/>
    <xf numFmtId="0" fontId="15" fillId="0" borderId="13" xfId="1" applyNumberFormat="1" applyFont="1" applyBorder="1" applyAlignment="1">
      <alignment vertical="top" wrapText="1"/>
    </xf>
    <xf numFmtId="0" fontId="15" fillId="0" borderId="3" xfId="1" applyNumberFormat="1" applyFont="1" applyBorder="1" applyAlignment="1">
      <alignment vertical="top" wrapText="1"/>
    </xf>
    <xf numFmtId="0" fontId="44" fillId="0" borderId="3" xfId="1" applyNumberFormat="1" applyFont="1" applyBorder="1" applyAlignment="1">
      <alignment horizontal="center" vertical="center"/>
    </xf>
    <xf numFmtId="0" fontId="15" fillId="0" borderId="3" xfId="1" applyNumberFormat="1" applyFont="1" applyBorder="1"/>
    <xf numFmtId="176" fontId="15" fillId="0" borderId="13" xfId="14" applyNumberFormat="1" applyFont="1" applyBorder="1" applyAlignment="1">
      <alignment horizontal="right"/>
    </xf>
    <xf numFmtId="176" fontId="15" fillId="0" borderId="3" xfId="14" applyNumberFormat="1" applyFont="1" applyBorder="1" applyAlignment="1">
      <alignment horizontal="right"/>
    </xf>
    <xf numFmtId="0" fontId="7" fillId="0" borderId="3" xfId="1" applyNumberFormat="1" applyFont="1" applyBorder="1" applyAlignment="1">
      <alignment horizontal="center" vertical="center" wrapText="1"/>
    </xf>
    <xf numFmtId="0" fontId="54" fillId="0" borderId="3" xfId="1" applyNumberFormat="1" applyFont="1" applyBorder="1" applyAlignment="1">
      <alignment horizontal="left"/>
    </xf>
    <xf numFmtId="1" fontId="7" fillId="0" borderId="3" xfId="14" applyNumberFormat="1" applyFont="1" applyBorder="1" applyAlignment="1">
      <alignment horizontal="right"/>
    </xf>
    <xf numFmtId="1" fontId="15" fillId="0" borderId="3" xfId="14" applyNumberFormat="1" applyFont="1" applyBorder="1" applyAlignment="1">
      <alignment horizontal="right"/>
    </xf>
    <xf numFmtId="1" fontId="15" fillId="0" borderId="13" xfId="14" applyNumberFormat="1" applyFont="1" applyBorder="1" applyAlignment="1">
      <alignment horizontal="right"/>
    </xf>
    <xf numFmtId="176" fontId="7" fillId="0" borderId="3" xfId="14" applyNumberFormat="1" applyFont="1" applyBorder="1" applyAlignment="1">
      <alignment horizontal="right"/>
    </xf>
    <xf numFmtId="0" fontId="54" fillId="0" borderId="3" xfId="1" applyNumberFormat="1" applyFont="1" applyBorder="1" applyAlignment="1">
      <alignment horizontal="left" vertical="top"/>
    </xf>
    <xf numFmtId="0" fontId="12" fillId="0" borderId="3" xfId="1" applyNumberFormat="1" applyFont="1" applyBorder="1"/>
    <xf numFmtId="0" fontId="55" fillId="0" borderId="3" xfId="1" applyNumberFormat="1" applyFont="1" applyBorder="1" applyAlignment="1">
      <alignment horizontal="center" vertical="center"/>
    </xf>
    <xf numFmtId="0" fontId="44" fillId="0" borderId="3" xfId="1" applyNumberFormat="1" applyFont="1" applyBorder="1" applyAlignment="1">
      <alignment horizontal="left"/>
    </xf>
    <xf numFmtId="176" fontId="6" fillId="0" borderId="13" xfId="14" applyNumberFormat="1" applyFont="1" applyBorder="1" applyAlignment="1">
      <alignment horizontal="right"/>
    </xf>
    <xf numFmtId="176" fontId="6" fillId="0" borderId="3" xfId="14" applyNumberFormat="1" applyFont="1" applyBorder="1" applyAlignment="1">
      <alignment horizontal="right"/>
    </xf>
    <xf numFmtId="0" fontId="29" fillId="0" borderId="3" xfId="1" applyNumberFormat="1" applyFont="1" applyBorder="1" applyAlignment="1">
      <alignment horizontal="left"/>
    </xf>
    <xf numFmtId="0" fontId="15" fillId="0" borderId="3" xfId="1" applyNumberFormat="1" applyFont="1" applyBorder="1" applyAlignment="1">
      <alignment horizontal="left"/>
    </xf>
    <xf numFmtId="176" fontId="7" fillId="0" borderId="13" xfId="14" applyNumberFormat="1" applyFont="1" applyBorder="1" applyAlignment="1">
      <alignment horizontal="right"/>
    </xf>
    <xf numFmtId="0" fontId="15" fillId="0" borderId="3" xfId="1" applyNumberFormat="1" applyFont="1" applyBorder="1" applyAlignment="1">
      <alignment horizontal="center" vertical="center"/>
    </xf>
    <xf numFmtId="176" fontId="44" fillId="0" borderId="13" xfId="14" applyNumberFormat="1" applyFont="1" applyBorder="1" applyAlignment="1">
      <alignment horizontal="right"/>
    </xf>
    <xf numFmtId="176" fontId="44" fillId="0" borderId="3" xfId="14" applyNumberFormat="1" applyFont="1" applyBorder="1" applyAlignment="1">
      <alignment horizontal="right"/>
    </xf>
    <xf numFmtId="0" fontId="44" fillId="0" borderId="3" xfId="1" applyNumberFormat="1" applyFont="1" applyBorder="1" applyAlignment="1">
      <alignment horizontal="center" vertical="top"/>
    </xf>
    <xf numFmtId="176" fontId="15" fillId="0" borderId="13" xfId="14" applyNumberFormat="1" applyFont="1" applyFill="1" applyBorder="1" applyAlignment="1">
      <alignment horizontal="right"/>
    </xf>
    <xf numFmtId="176" fontId="15" fillId="0" borderId="3" xfId="14" applyNumberFormat="1" applyFont="1" applyFill="1" applyBorder="1" applyAlignment="1">
      <alignment horizontal="right"/>
    </xf>
    <xf numFmtId="1" fontId="15" fillId="0" borderId="3" xfId="14" applyNumberFormat="1" applyFont="1" applyFill="1" applyBorder="1" applyAlignment="1">
      <alignment horizontal="right"/>
    </xf>
    <xf numFmtId="0" fontId="44" fillId="0" borderId="0" xfId="1" applyNumberFormat="1" applyFont="1" applyAlignment="1"/>
    <xf numFmtId="181" fontId="7" fillId="0" borderId="3" xfId="22" applyNumberFormat="1" applyFont="1" applyBorder="1"/>
    <xf numFmtId="176" fontId="15" fillId="0" borderId="3" xfId="23" applyNumberFormat="1" applyFont="1" applyBorder="1"/>
    <xf numFmtId="176" fontId="7" fillId="0" borderId="3" xfId="23" applyNumberFormat="1" applyFont="1" applyFill="1" applyBorder="1"/>
    <xf numFmtId="1" fontId="15" fillId="0" borderId="3" xfId="23" applyNumberFormat="1" applyFont="1" applyBorder="1"/>
    <xf numFmtId="181" fontId="6" fillId="0" borderId="3" xfId="22" applyNumberFormat="1" applyFont="1" applyFill="1" applyBorder="1"/>
    <xf numFmtId="176" fontId="44" fillId="0" borderId="3" xfId="23" applyNumberFormat="1" applyFont="1" applyFill="1" applyBorder="1"/>
    <xf numFmtId="1" fontId="44" fillId="0" borderId="3" xfId="23" applyNumberFormat="1" applyFont="1" applyBorder="1"/>
    <xf numFmtId="181" fontId="15" fillId="0" borderId="3" xfId="4" applyNumberFormat="1" applyFont="1" applyBorder="1"/>
    <xf numFmtId="178" fontId="7" fillId="0" borderId="3" xfId="22" applyNumberFormat="1" applyFont="1" applyFill="1" applyBorder="1"/>
    <xf numFmtId="178" fontId="15" fillId="0" borderId="3" xfId="4" applyNumberFormat="1" applyFont="1" applyFill="1" applyBorder="1"/>
    <xf numFmtId="178" fontId="15" fillId="0" borderId="3" xfId="4" applyNumberFormat="1" applyFont="1" applyBorder="1"/>
    <xf numFmtId="178" fontId="7" fillId="0" borderId="3" xfId="4" applyNumberFormat="1" applyFont="1" applyFill="1" applyBorder="1"/>
    <xf numFmtId="1" fontId="15" fillId="0" borderId="3" xfId="4" applyNumberFormat="1" applyFont="1" applyBorder="1"/>
    <xf numFmtId="181" fontId="6" fillId="0" borderId="3" xfId="4" applyNumberFormat="1" applyFont="1" applyFill="1" applyBorder="1" applyAlignment="1">
      <alignment horizontal="center" vertical="top" wrapText="1"/>
    </xf>
    <xf numFmtId="178" fontId="6" fillId="0" borderId="3" xfId="22" applyNumberFormat="1" applyFont="1" applyFill="1" applyBorder="1"/>
    <xf numFmtId="178" fontId="44" fillId="0" borderId="3" xfId="4" applyNumberFormat="1" applyFont="1" applyFill="1" applyBorder="1"/>
    <xf numFmtId="181" fontId="7" fillId="0" borderId="3" xfId="22" applyNumberFormat="1" applyFont="1" applyFill="1" applyBorder="1"/>
    <xf numFmtId="171" fontId="13" fillId="3" borderId="3" xfId="18" applyNumberFormat="1" applyFont="1" applyFill="1" applyBorder="1" applyAlignment="1">
      <alignment horizontal="right" vertical="top"/>
    </xf>
    <xf numFmtId="176" fontId="15" fillId="0" borderId="3" xfId="23" applyNumberFormat="1" applyFont="1" applyFill="1" applyBorder="1"/>
    <xf numFmtId="176" fontId="15" fillId="0" borderId="3" xfId="23" applyNumberFormat="1" applyFont="1" applyBorder="1" applyAlignment="1">
      <alignment horizontal="right" wrapText="1"/>
    </xf>
    <xf numFmtId="176" fontId="7" fillId="0" borderId="3" xfId="23" applyNumberFormat="1" applyFont="1" applyBorder="1" applyAlignment="1">
      <alignment horizontal="right" vertical="top" wrapText="1"/>
    </xf>
    <xf numFmtId="176" fontId="54" fillId="0" borderId="3" xfId="23" applyNumberFormat="1" applyFont="1" applyFill="1" applyBorder="1" applyAlignment="1" applyProtection="1">
      <alignment horizontal="right" vertical="center"/>
    </xf>
    <xf numFmtId="166" fontId="4" fillId="0" borderId="1" xfId="1" applyNumberFormat="1" applyFont="1" applyFill="1" applyBorder="1" applyAlignment="1">
      <alignment vertical="center"/>
    </xf>
    <xf numFmtId="166" fontId="13" fillId="0" borderId="0" xfId="1" applyNumberFormat="1" applyFont="1" applyFill="1"/>
    <xf numFmtId="166" fontId="10" fillId="0" borderId="0" xfId="1" applyNumberFormat="1" applyFont="1" applyFill="1" applyBorder="1" applyAlignment="1">
      <alignment wrapText="1"/>
    </xf>
    <xf numFmtId="166" fontId="10" fillId="0" borderId="0" xfId="1" applyNumberFormat="1" applyFont="1" applyFill="1" applyBorder="1"/>
    <xf numFmtId="3" fontId="7" fillId="0" borderId="3" xfId="1" applyNumberFormat="1" applyFont="1" applyFill="1" applyBorder="1" applyAlignment="1">
      <alignment horizontal="right" vertical="center"/>
    </xf>
    <xf numFmtId="166" fontId="13" fillId="0" borderId="0" xfId="1" applyNumberFormat="1" applyFont="1" applyFill="1" applyBorder="1" applyAlignment="1">
      <alignment vertical="center"/>
    </xf>
    <xf numFmtId="3" fontId="13" fillId="0" borderId="13" xfId="1" applyNumberFormat="1" applyFont="1" applyFill="1" applyBorder="1" applyAlignment="1">
      <alignment horizontal="right" vertical="center"/>
    </xf>
    <xf numFmtId="166" fontId="56" fillId="0" borderId="3" xfId="1" applyNumberFormat="1" applyFont="1" applyFill="1" applyBorder="1" applyAlignment="1">
      <alignment horizontal="left" vertical="center" wrapText="1"/>
    </xf>
    <xf numFmtId="0" fontId="13" fillId="0" borderId="0" xfId="1" applyNumberFormat="1" applyFont="1" applyFill="1"/>
    <xf numFmtId="166" fontId="56" fillId="0" borderId="0" xfId="1" applyNumberFormat="1" applyFont="1" applyFill="1" applyBorder="1" applyAlignment="1">
      <alignment horizontal="left" vertical="center" wrapText="1"/>
    </xf>
    <xf numFmtId="166" fontId="13" fillId="0" borderId="1" xfId="1" applyNumberFormat="1" applyFont="1" applyFill="1" applyBorder="1" applyAlignment="1">
      <alignment vertical="center"/>
    </xf>
    <xf numFmtId="166" fontId="13" fillId="0" borderId="0" xfId="1" applyNumberFormat="1" applyFont="1" applyFill="1" applyAlignment="1">
      <alignment vertical="center"/>
    </xf>
    <xf numFmtId="0" fontId="9" fillId="0" borderId="0" xfId="8" applyNumberFormat="1" applyFont="1" applyFill="1" applyBorder="1" applyAlignment="1">
      <alignment horizontal="left" vertical="top" wrapText="1"/>
    </xf>
    <xf numFmtId="166" fontId="7" fillId="0" borderId="0" xfId="1" applyNumberFormat="1" applyFont="1" applyFill="1" applyBorder="1" applyAlignment="1">
      <alignment vertical="center"/>
    </xf>
    <xf numFmtId="0" fontId="6" fillId="0" borderId="0" xfId="8" applyNumberFormat="1" applyFont="1" applyFill="1" applyBorder="1" applyAlignment="1">
      <alignment vertical="center" wrapText="1"/>
    </xf>
    <xf numFmtId="0" fontId="10" fillId="0" borderId="0" xfId="8" applyNumberFormat="1" applyFont="1" applyFill="1" applyBorder="1" applyAlignment="1">
      <alignment horizontal="left" vertical="center" wrapText="1"/>
    </xf>
    <xf numFmtId="0" fontId="10" fillId="0" borderId="0" xfId="8" applyNumberFormat="1" applyFont="1" applyFill="1" applyBorder="1" applyAlignment="1">
      <alignment vertical="center" wrapText="1"/>
    </xf>
    <xf numFmtId="166" fontId="6" fillId="0" borderId="0" xfId="8" applyFont="1" applyFill="1" applyBorder="1" applyAlignment="1">
      <alignment vertical="center" wrapText="1"/>
    </xf>
    <xf numFmtId="166" fontId="10" fillId="0" borderId="0" xfId="8" applyFont="1" applyFill="1" applyBorder="1" applyAlignment="1">
      <alignment horizontal="left" vertical="center" wrapText="1"/>
    </xf>
    <xf numFmtId="0" fontId="6" fillId="3" borderId="0" xfId="1" applyNumberFormat="1" applyFont="1" applyFill="1" applyBorder="1" applyAlignment="1">
      <alignment vertical="center" wrapText="1"/>
    </xf>
    <xf numFmtId="0" fontId="10" fillId="3" borderId="0" xfId="1" applyNumberFormat="1" applyFont="1" applyFill="1" applyBorder="1" applyAlignment="1">
      <alignment horizontal="left" vertical="center" wrapText="1"/>
    </xf>
    <xf numFmtId="167" fontId="16" fillId="0" borderId="0" xfId="2" applyNumberFormat="1" applyFont="1" applyAlignment="1">
      <alignment wrapText="1"/>
    </xf>
    <xf numFmtId="166" fontId="7" fillId="0" borderId="0" xfId="1" applyNumberFormat="1" applyFont="1" applyFill="1" applyAlignment="1">
      <alignment vertical="top"/>
    </xf>
    <xf numFmtId="166" fontId="7" fillId="0" borderId="0" xfId="1" applyNumberFormat="1" applyFont="1" applyFill="1"/>
    <xf numFmtId="166" fontId="6" fillId="2" borderId="3" xfId="1" applyNumberFormat="1" applyFont="1" applyFill="1" applyBorder="1" applyAlignment="1">
      <alignment horizontal="center" vertical="center" wrapText="1"/>
    </xf>
    <xf numFmtId="166" fontId="10" fillId="0" borderId="0" xfId="1" applyNumberFormat="1" applyFont="1" applyFill="1" applyBorder="1" applyAlignment="1">
      <alignment vertical="top"/>
    </xf>
    <xf numFmtId="166" fontId="58" fillId="0" borderId="15" xfId="1" applyNumberFormat="1" applyFont="1" applyFill="1" applyBorder="1" applyAlignment="1">
      <alignment horizontal="left" vertical="center" wrapText="1"/>
    </xf>
    <xf numFmtId="3" fontId="7" fillId="0" borderId="3" xfId="1" applyNumberFormat="1" applyFont="1" applyFill="1" applyBorder="1" applyAlignment="1">
      <alignment horizontal="right" wrapText="1"/>
    </xf>
    <xf numFmtId="1" fontId="7" fillId="0" borderId="3" xfId="1" applyNumberFormat="1" applyFont="1" applyFill="1" applyBorder="1" applyAlignment="1">
      <alignment horizontal="right" wrapText="1"/>
    </xf>
    <xf numFmtId="172" fontId="7" fillId="0" borderId="3" xfId="1" applyNumberFormat="1" applyFont="1" applyFill="1" applyBorder="1" applyAlignment="1">
      <alignment horizontal="right" wrapText="1"/>
    </xf>
    <xf numFmtId="166" fontId="13" fillId="0" borderId="0" xfId="1" applyNumberFormat="1" applyFont="1" applyFill="1" applyBorder="1" applyAlignment="1"/>
    <xf numFmtId="166" fontId="57" fillId="0" borderId="15" xfId="1" applyNumberFormat="1" applyFont="1" applyFill="1" applyBorder="1" applyAlignment="1">
      <alignment horizontal="left" vertical="center" wrapText="1"/>
    </xf>
    <xf numFmtId="166" fontId="10" fillId="0" borderId="0" xfId="1" applyNumberFormat="1" applyFont="1" applyFill="1"/>
    <xf numFmtId="166" fontId="59" fillId="0" borderId="9" xfId="1" applyNumberFormat="1" applyFont="1" applyFill="1" applyBorder="1" applyAlignment="1">
      <alignment horizontal="left" vertical="center" wrapText="1"/>
    </xf>
    <xf numFmtId="172" fontId="9" fillId="0" borderId="0" xfId="1" applyNumberFormat="1" applyFont="1" applyFill="1" applyBorder="1" applyAlignment="1">
      <alignment horizontal="right" wrapText="1"/>
    </xf>
    <xf numFmtId="172" fontId="10" fillId="0" borderId="0" xfId="1" applyNumberFormat="1" applyFont="1" applyFill="1" applyBorder="1" applyAlignment="1">
      <alignment horizontal="right" wrapText="1"/>
    </xf>
    <xf numFmtId="0" fontId="13" fillId="0" borderId="0" xfId="1" applyNumberFormat="1" applyFont="1" applyFill="1" applyAlignment="1">
      <alignment vertical="center"/>
    </xf>
    <xf numFmtId="166" fontId="13" fillId="0" borderId="9" xfId="1" applyNumberFormat="1" applyFont="1" applyFill="1" applyBorder="1"/>
    <xf numFmtId="0" fontId="3" fillId="0" borderId="0" xfId="1" applyNumberFormat="1"/>
    <xf numFmtId="0" fontId="3" fillId="0" borderId="0" xfId="1" applyNumberFormat="1" applyFill="1"/>
    <xf numFmtId="0" fontId="28" fillId="0" borderId="0" xfId="1" applyNumberFormat="1" applyFont="1"/>
    <xf numFmtId="0" fontId="28" fillId="0" borderId="0" xfId="1" applyNumberFormat="1" applyFont="1" applyAlignment="1">
      <alignment wrapText="1"/>
    </xf>
    <xf numFmtId="0" fontId="11" fillId="0" borderId="0" xfId="1" applyNumberFormat="1" applyFont="1" applyBorder="1" applyAlignment="1">
      <alignment wrapText="1"/>
    </xf>
    <xf numFmtId="0" fontId="11" fillId="0" borderId="9" xfId="1" applyNumberFormat="1" applyFont="1" applyBorder="1"/>
    <xf numFmtId="1" fontId="57" fillId="7" borderId="15" xfId="1" applyNumberFormat="1" applyFont="1" applyFill="1" applyBorder="1" applyAlignment="1">
      <alignment horizontal="center" vertical="center" wrapText="1"/>
    </xf>
    <xf numFmtId="3" fontId="7" fillId="0" borderId="3" xfId="1" applyNumberFormat="1" applyFont="1" applyFill="1" applyBorder="1" applyAlignment="1">
      <alignment vertical="center" wrapText="1"/>
    </xf>
    <xf numFmtId="3" fontId="7" fillId="0" borderId="3" xfId="1" applyNumberFormat="1" applyFont="1" applyFill="1" applyBorder="1" applyAlignment="1">
      <alignment horizontal="right" vertical="center" wrapText="1"/>
    </xf>
    <xf numFmtId="174" fontId="7" fillId="0" borderId="3" xfId="1" applyNumberFormat="1" applyFont="1" applyFill="1" applyBorder="1" applyAlignment="1">
      <alignment vertical="center" wrapText="1"/>
    </xf>
    <xf numFmtId="174" fontId="7" fillId="0" borderId="3" xfId="1" applyNumberFormat="1" applyFont="1" applyFill="1" applyBorder="1" applyAlignment="1">
      <alignment horizontal="right" vertical="center" wrapText="1"/>
    </xf>
    <xf numFmtId="164" fontId="22" fillId="0" borderId="0" xfId="24" applyFont="1" applyFill="1" applyBorder="1" applyAlignment="1"/>
    <xf numFmtId="0" fontId="3" fillId="0" borderId="0" xfId="1" applyNumberFormat="1" applyAlignment="1"/>
    <xf numFmtId="166" fontId="57" fillId="2" borderId="3" xfId="1" applyNumberFormat="1" applyFont="1" applyFill="1" applyBorder="1" applyAlignment="1">
      <alignment vertical="center" wrapText="1"/>
    </xf>
    <xf numFmtId="0" fontId="15" fillId="0" borderId="0" xfId="1" applyNumberFormat="1" applyFont="1" applyFill="1"/>
    <xf numFmtId="1" fontId="57" fillId="2" borderId="7" xfId="1" applyNumberFormat="1" applyFont="1" applyFill="1" applyBorder="1" applyAlignment="1">
      <alignment horizontal="center" vertical="center" wrapText="1"/>
    </xf>
    <xf numFmtId="172" fontId="15" fillId="3" borderId="3" xfId="1" applyNumberFormat="1" applyFont="1" applyFill="1" applyBorder="1"/>
    <xf numFmtId="3" fontId="7" fillId="3" borderId="3" xfId="1" applyNumberFormat="1" applyFont="1" applyFill="1" applyBorder="1" applyAlignment="1">
      <alignment horizontal="right"/>
    </xf>
    <xf numFmtId="172" fontId="15" fillId="0" borderId="3" xfId="1" applyNumberFormat="1" applyFont="1" applyFill="1" applyBorder="1"/>
    <xf numFmtId="0" fontId="11" fillId="0" borderId="0" xfId="1" applyNumberFormat="1" applyFont="1" applyFill="1"/>
    <xf numFmtId="0" fontId="28" fillId="0" borderId="0" xfId="1" applyNumberFormat="1" applyFont="1" applyFill="1"/>
    <xf numFmtId="0" fontId="11" fillId="0" borderId="9" xfId="1" applyNumberFormat="1" applyFont="1" applyFill="1" applyBorder="1" applyAlignment="1">
      <alignment vertical="center"/>
    </xf>
    <xf numFmtId="0" fontId="11" fillId="0" borderId="0" xfId="1" applyNumberFormat="1" applyFont="1" applyFill="1" applyAlignment="1">
      <alignment vertical="center"/>
    </xf>
    <xf numFmtId="0" fontId="28" fillId="0" borderId="0" xfId="1" applyNumberFormat="1" applyFont="1" applyFill="1" applyAlignment="1">
      <alignment vertical="center"/>
    </xf>
    <xf numFmtId="0" fontId="11" fillId="0" borderId="0" xfId="1" applyNumberFormat="1" applyFont="1" applyFill="1" applyAlignment="1">
      <alignment vertical="center" wrapText="1"/>
    </xf>
    <xf numFmtId="0" fontId="28" fillId="0" borderId="0" xfId="1" applyNumberFormat="1" applyFont="1" applyFill="1" applyAlignment="1">
      <alignment vertical="center" wrapText="1"/>
    </xf>
    <xf numFmtId="166" fontId="28" fillId="0" borderId="0" xfId="1" applyNumberFormat="1" applyFont="1" applyFill="1" applyBorder="1" applyAlignment="1">
      <alignment vertical="center"/>
    </xf>
    <xf numFmtId="0" fontId="3" fillId="0" borderId="0" xfId="1" applyNumberFormat="1" applyFill="1" applyAlignment="1">
      <alignment vertical="center"/>
    </xf>
    <xf numFmtId="3" fontId="3" fillId="0" borderId="0" xfId="1" applyNumberFormat="1"/>
    <xf numFmtId="164" fontId="22" fillId="0" borderId="0" xfId="24" applyFont="1" applyFill="1" applyBorder="1" applyAlignment="1">
      <alignment horizontal="left"/>
    </xf>
    <xf numFmtId="0" fontId="44" fillId="0" borderId="0" xfId="1" applyNumberFormat="1" applyFont="1" applyBorder="1" applyAlignment="1"/>
    <xf numFmtId="3" fontId="57" fillId="0" borderId="0" xfId="1" applyNumberFormat="1" applyFont="1" applyFill="1" applyBorder="1" applyAlignment="1">
      <alignment horizontal="right" wrapText="1"/>
    </xf>
    <xf numFmtId="174" fontId="57" fillId="0" borderId="0" xfId="1" applyNumberFormat="1" applyFont="1" applyFill="1" applyBorder="1" applyAlignment="1">
      <alignment horizontal="right" wrapText="1"/>
    </xf>
    <xf numFmtId="174" fontId="57" fillId="0" borderId="0" xfId="1" applyNumberFormat="1" applyFont="1" applyFill="1" applyBorder="1" applyAlignment="1">
      <alignment horizontal="right" vertical="center" wrapText="1"/>
    </xf>
    <xf numFmtId="172" fontId="6" fillId="0" borderId="0" xfId="1" applyNumberFormat="1" applyFont="1" applyFill="1" applyBorder="1" applyAlignment="1">
      <alignment horizontal="right" wrapText="1"/>
    </xf>
    <xf numFmtId="166" fontId="6" fillId="0" borderId="0" xfId="1" applyNumberFormat="1" applyFont="1" applyFill="1" applyBorder="1" applyAlignment="1">
      <alignment wrapText="1"/>
    </xf>
    <xf numFmtId="166" fontId="60" fillId="0" borderId="0" xfId="1" applyNumberFormat="1" applyFont="1" applyFill="1"/>
    <xf numFmtId="166" fontId="31" fillId="0" borderId="0" xfId="1" applyNumberFormat="1" applyFont="1" applyFill="1"/>
    <xf numFmtId="166" fontId="9" fillId="0" borderId="9" xfId="1" applyNumberFormat="1" applyFont="1" applyFill="1" applyBorder="1" applyAlignment="1">
      <alignment vertical="top"/>
    </xf>
    <xf numFmtId="0" fontId="41" fillId="0" borderId="0" xfId="25" applyFont="1"/>
    <xf numFmtId="0" fontId="12" fillId="0" borderId="0" xfId="25" applyFont="1"/>
    <xf numFmtId="0" fontId="44" fillId="2" borderId="3" xfId="25" applyFont="1" applyFill="1" applyBorder="1" applyAlignment="1">
      <alignment horizontal="center" vertical="center"/>
    </xf>
    <xf numFmtId="0" fontId="44" fillId="2" borderId="3" xfId="25" applyFont="1" applyFill="1" applyBorder="1" applyAlignment="1">
      <alignment horizontal="center" vertical="center" wrapText="1"/>
    </xf>
    <xf numFmtId="0" fontId="44" fillId="2" borderId="3" xfId="25" applyFont="1" applyFill="1" applyBorder="1" applyAlignment="1">
      <alignment horizontal="left" vertical="center"/>
    </xf>
    <xf numFmtId="0" fontId="15" fillId="0" borderId="3" xfId="25" applyFont="1" applyBorder="1"/>
    <xf numFmtId="176" fontId="15" fillId="0" borderId="3" xfId="26" applyNumberFormat="1" applyFont="1" applyBorder="1" applyAlignment="1">
      <alignment vertical="center"/>
    </xf>
    <xf numFmtId="0" fontId="9" fillId="0" borderId="0" xfId="25" applyFont="1" applyFill="1" applyBorder="1" applyAlignment="1">
      <alignment vertical="top"/>
    </xf>
    <xf numFmtId="0" fontId="47" fillId="0" borderId="0" xfId="25" applyFont="1" applyBorder="1"/>
    <xf numFmtId="0" fontId="15" fillId="0" borderId="3" xfId="25" applyFont="1" applyBorder="1" applyAlignment="1">
      <alignment horizontal="right"/>
    </xf>
    <xf numFmtId="0" fontId="11" fillId="0" borderId="0" xfId="25" applyFont="1" applyAlignment="1">
      <alignment horizontal="left"/>
    </xf>
    <xf numFmtId="166" fontId="6" fillId="0" borderId="0" xfId="1" applyFont="1" applyBorder="1"/>
    <xf numFmtId="166" fontId="57" fillId="2" borderId="12" xfId="1" applyFont="1" applyFill="1" applyBorder="1" applyAlignment="1">
      <alignment horizontal="center" vertical="center" wrapText="1"/>
    </xf>
    <xf numFmtId="166" fontId="6" fillId="0" borderId="0" xfId="1" applyFont="1" applyBorder="1" applyAlignment="1">
      <alignment vertical="center"/>
    </xf>
    <xf numFmtId="1" fontId="58" fillId="3" borderId="3" xfId="1" applyNumberFormat="1" applyFont="1" applyFill="1" applyBorder="1" applyAlignment="1">
      <alignment horizontal="justify" wrapText="1"/>
    </xf>
    <xf numFmtId="1" fontId="7" fillId="3" borderId="3" xfId="1" applyNumberFormat="1" applyFont="1" applyFill="1" applyBorder="1" applyAlignment="1">
      <alignment horizontal="right" wrapText="1"/>
    </xf>
    <xf numFmtId="38" fontId="7" fillId="3" borderId="3" xfId="1" applyNumberFormat="1" applyFont="1" applyFill="1" applyBorder="1" applyAlignment="1">
      <alignment horizontal="right" wrapText="1"/>
    </xf>
    <xf numFmtId="166" fontId="7" fillId="3" borderId="14" xfId="1" applyFont="1" applyFill="1" applyBorder="1" applyAlignment="1"/>
    <xf numFmtId="1" fontId="58" fillId="3" borderId="3" xfId="1" applyNumberFormat="1" applyFont="1" applyFill="1" applyBorder="1" applyAlignment="1">
      <alignment horizontal="justify" vertical="top" wrapText="1"/>
    </xf>
    <xf numFmtId="166" fontId="7" fillId="3" borderId="14" xfId="1" applyFont="1" applyFill="1" applyBorder="1" applyAlignment="1">
      <alignment vertical="top"/>
    </xf>
    <xf numFmtId="1" fontId="57" fillId="3" borderId="3" xfId="1" applyNumberFormat="1" applyFont="1" applyFill="1" applyBorder="1" applyAlignment="1">
      <alignment horizontal="justify" wrapText="1"/>
    </xf>
    <xf numFmtId="38" fontId="6" fillId="0" borderId="3" xfId="1" applyNumberFormat="1" applyFont="1" applyFill="1" applyBorder="1" applyAlignment="1">
      <alignment horizontal="right" wrapText="1"/>
    </xf>
    <xf numFmtId="172" fontId="6" fillId="3" borderId="3" xfId="1" applyNumberFormat="1" applyFont="1" applyFill="1" applyBorder="1" applyAlignment="1">
      <alignment horizontal="right" wrapText="1"/>
    </xf>
    <xf numFmtId="1" fontId="6" fillId="3" borderId="3" xfId="1" applyNumberFormat="1" applyFont="1" applyFill="1" applyBorder="1" applyAlignment="1">
      <alignment horizontal="right" wrapText="1"/>
    </xf>
    <xf numFmtId="166" fontId="6" fillId="3" borderId="14" xfId="1" applyFont="1" applyFill="1" applyBorder="1" applyAlignment="1"/>
    <xf numFmtId="166" fontId="11" fillId="0" borderId="0" xfId="1" applyFont="1" applyBorder="1" applyAlignment="1">
      <alignment vertical="center"/>
    </xf>
    <xf numFmtId="166" fontId="9" fillId="0" borderId="0" xfId="1" applyFont="1" applyBorder="1" applyAlignment="1">
      <alignment vertical="center"/>
    </xf>
    <xf numFmtId="166" fontId="30" fillId="0" borderId="0" xfId="1" applyFont="1" applyFill="1" applyBorder="1"/>
    <xf numFmtId="166" fontId="30" fillId="0" borderId="0" xfId="1" applyFont="1" applyFill="1"/>
    <xf numFmtId="1" fontId="13" fillId="0" borderId="0" xfId="1" applyNumberFormat="1" applyFont="1" applyFill="1"/>
    <xf numFmtId="166" fontId="8" fillId="0" borderId="0" xfId="1" applyFont="1" applyFill="1" applyBorder="1"/>
    <xf numFmtId="1" fontId="6" fillId="0" borderId="3" xfId="1" applyNumberFormat="1" applyFont="1" applyFill="1" applyBorder="1" applyAlignment="1">
      <alignment horizontal="left"/>
    </xf>
    <xf numFmtId="1" fontId="6" fillId="0" borderId="3" xfId="1" applyNumberFormat="1" applyFont="1" applyBorder="1" applyAlignment="1">
      <alignment horizontal="left"/>
    </xf>
    <xf numFmtId="166" fontId="3" fillId="0" borderId="0" xfId="1" applyFont="1" applyFill="1" applyAlignment="1">
      <alignment vertical="center"/>
    </xf>
    <xf numFmtId="166" fontId="6" fillId="2" borderId="15" xfId="1" applyFont="1" applyFill="1" applyBorder="1" applyAlignment="1">
      <alignment horizontal="center"/>
    </xf>
    <xf numFmtId="171" fontId="6" fillId="0" borderId="3" xfId="7" applyNumberFormat="1" applyFont="1" applyFill="1" applyBorder="1" applyAlignment="1">
      <alignment horizontal="right" vertical="center"/>
    </xf>
    <xf numFmtId="171" fontId="6" fillId="0" borderId="15" xfId="7" applyNumberFormat="1" applyFont="1" applyFill="1" applyBorder="1" applyAlignment="1">
      <alignment horizontal="right" vertical="center"/>
    </xf>
    <xf numFmtId="166" fontId="44" fillId="0" borderId="0" xfId="1" applyFont="1"/>
    <xf numFmtId="166" fontId="44" fillId="0" borderId="8" xfId="1" applyFont="1" applyBorder="1"/>
    <xf numFmtId="166" fontId="15" fillId="0" borderId="0" xfId="1" applyFont="1" applyBorder="1"/>
    <xf numFmtId="166" fontId="15" fillId="0" borderId="1" xfId="1" applyFont="1" applyBorder="1"/>
    <xf numFmtId="3" fontId="6" fillId="2" borderId="3" xfId="1" applyNumberFormat="1" applyFont="1" applyFill="1" applyBorder="1" applyAlignment="1">
      <alignment horizontal="left"/>
    </xf>
    <xf numFmtId="166" fontId="44" fillId="0" borderId="14" xfId="1" applyFont="1" applyBorder="1"/>
    <xf numFmtId="166" fontId="4" fillId="0" borderId="0" xfId="1" applyNumberFormat="1" applyFont="1" applyFill="1" applyBorder="1" applyAlignment="1">
      <alignment vertical="center"/>
    </xf>
    <xf numFmtId="166" fontId="4" fillId="0" borderId="0" xfId="1" applyNumberFormat="1" applyFont="1" applyFill="1" applyBorder="1" applyAlignment="1">
      <alignment horizontal="center" vertical="center"/>
    </xf>
    <xf numFmtId="166" fontId="4" fillId="0" borderId="0" xfId="1" applyNumberFormat="1" applyFont="1" applyFill="1" applyBorder="1" applyAlignment="1">
      <alignment horizontal="center"/>
    </xf>
    <xf numFmtId="1" fontId="6" fillId="5" borderId="3" xfId="1" applyNumberFormat="1" applyFont="1" applyFill="1" applyBorder="1" applyAlignment="1">
      <alignment horizontal="center" vertical="center" wrapText="1"/>
    </xf>
    <xf numFmtId="0" fontId="15" fillId="0" borderId="3" xfId="1" applyNumberFormat="1" applyFont="1" applyBorder="1" applyAlignment="1">
      <alignment horizontal="center"/>
    </xf>
    <xf numFmtId="3" fontId="7" fillId="0" borderId="13" xfId="27" applyNumberFormat="1" applyFont="1" applyFill="1" applyBorder="1" applyAlignment="1">
      <alignment horizontal="right" vertical="center"/>
    </xf>
    <xf numFmtId="3" fontId="7" fillId="0" borderId="3" xfId="1" applyNumberFormat="1" applyFont="1" applyBorder="1" applyAlignment="1">
      <alignment horizontal="right" vertical="center"/>
    </xf>
    <xf numFmtId="3" fontId="7" fillId="0" borderId="13" xfId="1" applyNumberFormat="1" applyFont="1" applyBorder="1" applyAlignment="1">
      <alignment horizontal="right" vertical="center"/>
    </xf>
    <xf numFmtId="0" fontId="5" fillId="0" borderId="0" xfId="1" applyNumberFormat="1" applyFont="1"/>
    <xf numFmtId="0" fontId="52" fillId="0" borderId="0" xfId="1" applyNumberFormat="1" applyFont="1" applyBorder="1"/>
    <xf numFmtId="0" fontId="15" fillId="0" borderId="0" xfId="1" applyNumberFormat="1" applyFont="1" applyBorder="1"/>
    <xf numFmtId="166" fontId="41" fillId="0" borderId="0" xfId="1" applyNumberFormat="1" applyFont="1" applyFill="1" applyBorder="1"/>
    <xf numFmtId="166" fontId="41" fillId="0" borderId="0" xfId="1" applyNumberFormat="1" applyFont="1" applyFill="1" applyBorder="1" applyAlignment="1">
      <alignment horizontal="left" vertical="center"/>
    </xf>
    <xf numFmtId="166" fontId="5" fillId="0" borderId="0" xfId="1" applyNumberFormat="1" applyFont="1" applyFill="1" applyBorder="1"/>
    <xf numFmtId="0" fontId="61" fillId="0" borderId="0" xfId="1" applyNumberFormat="1" applyFont="1" applyBorder="1" applyAlignment="1">
      <alignment horizontal="justify"/>
    </xf>
    <xf numFmtId="166" fontId="5" fillId="0" borderId="0" xfId="1" applyNumberFormat="1" applyFont="1" applyFill="1" applyBorder="1" applyAlignment="1">
      <alignment horizontal="center"/>
    </xf>
    <xf numFmtId="166" fontId="5" fillId="0" borderId="0" xfId="1" applyNumberFormat="1" applyFont="1" applyFill="1" applyBorder="1" applyAlignment="1">
      <alignment wrapText="1"/>
    </xf>
    <xf numFmtId="0" fontId="4" fillId="0" borderId="1" xfId="1" applyNumberFormat="1" applyFont="1" applyFill="1" applyBorder="1" applyAlignment="1"/>
    <xf numFmtId="0" fontId="24" fillId="0" borderId="1" xfId="1" applyNumberFormat="1" applyFont="1" applyFill="1" applyBorder="1" applyAlignment="1"/>
    <xf numFmtId="0" fontId="8" fillId="0" borderId="0" xfId="1" applyNumberFormat="1" applyFont="1" applyFill="1"/>
    <xf numFmtId="0" fontId="30" fillId="0" borderId="0" xfId="1" applyNumberFormat="1" applyFont="1" applyFill="1"/>
    <xf numFmtId="0" fontId="6" fillId="2" borderId="12" xfId="1" applyNumberFormat="1" applyFont="1" applyFill="1" applyBorder="1" applyAlignment="1">
      <alignment horizontal="center" vertical="center" wrapText="1"/>
    </xf>
    <xf numFmtId="0" fontId="6" fillId="0" borderId="3" xfId="1" applyNumberFormat="1" applyFont="1" applyFill="1" applyBorder="1" applyAlignment="1">
      <alignment horizontal="left"/>
    </xf>
    <xf numFmtId="0" fontId="3" fillId="0" borderId="0" xfId="1" applyNumberFormat="1" applyFont="1" applyFill="1"/>
    <xf numFmtId="0" fontId="14" fillId="0" borderId="0" xfId="1" applyNumberFormat="1" applyFont="1" applyAlignment="1">
      <alignment horizontal="left"/>
    </xf>
    <xf numFmtId="0" fontId="41" fillId="0" borderId="1" xfId="1" applyNumberFormat="1" applyFont="1" applyBorder="1" applyAlignment="1"/>
    <xf numFmtId="0" fontId="44" fillId="2" borderId="3" xfId="1" applyNumberFormat="1" applyFont="1" applyFill="1" applyBorder="1" applyAlignment="1">
      <alignment horizontal="center" vertical="center" wrapText="1"/>
    </xf>
    <xf numFmtId="3" fontId="6" fillId="2" borderId="3" xfId="1" applyNumberFormat="1" applyFont="1" applyFill="1" applyBorder="1" applyAlignment="1">
      <alignment horizontal="center"/>
    </xf>
    <xf numFmtId="0" fontId="12" fillId="0" borderId="0" xfId="1" applyNumberFormat="1" applyFont="1" applyAlignment="1">
      <alignment vertical="center"/>
    </xf>
    <xf numFmtId="0" fontId="28" fillId="2" borderId="3" xfId="1" applyNumberFormat="1" applyFont="1" applyFill="1" applyBorder="1" applyAlignment="1">
      <alignment horizontal="center" vertical="center" wrapText="1"/>
    </xf>
    <xf numFmtId="0" fontId="28" fillId="2" borderId="13" xfId="1" applyNumberFormat="1" applyFont="1" applyFill="1" applyBorder="1" applyAlignment="1">
      <alignment horizontal="center" vertical="center" wrapText="1"/>
    </xf>
    <xf numFmtId="3" fontId="10" fillId="2" borderId="3" xfId="1" applyNumberFormat="1" applyFont="1" applyFill="1" applyBorder="1" applyAlignment="1">
      <alignment horizontal="center"/>
    </xf>
    <xf numFmtId="3" fontId="10" fillId="2" borderId="13" xfId="1" applyNumberFormat="1" applyFont="1" applyFill="1" applyBorder="1" applyAlignment="1">
      <alignment horizontal="center" wrapText="1"/>
    </xf>
    <xf numFmtId="3" fontId="10" fillId="2" borderId="13" xfId="1" applyNumberFormat="1" applyFont="1" applyFill="1" applyBorder="1" applyAlignment="1">
      <alignment horizontal="center"/>
    </xf>
    <xf numFmtId="3" fontId="10" fillId="2" borderId="3" xfId="1" applyNumberFormat="1" applyFont="1" applyFill="1" applyBorder="1" applyAlignment="1">
      <alignment horizontal="center" wrapText="1"/>
    </xf>
    <xf numFmtId="171" fontId="13" fillId="0" borderId="15" xfId="7" applyNumberFormat="1" applyFont="1" applyFill="1" applyBorder="1" applyAlignment="1">
      <alignment horizontal="right" vertical="center"/>
    </xf>
    <xf numFmtId="171" fontId="13" fillId="0" borderId="3" xfId="7" applyNumberFormat="1" applyFont="1" applyFill="1" applyBorder="1" applyAlignment="1">
      <alignment horizontal="right" vertical="center"/>
    </xf>
    <xf numFmtId="0" fontId="12" fillId="0" borderId="10" xfId="1" applyNumberFormat="1" applyFont="1" applyFill="1" applyBorder="1"/>
    <xf numFmtId="0" fontId="12" fillId="0" borderId="7" xfId="1" applyNumberFormat="1" applyFont="1" applyBorder="1"/>
    <xf numFmtId="171" fontId="13" fillId="0" borderId="23" xfId="7" applyNumberFormat="1" applyFont="1" applyFill="1" applyBorder="1" applyAlignment="1">
      <alignment horizontal="right" vertical="center"/>
    </xf>
    <xf numFmtId="0" fontId="28" fillId="0" borderId="31" xfId="1" applyNumberFormat="1" applyFont="1" applyFill="1" applyBorder="1" applyAlignment="1">
      <alignment horizontal="center"/>
    </xf>
    <xf numFmtId="171" fontId="10" fillId="0" borderId="33" xfId="7" applyNumberFormat="1" applyFont="1" applyFill="1" applyBorder="1" applyAlignment="1">
      <alignment horizontal="right" vertical="center"/>
    </xf>
    <xf numFmtId="166" fontId="63" fillId="0" borderId="0" xfId="2" applyFont="1" applyAlignment="1">
      <alignment vertical="top"/>
    </xf>
    <xf numFmtId="166" fontId="8" fillId="0" borderId="0" xfId="2" applyFont="1" applyAlignment="1">
      <alignment vertical="top"/>
    </xf>
    <xf numFmtId="166" fontId="64" fillId="0" borderId="0" xfId="1" applyFont="1" applyFill="1"/>
    <xf numFmtId="37" fontId="7" fillId="3" borderId="3" xfId="7" applyNumberFormat="1" applyFont="1" applyFill="1" applyBorder="1" applyAlignment="1">
      <alignment horizontal="center" vertical="center"/>
    </xf>
    <xf numFmtId="37" fontId="7" fillId="3" borderId="13" xfId="7" applyNumberFormat="1" applyFont="1" applyFill="1" applyBorder="1" applyAlignment="1">
      <alignment horizontal="center" vertical="center"/>
    </xf>
    <xf numFmtId="37" fontId="7" fillId="3" borderId="3" xfId="7" applyNumberFormat="1" applyFont="1" applyFill="1" applyBorder="1" applyAlignment="1">
      <alignment horizontal="right" vertical="center"/>
    </xf>
    <xf numFmtId="166" fontId="64" fillId="0" borderId="0" xfId="1" applyFont="1" applyFill="1" applyBorder="1"/>
    <xf numFmtId="37" fontId="7" fillId="0" borderId="0" xfId="7" applyNumberFormat="1" applyFont="1" applyFill="1" applyBorder="1" applyAlignment="1">
      <alignment horizontal="right" vertical="center"/>
    </xf>
    <xf numFmtId="166" fontId="64" fillId="0" borderId="0" xfId="1" applyFont="1" applyFill="1" applyBorder="1" applyAlignment="1">
      <alignment vertical="center"/>
    </xf>
    <xf numFmtId="166" fontId="64" fillId="0" borderId="0" xfId="1" applyFont="1" applyFill="1" applyAlignment="1">
      <alignment vertical="center"/>
    </xf>
    <xf numFmtId="166" fontId="10" fillId="0" borderId="0" xfId="1" applyFont="1" applyFill="1" applyAlignment="1">
      <alignment vertical="center"/>
    </xf>
    <xf numFmtId="1" fontId="6" fillId="2" borderId="5" xfId="1" applyNumberFormat="1" applyFont="1" applyFill="1" applyBorder="1" applyAlignment="1">
      <alignment horizontal="center" vertical="center" wrapText="1"/>
    </xf>
    <xf numFmtId="1" fontId="6" fillId="2" borderId="12" xfId="1" applyNumberFormat="1" applyFont="1" applyFill="1" applyBorder="1" applyAlignment="1">
      <alignment horizontal="center" vertical="center" wrapText="1"/>
    </xf>
    <xf numFmtId="3" fontId="7" fillId="3" borderId="3" xfId="7" applyNumberFormat="1" applyFont="1" applyFill="1" applyBorder="1" applyAlignment="1">
      <alignment horizontal="right" vertical="center"/>
    </xf>
    <xf numFmtId="1" fontId="8" fillId="0" borderId="0" xfId="1" applyNumberFormat="1" applyFont="1" applyFill="1" applyBorder="1"/>
    <xf numFmtId="167" fontId="65" fillId="0" borderId="0" xfId="3" applyNumberFormat="1" applyFont="1" applyFill="1" applyAlignment="1">
      <alignment vertical="center" wrapText="1"/>
    </xf>
    <xf numFmtId="166" fontId="13" fillId="0" borderId="0" xfId="1" applyFont="1"/>
    <xf numFmtId="0" fontId="4" fillId="0" borderId="0" xfId="1" applyNumberFormat="1" applyFont="1" applyBorder="1" applyAlignment="1"/>
    <xf numFmtId="0" fontId="64" fillId="0" borderId="0" xfId="1" applyNumberFormat="1" applyFont="1" applyBorder="1" applyAlignment="1">
      <alignment horizontal="left"/>
    </xf>
    <xf numFmtId="0" fontId="10" fillId="5" borderId="0" xfId="1" applyNumberFormat="1" applyFont="1" applyFill="1" applyBorder="1" applyAlignment="1">
      <alignment horizontal="center" vertical="center" wrapText="1"/>
    </xf>
    <xf numFmtId="0" fontId="13" fillId="5" borderId="0" xfId="1" applyNumberFormat="1" applyFont="1" applyFill="1" applyBorder="1" applyAlignment="1">
      <alignment horizontal="center" vertical="center" wrapText="1"/>
    </xf>
    <xf numFmtId="0" fontId="6" fillId="5" borderId="10" xfId="1" applyNumberFormat="1" applyFont="1" applyFill="1" applyBorder="1" applyAlignment="1">
      <alignment horizontal="center" vertical="center"/>
    </xf>
    <xf numFmtId="0" fontId="6" fillId="5" borderId="9" xfId="1" applyNumberFormat="1" applyFont="1" applyFill="1" applyBorder="1" applyAlignment="1">
      <alignment horizontal="center" vertical="center" wrapText="1"/>
    </xf>
    <xf numFmtId="0" fontId="6" fillId="5" borderId="9" xfId="1" applyNumberFormat="1" applyFont="1" applyFill="1" applyBorder="1" applyAlignment="1">
      <alignment horizontal="center" vertical="center"/>
    </xf>
    <xf numFmtId="171" fontId="7" fillId="3" borderId="13" xfId="3" applyNumberFormat="1" applyFont="1" applyFill="1" applyBorder="1" applyAlignment="1">
      <alignment horizontal="right" vertical="top"/>
    </xf>
    <xf numFmtId="171" fontId="7" fillId="3" borderId="3" xfId="3" applyNumberFormat="1" applyFont="1" applyFill="1" applyBorder="1" applyAlignment="1">
      <alignment horizontal="right" vertical="top"/>
    </xf>
    <xf numFmtId="171" fontId="13" fillId="3" borderId="0" xfId="3" applyNumberFormat="1" applyFont="1" applyFill="1" applyBorder="1" applyAlignment="1">
      <alignment horizontal="right" vertical="top"/>
    </xf>
    <xf numFmtId="171" fontId="3" fillId="0" borderId="0" xfId="1" applyNumberFormat="1"/>
    <xf numFmtId="2" fontId="66" fillId="0" borderId="0" xfId="1" applyNumberFormat="1" applyFont="1"/>
    <xf numFmtId="2" fontId="3" fillId="0" borderId="0" xfId="1" applyNumberFormat="1"/>
    <xf numFmtId="167" fontId="1" fillId="0" borderId="0" xfId="29" applyNumberFormat="1" applyFill="1"/>
    <xf numFmtId="167" fontId="6" fillId="5" borderId="3" xfId="28" applyNumberFormat="1" applyFont="1" applyFill="1" applyBorder="1" applyAlignment="1">
      <alignment horizontal="center" vertical="center"/>
    </xf>
    <xf numFmtId="167" fontId="6" fillId="5" borderId="3" xfId="28" applyNumberFormat="1" applyFont="1" applyFill="1" applyBorder="1" applyAlignment="1">
      <alignment horizontal="center" vertical="center" wrapText="1"/>
    </xf>
    <xf numFmtId="167" fontId="1" fillId="0" borderId="0" xfId="29" applyNumberFormat="1"/>
    <xf numFmtId="182" fontId="7" fillId="3" borderId="3" xfId="3" applyNumberFormat="1" applyFont="1" applyFill="1" applyBorder="1" applyAlignment="1">
      <alignment horizontal="right" vertical="top" wrapText="1"/>
    </xf>
    <xf numFmtId="182" fontId="7" fillId="3" borderId="13" xfId="3" applyNumberFormat="1" applyFont="1" applyFill="1" applyBorder="1" applyAlignment="1">
      <alignment horizontal="right" vertical="top" wrapText="1"/>
    </xf>
    <xf numFmtId="183" fontId="7" fillId="3" borderId="13" xfId="3" applyNumberFormat="1" applyFont="1" applyFill="1" applyBorder="1" applyAlignment="1">
      <alignment horizontal="right" vertical="top" wrapText="1"/>
    </xf>
    <xf numFmtId="183" fontId="7" fillId="3" borderId="3" xfId="3" applyNumberFormat="1" applyFont="1" applyFill="1" applyBorder="1" applyAlignment="1">
      <alignment horizontal="right" vertical="top" wrapText="1"/>
    </xf>
    <xf numFmtId="167" fontId="11" fillId="0" borderId="0" xfId="29" applyNumberFormat="1" applyFont="1"/>
    <xf numFmtId="167" fontId="2" fillId="0" borderId="0" xfId="1" applyNumberFormat="1" applyFont="1"/>
    <xf numFmtId="166" fontId="4" fillId="0" borderId="0" xfId="1" applyFont="1" applyFill="1" applyAlignment="1">
      <alignment vertical="top"/>
    </xf>
    <xf numFmtId="166" fontId="38" fillId="0" borderId="0" xfId="1" applyFont="1" applyFill="1" applyAlignment="1">
      <alignment vertical="top"/>
    </xf>
    <xf numFmtId="166" fontId="67" fillId="0" borderId="0" xfId="1" applyFont="1"/>
    <xf numFmtId="184" fontId="6" fillId="3" borderId="3" xfId="1" applyNumberFormat="1" applyFont="1" applyFill="1" applyBorder="1" applyAlignment="1">
      <alignment horizontal="left"/>
    </xf>
    <xf numFmtId="184" fontId="6" fillId="0" borderId="3" xfId="1" applyNumberFormat="1" applyFont="1" applyFill="1" applyBorder="1" applyAlignment="1">
      <alignment horizontal="left"/>
    </xf>
    <xf numFmtId="166" fontId="15" fillId="0" borderId="0" xfId="1" applyFont="1" applyFill="1"/>
    <xf numFmtId="167" fontId="7" fillId="0" borderId="0" xfId="2" applyNumberFormat="1" applyFont="1" applyAlignment="1">
      <alignment vertical="center" wrapText="1"/>
    </xf>
    <xf numFmtId="0" fontId="11" fillId="0" borderId="0" xfId="1" applyNumberFormat="1" applyFont="1" applyAlignment="1">
      <alignment vertical="center" wrapText="1"/>
    </xf>
    <xf numFmtId="167" fontId="7" fillId="0" borderId="0" xfId="2" applyNumberFormat="1" applyFont="1" applyAlignment="1">
      <alignment wrapText="1"/>
    </xf>
    <xf numFmtId="167" fontId="6" fillId="5" borderId="3" xfId="5" applyNumberFormat="1" applyFont="1" applyFill="1" applyBorder="1" applyAlignment="1">
      <alignment horizontal="center" vertical="center" wrapText="1"/>
    </xf>
    <xf numFmtId="169" fontId="6" fillId="5" borderId="3" xfId="5" applyNumberFormat="1" applyFont="1" applyFill="1" applyBorder="1" applyAlignment="1">
      <alignment horizontal="center"/>
    </xf>
    <xf numFmtId="167" fontId="8" fillId="0" borderId="0" xfId="5" applyNumberFormat="1" applyFont="1" applyBorder="1"/>
    <xf numFmtId="3" fontId="9" fillId="0" borderId="0" xfId="5" applyNumberFormat="1" applyFont="1" applyBorder="1"/>
    <xf numFmtId="3" fontId="8" fillId="0" borderId="0" xfId="5" applyNumberFormat="1" applyFont="1" applyBorder="1"/>
    <xf numFmtId="167" fontId="13" fillId="0" borderId="0" xfId="9" applyNumberFormat="1" applyFont="1" applyAlignment="1">
      <alignment vertical="top"/>
    </xf>
    <xf numFmtId="1" fontId="6" fillId="5" borderId="3" xfId="1" applyNumberFormat="1" applyFont="1" applyFill="1" applyBorder="1" applyAlignment="1">
      <alignment horizontal="center"/>
    </xf>
    <xf numFmtId="166" fontId="6" fillId="0" borderId="3" xfId="1" applyFont="1" applyFill="1" applyBorder="1" applyAlignment="1">
      <alignment horizontal="left" vertical="top"/>
    </xf>
    <xf numFmtId="1" fontId="32" fillId="0" borderId="1" xfId="8" applyNumberFormat="1" applyFont="1" applyFill="1" applyBorder="1" applyAlignment="1">
      <alignment vertical="center" wrapText="1"/>
    </xf>
    <xf numFmtId="1" fontId="32" fillId="0" borderId="0" xfId="8" applyNumberFormat="1" applyFont="1" applyFill="1" applyBorder="1" applyAlignment="1">
      <alignment vertical="center" wrapText="1"/>
    </xf>
    <xf numFmtId="17" fontId="10" fillId="3" borderId="7" xfId="30" applyNumberFormat="1" applyFont="1" applyFill="1" applyBorder="1" applyAlignment="1">
      <alignment horizontal="left" vertical="center" wrapText="1"/>
    </xf>
    <xf numFmtId="171" fontId="13" fillId="3" borderId="5" xfId="31" applyNumberFormat="1" applyFont="1" applyFill="1" applyBorder="1" applyAlignment="1">
      <alignment horizontal="right" vertical="center"/>
    </xf>
    <xf numFmtId="1" fontId="3" fillId="0" borderId="0" xfId="1" applyNumberFormat="1" applyFont="1" applyFill="1"/>
    <xf numFmtId="1" fontId="6" fillId="5" borderId="7" xfId="1" applyNumberFormat="1" applyFont="1" applyFill="1" applyBorder="1" applyAlignment="1">
      <alignment horizontal="center" vertical="center" wrapText="1"/>
    </xf>
    <xf numFmtId="166" fontId="3" fillId="0" borderId="0" xfId="1" applyFont="1" applyFill="1" applyAlignment="1">
      <alignment vertical="center" wrapText="1"/>
    </xf>
    <xf numFmtId="166" fontId="65" fillId="2" borderId="1" xfId="1" applyFont="1" applyFill="1" applyBorder="1" applyAlignment="1">
      <alignment horizontal="center" vertical="center" wrapText="1"/>
    </xf>
    <xf numFmtId="166" fontId="65" fillId="2" borderId="3" xfId="1" applyFont="1" applyFill="1" applyBorder="1" applyAlignment="1">
      <alignment horizontal="center" vertical="center" wrapText="1"/>
    </xf>
    <xf numFmtId="1" fontId="65" fillId="2" borderId="5" xfId="1" applyNumberFormat="1" applyFont="1" applyFill="1" applyBorder="1" applyAlignment="1">
      <alignment horizontal="center" vertical="center" wrapText="1"/>
    </xf>
    <xf numFmtId="1" fontId="65" fillId="2" borderId="12" xfId="1" applyNumberFormat="1" applyFont="1" applyFill="1" applyBorder="1" applyAlignment="1">
      <alignment horizontal="center" vertical="center" wrapText="1"/>
    </xf>
    <xf numFmtId="1" fontId="65" fillId="2" borderId="1" xfId="1" applyNumberFormat="1" applyFont="1" applyFill="1" applyBorder="1" applyAlignment="1">
      <alignment horizontal="center" vertical="center" wrapText="1"/>
    </xf>
    <xf numFmtId="1" fontId="65" fillId="0" borderId="3" xfId="1" applyNumberFormat="1" applyFont="1" applyFill="1" applyBorder="1" applyAlignment="1">
      <alignment horizontal="left" wrapText="1"/>
    </xf>
    <xf numFmtId="166" fontId="47" fillId="0" borderId="0" xfId="1" applyFont="1" applyFill="1" applyAlignment="1">
      <alignment vertical="center"/>
    </xf>
    <xf numFmtId="1" fontId="69" fillId="2" borderId="13" xfId="1" applyNumberFormat="1" applyFont="1" applyFill="1" applyBorder="1" applyAlignment="1">
      <alignment horizontal="center" vertical="center" wrapText="1"/>
    </xf>
    <xf numFmtId="166" fontId="10" fillId="3" borderId="3" xfId="1" applyFont="1" applyFill="1" applyBorder="1" applyAlignment="1"/>
    <xf numFmtId="166" fontId="9" fillId="3" borderId="0" xfId="1" applyFont="1" applyFill="1" applyBorder="1" applyAlignment="1"/>
    <xf numFmtId="3" fontId="46" fillId="3" borderId="0" xfId="1" applyNumberFormat="1" applyFont="1" applyFill="1" applyBorder="1" applyAlignment="1">
      <alignment horizontal="right"/>
    </xf>
    <xf numFmtId="1" fontId="59" fillId="0" borderId="0" xfId="1" applyNumberFormat="1" applyFont="1" applyFill="1" applyBorder="1" applyAlignment="1">
      <alignment horizontal="left" wrapText="1"/>
    </xf>
    <xf numFmtId="166" fontId="10" fillId="2" borderId="15" xfId="1" applyFont="1" applyFill="1" applyBorder="1" applyAlignment="1">
      <alignment horizontal="center" vertical="center" wrapText="1"/>
    </xf>
    <xf numFmtId="166" fontId="10" fillId="2" borderId="8" xfId="1" applyFont="1" applyFill="1" applyBorder="1" applyAlignment="1">
      <alignment horizontal="center" vertical="center"/>
    </xf>
    <xf numFmtId="3" fontId="10" fillId="2" borderId="14" xfId="1" applyNumberFormat="1" applyFont="1" applyFill="1" applyBorder="1" applyAlignment="1">
      <alignment horizontal="center" vertical="center"/>
    </xf>
    <xf numFmtId="3" fontId="10" fillId="2" borderId="13" xfId="1" applyNumberFormat="1" applyFont="1" applyFill="1" applyBorder="1" applyAlignment="1">
      <alignment horizontal="center" vertical="center" wrapText="1"/>
    </xf>
    <xf numFmtId="166" fontId="30" fillId="0" borderId="0" xfId="1" applyFont="1" applyFill="1" applyAlignment="1">
      <alignment vertical="center"/>
    </xf>
    <xf numFmtId="3" fontId="10" fillId="2" borderId="15" xfId="1" applyNumberFormat="1" applyFont="1" applyFill="1" applyBorder="1" applyAlignment="1">
      <alignment horizontal="center" wrapText="1"/>
    </xf>
    <xf numFmtId="3" fontId="13" fillId="3" borderId="3" xfId="1" applyNumberFormat="1" applyFont="1" applyFill="1" applyBorder="1" applyAlignment="1">
      <alignment horizontal="left" vertical="top" wrapText="1"/>
    </xf>
    <xf numFmtId="3" fontId="13" fillId="3" borderId="3" xfId="1" applyNumberFormat="1" applyFont="1" applyFill="1" applyBorder="1" applyAlignment="1">
      <alignment horizontal="right"/>
    </xf>
    <xf numFmtId="3" fontId="13" fillId="3" borderId="3" xfId="1" applyNumberFormat="1" applyFont="1" applyFill="1" applyBorder="1" applyAlignment="1">
      <alignment horizontal="left" wrapText="1"/>
    </xf>
    <xf numFmtId="3" fontId="10" fillId="3" borderId="3" xfId="1" applyNumberFormat="1" applyFont="1" applyFill="1" applyBorder="1" applyAlignment="1">
      <alignment horizontal="left" wrapText="1"/>
    </xf>
    <xf numFmtId="3" fontId="10" fillId="3" borderId="3" xfId="1" applyNumberFormat="1" applyFont="1" applyFill="1" applyBorder="1" applyAlignment="1">
      <alignment horizontal="right"/>
    </xf>
    <xf numFmtId="3" fontId="10" fillId="2" borderId="15" xfId="1" applyNumberFormat="1" applyFont="1" applyFill="1" applyBorder="1" applyAlignment="1">
      <alignment horizontal="center" vertical="center" wrapText="1"/>
    </xf>
    <xf numFmtId="3" fontId="10" fillId="2" borderId="14" xfId="1" applyNumberFormat="1" applyFont="1" applyFill="1" applyBorder="1" applyAlignment="1">
      <alignment horizontal="center" vertical="center" wrapText="1"/>
    </xf>
    <xf numFmtId="3" fontId="10" fillId="2" borderId="11" xfId="1" applyNumberFormat="1" applyFont="1" applyFill="1" applyBorder="1" applyAlignment="1">
      <alignment horizontal="center" wrapText="1"/>
    </xf>
    <xf numFmtId="1" fontId="65" fillId="0" borderId="0" xfId="1" applyNumberFormat="1" applyFont="1" applyFill="1" applyBorder="1" applyAlignment="1">
      <alignment horizontal="left" wrapText="1"/>
    </xf>
    <xf numFmtId="1" fontId="10" fillId="2" borderId="15" xfId="1" applyNumberFormat="1" applyFont="1" applyFill="1" applyBorder="1" applyAlignment="1">
      <alignment horizontal="center" vertical="center" wrapText="1"/>
    </xf>
    <xf numFmtId="1" fontId="13" fillId="3" borderId="3" xfId="1" applyNumberFormat="1" applyFont="1" applyFill="1" applyBorder="1" applyAlignment="1">
      <alignment horizontal="right" vertical="center"/>
    </xf>
    <xf numFmtId="1" fontId="10" fillId="3" borderId="3" xfId="1" applyNumberFormat="1" applyFont="1" applyFill="1" applyBorder="1" applyAlignment="1">
      <alignment horizontal="left" wrapText="1"/>
    </xf>
    <xf numFmtId="1" fontId="10" fillId="3" borderId="3" xfId="1" applyNumberFormat="1" applyFont="1" applyFill="1" applyBorder="1" applyAlignment="1">
      <alignment horizontal="right" vertical="center"/>
    </xf>
    <xf numFmtId="166" fontId="3" fillId="0" borderId="0" xfId="1" applyFont="1" applyFill="1" applyAlignment="1"/>
    <xf numFmtId="166" fontId="4" fillId="0" borderId="1" xfId="1" applyFont="1" applyFill="1" applyBorder="1" applyAlignment="1">
      <alignment vertical="center"/>
    </xf>
    <xf numFmtId="166" fontId="22" fillId="0" borderId="1" xfId="1" applyFont="1" applyFill="1" applyBorder="1" applyAlignment="1">
      <alignment vertical="center"/>
    </xf>
    <xf numFmtId="166" fontId="6" fillId="2" borderId="12" xfId="1" applyFont="1" applyFill="1" applyBorder="1" applyAlignment="1">
      <alignment horizontal="center"/>
    </xf>
    <xf numFmtId="166" fontId="13" fillId="2" borderId="8" xfId="1" applyFont="1" applyFill="1" applyBorder="1"/>
    <xf numFmtId="3" fontId="10" fillId="2" borderId="3" xfId="1" applyNumberFormat="1" applyFont="1" applyFill="1" applyBorder="1" applyAlignment="1">
      <alignment horizontal="center" vertical="center" wrapText="1"/>
    </xf>
    <xf numFmtId="166" fontId="13" fillId="2" borderId="0" xfId="1" applyFont="1" applyFill="1" applyBorder="1"/>
    <xf numFmtId="166" fontId="13" fillId="2" borderId="1" xfId="1" applyFont="1" applyFill="1" applyBorder="1"/>
    <xf numFmtId="166" fontId="10" fillId="3" borderId="15" xfId="1" applyFont="1" applyFill="1" applyBorder="1"/>
    <xf numFmtId="171" fontId="13" fillId="3" borderId="3" xfId="7" applyNumberFormat="1" applyFont="1" applyFill="1" applyBorder="1" applyAlignment="1">
      <alignment horizontal="right" vertical="center"/>
    </xf>
    <xf numFmtId="171" fontId="13" fillId="3" borderId="3" xfId="30" applyNumberFormat="1" applyFont="1" applyFill="1" applyBorder="1" applyAlignment="1">
      <alignment horizontal="right" vertical="top"/>
    </xf>
    <xf numFmtId="0" fontId="6" fillId="2" borderId="3" xfId="4" applyFont="1" applyFill="1" applyBorder="1" applyAlignment="1">
      <alignment horizontal="center" vertical="top" wrapText="1"/>
    </xf>
    <xf numFmtId="0" fontId="11" fillId="0" borderId="0" xfId="1" applyNumberFormat="1" applyFont="1" applyAlignment="1">
      <alignment vertical="center"/>
    </xf>
    <xf numFmtId="173" fontId="7" fillId="3" borderId="3" xfId="7" applyNumberFormat="1" applyFont="1" applyFill="1" applyBorder="1" applyAlignment="1">
      <alignment horizontal="right" vertical="center"/>
    </xf>
    <xf numFmtId="49" fontId="6" fillId="2" borderId="26" xfId="1" applyNumberFormat="1" applyFont="1" applyFill="1" applyBorder="1" applyAlignment="1">
      <alignment horizontal="center" vertical="top" wrapText="1"/>
    </xf>
    <xf numFmtId="49" fontId="6" fillId="2" borderId="7" xfId="1" applyNumberFormat="1" applyFont="1" applyFill="1" applyBorder="1" applyAlignment="1">
      <alignment horizontal="center" vertical="top" wrapText="1"/>
    </xf>
    <xf numFmtId="166" fontId="6" fillId="3" borderId="11" xfId="1" applyFont="1" applyFill="1" applyBorder="1"/>
    <xf numFmtId="172" fontId="7" fillId="3" borderId="18" xfId="1" applyNumberFormat="1" applyFont="1" applyFill="1" applyBorder="1" applyAlignment="1">
      <alignment horizontal="right"/>
    </xf>
    <xf numFmtId="172" fontId="7" fillId="3" borderId="5" xfId="1" applyNumberFormat="1" applyFont="1" applyFill="1" applyBorder="1" applyAlignment="1">
      <alignment horizontal="right"/>
    </xf>
    <xf numFmtId="172" fontId="7" fillId="0" borderId="5" xfId="1" applyNumberFormat="1" applyFont="1" applyFill="1" applyBorder="1" applyAlignment="1">
      <alignment horizontal="right"/>
    </xf>
    <xf numFmtId="172" fontId="7" fillId="3" borderId="29" xfId="1" applyNumberFormat="1" applyFont="1" applyFill="1" applyBorder="1" applyAlignment="1">
      <alignment horizontal="right"/>
    </xf>
    <xf numFmtId="1" fontId="6" fillId="2" borderId="36" xfId="1" applyNumberFormat="1" applyFont="1" applyFill="1" applyBorder="1" applyAlignment="1">
      <alignment horizontal="center" vertical="top" wrapText="1"/>
    </xf>
    <xf numFmtId="1" fontId="6" fillId="2" borderId="37" xfId="1" applyNumberFormat="1" applyFont="1" applyFill="1" applyBorder="1" applyAlignment="1">
      <alignment horizontal="center" vertical="top" wrapText="1"/>
    </xf>
    <xf numFmtId="1" fontId="6" fillId="2" borderId="33" xfId="1" applyNumberFormat="1" applyFont="1" applyFill="1" applyBorder="1" applyAlignment="1">
      <alignment horizontal="center" vertical="top" wrapText="1"/>
    </xf>
    <xf numFmtId="0" fontId="44" fillId="2" borderId="2" xfId="4" applyNumberFormat="1" applyFont="1" applyFill="1" applyBorder="1" applyAlignment="1">
      <alignment horizontal="center" vertical="center" wrapText="1"/>
    </xf>
    <xf numFmtId="0" fontId="6" fillId="0" borderId="5" xfId="4" applyFont="1" applyFill="1" applyBorder="1" applyAlignment="1">
      <alignment horizontal="center" vertical="center" wrapText="1"/>
    </xf>
    <xf numFmtId="0" fontId="6" fillId="0" borderId="5" xfId="4" applyFont="1" applyFill="1" applyBorder="1" applyAlignment="1">
      <alignment horizontal="left" vertical="top" wrapText="1"/>
    </xf>
    <xf numFmtId="180" fontId="15" fillId="0" borderId="5" xfId="21" applyNumberFormat="1" applyFont="1" applyFill="1" applyBorder="1" applyAlignment="1">
      <alignment horizontal="right"/>
    </xf>
    <xf numFmtId="176" fontId="15" fillId="0" borderId="5" xfId="21" applyNumberFormat="1" applyFont="1" applyFill="1" applyBorder="1" applyAlignment="1">
      <alignment horizontal="right"/>
    </xf>
    <xf numFmtId="0" fontId="7" fillId="2" borderId="22" xfId="4" applyFont="1" applyFill="1" applyBorder="1" applyAlignment="1">
      <alignment horizontal="center" vertical="center"/>
    </xf>
    <xf numFmtId="0" fontId="7" fillId="2" borderId="23" xfId="4" applyFont="1" applyFill="1" applyBorder="1" applyAlignment="1">
      <alignment horizontal="center" vertical="center"/>
    </xf>
    <xf numFmtId="1" fontId="7" fillId="2" borderId="3" xfId="1" applyNumberFormat="1" applyFont="1" applyFill="1" applyBorder="1" applyAlignment="1">
      <alignment horizontal="center" vertical="center"/>
    </xf>
    <xf numFmtId="176" fontId="15" fillId="0" borderId="3" xfId="23" applyNumberFormat="1" applyFont="1" applyBorder="1" applyAlignment="1">
      <alignment horizontal="right"/>
    </xf>
    <xf numFmtId="1" fontId="13" fillId="0" borderId="3" xfId="1" applyNumberFormat="1" applyFont="1" applyFill="1" applyBorder="1" applyAlignment="1">
      <alignment horizontal="right" vertical="center"/>
    </xf>
    <xf numFmtId="0" fontId="28" fillId="2" borderId="3" xfId="4" applyNumberFormat="1" applyFont="1" applyFill="1" applyBorder="1" applyAlignment="1">
      <alignment horizontal="center" vertical="center" wrapText="1"/>
    </xf>
    <xf numFmtId="171" fontId="7" fillId="0" borderId="3" xfId="7" applyNumberFormat="1" applyFont="1" applyFill="1" applyBorder="1" applyAlignment="1">
      <alignment horizontal="center" vertical="center"/>
    </xf>
    <xf numFmtId="0" fontId="44" fillId="0" borderId="3" xfId="1" applyNumberFormat="1" applyFont="1" applyBorder="1" applyAlignment="1">
      <alignment vertical="center"/>
    </xf>
    <xf numFmtId="0" fontId="44" fillId="0" borderId="3" xfId="1" applyNumberFormat="1" applyFont="1" applyBorder="1" applyAlignment="1">
      <alignment horizontal="left" vertical="center"/>
    </xf>
    <xf numFmtId="0" fontId="29" fillId="0" borderId="3" xfId="1" applyNumberFormat="1" applyFont="1" applyBorder="1" applyAlignment="1">
      <alignment horizontal="left" vertical="center"/>
    </xf>
    <xf numFmtId="0" fontId="15" fillId="0" borderId="3" xfId="1" applyNumberFormat="1" applyFont="1" applyBorder="1" applyAlignment="1">
      <alignment horizontal="left" vertical="center"/>
    </xf>
    <xf numFmtId="0" fontId="6" fillId="0" borderId="3" xfId="4" applyFont="1" applyBorder="1" applyAlignment="1">
      <alignment horizontal="center" vertical="top" wrapText="1"/>
    </xf>
    <xf numFmtId="181" fontId="7" fillId="0" borderId="3" xfId="4" applyNumberFormat="1" applyFont="1" applyFill="1" applyBorder="1" applyAlignment="1">
      <alignment horizontal="center" vertical="top" wrapText="1"/>
    </xf>
    <xf numFmtId="181" fontId="6" fillId="0" borderId="3" xfId="4" applyNumberFormat="1" applyFont="1" applyBorder="1" applyAlignment="1">
      <alignment horizontal="center" vertical="top" wrapText="1"/>
    </xf>
    <xf numFmtId="0" fontId="12" fillId="0" borderId="0" xfId="4" applyFont="1" applyAlignment="1">
      <alignment horizontal="center"/>
    </xf>
    <xf numFmtId="1" fontId="7" fillId="0" borderId="3" xfId="4" applyNumberFormat="1" applyFont="1" applyBorder="1" applyAlignment="1">
      <alignment horizontal="center" vertical="top" wrapText="1"/>
    </xf>
    <xf numFmtId="0" fontId="7" fillId="0" borderId="3" xfId="4" applyNumberFormat="1" applyFont="1" applyBorder="1" applyAlignment="1">
      <alignment horizontal="center" vertical="top" wrapText="1"/>
    </xf>
    <xf numFmtId="0" fontId="28" fillId="0" borderId="36" xfId="4" applyNumberFormat="1" applyFont="1" applyFill="1" applyBorder="1" applyAlignment="1">
      <alignment horizontal="center"/>
    </xf>
    <xf numFmtId="171" fontId="7" fillId="0" borderId="7" xfId="7" applyNumberFormat="1" applyFont="1" applyFill="1" applyBorder="1" applyAlignment="1">
      <alignment horizontal="right" vertical="center"/>
    </xf>
    <xf numFmtId="171" fontId="6" fillId="0" borderId="31" xfId="7" applyNumberFormat="1" applyFont="1" applyFill="1" applyBorder="1" applyAlignment="1">
      <alignment horizontal="right" vertical="center"/>
    </xf>
    <xf numFmtId="171" fontId="6" fillId="0" borderId="32" xfId="7" applyNumberFormat="1" applyFont="1" applyFill="1" applyBorder="1" applyAlignment="1">
      <alignment horizontal="right" vertical="center"/>
    </xf>
    <xf numFmtId="3" fontId="6" fillId="0" borderId="13" xfId="1" applyNumberFormat="1" applyFont="1" applyBorder="1" applyAlignment="1">
      <alignment horizontal="right" vertical="center"/>
    </xf>
    <xf numFmtId="3" fontId="70" fillId="3" borderId="3" xfId="1" applyNumberFormat="1" applyFont="1" applyFill="1" applyBorder="1" applyAlignment="1">
      <alignment horizontal="center"/>
    </xf>
    <xf numFmtId="0" fontId="75" fillId="0" borderId="0" xfId="4" applyFont="1"/>
    <xf numFmtId="176" fontId="75" fillId="0" borderId="0" xfId="17" applyNumberFormat="1" applyFont="1"/>
    <xf numFmtId="176" fontId="76" fillId="0" borderId="0" xfId="17" applyNumberFormat="1" applyFont="1" applyFill="1"/>
    <xf numFmtId="0" fontId="7" fillId="2" borderId="3" xfId="4" applyFont="1" applyFill="1" applyBorder="1" applyAlignment="1">
      <alignment horizontal="left" vertical="center" wrapText="1"/>
    </xf>
    <xf numFmtId="3" fontId="13" fillId="0" borderId="0" xfId="1" applyNumberFormat="1" applyFont="1" applyFill="1" applyBorder="1" applyAlignment="1">
      <alignment horizontal="right" vertical="center"/>
    </xf>
    <xf numFmtId="176" fontId="15" fillId="0" borderId="3" xfId="26" applyNumberFormat="1" applyFont="1" applyBorder="1" applyAlignment="1">
      <alignment horizontal="right" vertical="center"/>
    </xf>
    <xf numFmtId="1" fontId="7" fillId="2" borderId="5" xfId="1" applyNumberFormat="1" applyFont="1" applyFill="1" applyBorder="1" applyAlignment="1">
      <alignment horizontal="center" vertical="center"/>
    </xf>
    <xf numFmtId="1" fontId="7" fillId="2" borderId="12" xfId="1" applyNumberFormat="1" applyFont="1" applyFill="1" applyBorder="1" applyAlignment="1">
      <alignment horizontal="center" vertical="center"/>
    </xf>
    <xf numFmtId="3" fontId="6" fillId="0" borderId="3" xfId="1" applyNumberFormat="1" applyFont="1" applyFill="1" applyBorder="1"/>
    <xf numFmtId="3" fontId="6" fillId="0" borderId="3" xfId="2" applyNumberFormat="1" applyFont="1" applyFill="1" applyBorder="1" applyAlignment="1">
      <alignment vertical="center"/>
    </xf>
    <xf numFmtId="49" fontId="6" fillId="2" borderId="10" xfId="1" applyNumberFormat="1" applyFont="1" applyFill="1" applyBorder="1" applyAlignment="1">
      <alignment horizontal="center" vertical="top" wrapText="1"/>
    </xf>
    <xf numFmtId="49" fontId="6" fillId="2" borderId="30" xfId="1" applyNumberFormat="1" applyFont="1" applyFill="1" applyBorder="1" applyAlignment="1">
      <alignment horizontal="center" vertical="top" wrapText="1"/>
    </xf>
    <xf numFmtId="166" fontId="4" fillId="0" borderId="0" xfId="1" applyFont="1" applyFill="1" applyBorder="1" applyAlignment="1">
      <alignment vertical="top"/>
    </xf>
    <xf numFmtId="166" fontId="10" fillId="0" borderId="8" xfId="1" applyFont="1" applyFill="1" applyBorder="1" applyAlignment="1">
      <alignment horizontal="center"/>
    </xf>
    <xf numFmtId="172" fontId="6" fillId="3" borderId="3" xfId="1" applyNumberFormat="1" applyFont="1" applyFill="1" applyBorder="1" applyAlignment="1">
      <alignment horizontal="left" wrapText="1"/>
    </xf>
    <xf numFmtId="43" fontId="13" fillId="0" borderId="3" xfId="14" applyNumberFormat="1" applyFont="1" applyFill="1" applyBorder="1" applyAlignment="1">
      <alignment horizontal="right" wrapText="1"/>
    </xf>
    <xf numFmtId="172" fontId="15" fillId="0" borderId="3" xfId="16" applyNumberFormat="1" applyFont="1" applyBorder="1" applyAlignment="1">
      <alignment horizontal="right"/>
    </xf>
    <xf numFmtId="172" fontId="15" fillId="0" borderId="3" xfId="0" applyNumberFormat="1" applyFont="1" applyBorder="1" applyAlignment="1">
      <alignment horizontal="right"/>
    </xf>
    <xf numFmtId="2" fontId="15" fillId="0" borderId="3" xfId="0" applyNumberFormat="1" applyFont="1" applyBorder="1" applyAlignment="1">
      <alignment horizontal="right"/>
    </xf>
    <xf numFmtId="171" fontId="7" fillId="0" borderId="3" xfId="18" applyNumberFormat="1" applyFont="1" applyFill="1" applyBorder="1" applyAlignment="1">
      <alignment horizontal="right" vertical="top"/>
    </xf>
    <xf numFmtId="1" fontId="44" fillId="0" borderId="3" xfId="21" applyNumberFormat="1" applyFont="1" applyFill="1" applyBorder="1" applyAlignment="1">
      <alignment horizontal="right" vertical="center"/>
    </xf>
    <xf numFmtId="0" fontId="7" fillId="0" borderId="5" xfId="1" applyNumberFormat="1" applyFont="1" applyFill="1" applyBorder="1" applyAlignment="1">
      <alignment horizontal="center" vertical="center" wrapText="1"/>
    </xf>
    <xf numFmtId="0" fontId="54" fillId="0" borderId="3" xfId="1" applyNumberFormat="1" applyFont="1" applyFill="1" applyBorder="1" applyAlignment="1">
      <alignment horizontal="left" vertical="center"/>
    </xf>
    <xf numFmtId="0" fontId="54" fillId="0" borderId="3" xfId="1" applyNumberFormat="1" applyFont="1" applyFill="1" applyBorder="1" applyAlignment="1">
      <alignment horizontal="left"/>
    </xf>
    <xf numFmtId="1" fontId="15" fillId="0" borderId="13" xfId="14" applyNumberFormat="1" applyFont="1" applyFill="1" applyBorder="1" applyAlignment="1">
      <alignment horizontal="right"/>
    </xf>
    <xf numFmtId="0" fontId="7" fillId="0" borderId="3" xfId="1" applyNumberFormat="1" applyFont="1" applyBorder="1" applyAlignment="1">
      <alignment horizontal="center" vertical="center"/>
    </xf>
    <xf numFmtId="2" fontId="15" fillId="0" borderId="3" xfId="33" applyNumberFormat="1" applyFont="1" applyBorder="1" applyAlignment="1">
      <alignment horizontal="right"/>
    </xf>
    <xf numFmtId="171" fontId="15" fillId="0" borderId="3" xfId="33" applyNumberFormat="1" applyFont="1" applyBorder="1" applyAlignment="1">
      <alignment horizontal="right"/>
    </xf>
    <xf numFmtId="176" fontId="15" fillId="0" borderId="3" xfId="33" applyNumberFormat="1" applyFont="1" applyBorder="1" applyAlignment="1">
      <alignment horizontal="right"/>
    </xf>
    <xf numFmtId="176" fontId="15" fillId="0" borderId="3" xfId="33" applyNumberFormat="1" applyFont="1" applyFill="1" applyBorder="1" applyAlignment="1">
      <alignment horizontal="right"/>
    </xf>
    <xf numFmtId="0" fontId="29" fillId="0" borderId="3" xfId="1" applyNumberFormat="1" applyFont="1" applyFill="1" applyBorder="1" applyAlignment="1">
      <alignment horizontal="left"/>
    </xf>
    <xf numFmtId="0" fontId="44" fillId="0" borderId="3" xfId="1" applyNumberFormat="1" applyFont="1" applyFill="1" applyBorder="1" applyAlignment="1"/>
    <xf numFmtId="181" fontId="6" fillId="0" borderId="0" xfId="4" applyNumberFormat="1" applyFont="1" applyFill="1" applyBorder="1" applyAlignment="1">
      <alignment horizontal="left" vertical="top"/>
    </xf>
    <xf numFmtId="181" fontId="4" fillId="0" borderId="0" xfId="4" applyNumberFormat="1" applyFont="1" applyFill="1" applyBorder="1" applyAlignment="1">
      <alignment horizontal="left" vertical="top"/>
    </xf>
    <xf numFmtId="172" fontId="15" fillId="0" borderId="3" xfId="33" applyNumberFormat="1" applyFont="1" applyBorder="1"/>
    <xf numFmtId="172" fontId="44" fillId="0" borderId="3" xfId="33" applyNumberFormat="1" applyFont="1" applyBorder="1"/>
    <xf numFmtId="172" fontId="15" fillId="0" borderId="3" xfId="0" applyNumberFormat="1" applyFont="1" applyBorder="1"/>
    <xf numFmtId="1" fontId="15" fillId="0" borderId="3" xfId="33" applyNumberFormat="1" applyFont="1" applyBorder="1"/>
    <xf numFmtId="0" fontId="15" fillId="0" borderId="0" xfId="4" applyFont="1" applyFill="1"/>
    <xf numFmtId="0" fontId="44" fillId="0" borderId="3" xfId="25" applyFont="1" applyBorder="1"/>
    <xf numFmtId="166" fontId="6" fillId="2" borderId="3" xfId="1" applyFont="1" applyFill="1" applyBorder="1" applyAlignment="1">
      <alignment horizontal="center" vertical="center" wrapText="1"/>
    </xf>
    <xf numFmtId="166" fontId="44" fillId="0" borderId="0" xfId="1" applyFont="1" applyFill="1"/>
    <xf numFmtId="172" fontId="7" fillId="3" borderId="3" xfId="1" quotePrefix="1" applyNumberFormat="1" applyFont="1" applyFill="1" applyBorder="1" applyAlignment="1">
      <alignment horizontal="right"/>
    </xf>
    <xf numFmtId="166" fontId="6" fillId="2" borderId="5" xfId="1" applyFont="1" applyFill="1" applyBorder="1" applyAlignment="1">
      <alignment horizontal="center"/>
    </xf>
    <xf numFmtId="0" fontId="8" fillId="0" borderId="0" xfId="1" applyNumberFormat="1" applyFont="1" applyFill="1" applyBorder="1"/>
    <xf numFmtId="0" fontId="65" fillId="0" borderId="0" xfId="3" applyNumberFormat="1" applyFont="1" applyFill="1" applyAlignment="1">
      <alignment vertical="center" wrapText="1"/>
    </xf>
    <xf numFmtId="186" fontId="1" fillId="0" borderId="0" xfId="32" applyNumberFormat="1"/>
    <xf numFmtId="171" fontId="7" fillId="0" borderId="3" xfId="30" applyNumberFormat="1" applyFont="1" applyFill="1" applyBorder="1" applyAlignment="1">
      <alignment horizontal="right" vertical="center"/>
    </xf>
    <xf numFmtId="1" fontId="10" fillId="2" borderId="11" xfId="1" applyNumberFormat="1" applyFont="1" applyFill="1" applyBorder="1" applyAlignment="1">
      <alignment horizontal="center" wrapText="1"/>
    </xf>
    <xf numFmtId="1" fontId="10" fillId="2" borderId="3" xfId="1" applyNumberFormat="1" applyFont="1" applyFill="1" applyBorder="1" applyAlignment="1">
      <alignment horizontal="center" wrapText="1"/>
    </xf>
    <xf numFmtId="1" fontId="13" fillId="0" borderId="15" xfId="1" applyNumberFormat="1" applyFont="1" applyFill="1" applyBorder="1" applyAlignment="1">
      <alignment horizontal="right" vertical="center"/>
    </xf>
    <xf numFmtId="1" fontId="10" fillId="2" borderId="3" xfId="1" applyNumberFormat="1" applyFont="1" applyFill="1" applyBorder="1" applyAlignment="1">
      <alignment horizontal="center" vertical="center" wrapText="1"/>
    </xf>
    <xf numFmtId="172" fontId="7" fillId="3" borderId="12" xfId="1" applyNumberFormat="1" applyFont="1" applyFill="1" applyBorder="1" applyAlignment="1">
      <alignment horizontal="right"/>
    </xf>
    <xf numFmtId="172" fontId="7" fillId="0" borderId="20" xfId="1" applyNumberFormat="1" applyFont="1" applyFill="1" applyBorder="1" applyAlignment="1">
      <alignment horizontal="right"/>
    </xf>
    <xf numFmtId="176" fontId="15" fillId="0" borderId="3" xfId="23" applyNumberFormat="1" applyFont="1" applyFill="1" applyBorder="1" applyAlignment="1">
      <alignment horizontal="right"/>
    </xf>
    <xf numFmtId="172" fontId="6" fillId="0" borderId="3" xfId="1" applyNumberFormat="1" applyFont="1" applyFill="1" applyBorder="1" applyAlignment="1">
      <alignment horizontal="right" wrapText="1"/>
    </xf>
    <xf numFmtId="188" fontId="13" fillId="3" borderId="3" xfId="4" applyNumberFormat="1" applyFont="1" applyFill="1" applyBorder="1" applyAlignment="1">
      <alignment horizontal="right" wrapText="1"/>
    </xf>
    <xf numFmtId="3" fontId="6" fillId="0" borderId="3" xfId="1" applyNumberFormat="1" applyFont="1" applyFill="1" applyBorder="1" applyAlignment="1">
      <alignment horizontal="right"/>
    </xf>
    <xf numFmtId="188" fontId="10" fillId="3" borderId="3" xfId="4" applyNumberFormat="1" applyFont="1" applyFill="1" applyBorder="1" applyAlignment="1">
      <alignment horizontal="center" wrapText="1"/>
    </xf>
    <xf numFmtId="188" fontId="10" fillId="3" borderId="3" xfId="4" applyNumberFormat="1" applyFont="1" applyFill="1" applyBorder="1" applyAlignment="1">
      <alignment horizontal="right" wrapText="1"/>
    </xf>
    <xf numFmtId="188" fontId="13" fillId="3" borderId="3" xfId="12" applyNumberFormat="1" applyFont="1" applyFill="1" applyBorder="1" applyAlignment="1">
      <alignment horizontal="right" wrapText="1"/>
    </xf>
    <xf numFmtId="3" fontId="6" fillId="0" borderId="3" xfId="1" applyNumberFormat="1" applyFont="1" applyFill="1" applyBorder="1" applyAlignment="1">
      <alignment horizontal="right" wrapText="1"/>
    </xf>
    <xf numFmtId="1" fontId="57" fillId="7" borderId="3" xfId="1" applyNumberFormat="1" applyFont="1" applyFill="1" applyBorder="1" applyAlignment="1">
      <alignment horizontal="center" vertical="center" wrapText="1"/>
    </xf>
    <xf numFmtId="3" fontId="57" fillId="0" borderId="3" xfId="1" applyNumberFormat="1" applyFont="1" applyFill="1" applyBorder="1" applyAlignment="1">
      <alignment horizontal="right" vertical="center" wrapText="1"/>
    </xf>
    <xf numFmtId="174" fontId="57" fillId="0" borderId="3" xfId="1" applyNumberFormat="1" applyFont="1" applyFill="1" applyBorder="1" applyAlignment="1">
      <alignment horizontal="right" vertical="center" wrapText="1"/>
    </xf>
    <xf numFmtId="174" fontId="6" fillId="0" borderId="3" xfId="1" applyNumberFormat="1" applyFont="1" applyFill="1" applyBorder="1" applyAlignment="1">
      <alignment horizontal="right" vertical="center" wrapText="1"/>
    </xf>
    <xf numFmtId="3" fontId="6" fillId="0" borderId="3" xfId="1" applyNumberFormat="1" applyFont="1" applyFill="1" applyBorder="1" applyAlignment="1">
      <alignment horizontal="right" vertical="center" wrapText="1"/>
    </xf>
    <xf numFmtId="3" fontId="13" fillId="3" borderId="3" xfId="11" applyNumberFormat="1" applyFont="1" applyFill="1" applyBorder="1"/>
    <xf numFmtId="3" fontId="56" fillId="3" borderId="3" xfId="11" applyNumberFormat="1" applyFont="1" applyFill="1" applyBorder="1" applyAlignment="1">
      <alignment horizontal="right" vertical="center" wrapText="1"/>
    </xf>
    <xf numFmtId="0" fontId="29" fillId="0" borderId="3" xfId="4" applyNumberFormat="1" applyFont="1" applyFill="1" applyBorder="1" applyAlignment="1">
      <alignment horizontal="left" vertical="center"/>
    </xf>
    <xf numFmtId="172" fontId="15" fillId="0" borderId="3" xfId="4" applyNumberFormat="1" applyFont="1" applyBorder="1" applyAlignment="1">
      <alignment horizontal="right"/>
    </xf>
    <xf numFmtId="0" fontId="0" fillId="0" borderId="0" xfId="0" applyFill="1"/>
    <xf numFmtId="0" fontId="29" fillId="4" borderId="3" xfId="0" applyNumberFormat="1" applyFont="1" applyFill="1" applyBorder="1" applyAlignment="1">
      <alignment horizontal="left" vertical="center"/>
    </xf>
    <xf numFmtId="0" fontId="29" fillId="4" borderId="3" xfId="0" applyNumberFormat="1" applyFont="1" applyFill="1" applyBorder="1" applyAlignment="1">
      <alignment horizontal="left" vertical="center" wrapText="1"/>
    </xf>
    <xf numFmtId="171" fontId="6" fillId="0" borderId="3" xfId="18" applyNumberFormat="1" applyFont="1" applyFill="1" applyBorder="1" applyAlignment="1">
      <alignment horizontal="right" vertical="top"/>
    </xf>
    <xf numFmtId="0" fontId="3" fillId="0" borderId="0" xfId="1" applyNumberFormat="1" applyAlignment="1">
      <alignment horizontal="right"/>
    </xf>
    <xf numFmtId="166" fontId="3" fillId="0" borderId="0" xfId="1" applyNumberFormat="1" applyAlignment="1">
      <alignment horizontal="right"/>
    </xf>
    <xf numFmtId="166" fontId="19" fillId="0" borderId="0" xfId="1" applyNumberFormat="1" applyFont="1" applyAlignment="1">
      <alignment horizontal="right"/>
    </xf>
    <xf numFmtId="166" fontId="18" fillId="2" borderId="0" xfId="1" applyNumberFormat="1" applyFont="1" applyFill="1" applyBorder="1" applyAlignment="1">
      <alignment horizontal="right"/>
    </xf>
    <xf numFmtId="1" fontId="35" fillId="3" borderId="3" xfId="36" applyNumberFormat="1" applyFont="1" applyFill="1" applyBorder="1" applyAlignment="1">
      <alignment horizontal="right" vertical="center"/>
    </xf>
    <xf numFmtId="1" fontId="35" fillId="3" borderId="3" xfId="36" applyNumberFormat="1" applyFont="1" applyFill="1" applyBorder="1" applyAlignment="1">
      <alignment horizontal="right" vertical="center" wrapText="1"/>
    </xf>
    <xf numFmtId="172" fontId="7" fillId="0" borderId="3" xfId="32" applyNumberFormat="1" applyFont="1" applyFill="1" applyBorder="1" applyAlignment="1">
      <alignment horizontal="right" vertical="center" wrapText="1"/>
    </xf>
    <xf numFmtId="3" fontId="13" fillId="0" borderId="3" xfId="36" applyNumberFormat="1" applyFont="1" applyFill="1" applyBorder="1" applyAlignment="1">
      <alignment horizontal="right" vertical="center"/>
    </xf>
    <xf numFmtId="166" fontId="19" fillId="0" borderId="0" xfId="1" applyNumberFormat="1" applyFont="1" applyFill="1" applyAlignment="1">
      <alignment horizontal="right"/>
    </xf>
    <xf numFmtId="166" fontId="31" fillId="0" borderId="14" xfId="1" applyNumberFormat="1" applyFont="1" applyFill="1" applyBorder="1" applyAlignment="1">
      <alignment horizontal="right" vertical="center"/>
    </xf>
    <xf numFmtId="1" fontId="13" fillId="3" borderId="3" xfId="36" applyNumberFormat="1" applyFont="1" applyFill="1" applyBorder="1" applyAlignment="1">
      <alignment horizontal="right" wrapText="1"/>
    </xf>
    <xf numFmtId="166" fontId="18" fillId="0" borderId="0" xfId="1" applyNumberFormat="1" applyFont="1" applyFill="1" applyBorder="1" applyAlignment="1">
      <alignment horizontal="right"/>
    </xf>
    <xf numFmtId="166" fontId="13" fillId="0" borderId="0" xfId="1" applyNumberFormat="1" applyFont="1" applyFill="1" applyAlignment="1">
      <alignment horizontal="right"/>
    </xf>
    <xf numFmtId="3" fontId="9" fillId="0" borderId="0" xfId="1" applyNumberFormat="1" applyFont="1" applyFill="1" applyBorder="1" applyAlignment="1">
      <alignment horizontal="right"/>
    </xf>
    <xf numFmtId="0" fontId="9" fillId="0" borderId="0" xfId="8" applyNumberFormat="1" applyFont="1" applyFill="1" applyBorder="1" applyAlignment="1">
      <alignment horizontal="right" vertical="center" wrapText="1"/>
    </xf>
    <xf numFmtId="166" fontId="3" fillId="0" borderId="0" xfId="1" applyNumberFormat="1" applyBorder="1" applyAlignment="1">
      <alignment horizontal="right"/>
    </xf>
    <xf numFmtId="166" fontId="19" fillId="0" borderId="0" xfId="1" applyNumberFormat="1" applyFont="1" applyAlignment="1">
      <alignment horizontal="center"/>
    </xf>
    <xf numFmtId="166" fontId="18" fillId="7" borderId="0" xfId="1" applyNumberFormat="1" applyFont="1" applyFill="1" applyBorder="1" applyAlignment="1">
      <alignment horizontal="center"/>
    </xf>
    <xf numFmtId="166" fontId="4" fillId="0" borderId="1" xfId="1" applyNumberFormat="1" applyFont="1" applyFill="1" applyBorder="1" applyAlignment="1">
      <alignment horizontal="left" vertical="center"/>
    </xf>
    <xf numFmtId="1" fontId="57" fillId="7" borderId="15" xfId="1" applyNumberFormat="1" applyFont="1" applyFill="1" applyBorder="1" applyAlignment="1">
      <alignment horizontal="left" vertical="center" wrapText="1"/>
    </xf>
    <xf numFmtId="166" fontId="3" fillId="0" borderId="0" xfId="1" applyNumberFormat="1" applyAlignment="1">
      <alignment horizontal="left"/>
    </xf>
    <xf numFmtId="0" fontId="15" fillId="0" borderId="3" xfId="1" applyNumberFormat="1" applyFont="1" applyFill="1" applyBorder="1"/>
    <xf numFmtId="2" fontId="15" fillId="0" borderId="3" xfId="33" applyNumberFormat="1" applyFont="1" applyFill="1" applyBorder="1" applyAlignment="1">
      <alignment horizontal="right"/>
    </xf>
    <xf numFmtId="171" fontId="15" fillId="0" borderId="3" xfId="33" applyNumberFormat="1" applyFont="1" applyFill="1" applyBorder="1" applyAlignment="1">
      <alignment horizontal="right"/>
    </xf>
    <xf numFmtId="43" fontId="15" fillId="0" borderId="3" xfId="33" applyNumberFormat="1" applyFont="1" applyFill="1" applyBorder="1" applyAlignment="1">
      <alignment horizontal="right"/>
    </xf>
    <xf numFmtId="0" fontId="44" fillId="0" borderId="20" xfId="4" applyFont="1" applyBorder="1"/>
    <xf numFmtId="166" fontId="18" fillId="2" borderId="0" xfId="1" applyNumberFormat="1" applyFont="1" applyFill="1" applyBorder="1" applyAlignment="1">
      <alignment horizontal="center"/>
    </xf>
    <xf numFmtId="173" fontId="7" fillId="3" borderId="3" xfId="18" applyNumberFormat="1" applyFont="1" applyFill="1" applyBorder="1" applyAlignment="1">
      <alignment horizontal="right" vertical="top"/>
    </xf>
    <xf numFmtId="166" fontId="9" fillId="0" borderId="9" xfId="1" applyNumberFormat="1" applyFont="1" applyFill="1" applyBorder="1" applyAlignment="1">
      <alignment vertical="center"/>
    </xf>
    <xf numFmtId="166" fontId="13" fillId="0" borderId="0" xfId="1" applyNumberFormat="1" applyFont="1" applyFill="1" applyAlignment="1"/>
    <xf numFmtId="166" fontId="46" fillId="0" borderId="0" xfId="1" applyNumberFormat="1" applyFont="1" applyFill="1" applyAlignment="1">
      <alignment vertical="center"/>
    </xf>
    <xf numFmtId="166" fontId="3" fillId="0" borderId="0" xfId="1" applyNumberFormat="1" applyAlignment="1"/>
    <xf numFmtId="166" fontId="46" fillId="0" borderId="9" xfId="1" applyNumberFormat="1" applyFont="1" applyFill="1" applyBorder="1" applyAlignment="1">
      <alignment vertical="center"/>
    </xf>
    <xf numFmtId="166" fontId="46" fillId="0" borderId="10" xfId="1" applyNumberFormat="1" applyFont="1" applyFill="1" applyBorder="1" applyAlignment="1">
      <alignment vertical="center"/>
    </xf>
    <xf numFmtId="166" fontId="46" fillId="0" borderId="0" xfId="1" applyNumberFormat="1" applyFont="1" applyFill="1" applyBorder="1" applyAlignment="1">
      <alignment vertical="center"/>
    </xf>
    <xf numFmtId="166" fontId="46" fillId="0" borderId="0" xfId="1" applyNumberFormat="1" applyFont="1" applyFill="1" applyAlignment="1"/>
    <xf numFmtId="0" fontId="11" fillId="0" borderId="0" xfId="1" applyNumberFormat="1" applyFont="1" applyBorder="1"/>
    <xf numFmtId="1" fontId="13" fillId="0" borderId="0" xfId="1" applyNumberFormat="1" applyFont="1" applyFill="1" applyBorder="1" applyAlignment="1">
      <alignment vertical="center"/>
    </xf>
    <xf numFmtId="1" fontId="6" fillId="2" borderId="13" xfId="1" applyNumberFormat="1" applyFont="1" applyFill="1" applyBorder="1" applyAlignment="1">
      <alignment horizontal="center" vertical="center" wrapText="1"/>
    </xf>
    <xf numFmtId="0" fontId="15" fillId="0" borderId="3" xfId="23" applyNumberFormat="1" applyFont="1" applyBorder="1" applyAlignment="1">
      <alignment horizontal="right"/>
    </xf>
    <xf numFmtId="166" fontId="52" fillId="0" borderId="0" xfId="1" applyFont="1" applyFill="1"/>
    <xf numFmtId="1" fontId="6" fillId="2" borderId="18" xfId="1" applyNumberFormat="1" applyFont="1" applyFill="1" applyBorder="1" applyAlignment="1">
      <alignment horizontal="center" vertical="top" wrapText="1"/>
    </xf>
    <xf numFmtId="166" fontId="6" fillId="0" borderId="20" xfId="1" applyFont="1" applyFill="1" applyBorder="1"/>
    <xf numFmtId="166" fontId="6" fillId="2" borderId="3" xfId="1" applyFont="1" applyFill="1" applyBorder="1" applyAlignment="1">
      <alignment horizontal="left" wrapText="1"/>
    </xf>
    <xf numFmtId="166" fontId="6" fillId="2" borderId="3" xfId="8" applyFont="1" applyFill="1" applyBorder="1" applyAlignment="1"/>
    <xf numFmtId="166" fontId="6" fillId="2" borderId="3" xfId="8" applyFont="1" applyFill="1" applyBorder="1" applyAlignment="1">
      <alignment vertical="top" wrapText="1"/>
    </xf>
    <xf numFmtId="166" fontId="6" fillId="2" borderId="3" xfId="1" applyFont="1" applyFill="1" applyBorder="1" applyAlignment="1">
      <alignment horizontal="left" vertical="center" wrapText="1"/>
    </xf>
    <xf numFmtId="0" fontId="44" fillId="0" borderId="3" xfId="1" applyNumberFormat="1" applyFont="1" applyFill="1" applyBorder="1"/>
    <xf numFmtId="2" fontId="7" fillId="0" borderId="3" xfId="1" applyNumberFormat="1" applyFont="1" applyFill="1" applyBorder="1" applyAlignment="1">
      <alignment horizontal="right" wrapText="1"/>
    </xf>
    <xf numFmtId="166" fontId="6" fillId="2" borderId="3" xfId="1" applyFont="1" applyFill="1" applyBorder="1" applyAlignment="1">
      <alignment horizontal="center" vertical="center" wrapText="1"/>
    </xf>
    <xf numFmtId="0" fontId="44" fillId="2" borderId="5" xfId="1" applyNumberFormat="1" applyFont="1" applyFill="1" applyBorder="1" applyAlignment="1">
      <alignment horizontal="center" vertical="top"/>
    </xf>
    <xf numFmtId="0" fontId="12" fillId="0" borderId="3" xfId="4" applyFont="1" applyBorder="1"/>
    <xf numFmtId="0" fontId="38" fillId="0" borderId="0" xfId="4" applyFont="1" applyBorder="1" applyAlignment="1">
      <alignment horizontal="left" vertical="top" wrapText="1"/>
    </xf>
    <xf numFmtId="0" fontId="12" fillId="0" borderId="0" xfId="0" applyFont="1" applyFill="1"/>
    <xf numFmtId="176" fontId="12" fillId="0" borderId="0" xfId="34" applyNumberFormat="1" applyFont="1" applyFill="1"/>
    <xf numFmtId="0" fontId="28" fillId="0" borderId="0" xfId="0" applyFont="1" applyFill="1"/>
    <xf numFmtId="175" fontId="10" fillId="0" borderId="3" xfId="0" applyNumberFormat="1" applyFont="1" applyFill="1" applyBorder="1" applyAlignment="1">
      <alignment horizontal="left"/>
    </xf>
    <xf numFmtId="0" fontId="12" fillId="0" borderId="3" xfId="0" applyFont="1" applyFill="1" applyBorder="1"/>
    <xf numFmtId="176" fontId="12" fillId="0" borderId="3" xfId="34" applyNumberFormat="1" applyFont="1" applyFill="1" applyBorder="1"/>
    <xf numFmtId="176" fontId="15" fillId="0" borderId="3" xfId="4" applyNumberFormat="1" applyFont="1" applyBorder="1"/>
    <xf numFmtId="0" fontId="12" fillId="0" borderId="3" xfId="0" applyNumberFormat="1" applyFont="1" applyFill="1" applyBorder="1" applyAlignment="1">
      <alignment horizontal="right" vertical="center" wrapText="1"/>
    </xf>
    <xf numFmtId="190" fontId="13" fillId="3" borderId="3" xfId="18" applyNumberFormat="1" applyFont="1" applyFill="1" applyBorder="1" applyAlignment="1">
      <alignment horizontal="right" vertical="top"/>
    </xf>
    <xf numFmtId="189" fontId="13" fillId="3" borderId="3" xfId="18" applyNumberFormat="1" applyFont="1" applyFill="1" applyBorder="1" applyAlignment="1">
      <alignment horizontal="right" vertical="top"/>
    </xf>
    <xf numFmtId="0" fontId="28" fillId="0" borderId="3" xfId="0" applyNumberFormat="1" applyFont="1" applyFill="1" applyBorder="1" applyAlignment="1">
      <alignment horizontal="left" vertical="center" wrapText="1"/>
    </xf>
    <xf numFmtId="0" fontId="79" fillId="3" borderId="0" xfId="0" applyNumberFormat="1" applyFont="1" applyFill="1" applyBorder="1" applyAlignment="1">
      <alignment horizontal="left" vertical="center"/>
    </xf>
    <xf numFmtId="0" fontId="13" fillId="0" borderId="7" xfId="39" applyFont="1" applyFill="1" applyBorder="1" applyAlignment="1">
      <alignment horizontal="right" vertical="center" wrapText="1"/>
    </xf>
    <xf numFmtId="172" fontId="12" fillId="0" borderId="3" xfId="32" applyNumberFormat="1" applyFont="1" applyFill="1" applyBorder="1"/>
    <xf numFmtId="2" fontId="12" fillId="0" borderId="3" xfId="0" applyNumberFormat="1" applyFont="1" applyFill="1" applyBorder="1"/>
    <xf numFmtId="180" fontId="12" fillId="0" borderId="3" xfId="34" applyNumberFormat="1" applyFont="1" applyFill="1" applyBorder="1"/>
    <xf numFmtId="172" fontId="12" fillId="0" borderId="3" xfId="0" applyNumberFormat="1" applyFont="1" applyBorder="1" applyAlignment="1">
      <alignment horizontal="right"/>
    </xf>
    <xf numFmtId="0" fontId="12" fillId="0" borderId="3" xfId="0" applyFont="1" applyBorder="1" applyAlignment="1">
      <alignment horizontal="right"/>
    </xf>
    <xf numFmtId="0" fontId="28" fillId="0" borderId="1" xfId="0" applyFont="1" applyFill="1" applyBorder="1" applyAlignment="1">
      <alignment horizontal="left"/>
    </xf>
    <xf numFmtId="0" fontId="28" fillId="0" borderId="0" xfId="0" applyFont="1" applyFill="1" applyBorder="1" applyAlignment="1">
      <alignment horizontal="left"/>
    </xf>
    <xf numFmtId="0" fontId="0" fillId="0" borderId="0" xfId="0" applyBorder="1"/>
    <xf numFmtId="0" fontId="80" fillId="0" borderId="3" xfId="0" applyNumberFormat="1" applyFont="1" applyFill="1" applyBorder="1" applyAlignment="1">
      <alignment horizontal="left" vertical="center"/>
    </xf>
    <xf numFmtId="180" fontId="12" fillId="0" borderId="3" xfId="34" applyNumberFormat="1" applyFont="1" applyFill="1" applyBorder="1" applyAlignment="1">
      <alignment horizontal="right"/>
    </xf>
    <xf numFmtId="0" fontId="81" fillId="0" borderId="3" xfId="0" applyNumberFormat="1" applyFont="1" applyFill="1" applyBorder="1" applyAlignment="1">
      <alignment horizontal="right" vertical="center"/>
    </xf>
    <xf numFmtId="0" fontId="80" fillId="2" borderId="3" xfId="0" applyNumberFormat="1" applyFont="1" applyFill="1" applyBorder="1" applyAlignment="1">
      <alignment horizontal="center" vertical="center"/>
    </xf>
    <xf numFmtId="178" fontId="44" fillId="0" borderId="3" xfId="33" applyNumberFormat="1" applyFont="1" applyFill="1" applyBorder="1" applyAlignment="1">
      <alignment horizontal="right" vertical="center"/>
    </xf>
    <xf numFmtId="0" fontId="28" fillId="0" borderId="3" xfId="0" applyFont="1" applyFill="1" applyBorder="1" applyAlignment="1">
      <alignment horizontal="center" vertical="center"/>
    </xf>
    <xf numFmtId="0" fontId="10" fillId="0" borderId="3" xfId="0" applyFont="1" applyFill="1" applyBorder="1" applyAlignment="1">
      <alignment horizontal="left" vertical="top" wrapText="1"/>
    </xf>
    <xf numFmtId="0" fontId="15" fillId="0" borderId="3" xfId="1" applyNumberFormat="1" applyFont="1" applyFill="1" applyBorder="1" applyAlignment="1">
      <alignment horizontal="right"/>
    </xf>
    <xf numFmtId="0" fontId="12" fillId="3" borderId="3" xfId="0" applyFont="1" applyFill="1" applyBorder="1"/>
    <xf numFmtId="0" fontId="81" fillId="3" borderId="3" xfId="0" applyFont="1" applyFill="1" applyBorder="1" applyAlignment="1">
      <alignment horizontal="left"/>
    </xf>
    <xf numFmtId="172" fontId="44" fillId="0" borderId="3" xfId="1" applyNumberFormat="1" applyFont="1" applyFill="1" applyBorder="1"/>
    <xf numFmtId="172" fontId="15" fillId="0" borderId="3" xfId="33" applyNumberFormat="1" applyFont="1" applyBorder="1" applyAlignment="1">
      <alignment horizontal="right"/>
    </xf>
    <xf numFmtId="1" fontId="15" fillId="0" borderId="3" xfId="33" applyNumberFormat="1" applyFont="1" applyBorder="1" applyAlignment="1">
      <alignment horizontal="right"/>
    </xf>
    <xf numFmtId="0" fontId="10" fillId="0" borderId="15" xfId="0" applyFont="1" applyFill="1" applyBorder="1" applyAlignment="1">
      <alignment horizontal="left" vertical="top" wrapText="1"/>
    </xf>
    <xf numFmtId="1" fontId="13" fillId="0" borderId="3" xfId="0" applyNumberFormat="1" applyFont="1" applyFill="1" applyBorder="1" applyAlignment="1">
      <alignment horizontal="center" vertical="top" wrapText="1"/>
    </xf>
    <xf numFmtId="181" fontId="13" fillId="0" borderId="3" xfId="39" applyNumberFormat="1" applyFont="1" applyFill="1" applyBorder="1"/>
    <xf numFmtId="176" fontId="12" fillId="0" borderId="3" xfId="34" applyNumberFormat="1" applyFont="1" applyFill="1" applyBorder="1" applyAlignment="1">
      <alignment horizontal="right"/>
    </xf>
    <xf numFmtId="43" fontId="12" fillId="0" borderId="3" xfId="34" applyNumberFormat="1" applyFont="1" applyFill="1" applyBorder="1" applyAlignment="1">
      <alignment horizontal="right"/>
    </xf>
    <xf numFmtId="181" fontId="13" fillId="0" borderId="3" xfId="0" applyNumberFormat="1" applyFont="1" applyFill="1" applyBorder="1" applyAlignment="1">
      <alignment horizontal="right" vertical="top" wrapText="1"/>
    </xf>
    <xf numFmtId="181" fontId="10" fillId="0" borderId="3" xfId="39" applyNumberFormat="1" applyFont="1" applyFill="1" applyBorder="1"/>
    <xf numFmtId="43" fontId="28" fillId="0" borderId="3" xfId="34" applyNumberFormat="1" applyFont="1" applyFill="1" applyBorder="1"/>
    <xf numFmtId="176" fontId="28" fillId="0" borderId="3" xfId="34" applyNumberFormat="1" applyFont="1" applyFill="1" applyBorder="1"/>
    <xf numFmtId="181" fontId="10" fillId="0" borderId="15" xfId="0" applyNumberFormat="1" applyFont="1" applyFill="1" applyBorder="1" applyAlignment="1">
      <alignment horizontal="left" vertical="top" wrapText="1"/>
    </xf>
    <xf numFmtId="172" fontId="12" fillId="0" borderId="3" xfId="0" applyNumberFormat="1" applyFont="1" applyFill="1" applyBorder="1"/>
    <xf numFmtId="176" fontId="12" fillId="0" borderId="3" xfId="0" applyNumberFormat="1" applyFont="1" applyFill="1" applyBorder="1"/>
    <xf numFmtId="178" fontId="13" fillId="0" borderId="3" xfId="39" applyNumberFormat="1" applyFont="1" applyFill="1" applyBorder="1"/>
    <xf numFmtId="181" fontId="10" fillId="0" borderId="3" xfId="0" applyNumberFormat="1" applyFont="1" applyFill="1" applyBorder="1" applyAlignment="1">
      <alignment horizontal="center" vertical="top" wrapText="1"/>
    </xf>
    <xf numFmtId="178" fontId="10" fillId="0" borderId="3" xfId="39" applyNumberFormat="1" applyFont="1" applyFill="1" applyBorder="1"/>
    <xf numFmtId="181" fontId="13" fillId="0" borderId="13" xfId="39" applyNumberFormat="1" applyFont="1" applyFill="1" applyBorder="1"/>
    <xf numFmtId="43" fontId="12" fillId="0" borderId="3" xfId="34" applyNumberFormat="1" applyFont="1" applyFill="1" applyBorder="1"/>
    <xf numFmtId="178" fontId="10" fillId="0" borderId="3" xfId="0" applyNumberFormat="1" applyFont="1" applyFill="1" applyBorder="1" applyAlignment="1">
      <alignment horizontal="center" vertical="top" wrapText="1"/>
    </xf>
    <xf numFmtId="181" fontId="10" fillId="0" borderId="0" xfId="39" applyNumberFormat="1" applyFont="1" applyFill="1" applyBorder="1"/>
    <xf numFmtId="180" fontId="0" fillId="0" borderId="0" xfId="0" applyNumberFormat="1"/>
    <xf numFmtId="0" fontId="28" fillId="0" borderId="3" xfId="0" applyFont="1" applyBorder="1"/>
    <xf numFmtId="1" fontId="6" fillId="0" borderId="3" xfId="1" applyNumberFormat="1" applyFont="1" applyFill="1" applyBorder="1" applyAlignment="1"/>
    <xf numFmtId="49" fontId="6" fillId="2" borderId="2" xfId="1" applyNumberFormat="1" applyFont="1" applyFill="1" applyBorder="1" applyAlignment="1">
      <alignment horizontal="center" vertical="top" wrapText="1"/>
    </xf>
    <xf numFmtId="1" fontId="6" fillId="3" borderId="5" xfId="1" applyNumberFormat="1" applyFont="1" applyFill="1" applyBorder="1" applyAlignment="1">
      <alignment horizontal="left" vertical="center" wrapText="1"/>
    </xf>
    <xf numFmtId="3" fontId="13" fillId="0" borderId="3" xfId="31" applyNumberFormat="1" applyFont="1" applyFill="1" applyBorder="1" applyAlignment="1">
      <alignment horizontal="right" vertical="top"/>
    </xf>
    <xf numFmtId="166" fontId="6" fillId="2" borderId="3" xfId="1" applyFont="1" applyFill="1" applyBorder="1" applyAlignment="1">
      <alignment horizontal="center" vertical="center"/>
    </xf>
    <xf numFmtId="166" fontId="4" fillId="0" borderId="1" xfId="1" applyFont="1" applyFill="1" applyBorder="1" applyAlignment="1">
      <alignment horizontal="left" vertical="center"/>
    </xf>
    <xf numFmtId="166" fontId="4" fillId="0" borderId="0" xfId="1" applyFont="1" applyFill="1" applyBorder="1" applyAlignment="1">
      <alignment horizontal="left" vertical="center"/>
    </xf>
    <xf numFmtId="166" fontId="6" fillId="2" borderId="3" xfId="1" applyFont="1" applyFill="1" applyBorder="1" applyAlignment="1">
      <alignment horizontal="center"/>
    </xf>
    <xf numFmtId="166" fontId="16" fillId="0" borderId="0" xfId="1" applyFont="1" applyFill="1" applyBorder="1" applyAlignment="1">
      <alignment horizontal="left"/>
    </xf>
    <xf numFmtId="166" fontId="6" fillId="2" borderId="3" xfId="1" applyFont="1" applyFill="1" applyBorder="1" applyAlignment="1">
      <alignment horizontal="center" vertical="center" wrapText="1"/>
    </xf>
    <xf numFmtId="0" fontId="11" fillId="0" borderId="0" xfId="4" applyFont="1" applyAlignment="1">
      <alignment horizontal="left"/>
    </xf>
    <xf numFmtId="166" fontId="6" fillId="2" borderId="3" xfId="1" applyFont="1" applyFill="1" applyBorder="1" applyAlignment="1">
      <alignment horizontal="center" vertical="top" wrapText="1"/>
    </xf>
    <xf numFmtId="166" fontId="6" fillId="2" borderId="13" xfId="1" applyFont="1" applyFill="1" applyBorder="1" applyAlignment="1">
      <alignment horizontal="center"/>
    </xf>
    <xf numFmtId="166" fontId="6" fillId="2" borderId="14" xfId="1" applyFont="1" applyFill="1" applyBorder="1" applyAlignment="1">
      <alignment horizontal="center"/>
    </xf>
    <xf numFmtId="175" fontId="6" fillId="0" borderId="3" xfId="0" applyNumberFormat="1" applyFont="1" applyFill="1" applyBorder="1" applyAlignment="1">
      <alignment horizontal="left" vertical="top" wrapText="1"/>
    </xf>
    <xf numFmtId="191" fontId="58" fillId="6" borderId="40" xfId="0" applyNumberFormat="1" applyFont="1" applyFill="1" applyBorder="1" applyAlignment="1">
      <alignment horizontal="right" vertical="center"/>
    </xf>
    <xf numFmtId="166" fontId="15" fillId="0" borderId="0" xfId="1" applyFont="1" applyFill="1" applyAlignment="1">
      <alignment horizontal="center"/>
    </xf>
    <xf numFmtId="166" fontId="15" fillId="0" borderId="0" xfId="1" applyFont="1" applyFill="1" applyAlignment="1">
      <alignment vertical="center"/>
    </xf>
    <xf numFmtId="167" fontId="24" fillId="0" borderId="0" xfId="2" applyNumberFormat="1" applyFont="1" applyFill="1"/>
    <xf numFmtId="167" fontId="25" fillId="0" borderId="0" xfId="2" applyNumberFormat="1" applyFont="1" applyFill="1" applyAlignment="1">
      <alignment horizontal="center" vertical="center"/>
    </xf>
    <xf numFmtId="167" fontId="26" fillId="0" borderId="0" xfId="2" applyNumberFormat="1" applyFont="1" applyFill="1" applyAlignment="1">
      <alignment horizontal="center" vertical="center"/>
    </xf>
    <xf numFmtId="167" fontId="25" fillId="0" borderId="0" xfId="2" applyNumberFormat="1" applyFont="1" applyFill="1" applyAlignment="1">
      <alignment horizontal="center" vertical="top"/>
    </xf>
    <xf numFmtId="167" fontId="25" fillId="0" borderId="0" xfId="2" applyNumberFormat="1" applyFont="1" applyFill="1" applyBorder="1" applyAlignment="1">
      <alignment horizontal="center" vertical="center"/>
    </xf>
    <xf numFmtId="167" fontId="6" fillId="0" borderId="3" xfId="2" applyNumberFormat="1" applyFont="1" applyFill="1" applyBorder="1" applyAlignment="1">
      <alignment horizontal="left" vertical="center"/>
    </xf>
    <xf numFmtId="167" fontId="27" fillId="0" borderId="0" xfId="2" applyNumberFormat="1" applyFont="1" applyFill="1" applyBorder="1"/>
    <xf numFmtId="17" fontId="6" fillId="0" borderId="3" xfId="3" applyNumberFormat="1" applyFont="1" applyFill="1" applyBorder="1" applyAlignment="1">
      <alignment horizontal="left" vertical="center" wrapText="1"/>
    </xf>
    <xf numFmtId="167" fontId="9" fillId="0" borderId="0" xfId="2" applyNumberFormat="1" applyFont="1" applyFill="1" applyAlignment="1">
      <alignment vertical="center"/>
    </xf>
    <xf numFmtId="167" fontId="24" fillId="0" borderId="0" xfId="2" applyNumberFormat="1" applyFont="1" applyFill="1" applyBorder="1"/>
    <xf numFmtId="166" fontId="28" fillId="2" borderId="3" xfId="1" applyFont="1" applyFill="1" applyBorder="1" applyAlignment="1">
      <alignment horizontal="center" wrapText="1"/>
    </xf>
    <xf numFmtId="166" fontId="16" fillId="0" borderId="1" xfId="1" applyFont="1" applyFill="1" applyBorder="1" applyAlignment="1"/>
    <xf numFmtId="166" fontId="28" fillId="2" borderId="3" xfId="1" applyFont="1" applyFill="1" applyBorder="1" applyAlignment="1">
      <alignment horizontal="center" vertical="center" wrapText="1"/>
    </xf>
    <xf numFmtId="167" fontId="6" fillId="2" borderId="13" xfId="2" applyNumberFormat="1" applyFont="1" applyFill="1" applyBorder="1" applyAlignment="1">
      <alignment horizontal="center" vertical="center" wrapText="1"/>
    </xf>
    <xf numFmtId="167" fontId="8" fillId="0" borderId="0" xfId="5" applyNumberFormat="1" applyFont="1" applyFill="1"/>
    <xf numFmtId="167" fontId="31" fillId="0" borderId="0" xfId="5" applyNumberFormat="1" applyFont="1" applyFill="1"/>
    <xf numFmtId="17" fontId="6" fillId="0" borderId="3" xfId="5" applyNumberFormat="1" applyFont="1" applyFill="1" applyBorder="1" applyAlignment="1">
      <alignment horizontal="left" wrapText="1"/>
    </xf>
    <xf numFmtId="3" fontId="7" fillId="0" borderId="3" xfId="2" applyNumberFormat="1" applyFont="1" applyFill="1" applyBorder="1" applyAlignment="1">
      <alignment horizontal="right" vertical="center"/>
    </xf>
    <xf numFmtId="17" fontId="6" fillId="0" borderId="3" xfId="6" applyNumberFormat="1" applyFont="1" applyFill="1" applyBorder="1" applyAlignment="1">
      <alignment horizontal="left" wrapText="1"/>
    </xf>
    <xf numFmtId="167" fontId="9" fillId="0" borderId="0" xfId="5" applyNumberFormat="1" applyFont="1" applyFill="1"/>
    <xf numFmtId="166" fontId="6" fillId="0" borderId="3" xfId="1" applyFont="1" applyFill="1" applyBorder="1" applyAlignment="1">
      <alignment horizontal="left"/>
    </xf>
    <xf numFmtId="0" fontId="74" fillId="0" borderId="0" xfId="0" applyFont="1" applyFill="1"/>
    <xf numFmtId="166" fontId="37" fillId="0" borderId="0" xfId="1" applyFont="1" applyFill="1" applyAlignment="1">
      <alignment vertical="center"/>
    </xf>
    <xf numFmtId="172" fontId="7" fillId="3" borderId="26" xfId="1" applyNumberFormat="1" applyFont="1" applyFill="1" applyBorder="1" applyAlignment="1">
      <alignment horizontal="right"/>
    </xf>
    <xf numFmtId="172" fontId="7" fillId="3" borderId="7" xfId="1" applyNumberFormat="1" applyFont="1" applyFill="1" applyBorder="1" applyAlignment="1">
      <alignment horizontal="right"/>
    </xf>
    <xf numFmtId="172" fontId="7" fillId="0" borderId="7" xfId="1" applyNumberFormat="1" applyFont="1" applyFill="1" applyBorder="1" applyAlignment="1">
      <alignment horizontal="right"/>
    </xf>
    <xf numFmtId="172" fontId="6" fillId="3" borderId="31" xfId="1" applyNumberFormat="1" applyFont="1" applyFill="1" applyBorder="1" applyAlignment="1">
      <alignment horizontal="right"/>
    </xf>
    <xf numFmtId="172" fontId="6" fillId="3" borderId="32" xfId="1" applyNumberFormat="1" applyFont="1" applyFill="1" applyBorder="1" applyAlignment="1">
      <alignment horizontal="right"/>
    </xf>
    <xf numFmtId="172" fontId="6" fillId="3" borderId="37" xfId="1" applyNumberFormat="1" applyFont="1" applyFill="1" applyBorder="1" applyAlignment="1">
      <alignment horizontal="right"/>
    </xf>
    <xf numFmtId="172" fontId="6" fillId="3" borderId="35" xfId="1" applyNumberFormat="1" applyFont="1" applyFill="1" applyBorder="1" applyAlignment="1">
      <alignment horizontal="right"/>
    </xf>
    <xf numFmtId="172" fontId="6" fillId="3" borderId="34" xfId="1" applyNumberFormat="1" applyFont="1" applyFill="1" applyBorder="1" applyAlignment="1">
      <alignment horizontal="right"/>
    </xf>
    <xf numFmtId="172" fontId="6" fillId="3" borderId="33" xfId="1" applyNumberFormat="1" applyFont="1" applyFill="1" applyBorder="1" applyAlignment="1">
      <alignment horizontal="right"/>
    </xf>
    <xf numFmtId="172" fontId="7" fillId="3" borderId="34" xfId="1" applyNumberFormat="1" applyFont="1" applyFill="1" applyBorder="1" applyAlignment="1">
      <alignment horizontal="right"/>
    </xf>
    <xf numFmtId="49" fontId="6" fillId="2" borderId="8" xfId="1" applyNumberFormat="1" applyFont="1" applyFill="1" applyBorder="1" applyAlignment="1">
      <alignment horizontal="center" vertical="top" wrapText="1"/>
    </xf>
    <xf numFmtId="172" fontId="7" fillId="3" borderId="1" xfId="1" applyNumberFormat="1" applyFont="1" applyFill="1" applyBorder="1" applyAlignment="1">
      <alignment horizontal="right"/>
    </xf>
    <xf numFmtId="172" fontId="7" fillId="3" borderId="14" xfId="1" applyNumberFormat="1" applyFont="1" applyFill="1" applyBorder="1" applyAlignment="1">
      <alignment horizontal="right"/>
    </xf>
    <xf numFmtId="172" fontId="7" fillId="3" borderId="8" xfId="1" applyNumberFormat="1" applyFont="1" applyFill="1" applyBorder="1" applyAlignment="1">
      <alignment horizontal="right"/>
    </xf>
    <xf numFmtId="49" fontId="6" fillId="2" borderId="38" xfId="1" applyNumberFormat="1" applyFont="1" applyFill="1" applyBorder="1" applyAlignment="1">
      <alignment horizontal="center" vertical="top" wrapText="1"/>
    </xf>
    <xf numFmtId="172" fontId="7" fillId="3" borderId="39" xfId="1" applyNumberFormat="1" applyFont="1" applyFill="1" applyBorder="1" applyAlignment="1">
      <alignment horizontal="right"/>
    </xf>
    <xf numFmtId="172" fontId="7" fillId="3" borderId="41" xfId="1" applyNumberFormat="1" applyFont="1" applyFill="1" applyBorder="1" applyAlignment="1">
      <alignment horizontal="right"/>
    </xf>
    <xf numFmtId="1" fontId="6" fillId="2" borderId="3" xfId="1" quotePrefix="1" applyNumberFormat="1" applyFont="1" applyFill="1" applyBorder="1" applyAlignment="1">
      <alignment horizontal="center" vertical="center"/>
    </xf>
    <xf numFmtId="172" fontId="6" fillId="3" borderId="3" xfId="1" applyNumberFormat="1" applyFont="1" applyFill="1" applyBorder="1" applyAlignment="1">
      <alignment horizontal="left" vertical="center" wrapText="1"/>
    </xf>
    <xf numFmtId="185" fontId="7" fillId="0" borderId="3" xfId="7" applyNumberFormat="1" applyFont="1" applyFill="1" applyBorder="1" applyAlignment="1">
      <alignment horizontal="right" vertical="center"/>
    </xf>
    <xf numFmtId="187" fontId="7" fillId="0" borderId="3" xfId="7" applyNumberFormat="1" applyFont="1" applyFill="1" applyBorder="1" applyAlignment="1">
      <alignment horizontal="right" vertical="center"/>
    </xf>
    <xf numFmtId="166" fontId="6" fillId="3" borderId="3" xfId="1" applyFont="1" applyFill="1" applyBorder="1" applyAlignment="1"/>
    <xf numFmtId="0" fontId="44" fillId="0" borderId="3" xfId="4" applyFont="1" applyBorder="1"/>
    <xf numFmtId="0" fontId="12" fillId="0" borderId="0" xfId="4" applyFont="1" applyAlignment="1">
      <alignment vertical="center"/>
    </xf>
    <xf numFmtId="0" fontId="44" fillId="0" borderId="26" xfId="4" applyFont="1" applyBorder="1"/>
    <xf numFmtId="176" fontId="12" fillId="0" borderId="7" xfId="14" applyNumberFormat="1" applyFont="1" applyFill="1" applyBorder="1" applyAlignment="1">
      <alignment horizontal="right" vertical="center" wrapText="1"/>
    </xf>
    <xf numFmtId="171" fontId="7" fillId="3" borderId="7" xfId="18" applyNumberFormat="1" applyFont="1" applyFill="1" applyBorder="1" applyAlignment="1">
      <alignment horizontal="right" vertical="top"/>
    </xf>
    <xf numFmtId="0" fontId="82" fillId="0" borderId="0" xfId="4" applyFont="1"/>
    <xf numFmtId="0" fontId="82" fillId="0" borderId="0" xfId="4" applyNumberFormat="1" applyFont="1"/>
    <xf numFmtId="0" fontId="53" fillId="0" borderId="0" xfId="4" applyFont="1"/>
    <xf numFmtId="2" fontId="53" fillId="0" borderId="0" xfId="4" applyNumberFormat="1" applyFont="1"/>
    <xf numFmtId="0" fontId="53" fillId="0" borderId="0" xfId="4" applyNumberFormat="1" applyFont="1"/>
    <xf numFmtId="10" fontId="53" fillId="0" borderId="0" xfId="16" applyNumberFormat="1" applyFont="1"/>
    <xf numFmtId="0" fontId="53" fillId="0" borderId="0" xfId="0" applyFont="1" applyFill="1"/>
    <xf numFmtId="0" fontId="82" fillId="0" borderId="0" xfId="0" applyFont="1" applyFill="1"/>
    <xf numFmtId="0" fontId="52" fillId="0" borderId="0" xfId="4" applyFont="1"/>
    <xf numFmtId="0" fontId="47" fillId="0" borderId="0" xfId="0" applyFont="1" applyFill="1"/>
    <xf numFmtId="0" fontId="11" fillId="0" borderId="0" xfId="0" applyFont="1" applyFill="1"/>
    <xf numFmtId="176" fontId="47" fillId="0" borderId="0" xfId="14" applyNumberFormat="1" applyFont="1" applyFill="1" applyBorder="1" applyAlignment="1">
      <alignment horizontal="right" vertical="center" wrapText="1"/>
    </xf>
    <xf numFmtId="171" fontId="46" fillId="0" borderId="0" xfId="7" applyNumberFormat="1" applyFont="1" applyFill="1" applyBorder="1" applyAlignment="1">
      <alignment horizontal="right" vertical="center"/>
    </xf>
    <xf numFmtId="0" fontId="11" fillId="0" borderId="0" xfId="4" applyFont="1" applyBorder="1" applyAlignment="1">
      <alignment vertical="center"/>
    </xf>
    <xf numFmtId="171" fontId="46" fillId="3" borderId="0" xfId="18" applyNumberFormat="1" applyFont="1" applyFill="1" applyBorder="1" applyAlignment="1">
      <alignment horizontal="right" vertical="center"/>
    </xf>
    <xf numFmtId="176" fontId="47" fillId="0" borderId="0" xfId="34" applyNumberFormat="1" applyFont="1" applyFill="1" applyAlignment="1">
      <alignment vertical="center"/>
    </xf>
    <xf numFmtId="0" fontId="9" fillId="0" borderId="0" xfId="4" applyFont="1" applyBorder="1" applyAlignment="1">
      <alignment horizontal="left" vertical="center" wrapText="1"/>
    </xf>
    <xf numFmtId="176" fontId="47" fillId="0" borderId="0" xfId="4" applyNumberFormat="1" applyFont="1" applyBorder="1" applyAlignment="1">
      <alignment vertical="center"/>
    </xf>
    <xf numFmtId="0" fontId="47" fillId="0" borderId="0" xfId="4" applyFont="1" applyBorder="1" applyAlignment="1">
      <alignment vertical="center"/>
    </xf>
    <xf numFmtId="0" fontId="11" fillId="0" borderId="0" xfId="0" applyFont="1" applyFill="1" applyAlignment="1">
      <alignment vertical="center"/>
    </xf>
    <xf numFmtId="176" fontId="11" fillId="0" borderId="0" xfId="34" applyNumberFormat="1" applyFont="1" applyFill="1" applyAlignment="1">
      <alignment vertical="center"/>
    </xf>
    <xf numFmtId="0" fontId="84" fillId="0" borderId="0" xfId="0" applyFont="1"/>
    <xf numFmtId="0" fontId="11" fillId="0" borderId="0" xfId="0" applyNumberFormat="1" applyFont="1"/>
    <xf numFmtId="0" fontId="85" fillId="0" borderId="0" xfId="0" applyFont="1"/>
    <xf numFmtId="175" fontId="6" fillId="0" borderId="3" xfId="0" applyNumberFormat="1" applyFont="1" applyFill="1" applyBorder="1" applyAlignment="1">
      <alignment horizontal="left" vertical="top"/>
    </xf>
    <xf numFmtId="0" fontId="47" fillId="0" borderId="0" xfId="4" applyFont="1"/>
    <xf numFmtId="178" fontId="11" fillId="0" borderId="0" xfId="14" applyNumberFormat="1" applyFont="1" applyFill="1" applyBorder="1" applyAlignment="1">
      <alignment horizontal="right" wrapText="1"/>
    </xf>
    <xf numFmtId="176" fontId="11" fillId="0" borderId="0" xfId="4" applyNumberFormat="1" applyFont="1"/>
    <xf numFmtId="172" fontId="11" fillId="0" borderId="0" xfId="32" applyNumberFormat="1" applyFont="1" applyFill="1" applyBorder="1" applyAlignment="1">
      <alignment vertical="center"/>
    </xf>
    <xf numFmtId="165" fontId="11" fillId="0" borderId="0" xfId="4" applyNumberFormat="1" applyFont="1"/>
    <xf numFmtId="175" fontId="6" fillId="0" borderId="3" xfId="4" applyNumberFormat="1" applyFont="1" applyFill="1" applyBorder="1" applyAlignment="1">
      <alignment horizontal="left"/>
    </xf>
    <xf numFmtId="178" fontId="13" fillId="3" borderId="3" xfId="34" applyNumberFormat="1" applyFont="1" applyFill="1" applyBorder="1" applyAlignment="1">
      <alignment horizontal="right" vertical="top"/>
    </xf>
    <xf numFmtId="0" fontId="86" fillId="0" borderId="0" xfId="0" applyFont="1"/>
    <xf numFmtId="165" fontId="47" fillId="0" borderId="0" xfId="0" applyNumberFormat="1" applyFont="1" applyFill="1"/>
    <xf numFmtId="0" fontId="11" fillId="0" borderId="0" xfId="0" applyFont="1"/>
    <xf numFmtId="175" fontId="9" fillId="0" borderId="0" xfId="0" applyNumberFormat="1" applyFont="1" applyFill="1" applyBorder="1" applyAlignment="1">
      <alignment horizontal="left" vertical="center" wrapText="1"/>
    </xf>
    <xf numFmtId="171" fontId="9" fillId="0" borderId="0" xfId="18" applyNumberFormat="1" applyFont="1" applyFill="1" applyBorder="1" applyAlignment="1">
      <alignment horizontal="right" vertical="center"/>
    </xf>
    <xf numFmtId="171" fontId="11" fillId="0" borderId="0" xfId="0" applyNumberFormat="1" applyFont="1" applyFill="1" applyBorder="1" applyAlignment="1">
      <alignment vertical="center" wrapText="1"/>
    </xf>
    <xf numFmtId="189" fontId="9" fillId="0" borderId="0" xfId="18" applyNumberFormat="1" applyFont="1" applyFill="1" applyBorder="1" applyAlignment="1">
      <alignment horizontal="right" vertical="center"/>
    </xf>
    <xf numFmtId="190" fontId="9" fillId="0" borderId="0" xfId="18" applyNumberFormat="1" applyFont="1" applyFill="1" applyBorder="1" applyAlignment="1">
      <alignment horizontal="right" vertical="center"/>
    </xf>
    <xf numFmtId="171" fontId="9" fillId="3" borderId="0" xfId="18" applyNumberFormat="1" applyFont="1" applyFill="1" applyBorder="1" applyAlignment="1">
      <alignment horizontal="right" vertical="center"/>
    </xf>
    <xf numFmtId="178" fontId="9" fillId="3" borderId="0" xfId="34" applyNumberFormat="1" applyFont="1" applyFill="1" applyBorder="1" applyAlignment="1">
      <alignment horizontal="right" vertical="center"/>
    </xf>
    <xf numFmtId="0" fontId="85" fillId="0" borderId="0" xfId="0" applyFont="1" applyFill="1" applyAlignment="1">
      <alignment vertical="center"/>
    </xf>
    <xf numFmtId="17" fontId="9" fillId="0" borderId="0" xfId="39" applyNumberFormat="1" applyFont="1" applyBorder="1" applyAlignment="1">
      <alignment horizontal="left" vertical="center"/>
    </xf>
    <xf numFmtId="0" fontId="85" fillId="0" borderId="0" xfId="0" applyFont="1" applyAlignment="1">
      <alignment vertical="center"/>
    </xf>
    <xf numFmtId="0" fontId="11" fillId="0" borderId="0" xfId="0" applyFont="1" applyAlignment="1">
      <alignment vertical="center"/>
    </xf>
    <xf numFmtId="0" fontId="85" fillId="0" borderId="0" xfId="0" applyFont="1" applyAlignment="1"/>
    <xf numFmtId="0" fontId="11" fillId="0" borderId="0" xfId="0" applyFont="1" applyAlignment="1"/>
    <xf numFmtId="171" fontId="7" fillId="0" borderId="3" xfId="18" applyNumberFormat="1" applyFont="1" applyFill="1" applyBorder="1" applyAlignment="1">
      <alignment horizontal="right" vertical="center"/>
    </xf>
    <xf numFmtId="178" fontId="13" fillId="3" borderId="3" xfId="34" applyNumberFormat="1" applyFont="1" applyFill="1" applyBorder="1" applyAlignment="1">
      <alignment horizontal="right" vertical="center"/>
    </xf>
    <xf numFmtId="171" fontId="13" fillId="3" borderId="3" xfId="18" applyNumberFormat="1" applyFont="1" applyFill="1" applyBorder="1" applyAlignment="1">
      <alignment horizontal="right" vertical="center"/>
    </xf>
    <xf numFmtId="189" fontId="13" fillId="3" borderId="3" xfId="18" applyNumberFormat="1" applyFont="1" applyFill="1" applyBorder="1" applyAlignment="1">
      <alignment horizontal="right" vertical="center"/>
    </xf>
    <xf numFmtId="0" fontId="0" fillId="0" borderId="0" xfId="0" applyFill="1" applyAlignment="1">
      <alignment horizontal="right" vertical="center"/>
    </xf>
    <xf numFmtId="175" fontId="6" fillId="0" borderId="3" xfId="0" applyNumberFormat="1" applyFont="1" applyFill="1" applyBorder="1" applyAlignment="1">
      <alignment horizontal="left" vertical="center"/>
    </xf>
    <xf numFmtId="171" fontId="15" fillId="0" borderId="3" xfId="0" applyNumberFormat="1" applyFont="1" applyFill="1" applyBorder="1" applyAlignment="1">
      <alignment vertical="center" wrapText="1"/>
    </xf>
    <xf numFmtId="189" fontId="7" fillId="0" borderId="3" xfId="18" applyNumberFormat="1" applyFont="1" applyFill="1" applyBorder="1" applyAlignment="1">
      <alignment horizontal="right" vertical="center"/>
    </xf>
    <xf numFmtId="0" fontId="52" fillId="0" borderId="0" xfId="0" applyNumberFormat="1" applyFont="1"/>
    <xf numFmtId="0" fontId="82" fillId="0" borderId="0" xfId="4" applyFont="1" applyBorder="1"/>
    <xf numFmtId="172" fontId="82" fillId="0" borderId="0" xfId="16" applyNumberFormat="1" applyFont="1" applyBorder="1"/>
    <xf numFmtId="172" fontId="82" fillId="0" borderId="0" xfId="32" applyNumberFormat="1" applyFont="1" applyFill="1" applyBorder="1"/>
    <xf numFmtId="0" fontId="84" fillId="0" borderId="0" xfId="0" applyFont="1" applyAlignment="1"/>
    <xf numFmtId="0" fontId="11" fillId="0" borderId="0" xfId="0" applyNumberFormat="1" applyFont="1" applyAlignment="1"/>
    <xf numFmtId="0" fontId="12" fillId="0" borderId="0" xfId="1" applyNumberFormat="1" applyFont="1" applyAlignment="1">
      <alignment horizontal="center" vertical="center"/>
    </xf>
    <xf numFmtId="0" fontId="82" fillId="3" borderId="0" xfId="0" applyFont="1" applyFill="1"/>
    <xf numFmtId="0" fontId="53" fillId="0" borderId="0" xfId="1" applyNumberFormat="1" applyFont="1" applyAlignment="1">
      <alignment vertical="center"/>
    </xf>
    <xf numFmtId="0" fontId="53" fillId="0" borderId="0" xfId="1" applyNumberFormat="1" applyFont="1"/>
    <xf numFmtId="0" fontId="83" fillId="0" borderId="0" xfId="1" applyNumberFormat="1" applyFont="1"/>
    <xf numFmtId="171" fontId="9" fillId="0" borderId="0" xfId="18" applyNumberFormat="1" applyFont="1" applyBorder="1" applyAlignment="1">
      <alignment horizontal="right" vertical="center"/>
    </xf>
    <xf numFmtId="0" fontId="11" fillId="0" borderId="0" xfId="4" applyFont="1" applyFill="1" applyAlignment="1">
      <alignment vertical="center"/>
    </xf>
    <xf numFmtId="181" fontId="9" fillId="0" borderId="0" xfId="39" applyNumberFormat="1" applyFont="1" applyFill="1" applyBorder="1"/>
    <xf numFmtId="0" fontId="11" fillId="0" borderId="0" xfId="0" applyFont="1" applyFill="1" applyAlignment="1">
      <alignment horizontal="left" wrapText="1"/>
    </xf>
    <xf numFmtId="181" fontId="13" fillId="0" borderId="3" xfId="0" applyNumberFormat="1" applyFont="1" applyFill="1" applyBorder="1" applyAlignment="1">
      <alignment horizontal="center" vertical="top" wrapText="1"/>
    </xf>
    <xf numFmtId="166" fontId="58" fillId="2" borderId="3" xfId="1" applyNumberFormat="1" applyFont="1" applyFill="1" applyBorder="1" applyAlignment="1">
      <alignment horizontal="left" vertical="center" wrapText="1"/>
    </xf>
    <xf numFmtId="166" fontId="57" fillId="2" borderId="3" xfId="1" applyNumberFormat="1" applyFont="1" applyFill="1" applyBorder="1" applyAlignment="1">
      <alignment horizontal="left" vertical="center" wrapText="1"/>
    </xf>
    <xf numFmtId="166" fontId="4" fillId="0" borderId="0" xfId="1" applyNumberFormat="1" applyFont="1" applyFill="1" applyBorder="1" applyAlignment="1">
      <alignment vertical="top"/>
    </xf>
    <xf numFmtId="1" fontId="57" fillId="2" borderId="3" xfId="1" applyNumberFormat="1" applyFont="1" applyFill="1" applyBorder="1" applyAlignment="1">
      <alignment horizontal="center" vertical="center" wrapText="1"/>
    </xf>
    <xf numFmtId="166" fontId="58" fillId="0" borderId="3" xfId="1" applyNumberFormat="1" applyFont="1" applyFill="1" applyBorder="1" applyAlignment="1">
      <alignment horizontal="left" vertical="center" wrapText="1"/>
    </xf>
    <xf numFmtId="166" fontId="57" fillId="0" borderId="3" xfId="1" applyNumberFormat="1" applyFont="1" applyFill="1" applyBorder="1" applyAlignment="1">
      <alignment horizontal="left" vertical="center" wrapText="1"/>
    </xf>
    <xf numFmtId="0" fontId="11" fillId="0" borderId="4" xfId="1" applyNumberFormat="1" applyFont="1" applyFill="1" applyBorder="1"/>
    <xf numFmtId="0" fontId="47" fillId="0" borderId="0" xfId="1" applyNumberFormat="1" applyFont="1"/>
    <xf numFmtId="192" fontId="10" fillId="0" borderId="3" xfId="12" applyNumberFormat="1" applyFont="1" applyFill="1" applyBorder="1" applyAlignment="1">
      <alignment horizontal="right" wrapText="1"/>
    </xf>
    <xf numFmtId="174" fontId="6" fillId="0" borderId="3" xfId="1" applyNumberFormat="1" applyFont="1" applyFill="1" applyBorder="1" applyAlignment="1">
      <alignment horizontal="right" wrapText="1"/>
    </xf>
    <xf numFmtId="166" fontId="6" fillId="2" borderId="3" xfId="1" applyNumberFormat="1" applyFont="1" applyFill="1" applyBorder="1" applyAlignment="1">
      <alignment horizontal="left" vertical="center" wrapText="1"/>
    </xf>
    <xf numFmtId="1" fontId="44" fillId="2" borderId="3" xfId="1" applyNumberFormat="1" applyFont="1" applyFill="1" applyBorder="1" applyAlignment="1">
      <alignment horizontal="center" vertical="center"/>
    </xf>
    <xf numFmtId="166" fontId="58" fillId="2" borderId="3" xfId="1" applyNumberFormat="1" applyFont="1" applyFill="1" applyBorder="1" applyAlignment="1">
      <alignment vertical="top" wrapText="1"/>
    </xf>
    <xf numFmtId="166" fontId="57" fillId="2" borderId="3" xfId="1" applyNumberFormat="1" applyFont="1" applyFill="1" applyBorder="1" applyAlignment="1">
      <alignment wrapText="1"/>
    </xf>
    <xf numFmtId="174" fontId="6" fillId="0" borderId="3" xfId="1" applyNumberFormat="1" applyFont="1" applyFill="1" applyBorder="1" applyAlignment="1">
      <alignment vertical="center" wrapText="1"/>
    </xf>
    <xf numFmtId="3" fontId="6" fillId="0" borderId="3" xfId="1" applyNumberFormat="1" applyFont="1" applyFill="1" applyBorder="1" applyAlignment="1">
      <alignment vertical="center" wrapText="1"/>
    </xf>
    <xf numFmtId="0" fontId="53" fillId="0" borderId="0" xfId="25" applyFont="1"/>
    <xf numFmtId="0" fontId="39" fillId="0" borderId="0" xfId="25" applyFont="1" applyFill="1" applyBorder="1" applyAlignment="1">
      <alignment vertical="top"/>
    </xf>
    <xf numFmtId="0" fontId="52" fillId="0" borderId="0" xfId="25" applyFont="1" applyAlignment="1">
      <alignment vertical="center"/>
    </xf>
    <xf numFmtId="0" fontId="11" fillId="0" borderId="0" xfId="25" applyFont="1"/>
    <xf numFmtId="166" fontId="11" fillId="0" borderId="9" xfId="1" applyFont="1" applyFill="1" applyBorder="1" applyAlignment="1">
      <alignment horizontal="left" vertical="center"/>
    </xf>
    <xf numFmtId="166" fontId="53" fillId="0" borderId="9" xfId="1" applyFont="1" applyFill="1" applyBorder="1" applyAlignment="1">
      <alignment vertical="center"/>
    </xf>
    <xf numFmtId="166" fontId="53" fillId="0" borderId="10" xfId="1" applyFont="1" applyFill="1" applyBorder="1" applyAlignment="1">
      <alignment vertical="center"/>
    </xf>
    <xf numFmtId="166" fontId="53" fillId="0" borderId="0" xfId="1" applyFont="1" applyFill="1" applyBorder="1" applyAlignment="1">
      <alignment vertical="center"/>
    </xf>
    <xf numFmtId="166" fontId="87" fillId="0" borderId="0" xfId="1" applyFont="1" applyBorder="1" applyAlignment="1">
      <alignment vertical="center"/>
    </xf>
    <xf numFmtId="166" fontId="45" fillId="0" borderId="9" xfId="1" applyNumberFormat="1" applyFont="1" applyFill="1" applyBorder="1" applyAlignment="1">
      <alignment vertical="center"/>
    </xf>
    <xf numFmtId="166" fontId="87" fillId="0" borderId="10" xfId="1" applyNumberFormat="1" applyFont="1" applyFill="1" applyBorder="1" applyAlignment="1">
      <alignment horizontal="right" vertical="center"/>
    </xf>
    <xf numFmtId="166" fontId="87" fillId="0" borderId="0" xfId="1" applyNumberFormat="1" applyFont="1" applyFill="1" applyAlignment="1">
      <alignment horizontal="right" vertical="center"/>
    </xf>
    <xf numFmtId="166" fontId="45" fillId="0" borderId="0" xfId="1" applyNumberFormat="1" applyFont="1" applyFill="1" applyAlignment="1">
      <alignment vertical="center"/>
    </xf>
    <xf numFmtId="166" fontId="53" fillId="0" borderId="0" xfId="1" applyFont="1"/>
    <xf numFmtId="166" fontId="53" fillId="0" borderId="0" xfId="1" applyFont="1" applyFill="1"/>
    <xf numFmtId="3" fontId="6" fillId="2" borderId="3" xfId="1" applyNumberFormat="1" applyFont="1" applyFill="1" applyBorder="1" applyAlignment="1"/>
    <xf numFmtId="0" fontId="9" fillId="0" borderId="0" xfId="3" applyFont="1" applyAlignment="1">
      <alignment horizontal="left" vertical="top"/>
    </xf>
    <xf numFmtId="182" fontId="46" fillId="0" borderId="0" xfId="3" applyNumberFormat="1" applyFont="1" applyFill="1" applyBorder="1" applyAlignment="1">
      <alignment horizontal="right" vertical="top"/>
    </xf>
    <xf numFmtId="166" fontId="60" fillId="0" borderId="0" xfId="2" applyFont="1" applyBorder="1" applyAlignment="1">
      <alignment vertical="top"/>
    </xf>
    <xf numFmtId="166" fontId="60" fillId="0" borderId="0" xfId="2" applyFont="1" applyAlignment="1">
      <alignment vertical="top"/>
    </xf>
    <xf numFmtId="166" fontId="22" fillId="0" borderId="0" xfId="2" applyFont="1" applyFill="1" applyBorder="1" applyAlignment="1">
      <alignment vertical="top"/>
    </xf>
    <xf numFmtId="0" fontId="6" fillId="5" borderId="5" xfId="1" applyNumberFormat="1" applyFont="1" applyFill="1" applyBorder="1" applyAlignment="1">
      <alignment horizontal="center" vertical="center" wrapText="1"/>
    </xf>
    <xf numFmtId="3" fontId="7" fillId="3" borderId="13" xfId="3" applyNumberFormat="1" applyFont="1" applyFill="1" applyBorder="1" applyAlignment="1">
      <alignment horizontal="right" vertical="top"/>
    </xf>
    <xf numFmtId="3" fontId="7" fillId="3" borderId="3" xfId="3" applyNumberFormat="1" applyFont="1" applyFill="1" applyBorder="1" applyAlignment="1">
      <alignment horizontal="right" vertical="top"/>
    </xf>
    <xf numFmtId="166" fontId="3" fillId="0" borderId="0" xfId="1" applyFont="1" applyAlignment="1">
      <alignment vertical="center"/>
    </xf>
    <xf numFmtId="1" fontId="6" fillId="5" borderId="3" xfId="28" applyNumberFormat="1" applyFont="1" applyFill="1" applyBorder="1" applyAlignment="1">
      <alignment horizontal="center" vertical="center"/>
    </xf>
    <xf numFmtId="1" fontId="6" fillId="5" borderId="13" xfId="28" applyNumberFormat="1" applyFont="1" applyFill="1" applyBorder="1" applyAlignment="1">
      <alignment horizontal="center" vertical="center"/>
    </xf>
    <xf numFmtId="167" fontId="1" fillId="0" borderId="0" xfId="29" applyNumberFormat="1" applyAlignment="1">
      <alignment vertical="center"/>
    </xf>
    <xf numFmtId="166" fontId="67" fillId="0" borderId="0" xfId="1" applyFont="1" applyAlignment="1">
      <alignment vertical="center"/>
    </xf>
    <xf numFmtId="167" fontId="7" fillId="0" borderId="0" xfId="2" applyNumberFormat="1" applyFont="1" applyFill="1" applyAlignment="1">
      <alignment vertical="center"/>
    </xf>
    <xf numFmtId="171" fontId="7" fillId="0" borderId="0" xfId="2" applyNumberFormat="1" applyFont="1" applyFill="1" applyAlignment="1">
      <alignment vertical="center"/>
    </xf>
    <xf numFmtId="167" fontId="7" fillId="0" borderId="0" xfId="2" applyNumberFormat="1" applyFont="1" applyAlignment="1">
      <alignment vertical="center"/>
    </xf>
    <xf numFmtId="167" fontId="7" fillId="0" borderId="0" xfId="2" applyNumberFormat="1" applyFont="1" applyBorder="1" applyAlignment="1">
      <alignment vertical="center"/>
    </xf>
    <xf numFmtId="3" fontId="9" fillId="0" borderId="0" xfId="5" applyNumberFormat="1" applyFont="1" applyBorder="1" applyAlignment="1">
      <alignment vertical="center"/>
    </xf>
    <xf numFmtId="3" fontId="8" fillId="0" borderId="0" xfId="5" applyNumberFormat="1" applyFont="1" applyBorder="1" applyAlignment="1">
      <alignment vertical="center"/>
    </xf>
    <xf numFmtId="167" fontId="8" fillId="0" borderId="0" xfId="5" applyNumberFormat="1" applyFont="1" applyBorder="1" applyAlignment="1">
      <alignment vertical="center"/>
    </xf>
    <xf numFmtId="167" fontId="8" fillId="0" borderId="0" xfId="5" applyNumberFormat="1" applyFont="1" applyAlignment="1">
      <alignment vertical="center"/>
    </xf>
    <xf numFmtId="3" fontId="13" fillId="3" borderId="15" xfId="1" applyNumberFormat="1" applyFont="1" applyFill="1" applyBorder="1" applyAlignment="1">
      <alignment horizontal="right"/>
    </xf>
    <xf numFmtId="3" fontId="10" fillId="3" borderId="15" xfId="1" applyNumberFormat="1" applyFont="1" applyFill="1" applyBorder="1" applyAlignment="1">
      <alignment horizontal="right"/>
    </xf>
    <xf numFmtId="3" fontId="88" fillId="0" borderId="0" xfId="1" applyNumberFormat="1" applyFont="1" applyFill="1" applyBorder="1" applyAlignment="1">
      <alignment horizontal="center"/>
    </xf>
    <xf numFmtId="3" fontId="11" fillId="0" borderId="0" xfId="1" applyNumberFormat="1" applyFont="1" applyFill="1" applyAlignment="1">
      <alignment horizontal="left" vertical="center"/>
    </xf>
    <xf numFmtId="0" fontId="11" fillId="0" borderId="0" xfId="1" applyNumberFormat="1" applyFont="1" applyFill="1" applyAlignment="1">
      <alignment horizontal="left" vertical="center"/>
    </xf>
    <xf numFmtId="166" fontId="9" fillId="0" borderId="9" xfId="1" applyFont="1" applyFill="1" applyBorder="1" applyAlignment="1">
      <alignment vertical="center"/>
    </xf>
    <xf numFmtId="166" fontId="89" fillId="0" borderId="0" xfId="1" applyFont="1" applyFill="1"/>
    <xf numFmtId="166" fontId="45" fillId="0" borderId="0" xfId="1" applyFont="1" applyFill="1" applyAlignment="1">
      <alignment vertical="center"/>
    </xf>
    <xf numFmtId="166" fontId="11" fillId="0" borderId="0" xfId="1" applyFont="1" applyFill="1" applyBorder="1"/>
    <xf numFmtId="166" fontId="53" fillId="0" borderId="0" xfId="1" applyFont="1" applyFill="1" applyBorder="1"/>
    <xf numFmtId="166" fontId="83" fillId="0" borderId="0" xfId="1" applyFont="1" applyFill="1" applyBorder="1"/>
    <xf numFmtId="166" fontId="83" fillId="0" borderId="0" xfId="1" applyFont="1" applyFill="1"/>
    <xf numFmtId="0" fontId="12" fillId="0" borderId="3" xfId="4" applyFont="1" applyFill="1" applyBorder="1" applyAlignment="1">
      <alignment horizontal="right"/>
    </xf>
    <xf numFmtId="171" fontId="15" fillId="0" borderId="3" xfId="0" applyNumberFormat="1" applyFont="1" applyFill="1" applyBorder="1" applyAlignment="1">
      <alignment horizontal="right" vertical="center" wrapText="1"/>
    </xf>
    <xf numFmtId="0" fontId="44" fillId="2" borderId="13" xfId="4" applyNumberFormat="1" applyFont="1" applyFill="1" applyBorder="1" applyAlignment="1">
      <alignment vertical="center"/>
    </xf>
    <xf numFmtId="181" fontId="12" fillId="0" borderId="3" xfId="22" applyNumberFormat="1" applyFont="1" applyFill="1" applyBorder="1"/>
    <xf numFmtId="0" fontId="12" fillId="0" borderId="3" xfId="0" applyFont="1" applyFill="1" applyBorder="1" applyAlignment="1">
      <alignment horizontal="right"/>
    </xf>
    <xf numFmtId="172" fontId="12" fillId="0" borderId="3" xfId="15" applyNumberFormat="1" applyFont="1" applyFill="1" applyBorder="1" applyAlignment="1">
      <alignment horizontal="right"/>
    </xf>
    <xf numFmtId="172" fontId="12" fillId="0" borderId="3" xfId="32" applyNumberFormat="1" applyFont="1" applyFill="1" applyBorder="1" applyAlignment="1">
      <alignment horizontal="right"/>
    </xf>
    <xf numFmtId="172" fontId="44" fillId="0" borderId="3" xfId="33" applyNumberFormat="1" applyFont="1" applyBorder="1" applyAlignment="1">
      <alignment horizontal="right"/>
    </xf>
    <xf numFmtId="180" fontId="15" fillId="0" borderId="3" xfId="33" applyNumberFormat="1" applyFont="1" applyBorder="1" applyAlignment="1">
      <alignment horizontal="right"/>
    </xf>
    <xf numFmtId="173" fontId="6" fillId="0" borderId="3" xfId="18" applyNumberFormat="1" applyFont="1" applyBorder="1" applyAlignment="1">
      <alignment horizontal="right" vertical="top"/>
    </xf>
    <xf numFmtId="177" fontId="6" fillId="0" borderId="3" xfId="18" applyNumberFormat="1" applyFont="1" applyBorder="1" applyAlignment="1">
      <alignment horizontal="right" vertical="top"/>
    </xf>
    <xf numFmtId="180" fontId="15" fillId="0" borderId="3" xfId="33" applyNumberFormat="1" applyFont="1" applyBorder="1"/>
    <xf numFmtId="173" fontId="13" fillId="3" borderId="3" xfId="18" applyNumberFormat="1" applyFont="1" applyFill="1" applyBorder="1" applyAlignment="1">
      <alignment horizontal="right" vertical="top"/>
    </xf>
    <xf numFmtId="173" fontId="15" fillId="0" borderId="3" xfId="33" applyNumberFormat="1" applyFont="1" applyBorder="1"/>
    <xf numFmtId="177" fontId="13" fillId="3" borderId="3" xfId="18" applyNumberFormat="1" applyFont="1" applyFill="1" applyBorder="1" applyAlignment="1">
      <alignment horizontal="right" vertical="top"/>
    </xf>
    <xf numFmtId="177" fontId="15" fillId="0" borderId="3" xfId="33" applyNumberFormat="1" applyFont="1" applyBorder="1"/>
    <xf numFmtId="172" fontId="15" fillId="0" borderId="3" xfId="23" applyNumberFormat="1" applyFont="1" applyBorder="1"/>
    <xf numFmtId="172" fontId="15" fillId="0" borderId="3" xfId="23" applyNumberFormat="1" applyFont="1" applyBorder="1" applyAlignment="1">
      <alignment horizontal="right" wrapText="1"/>
    </xf>
    <xf numFmtId="173" fontId="44" fillId="0" borderId="3" xfId="33" applyNumberFormat="1" applyFont="1" applyFill="1" applyBorder="1"/>
    <xf numFmtId="193" fontId="6" fillId="0" borderId="3" xfId="18" applyNumberFormat="1" applyFont="1" applyBorder="1" applyAlignment="1">
      <alignment horizontal="right" vertical="top"/>
    </xf>
    <xf numFmtId="166" fontId="6" fillId="2" borderId="3" xfId="1" applyFont="1" applyFill="1" applyBorder="1" applyAlignment="1">
      <alignment horizontal="center"/>
    </xf>
    <xf numFmtId="0" fontId="28" fillId="2" borderId="3" xfId="1" applyNumberFormat="1" applyFont="1" applyFill="1" applyBorder="1" applyAlignment="1">
      <alignment horizontal="center" vertical="center"/>
    </xf>
    <xf numFmtId="0" fontId="44" fillId="2" borderId="3" xfId="4" applyFont="1" applyFill="1" applyBorder="1" applyAlignment="1">
      <alignment horizontal="center" vertical="center"/>
    </xf>
    <xf numFmtId="0" fontId="44" fillId="2" borderId="7" xfId="4" applyNumberFormat="1" applyFont="1" applyFill="1" applyBorder="1" applyAlignment="1">
      <alignment horizontal="center" vertical="center" wrapText="1"/>
    </xf>
    <xf numFmtId="0" fontId="44" fillId="2" borderId="5" xfId="4" applyNumberFormat="1" applyFont="1" applyFill="1" applyBorder="1" applyAlignment="1">
      <alignment horizontal="center" vertical="center" wrapText="1"/>
    </xf>
    <xf numFmtId="0" fontId="44" fillId="2" borderId="3" xfId="4" applyNumberFormat="1" applyFont="1" applyFill="1" applyBorder="1" applyAlignment="1">
      <alignment horizontal="center" vertical="center" wrapText="1"/>
    </xf>
    <xf numFmtId="0" fontId="28" fillId="2" borderId="3" xfId="0" applyNumberFormat="1" applyFont="1" applyFill="1" applyBorder="1" applyAlignment="1">
      <alignment horizontal="center" vertical="center" wrapText="1"/>
    </xf>
    <xf numFmtId="166" fontId="41" fillId="0" borderId="0" xfId="1" applyFont="1" applyFill="1"/>
    <xf numFmtId="166" fontId="3" fillId="0" borderId="0" xfId="1" applyFill="1" applyAlignment="1">
      <alignment vertical="center"/>
    </xf>
    <xf numFmtId="0" fontId="28" fillId="2" borderId="7" xfId="0" applyNumberFormat="1" applyFont="1" applyFill="1" applyBorder="1" applyAlignment="1">
      <alignment horizontal="center" vertical="center" wrapText="1"/>
    </xf>
    <xf numFmtId="1" fontId="69" fillId="2" borderId="3" xfId="1" applyNumberFormat="1" applyFont="1" applyFill="1" applyBorder="1" applyAlignment="1">
      <alignment horizontal="center" vertical="center"/>
    </xf>
    <xf numFmtId="1" fontId="69" fillId="2" borderId="3" xfId="1" applyNumberFormat="1" applyFont="1" applyFill="1" applyBorder="1" applyAlignment="1">
      <alignment horizontal="center" wrapText="1"/>
    </xf>
    <xf numFmtId="1" fontId="10" fillId="2" borderId="1" xfId="1" applyNumberFormat="1" applyFont="1" applyFill="1" applyBorder="1" applyAlignment="1">
      <alignment horizontal="center" wrapText="1"/>
    </xf>
    <xf numFmtId="1" fontId="10" fillId="2" borderId="3" xfId="1" applyNumberFormat="1" applyFont="1" applyFill="1" applyBorder="1" applyAlignment="1">
      <alignment horizontal="center" vertical="center"/>
    </xf>
    <xf numFmtId="1" fontId="10" fillId="3" borderId="3" xfId="1" applyNumberFormat="1" applyFont="1" applyFill="1" applyBorder="1" applyAlignment="1">
      <alignment horizontal="left" vertical="center" wrapText="1"/>
    </xf>
    <xf numFmtId="3" fontId="9" fillId="3" borderId="0" xfId="1" applyNumberFormat="1" applyFont="1" applyFill="1" applyBorder="1" applyAlignment="1">
      <alignment horizontal="right"/>
    </xf>
    <xf numFmtId="0" fontId="2" fillId="0" borderId="0" xfId="0" applyFont="1"/>
    <xf numFmtId="0" fontId="44" fillId="2" borderId="3" xfId="4" applyNumberFormat="1" applyFont="1" applyFill="1" applyBorder="1" applyAlignment="1">
      <alignment horizontal="center" vertical="center" wrapText="1"/>
    </xf>
    <xf numFmtId="0" fontId="11" fillId="0" borderId="0" xfId="0" applyFont="1" applyAlignment="1">
      <alignment horizontal="left" vertical="center" wrapText="1"/>
    </xf>
    <xf numFmtId="0" fontId="28" fillId="2" borderId="3" xfId="0" applyNumberFormat="1" applyFont="1" applyFill="1" applyBorder="1" applyAlignment="1">
      <alignment horizontal="center" vertical="center" wrapText="1"/>
    </xf>
    <xf numFmtId="0" fontId="10" fillId="2" borderId="7" xfId="39" applyFont="1" applyFill="1" applyBorder="1" applyAlignment="1">
      <alignment horizontal="center" vertical="center" wrapText="1"/>
    </xf>
    <xf numFmtId="172" fontId="82" fillId="0" borderId="0" xfId="32" applyNumberFormat="1" applyFont="1" applyFill="1" applyBorder="1" applyAlignment="1">
      <alignment horizontal="left" vertical="top" wrapText="1"/>
    </xf>
    <xf numFmtId="0" fontId="44" fillId="2" borderId="3" xfId="4" applyNumberFormat="1" applyFont="1" applyFill="1" applyBorder="1" applyAlignment="1">
      <alignment horizontal="center" vertical="center"/>
    </xf>
    <xf numFmtId="0" fontId="29" fillId="2" borderId="3" xfId="4" applyNumberFormat="1" applyFont="1" applyFill="1" applyBorder="1" applyAlignment="1">
      <alignment horizontal="center" vertical="center" wrapText="1"/>
    </xf>
    <xf numFmtId="0" fontId="29" fillId="2" borderId="5" xfId="4" applyNumberFormat="1" applyFont="1" applyFill="1" applyBorder="1" applyAlignment="1">
      <alignment horizontal="center" vertical="center" wrapText="1"/>
    </xf>
    <xf numFmtId="0" fontId="29" fillId="2" borderId="3" xfId="4" applyNumberFormat="1" applyFont="1" applyFill="1" applyBorder="1" applyAlignment="1">
      <alignment horizontal="center" vertical="center"/>
    </xf>
    <xf numFmtId="0" fontId="44" fillId="0" borderId="3" xfId="0" applyNumberFormat="1" applyFont="1" applyFill="1" applyBorder="1" applyAlignment="1">
      <alignment horizontal="center" vertical="top" wrapText="1"/>
    </xf>
    <xf numFmtId="0" fontId="28" fillId="2" borderId="7" xfId="0" applyNumberFormat="1" applyFont="1" applyFill="1" applyBorder="1" applyAlignment="1">
      <alignment vertical="center" wrapText="1"/>
    </xf>
    <xf numFmtId="0" fontId="6" fillId="2" borderId="7" xfId="4" applyFont="1" applyFill="1" applyBorder="1" applyAlignment="1">
      <alignment horizontal="left" vertical="top" wrapText="1"/>
    </xf>
    <xf numFmtId="0" fontId="7" fillId="2" borderId="42" xfId="4" applyFont="1" applyFill="1" applyBorder="1" applyAlignment="1">
      <alignment horizontal="center" vertical="center"/>
    </xf>
    <xf numFmtId="0" fontId="7" fillId="2" borderId="25" xfId="4" applyFont="1" applyFill="1" applyBorder="1" applyAlignment="1">
      <alignment horizontal="left" vertical="top"/>
    </xf>
    <xf numFmtId="0" fontId="28" fillId="2" borderId="3" xfId="0" applyNumberFormat="1" applyFont="1" applyFill="1" applyBorder="1" applyAlignment="1">
      <alignment vertical="center" wrapText="1"/>
    </xf>
    <xf numFmtId="166" fontId="9" fillId="0" borderId="8" xfId="1" applyFont="1" applyFill="1" applyBorder="1" applyAlignment="1">
      <alignment wrapText="1"/>
    </xf>
    <xf numFmtId="166" fontId="9" fillId="3" borderId="0" xfId="1" applyFont="1" applyFill="1" applyBorder="1" applyAlignment="1">
      <alignment horizontal="left" vertical="center"/>
    </xf>
    <xf numFmtId="166" fontId="47" fillId="0" borderId="0" xfId="1" applyFont="1" applyFill="1" applyAlignment="1">
      <alignment horizontal="left" vertical="center"/>
    </xf>
    <xf numFmtId="166" fontId="45" fillId="0" borderId="0" xfId="1" applyNumberFormat="1" applyFont="1" applyFill="1"/>
    <xf numFmtId="3" fontId="9" fillId="0" borderId="0" xfId="1" applyNumberFormat="1" applyFont="1" applyFill="1" applyBorder="1"/>
    <xf numFmtId="172" fontId="87" fillId="0" borderId="0" xfId="1" applyNumberFormat="1" applyFont="1" applyFill="1" applyBorder="1" applyAlignment="1">
      <alignment horizontal="right" wrapText="1"/>
    </xf>
    <xf numFmtId="166" fontId="46" fillId="0" borderId="0" xfId="1" applyNumberFormat="1" applyFont="1" applyFill="1"/>
    <xf numFmtId="172" fontId="11" fillId="0" borderId="0" xfId="32" applyNumberFormat="1" applyFont="1" applyFill="1" applyBorder="1"/>
    <xf numFmtId="181" fontId="6" fillId="0" borderId="3" xfId="4" applyNumberFormat="1" applyFont="1" applyBorder="1" applyAlignment="1">
      <alignment vertical="top" wrapText="1"/>
    </xf>
    <xf numFmtId="181" fontId="7" fillId="0" borderId="3" xfId="4" applyNumberFormat="1" applyFont="1" applyBorder="1" applyAlignment="1">
      <alignment horizontal="right" vertical="top" wrapText="1"/>
    </xf>
    <xf numFmtId="0" fontId="4" fillId="0" borderId="0" xfId="1" applyNumberFormat="1" applyFont="1" applyBorder="1" applyAlignment="1">
      <alignment horizontal="left" vertical="center"/>
    </xf>
    <xf numFmtId="0" fontId="22" fillId="0" borderId="0" xfId="1" applyNumberFormat="1" applyFont="1" applyBorder="1" applyAlignment="1">
      <alignment vertical="center"/>
    </xf>
    <xf numFmtId="0" fontId="7" fillId="0" borderId="0" xfId="1" applyNumberFormat="1" applyFont="1" applyBorder="1" applyAlignment="1">
      <alignment horizontal="left" wrapText="1"/>
    </xf>
    <xf numFmtId="3" fontId="10" fillId="2" borderId="5" xfId="1" applyNumberFormat="1" applyFont="1" applyFill="1" applyBorder="1" applyAlignment="1">
      <alignment horizontal="center" wrapText="1"/>
    </xf>
    <xf numFmtId="1" fontId="10" fillId="2" borderId="5" xfId="1" applyNumberFormat="1" applyFont="1" applyFill="1" applyBorder="1" applyAlignment="1">
      <alignment horizontal="center" wrapText="1"/>
    </xf>
    <xf numFmtId="167" fontId="4" fillId="0" borderId="1" xfId="2" applyNumberFormat="1" applyFont="1" applyFill="1" applyBorder="1" applyAlignment="1">
      <alignment vertical="top"/>
    </xf>
    <xf numFmtId="167" fontId="22" fillId="0" borderId="1" xfId="2" applyNumberFormat="1" applyFont="1" applyFill="1" applyBorder="1" applyAlignment="1">
      <alignment vertical="top"/>
    </xf>
    <xf numFmtId="167" fontId="23" fillId="0" borderId="0" xfId="2" applyNumberFormat="1" applyFont="1" applyFill="1" applyAlignment="1">
      <alignment vertical="top"/>
    </xf>
    <xf numFmtId="0" fontId="41" fillId="0" borderId="0" xfId="4" applyNumberFormat="1" applyFont="1" applyFill="1" applyBorder="1" applyAlignment="1">
      <alignment vertical="center"/>
    </xf>
    <xf numFmtId="166" fontId="42" fillId="0" borderId="1" xfId="1" applyFont="1" applyFill="1" applyBorder="1" applyAlignment="1"/>
    <xf numFmtId="166" fontId="22" fillId="0" borderId="1" xfId="1" applyFont="1" applyFill="1" applyBorder="1" applyAlignment="1"/>
    <xf numFmtId="166" fontId="22" fillId="0" borderId="0" xfId="1" applyFont="1" applyFill="1" applyBorder="1" applyAlignment="1"/>
    <xf numFmtId="166" fontId="82" fillId="0" borderId="0" xfId="1" applyFont="1" applyFill="1" applyAlignment="1">
      <alignment vertical="center"/>
    </xf>
    <xf numFmtId="166" fontId="53" fillId="0" borderId="0" xfId="1" applyFont="1" applyFill="1" applyAlignment="1">
      <alignment vertical="center"/>
    </xf>
    <xf numFmtId="3" fontId="7" fillId="8" borderId="3" xfId="2" applyNumberFormat="1" applyFont="1" applyFill="1" applyBorder="1" applyAlignment="1">
      <alignment vertical="center"/>
    </xf>
    <xf numFmtId="0" fontId="43" fillId="0" borderId="0" xfId="0" applyFont="1" applyAlignment="1">
      <alignment wrapText="1"/>
    </xf>
    <xf numFmtId="166" fontId="6" fillId="2" borderId="3" xfId="1" applyFont="1" applyFill="1" applyBorder="1" applyAlignment="1">
      <alignment horizontal="center" vertical="center"/>
    </xf>
    <xf numFmtId="166" fontId="6" fillId="2" borderId="3" xfId="1" applyFont="1" applyFill="1" applyBorder="1" applyAlignment="1"/>
    <xf numFmtId="166" fontId="4" fillId="0" borderId="1" xfId="1" applyFont="1" applyFill="1" applyBorder="1" applyAlignment="1">
      <alignment horizontal="left" vertical="center"/>
    </xf>
    <xf numFmtId="166" fontId="4" fillId="0" borderId="0" xfId="1" applyFont="1" applyFill="1" applyBorder="1" applyAlignment="1">
      <alignment horizontal="left" vertical="center"/>
    </xf>
    <xf numFmtId="166" fontId="6" fillId="2" borderId="3" xfId="1" applyFont="1" applyFill="1" applyBorder="1" applyAlignment="1">
      <alignment horizontal="center"/>
    </xf>
    <xf numFmtId="166" fontId="6" fillId="2" borderId="3" xfId="1" applyFont="1" applyFill="1" applyBorder="1" applyAlignment="1">
      <alignment horizontal="center" vertical="center" wrapText="1"/>
    </xf>
    <xf numFmtId="166" fontId="6" fillId="2" borderId="3" xfId="1" applyFont="1" applyFill="1" applyBorder="1" applyAlignment="1">
      <alignment horizontal="center" vertical="top"/>
    </xf>
    <xf numFmtId="0" fontId="6" fillId="2" borderId="3" xfId="1" applyNumberFormat="1" applyFont="1" applyFill="1" applyBorder="1" applyAlignment="1">
      <alignment horizontal="center" vertical="center" wrapText="1"/>
    </xf>
    <xf numFmtId="3" fontId="6" fillId="2" borderId="3" xfId="1" applyNumberFormat="1" applyFont="1" applyFill="1" applyBorder="1" applyAlignment="1">
      <alignment horizontal="center" vertical="center"/>
    </xf>
    <xf numFmtId="0" fontId="11" fillId="0" borderId="0" xfId="0" applyFont="1" applyAlignment="1">
      <alignment horizontal="left" vertical="center" wrapText="1"/>
    </xf>
    <xf numFmtId="0" fontId="28" fillId="2" borderId="3" xfId="0" applyNumberFormat="1" applyFont="1" applyFill="1" applyBorder="1" applyAlignment="1">
      <alignment horizontal="center" vertical="center" wrapText="1"/>
    </xf>
    <xf numFmtId="0" fontId="29" fillId="2" borderId="5" xfId="4" applyNumberFormat="1" applyFont="1" applyFill="1" applyBorder="1" applyAlignment="1">
      <alignment horizontal="center" vertical="center" wrapText="1"/>
    </xf>
    <xf numFmtId="0" fontId="29" fillId="2" borderId="3" xfId="4" applyNumberFormat="1" applyFont="1" applyFill="1" applyBorder="1" applyAlignment="1">
      <alignment horizontal="center" vertical="center"/>
    </xf>
    <xf numFmtId="0" fontId="11" fillId="0" borderId="0" xfId="4" applyFont="1" applyAlignment="1">
      <alignment horizontal="left" vertical="center"/>
    </xf>
    <xf numFmtId="0" fontId="54" fillId="0" borderId="3" xfId="1" applyNumberFormat="1" applyFont="1" applyBorder="1" applyAlignment="1">
      <alignment horizontal="left" vertical="center"/>
    </xf>
    <xf numFmtId="0" fontId="44" fillId="2" borderId="5" xfId="1" applyNumberFormat="1" applyFont="1" applyFill="1" applyBorder="1" applyAlignment="1">
      <alignment horizontal="center" vertical="center"/>
    </xf>
    <xf numFmtId="0" fontId="6" fillId="2" borderId="7" xfId="4" applyFont="1" applyFill="1" applyBorder="1" applyAlignment="1">
      <alignment horizontal="center" vertical="center" wrapText="1"/>
    </xf>
    <xf numFmtId="166" fontId="6" fillId="2" borderId="3" xfId="1" applyNumberFormat="1" applyFont="1" applyFill="1" applyBorder="1" applyAlignment="1">
      <alignment horizontal="center" vertical="center"/>
    </xf>
    <xf numFmtId="166" fontId="57" fillId="2" borderId="3" xfId="1" applyNumberFormat="1" applyFont="1" applyFill="1" applyBorder="1" applyAlignment="1">
      <alignment horizontal="center" vertical="center" wrapText="1"/>
    </xf>
    <xf numFmtId="0" fontId="44" fillId="2" borderId="3" xfId="1" applyNumberFormat="1" applyFont="1" applyFill="1" applyBorder="1" applyAlignment="1">
      <alignment horizontal="center" vertical="center"/>
    </xf>
    <xf numFmtId="0" fontId="44" fillId="2" borderId="3" xfId="1" applyNumberFormat="1" applyFont="1" applyFill="1" applyBorder="1" applyAlignment="1">
      <alignment horizontal="center"/>
    </xf>
    <xf numFmtId="164" fontId="4" fillId="0" borderId="0" xfId="24" applyFont="1" applyFill="1" applyBorder="1" applyAlignment="1"/>
    <xf numFmtId="166" fontId="9" fillId="0" borderId="9" xfId="1" applyNumberFormat="1" applyFont="1" applyFill="1" applyBorder="1" applyAlignment="1">
      <alignment horizontal="left" vertical="top" wrapText="1"/>
    </xf>
    <xf numFmtId="166" fontId="9" fillId="0" borderId="10" xfId="1" applyNumberFormat="1" applyFont="1" applyFill="1" applyBorder="1" applyAlignment="1">
      <alignment horizontal="left" vertical="top" wrapText="1"/>
    </xf>
    <xf numFmtId="166" fontId="9" fillId="0" borderId="0" xfId="1" applyNumberFormat="1" applyFont="1" applyFill="1" applyBorder="1" applyAlignment="1">
      <alignment horizontal="left" vertical="top" wrapText="1"/>
    </xf>
    <xf numFmtId="0" fontId="44" fillId="2" borderId="5" xfId="25" applyFont="1" applyFill="1" applyBorder="1" applyAlignment="1">
      <alignment horizontal="center" vertical="center" wrapText="1"/>
    </xf>
    <xf numFmtId="0" fontId="44" fillId="2" borderId="5" xfId="25" applyFont="1" applyFill="1" applyBorder="1" applyAlignment="1">
      <alignment horizontal="center" vertical="center"/>
    </xf>
    <xf numFmtId="166" fontId="57" fillId="2" borderId="5" xfId="1" applyFont="1" applyFill="1" applyBorder="1" applyAlignment="1">
      <alignment horizontal="center" vertical="center" wrapText="1"/>
    </xf>
    <xf numFmtId="166" fontId="57" fillId="2" borderId="3" xfId="1" applyFont="1" applyFill="1" applyBorder="1" applyAlignment="1">
      <alignment horizontal="center" vertical="center" wrapText="1"/>
    </xf>
    <xf numFmtId="0" fontId="52" fillId="0" borderId="0" xfId="1" applyNumberFormat="1" applyFont="1" applyBorder="1" applyAlignment="1">
      <alignment horizontal="left" vertical="center" wrapText="1"/>
    </xf>
    <xf numFmtId="0" fontId="6" fillId="2" borderId="7" xfId="1" applyNumberFormat="1" applyFont="1" applyFill="1" applyBorder="1" applyAlignment="1">
      <alignment horizontal="center" vertical="center" wrapText="1"/>
    </xf>
    <xf numFmtId="0" fontId="6" fillId="2" borderId="5" xfId="1" applyNumberFormat="1" applyFont="1" applyFill="1" applyBorder="1" applyAlignment="1">
      <alignment horizontal="center" vertical="center" wrapText="1"/>
    </xf>
    <xf numFmtId="0" fontId="6" fillId="2" borderId="3" xfId="1" applyNumberFormat="1" applyFont="1" applyFill="1" applyBorder="1" applyAlignment="1">
      <alignment horizontal="center" vertical="center"/>
    </xf>
    <xf numFmtId="0" fontId="6" fillId="5" borderId="7" xfId="1" applyNumberFormat="1" applyFont="1" applyFill="1" applyBorder="1" applyAlignment="1">
      <alignment horizontal="center" vertical="center" wrapText="1"/>
    </xf>
    <xf numFmtId="166" fontId="6" fillId="5" borderId="3" xfId="1" applyFont="1" applyFill="1" applyBorder="1" applyAlignment="1">
      <alignment horizontal="center" vertical="center"/>
    </xf>
    <xf numFmtId="166" fontId="6" fillId="5" borderId="7" xfId="1" applyFont="1" applyFill="1" applyBorder="1" applyAlignment="1">
      <alignment horizontal="center" vertical="center"/>
    </xf>
    <xf numFmtId="1" fontId="59" fillId="0" borderId="0" xfId="1" applyNumberFormat="1" applyFont="1" applyFill="1" applyBorder="1" applyAlignment="1">
      <alignment horizontal="left" vertical="center" wrapText="1"/>
    </xf>
    <xf numFmtId="166" fontId="65" fillId="2" borderId="13" xfId="1" applyFont="1" applyFill="1" applyBorder="1" applyAlignment="1">
      <alignment horizontal="center" vertical="center" wrapText="1"/>
    </xf>
    <xf numFmtId="166" fontId="65" fillId="2" borderId="12" xfId="1" applyFont="1" applyFill="1" applyBorder="1" applyAlignment="1">
      <alignment horizontal="center" vertical="center" wrapText="1"/>
    </xf>
    <xf numFmtId="166" fontId="6" fillId="2" borderId="13" xfId="1" applyFont="1" applyFill="1" applyBorder="1" applyAlignment="1">
      <alignment horizontal="center"/>
    </xf>
    <xf numFmtId="3" fontId="10" fillId="2" borderId="3" xfId="1" applyNumberFormat="1" applyFont="1" applyFill="1" applyBorder="1" applyAlignment="1">
      <alignment horizontal="center" vertical="center"/>
    </xf>
    <xf numFmtId="1" fontId="9" fillId="0" borderId="0" xfId="1" applyNumberFormat="1" applyFont="1" applyFill="1" applyBorder="1" applyAlignment="1">
      <alignment horizontal="left" vertical="center" wrapText="1"/>
    </xf>
    <xf numFmtId="166" fontId="55" fillId="0" borderId="0" xfId="1" applyFont="1" applyFill="1"/>
    <xf numFmtId="166" fontId="6" fillId="8" borderId="3" xfId="1" applyFont="1" applyFill="1" applyBorder="1"/>
    <xf numFmtId="0" fontId="90" fillId="0" borderId="0" xfId="0" applyFont="1"/>
    <xf numFmtId="0" fontId="29" fillId="2" borderId="3" xfId="0" applyNumberFormat="1" applyFont="1" applyFill="1" applyBorder="1" applyAlignment="1">
      <alignment horizontal="center" vertical="center" wrapText="1"/>
    </xf>
    <xf numFmtId="180" fontId="6" fillId="2" borderId="25" xfId="21" applyNumberFormat="1" applyFont="1" applyFill="1" applyBorder="1" applyAlignment="1">
      <alignment horizontal="center" vertical="center" wrapText="1"/>
    </xf>
    <xf numFmtId="176" fontId="6" fillId="2" borderId="25" xfId="21" applyNumberFormat="1" applyFont="1" applyFill="1" applyBorder="1" applyAlignment="1">
      <alignment horizontal="center" vertical="center" wrapText="1"/>
    </xf>
    <xf numFmtId="166" fontId="9" fillId="0" borderId="0" xfId="1" applyNumberFormat="1" applyFont="1" applyFill="1"/>
    <xf numFmtId="172" fontId="13" fillId="3" borderId="3" xfId="12" applyNumberFormat="1" applyFont="1" applyFill="1" applyBorder="1" applyAlignment="1">
      <alignment horizontal="right" wrapText="1"/>
    </xf>
    <xf numFmtId="172" fontId="13" fillId="0" borderId="3" xfId="12" applyNumberFormat="1" applyFont="1" applyFill="1" applyBorder="1" applyAlignment="1">
      <alignment horizontal="right" wrapText="1"/>
    </xf>
    <xf numFmtId="0" fontId="52" fillId="0" borderId="0" xfId="1" applyNumberFormat="1" applyFont="1" applyBorder="1" applyAlignment="1">
      <alignment vertical="center" wrapText="1"/>
    </xf>
    <xf numFmtId="166" fontId="11" fillId="0" borderId="0" xfId="1" applyFont="1" applyFill="1" applyAlignment="1">
      <alignment vertical="top"/>
    </xf>
    <xf numFmtId="166" fontId="3" fillId="0" borderId="0" xfId="1" applyFont="1" applyFill="1" applyAlignment="1">
      <alignment vertical="top"/>
    </xf>
    <xf numFmtId="166" fontId="8" fillId="0" borderId="0" xfId="1" applyFont="1" applyFill="1" applyAlignment="1">
      <alignment vertical="top"/>
    </xf>
    <xf numFmtId="3" fontId="71" fillId="3" borderId="0" xfId="1" applyNumberFormat="1" applyFont="1" applyFill="1" applyBorder="1" applyAlignment="1">
      <alignment horizontal="left" vertical="center"/>
    </xf>
    <xf numFmtId="166" fontId="72" fillId="0" borderId="0" xfId="1" applyFont="1" applyFill="1" applyAlignment="1">
      <alignment horizontal="left" vertical="center"/>
    </xf>
    <xf numFmtId="166" fontId="3" fillId="0" borderId="0" xfId="1" applyFont="1" applyFill="1" applyAlignment="1">
      <alignment horizontal="left" vertical="center"/>
    </xf>
    <xf numFmtId="166" fontId="10" fillId="2" borderId="3" xfId="1" applyFont="1" applyFill="1" applyBorder="1" applyAlignment="1">
      <alignment horizontal="center" vertical="center"/>
    </xf>
    <xf numFmtId="166" fontId="10" fillId="2" borderId="3" xfId="1" applyFont="1" applyFill="1" applyBorder="1" applyAlignment="1">
      <alignment horizontal="center" vertical="center" wrapText="1"/>
    </xf>
    <xf numFmtId="166" fontId="10" fillId="0" borderId="3" xfId="1" applyFont="1" applyFill="1" applyBorder="1" applyAlignment="1">
      <alignment vertical="top" wrapText="1"/>
    </xf>
    <xf numFmtId="166" fontId="10" fillId="0" borderId="3" xfId="1" applyFont="1" applyFill="1" applyBorder="1" applyAlignment="1">
      <alignment vertical="center" wrapText="1"/>
    </xf>
    <xf numFmtId="171" fontId="10" fillId="0" borderId="3" xfId="7" applyNumberFormat="1" applyFont="1" applyFill="1" applyBorder="1" applyAlignment="1">
      <alignment horizontal="right" vertical="center"/>
    </xf>
    <xf numFmtId="3" fontId="6" fillId="2" borderId="0" xfId="1" applyNumberFormat="1" applyFont="1" applyFill="1" applyBorder="1" applyAlignment="1"/>
    <xf numFmtId="3" fontId="10" fillId="0" borderId="3" xfId="31" applyNumberFormat="1" applyFont="1" applyFill="1" applyBorder="1" applyAlignment="1">
      <alignment horizontal="right" vertical="top"/>
    </xf>
    <xf numFmtId="178" fontId="12" fillId="0" borderId="3" xfId="14" applyNumberFormat="1" applyFont="1" applyFill="1" applyBorder="1" applyAlignment="1">
      <alignment horizontal="right" vertical="center" wrapText="1"/>
    </xf>
    <xf numFmtId="171" fontId="6" fillId="0" borderId="3" xfId="7" applyNumberFormat="1" applyFont="1" applyFill="1" applyBorder="1" applyAlignment="1">
      <alignment horizontal="left" vertical="center"/>
    </xf>
    <xf numFmtId="1" fontId="6" fillId="0" borderId="3" xfId="1" applyNumberFormat="1" applyFont="1" applyFill="1" applyBorder="1" applyAlignment="1">
      <alignment horizontal="left" vertical="center" wrapText="1"/>
    </xf>
    <xf numFmtId="166" fontId="4" fillId="0" borderId="1" xfId="1" applyFont="1" applyFill="1" applyBorder="1" applyAlignment="1">
      <alignment horizontal="left" vertical="center"/>
    </xf>
    <xf numFmtId="166" fontId="4" fillId="0" borderId="0" xfId="1" applyFont="1" applyFill="1" applyBorder="1" applyAlignment="1">
      <alignment horizontal="left" vertical="center"/>
    </xf>
    <xf numFmtId="166" fontId="6" fillId="2" borderId="2" xfId="1" applyFont="1" applyFill="1" applyBorder="1" applyAlignment="1">
      <alignment horizontal="center" vertical="center" wrapText="1"/>
    </xf>
    <xf numFmtId="166" fontId="6" fillId="2" borderId="4" xfId="1" applyFont="1" applyFill="1" applyBorder="1" applyAlignment="1">
      <alignment horizontal="center" vertical="center" wrapText="1"/>
    </xf>
    <xf numFmtId="166" fontId="6" fillId="2" borderId="5" xfId="1" applyFont="1" applyFill="1" applyBorder="1" applyAlignment="1">
      <alignment horizontal="center" vertical="center" wrapText="1"/>
    </xf>
    <xf numFmtId="166" fontId="6" fillId="2" borderId="3" xfId="1" applyFont="1" applyFill="1" applyBorder="1" applyAlignment="1">
      <alignment horizontal="center" vertical="center"/>
    </xf>
    <xf numFmtId="166" fontId="6" fillId="2" borderId="3" xfId="1" applyFont="1" applyFill="1" applyBorder="1" applyAlignment="1">
      <alignment horizontal="center"/>
    </xf>
    <xf numFmtId="1" fontId="9" fillId="0" borderId="0" xfId="1" applyNumberFormat="1" applyFont="1" applyFill="1" applyBorder="1" applyAlignment="1">
      <alignment horizontal="center" vertical="center" wrapText="1"/>
    </xf>
    <xf numFmtId="166" fontId="6" fillId="2" borderId="3" xfId="1" applyFont="1" applyFill="1" applyBorder="1" applyAlignment="1"/>
    <xf numFmtId="1" fontId="9" fillId="0" borderId="6" xfId="1" applyNumberFormat="1" applyFont="1" applyFill="1" applyBorder="1" applyAlignment="1">
      <alignment horizontal="left" vertical="center" wrapText="1"/>
    </xf>
    <xf numFmtId="1" fontId="9" fillId="0" borderId="7" xfId="1" applyNumberFormat="1" applyFont="1" applyFill="1" applyBorder="1" applyAlignment="1">
      <alignment horizontal="left" vertical="center" wrapText="1"/>
    </xf>
    <xf numFmtId="1" fontId="9" fillId="0" borderId="8" xfId="1" applyNumberFormat="1" applyFont="1" applyFill="1" applyBorder="1" applyAlignment="1">
      <alignment horizontal="left" vertical="center" wrapText="1"/>
    </xf>
    <xf numFmtId="166" fontId="6" fillId="2" borderId="2" xfId="1" applyFont="1" applyFill="1" applyBorder="1" applyAlignment="1">
      <alignment horizontal="center" vertical="center"/>
    </xf>
    <xf numFmtId="166" fontId="6" fillId="2" borderId="6" xfId="1" applyFont="1" applyFill="1" applyBorder="1" applyAlignment="1">
      <alignment horizontal="center" vertical="center"/>
    </xf>
    <xf numFmtId="166" fontId="6" fillId="2" borderId="11" xfId="1" applyFont="1" applyFill="1" applyBorder="1" applyAlignment="1">
      <alignment horizontal="center" vertical="center"/>
    </xf>
    <xf numFmtId="166" fontId="6" fillId="2" borderId="12" xfId="1" applyFont="1" applyFill="1" applyBorder="1" applyAlignment="1">
      <alignment horizontal="center" vertical="center"/>
    </xf>
    <xf numFmtId="166" fontId="6" fillId="2" borderId="8" xfId="1" applyFont="1" applyFill="1" applyBorder="1" applyAlignment="1">
      <alignment horizontal="center" vertical="center"/>
    </xf>
    <xf numFmtId="166" fontId="6" fillId="2" borderId="1" xfId="1" applyFont="1" applyFill="1" applyBorder="1" applyAlignment="1">
      <alignment horizontal="center" vertical="center"/>
    </xf>
    <xf numFmtId="166" fontId="6" fillId="2" borderId="7" xfId="1" applyFont="1" applyFill="1" applyBorder="1" applyAlignment="1">
      <alignment horizontal="center" vertical="center"/>
    </xf>
    <xf numFmtId="166" fontId="6" fillId="2" borderId="10" xfId="1" applyFont="1" applyFill="1" applyBorder="1" applyAlignment="1">
      <alignment horizontal="center" vertical="center"/>
    </xf>
    <xf numFmtId="166" fontId="6" fillId="2" borderId="5" xfId="1" applyFont="1" applyFill="1" applyBorder="1" applyAlignment="1">
      <alignment horizontal="center" vertical="center"/>
    </xf>
    <xf numFmtId="166" fontId="4" fillId="0" borderId="1" xfId="1" applyFont="1" applyFill="1" applyBorder="1" applyAlignment="1">
      <alignment horizontal="left"/>
    </xf>
    <xf numFmtId="166" fontId="16" fillId="0" borderId="0" xfId="1" applyFont="1" applyFill="1" applyBorder="1" applyAlignment="1">
      <alignment horizontal="left"/>
    </xf>
    <xf numFmtId="166" fontId="6" fillId="2" borderId="26" xfId="1" applyFont="1" applyFill="1" applyBorder="1" applyAlignment="1">
      <alignment horizontal="center" vertical="center" wrapText="1"/>
    </xf>
    <xf numFmtId="166" fontId="6" fillId="2" borderId="38" xfId="1" applyFont="1" applyFill="1" applyBorder="1" applyAlignment="1">
      <alignment horizontal="center" vertical="center" wrapText="1"/>
    </xf>
    <xf numFmtId="166" fontId="6" fillId="2" borderId="18" xfId="1" applyFont="1" applyFill="1" applyBorder="1" applyAlignment="1">
      <alignment horizontal="center" vertical="center" wrapText="1"/>
    </xf>
    <xf numFmtId="166" fontId="6" fillId="2" borderId="3" xfId="1" applyFont="1" applyFill="1" applyBorder="1" applyAlignment="1">
      <alignment horizontal="center" vertical="center" wrapText="1"/>
    </xf>
    <xf numFmtId="167" fontId="6" fillId="2" borderId="3" xfId="2" applyNumberFormat="1" applyFont="1" applyFill="1" applyBorder="1" applyAlignment="1">
      <alignment horizontal="center" vertical="center" wrapText="1"/>
    </xf>
    <xf numFmtId="167" fontId="6" fillId="2" borderId="3" xfId="2" applyNumberFormat="1" applyFont="1" applyFill="1" applyBorder="1" applyAlignment="1">
      <alignment horizontal="center" vertical="center"/>
    </xf>
    <xf numFmtId="166" fontId="28" fillId="2" borderId="3" xfId="1" applyFont="1" applyFill="1" applyBorder="1" applyAlignment="1">
      <alignment horizontal="center" vertical="center"/>
    </xf>
    <xf numFmtId="166" fontId="28" fillId="2" borderId="15" xfId="1" applyFont="1" applyFill="1" applyBorder="1" applyAlignment="1">
      <alignment horizontal="center" vertical="center" wrapText="1"/>
    </xf>
    <xf numFmtId="166" fontId="28" fillId="2" borderId="13" xfId="1" applyFont="1" applyFill="1" applyBorder="1" applyAlignment="1">
      <alignment horizontal="center" vertical="center" wrapText="1"/>
    </xf>
    <xf numFmtId="166" fontId="28" fillId="2" borderId="3" xfId="1" applyFont="1" applyFill="1" applyBorder="1" applyAlignment="1">
      <alignment horizontal="center" vertical="center" wrapText="1"/>
    </xf>
    <xf numFmtId="166" fontId="28" fillId="2" borderId="3" xfId="1" applyFont="1" applyFill="1" applyBorder="1" applyAlignment="1">
      <alignment horizontal="center"/>
    </xf>
    <xf numFmtId="166" fontId="11" fillId="0" borderId="0" xfId="1" applyFont="1" applyFill="1" applyAlignment="1">
      <alignment horizontal="left" vertical="center" wrapText="1"/>
    </xf>
    <xf numFmtId="166" fontId="4" fillId="0" borderId="1" xfId="1" applyFont="1" applyFill="1" applyBorder="1" applyAlignment="1">
      <alignment horizontal="left" vertical="center" wrapText="1"/>
    </xf>
    <xf numFmtId="167" fontId="6" fillId="2" borderId="7" xfId="5" applyNumberFormat="1" applyFont="1" applyFill="1" applyBorder="1" applyAlignment="1">
      <alignment horizontal="center" vertical="center" wrapText="1"/>
    </xf>
    <xf numFmtId="167" fontId="6" fillId="2" borderId="5" xfId="5" applyNumberFormat="1" applyFont="1" applyFill="1" applyBorder="1" applyAlignment="1">
      <alignment horizontal="center" vertical="center" wrapText="1"/>
    </xf>
    <xf numFmtId="0" fontId="43" fillId="0" borderId="8" xfId="0" applyFont="1" applyBorder="1" applyAlignment="1">
      <alignment horizontal="left" vertical="center" wrapText="1"/>
    </xf>
    <xf numFmtId="166" fontId="10" fillId="2" borderId="3" xfId="1" applyFont="1" applyFill="1" applyBorder="1" applyAlignment="1">
      <alignment horizontal="center" vertical="center" wrapText="1"/>
    </xf>
    <xf numFmtId="0" fontId="91" fillId="2" borderId="3" xfId="0" applyFont="1" applyFill="1" applyBorder="1" applyAlignment="1">
      <alignment horizontal="center" vertical="center" wrapText="1"/>
    </xf>
    <xf numFmtId="3" fontId="4" fillId="0" borderId="1" xfId="1" applyNumberFormat="1" applyFont="1" applyFill="1" applyBorder="1" applyAlignment="1">
      <alignment horizontal="left"/>
    </xf>
    <xf numFmtId="3" fontId="6" fillId="5" borderId="3" xfId="1" applyNumberFormat="1" applyFont="1" applyFill="1" applyBorder="1" applyAlignment="1">
      <alignment horizontal="center" vertical="center" wrapText="1"/>
    </xf>
    <xf numFmtId="166" fontId="6" fillId="5" borderId="3" xfId="1" applyFont="1" applyFill="1" applyBorder="1" applyAlignment="1">
      <alignment horizontal="center" vertical="center" wrapText="1"/>
    </xf>
    <xf numFmtId="3" fontId="6" fillId="5" borderId="7" xfId="1" applyNumberFormat="1" applyFont="1" applyFill="1" applyBorder="1" applyAlignment="1">
      <alignment horizontal="center" vertical="center" wrapText="1"/>
    </xf>
    <xf numFmtId="166" fontId="6" fillId="5" borderId="5" xfId="1" applyFont="1" applyFill="1" applyBorder="1" applyAlignment="1">
      <alignment horizontal="center" vertical="center" wrapText="1"/>
    </xf>
    <xf numFmtId="166" fontId="6" fillId="0" borderId="1" xfId="1" applyFont="1" applyFill="1" applyBorder="1" applyAlignment="1">
      <alignment horizontal="left"/>
    </xf>
    <xf numFmtId="166" fontId="31" fillId="0" borderId="1" xfId="1" applyFont="1" applyFill="1" applyBorder="1" applyAlignment="1">
      <alignment horizontal="left"/>
    </xf>
    <xf numFmtId="166" fontId="33" fillId="0" borderId="1" xfId="1" applyFont="1" applyFill="1" applyBorder="1" applyAlignment="1">
      <alignment horizontal="left"/>
    </xf>
    <xf numFmtId="166" fontId="18" fillId="2" borderId="3" xfId="1" applyFont="1" applyFill="1" applyBorder="1" applyAlignment="1">
      <alignment horizontal="center" vertical="center"/>
    </xf>
    <xf numFmtId="166" fontId="6" fillId="2" borderId="3" xfId="1" applyFont="1" applyFill="1" applyBorder="1" applyAlignment="1">
      <alignment horizontal="center" vertical="top"/>
    </xf>
    <xf numFmtId="166" fontId="11" fillId="0" borderId="8" xfId="1" applyFont="1" applyFill="1" applyBorder="1" applyAlignment="1">
      <alignment horizontal="left" vertical="center"/>
    </xf>
    <xf numFmtId="166" fontId="6" fillId="2" borderId="7" xfId="1" applyFont="1" applyFill="1" applyBorder="1" applyAlignment="1">
      <alignment horizontal="center" vertical="center" wrapText="1"/>
    </xf>
    <xf numFmtId="166" fontId="41" fillId="0" borderId="12" xfId="1" applyFont="1" applyFill="1" applyBorder="1" applyAlignment="1">
      <alignment horizontal="right" vertical="center"/>
    </xf>
    <xf numFmtId="166" fontId="41" fillId="0" borderId="9" xfId="1" applyFont="1" applyFill="1" applyBorder="1" applyAlignment="1">
      <alignment horizontal="right" vertical="center"/>
    </xf>
    <xf numFmtId="166" fontId="41" fillId="0" borderId="10" xfId="1" applyFont="1" applyFill="1" applyBorder="1" applyAlignment="1">
      <alignment horizontal="right" vertical="center"/>
    </xf>
    <xf numFmtId="166" fontId="41" fillId="0" borderId="0" xfId="1" applyFont="1" applyFill="1" applyBorder="1" applyAlignment="1">
      <alignment horizontal="right" vertical="center"/>
    </xf>
    <xf numFmtId="1" fontId="6" fillId="2" borderId="2" xfId="1" applyNumberFormat="1" applyFont="1" applyFill="1" applyBorder="1" applyAlignment="1">
      <alignment horizontal="center" vertical="center" wrapText="1"/>
    </xf>
    <xf numFmtId="1" fontId="6" fillId="2" borderId="4" xfId="1" applyNumberFormat="1" applyFont="1" applyFill="1" applyBorder="1" applyAlignment="1">
      <alignment horizontal="center" vertical="center" wrapText="1"/>
    </xf>
    <xf numFmtId="166" fontId="6" fillId="2" borderId="27" xfId="1" applyFont="1" applyFill="1" applyBorder="1" applyAlignment="1">
      <alignment horizontal="center" vertical="center" wrapText="1"/>
    </xf>
    <xf numFmtId="166" fontId="6" fillId="2" borderId="17" xfId="1" applyFont="1" applyFill="1" applyBorder="1" applyAlignment="1">
      <alignment horizontal="center" vertical="center" wrapText="1"/>
    </xf>
    <xf numFmtId="0" fontId="0" fillId="0" borderId="16" xfId="0" applyBorder="1" applyAlignment="1">
      <alignment horizontal="center" vertical="center" wrapText="1"/>
    </xf>
    <xf numFmtId="166" fontId="6" fillId="2" borderId="28" xfId="1" applyFont="1" applyFill="1" applyBorder="1" applyAlignment="1">
      <alignment horizontal="center" vertical="center" wrapText="1"/>
    </xf>
    <xf numFmtId="166" fontId="6" fillId="2" borderId="1" xfId="1" applyFont="1" applyFill="1" applyBorder="1" applyAlignment="1">
      <alignment horizontal="center" vertical="center" wrapText="1"/>
    </xf>
    <xf numFmtId="0" fontId="0" fillId="0" borderId="19" xfId="0" applyBorder="1" applyAlignment="1">
      <alignment horizontal="center" vertical="center" wrapText="1"/>
    </xf>
    <xf numFmtId="0" fontId="0" fillId="0" borderId="17" xfId="0" applyBorder="1" applyAlignment="1">
      <alignment horizontal="center" vertical="center" wrapText="1"/>
    </xf>
    <xf numFmtId="0" fontId="0" fillId="0" borderId="1" xfId="0" applyBorder="1" applyAlignment="1">
      <alignment horizontal="center" vertical="center" wrapText="1"/>
    </xf>
    <xf numFmtId="0" fontId="6" fillId="2" borderId="3" xfId="1" applyNumberFormat="1" applyFont="1" applyFill="1" applyBorder="1" applyAlignment="1">
      <alignment horizontal="center" vertical="center" wrapText="1"/>
    </xf>
    <xf numFmtId="166" fontId="4" fillId="0" borderId="0" xfId="1" applyFont="1" applyFill="1" applyBorder="1" applyAlignment="1">
      <alignment horizontal="left" vertical="center" wrapText="1"/>
    </xf>
    <xf numFmtId="166" fontId="10" fillId="0" borderId="0" xfId="1" applyFont="1" applyFill="1" applyBorder="1" applyAlignment="1">
      <alignment horizontal="center" vertical="top"/>
    </xf>
    <xf numFmtId="166" fontId="45" fillId="0" borderId="0" xfId="1" applyFont="1" applyFill="1" applyBorder="1" applyAlignment="1">
      <alignment horizontal="left"/>
    </xf>
    <xf numFmtId="166" fontId="11" fillId="0" borderId="8" xfId="1" applyFont="1" applyFill="1" applyBorder="1" applyAlignment="1">
      <alignment horizontal="left" vertical="center" wrapText="1"/>
    </xf>
    <xf numFmtId="166" fontId="9" fillId="0" borderId="9" xfId="1" applyFont="1" applyFill="1" applyBorder="1" applyAlignment="1">
      <alignment horizontal="left" vertical="top" wrapText="1"/>
    </xf>
    <xf numFmtId="166" fontId="9" fillId="0" borderId="10" xfId="1" applyFont="1" applyFill="1" applyBorder="1" applyAlignment="1">
      <alignment horizontal="left" vertical="top" wrapText="1"/>
    </xf>
    <xf numFmtId="166" fontId="9" fillId="0" borderId="0" xfId="1" applyFont="1" applyFill="1" applyBorder="1" applyAlignment="1">
      <alignment horizontal="left" vertical="top" wrapText="1"/>
    </xf>
    <xf numFmtId="166" fontId="4" fillId="0" borderId="0" xfId="1" applyFont="1" applyFill="1" applyAlignment="1">
      <alignment horizontal="left"/>
    </xf>
    <xf numFmtId="166" fontId="16" fillId="0" borderId="0" xfId="1" applyFont="1" applyFill="1" applyAlignment="1">
      <alignment horizontal="left"/>
    </xf>
    <xf numFmtId="166" fontId="9" fillId="0" borderId="6" xfId="1" applyFont="1" applyFill="1" applyBorder="1" applyAlignment="1">
      <alignment horizontal="left" vertical="top" wrapText="1"/>
    </xf>
    <xf numFmtId="166" fontId="9" fillId="0" borderId="7" xfId="1" applyFont="1" applyFill="1" applyBorder="1" applyAlignment="1">
      <alignment horizontal="left" vertical="top" wrapText="1"/>
    </xf>
    <xf numFmtId="166" fontId="9" fillId="0" borderId="8" xfId="1" applyFont="1" applyFill="1" applyBorder="1" applyAlignment="1">
      <alignment horizontal="left" vertical="top" wrapText="1"/>
    </xf>
    <xf numFmtId="166" fontId="9" fillId="0" borderId="0" xfId="1" applyFont="1" applyFill="1" applyBorder="1" applyAlignment="1">
      <alignment horizontal="left" vertical="center" wrapText="1"/>
    </xf>
    <xf numFmtId="166" fontId="7" fillId="0" borderId="0" xfId="1" applyFont="1" applyFill="1" applyBorder="1" applyAlignment="1">
      <alignment horizontal="left"/>
    </xf>
    <xf numFmtId="166" fontId="6" fillId="0" borderId="3" xfId="1" applyFont="1" applyFill="1" applyBorder="1" applyAlignment="1">
      <alignment horizontal="center" vertical="center" wrapText="1"/>
    </xf>
    <xf numFmtId="166" fontId="6" fillId="0" borderId="13" xfId="1" applyFont="1" applyFill="1" applyBorder="1" applyAlignment="1">
      <alignment horizontal="center" vertical="center" wrapText="1"/>
    </xf>
    <xf numFmtId="166" fontId="6" fillId="0" borderId="14" xfId="1" applyFont="1" applyFill="1" applyBorder="1" applyAlignment="1">
      <alignment horizontal="center" vertical="center" wrapText="1"/>
    </xf>
    <xf numFmtId="166" fontId="7" fillId="0" borderId="0" xfId="1" applyFont="1" applyFill="1" applyAlignment="1">
      <alignment horizontal="left"/>
    </xf>
    <xf numFmtId="166" fontId="6" fillId="2" borderId="10" xfId="1" applyFont="1" applyFill="1" applyBorder="1" applyAlignment="1">
      <alignment horizontal="center" vertical="center" wrapText="1"/>
    </xf>
    <xf numFmtId="166" fontId="6" fillId="2" borderId="6" xfId="1" applyFont="1" applyFill="1" applyBorder="1" applyAlignment="1">
      <alignment horizontal="center" vertical="center" wrapText="1"/>
    </xf>
    <xf numFmtId="166" fontId="6" fillId="2" borderId="9" xfId="1" applyFont="1" applyFill="1" applyBorder="1" applyAlignment="1">
      <alignment horizontal="center" vertical="center" wrapText="1"/>
    </xf>
    <xf numFmtId="3" fontId="6" fillId="2" borderId="3" xfId="1" applyNumberFormat="1" applyFont="1" applyFill="1" applyBorder="1" applyAlignment="1">
      <alignment horizontal="center" vertical="center" wrapText="1"/>
    </xf>
    <xf numFmtId="3" fontId="6" fillId="2" borderId="3" xfId="1" applyNumberFormat="1" applyFont="1" applyFill="1" applyBorder="1" applyAlignment="1">
      <alignment horizontal="center" vertical="center"/>
    </xf>
    <xf numFmtId="166" fontId="6" fillId="2" borderId="3" xfId="1" applyFont="1" applyFill="1" applyBorder="1" applyAlignment="1">
      <alignment horizontal="center" vertical="top" wrapText="1"/>
    </xf>
    <xf numFmtId="166" fontId="48" fillId="0" borderId="0" xfId="1" applyFont="1" applyFill="1" applyBorder="1" applyAlignment="1">
      <alignment horizontal="left"/>
    </xf>
    <xf numFmtId="166" fontId="49" fillId="0" borderId="0" xfId="1" applyFont="1" applyFill="1" applyBorder="1" applyAlignment="1">
      <alignment horizontal="left"/>
    </xf>
    <xf numFmtId="0" fontId="41" fillId="0" borderId="28" xfId="4" applyFont="1" applyBorder="1" applyAlignment="1">
      <alignment horizontal="left"/>
    </xf>
    <xf numFmtId="0" fontId="41" fillId="0" borderId="1" xfId="4" applyFont="1" applyBorder="1" applyAlignment="1">
      <alignment horizontal="left"/>
    </xf>
    <xf numFmtId="0" fontId="44" fillId="0" borderId="3" xfId="4" applyFont="1" applyBorder="1" applyAlignment="1">
      <alignment horizontal="center"/>
    </xf>
    <xf numFmtId="0" fontId="44" fillId="2" borderId="3" xfId="4" applyFont="1" applyFill="1" applyBorder="1" applyAlignment="1">
      <alignment horizontal="center" vertical="center"/>
    </xf>
    <xf numFmtId="0" fontId="44" fillId="0" borderId="3" xfId="4" applyFont="1" applyBorder="1" applyAlignment="1">
      <alignment horizontal="center" vertical="center"/>
    </xf>
    <xf numFmtId="0" fontId="11" fillId="0" borderId="2" xfId="4" applyFont="1" applyFill="1" applyBorder="1" applyAlignment="1">
      <alignment horizontal="left" vertical="center" wrapText="1"/>
    </xf>
    <xf numFmtId="0" fontId="11" fillId="0" borderId="8" xfId="4" applyFont="1" applyFill="1" applyBorder="1" applyAlignment="1">
      <alignment horizontal="left" vertical="center" wrapText="1"/>
    </xf>
    <xf numFmtId="0" fontId="11" fillId="0" borderId="0" xfId="4" applyNumberFormat="1" applyFont="1" applyFill="1" applyBorder="1" applyAlignment="1">
      <alignment horizontal="left" vertical="center" wrapText="1"/>
    </xf>
    <xf numFmtId="167" fontId="4" fillId="0" borderId="0" xfId="10" applyNumberFormat="1" applyFont="1" applyBorder="1" applyAlignment="1">
      <alignment horizontal="left" wrapText="1"/>
    </xf>
    <xf numFmtId="0" fontId="44" fillId="2" borderId="7" xfId="4" applyNumberFormat="1" applyFont="1" applyFill="1" applyBorder="1" applyAlignment="1">
      <alignment horizontal="center" vertical="center" wrapText="1"/>
    </xf>
    <xf numFmtId="0" fontId="44" fillId="2" borderId="5" xfId="4" applyNumberFormat="1" applyFont="1" applyFill="1" applyBorder="1" applyAlignment="1">
      <alignment horizontal="center" vertical="center" wrapText="1"/>
    </xf>
    <xf numFmtId="0" fontId="44" fillId="2" borderId="15" xfId="4" applyNumberFormat="1" applyFont="1" applyFill="1" applyBorder="1" applyAlignment="1">
      <alignment horizontal="center" vertical="center"/>
    </xf>
    <xf numFmtId="0" fontId="44" fillId="2" borderId="14" xfId="4" applyNumberFormat="1" applyFont="1" applyFill="1" applyBorder="1" applyAlignment="1">
      <alignment horizontal="center" vertical="center"/>
    </xf>
    <xf numFmtId="0" fontId="44" fillId="2" borderId="13" xfId="4" applyNumberFormat="1" applyFont="1" applyFill="1" applyBorder="1" applyAlignment="1">
      <alignment horizontal="center" vertical="center"/>
    </xf>
    <xf numFmtId="0" fontId="11" fillId="0" borderId="0" xfId="0" applyFont="1" applyFill="1" applyAlignment="1">
      <alignment horizontal="left" vertical="center"/>
    </xf>
    <xf numFmtId="0" fontId="44" fillId="2" borderId="3" xfId="4" applyNumberFormat="1" applyFont="1" applyFill="1" applyBorder="1" applyAlignment="1">
      <alignment horizontal="center" vertical="center" wrapText="1"/>
    </xf>
    <xf numFmtId="0" fontId="15" fillId="2" borderId="5" xfId="4" applyFont="1" applyFill="1" applyBorder="1"/>
    <xf numFmtId="0" fontId="41" fillId="0" borderId="0" xfId="4" applyNumberFormat="1" applyFont="1" applyAlignment="1">
      <alignment horizontal="left" vertical="center"/>
    </xf>
    <xf numFmtId="0" fontId="28" fillId="2" borderId="15" xfId="0" applyNumberFormat="1" applyFont="1" applyFill="1" applyBorder="1" applyAlignment="1">
      <alignment horizontal="center" vertical="center"/>
    </xf>
    <xf numFmtId="0" fontId="28" fillId="2" borderId="14" xfId="0" applyNumberFormat="1" applyFont="1" applyFill="1" applyBorder="1" applyAlignment="1">
      <alignment horizontal="center" vertical="center"/>
    </xf>
    <xf numFmtId="0" fontId="28" fillId="2" borderId="13" xfId="0" applyNumberFormat="1" applyFont="1" applyFill="1" applyBorder="1" applyAlignment="1">
      <alignment horizontal="center" vertical="center"/>
    </xf>
    <xf numFmtId="0" fontId="28" fillId="2" borderId="11" xfId="0" applyNumberFormat="1" applyFont="1" applyFill="1" applyBorder="1" applyAlignment="1">
      <alignment horizontal="center" vertical="center" wrapText="1"/>
    </xf>
    <xf numFmtId="0" fontId="28" fillId="2" borderId="12" xfId="0" applyNumberFormat="1" applyFont="1" applyFill="1" applyBorder="1" applyAlignment="1">
      <alignment horizontal="center" vertical="center" wrapText="1"/>
    </xf>
    <xf numFmtId="0" fontId="28" fillId="2" borderId="15" xfId="0" applyNumberFormat="1" applyFont="1" applyFill="1" applyBorder="1" applyAlignment="1">
      <alignment horizontal="center" vertical="center" wrapText="1"/>
    </xf>
    <xf numFmtId="0" fontId="28" fillId="2" borderId="13" xfId="0" applyNumberFormat="1" applyFont="1" applyFill="1" applyBorder="1" applyAlignment="1">
      <alignment horizontal="center" vertical="center" wrapText="1"/>
    </xf>
    <xf numFmtId="0" fontId="44" fillId="2" borderId="10" xfId="4" applyNumberFormat="1" applyFont="1" applyFill="1" applyBorder="1" applyAlignment="1">
      <alignment horizontal="center" vertical="center" wrapText="1"/>
    </xf>
    <xf numFmtId="0" fontId="15" fillId="2" borderId="10" xfId="4" applyFont="1" applyFill="1" applyBorder="1"/>
    <xf numFmtId="175" fontId="9" fillId="0" borderId="0" xfId="4" applyNumberFormat="1" applyFont="1" applyFill="1" applyBorder="1" applyAlignment="1">
      <alignment horizontal="left"/>
    </xf>
    <xf numFmtId="0" fontId="11" fillId="0" borderId="0" xfId="0" applyFont="1" applyAlignment="1">
      <alignment horizontal="left" vertical="center" wrapText="1"/>
    </xf>
    <xf numFmtId="0" fontId="41" fillId="0" borderId="0" xfId="4" applyNumberFormat="1" applyFont="1" applyBorder="1" applyAlignment="1">
      <alignment horizontal="left" vertical="center"/>
    </xf>
    <xf numFmtId="0" fontId="44" fillId="2" borderId="3" xfId="0" applyNumberFormat="1" applyFont="1" applyFill="1" applyBorder="1" applyAlignment="1">
      <alignment horizontal="center" vertical="center" wrapText="1"/>
    </xf>
    <xf numFmtId="0" fontId="41" fillId="0" borderId="0" xfId="4" applyNumberFormat="1" applyFont="1" applyFill="1" applyBorder="1" applyAlignment="1">
      <alignment horizontal="left" vertical="center"/>
    </xf>
    <xf numFmtId="0" fontId="28" fillId="2" borderId="3" xfId="0" applyNumberFormat="1" applyFont="1" applyFill="1" applyBorder="1" applyAlignment="1">
      <alignment horizontal="center" vertical="center" wrapText="1"/>
    </xf>
    <xf numFmtId="0" fontId="10" fillId="2" borderId="3" xfId="0" applyFont="1" applyFill="1" applyBorder="1" applyAlignment="1">
      <alignment horizontal="center" vertical="center" wrapText="1"/>
    </xf>
    <xf numFmtId="0" fontId="10" fillId="2" borderId="3" xfId="39" applyFont="1" applyFill="1" applyBorder="1" applyAlignment="1">
      <alignment horizontal="center" vertical="center"/>
    </xf>
    <xf numFmtId="0" fontId="41" fillId="0" borderId="0" xfId="0" applyNumberFormat="1" applyFont="1" applyFill="1" applyAlignment="1">
      <alignment horizontal="left" vertical="center"/>
    </xf>
    <xf numFmtId="0" fontId="10" fillId="2" borderId="7" xfId="39" applyFont="1" applyFill="1" applyBorder="1" applyAlignment="1">
      <alignment horizontal="center" vertical="center" wrapText="1"/>
    </xf>
    <xf numFmtId="0" fontId="10" fillId="2" borderId="10" xfId="39" applyFont="1" applyFill="1" applyBorder="1" applyAlignment="1">
      <alignment horizontal="center" vertical="center" wrapText="1"/>
    </xf>
    <xf numFmtId="0" fontId="28" fillId="2" borderId="7" xfId="0" applyNumberFormat="1" applyFont="1" applyFill="1" applyBorder="1" applyAlignment="1">
      <alignment horizontal="center" vertical="center" wrapText="1"/>
    </xf>
    <xf numFmtId="0" fontId="28" fillId="2" borderId="10" xfId="0" applyNumberFormat="1" applyFont="1" applyFill="1" applyBorder="1" applyAlignment="1">
      <alignment horizontal="center" vertical="center" wrapText="1"/>
    </xf>
    <xf numFmtId="0" fontId="28" fillId="2" borderId="15" xfId="0" applyFont="1" applyFill="1" applyBorder="1" applyAlignment="1">
      <alignment horizontal="center"/>
    </xf>
    <xf numFmtId="0" fontId="28" fillId="2" borderId="14" xfId="0" applyFont="1" applyFill="1" applyBorder="1" applyAlignment="1">
      <alignment horizontal="center"/>
    </xf>
    <xf numFmtId="0" fontId="28" fillId="2" borderId="13" xfId="0" applyFont="1" applyFill="1" applyBorder="1" applyAlignment="1">
      <alignment horizontal="center"/>
    </xf>
    <xf numFmtId="0" fontId="10" fillId="2" borderId="3" xfId="39" applyFont="1" applyFill="1" applyBorder="1" applyAlignment="1">
      <alignment horizontal="center" vertical="center" wrapText="1"/>
    </xf>
    <xf numFmtId="0" fontId="10" fillId="2" borderId="3" xfId="39" applyFont="1" applyFill="1" applyBorder="1" applyAlignment="1">
      <alignment horizontal="left" vertical="center" wrapText="1"/>
    </xf>
    <xf numFmtId="0" fontId="10" fillId="2" borderId="7" xfId="39" applyFont="1" applyFill="1" applyBorder="1" applyAlignment="1">
      <alignment horizontal="left" vertical="center" wrapText="1"/>
    </xf>
    <xf numFmtId="0" fontId="11" fillId="0" borderId="0" xfId="0" applyFont="1" applyFill="1" applyAlignment="1">
      <alignment horizontal="left"/>
    </xf>
    <xf numFmtId="0" fontId="79" fillId="0" borderId="0" xfId="0" applyNumberFormat="1" applyFont="1" applyFill="1" applyBorder="1" applyAlignment="1">
      <alignment horizontal="left" vertical="center"/>
    </xf>
    <xf numFmtId="0" fontId="11" fillId="0" borderId="4" xfId="0" applyFont="1" applyBorder="1" applyAlignment="1">
      <alignment horizontal="left" vertical="top" wrapText="1"/>
    </xf>
    <xf numFmtId="0" fontId="11" fillId="0" borderId="0" xfId="0" applyFont="1" applyBorder="1" applyAlignment="1">
      <alignment horizontal="left" vertical="top" wrapText="1"/>
    </xf>
    <xf numFmtId="0" fontId="44" fillId="2" borderId="3" xfId="4" applyNumberFormat="1" applyFont="1" applyFill="1" applyBorder="1" applyAlignment="1">
      <alignment horizontal="center" vertical="center"/>
    </xf>
    <xf numFmtId="0" fontId="44" fillId="2" borderId="3" xfId="4" applyNumberFormat="1" applyFont="1" applyFill="1" applyBorder="1" applyAlignment="1">
      <alignment horizontal="center"/>
    </xf>
    <xf numFmtId="0" fontId="29" fillId="2" borderId="3" xfId="4" applyNumberFormat="1" applyFont="1" applyFill="1" applyBorder="1" applyAlignment="1">
      <alignment horizontal="center" vertical="center" wrapText="1"/>
    </xf>
    <xf numFmtId="0" fontId="44" fillId="2" borderId="15" xfId="4" applyNumberFormat="1" applyFont="1" applyFill="1" applyBorder="1" applyAlignment="1">
      <alignment horizontal="center"/>
    </xf>
    <xf numFmtId="0" fontId="44" fillId="2" borderId="14" xfId="4" applyNumberFormat="1" applyFont="1" applyFill="1" applyBorder="1" applyAlignment="1">
      <alignment horizontal="center"/>
    </xf>
    <xf numFmtId="0" fontId="44" fillId="2" borderId="13" xfId="4" applyNumberFormat="1" applyFont="1" applyFill="1" applyBorder="1" applyAlignment="1">
      <alignment horizontal="center"/>
    </xf>
    <xf numFmtId="0" fontId="29" fillId="2" borderId="15" xfId="4" applyNumberFormat="1" applyFont="1" applyFill="1" applyBorder="1" applyAlignment="1">
      <alignment horizontal="center" vertical="center"/>
    </xf>
    <xf numFmtId="0" fontId="29" fillId="2" borderId="13" xfId="4" applyNumberFormat="1" applyFont="1" applyFill="1" applyBorder="1" applyAlignment="1">
      <alignment horizontal="center" vertical="center"/>
    </xf>
    <xf numFmtId="0" fontId="44" fillId="2" borderId="15" xfId="4" applyNumberFormat="1" applyFont="1" applyFill="1" applyBorder="1" applyAlignment="1">
      <alignment horizontal="center" vertical="center" wrapText="1"/>
    </xf>
    <xf numFmtId="0" fontId="44" fillId="2" borderId="13" xfId="4" applyNumberFormat="1" applyFont="1" applyFill="1" applyBorder="1" applyAlignment="1">
      <alignment horizontal="center" vertical="center" wrapText="1"/>
    </xf>
    <xf numFmtId="0" fontId="29" fillId="2" borderId="7" xfId="4" applyNumberFormat="1" applyFont="1" applyFill="1" applyBorder="1" applyAlignment="1">
      <alignment horizontal="center" vertical="center" wrapText="1"/>
    </xf>
    <xf numFmtId="0" fontId="29" fillId="2" borderId="10" xfId="4" applyNumberFormat="1" applyFont="1" applyFill="1" applyBorder="1" applyAlignment="1">
      <alignment horizontal="center" vertical="center" wrapText="1"/>
    </xf>
    <xf numFmtId="0" fontId="29" fillId="2" borderId="5" xfId="4" applyNumberFormat="1" applyFont="1" applyFill="1" applyBorder="1" applyAlignment="1">
      <alignment horizontal="center" vertical="center" wrapText="1"/>
    </xf>
    <xf numFmtId="0" fontId="29" fillId="2" borderId="3" xfId="4" applyNumberFormat="1" applyFont="1" applyFill="1" applyBorder="1" applyAlignment="1">
      <alignment horizontal="center" vertical="center"/>
    </xf>
    <xf numFmtId="0" fontId="41" fillId="0" borderId="0" xfId="4" applyFont="1" applyBorder="1" applyAlignment="1">
      <alignment horizontal="left"/>
    </xf>
    <xf numFmtId="0" fontId="29" fillId="2" borderId="15" xfId="4" applyNumberFormat="1" applyFont="1" applyFill="1" applyBorder="1" applyAlignment="1">
      <alignment horizontal="center" vertical="center" wrapText="1"/>
    </xf>
    <xf numFmtId="0" fontId="29" fillId="2" borderId="13" xfId="4" applyNumberFormat="1" applyFont="1" applyFill="1" applyBorder="1" applyAlignment="1">
      <alignment horizontal="center" vertical="center" wrapText="1"/>
    </xf>
    <xf numFmtId="0" fontId="80" fillId="2" borderId="3" xfId="0" applyNumberFormat="1" applyFont="1" applyFill="1" applyBorder="1" applyAlignment="1">
      <alignment horizontal="center" vertical="center" wrapText="1"/>
    </xf>
    <xf numFmtId="0" fontId="28" fillId="2" borderId="15" xfId="0" applyNumberFormat="1" applyFont="1" applyFill="1" applyBorder="1" applyAlignment="1">
      <alignment horizontal="center"/>
    </xf>
    <xf numFmtId="0" fontId="28" fillId="2" borderId="13" xfId="0" applyNumberFormat="1" applyFont="1" applyFill="1" applyBorder="1" applyAlignment="1">
      <alignment horizontal="center"/>
    </xf>
    <xf numFmtId="0" fontId="28" fillId="2" borderId="15" xfId="0" applyNumberFormat="1" applyFont="1" applyFill="1" applyBorder="1" applyAlignment="1">
      <alignment horizontal="center" vertical="top" wrapText="1"/>
    </xf>
    <xf numFmtId="0" fontId="28" fillId="2" borderId="13" xfId="0" applyNumberFormat="1" applyFont="1" applyFill="1" applyBorder="1" applyAlignment="1">
      <alignment horizontal="center" vertical="top" wrapText="1"/>
    </xf>
    <xf numFmtId="0" fontId="11" fillId="0" borderId="0" xfId="4" applyFont="1" applyAlignment="1">
      <alignment horizontal="left" vertical="center"/>
    </xf>
    <xf numFmtId="180" fontId="6" fillId="2" borderId="7" xfId="21" applyNumberFormat="1" applyFont="1" applyFill="1" applyBorder="1" applyAlignment="1">
      <alignment horizontal="center" vertical="top" wrapText="1"/>
    </xf>
    <xf numFmtId="0" fontId="6" fillId="0" borderId="3" xfId="4" applyFont="1" applyFill="1" applyBorder="1" applyAlignment="1">
      <alignment horizontal="center" vertical="top" wrapText="1"/>
    </xf>
    <xf numFmtId="0" fontId="6" fillId="2" borderId="15" xfId="4" applyFont="1" applyFill="1" applyBorder="1" applyAlignment="1">
      <alignment horizontal="center" vertical="center" wrapText="1"/>
    </xf>
    <xf numFmtId="0" fontId="6" fillId="2" borderId="14" xfId="4" applyFont="1" applyFill="1" applyBorder="1" applyAlignment="1">
      <alignment horizontal="center" vertical="center" wrapText="1"/>
    </xf>
    <xf numFmtId="0" fontId="6" fillId="2" borderId="13" xfId="4" applyFont="1" applyFill="1" applyBorder="1" applyAlignment="1">
      <alignment horizontal="center" vertical="center" wrapText="1"/>
    </xf>
    <xf numFmtId="0" fontId="6" fillId="2" borderId="7" xfId="4" applyFont="1" applyFill="1" applyBorder="1" applyAlignment="1">
      <alignment horizontal="center" vertical="top" wrapText="1"/>
    </xf>
    <xf numFmtId="43" fontId="6" fillId="2" borderId="7" xfId="21" applyNumberFormat="1" applyFont="1" applyFill="1" applyBorder="1" applyAlignment="1">
      <alignment horizontal="center" vertical="top" wrapText="1"/>
    </xf>
    <xf numFmtId="0" fontId="44" fillId="2" borderId="15" xfId="1" applyNumberFormat="1" applyFont="1" applyFill="1" applyBorder="1" applyAlignment="1">
      <alignment horizontal="center" vertical="top"/>
    </xf>
    <xf numFmtId="0" fontId="44" fillId="2" borderId="14" xfId="1" applyNumberFormat="1" applyFont="1" applyFill="1" applyBorder="1" applyAlignment="1">
      <alignment horizontal="center" vertical="top"/>
    </xf>
    <xf numFmtId="0" fontId="44" fillId="2" borderId="13" xfId="1" applyNumberFormat="1" applyFont="1" applyFill="1" applyBorder="1" applyAlignment="1">
      <alignment horizontal="center" vertical="top"/>
    </xf>
    <xf numFmtId="0" fontId="7" fillId="0" borderId="7" xfId="1" applyNumberFormat="1" applyFont="1" applyBorder="1" applyAlignment="1">
      <alignment horizontal="center" vertical="center" wrapText="1"/>
    </xf>
    <xf numFmtId="0" fontId="7" fillId="0" borderId="10" xfId="1" applyNumberFormat="1" applyFont="1" applyBorder="1" applyAlignment="1">
      <alignment horizontal="center" vertical="center" wrapText="1"/>
    </xf>
    <xf numFmtId="0" fontId="7" fillId="0" borderId="5" xfId="1" applyNumberFormat="1" applyFont="1" applyBorder="1" applyAlignment="1">
      <alignment horizontal="center" vertical="center" wrapText="1"/>
    </xf>
    <xf numFmtId="0" fontId="0" fillId="0" borderId="5" xfId="0" applyBorder="1" applyAlignment="1">
      <alignment horizontal="center" vertical="center" wrapText="1"/>
    </xf>
    <xf numFmtId="0" fontId="6" fillId="0" borderId="15" xfId="1" applyNumberFormat="1" applyFont="1" applyBorder="1" applyAlignment="1">
      <alignment horizontal="left" vertical="top" wrapText="1"/>
    </xf>
    <xf numFmtId="0" fontId="6" fillId="0" borderId="13" xfId="1" applyNumberFormat="1" applyFont="1" applyBorder="1" applyAlignment="1">
      <alignment horizontal="left" vertical="top" wrapText="1"/>
    </xf>
    <xf numFmtId="0" fontId="54" fillId="0" borderId="3" xfId="1" applyNumberFormat="1" applyFont="1" applyBorder="1" applyAlignment="1">
      <alignment horizontal="left" vertical="center"/>
    </xf>
    <xf numFmtId="0" fontId="54" fillId="0" borderId="7" xfId="1" applyNumberFormat="1" applyFont="1" applyBorder="1" applyAlignment="1">
      <alignment horizontal="left" vertical="center"/>
    </xf>
    <xf numFmtId="0" fontId="0" fillId="0" borderId="5" xfId="0" applyBorder="1" applyAlignment="1">
      <alignment horizontal="left" vertical="center"/>
    </xf>
    <xf numFmtId="0" fontId="54" fillId="0" borderId="10" xfId="1" applyNumberFormat="1" applyFont="1" applyBorder="1" applyAlignment="1">
      <alignment horizontal="left" vertical="center"/>
    </xf>
    <xf numFmtId="0" fontId="41" fillId="0" borderId="1" xfId="1" applyNumberFormat="1" applyFont="1" applyBorder="1" applyAlignment="1">
      <alignment horizontal="left"/>
    </xf>
    <xf numFmtId="0" fontId="44" fillId="2" borderId="7" xfId="1" applyNumberFormat="1" applyFont="1" applyFill="1" applyBorder="1" applyAlignment="1">
      <alignment horizontal="center" vertical="center"/>
    </xf>
    <xf numFmtId="0" fontId="44" fillId="2" borderId="5" xfId="1" applyNumberFormat="1" applyFont="1" applyFill="1" applyBorder="1" applyAlignment="1">
      <alignment horizontal="center" vertical="center"/>
    </xf>
    <xf numFmtId="0" fontId="44" fillId="2" borderId="7" xfId="1" applyNumberFormat="1" applyFont="1" applyFill="1" applyBorder="1" applyAlignment="1">
      <alignment horizontal="center" vertical="center" wrapText="1"/>
    </xf>
    <xf numFmtId="0" fontId="44" fillId="2" borderId="5" xfId="1" applyNumberFormat="1" applyFont="1" applyFill="1" applyBorder="1" applyAlignment="1">
      <alignment horizontal="center" vertical="center" wrapText="1"/>
    </xf>
    <xf numFmtId="0" fontId="6" fillId="2" borderId="15" xfId="1" applyNumberFormat="1" applyFont="1" applyFill="1" applyBorder="1" applyAlignment="1">
      <alignment horizontal="center" vertical="center" wrapText="1"/>
    </xf>
    <xf numFmtId="0" fontId="6" fillId="2" borderId="14" xfId="1" applyNumberFormat="1" applyFont="1" applyFill="1" applyBorder="1" applyAlignment="1">
      <alignment horizontal="center" vertical="center" wrapText="1"/>
    </xf>
    <xf numFmtId="0" fontId="6" fillId="2" borderId="3" xfId="4" applyFont="1" applyFill="1" applyBorder="1" applyAlignment="1">
      <alignment horizontal="center" vertical="center" wrapText="1"/>
    </xf>
    <xf numFmtId="181" fontId="6" fillId="0" borderId="15" xfId="4" applyNumberFormat="1" applyFont="1" applyFill="1" applyBorder="1" applyAlignment="1">
      <alignment horizontal="left" vertical="top" wrapText="1"/>
    </xf>
    <xf numFmtId="181" fontId="6" fillId="0" borderId="13" xfId="4" applyNumberFormat="1" applyFont="1" applyFill="1" applyBorder="1" applyAlignment="1">
      <alignment horizontal="left" vertical="top" wrapText="1"/>
    </xf>
    <xf numFmtId="0" fontId="6" fillId="0" borderId="15" xfId="4" applyFont="1" applyBorder="1" applyAlignment="1">
      <alignment horizontal="left" vertical="top" wrapText="1"/>
    </xf>
    <xf numFmtId="0" fontId="6" fillId="0" borderId="14" xfId="4" applyFont="1" applyBorder="1" applyAlignment="1">
      <alignment horizontal="left" vertical="top" wrapText="1"/>
    </xf>
    <xf numFmtId="0" fontId="6" fillId="0" borderId="13" xfId="4" applyFont="1" applyBorder="1" applyAlignment="1">
      <alignment horizontal="left" vertical="top" wrapText="1"/>
    </xf>
    <xf numFmtId="181" fontId="6" fillId="0" borderId="15" xfId="4" applyNumberFormat="1" applyFont="1" applyBorder="1" applyAlignment="1">
      <alignment horizontal="left" vertical="top" wrapText="1"/>
    </xf>
    <xf numFmtId="181" fontId="6" fillId="0" borderId="14" xfId="4" applyNumberFormat="1" applyFont="1" applyBorder="1" applyAlignment="1">
      <alignment horizontal="left" vertical="top" wrapText="1"/>
    </xf>
    <xf numFmtId="181" fontId="6" fillId="0" borderId="13" xfId="4" applyNumberFormat="1" applyFont="1" applyBorder="1" applyAlignment="1">
      <alignment horizontal="left" vertical="top" wrapText="1"/>
    </xf>
    <xf numFmtId="0" fontId="6" fillId="2" borderId="7" xfId="4" applyFont="1" applyFill="1" applyBorder="1" applyAlignment="1">
      <alignment horizontal="center" vertical="center" wrapText="1"/>
    </xf>
    <xf numFmtId="0" fontId="6" fillId="2" borderId="5" xfId="4" applyFont="1" applyFill="1" applyBorder="1" applyAlignment="1">
      <alignment horizontal="center" vertical="center" wrapText="1"/>
    </xf>
    <xf numFmtId="181" fontId="9" fillId="0" borderId="8" xfId="4" applyNumberFormat="1" applyFont="1" applyFill="1" applyBorder="1" applyAlignment="1">
      <alignment horizontal="left" vertical="center" wrapText="1"/>
    </xf>
    <xf numFmtId="0" fontId="10" fillId="2" borderId="7"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10" fillId="0" borderId="15" xfId="0" applyFont="1" applyFill="1" applyBorder="1" applyAlignment="1">
      <alignment horizontal="center" vertical="top" wrapText="1"/>
    </xf>
    <xf numFmtId="0" fontId="10" fillId="0" borderId="14" xfId="0" applyFont="1" applyFill="1" applyBorder="1" applyAlignment="1">
      <alignment horizontal="center" vertical="top" wrapText="1"/>
    </xf>
    <xf numFmtId="0" fontId="10" fillId="0" borderId="13" xfId="0" applyFont="1" applyFill="1" applyBorder="1" applyAlignment="1">
      <alignment horizontal="center" vertical="top" wrapText="1"/>
    </xf>
    <xf numFmtId="0" fontId="9" fillId="3" borderId="0" xfId="1" applyNumberFormat="1" applyFont="1" applyFill="1" applyBorder="1" applyAlignment="1">
      <alignment vertical="top" wrapText="1"/>
    </xf>
    <xf numFmtId="0" fontId="9" fillId="0" borderId="8" xfId="8" applyNumberFormat="1" applyFont="1" applyFill="1" applyBorder="1" applyAlignment="1">
      <alignment horizontal="left" vertical="top" wrapText="1"/>
    </xf>
    <xf numFmtId="0" fontId="9" fillId="0" borderId="0" xfId="8" applyNumberFormat="1" applyFont="1" applyFill="1" applyBorder="1" applyAlignment="1">
      <alignment horizontal="left" vertical="top" wrapText="1"/>
    </xf>
    <xf numFmtId="166" fontId="9" fillId="0" borderId="0" xfId="8" applyFont="1" applyFill="1" applyBorder="1" applyAlignment="1">
      <alignment horizontal="left" vertical="top" wrapText="1"/>
    </xf>
    <xf numFmtId="0" fontId="9" fillId="3" borderId="0" xfId="1" applyNumberFormat="1" applyFont="1" applyFill="1" applyBorder="1" applyAlignment="1">
      <alignment horizontal="left" vertical="top" wrapText="1"/>
    </xf>
    <xf numFmtId="0" fontId="9" fillId="0" borderId="9" xfId="8" applyNumberFormat="1" applyFont="1" applyFill="1" applyBorder="1" applyAlignment="1">
      <alignment vertical="center" wrapText="1"/>
    </xf>
    <xf numFmtId="0" fontId="9" fillId="0" borderId="0" xfId="8" applyNumberFormat="1" applyFont="1" applyFill="1" applyBorder="1" applyAlignment="1">
      <alignment vertical="center" wrapText="1"/>
    </xf>
    <xf numFmtId="166" fontId="6" fillId="2" borderId="3" xfId="1" applyNumberFormat="1" applyFont="1" applyFill="1" applyBorder="1" applyAlignment="1">
      <alignment horizontal="center" vertical="center"/>
    </xf>
    <xf numFmtId="166" fontId="57" fillId="2" borderId="3" xfId="1" applyNumberFormat="1" applyFont="1" applyFill="1" applyBorder="1" applyAlignment="1">
      <alignment horizontal="center" vertical="center" wrapText="1"/>
    </xf>
    <xf numFmtId="0" fontId="11" fillId="0" borderId="0" xfId="1" applyNumberFormat="1" applyFont="1" applyBorder="1" applyAlignment="1">
      <alignment horizontal="left" wrapText="1"/>
    </xf>
    <xf numFmtId="166" fontId="4" fillId="0" borderId="0" xfId="1" applyNumberFormat="1" applyFont="1" applyFill="1" applyBorder="1" applyAlignment="1">
      <alignment horizontal="left" vertical="center"/>
    </xf>
    <xf numFmtId="0" fontId="44" fillId="2" borderId="3" xfId="1" applyNumberFormat="1" applyFont="1" applyFill="1" applyBorder="1" applyAlignment="1">
      <alignment horizontal="center" vertical="center"/>
    </xf>
    <xf numFmtId="0" fontId="44" fillId="2" borderId="3" xfId="1" applyNumberFormat="1" applyFont="1" applyFill="1" applyBorder="1" applyAlignment="1">
      <alignment horizontal="center"/>
    </xf>
    <xf numFmtId="0" fontId="11" fillId="0" borderId="8" xfId="1" applyNumberFormat="1" applyFont="1" applyBorder="1" applyAlignment="1">
      <alignment horizontal="left"/>
    </xf>
    <xf numFmtId="166" fontId="57" fillId="2" borderId="2" xfId="1" applyNumberFormat="1" applyFont="1" applyFill="1" applyBorder="1" applyAlignment="1">
      <alignment horizontal="left" vertical="center" wrapText="1"/>
    </xf>
    <xf numFmtId="166" fontId="57" fillId="2" borderId="4" xfId="1" applyNumberFormat="1" applyFont="1" applyFill="1" applyBorder="1" applyAlignment="1">
      <alignment horizontal="left" vertical="center" wrapText="1"/>
    </xf>
    <xf numFmtId="166" fontId="57" fillId="2" borderId="11" xfId="1" applyNumberFormat="1" applyFont="1" applyFill="1" applyBorder="1" applyAlignment="1">
      <alignment horizontal="left" vertical="center" wrapText="1"/>
    </xf>
    <xf numFmtId="0" fontId="11" fillId="0" borderId="9" xfId="1" applyNumberFormat="1" applyFont="1" applyFill="1" applyBorder="1" applyAlignment="1">
      <alignment horizontal="left" vertical="center" wrapText="1"/>
    </xf>
    <xf numFmtId="0" fontId="11" fillId="0" borderId="10" xfId="1" applyNumberFormat="1" applyFont="1" applyFill="1" applyBorder="1" applyAlignment="1">
      <alignment horizontal="left" vertical="center" wrapText="1"/>
    </xf>
    <xf numFmtId="0" fontId="11" fillId="0" borderId="0" xfId="1" applyNumberFormat="1" applyFont="1" applyFill="1" applyBorder="1" applyAlignment="1">
      <alignment horizontal="left" vertical="center" wrapText="1"/>
    </xf>
    <xf numFmtId="166" fontId="11" fillId="0" borderId="9" xfId="1" applyNumberFormat="1" applyFont="1" applyFill="1" applyBorder="1" applyAlignment="1">
      <alignment horizontal="left" vertical="center" wrapText="1"/>
    </xf>
    <xf numFmtId="166" fontId="11" fillId="0" borderId="10" xfId="1" applyNumberFormat="1" applyFont="1" applyFill="1" applyBorder="1" applyAlignment="1">
      <alignment horizontal="left" vertical="center" wrapText="1"/>
    </xf>
    <xf numFmtId="166" fontId="11" fillId="0" borderId="0" xfId="1" applyNumberFormat="1" applyFont="1" applyFill="1" applyBorder="1" applyAlignment="1">
      <alignment horizontal="left" vertical="center" wrapText="1"/>
    </xf>
    <xf numFmtId="164" fontId="4" fillId="0" borderId="0" xfId="24" applyFont="1" applyFill="1" applyBorder="1" applyAlignment="1"/>
    <xf numFmtId="166" fontId="9" fillId="0" borderId="9" xfId="1" applyNumberFormat="1" applyFont="1" applyFill="1" applyBorder="1" applyAlignment="1">
      <alignment horizontal="left" vertical="top" wrapText="1"/>
    </xf>
    <xf numFmtId="166" fontId="9" fillId="0" borderId="10" xfId="1" applyNumberFormat="1" applyFont="1" applyFill="1" applyBorder="1" applyAlignment="1">
      <alignment horizontal="left" vertical="top" wrapText="1"/>
    </xf>
    <xf numFmtId="166" fontId="9" fillId="0" borderId="0" xfId="1" applyNumberFormat="1" applyFont="1" applyFill="1" applyBorder="1" applyAlignment="1">
      <alignment horizontal="left" vertical="top" wrapText="1"/>
    </xf>
    <xf numFmtId="166" fontId="15" fillId="0" borderId="3" xfId="1" applyFont="1" applyBorder="1"/>
    <xf numFmtId="0" fontId="44" fillId="2" borderId="15" xfId="25" applyFont="1" applyFill="1" applyBorder="1" applyAlignment="1">
      <alignment horizontal="center"/>
    </xf>
    <xf numFmtId="0" fontId="44" fillId="2" borderId="14" xfId="25" applyFont="1" applyFill="1" applyBorder="1" applyAlignment="1">
      <alignment horizontal="center"/>
    </xf>
    <xf numFmtId="0" fontId="44" fillId="2" borderId="13" xfId="25" applyFont="1" applyFill="1" applyBorder="1" applyAlignment="1">
      <alignment horizontal="center"/>
    </xf>
    <xf numFmtId="0" fontId="44" fillId="2" borderId="7" xfId="25" applyFont="1" applyFill="1" applyBorder="1" applyAlignment="1">
      <alignment horizontal="center" vertical="center" wrapText="1"/>
    </xf>
    <xf numFmtId="0" fontId="44" fillId="2" borderId="5" xfId="25" applyFont="1" applyFill="1" applyBorder="1" applyAlignment="1">
      <alignment horizontal="center" vertical="center" wrapText="1"/>
    </xf>
    <xf numFmtId="0" fontId="44" fillId="2" borderId="3" xfId="25" applyFont="1" applyFill="1" applyBorder="1" applyAlignment="1">
      <alignment horizontal="center"/>
    </xf>
    <xf numFmtId="0" fontId="44" fillId="2" borderId="7" xfId="25" applyFont="1" applyFill="1" applyBorder="1" applyAlignment="1">
      <alignment horizontal="center" vertical="center"/>
    </xf>
    <xf numFmtId="0" fontId="44" fillId="2" borderId="5" xfId="25" applyFont="1" applyFill="1" applyBorder="1" applyAlignment="1">
      <alignment horizontal="center" vertical="center"/>
    </xf>
    <xf numFmtId="166" fontId="57" fillId="2" borderId="15" xfId="1" applyFont="1" applyFill="1" applyBorder="1" applyAlignment="1">
      <alignment horizontal="center" vertical="center" wrapText="1"/>
    </xf>
    <xf numFmtId="166" fontId="57" fillId="2" borderId="13" xfId="1" applyFont="1" applyFill="1" applyBorder="1" applyAlignment="1">
      <alignment horizontal="center" vertical="center" wrapText="1"/>
    </xf>
    <xf numFmtId="166" fontId="57" fillId="2" borderId="7" xfId="1" applyFont="1" applyFill="1" applyBorder="1" applyAlignment="1">
      <alignment horizontal="center" vertical="center" wrapText="1"/>
    </xf>
    <xf numFmtId="166" fontId="57" fillId="2" borderId="10" xfId="1" applyFont="1" applyFill="1" applyBorder="1" applyAlignment="1">
      <alignment horizontal="center" vertical="center" wrapText="1"/>
    </xf>
    <xf numFmtId="166" fontId="57" fillId="2" borderId="5" xfId="1" applyFont="1" applyFill="1" applyBorder="1" applyAlignment="1">
      <alignment horizontal="center" vertical="center" wrapText="1"/>
    </xf>
    <xf numFmtId="166" fontId="57" fillId="2" borderId="13" xfId="1" applyFont="1" applyFill="1" applyBorder="1" applyAlignment="1">
      <alignment horizontal="center"/>
    </xf>
    <xf numFmtId="166" fontId="57" fillId="2" borderId="3" xfId="1" applyFont="1" applyFill="1" applyBorder="1" applyAlignment="1">
      <alignment horizontal="center"/>
    </xf>
    <xf numFmtId="166" fontId="57" fillId="2" borderId="14" xfId="1" applyFont="1" applyFill="1" applyBorder="1" applyAlignment="1">
      <alignment horizontal="center"/>
    </xf>
    <xf numFmtId="166" fontId="57" fillId="2" borderId="3" xfId="1" applyFont="1" applyFill="1" applyBorder="1" applyAlignment="1">
      <alignment horizontal="center" vertical="center" wrapText="1"/>
    </xf>
    <xf numFmtId="166" fontId="4" fillId="0" borderId="0" xfId="1" applyFont="1" applyFill="1" applyBorder="1" applyAlignment="1">
      <alignment horizontal="left"/>
    </xf>
    <xf numFmtId="166" fontId="33" fillId="0" borderId="0" xfId="1" applyFont="1" applyFill="1" applyBorder="1" applyAlignment="1">
      <alignment horizontal="left"/>
    </xf>
    <xf numFmtId="166" fontId="18" fillId="2" borderId="3" xfId="1" applyFont="1" applyFill="1" applyBorder="1" applyAlignment="1">
      <alignment horizontal="center" vertical="top" wrapText="1"/>
    </xf>
    <xf numFmtId="0" fontId="52" fillId="0" borderId="0" xfId="1" applyNumberFormat="1" applyFont="1" applyBorder="1" applyAlignment="1">
      <alignment horizontal="left" vertical="center" wrapText="1"/>
    </xf>
    <xf numFmtId="0" fontId="52" fillId="0" borderId="0" xfId="1" applyNumberFormat="1" applyFont="1" applyBorder="1" applyAlignment="1">
      <alignment horizontal="left" wrapText="1"/>
    </xf>
    <xf numFmtId="0" fontId="6" fillId="2" borderId="7" xfId="1" applyNumberFormat="1" applyFont="1" applyFill="1" applyBorder="1" applyAlignment="1">
      <alignment horizontal="center" vertical="center" wrapText="1"/>
    </xf>
    <xf numFmtId="0" fontId="6" fillId="2" borderId="5" xfId="1" applyNumberFormat="1" applyFont="1" applyFill="1" applyBorder="1" applyAlignment="1">
      <alignment horizontal="center" vertical="center" wrapText="1"/>
    </xf>
    <xf numFmtId="0" fontId="6" fillId="2" borderId="3" xfId="1" applyNumberFormat="1" applyFont="1" applyFill="1" applyBorder="1" applyAlignment="1">
      <alignment horizontal="center" vertical="center"/>
    </xf>
    <xf numFmtId="0" fontId="6" fillId="2" borderId="13" xfId="1" applyNumberFormat="1" applyFont="1" applyFill="1" applyBorder="1" applyAlignment="1">
      <alignment horizontal="center" vertical="center"/>
    </xf>
    <xf numFmtId="0" fontId="28" fillId="0" borderId="0" xfId="1" applyNumberFormat="1" applyFont="1" applyBorder="1" applyAlignment="1">
      <alignment horizontal="right" vertical="center"/>
    </xf>
    <xf numFmtId="0" fontId="28" fillId="2" borderId="3" xfId="1" applyNumberFormat="1" applyFont="1" applyFill="1" applyBorder="1" applyAlignment="1">
      <alignment horizontal="center" vertical="center"/>
    </xf>
    <xf numFmtId="0" fontId="41" fillId="0" borderId="0" xfId="1" applyNumberFormat="1" applyFont="1" applyAlignment="1">
      <alignment horizontal="left" vertical="center" wrapText="1"/>
    </xf>
    <xf numFmtId="166" fontId="16" fillId="0" borderId="1" xfId="1" applyFont="1" applyFill="1" applyBorder="1" applyAlignment="1">
      <alignment horizontal="left"/>
    </xf>
    <xf numFmtId="0" fontId="11" fillId="0" borderId="0" xfId="1" applyNumberFormat="1" applyFont="1" applyAlignment="1">
      <alignment horizontal="left" vertical="center" wrapText="1"/>
    </xf>
    <xf numFmtId="166" fontId="11" fillId="0" borderId="0" xfId="1" applyFont="1" applyAlignment="1">
      <alignment horizontal="left" vertical="center" wrapText="1"/>
    </xf>
    <xf numFmtId="166" fontId="4" fillId="0" borderId="1" xfId="1" applyFont="1" applyBorder="1" applyAlignment="1">
      <alignment horizontal="left"/>
    </xf>
    <xf numFmtId="166" fontId="33" fillId="0" borderId="1" xfId="1" applyFont="1" applyBorder="1" applyAlignment="1">
      <alignment horizontal="left"/>
    </xf>
    <xf numFmtId="166" fontId="18" fillId="2" borderId="5" xfId="1" applyFont="1" applyFill="1" applyBorder="1" applyAlignment="1">
      <alignment horizontal="center" vertical="center" wrapText="1"/>
    </xf>
    <xf numFmtId="0" fontId="6" fillId="5" borderId="7" xfId="1" applyNumberFormat="1" applyFont="1" applyFill="1" applyBorder="1" applyAlignment="1">
      <alignment horizontal="center" vertical="center"/>
    </xf>
    <xf numFmtId="0" fontId="6" fillId="5" borderId="5" xfId="1" applyNumberFormat="1" applyFont="1" applyFill="1" applyBorder="1" applyAlignment="1">
      <alignment horizontal="center" vertical="center"/>
    </xf>
    <xf numFmtId="0" fontId="6" fillId="5" borderId="6" xfId="1" applyNumberFormat="1" applyFont="1" applyFill="1" applyBorder="1" applyAlignment="1">
      <alignment horizontal="center" vertical="center" wrapText="1"/>
    </xf>
    <xf numFmtId="0" fontId="7" fillId="5" borderId="12" xfId="1" applyNumberFormat="1" applyFont="1" applyFill="1" applyBorder="1" applyAlignment="1">
      <alignment horizontal="center" vertical="center" wrapText="1"/>
    </xf>
    <xf numFmtId="0" fontId="6" fillId="5" borderId="7" xfId="1" applyNumberFormat="1" applyFont="1" applyFill="1" applyBorder="1" applyAlignment="1">
      <alignment horizontal="center" vertical="center" wrapText="1"/>
    </xf>
    <xf numFmtId="0" fontId="7" fillId="5" borderId="5" xfId="1" applyNumberFormat="1" applyFont="1" applyFill="1" applyBorder="1" applyAlignment="1">
      <alignment horizontal="center" vertical="center" wrapText="1"/>
    </xf>
    <xf numFmtId="167" fontId="4" fillId="0" borderId="0" xfId="28" applyNumberFormat="1" applyFont="1" applyFill="1" applyAlignment="1">
      <alignment horizontal="left" vertical="center" wrapText="1"/>
    </xf>
    <xf numFmtId="167" fontId="11" fillId="0" borderId="0" xfId="29" applyNumberFormat="1" applyFont="1" applyAlignment="1">
      <alignment horizontal="left" vertical="center" wrapText="1"/>
    </xf>
    <xf numFmtId="3" fontId="9" fillId="0" borderId="0" xfId="5" applyNumberFormat="1" applyFont="1" applyBorder="1" applyAlignment="1">
      <alignment horizontal="left" vertical="center" wrapText="1"/>
    </xf>
    <xf numFmtId="167" fontId="4" fillId="0" borderId="0" xfId="5" applyNumberFormat="1" applyFont="1" applyFill="1" applyAlignment="1">
      <alignment horizontal="left"/>
    </xf>
    <xf numFmtId="167" fontId="6" fillId="5" borderId="7" xfId="5" applyNumberFormat="1" applyFont="1" applyFill="1" applyBorder="1" applyAlignment="1">
      <alignment horizontal="center" vertical="center" wrapText="1"/>
    </xf>
    <xf numFmtId="167" fontId="6" fillId="5" borderId="5" xfId="5" applyNumberFormat="1" applyFont="1" applyFill="1" applyBorder="1" applyAlignment="1">
      <alignment horizontal="center" vertical="center" wrapText="1"/>
    </xf>
    <xf numFmtId="167" fontId="6" fillId="5" borderId="3" xfId="5" applyNumberFormat="1" applyFont="1" applyFill="1" applyBorder="1" applyAlignment="1">
      <alignment horizontal="center"/>
    </xf>
    <xf numFmtId="166" fontId="4" fillId="0" borderId="1" xfId="1" applyFont="1" applyFill="1" applyBorder="1" applyAlignment="1">
      <alignment horizontal="left" vertical="top"/>
    </xf>
    <xf numFmtId="166" fontId="6" fillId="5" borderId="7" xfId="1" applyFont="1" applyFill="1" applyBorder="1" applyAlignment="1">
      <alignment horizontal="center" vertical="center" wrapText="1"/>
    </xf>
    <xf numFmtId="166" fontId="6" fillId="5" borderId="10" xfId="1" applyFont="1" applyFill="1" applyBorder="1" applyAlignment="1">
      <alignment horizontal="center" vertical="center"/>
    </xf>
    <xf numFmtId="166" fontId="6" fillId="5" borderId="5" xfId="1" applyFont="1" applyFill="1" applyBorder="1" applyAlignment="1">
      <alignment horizontal="center" vertical="center"/>
    </xf>
    <xf numFmtId="166" fontId="6" fillId="5" borderId="3" xfId="1" applyFont="1" applyFill="1" applyBorder="1" applyAlignment="1">
      <alignment horizontal="center" vertical="top"/>
    </xf>
    <xf numFmtId="166" fontId="6" fillId="5" borderId="3" xfId="1" applyFont="1" applyFill="1" applyBorder="1" applyAlignment="1">
      <alignment vertical="top"/>
    </xf>
    <xf numFmtId="166" fontId="6" fillId="5" borderId="3" xfId="1" applyFont="1" applyFill="1" applyBorder="1" applyAlignment="1">
      <alignment horizontal="center" vertical="center"/>
    </xf>
    <xf numFmtId="166" fontId="6" fillId="5" borderId="3" xfId="1" applyFont="1" applyFill="1" applyBorder="1" applyAlignment="1">
      <alignment vertical="center"/>
    </xf>
    <xf numFmtId="166" fontId="6" fillId="5" borderId="10" xfId="1" applyFont="1" applyFill="1" applyBorder="1" applyAlignment="1">
      <alignment horizontal="center" vertical="center" wrapText="1"/>
    </xf>
    <xf numFmtId="166" fontId="6" fillId="5" borderId="7" xfId="1" applyFont="1" applyFill="1" applyBorder="1" applyAlignment="1">
      <alignment horizontal="center" vertical="center"/>
    </xf>
    <xf numFmtId="1" fontId="59" fillId="0" borderId="0" xfId="1" applyNumberFormat="1" applyFont="1" applyFill="1" applyBorder="1" applyAlignment="1">
      <alignment horizontal="left" vertical="center" wrapText="1"/>
    </xf>
    <xf numFmtId="166" fontId="65" fillId="2" borderId="7" xfId="1" applyFont="1" applyFill="1" applyBorder="1" applyAlignment="1">
      <alignment horizontal="center" vertical="center" wrapText="1"/>
    </xf>
    <xf numFmtId="166" fontId="65" fillId="2" borderId="5" xfId="1" applyFont="1" applyFill="1" applyBorder="1" applyAlignment="1">
      <alignment horizontal="center" vertical="center" wrapText="1"/>
    </xf>
    <xf numFmtId="166" fontId="65" fillId="2" borderId="14" xfId="1" applyFont="1" applyFill="1" applyBorder="1" applyAlignment="1">
      <alignment horizontal="center" vertical="center" wrapText="1"/>
    </xf>
    <xf numFmtId="166" fontId="65" fillId="2" borderId="15" xfId="1" applyFont="1" applyFill="1" applyBorder="1" applyAlignment="1">
      <alignment horizontal="center" vertical="center" wrapText="1"/>
    </xf>
    <xf numFmtId="166" fontId="65" fillId="2" borderId="13" xfId="1" applyFont="1" applyFill="1" applyBorder="1" applyAlignment="1">
      <alignment horizontal="center" vertical="center" wrapText="1"/>
    </xf>
    <xf numFmtId="166" fontId="65" fillId="2" borderId="6" xfId="1" applyFont="1" applyFill="1" applyBorder="1" applyAlignment="1">
      <alignment horizontal="center" vertical="center" wrapText="1"/>
    </xf>
    <xf numFmtId="166" fontId="65" fillId="2" borderId="12" xfId="1" applyFont="1" applyFill="1" applyBorder="1" applyAlignment="1">
      <alignment horizontal="center" vertical="center" wrapText="1"/>
    </xf>
    <xf numFmtId="166" fontId="68" fillId="0" borderId="1" xfId="1" applyFont="1" applyFill="1" applyBorder="1" applyAlignment="1">
      <alignment horizontal="left"/>
    </xf>
    <xf numFmtId="166" fontId="69" fillId="2" borderId="3" xfId="1" applyFont="1" applyFill="1" applyBorder="1" applyAlignment="1">
      <alignment horizontal="center" vertical="center"/>
    </xf>
    <xf numFmtId="166" fontId="69" fillId="2" borderId="3" xfId="1" applyFont="1" applyFill="1" applyBorder="1" applyAlignment="1">
      <alignment horizontal="center" wrapText="1"/>
    </xf>
    <xf numFmtId="166" fontId="69" fillId="2" borderId="6" xfId="1" applyFont="1" applyFill="1" applyBorder="1" applyAlignment="1">
      <alignment horizontal="center" vertical="center" wrapText="1"/>
    </xf>
    <xf numFmtId="166" fontId="69" fillId="2" borderId="12" xfId="1" applyFont="1" applyFill="1" applyBorder="1" applyAlignment="1">
      <alignment horizontal="center" vertical="center" wrapText="1"/>
    </xf>
    <xf numFmtId="166" fontId="6" fillId="2" borderId="13" xfId="1" applyFont="1" applyFill="1" applyBorder="1" applyAlignment="1">
      <alignment horizontal="center"/>
    </xf>
    <xf numFmtId="166" fontId="6" fillId="2" borderId="11" xfId="1" applyFont="1" applyFill="1" applyBorder="1" applyAlignment="1">
      <alignment horizontal="center" vertical="center" wrapText="1"/>
    </xf>
    <xf numFmtId="166" fontId="6" fillId="2" borderId="12" xfId="1" applyFont="1" applyFill="1" applyBorder="1" applyAlignment="1">
      <alignment horizontal="center" vertical="center" wrapText="1"/>
    </xf>
    <xf numFmtId="166" fontId="6" fillId="2" borderId="13" xfId="1" applyFont="1" applyFill="1" applyBorder="1" applyAlignment="1">
      <alignment horizontal="center" vertical="top" wrapText="1"/>
    </xf>
    <xf numFmtId="166" fontId="9" fillId="0" borderId="8" xfId="1" applyFont="1" applyFill="1" applyBorder="1" applyAlignment="1">
      <alignment horizontal="left" wrapText="1"/>
    </xf>
    <xf numFmtId="166" fontId="22" fillId="0" borderId="0" xfId="1" applyFont="1" applyFill="1" applyBorder="1" applyAlignment="1">
      <alignment horizontal="left"/>
    </xf>
    <xf numFmtId="0" fontId="10" fillId="2" borderId="7" xfId="1" applyNumberFormat="1" applyFont="1" applyFill="1" applyBorder="1" applyAlignment="1">
      <alignment horizontal="center" vertical="center" wrapText="1"/>
    </xf>
    <xf numFmtId="0" fontId="10" fillId="2" borderId="5" xfId="1" applyNumberFormat="1" applyFont="1" applyFill="1" applyBorder="1" applyAlignment="1">
      <alignment horizontal="center" vertical="center" wrapText="1"/>
    </xf>
    <xf numFmtId="3" fontId="10" fillId="2" borderId="3" xfId="1" applyNumberFormat="1" applyFont="1" applyFill="1" applyBorder="1" applyAlignment="1">
      <alignment horizontal="center" vertical="center"/>
    </xf>
    <xf numFmtId="1" fontId="6" fillId="3" borderId="3" xfId="1" applyNumberFormat="1" applyFont="1" applyFill="1" applyBorder="1" applyAlignment="1"/>
    <xf numFmtId="3" fontId="7" fillId="3" borderId="3" xfId="2" applyNumberFormat="1" applyFont="1" applyFill="1" applyBorder="1" applyAlignment="1">
      <alignment vertical="center"/>
    </xf>
    <xf numFmtId="3" fontId="7" fillId="3" borderId="0" xfId="1" applyNumberFormat="1" applyFont="1" applyFill="1" applyBorder="1" applyAlignment="1">
      <alignment horizontal="center"/>
    </xf>
    <xf numFmtId="0" fontId="92" fillId="0" borderId="0" xfId="0" applyFont="1" applyBorder="1" applyAlignment="1">
      <alignment horizontal="center" vertical="center"/>
    </xf>
    <xf numFmtId="0" fontId="92" fillId="0" borderId="0" xfId="0" applyFont="1" applyBorder="1" applyAlignment="1">
      <alignment horizontal="center" vertical="center"/>
    </xf>
    <xf numFmtId="0" fontId="92" fillId="0" borderId="0" xfId="0" applyFont="1" applyBorder="1" applyAlignment="1">
      <alignment horizontal="left" vertical="center"/>
    </xf>
    <xf numFmtId="0" fontId="93" fillId="0" borderId="0" xfId="0" applyFont="1" applyBorder="1" applyAlignment="1">
      <alignment horizontal="center" vertical="center"/>
    </xf>
    <xf numFmtId="0" fontId="93" fillId="0" borderId="0" xfId="0" applyFont="1" applyBorder="1" applyAlignment="1">
      <alignment vertical="center"/>
    </xf>
    <xf numFmtId="0" fontId="92" fillId="0" borderId="0" xfId="0" applyFont="1" applyFill="1" applyBorder="1" applyAlignment="1">
      <alignment horizontal="left" vertical="center"/>
    </xf>
    <xf numFmtId="0" fontId="93" fillId="0" borderId="0" xfId="0" applyFont="1" applyBorder="1" applyAlignment="1">
      <alignment vertical="center" wrapText="1"/>
    </xf>
    <xf numFmtId="0" fontId="93" fillId="0" borderId="0" xfId="0" applyFont="1" applyFill="1" applyBorder="1" applyAlignment="1">
      <alignment vertical="center" wrapText="1"/>
    </xf>
  </cellXfs>
  <cellStyles count="42">
    <cellStyle name="Comma" xfId="33" builtinId="3"/>
    <cellStyle name="Comma 11" xfId="23"/>
    <cellStyle name="Comma 12 2" xfId="26"/>
    <cellStyle name="Comma 2" xfId="14"/>
    <cellStyle name="Comma 2 2 10" xfId="41"/>
    <cellStyle name="Comma 3" xfId="13"/>
    <cellStyle name="Comma 4" xfId="17"/>
    <cellStyle name="Comma 5" xfId="34"/>
    <cellStyle name="Comma 6" xfId="19"/>
    <cellStyle name="Comma 8" xfId="20"/>
    <cellStyle name="Comma 9" xfId="21"/>
    <cellStyle name="Currency 2" xfId="24"/>
    <cellStyle name="Indian Comma" xfId="18"/>
    <cellStyle name="Indian Comma 10" xfId="7"/>
    <cellStyle name="Normal" xfId="0" builtinId="0"/>
    <cellStyle name="Normal 11" xfId="29"/>
    <cellStyle name="Normal 12" xfId="27"/>
    <cellStyle name="Normal 13 27" xfId="40"/>
    <cellStyle name="Normal 2" xfId="9"/>
    <cellStyle name="Normal 2 10 10 2" xfId="6"/>
    <cellStyle name="Normal 2 2 2" xfId="5"/>
    <cellStyle name="Normal 2 3" xfId="1"/>
    <cellStyle name="Normal 2 4" xfId="10"/>
    <cellStyle name="Normal 3" xfId="4"/>
    <cellStyle name="Normal 3 144" xfId="39"/>
    <cellStyle name="Normal 3 2" xfId="22"/>
    <cellStyle name="Normal 3 3" xfId="25"/>
    <cellStyle name="Normal 4" xfId="35"/>
    <cellStyle name="Normal 5" xfId="12"/>
    <cellStyle name="Normal 6" xfId="36"/>
    <cellStyle name="Normal 7" xfId="37"/>
    <cellStyle name="Normal 8" xfId="11"/>
    <cellStyle name="Normal 9" xfId="38"/>
    <cellStyle name="Normal_Sanju Tables" xfId="8"/>
    <cellStyle name="Normal_Sanju Tables_tables-oct" xfId="2"/>
    <cellStyle name="Normal_Sanju Tables_tables-oct 2" xfId="28"/>
    <cellStyle name="Normal_Sanju Tables_tables-oct 3" xfId="31"/>
    <cellStyle name="Normal_tables-oct" xfId="3"/>
    <cellStyle name="Normal_tables-oct 2" xfId="30"/>
    <cellStyle name="Percent" xfId="32" builtinId="5"/>
    <cellStyle name="Percent 2" xfId="15"/>
    <cellStyle name="Percent 2 2" xfId="16"/>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sharedStrings" Target="sharedStrings.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theme" Target="theme/theme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3"/>
  <sheetViews>
    <sheetView tabSelected="1" topLeftCell="A43" workbookViewId="0">
      <selection activeCell="C15" sqref="C15"/>
    </sheetView>
  </sheetViews>
  <sheetFormatPr defaultRowHeight="15"/>
  <cols>
    <col min="1" max="1" width="8.7109375" customWidth="1"/>
    <col min="2" max="2" width="75.85546875" bestFit="1" customWidth="1"/>
  </cols>
  <sheetData>
    <row r="1" spans="1:2">
      <c r="A1" s="1476" t="s">
        <v>1021</v>
      </c>
      <c r="B1" s="1476"/>
    </row>
    <row r="2" spans="1:2">
      <c r="A2" s="1477"/>
      <c r="B2" s="1477"/>
    </row>
    <row r="3" spans="1:2">
      <c r="A3" s="1478" t="s">
        <v>1022</v>
      </c>
      <c r="B3" s="1478"/>
    </row>
    <row r="4" spans="1:2">
      <c r="A4" s="1479">
        <v>1</v>
      </c>
      <c r="B4" s="1480" t="s">
        <v>1023</v>
      </c>
    </row>
    <row r="5" spans="1:2">
      <c r="A5" s="1479">
        <v>2</v>
      </c>
      <c r="B5" s="1480" t="s">
        <v>1024</v>
      </c>
    </row>
    <row r="6" spans="1:2">
      <c r="A6" s="1479">
        <v>3</v>
      </c>
      <c r="B6" s="1480" t="s">
        <v>1025</v>
      </c>
    </row>
    <row r="7" spans="1:2">
      <c r="A7" s="1479">
        <v>4</v>
      </c>
      <c r="B7" s="1480" t="s">
        <v>1026</v>
      </c>
    </row>
    <row r="8" spans="1:2">
      <c r="A8" s="1479">
        <v>5</v>
      </c>
      <c r="B8" s="1480" t="s">
        <v>1027</v>
      </c>
    </row>
    <row r="9" spans="1:2">
      <c r="A9" s="1479">
        <v>6</v>
      </c>
      <c r="B9" s="1480" t="s">
        <v>1028</v>
      </c>
    </row>
    <row r="10" spans="1:2">
      <c r="A10" s="1479">
        <v>7</v>
      </c>
      <c r="B10" s="1480" t="s">
        <v>1029</v>
      </c>
    </row>
    <row r="11" spans="1:2">
      <c r="A11" s="1479">
        <v>8</v>
      </c>
      <c r="B11" s="1480" t="s">
        <v>1030</v>
      </c>
    </row>
    <row r="12" spans="1:2">
      <c r="A12" s="1479">
        <v>9</v>
      </c>
      <c r="B12" s="1480" t="s">
        <v>1031</v>
      </c>
    </row>
    <row r="13" spans="1:2">
      <c r="A13" s="1479">
        <v>10</v>
      </c>
      <c r="B13" s="1480" t="s">
        <v>1032</v>
      </c>
    </row>
    <row r="14" spans="1:2">
      <c r="A14" s="1479"/>
      <c r="B14" s="1480"/>
    </row>
    <row r="15" spans="1:2">
      <c r="A15" s="1481" t="s">
        <v>1033</v>
      </c>
      <c r="B15" s="1481"/>
    </row>
    <row r="16" spans="1:2">
      <c r="A16" s="1479">
        <v>11</v>
      </c>
      <c r="B16" s="1480" t="s">
        <v>1034</v>
      </c>
    </row>
    <row r="17" spans="1:2">
      <c r="A17" s="1479">
        <v>12</v>
      </c>
      <c r="B17" s="1480" t="s">
        <v>1035</v>
      </c>
    </row>
    <row r="18" spans="1:2">
      <c r="A18" s="1479">
        <v>13</v>
      </c>
      <c r="B18" s="1480" t="s">
        <v>1036</v>
      </c>
    </row>
    <row r="19" spans="1:2">
      <c r="A19" s="1479">
        <v>14</v>
      </c>
      <c r="B19" s="1480" t="s">
        <v>1037</v>
      </c>
    </row>
    <row r="20" spans="1:2">
      <c r="A20" s="1479">
        <v>15</v>
      </c>
      <c r="B20" s="1480" t="s">
        <v>1038</v>
      </c>
    </row>
    <row r="21" spans="1:2">
      <c r="A21" s="1479">
        <v>16</v>
      </c>
      <c r="B21" s="1480" t="s">
        <v>1039</v>
      </c>
    </row>
    <row r="22" spans="1:2">
      <c r="A22" s="1479">
        <v>17</v>
      </c>
      <c r="B22" s="1480" t="s">
        <v>1040</v>
      </c>
    </row>
    <row r="23" spans="1:2">
      <c r="A23" s="1479">
        <v>18</v>
      </c>
      <c r="B23" s="1482" t="s">
        <v>1041</v>
      </c>
    </row>
    <row r="24" spans="1:2">
      <c r="A24" s="1479">
        <v>19</v>
      </c>
      <c r="B24" s="1482" t="s">
        <v>1042</v>
      </c>
    </row>
    <row r="25" spans="1:2">
      <c r="A25" s="1479">
        <v>20</v>
      </c>
      <c r="B25" s="1482" t="s">
        <v>1043</v>
      </c>
    </row>
    <row r="26" spans="1:2">
      <c r="A26" s="1479">
        <v>21</v>
      </c>
      <c r="B26" s="1482" t="s">
        <v>1044</v>
      </c>
    </row>
    <row r="27" spans="1:2">
      <c r="A27" s="1479">
        <v>22</v>
      </c>
      <c r="B27" s="1482" t="s">
        <v>1045</v>
      </c>
    </row>
    <row r="28" spans="1:2">
      <c r="A28" s="1479">
        <v>23</v>
      </c>
      <c r="B28" s="1482" t="s">
        <v>1046</v>
      </c>
    </row>
    <row r="29" spans="1:2">
      <c r="A29" s="1479">
        <v>24</v>
      </c>
      <c r="B29" s="1482" t="s">
        <v>1047</v>
      </c>
    </row>
    <row r="30" spans="1:2">
      <c r="A30" s="1479"/>
      <c r="B30" s="1482"/>
    </row>
    <row r="31" spans="1:2">
      <c r="A31" s="1478" t="s">
        <v>1048</v>
      </c>
      <c r="B31" s="1478"/>
    </row>
    <row r="32" spans="1:2">
      <c r="A32" s="1479">
        <v>25</v>
      </c>
      <c r="B32" s="1482" t="s">
        <v>1049</v>
      </c>
    </row>
    <row r="33" spans="1:2">
      <c r="A33" s="1479">
        <v>26</v>
      </c>
      <c r="B33" s="1482" t="s">
        <v>1050</v>
      </c>
    </row>
    <row r="34" spans="1:2">
      <c r="A34" s="1479">
        <v>27</v>
      </c>
      <c r="B34" s="1482" t="s">
        <v>1051</v>
      </c>
    </row>
    <row r="35" spans="1:2">
      <c r="A35" s="1479">
        <v>28</v>
      </c>
      <c r="B35" s="1482" t="s">
        <v>1052</v>
      </c>
    </row>
    <row r="36" spans="1:2">
      <c r="A36" s="1479">
        <v>29</v>
      </c>
      <c r="B36" s="1482" t="s">
        <v>1053</v>
      </c>
    </row>
    <row r="37" spans="1:2">
      <c r="A37" s="1479">
        <v>30</v>
      </c>
      <c r="B37" s="1482" t="s">
        <v>1054</v>
      </c>
    </row>
    <row r="38" spans="1:2">
      <c r="A38" s="1479">
        <v>31</v>
      </c>
      <c r="B38" s="1482" t="s">
        <v>1055</v>
      </c>
    </row>
    <row r="39" spans="1:2">
      <c r="A39" s="1479">
        <v>32</v>
      </c>
      <c r="B39" s="1482" t="s">
        <v>1056</v>
      </c>
    </row>
    <row r="40" spans="1:2">
      <c r="A40" s="1479">
        <v>33</v>
      </c>
      <c r="B40" s="1482" t="s">
        <v>1057</v>
      </c>
    </row>
    <row r="41" spans="1:2">
      <c r="A41" s="1479">
        <v>34</v>
      </c>
      <c r="B41" s="1482" t="s">
        <v>1058</v>
      </c>
    </row>
    <row r="42" spans="1:2">
      <c r="A42" s="1479">
        <v>35</v>
      </c>
      <c r="B42" s="1482" t="s">
        <v>1059</v>
      </c>
    </row>
    <row r="43" spans="1:2">
      <c r="A43" s="1479">
        <v>36</v>
      </c>
      <c r="B43" s="1482" t="s">
        <v>1060</v>
      </c>
    </row>
    <row r="44" spans="1:2">
      <c r="A44" s="1479">
        <v>37</v>
      </c>
      <c r="B44" s="1482" t="s">
        <v>1061</v>
      </c>
    </row>
    <row r="45" spans="1:2">
      <c r="A45" s="1479">
        <v>38</v>
      </c>
      <c r="B45" s="1482" t="s">
        <v>1062</v>
      </c>
    </row>
    <row r="46" spans="1:2">
      <c r="A46" s="1479">
        <v>39</v>
      </c>
      <c r="B46" s="1482" t="s">
        <v>1063</v>
      </c>
    </row>
    <row r="47" spans="1:2">
      <c r="A47" s="1479">
        <v>40</v>
      </c>
      <c r="B47" s="1482" t="s">
        <v>1064</v>
      </c>
    </row>
    <row r="48" spans="1:2">
      <c r="A48" s="1479">
        <v>41</v>
      </c>
      <c r="B48" s="1482" t="s">
        <v>1065</v>
      </c>
    </row>
    <row r="49" spans="1:2">
      <c r="A49" s="1479">
        <v>42</v>
      </c>
      <c r="B49" s="1482" t="s">
        <v>1066</v>
      </c>
    </row>
    <row r="50" spans="1:2">
      <c r="A50" s="1479">
        <v>43</v>
      </c>
      <c r="B50" s="1482" t="s">
        <v>1067</v>
      </c>
    </row>
    <row r="51" spans="1:2">
      <c r="A51" s="1479">
        <v>44</v>
      </c>
      <c r="B51" s="1482" t="s">
        <v>1068</v>
      </c>
    </row>
    <row r="52" spans="1:2">
      <c r="A52" s="1479">
        <v>45</v>
      </c>
      <c r="B52" s="1482" t="s">
        <v>1069</v>
      </c>
    </row>
    <row r="53" spans="1:2">
      <c r="A53" s="1479">
        <v>46</v>
      </c>
      <c r="B53" s="1482" t="s">
        <v>1070</v>
      </c>
    </row>
    <row r="54" spans="1:2">
      <c r="A54" s="1479"/>
      <c r="B54" s="1482"/>
    </row>
    <row r="55" spans="1:2">
      <c r="A55" s="1478" t="s">
        <v>1071</v>
      </c>
      <c r="B55" s="1478"/>
    </row>
    <row r="56" spans="1:2">
      <c r="A56" s="1479">
        <v>47</v>
      </c>
      <c r="B56" s="1482" t="s">
        <v>1072</v>
      </c>
    </row>
    <row r="57" spans="1:2">
      <c r="A57" s="1479">
        <v>48</v>
      </c>
      <c r="B57" s="1482" t="s">
        <v>1073</v>
      </c>
    </row>
    <row r="58" spans="1:2">
      <c r="A58" s="1479">
        <v>49</v>
      </c>
      <c r="B58" s="1483" t="s">
        <v>1074</v>
      </c>
    </row>
    <row r="59" spans="1:2">
      <c r="A59" s="1479">
        <v>50</v>
      </c>
      <c r="B59" s="1483" t="s">
        <v>1075</v>
      </c>
    </row>
    <row r="60" spans="1:2">
      <c r="A60" s="1479">
        <v>51</v>
      </c>
      <c r="B60" s="1483" t="s">
        <v>1076</v>
      </c>
    </row>
    <row r="61" spans="1:2">
      <c r="A61" s="1479">
        <v>52</v>
      </c>
      <c r="B61" s="1483" t="s">
        <v>1077</v>
      </c>
    </row>
    <row r="62" spans="1:2">
      <c r="A62" s="1479">
        <v>53</v>
      </c>
      <c r="B62" s="1483" t="s">
        <v>1078</v>
      </c>
    </row>
    <row r="63" spans="1:2">
      <c r="A63" s="1479">
        <v>54</v>
      </c>
      <c r="B63" s="1483" t="s">
        <v>1079</v>
      </c>
    </row>
    <row r="64" spans="1:2">
      <c r="A64" s="1479">
        <v>55</v>
      </c>
      <c r="B64" s="1482" t="s">
        <v>1080</v>
      </c>
    </row>
    <row r="65" spans="1:2">
      <c r="A65" s="1479">
        <v>56</v>
      </c>
      <c r="B65" s="1482" t="s">
        <v>1081</v>
      </c>
    </row>
    <row r="66" spans="1:2">
      <c r="A66" s="1479"/>
      <c r="B66" s="1482"/>
    </row>
    <row r="67" spans="1:2">
      <c r="A67" s="1478" t="s">
        <v>462</v>
      </c>
      <c r="B67" s="1478"/>
    </row>
    <row r="68" spans="1:2">
      <c r="A68" s="1479">
        <v>57</v>
      </c>
      <c r="B68" s="1482" t="s">
        <v>1082</v>
      </c>
    </row>
    <row r="69" spans="1:2">
      <c r="A69" s="1479">
        <v>58</v>
      </c>
      <c r="B69" s="1482" t="s">
        <v>1083</v>
      </c>
    </row>
    <row r="70" spans="1:2">
      <c r="A70" s="1479">
        <v>59</v>
      </c>
      <c r="B70" s="1482" t="s">
        <v>1084</v>
      </c>
    </row>
    <row r="71" spans="1:2">
      <c r="A71" s="1479">
        <v>60</v>
      </c>
      <c r="B71" s="1482" t="s">
        <v>1085</v>
      </c>
    </row>
    <row r="72" spans="1:2">
      <c r="A72" s="1479">
        <v>61</v>
      </c>
      <c r="B72" s="1482" t="s">
        <v>1086</v>
      </c>
    </row>
    <row r="73" spans="1:2">
      <c r="A73" s="1479">
        <v>62</v>
      </c>
      <c r="B73" s="1482" t="s">
        <v>1087</v>
      </c>
    </row>
    <row r="74" spans="1:2">
      <c r="A74" s="1479">
        <v>63</v>
      </c>
      <c r="B74" s="1483" t="s">
        <v>1088</v>
      </c>
    </row>
    <row r="75" spans="1:2">
      <c r="A75" s="1479"/>
      <c r="B75" s="1482"/>
    </row>
    <row r="76" spans="1:2">
      <c r="A76" s="1478" t="s">
        <v>1089</v>
      </c>
      <c r="B76" s="1478"/>
    </row>
    <row r="77" spans="1:2">
      <c r="A77" s="1479">
        <v>64</v>
      </c>
      <c r="B77" s="1483" t="s">
        <v>1090</v>
      </c>
    </row>
    <row r="78" spans="1:2">
      <c r="A78" s="1479">
        <v>65</v>
      </c>
      <c r="B78" s="1482" t="s">
        <v>1091</v>
      </c>
    </row>
    <row r="79" spans="1:2">
      <c r="A79" s="1479">
        <v>66</v>
      </c>
      <c r="B79" s="1482" t="s">
        <v>1092</v>
      </c>
    </row>
    <row r="80" spans="1:2" ht="30">
      <c r="A80" s="1479">
        <v>67</v>
      </c>
      <c r="B80" s="1482" t="s">
        <v>1093</v>
      </c>
    </row>
    <row r="81" spans="1:2">
      <c r="A81" s="1479">
        <v>68</v>
      </c>
      <c r="B81" s="1482" t="s">
        <v>1094</v>
      </c>
    </row>
    <row r="82" spans="1:2">
      <c r="A82" s="1479"/>
      <c r="B82" s="1482"/>
    </row>
    <row r="83" spans="1:2">
      <c r="A83" s="1478" t="s">
        <v>1095</v>
      </c>
      <c r="B83" s="1478"/>
    </row>
    <row r="84" spans="1:2">
      <c r="A84" s="1479">
        <v>69</v>
      </c>
      <c r="B84" s="1483" t="s">
        <v>1096</v>
      </c>
    </row>
    <row r="85" spans="1:2">
      <c r="A85" s="1479">
        <v>70</v>
      </c>
      <c r="B85" s="1483" t="s">
        <v>1097</v>
      </c>
    </row>
    <row r="86" spans="1:2">
      <c r="A86" s="1479">
        <v>71</v>
      </c>
      <c r="B86" s="1483" t="s">
        <v>1098</v>
      </c>
    </row>
    <row r="87" spans="1:2">
      <c r="A87" s="1479">
        <v>72</v>
      </c>
      <c r="B87" s="1483" t="s">
        <v>1099</v>
      </c>
    </row>
    <row r="88" spans="1:2">
      <c r="A88" s="1479">
        <v>73</v>
      </c>
      <c r="B88" s="1483" t="s">
        <v>1100</v>
      </c>
    </row>
    <row r="89" spans="1:2">
      <c r="A89" s="1479">
        <v>74</v>
      </c>
      <c r="B89" s="1482" t="s">
        <v>1101</v>
      </c>
    </row>
    <row r="90" spans="1:2">
      <c r="A90" s="1479">
        <v>75</v>
      </c>
      <c r="B90" s="1483" t="s">
        <v>1102</v>
      </c>
    </row>
    <row r="91" spans="1:2">
      <c r="A91" s="1479">
        <v>76</v>
      </c>
      <c r="B91" s="1482" t="s">
        <v>1103</v>
      </c>
    </row>
    <row r="92" spans="1:2">
      <c r="A92" s="1479">
        <v>77</v>
      </c>
      <c r="B92" s="1482" t="s">
        <v>1104</v>
      </c>
    </row>
    <row r="93" spans="1:2">
      <c r="A93" s="1479">
        <v>78</v>
      </c>
      <c r="B93" s="1482" t="s">
        <v>1105</v>
      </c>
    </row>
  </sheetData>
  <mergeCells count="8">
    <mergeCell ref="A76:B76"/>
    <mergeCell ref="A83:B83"/>
    <mergeCell ref="A1:B1"/>
    <mergeCell ref="A3:B3"/>
    <mergeCell ref="A15:B15"/>
    <mergeCell ref="A31:B31"/>
    <mergeCell ref="A55:B55"/>
    <mergeCell ref="A67:B67"/>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U25"/>
  <sheetViews>
    <sheetView zoomScaleNormal="100" workbookViewId="0">
      <selection activeCell="H27" sqref="H27"/>
    </sheetView>
  </sheetViews>
  <sheetFormatPr defaultColWidth="5.5703125" defaultRowHeight="12.75"/>
  <cols>
    <col min="1" max="1" width="11.42578125" style="11" customWidth="1"/>
    <col min="2" max="2" width="5.7109375" style="11" bestFit="1" customWidth="1"/>
    <col min="3" max="3" width="7" style="11" customWidth="1"/>
    <col min="4" max="4" width="5.28515625" style="11" customWidth="1"/>
    <col min="5" max="5" width="6.42578125" style="11" customWidth="1"/>
    <col min="6" max="7" width="5.5703125" style="11" customWidth="1"/>
    <col min="8" max="8" width="4.42578125" style="11" customWidth="1"/>
    <col min="9" max="9" width="6.42578125" style="11" customWidth="1"/>
    <col min="10" max="14" width="5.5703125" style="11"/>
    <col min="15" max="15" width="6.5703125" style="11" customWidth="1"/>
    <col min="16" max="18" width="5.5703125" style="11"/>
    <col min="19" max="19" width="7.5703125" style="11" bestFit="1" customWidth="1"/>
    <col min="20" max="16384" width="5.5703125" style="11"/>
  </cols>
  <sheetData>
    <row r="1" spans="1:21" s="1" customFormat="1" ht="15">
      <c r="A1" s="1154" t="s">
        <v>965</v>
      </c>
      <c r="B1" s="1155"/>
      <c r="C1" s="1155"/>
      <c r="D1" s="1154"/>
      <c r="E1" s="1154"/>
      <c r="F1" s="1154"/>
      <c r="G1" s="1154"/>
      <c r="H1" s="1154"/>
      <c r="I1" s="1154"/>
      <c r="J1" s="1154"/>
      <c r="K1" s="1154"/>
      <c r="L1" s="1154"/>
      <c r="M1" s="1154"/>
      <c r="N1" s="1154"/>
      <c r="O1" s="1154"/>
      <c r="P1" s="1154"/>
      <c r="Q1" s="1154"/>
      <c r="R1" s="1154"/>
      <c r="S1" s="1154"/>
      <c r="T1" s="1154"/>
      <c r="U1" s="1154"/>
    </row>
    <row r="2" spans="1:21" s="2" customFormat="1" ht="12">
      <c r="A2" s="1156" t="s">
        <v>896</v>
      </c>
      <c r="B2" s="1159" t="s">
        <v>0</v>
      </c>
      <c r="C2" s="1159"/>
      <c r="D2" s="1160" t="s">
        <v>1</v>
      </c>
      <c r="E2" s="1160"/>
      <c r="F2" s="1160"/>
      <c r="G2" s="1160"/>
      <c r="H2" s="1160" t="s">
        <v>2</v>
      </c>
      <c r="I2" s="1160"/>
      <c r="J2" s="1160"/>
      <c r="K2" s="1160"/>
      <c r="L2" s="1160" t="s">
        <v>3</v>
      </c>
      <c r="M2" s="1160"/>
      <c r="N2" s="1160"/>
      <c r="O2" s="1160"/>
      <c r="P2" s="1160"/>
      <c r="Q2" s="1160"/>
      <c r="R2" s="1160"/>
      <c r="S2" s="1160"/>
      <c r="T2" s="1160"/>
      <c r="U2" s="1160"/>
    </row>
    <row r="3" spans="1:21" s="2" customFormat="1" ht="12">
      <c r="A3" s="1157"/>
      <c r="B3" s="1159"/>
      <c r="C3" s="1159"/>
      <c r="D3" s="1159" t="s">
        <v>4</v>
      </c>
      <c r="E3" s="1159"/>
      <c r="F3" s="1159" t="s">
        <v>5</v>
      </c>
      <c r="G3" s="1159"/>
      <c r="H3" s="1159" t="s">
        <v>6</v>
      </c>
      <c r="I3" s="1159"/>
      <c r="J3" s="1159" t="s">
        <v>7</v>
      </c>
      <c r="K3" s="1159"/>
      <c r="L3" s="1160" t="s">
        <v>8</v>
      </c>
      <c r="M3" s="1160"/>
      <c r="N3" s="1160"/>
      <c r="O3" s="1160"/>
      <c r="P3" s="1159" t="s">
        <v>9</v>
      </c>
      <c r="Q3" s="1159"/>
      <c r="R3" s="1159" t="s">
        <v>10</v>
      </c>
      <c r="S3" s="1159"/>
      <c r="T3" s="1159" t="s">
        <v>11</v>
      </c>
      <c r="U3" s="1159"/>
    </row>
    <row r="4" spans="1:21" s="2" customFormat="1" ht="12">
      <c r="A4" s="1157"/>
      <c r="B4" s="1159"/>
      <c r="C4" s="1159"/>
      <c r="D4" s="1159"/>
      <c r="E4" s="1159"/>
      <c r="F4" s="1159"/>
      <c r="G4" s="1159"/>
      <c r="H4" s="1159"/>
      <c r="I4" s="1159"/>
      <c r="J4" s="1159"/>
      <c r="K4" s="1159"/>
      <c r="L4" s="1162" t="s">
        <v>12</v>
      </c>
      <c r="M4" s="1162"/>
      <c r="N4" s="810" t="s">
        <v>13</v>
      </c>
      <c r="O4" s="3"/>
      <c r="P4" s="1159"/>
      <c r="Q4" s="1159"/>
      <c r="R4" s="1159"/>
      <c r="S4" s="1159"/>
      <c r="T4" s="1159"/>
      <c r="U4" s="1159"/>
    </row>
    <row r="5" spans="1:21" s="2" customFormat="1" ht="17.25" customHeight="1">
      <c r="A5" s="1158"/>
      <c r="B5" s="810" t="s">
        <v>14</v>
      </c>
      <c r="C5" s="810" t="s">
        <v>15</v>
      </c>
      <c r="D5" s="810" t="s">
        <v>14</v>
      </c>
      <c r="E5" s="810" t="s">
        <v>15</v>
      </c>
      <c r="F5" s="810" t="s">
        <v>14</v>
      </c>
      <c r="G5" s="810" t="s">
        <v>15</v>
      </c>
      <c r="H5" s="810" t="s">
        <v>14</v>
      </c>
      <c r="I5" s="810" t="s">
        <v>15</v>
      </c>
      <c r="J5" s="810" t="s">
        <v>14</v>
      </c>
      <c r="K5" s="810" t="s">
        <v>15</v>
      </c>
      <c r="L5" s="810" t="s">
        <v>14</v>
      </c>
      <c r="M5" s="810" t="s">
        <v>15</v>
      </c>
      <c r="N5" s="810" t="s">
        <v>14</v>
      </c>
      <c r="O5" s="810" t="s">
        <v>15</v>
      </c>
      <c r="P5" s="810" t="s">
        <v>14</v>
      </c>
      <c r="Q5" s="810" t="s">
        <v>15</v>
      </c>
      <c r="R5" s="810" t="s">
        <v>14</v>
      </c>
      <c r="S5" s="810" t="s">
        <v>15</v>
      </c>
      <c r="T5" s="810" t="s">
        <v>14</v>
      </c>
      <c r="U5" s="810" t="s">
        <v>15</v>
      </c>
    </row>
    <row r="6" spans="1:21" s="6" customFormat="1" ht="12.75" customHeight="1">
      <c r="A6" s="4">
        <v>1</v>
      </c>
      <c r="B6" s="5">
        <v>2</v>
      </c>
      <c r="C6" s="4">
        <v>3</v>
      </c>
      <c r="D6" s="5">
        <v>4</v>
      </c>
      <c r="E6" s="4">
        <v>5</v>
      </c>
      <c r="F6" s="5">
        <v>6</v>
      </c>
      <c r="G6" s="4">
        <v>7</v>
      </c>
      <c r="H6" s="5">
        <v>8</v>
      </c>
      <c r="I6" s="4">
        <v>9</v>
      </c>
      <c r="J6" s="5">
        <v>10</v>
      </c>
      <c r="K6" s="5">
        <v>11</v>
      </c>
      <c r="L6" s="5">
        <v>12</v>
      </c>
      <c r="M6" s="4">
        <v>13</v>
      </c>
      <c r="N6" s="5">
        <v>14</v>
      </c>
      <c r="O6" s="5">
        <v>15</v>
      </c>
      <c r="P6" s="5">
        <v>16</v>
      </c>
      <c r="Q6" s="4">
        <v>17</v>
      </c>
      <c r="R6" s="5">
        <v>18</v>
      </c>
      <c r="S6" s="5">
        <v>19</v>
      </c>
      <c r="T6" s="5">
        <v>20</v>
      </c>
      <c r="U6" s="4">
        <v>21</v>
      </c>
    </row>
    <row r="7" spans="1:21" s="7" customFormat="1" ht="14.25" customHeight="1">
      <c r="A7" s="803" t="s">
        <v>16</v>
      </c>
      <c r="B7" s="8">
        <v>91</v>
      </c>
      <c r="C7" s="8">
        <v>67608.52</v>
      </c>
      <c r="D7" s="8">
        <v>68</v>
      </c>
      <c r="E7" s="8">
        <v>58104.839999999989</v>
      </c>
      <c r="F7" s="8">
        <v>23</v>
      </c>
      <c r="G7" s="8">
        <v>9503.2899999999991</v>
      </c>
      <c r="H7" s="8">
        <v>38</v>
      </c>
      <c r="I7" s="8">
        <v>32049.47</v>
      </c>
      <c r="J7" s="8">
        <v>53</v>
      </c>
      <c r="K7" s="8">
        <v>35558.74</v>
      </c>
      <c r="L7" s="8">
        <v>2</v>
      </c>
      <c r="M7" s="8">
        <v>50.209999999999994</v>
      </c>
      <c r="N7" s="8">
        <v>78</v>
      </c>
      <c r="O7" s="8">
        <v>57616.869999999995</v>
      </c>
      <c r="P7" s="8">
        <v>1</v>
      </c>
      <c r="Q7" s="8">
        <v>490.27</v>
      </c>
      <c r="R7" s="8">
        <v>10</v>
      </c>
      <c r="S7" s="8">
        <v>9451.17</v>
      </c>
      <c r="T7" s="8">
        <v>1</v>
      </c>
      <c r="U7" s="8">
        <v>2487</v>
      </c>
    </row>
    <row r="8" spans="1:21" s="7" customFormat="1" ht="14.25" customHeight="1">
      <c r="A8" s="803" t="s">
        <v>17</v>
      </c>
      <c r="B8" s="8">
        <v>71</v>
      </c>
      <c r="C8" s="8">
        <v>48467.56</v>
      </c>
      <c r="D8" s="8">
        <v>55</v>
      </c>
      <c r="E8" s="8">
        <v>46092.71</v>
      </c>
      <c r="F8" s="8">
        <v>16</v>
      </c>
      <c r="G8" s="8">
        <v>2374.9499999999998</v>
      </c>
      <c r="H8" s="8">
        <v>17</v>
      </c>
      <c r="I8" s="8">
        <v>6953.1499999999987</v>
      </c>
      <c r="J8" s="8">
        <v>54</v>
      </c>
      <c r="K8" s="8">
        <v>41514.619999999995</v>
      </c>
      <c r="L8" s="8">
        <v>4</v>
      </c>
      <c r="M8" s="8">
        <v>104.07</v>
      </c>
      <c r="N8" s="8">
        <v>47</v>
      </c>
      <c r="O8" s="8">
        <v>12752.990000000002</v>
      </c>
      <c r="P8" s="8">
        <v>0</v>
      </c>
      <c r="Q8" s="8">
        <v>0</v>
      </c>
      <c r="R8" s="8">
        <v>20</v>
      </c>
      <c r="S8" s="8">
        <v>35610.71</v>
      </c>
      <c r="T8" s="8">
        <v>0</v>
      </c>
      <c r="U8" s="8">
        <v>0</v>
      </c>
    </row>
    <row r="9" spans="1:21" s="7" customFormat="1" ht="14.25" customHeight="1">
      <c r="A9" s="803" t="s">
        <v>18</v>
      </c>
      <c r="B9" s="8">
        <v>69</v>
      </c>
      <c r="C9" s="8">
        <v>32454.798199999997</v>
      </c>
      <c r="D9" s="8">
        <v>53</v>
      </c>
      <c r="E9" s="8">
        <v>23510.116000000002</v>
      </c>
      <c r="F9" s="8">
        <v>16</v>
      </c>
      <c r="G9" s="8">
        <v>8944.6821999999993</v>
      </c>
      <c r="H9" s="8">
        <v>36</v>
      </c>
      <c r="I9" s="8">
        <v>25926.38</v>
      </c>
      <c r="J9" s="8">
        <v>33</v>
      </c>
      <c r="K9" s="8">
        <v>6528.0709999999999</v>
      </c>
      <c r="L9" s="8">
        <v>4</v>
      </c>
      <c r="M9" s="8">
        <v>571.16500000000008</v>
      </c>
      <c r="N9" s="8">
        <v>45</v>
      </c>
      <c r="O9" s="8">
        <v>14901.580000000002</v>
      </c>
      <c r="P9" s="8">
        <v>0</v>
      </c>
      <c r="Q9" s="8">
        <v>0</v>
      </c>
      <c r="R9" s="8">
        <v>20</v>
      </c>
      <c r="S9" s="8">
        <v>16982.05</v>
      </c>
      <c r="T9" s="8">
        <v>0</v>
      </c>
      <c r="U9" s="8">
        <v>0</v>
      </c>
    </row>
    <row r="10" spans="1:21" s="7" customFormat="1" ht="14.25" customHeight="1">
      <c r="A10" s="803" t="s">
        <v>19</v>
      </c>
      <c r="B10" s="8">
        <v>90</v>
      </c>
      <c r="C10" s="8">
        <v>55651.76</v>
      </c>
      <c r="D10" s="8">
        <v>75</v>
      </c>
      <c r="E10" s="8">
        <v>51075</v>
      </c>
      <c r="F10" s="8">
        <v>15</v>
      </c>
      <c r="G10" s="8">
        <v>4576.2699999999995</v>
      </c>
      <c r="H10" s="8">
        <v>52</v>
      </c>
      <c r="I10" s="8">
        <v>54416</v>
      </c>
      <c r="J10" s="8">
        <v>38</v>
      </c>
      <c r="K10" s="8">
        <v>1236.1200000000001</v>
      </c>
      <c r="L10" s="8">
        <v>19</v>
      </c>
      <c r="M10" s="8">
        <v>823.5</v>
      </c>
      <c r="N10" s="8">
        <v>36</v>
      </c>
      <c r="O10" s="8">
        <v>12445.26</v>
      </c>
      <c r="P10" s="8">
        <v>0</v>
      </c>
      <c r="Q10" s="8">
        <v>0</v>
      </c>
      <c r="R10" s="8">
        <v>35</v>
      </c>
      <c r="S10" s="8">
        <v>42383</v>
      </c>
      <c r="T10" s="8">
        <v>0</v>
      </c>
      <c r="U10" s="8">
        <v>0</v>
      </c>
    </row>
    <row r="11" spans="1:21" s="7" customFormat="1" ht="14.25" customHeight="1">
      <c r="A11" s="803" t="s">
        <v>20</v>
      </c>
      <c r="B11" s="8">
        <v>88</v>
      </c>
      <c r="C11" s="8">
        <v>19202.240000000002</v>
      </c>
      <c r="D11" s="8">
        <v>70</v>
      </c>
      <c r="E11" s="8">
        <v>12452</v>
      </c>
      <c r="F11" s="8">
        <v>18</v>
      </c>
      <c r="G11" s="8">
        <v>6749.67</v>
      </c>
      <c r="H11" s="8">
        <v>42</v>
      </c>
      <c r="I11" s="8">
        <v>15891</v>
      </c>
      <c r="J11" s="8">
        <v>46</v>
      </c>
      <c r="K11" s="8">
        <v>3311</v>
      </c>
      <c r="L11" s="8">
        <v>8</v>
      </c>
      <c r="M11" s="8">
        <v>48.66</v>
      </c>
      <c r="N11" s="8">
        <v>55</v>
      </c>
      <c r="O11" s="8">
        <v>8739.69</v>
      </c>
      <c r="P11" s="8">
        <v>1</v>
      </c>
      <c r="Q11" s="8">
        <v>1000</v>
      </c>
      <c r="R11" s="8">
        <v>24</v>
      </c>
      <c r="S11" s="8">
        <v>9413.43</v>
      </c>
      <c r="T11" s="8">
        <v>0</v>
      </c>
      <c r="U11" s="8">
        <v>0</v>
      </c>
    </row>
    <row r="12" spans="1:21" s="7" customFormat="1" ht="14.25" customHeight="1">
      <c r="A12" s="803" t="s">
        <v>21</v>
      </c>
      <c r="B12" s="8">
        <f>D12+F12</f>
        <v>108</v>
      </c>
      <c r="C12" s="8">
        <f>E12+G12</f>
        <v>58165.78</v>
      </c>
      <c r="D12" s="8">
        <f>74+21</f>
        <v>95</v>
      </c>
      <c r="E12" s="8">
        <f>14815.08+33811.92+300</f>
        <v>48927</v>
      </c>
      <c r="F12" s="8">
        <v>13</v>
      </c>
      <c r="G12" s="8">
        <v>9238.7800000000007</v>
      </c>
      <c r="H12" s="8">
        <f>13+21</f>
        <v>34</v>
      </c>
      <c r="I12" s="8">
        <f>9238.78+33811.92+300</f>
        <v>43350.7</v>
      </c>
      <c r="J12" s="8">
        <v>74</v>
      </c>
      <c r="K12" s="8">
        <v>14815.079999999998</v>
      </c>
      <c r="L12" s="8">
        <v>13</v>
      </c>
      <c r="M12" s="8">
        <v>671.99999999999989</v>
      </c>
      <c r="N12" s="8">
        <v>74</v>
      </c>
      <c r="O12" s="8">
        <v>23381.859999999997</v>
      </c>
      <c r="P12" s="8">
        <v>0</v>
      </c>
      <c r="Q12" s="8">
        <v>0</v>
      </c>
      <c r="R12" s="8">
        <v>21</v>
      </c>
      <c r="S12" s="8">
        <f>33811.92+300</f>
        <v>34111.919999999998</v>
      </c>
      <c r="T12" s="8">
        <v>0</v>
      </c>
      <c r="U12" s="8">
        <v>0</v>
      </c>
    </row>
    <row r="13" spans="1:21" s="7" customFormat="1" ht="14.25" customHeight="1">
      <c r="A13" s="803" t="s">
        <v>177</v>
      </c>
      <c r="B13" s="8">
        <f>D13+F13</f>
        <v>134</v>
      </c>
      <c r="C13" s="8">
        <v>62067</v>
      </c>
      <c r="D13" s="8">
        <v>122</v>
      </c>
      <c r="E13" s="8">
        <v>58651</v>
      </c>
      <c r="F13" s="8">
        <v>12</v>
      </c>
      <c r="G13" s="8">
        <v>3416</v>
      </c>
      <c r="H13" s="8">
        <v>28</v>
      </c>
      <c r="I13" s="8">
        <v>32963</v>
      </c>
      <c r="J13" s="8">
        <v>106</v>
      </c>
      <c r="K13" s="8">
        <v>29104</v>
      </c>
      <c r="L13" s="8">
        <v>1</v>
      </c>
      <c r="M13" s="8">
        <v>2.6</v>
      </c>
      <c r="N13" s="8">
        <v>117</v>
      </c>
      <c r="O13" s="8">
        <v>32517.989999999998</v>
      </c>
      <c r="P13" s="8">
        <v>0</v>
      </c>
      <c r="Q13" s="8">
        <v>0</v>
      </c>
      <c r="R13" s="8">
        <v>15</v>
      </c>
      <c r="S13" s="8">
        <v>29327.640000000003</v>
      </c>
      <c r="T13" s="8">
        <v>0</v>
      </c>
      <c r="U13" s="8">
        <v>0</v>
      </c>
    </row>
    <row r="14" spans="1:21" s="1475" customFormat="1" ht="14.25" customHeight="1">
      <c r="A14" s="1473" t="s">
        <v>766</v>
      </c>
      <c r="B14" s="1474">
        <f>L14+R14+N14</f>
        <v>231</v>
      </c>
      <c r="C14" s="1474">
        <f>M14+S14+O14</f>
        <v>110269.33436199999</v>
      </c>
      <c r="D14" s="1474">
        <f>B14-F14</f>
        <v>210</v>
      </c>
      <c r="E14" s="1474">
        <f>C14-G14</f>
        <v>88868.94959199999</v>
      </c>
      <c r="F14" s="1474">
        <v>21</v>
      </c>
      <c r="G14" s="1474">
        <v>21400.384770000001</v>
      </c>
      <c r="H14" s="1474">
        <f>B14-J14</f>
        <v>30</v>
      </c>
      <c r="I14" s="1474">
        <f>C14-K14</f>
        <v>26585.334361999994</v>
      </c>
      <c r="J14" s="1474">
        <v>201</v>
      </c>
      <c r="K14" s="1474">
        <v>83684</v>
      </c>
      <c r="L14" s="1474">
        <v>20</v>
      </c>
      <c r="M14" s="1474">
        <v>16354.464361999999</v>
      </c>
      <c r="N14" s="1474">
        <v>203</v>
      </c>
      <c r="O14" s="1474">
        <v>88742.31</v>
      </c>
      <c r="P14" s="1474">
        <v>0</v>
      </c>
      <c r="Q14" s="1474">
        <v>0</v>
      </c>
      <c r="R14" s="1474">
        <v>8</v>
      </c>
      <c r="S14" s="1474">
        <v>5172.5600000000004</v>
      </c>
      <c r="T14" s="1474">
        <v>0</v>
      </c>
      <c r="U14" s="1474">
        <v>0</v>
      </c>
    </row>
    <row r="15" spans="1:21" s="7" customFormat="1" ht="14.25" customHeight="1">
      <c r="A15" s="803" t="s">
        <v>729</v>
      </c>
      <c r="B15" s="8">
        <f>+L15+N15+R15</f>
        <v>160</v>
      </c>
      <c r="C15" s="8">
        <f>+M15+O15+S15</f>
        <v>73138.447417700008</v>
      </c>
      <c r="D15" s="8">
        <f>B15-F15</f>
        <v>146</v>
      </c>
      <c r="E15" s="8">
        <f>C15-G15</f>
        <v>68527.025017700013</v>
      </c>
      <c r="F15" s="806">
        <v>14</v>
      </c>
      <c r="G15" s="806">
        <v>4611.4224000000004</v>
      </c>
      <c r="H15" s="8">
        <f>B15-J15</f>
        <v>20</v>
      </c>
      <c r="I15" s="8">
        <f>C15-K15</f>
        <v>8955.5817873000051</v>
      </c>
      <c r="J15" s="806">
        <v>140</v>
      </c>
      <c r="K15" s="806">
        <v>64182.865630400003</v>
      </c>
      <c r="L15" s="806">
        <v>1</v>
      </c>
      <c r="M15" s="806">
        <v>2.0099999999999998</v>
      </c>
      <c r="N15" s="806">
        <v>153</v>
      </c>
      <c r="O15" s="806">
        <v>68792.27741770001</v>
      </c>
      <c r="P15" s="806">
        <v>0</v>
      </c>
      <c r="Q15" s="806">
        <v>0</v>
      </c>
      <c r="R15" s="806">
        <v>6</v>
      </c>
      <c r="S15" s="806">
        <v>4344.16</v>
      </c>
      <c r="T15" s="8">
        <v>0</v>
      </c>
      <c r="U15" s="8">
        <v>0</v>
      </c>
    </row>
    <row r="16" spans="1:21" s="7" customFormat="1" ht="14.25" customHeight="1">
      <c r="A16" s="803" t="s">
        <v>814</v>
      </c>
      <c r="B16" s="8">
        <v>124</v>
      </c>
      <c r="C16" s="8">
        <v>44355.297957000002</v>
      </c>
      <c r="D16" s="8">
        <v>118</v>
      </c>
      <c r="E16" s="8">
        <v>42512.659359999998</v>
      </c>
      <c r="F16" s="806">
        <v>6</v>
      </c>
      <c r="G16" s="806">
        <v>1842.6385969999999</v>
      </c>
      <c r="H16" s="8">
        <v>21</v>
      </c>
      <c r="I16" s="8">
        <v>30407.858596999999</v>
      </c>
      <c r="J16" s="806">
        <v>103</v>
      </c>
      <c r="K16" s="806">
        <v>13947.43936</v>
      </c>
      <c r="L16" s="806">
        <v>2</v>
      </c>
      <c r="M16" s="806">
        <v>4.55</v>
      </c>
      <c r="N16" s="806">
        <v>107</v>
      </c>
      <c r="O16" s="806">
        <v>15785.527959999999</v>
      </c>
      <c r="P16" s="806">
        <v>0</v>
      </c>
      <c r="Q16" s="806">
        <v>0</v>
      </c>
      <c r="R16" s="806">
        <v>15</v>
      </c>
      <c r="S16" s="806">
        <v>28565.22</v>
      </c>
      <c r="T16" s="8">
        <v>0</v>
      </c>
      <c r="U16" s="8">
        <v>0</v>
      </c>
    </row>
    <row r="17" spans="1:21" s="998" customFormat="1" ht="12">
      <c r="A17" s="1163" t="s">
        <v>1011</v>
      </c>
      <c r="B17" s="1163"/>
      <c r="C17" s="1163"/>
      <c r="D17" s="1164"/>
      <c r="E17" s="1163"/>
      <c r="F17" s="1163"/>
      <c r="G17" s="1165"/>
      <c r="H17" s="1165"/>
      <c r="I17" s="1165"/>
      <c r="J17" s="1165"/>
      <c r="K17" s="1165"/>
      <c r="L17" s="1165"/>
      <c r="M17" s="1165"/>
      <c r="N17" s="1165"/>
      <c r="O17" s="1165"/>
      <c r="P17" s="1165"/>
      <c r="Q17" s="1165"/>
      <c r="R17" s="1165"/>
      <c r="S17" s="1165"/>
      <c r="T17" s="1165"/>
      <c r="U17" s="1165"/>
    </row>
    <row r="18" spans="1:21" s="998" customFormat="1" ht="12">
      <c r="A18" s="1161" t="s">
        <v>1012</v>
      </c>
      <c r="B18" s="1161"/>
      <c r="C18" s="1161"/>
      <c r="D18" s="1161"/>
      <c r="E18" s="1161"/>
      <c r="F18" s="1161"/>
      <c r="G18" s="1161"/>
      <c r="H18" s="1161"/>
      <c r="I18" s="1161"/>
      <c r="J18" s="1161"/>
      <c r="K18" s="1161"/>
      <c r="L18" s="1161"/>
      <c r="M18" s="1127"/>
      <c r="N18" s="1127"/>
      <c r="O18" s="1127"/>
      <c r="P18" s="1127"/>
      <c r="Q18" s="1127"/>
      <c r="R18" s="1127"/>
      <c r="S18" s="1127"/>
      <c r="T18" s="1127"/>
      <c r="U18" s="1127"/>
    </row>
    <row r="19" spans="1:21" s="10" customFormat="1" ht="12" customHeight="1">
      <c r="A19" s="9" t="s">
        <v>22</v>
      </c>
      <c r="B19" s="9"/>
      <c r="C19" s="9"/>
      <c r="D19" s="9"/>
      <c r="E19" s="9"/>
      <c r="F19" s="9"/>
      <c r="G19" s="9"/>
      <c r="H19" s="9"/>
      <c r="O19" s="999"/>
      <c r="S19" s="1000"/>
    </row>
    <row r="20" spans="1:21">
      <c r="S20" s="12"/>
      <c r="T20" s="12"/>
    </row>
    <row r="21" spans="1:21">
      <c r="D21" s="12"/>
      <c r="N21" s="13"/>
      <c r="O21" s="13"/>
      <c r="S21" s="12"/>
      <c r="T21" s="12"/>
    </row>
    <row r="22" spans="1:21">
      <c r="S22" s="12"/>
      <c r="T22" s="12"/>
    </row>
    <row r="23" spans="1:21">
      <c r="S23" s="12"/>
      <c r="T23" s="12"/>
    </row>
    <row r="24" spans="1:21">
      <c r="S24" s="12"/>
      <c r="T24" s="12"/>
    </row>
    <row r="25" spans="1:21">
      <c r="S25" s="12"/>
      <c r="T25" s="12"/>
    </row>
  </sheetData>
  <mergeCells count="17">
    <mergeCell ref="A18:L18"/>
    <mergeCell ref="T3:U4"/>
    <mergeCell ref="L4:M4"/>
    <mergeCell ref="A17:U17"/>
    <mergeCell ref="A1:U1"/>
    <mergeCell ref="A2:A5"/>
    <mergeCell ref="B2:C4"/>
    <mergeCell ref="D2:G2"/>
    <mergeCell ref="H2:K2"/>
    <mergeCell ref="L2:U2"/>
    <mergeCell ref="R3:S4"/>
    <mergeCell ref="D3:E4"/>
    <mergeCell ref="F3:G4"/>
    <mergeCell ref="H3:I4"/>
    <mergeCell ref="J3:K4"/>
    <mergeCell ref="L3:O3"/>
    <mergeCell ref="P3:Q4"/>
  </mergeCells>
  <pageMargins left="0.7" right="0.2" top="0.75" bottom="0.75" header="0.3" footer="0.3"/>
  <pageSetup scale="7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Z34"/>
  <sheetViews>
    <sheetView zoomScaleNormal="100" workbookViewId="0">
      <pane xSplit="1" ySplit="5" topLeftCell="B18" activePane="bottomRight" state="frozen"/>
      <selection pane="topRight" activeCell="B1" sqref="B1"/>
      <selection pane="bottomLeft" activeCell="A6" sqref="A6"/>
      <selection pane="bottomRight" activeCell="B32" sqref="B32"/>
    </sheetView>
  </sheetViews>
  <sheetFormatPr defaultColWidth="6.5703125" defaultRowHeight="12.75"/>
  <cols>
    <col min="1" max="1" width="27.7109375" style="11" customWidth="1"/>
    <col min="2" max="16" width="6.28515625" style="11" customWidth="1"/>
    <col min="17" max="19" width="7.42578125" style="11" customWidth="1"/>
    <col min="20" max="21" width="6.28515625" style="11" customWidth="1"/>
    <col min="22" max="22" width="8" style="11" bestFit="1" customWidth="1"/>
    <col min="23" max="23" width="6.5703125" style="11"/>
    <col min="24" max="24" width="7.7109375" style="11" bestFit="1" customWidth="1"/>
    <col min="25" max="16384" width="6.5703125" style="11"/>
  </cols>
  <sheetData>
    <row r="1" spans="1:26" s="15" customFormat="1" ht="15.75">
      <c r="A1" s="14" t="s">
        <v>891</v>
      </c>
    </row>
    <row r="2" spans="1:26" s="518" customFormat="1" ht="12.75" customHeight="1">
      <c r="A2" s="1172" t="s">
        <v>23</v>
      </c>
      <c r="B2" s="1172" t="s">
        <v>16</v>
      </c>
      <c r="C2" s="1172"/>
      <c r="D2" s="1172" t="s">
        <v>17</v>
      </c>
      <c r="E2" s="1172"/>
      <c r="F2" s="1172" t="s">
        <v>18</v>
      </c>
      <c r="G2" s="1172"/>
      <c r="H2" s="1166" t="s">
        <v>19</v>
      </c>
      <c r="I2" s="1167"/>
      <c r="J2" s="1166" t="s">
        <v>20</v>
      </c>
      <c r="K2" s="1167"/>
      <c r="L2" s="1166" t="s">
        <v>21</v>
      </c>
      <c r="M2" s="1167"/>
      <c r="N2" s="1166" t="s">
        <v>177</v>
      </c>
      <c r="O2" s="1167"/>
      <c r="P2" s="1166" t="s">
        <v>766</v>
      </c>
      <c r="Q2" s="1167"/>
      <c r="R2" s="1166" t="s">
        <v>729</v>
      </c>
      <c r="S2" s="1167"/>
      <c r="T2" s="1170" t="s">
        <v>814</v>
      </c>
      <c r="U2" s="1167"/>
    </row>
    <row r="3" spans="1:26" s="518" customFormat="1" ht="9" customHeight="1">
      <c r="A3" s="1173"/>
      <c r="B3" s="1174"/>
      <c r="C3" s="1174"/>
      <c r="D3" s="1174"/>
      <c r="E3" s="1174"/>
      <c r="F3" s="1174"/>
      <c r="G3" s="1174"/>
      <c r="H3" s="1168"/>
      <c r="I3" s="1169"/>
      <c r="J3" s="1168"/>
      <c r="K3" s="1169"/>
      <c r="L3" s="1168"/>
      <c r="M3" s="1169"/>
      <c r="N3" s="1168"/>
      <c r="O3" s="1169"/>
      <c r="P3" s="1168"/>
      <c r="Q3" s="1169"/>
      <c r="R3" s="1168"/>
      <c r="S3" s="1169"/>
      <c r="T3" s="1171"/>
      <c r="U3" s="1169"/>
    </row>
    <row r="4" spans="1:26" s="518" customFormat="1" ht="12.75" customHeight="1">
      <c r="A4" s="1174"/>
      <c r="B4" s="810" t="s">
        <v>14</v>
      </c>
      <c r="C4" s="815" t="s">
        <v>15</v>
      </c>
      <c r="D4" s="810" t="s">
        <v>14</v>
      </c>
      <c r="E4" s="815" t="s">
        <v>15</v>
      </c>
      <c r="F4" s="810" t="s">
        <v>14</v>
      </c>
      <c r="G4" s="815" t="s">
        <v>15</v>
      </c>
      <c r="H4" s="810" t="s">
        <v>14</v>
      </c>
      <c r="I4" s="815" t="s">
        <v>15</v>
      </c>
      <c r="J4" s="810" t="s">
        <v>14</v>
      </c>
      <c r="K4" s="815" t="s">
        <v>15</v>
      </c>
      <c r="L4" s="810" t="s">
        <v>14</v>
      </c>
      <c r="M4" s="815" t="s">
        <v>15</v>
      </c>
      <c r="N4" s="810" t="s">
        <v>14</v>
      </c>
      <c r="O4" s="815" t="s">
        <v>15</v>
      </c>
      <c r="P4" s="810" t="s">
        <v>14</v>
      </c>
      <c r="Q4" s="815" t="s">
        <v>15</v>
      </c>
      <c r="R4" s="1090" t="s">
        <v>14</v>
      </c>
      <c r="S4" s="1125" t="s">
        <v>15</v>
      </c>
      <c r="T4" s="1090" t="s">
        <v>14</v>
      </c>
      <c r="U4" s="1125" t="s">
        <v>15</v>
      </c>
    </row>
    <row r="5" spans="1:26" s="819" customFormat="1" ht="12.75" customHeight="1">
      <c r="A5" s="599">
        <v>1</v>
      </c>
      <c r="B5" s="626">
        <v>2</v>
      </c>
      <c r="C5" s="627">
        <v>3</v>
      </c>
      <c r="D5" s="599">
        <v>4</v>
      </c>
      <c r="E5" s="626">
        <v>5</v>
      </c>
      <c r="F5" s="627">
        <v>6</v>
      </c>
      <c r="G5" s="599">
        <v>7</v>
      </c>
      <c r="H5" s="626">
        <v>8</v>
      </c>
      <c r="I5" s="627">
        <v>9</v>
      </c>
      <c r="J5" s="599">
        <v>10</v>
      </c>
      <c r="K5" s="626">
        <v>11</v>
      </c>
      <c r="L5" s="627">
        <v>12</v>
      </c>
      <c r="M5" s="599">
        <v>13</v>
      </c>
      <c r="N5" s="599">
        <v>14</v>
      </c>
      <c r="O5" s="626">
        <v>15</v>
      </c>
      <c r="P5" s="599">
        <v>16</v>
      </c>
      <c r="Q5" s="626">
        <v>17</v>
      </c>
      <c r="R5" s="599">
        <v>18</v>
      </c>
      <c r="S5" s="626">
        <v>19</v>
      </c>
      <c r="T5" s="599">
        <v>20</v>
      </c>
      <c r="U5" s="626">
        <v>21</v>
      </c>
      <c r="V5" s="518"/>
    </row>
    <row r="6" spans="1:26" s="518" customFormat="1" ht="14.25" customHeight="1">
      <c r="A6" s="18" t="s">
        <v>39</v>
      </c>
      <c r="B6" s="8">
        <v>0</v>
      </c>
      <c r="C6" s="8">
        <v>0</v>
      </c>
      <c r="D6" s="8">
        <v>0</v>
      </c>
      <c r="E6" s="8">
        <v>0</v>
      </c>
      <c r="F6" s="8">
        <v>0</v>
      </c>
      <c r="G6" s="8">
        <v>0</v>
      </c>
      <c r="H6" s="8">
        <v>0</v>
      </c>
      <c r="I6" s="8">
        <v>0</v>
      </c>
      <c r="J6" s="8">
        <v>0</v>
      </c>
      <c r="K6" s="8">
        <v>0</v>
      </c>
      <c r="L6" s="8">
        <v>1</v>
      </c>
      <c r="M6" s="8">
        <v>3009</v>
      </c>
      <c r="N6" s="8">
        <v>0</v>
      </c>
      <c r="O6" s="8">
        <v>0</v>
      </c>
      <c r="P6" s="806">
        <v>1</v>
      </c>
      <c r="Q6" s="806">
        <v>4113.13</v>
      </c>
      <c r="R6" s="8">
        <v>0</v>
      </c>
      <c r="S6" s="8">
        <v>0</v>
      </c>
      <c r="T6" s="8">
        <v>0</v>
      </c>
      <c r="U6" s="8">
        <v>0</v>
      </c>
    </row>
    <row r="7" spans="1:26" s="518" customFormat="1" ht="12" customHeight="1">
      <c r="A7" s="18" t="s">
        <v>40</v>
      </c>
      <c r="B7" s="8">
        <v>0</v>
      </c>
      <c r="C7" s="8">
        <v>0</v>
      </c>
      <c r="D7" s="8">
        <v>0</v>
      </c>
      <c r="E7" s="8">
        <v>0</v>
      </c>
      <c r="F7" s="8">
        <v>0</v>
      </c>
      <c r="G7" s="8">
        <v>0</v>
      </c>
      <c r="H7" s="8">
        <v>0</v>
      </c>
      <c r="I7" s="8">
        <v>0</v>
      </c>
      <c r="J7" s="8">
        <v>0</v>
      </c>
      <c r="K7" s="8">
        <v>0</v>
      </c>
      <c r="L7" s="8">
        <v>4</v>
      </c>
      <c r="M7" s="8">
        <v>7914</v>
      </c>
      <c r="N7" s="8">
        <v>2</v>
      </c>
      <c r="O7" s="8">
        <v>1292</v>
      </c>
      <c r="P7" s="806">
        <v>4</v>
      </c>
      <c r="Q7" s="806">
        <v>565</v>
      </c>
      <c r="R7" s="8">
        <v>1</v>
      </c>
      <c r="S7" s="8">
        <v>4.05</v>
      </c>
      <c r="T7" s="8">
        <v>0</v>
      </c>
      <c r="U7" s="8">
        <v>0</v>
      </c>
    </row>
    <row r="8" spans="1:26" s="518" customFormat="1" ht="14.25" customHeight="1">
      <c r="A8" s="18" t="s">
        <v>24</v>
      </c>
      <c r="B8" s="8">
        <v>18</v>
      </c>
      <c r="C8" s="8">
        <v>17248.150000000001</v>
      </c>
      <c r="D8" s="8">
        <v>20</v>
      </c>
      <c r="E8" s="8">
        <v>35610.71</v>
      </c>
      <c r="F8" s="8">
        <v>7</v>
      </c>
      <c r="G8" s="8">
        <v>8272.5614000000005</v>
      </c>
      <c r="H8" s="8">
        <v>14</v>
      </c>
      <c r="I8" s="8">
        <v>29700</v>
      </c>
      <c r="J8" s="8">
        <v>36</v>
      </c>
      <c r="K8" s="8">
        <v>10639</v>
      </c>
      <c r="L8" s="8">
        <v>23</v>
      </c>
      <c r="M8" s="8">
        <v>18985</v>
      </c>
      <c r="N8" s="8">
        <v>4</v>
      </c>
      <c r="O8" s="8">
        <v>3628</v>
      </c>
      <c r="P8" s="806">
        <v>4</v>
      </c>
      <c r="Q8" s="806">
        <v>8075</v>
      </c>
      <c r="R8" s="8">
        <v>3</v>
      </c>
      <c r="S8" s="8">
        <v>3602.1236501999997</v>
      </c>
      <c r="T8" s="8">
        <v>1</v>
      </c>
      <c r="U8" s="8">
        <v>1131.1876268000001</v>
      </c>
    </row>
    <row r="9" spans="1:26" s="518" customFormat="1" ht="14.25" customHeight="1">
      <c r="A9" s="69" t="s">
        <v>25</v>
      </c>
      <c r="B9" s="8">
        <v>3</v>
      </c>
      <c r="C9" s="8">
        <v>2840.75</v>
      </c>
      <c r="D9" s="8">
        <v>2</v>
      </c>
      <c r="E9" s="8">
        <v>187</v>
      </c>
      <c r="F9" s="8">
        <v>1</v>
      </c>
      <c r="G9" s="8">
        <v>8.56</v>
      </c>
      <c r="H9" s="8">
        <v>4</v>
      </c>
      <c r="I9" s="8">
        <v>731</v>
      </c>
      <c r="J9" s="8">
        <v>5</v>
      </c>
      <c r="K9" s="8">
        <v>618</v>
      </c>
      <c r="L9" s="8">
        <v>4</v>
      </c>
      <c r="M9" s="8">
        <v>172</v>
      </c>
      <c r="N9" s="8">
        <v>9</v>
      </c>
      <c r="O9" s="8">
        <v>518</v>
      </c>
      <c r="P9" s="8">
        <v>12</v>
      </c>
      <c r="Q9" s="8">
        <v>635</v>
      </c>
      <c r="R9" s="8">
        <v>10</v>
      </c>
      <c r="S9" s="8">
        <v>548.37799999999993</v>
      </c>
      <c r="T9" s="8">
        <v>4</v>
      </c>
      <c r="U9" s="8">
        <v>542.19290000000001</v>
      </c>
      <c r="Z9" s="2"/>
    </row>
    <row r="10" spans="1:26" s="518" customFormat="1" ht="14.25" customHeight="1">
      <c r="A10" s="18" t="s">
        <v>26</v>
      </c>
      <c r="B10" s="8">
        <v>5</v>
      </c>
      <c r="C10" s="8">
        <v>246.76999999999998</v>
      </c>
      <c r="D10" s="8">
        <v>0</v>
      </c>
      <c r="E10" s="8">
        <v>0</v>
      </c>
      <c r="F10" s="8">
        <v>1</v>
      </c>
      <c r="G10" s="8">
        <v>9.35</v>
      </c>
      <c r="H10" s="8">
        <v>0</v>
      </c>
      <c r="I10" s="8">
        <v>0</v>
      </c>
      <c r="J10" s="8">
        <v>2</v>
      </c>
      <c r="K10" s="8">
        <v>360</v>
      </c>
      <c r="L10" s="8">
        <v>4</v>
      </c>
      <c r="M10" s="8">
        <v>1180</v>
      </c>
      <c r="N10" s="8">
        <v>6</v>
      </c>
      <c r="O10" s="8">
        <v>69</v>
      </c>
      <c r="P10" s="806">
        <v>7</v>
      </c>
      <c r="Q10" s="806">
        <v>980</v>
      </c>
      <c r="R10" s="8">
        <v>3</v>
      </c>
      <c r="S10" s="8">
        <v>22.465600000000002</v>
      </c>
      <c r="T10" s="8">
        <v>4</v>
      </c>
      <c r="U10" s="8">
        <v>621.73783019999996</v>
      </c>
    </row>
    <row r="11" spans="1:26" s="518" customFormat="1" ht="14.25" customHeight="1">
      <c r="A11" s="18" t="s">
        <v>41</v>
      </c>
      <c r="B11" s="8">
        <v>0</v>
      </c>
      <c r="C11" s="8">
        <v>0</v>
      </c>
      <c r="D11" s="8">
        <v>0</v>
      </c>
      <c r="E11" s="8">
        <v>0</v>
      </c>
      <c r="F11" s="8">
        <v>0</v>
      </c>
      <c r="G11" s="8">
        <v>0</v>
      </c>
      <c r="H11" s="8">
        <v>0</v>
      </c>
      <c r="I11" s="8">
        <v>0</v>
      </c>
      <c r="J11" s="8">
        <v>2</v>
      </c>
      <c r="K11" s="8">
        <v>1589</v>
      </c>
      <c r="L11" s="8">
        <v>1</v>
      </c>
      <c r="M11" s="8">
        <v>424</v>
      </c>
      <c r="N11" s="8">
        <v>7</v>
      </c>
      <c r="O11" s="8">
        <v>303</v>
      </c>
      <c r="P11" s="806">
        <v>17</v>
      </c>
      <c r="Q11" s="806">
        <v>897</v>
      </c>
      <c r="R11" s="8">
        <v>11</v>
      </c>
      <c r="S11" s="8">
        <v>836.72299999999996</v>
      </c>
      <c r="T11" s="8">
        <v>1</v>
      </c>
      <c r="U11" s="8">
        <v>18.745200000000001</v>
      </c>
    </row>
    <row r="12" spans="1:26" s="2" customFormat="1" ht="14.25" customHeight="1">
      <c r="A12" s="18" t="s">
        <v>42</v>
      </c>
      <c r="B12" s="8">
        <v>0</v>
      </c>
      <c r="C12" s="8">
        <v>0</v>
      </c>
      <c r="D12" s="8">
        <v>0</v>
      </c>
      <c r="E12" s="8">
        <v>0</v>
      </c>
      <c r="F12" s="8">
        <v>0</v>
      </c>
      <c r="G12" s="8">
        <v>0</v>
      </c>
      <c r="H12" s="8">
        <v>0</v>
      </c>
      <c r="I12" s="8">
        <v>0</v>
      </c>
      <c r="J12" s="8">
        <v>3</v>
      </c>
      <c r="K12" s="8">
        <v>2481</v>
      </c>
      <c r="L12" s="8">
        <v>4</v>
      </c>
      <c r="M12" s="8">
        <v>79</v>
      </c>
      <c r="N12" s="8">
        <v>6</v>
      </c>
      <c r="O12" s="8">
        <v>96</v>
      </c>
      <c r="P12" s="806">
        <v>15</v>
      </c>
      <c r="Q12" s="806">
        <v>356</v>
      </c>
      <c r="R12" s="8">
        <v>14</v>
      </c>
      <c r="S12" s="8">
        <v>344.35659999999996</v>
      </c>
      <c r="T12" s="8">
        <v>6</v>
      </c>
      <c r="U12" s="8">
        <v>219.06911220000001</v>
      </c>
    </row>
    <row r="13" spans="1:26" s="518" customFormat="1" ht="14.25" customHeight="1">
      <c r="A13" s="18" t="s">
        <v>27</v>
      </c>
      <c r="B13" s="8">
        <v>0</v>
      </c>
      <c r="C13" s="8">
        <v>0</v>
      </c>
      <c r="D13" s="8">
        <v>1</v>
      </c>
      <c r="E13" s="8">
        <v>120.65</v>
      </c>
      <c r="F13" s="8">
        <v>0</v>
      </c>
      <c r="G13" s="8">
        <v>0</v>
      </c>
      <c r="H13" s="8">
        <v>0</v>
      </c>
      <c r="I13" s="8">
        <v>0</v>
      </c>
      <c r="J13" s="8">
        <v>1</v>
      </c>
      <c r="K13" s="8">
        <v>32.71</v>
      </c>
      <c r="L13" s="8">
        <v>0</v>
      </c>
      <c r="M13" s="8">
        <v>0</v>
      </c>
      <c r="N13" s="8">
        <v>0</v>
      </c>
      <c r="O13" s="8">
        <v>0</v>
      </c>
      <c r="P13" s="806">
        <v>0</v>
      </c>
      <c r="Q13" s="806">
        <v>0</v>
      </c>
      <c r="R13" s="8">
        <v>0</v>
      </c>
      <c r="S13" s="8">
        <v>0</v>
      </c>
      <c r="T13" s="8">
        <v>0</v>
      </c>
      <c r="U13" s="8">
        <v>0</v>
      </c>
    </row>
    <row r="14" spans="1:26" s="518" customFormat="1" ht="14.25" customHeight="1">
      <c r="A14" s="18" t="s">
        <v>28</v>
      </c>
      <c r="B14" s="8">
        <v>5</v>
      </c>
      <c r="C14" s="8">
        <v>1393.73</v>
      </c>
      <c r="D14" s="8">
        <v>1</v>
      </c>
      <c r="E14" s="8">
        <v>217.41</v>
      </c>
      <c r="F14" s="8">
        <v>2</v>
      </c>
      <c r="G14" s="8">
        <v>74.006599999999992</v>
      </c>
      <c r="H14" s="8">
        <v>5</v>
      </c>
      <c r="I14" s="8">
        <v>591</v>
      </c>
      <c r="J14" s="8">
        <v>0</v>
      </c>
      <c r="K14" s="8">
        <v>0</v>
      </c>
      <c r="L14" s="8">
        <v>2</v>
      </c>
      <c r="M14" s="8">
        <v>373.22</v>
      </c>
      <c r="N14" s="8">
        <v>3</v>
      </c>
      <c r="O14" s="8">
        <v>13</v>
      </c>
      <c r="P14" s="806">
        <v>5</v>
      </c>
      <c r="Q14" s="806">
        <v>542</v>
      </c>
      <c r="R14" s="8">
        <v>2</v>
      </c>
      <c r="S14" s="8">
        <v>38.101999999999997</v>
      </c>
      <c r="T14" s="8">
        <v>9</v>
      </c>
      <c r="U14" s="8">
        <v>466.73479999999995</v>
      </c>
    </row>
    <row r="15" spans="1:26" s="518" customFormat="1" ht="12.75" customHeight="1">
      <c r="A15" s="18" t="s">
        <v>29</v>
      </c>
      <c r="B15" s="8">
        <v>4</v>
      </c>
      <c r="C15" s="8">
        <v>715.16</v>
      </c>
      <c r="D15" s="8">
        <v>1</v>
      </c>
      <c r="E15" s="8">
        <v>89.28</v>
      </c>
      <c r="F15" s="8">
        <v>1</v>
      </c>
      <c r="G15" s="8">
        <v>11.67</v>
      </c>
      <c r="H15" s="8">
        <v>2</v>
      </c>
      <c r="I15" s="8">
        <v>602</v>
      </c>
      <c r="J15" s="8">
        <v>6</v>
      </c>
      <c r="K15" s="8">
        <v>884</v>
      </c>
      <c r="L15" s="8">
        <v>2</v>
      </c>
      <c r="M15" s="8">
        <v>20.9</v>
      </c>
      <c r="N15" s="8">
        <v>3</v>
      </c>
      <c r="O15" s="8">
        <v>512</v>
      </c>
      <c r="P15" s="806">
        <v>4</v>
      </c>
      <c r="Q15" s="806">
        <v>759</v>
      </c>
      <c r="R15" s="8">
        <v>2</v>
      </c>
      <c r="S15" s="8">
        <v>732.76879399999996</v>
      </c>
      <c r="T15" s="8">
        <v>1</v>
      </c>
      <c r="U15" s="8">
        <v>1.35</v>
      </c>
      <c r="V15" s="1084">
        <v>11</v>
      </c>
      <c r="W15" s="1084">
        <v>8583.107684999999</v>
      </c>
      <c r="X15" s="1084">
        <v>17</v>
      </c>
      <c r="Y15" s="1084">
        <v>32049.537182700002</v>
      </c>
    </row>
    <row r="16" spans="1:26" s="518" customFormat="1" ht="14.25" customHeight="1">
      <c r="A16" s="18" t="s">
        <v>30</v>
      </c>
      <c r="B16" s="8">
        <v>3</v>
      </c>
      <c r="C16" s="8">
        <v>2209.56</v>
      </c>
      <c r="D16" s="8">
        <v>10</v>
      </c>
      <c r="E16" s="8">
        <v>7708.2500000000009</v>
      </c>
      <c r="F16" s="8">
        <v>16</v>
      </c>
      <c r="G16" s="8">
        <v>10738.880000000001</v>
      </c>
      <c r="H16" s="8">
        <v>26</v>
      </c>
      <c r="I16" s="8">
        <v>6058</v>
      </c>
      <c r="J16" s="8">
        <v>0</v>
      </c>
      <c r="K16" s="8">
        <v>0</v>
      </c>
      <c r="L16" s="8">
        <v>0</v>
      </c>
      <c r="M16" s="8">
        <v>0</v>
      </c>
      <c r="N16" s="8">
        <v>22</v>
      </c>
      <c r="O16" s="8">
        <v>35644</v>
      </c>
      <c r="P16" s="806">
        <v>16</v>
      </c>
      <c r="Q16" s="806">
        <v>15019</v>
      </c>
      <c r="R16" s="8">
        <v>11</v>
      </c>
      <c r="S16" s="8">
        <v>8583.107684999999</v>
      </c>
      <c r="T16" s="8">
        <v>17</v>
      </c>
      <c r="U16" s="8">
        <v>32049.537182700002</v>
      </c>
      <c r="V16" s="1084">
        <v>6</v>
      </c>
      <c r="W16" s="1084">
        <v>4344.16</v>
      </c>
    </row>
    <row r="17" spans="1:23" s="518" customFormat="1" ht="14.25" customHeight="1">
      <c r="A17" s="18" t="s">
        <v>31</v>
      </c>
      <c r="B17" s="8">
        <v>1</v>
      </c>
      <c r="C17" s="8">
        <v>1245.3800000000001</v>
      </c>
      <c r="D17" s="8">
        <v>0</v>
      </c>
      <c r="E17" s="8">
        <v>0</v>
      </c>
      <c r="F17" s="8">
        <v>2</v>
      </c>
      <c r="G17" s="8">
        <v>18.77</v>
      </c>
      <c r="H17" s="8">
        <v>0</v>
      </c>
      <c r="I17" s="8">
        <v>0</v>
      </c>
      <c r="J17" s="8">
        <v>2</v>
      </c>
      <c r="K17" s="8">
        <v>24.81</v>
      </c>
      <c r="L17" s="8">
        <v>2</v>
      </c>
      <c r="M17" s="8">
        <v>700</v>
      </c>
      <c r="N17" s="8">
        <v>6</v>
      </c>
      <c r="O17" s="8">
        <v>1242</v>
      </c>
      <c r="P17" s="806">
        <v>13</v>
      </c>
      <c r="Q17" s="806">
        <v>1978</v>
      </c>
      <c r="R17" s="8">
        <v>9</v>
      </c>
      <c r="S17" s="8">
        <v>1862.8763439999998</v>
      </c>
      <c r="T17" s="8">
        <v>4</v>
      </c>
      <c r="U17" s="8">
        <v>90.422319999999999</v>
      </c>
      <c r="V17" s="1084">
        <v>15</v>
      </c>
      <c r="W17" s="1084">
        <v>28565.22</v>
      </c>
    </row>
    <row r="18" spans="1:23" s="518" customFormat="1" ht="14.25" customHeight="1">
      <c r="A18" s="18" t="s">
        <v>32</v>
      </c>
      <c r="B18" s="8">
        <v>3</v>
      </c>
      <c r="C18" s="8">
        <v>292.49</v>
      </c>
      <c r="D18" s="8">
        <v>1</v>
      </c>
      <c r="E18" s="8">
        <v>65.180000000000007</v>
      </c>
      <c r="F18" s="8">
        <v>2</v>
      </c>
      <c r="G18" s="8">
        <v>210.24</v>
      </c>
      <c r="H18" s="8">
        <v>0</v>
      </c>
      <c r="I18" s="8">
        <v>0</v>
      </c>
      <c r="J18" s="8">
        <v>1</v>
      </c>
      <c r="K18" s="8">
        <v>25</v>
      </c>
      <c r="L18" s="8">
        <v>8</v>
      </c>
      <c r="M18" s="8">
        <v>4046</v>
      </c>
      <c r="N18" s="8">
        <v>7</v>
      </c>
      <c r="O18" s="8">
        <v>2133</v>
      </c>
      <c r="P18" s="806">
        <v>15</v>
      </c>
      <c r="Q18" s="806">
        <v>5500</v>
      </c>
      <c r="R18" s="8">
        <v>11</v>
      </c>
      <c r="S18" s="8">
        <v>2509.9631823999998</v>
      </c>
      <c r="T18" s="8">
        <v>3</v>
      </c>
      <c r="U18" s="8">
        <v>58.301400000000001</v>
      </c>
    </row>
    <row r="19" spans="1:23" s="518" customFormat="1" ht="14.25" customHeight="1">
      <c r="A19" s="18" t="s">
        <v>43</v>
      </c>
      <c r="B19" s="8">
        <v>0</v>
      </c>
      <c r="C19" s="8">
        <v>0</v>
      </c>
      <c r="D19" s="8">
        <v>0</v>
      </c>
      <c r="E19" s="8">
        <v>0</v>
      </c>
      <c r="F19" s="8">
        <v>0</v>
      </c>
      <c r="G19" s="8">
        <v>0</v>
      </c>
      <c r="H19" s="8">
        <v>0</v>
      </c>
      <c r="I19" s="8">
        <v>0</v>
      </c>
      <c r="J19" s="8">
        <v>1</v>
      </c>
      <c r="K19" s="8">
        <v>1000</v>
      </c>
      <c r="L19" s="8">
        <v>3</v>
      </c>
      <c r="M19" s="8">
        <v>1153</v>
      </c>
      <c r="N19" s="8">
        <v>0</v>
      </c>
      <c r="O19" s="8">
        <v>0</v>
      </c>
      <c r="P19" s="8">
        <v>3</v>
      </c>
      <c r="Q19" s="8">
        <v>2558</v>
      </c>
      <c r="R19" s="8">
        <v>2</v>
      </c>
      <c r="S19" s="8">
        <v>1518.9612</v>
      </c>
      <c r="T19" s="8">
        <v>1</v>
      </c>
      <c r="U19" s="8">
        <v>1.944</v>
      </c>
    </row>
    <row r="20" spans="1:23" s="518" customFormat="1" ht="14.25" customHeight="1">
      <c r="A20" s="69" t="s">
        <v>33</v>
      </c>
      <c r="B20" s="8">
        <v>1</v>
      </c>
      <c r="C20" s="8">
        <v>170</v>
      </c>
      <c r="D20" s="8">
        <v>2</v>
      </c>
      <c r="E20" s="8">
        <v>137.6</v>
      </c>
      <c r="F20" s="8">
        <v>1</v>
      </c>
      <c r="G20" s="8">
        <v>4.08</v>
      </c>
      <c r="H20" s="8">
        <v>1</v>
      </c>
      <c r="I20" s="8">
        <v>19</v>
      </c>
      <c r="J20" s="8">
        <v>3</v>
      </c>
      <c r="K20" s="8">
        <v>136.66</v>
      </c>
      <c r="L20" s="8">
        <v>6</v>
      </c>
      <c r="M20" s="8">
        <v>917</v>
      </c>
      <c r="N20" s="8">
        <v>5</v>
      </c>
      <c r="O20" s="8">
        <v>2167</v>
      </c>
      <c r="P20" s="806">
        <v>18</v>
      </c>
      <c r="Q20" s="806">
        <v>1869</v>
      </c>
      <c r="R20" s="8">
        <v>17</v>
      </c>
      <c r="S20" s="8">
        <v>1444.5655999999999</v>
      </c>
      <c r="T20" s="8">
        <v>2</v>
      </c>
      <c r="U20" s="8">
        <v>44.800200000000004</v>
      </c>
    </row>
    <row r="21" spans="1:23" s="518" customFormat="1" ht="14.25" customHeight="1">
      <c r="A21" s="18" t="s">
        <v>47</v>
      </c>
      <c r="B21" s="8">
        <v>0</v>
      </c>
      <c r="C21" s="8">
        <v>0</v>
      </c>
      <c r="D21" s="8">
        <v>0</v>
      </c>
      <c r="E21" s="8">
        <v>0</v>
      </c>
      <c r="F21" s="8">
        <v>0</v>
      </c>
      <c r="G21" s="8">
        <v>0</v>
      </c>
      <c r="H21" s="8">
        <v>0</v>
      </c>
      <c r="I21" s="8">
        <v>0</v>
      </c>
      <c r="J21" s="8">
        <v>0</v>
      </c>
      <c r="K21" s="8">
        <v>0</v>
      </c>
      <c r="L21" s="8">
        <v>0</v>
      </c>
      <c r="M21" s="8">
        <v>0</v>
      </c>
      <c r="N21" s="8">
        <v>1</v>
      </c>
      <c r="O21" s="8">
        <v>6056.79</v>
      </c>
      <c r="P21" s="806">
        <v>5</v>
      </c>
      <c r="Q21" s="806">
        <v>43425</v>
      </c>
      <c r="R21" s="8">
        <v>5</v>
      </c>
      <c r="S21" s="8">
        <v>43425.169060699998</v>
      </c>
      <c r="T21" s="8">
        <v>0</v>
      </c>
      <c r="U21" s="8">
        <v>0</v>
      </c>
    </row>
    <row r="22" spans="1:23" s="518" customFormat="1" ht="14.25" customHeight="1">
      <c r="A22" s="18" t="s">
        <v>46</v>
      </c>
      <c r="B22" s="8">
        <v>0</v>
      </c>
      <c r="C22" s="8">
        <v>0</v>
      </c>
      <c r="D22" s="8">
        <v>0</v>
      </c>
      <c r="E22" s="8">
        <v>0</v>
      </c>
      <c r="F22" s="8">
        <v>0</v>
      </c>
      <c r="G22" s="8">
        <v>0</v>
      </c>
      <c r="H22" s="8">
        <v>0</v>
      </c>
      <c r="I22" s="8">
        <v>0</v>
      </c>
      <c r="J22" s="8">
        <v>0</v>
      </c>
      <c r="K22" s="8">
        <v>0</v>
      </c>
      <c r="L22" s="8">
        <v>0</v>
      </c>
      <c r="M22" s="8">
        <v>0</v>
      </c>
      <c r="N22" s="8">
        <v>1</v>
      </c>
      <c r="O22" s="8">
        <v>1038.8800000000001</v>
      </c>
      <c r="P22" s="806">
        <v>0</v>
      </c>
      <c r="Q22" s="806">
        <v>0</v>
      </c>
      <c r="R22" s="8">
        <v>0</v>
      </c>
      <c r="S22" s="8">
        <v>0</v>
      </c>
      <c r="T22" s="8">
        <v>1</v>
      </c>
      <c r="U22" s="8">
        <v>10.08</v>
      </c>
    </row>
    <row r="23" spans="1:23" s="518" customFormat="1" ht="14.25" customHeight="1">
      <c r="A23" s="18" t="s">
        <v>34</v>
      </c>
      <c r="B23" s="8">
        <v>0</v>
      </c>
      <c r="C23" s="8">
        <v>0</v>
      </c>
      <c r="D23" s="8">
        <v>2</v>
      </c>
      <c r="E23" s="8">
        <v>306.16999999999996</v>
      </c>
      <c r="F23" s="8">
        <v>0</v>
      </c>
      <c r="G23" s="8">
        <v>0</v>
      </c>
      <c r="H23" s="8">
        <v>1</v>
      </c>
      <c r="I23" s="8">
        <v>28</v>
      </c>
      <c r="J23" s="8">
        <v>0</v>
      </c>
      <c r="K23" s="8">
        <v>0</v>
      </c>
      <c r="L23" s="8">
        <v>0</v>
      </c>
      <c r="M23" s="8">
        <v>0</v>
      </c>
      <c r="N23" s="8">
        <v>0</v>
      </c>
      <c r="O23" s="8">
        <v>0</v>
      </c>
      <c r="P23" s="8">
        <v>0</v>
      </c>
      <c r="Q23" s="8">
        <v>0</v>
      </c>
      <c r="R23" s="8">
        <v>0</v>
      </c>
      <c r="S23" s="8">
        <v>0</v>
      </c>
      <c r="T23" s="8">
        <v>0</v>
      </c>
      <c r="U23" s="8">
        <v>0</v>
      </c>
    </row>
    <row r="24" spans="1:23" s="518" customFormat="1" ht="14.25" customHeight="1">
      <c r="A24" s="18" t="s">
        <v>35</v>
      </c>
      <c r="B24" s="8">
        <v>0</v>
      </c>
      <c r="C24" s="8">
        <v>0</v>
      </c>
      <c r="D24" s="8">
        <v>1</v>
      </c>
      <c r="E24" s="8">
        <v>11.36</v>
      </c>
      <c r="F24" s="8">
        <v>0</v>
      </c>
      <c r="G24" s="8">
        <v>0</v>
      </c>
      <c r="H24" s="8">
        <v>3</v>
      </c>
      <c r="I24" s="8">
        <v>18</v>
      </c>
      <c r="J24" s="8">
        <v>0</v>
      </c>
      <c r="K24" s="8">
        <v>0</v>
      </c>
      <c r="L24" s="8">
        <v>0</v>
      </c>
      <c r="M24" s="8">
        <v>0</v>
      </c>
      <c r="N24" s="8">
        <v>0</v>
      </c>
      <c r="O24" s="8">
        <v>0</v>
      </c>
      <c r="P24" s="806">
        <v>4</v>
      </c>
      <c r="Q24" s="806">
        <v>193</v>
      </c>
      <c r="R24" s="8">
        <v>3</v>
      </c>
      <c r="S24" s="8">
        <v>189.12650000000002</v>
      </c>
      <c r="T24" s="8">
        <v>2</v>
      </c>
      <c r="U24" s="8">
        <v>38.520000000000003</v>
      </c>
    </row>
    <row r="25" spans="1:23" s="518" customFormat="1" ht="14.25" customHeight="1">
      <c r="A25" s="18" t="s">
        <v>36</v>
      </c>
      <c r="B25" s="8">
        <v>4</v>
      </c>
      <c r="C25" s="8">
        <v>9468.6</v>
      </c>
      <c r="D25" s="8">
        <v>0</v>
      </c>
      <c r="E25" s="8">
        <v>0</v>
      </c>
      <c r="F25" s="8">
        <v>0</v>
      </c>
      <c r="G25" s="8">
        <v>0</v>
      </c>
      <c r="H25" s="8">
        <v>4</v>
      </c>
      <c r="I25" s="8">
        <v>11702</v>
      </c>
      <c r="J25" s="8">
        <v>0</v>
      </c>
      <c r="K25" s="8">
        <v>0</v>
      </c>
      <c r="L25" s="8">
        <v>3</v>
      </c>
      <c r="M25" s="8">
        <v>2100</v>
      </c>
      <c r="N25" s="8">
        <v>2</v>
      </c>
      <c r="O25" s="8">
        <v>365</v>
      </c>
      <c r="P25" s="806">
        <v>4</v>
      </c>
      <c r="Q25" s="806">
        <v>36</v>
      </c>
      <c r="R25" s="8">
        <v>2</v>
      </c>
      <c r="S25" s="8">
        <v>17.385000000000002</v>
      </c>
      <c r="T25" s="8">
        <v>0</v>
      </c>
      <c r="U25" s="8">
        <v>0</v>
      </c>
    </row>
    <row r="26" spans="1:23" s="518" customFormat="1" ht="14.25" customHeight="1">
      <c r="A26" s="18" t="s">
        <v>37</v>
      </c>
      <c r="B26" s="8">
        <v>1</v>
      </c>
      <c r="C26" s="8">
        <v>51.5</v>
      </c>
      <c r="D26" s="8">
        <v>2</v>
      </c>
      <c r="E26" s="8">
        <v>71</v>
      </c>
      <c r="F26" s="8">
        <v>0</v>
      </c>
      <c r="G26" s="8">
        <v>0</v>
      </c>
      <c r="H26" s="8">
        <v>0</v>
      </c>
      <c r="I26" s="8">
        <v>0</v>
      </c>
      <c r="J26" s="8">
        <v>0</v>
      </c>
      <c r="K26" s="8">
        <v>0</v>
      </c>
      <c r="L26" s="8">
        <v>0</v>
      </c>
      <c r="M26" s="8">
        <v>0</v>
      </c>
      <c r="N26" s="8">
        <v>0</v>
      </c>
      <c r="O26" s="8">
        <v>0</v>
      </c>
      <c r="P26" s="8">
        <v>1</v>
      </c>
      <c r="Q26" s="8">
        <v>14</v>
      </c>
      <c r="R26" s="8">
        <v>1</v>
      </c>
      <c r="S26" s="8">
        <v>14.1669</v>
      </c>
      <c r="T26" s="8">
        <v>0</v>
      </c>
      <c r="U26" s="8">
        <v>0</v>
      </c>
    </row>
    <row r="27" spans="1:23" s="518" customFormat="1" ht="14.25" customHeight="1">
      <c r="A27" s="18" t="s">
        <v>44</v>
      </c>
      <c r="B27" s="8">
        <v>0</v>
      </c>
      <c r="C27" s="8">
        <v>0</v>
      </c>
      <c r="D27" s="8">
        <v>0</v>
      </c>
      <c r="E27" s="8">
        <v>0</v>
      </c>
      <c r="F27" s="8">
        <v>0</v>
      </c>
      <c r="G27" s="8">
        <v>0</v>
      </c>
      <c r="H27" s="8">
        <v>0</v>
      </c>
      <c r="I27" s="8">
        <v>0</v>
      </c>
      <c r="J27" s="8">
        <v>2</v>
      </c>
      <c r="K27" s="8">
        <v>722</v>
      </c>
      <c r="L27" s="8">
        <v>6</v>
      </c>
      <c r="M27" s="8">
        <v>3112</v>
      </c>
      <c r="N27" s="8">
        <v>0</v>
      </c>
      <c r="O27" s="8">
        <v>0</v>
      </c>
      <c r="P27" s="806">
        <v>1</v>
      </c>
      <c r="Q27" s="806">
        <v>601</v>
      </c>
      <c r="R27" s="8">
        <v>1</v>
      </c>
      <c r="S27" s="8">
        <v>600.65</v>
      </c>
      <c r="T27" s="8">
        <v>0</v>
      </c>
      <c r="U27" s="8">
        <v>0</v>
      </c>
    </row>
    <row r="28" spans="1:23" s="518" customFormat="1" ht="14.25" customHeight="1">
      <c r="A28" s="18" t="s">
        <v>45</v>
      </c>
      <c r="B28" s="8">
        <v>0</v>
      </c>
      <c r="C28" s="8">
        <v>0</v>
      </c>
      <c r="D28" s="8">
        <v>0</v>
      </c>
      <c r="E28" s="8">
        <v>0</v>
      </c>
      <c r="F28" s="8">
        <v>0</v>
      </c>
      <c r="G28" s="8">
        <v>0</v>
      </c>
      <c r="H28" s="8">
        <v>0</v>
      </c>
      <c r="I28" s="8">
        <v>0</v>
      </c>
      <c r="J28" s="8">
        <v>1</v>
      </c>
      <c r="K28" s="8">
        <v>175</v>
      </c>
      <c r="L28" s="8">
        <v>0</v>
      </c>
      <c r="M28" s="8">
        <v>0</v>
      </c>
      <c r="N28" s="8">
        <v>1</v>
      </c>
      <c r="O28" s="8">
        <v>11.22</v>
      </c>
      <c r="P28" s="806">
        <v>4</v>
      </c>
      <c r="Q28" s="806">
        <v>1287</v>
      </c>
      <c r="R28" s="8">
        <v>3</v>
      </c>
      <c r="S28" s="8">
        <v>1267.3202824</v>
      </c>
      <c r="T28" s="8">
        <v>0</v>
      </c>
      <c r="U28" s="8">
        <v>0</v>
      </c>
    </row>
    <row r="29" spans="1:23" s="518" customFormat="1" ht="14.25" customHeight="1">
      <c r="A29" s="18" t="s">
        <v>38</v>
      </c>
      <c r="B29" s="8">
        <v>3</v>
      </c>
      <c r="C29" s="8">
        <v>207.17000000000002</v>
      </c>
      <c r="D29" s="8">
        <v>0</v>
      </c>
      <c r="E29" s="8">
        <v>0</v>
      </c>
      <c r="F29" s="8">
        <v>4</v>
      </c>
      <c r="G29" s="8">
        <v>582.03200000000004</v>
      </c>
      <c r="H29" s="8">
        <v>3</v>
      </c>
      <c r="I29" s="8">
        <v>14</v>
      </c>
      <c r="J29" s="8">
        <v>5</v>
      </c>
      <c r="K29" s="8">
        <v>407</v>
      </c>
      <c r="L29" s="8">
        <v>6</v>
      </c>
      <c r="M29" s="8">
        <v>96</v>
      </c>
      <c r="N29" s="8">
        <v>19</v>
      </c>
      <c r="O29" s="8">
        <v>980</v>
      </c>
      <c r="P29" s="806">
        <v>16</v>
      </c>
      <c r="Q29" s="806">
        <v>749</v>
      </c>
      <c r="R29" s="8">
        <v>8</v>
      </c>
      <c r="S29" s="8">
        <v>610.97922499999993</v>
      </c>
      <c r="T29" s="8">
        <v>8</v>
      </c>
      <c r="U29" s="8">
        <v>1302.5931208000002</v>
      </c>
    </row>
    <row r="30" spans="1:23" s="518" customFormat="1" ht="14.25" customHeight="1">
      <c r="A30" s="628" t="s">
        <v>48</v>
      </c>
      <c r="B30" s="8">
        <v>40</v>
      </c>
      <c r="C30" s="8">
        <v>31519.26</v>
      </c>
      <c r="D30" s="8">
        <v>28</v>
      </c>
      <c r="E30" s="8">
        <v>3943.38</v>
      </c>
      <c r="F30" s="8">
        <v>31</v>
      </c>
      <c r="G30" s="8">
        <v>8351.8901999999998</v>
      </c>
      <c r="H30" s="8">
        <v>26</v>
      </c>
      <c r="I30" s="8">
        <v>6184</v>
      </c>
      <c r="J30" s="8">
        <v>18</v>
      </c>
      <c r="K30" s="8">
        <v>110</v>
      </c>
      <c r="L30" s="8">
        <v>29</v>
      </c>
      <c r="M30" s="8">
        <v>13884</v>
      </c>
      <c r="N30" s="8">
        <v>30</v>
      </c>
      <c r="O30" s="8">
        <v>6068</v>
      </c>
      <c r="P30" s="806">
        <v>62</v>
      </c>
      <c r="Q30" s="806">
        <v>20118</v>
      </c>
      <c r="R30" s="8">
        <v>41</v>
      </c>
      <c r="S30" s="8">
        <v>4965.2094479999996</v>
      </c>
      <c r="T30" s="8">
        <v>60</v>
      </c>
      <c r="U30" s="8">
        <v>7758.0822662</v>
      </c>
    </row>
    <row r="31" spans="1:23" s="661" customFormat="1" ht="14.25" customHeight="1">
      <c r="A31" s="628" t="s">
        <v>0</v>
      </c>
      <c r="B31" s="629">
        <f>SUM(B6:B30)</f>
        <v>91</v>
      </c>
      <c r="C31" s="629">
        <f>SUM(C6:C30)</f>
        <v>67608.52</v>
      </c>
      <c r="D31" s="629">
        <f t="shared" ref="D31:I31" si="0">SUM(D6:D29)</f>
        <v>43</v>
      </c>
      <c r="E31" s="629">
        <f t="shared" si="0"/>
        <v>44524.61</v>
      </c>
      <c r="F31" s="629">
        <f t="shared" si="0"/>
        <v>37</v>
      </c>
      <c r="G31" s="629">
        <f t="shared" si="0"/>
        <v>19930.150000000005</v>
      </c>
      <c r="H31" s="629">
        <f t="shared" si="0"/>
        <v>63</v>
      </c>
      <c r="I31" s="629">
        <f t="shared" si="0"/>
        <v>49463</v>
      </c>
      <c r="J31" s="629">
        <f>SUM(J6:J30)</f>
        <v>88</v>
      </c>
      <c r="K31" s="629">
        <v>19202</v>
      </c>
      <c r="L31" s="629">
        <f>SUM(L6:L30)</f>
        <v>108</v>
      </c>
      <c r="M31" s="629">
        <v>58166</v>
      </c>
      <c r="N31" s="629">
        <f>SUM(N6:N30)</f>
        <v>134</v>
      </c>
      <c r="O31" s="629">
        <v>62135</v>
      </c>
      <c r="P31" s="1150">
        <f>SUM(P6:P30)</f>
        <v>231</v>
      </c>
      <c r="Q31" s="1150">
        <f>SUM(Q6:Q30)</f>
        <v>110269.13</v>
      </c>
      <c r="R31" s="629">
        <f t="shared" ref="R31" si="1">SUM(R6:R30)</f>
        <v>160</v>
      </c>
      <c r="S31" s="629">
        <f>SUM(S6:S30)</f>
        <v>73138.448071699982</v>
      </c>
      <c r="T31" s="629">
        <f>SUM(T6:T30)</f>
        <v>124</v>
      </c>
      <c r="U31" s="629">
        <f>SUM(U6:U30)</f>
        <v>44355.297958899988</v>
      </c>
    </row>
    <row r="32" spans="1:23" s="20" customFormat="1" ht="14.25" customHeight="1">
      <c r="A32" s="9" t="s">
        <v>22</v>
      </c>
      <c r="V32" s="820"/>
    </row>
    <row r="34" spans="20:21">
      <c r="T34" s="518"/>
      <c r="U34" s="518"/>
    </row>
  </sheetData>
  <sortState ref="A5:U31">
    <sortCondition ref="A5:A31"/>
  </sortState>
  <mergeCells count="11">
    <mergeCell ref="L2:M3"/>
    <mergeCell ref="T2:U3"/>
    <mergeCell ref="A2:A4"/>
    <mergeCell ref="B2:C3"/>
    <mergeCell ref="D2:E3"/>
    <mergeCell ref="F2:G3"/>
    <mergeCell ref="H2:I3"/>
    <mergeCell ref="J2:K3"/>
    <mergeCell ref="N2:O3"/>
    <mergeCell ref="P2:Q3"/>
    <mergeCell ref="R2:S3"/>
  </mergeCells>
  <pageMargins left="0.7" right="0.7" top="0.75" bottom="0.75" header="0.3" footer="0.3"/>
  <pageSetup scale="7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P24"/>
  <sheetViews>
    <sheetView zoomScaleNormal="100" workbookViewId="0">
      <selection activeCell="M13" sqref="M13"/>
    </sheetView>
  </sheetViews>
  <sheetFormatPr defaultRowHeight="12.75"/>
  <cols>
    <col min="1" max="1" width="11.140625" style="21" customWidth="1"/>
    <col min="2" max="2" width="6.28515625" style="21" customWidth="1"/>
    <col min="3" max="3" width="7.85546875" style="21" customWidth="1"/>
    <col min="4" max="5" width="5.7109375" style="21" customWidth="1"/>
    <col min="6" max="6" width="7.28515625" style="21" customWidth="1"/>
    <col min="7" max="7" width="11.140625" style="21" customWidth="1"/>
    <col min="8" max="8" width="8.7109375" style="21" customWidth="1"/>
    <col min="9" max="9" width="11.5703125" style="21" customWidth="1"/>
    <col min="10" max="10" width="10.140625" style="21" customWidth="1"/>
    <col min="11" max="11" width="11.140625" style="21" customWidth="1"/>
    <col min="12" max="12" width="6" style="21" customWidth="1"/>
    <col min="13" max="13" width="6.7109375" style="21" customWidth="1"/>
    <col min="14" max="256" width="8.85546875" style="21"/>
    <col min="257" max="257" width="12.42578125" style="21" customWidth="1"/>
    <col min="258" max="258" width="9.7109375" style="21" bestFit="1" customWidth="1"/>
    <col min="259" max="259" width="10.28515625" style="21" customWidth="1"/>
    <col min="260" max="262" width="9.7109375" style="21" bestFit="1" customWidth="1"/>
    <col min="263" max="263" width="11.85546875" style="21" customWidth="1"/>
    <col min="264" max="264" width="9.7109375" style="21" bestFit="1" customWidth="1"/>
    <col min="265" max="265" width="12.5703125" style="21" customWidth="1"/>
    <col min="266" max="266" width="9.7109375" style="21" bestFit="1" customWidth="1"/>
    <col min="267" max="267" width="12.5703125" style="21" customWidth="1"/>
    <col min="268" max="268" width="9.7109375" style="21" bestFit="1" customWidth="1"/>
    <col min="269" max="269" width="10.140625" style="21" bestFit="1" customWidth="1"/>
    <col min="270" max="512" width="8.85546875" style="21"/>
    <col min="513" max="513" width="12.42578125" style="21" customWidth="1"/>
    <col min="514" max="514" width="9.7109375" style="21" bestFit="1" customWidth="1"/>
    <col min="515" max="515" width="10.28515625" style="21" customWidth="1"/>
    <col min="516" max="518" width="9.7109375" style="21" bestFit="1" customWidth="1"/>
    <col min="519" max="519" width="11.85546875" style="21" customWidth="1"/>
    <col min="520" max="520" width="9.7109375" style="21" bestFit="1" customWidth="1"/>
    <col min="521" max="521" width="12.5703125" style="21" customWidth="1"/>
    <col min="522" max="522" width="9.7109375" style="21" bestFit="1" customWidth="1"/>
    <col min="523" max="523" width="12.5703125" style="21" customWidth="1"/>
    <col min="524" max="524" width="9.7109375" style="21" bestFit="1" customWidth="1"/>
    <col min="525" max="525" width="10.140625" style="21" bestFit="1" customWidth="1"/>
    <col min="526" max="768" width="8.85546875" style="21"/>
    <col min="769" max="769" width="12.42578125" style="21" customWidth="1"/>
    <col min="770" max="770" width="9.7109375" style="21" bestFit="1" customWidth="1"/>
    <col min="771" max="771" width="10.28515625" style="21" customWidth="1"/>
    <col min="772" max="774" width="9.7109375" style="21" bestFit="1" customWidth="1"/>
    <col min="775" max="775" width="11.85546875" style="21" customWidth="1"/>
    <col min="776" max="776" width="9.7109375" style="21" bestFit="1" customWidth="1"/>
    <col min="777" max="777" width="12.5703125" style="21" customWidth="1"/>
    <col min="778" max="778" width="9.7109375" style="21" bestFit="1" customWidth="1"/>
    <col min="779" max="779" width="12.5703125" style="21" customWidth="1"/>
    <col min="780" max="780" width="9.7109375" style="21" bestFit="1" customWidth="1"/>
    <col min="781" max="781" width="10.140625" style="21" bestFit="1" customWidth="1"/>
    <col min="782" max="1024" width="8.85546875" style="21"/>
    <col min="1025" max="1025" width="12.42578125" style="21" customWidth="1"/>
    <col min="1026" max="1026" width="9.7109375" style="21" bestFit="1" customWidth="1"/>
    <col min="1027" max="1027" width="10.28515625" style="21" customWidth="1"/>
    <col min="1028" max="1030" width="9.7109375" style="21" bestFit="1" customWidth="1"/>
    <col min="1031" max="1031" width="11.85546875" style="21" customWidth="1"/>
    <col min="1032" max="1032" width="9.7109375" style="21" bestFit="1" customWidth="1"/>
    <col min="1033" max="1033" width="12.5703125" style="21" customWidth="1"/>
    <col min="1034" max="1034" width="9.7109375" style="21" bestFit="1" customWidth="1"/>
    <col min="1035" max="1035" width="12.5703125" style="21" customWidth="1"/>
    <col min="1036" max="1036" width="9.7109375" style="21" bestFit="1" customWidth="1"/>
    <col min="1037" max="1037" width="10.140625" style="21" bestFit="1" customWidth="1"/>
    <col min="1038" max="1280" width="8.85546875" style="21"/>
    <col min="1281" max="1281" width="12.42578125" style="21" customWidth="1"/>
    <col min="1282" max="1282" width="9.7109375" style="21" bestFit="1" customWidth="1"/>
    <col min="1283" max="1283" width="10.28515625" style="21" customWidth="1"/>
    <col min="1284" max="1286" width="9.7109375" style="21" bestFit="1" customWidth="1"/>
    <col min="1287" max="1287" width="11.85546875" style="21" customWidth="1"/>
    <col min="1288" max="1288" width="9.7109375" style="21" bestFit="1" customWidth="1"/>
    <col min="1289" max="1289" width="12.5703125" style="21" customWidth="1"/>
    <col min="1290" max="1290" width="9.7109375" style="21" bestFit="1" customWidth="1"/>
    <col min="1291" max="1291" width="12.5703125" style="21" customWidth="1"/>
    <col min="1292" max="1292" width="9.7109375" style="21" bestFit="1" customWidth="1"/>
    <col min="1293" max="1293" width="10.140625" style="21" bestFit="1" customWidth="1"/>
    <col min="1294" max="1536" width="8.85546875" style="21"/>
    <col min="1537" max="1537" width="12.42578125" style="21" customWidth="1"/>
    <col min="1538" max="1538" width="9.7109375" style="21" bestFit="1" customWidth="1"/>
    <col min="1539" max="1539" width="10.28515625" style="21" customWidth="1"/>
    <col min="1540" max="1542" width="9.7109375" style="21" bestFit="1" customWidth="1"/>
    <col min="1543" max="1543" width="11.85546875" style="21" customWidth="1"/>
    <col min="1544" max="1544" width="9.7109375" style="21" bestFit="1" customWidth="1"/>
    <col min="1545" max="1545" width="12.5703125" style="21" customWidth="1"/>
    <col min="1546" max="1546" width="9.7109375" style="21" bestFit="1" customWidth="1"/>
    <col min="1547" max="1547" width="12.5703125" style="21" customWidth="1"/>
    <col min="1548" max="1548" width="9.7109375" style="21" bestFit="1" customWidth="1"/>
    <col min="1549" max="1549" width="10.140625" style="21" bestFit="1" customWidth="1"/>
    <col min="1550" max="1792" width="8.85546875" style="21"/>
    <col min="1793" max="1793" width="12.42578125" style="21" customWidth="1"/>
    <col min="1794" max="1794" width="9.7109375" style="21" bestFit="1" customWidth="1"/>
    <col min="1795" max="1795" width="10.28515625" style="21" customWidth="1"/>
    <col min="1796" max="1798" width="9.7109375" style="21" bestFit="1" customWidth="1"/>
    <col min="1799" max="1799" width="11.85546875" style="21" customWidth="1"/>
    <col min="1800" max="1800" width="9.7109375" style="21" bestFit="1" customWidth="1"/>
    <col min="1801" max="1801" width="12.5703125" style="21" customWidth="1"/>
    <col min="1802" max="1802" width="9.7109375" style="21" bestFit="1" customWidth="1"/>
    <col min="1803" max="1803" width="12.5703125" style="21" customWidth="1"/>
    <col min="1804" max="1804" width="9.7109375" style="21" bestFit="1" customWidth="1"/>
    <col min="1805" max="1805" width="10.140625" style="21" bestFit="1" customWidth="1"/>
    <col min="1806" max="2048" width="8.85546875" style="21"/>
    <col min="2049" max="2049" width="12.42578125" style="21" customWidth="1"/>
    <col min="2050" max="2050" width="9.7109375" style="21" bestFit="1" customWidth="1"/>
    <col min="2051" max="2051" width="10.28515625" style="21" customWidth="1"/>
    <col min="2052" max="2054" width="9.7109375" style="21" bestFit="1" customWidth="1"/>
    <col min="2055" max="2055" width="11.85546875" style="21" customWidth="1"/>
    <col min="2056" max="2056" width="9.7109375" style="21" bestFit="1" customWidth="1"/>
    <col min="2057" max="2057" width="12.5703125" style="21" customWidth="1"/>
    <col min="2058" max="2058" width="9.7109375" style="21" bestFit="1" customWidth="1"/>
    <col min="2059" max="2059" width="12.5703125" style="21" customWidth="1"/>
    <col min="2060" max="2060" width="9.7109375" style="21" bestFit="1" customWidth="1"/>
    <col min="2061" max="2061" width="10.140625" style="21" bestFit="1" customWidth="1"/>
    <col min="2062" max="2304" width="8.85546875" style="21"/>
    <col min="2305" max="2305" width="12.42578125" style="21" customWidth="1"/>
    <col min="2306" max="2306" width="9.7109375" style="21" bestFit="1" customWidth="1"/>
    <col min="2307" max="2307" width="10.28515625" style="21" customWidth="1"/>
    <col min="2308" max="2310" width="9.7109375" style="21" bestFit="1" customWidth="1"/>
    <col min="2311" max="2311" width="11.85546875" style="21" customWidth="1"/>
    <col min="2312" max="2312" width="9.7109375" style="21" bestFit="1" customWidth="1"/>
    <col min="2313" max="2313" width="12.5703125" style="21" customWidth="1"/>
    <col min="2314" max="2314" width="9.7109375" style="21" bestFit="1" customWidth="1"/>
    <col min="2315" max="2315" width="12.5703125" style="21" customWidth="1"/>
    <col min="2316" max="2316" width="9.7109375" style="21" bestFit="1" customWidth="1"/>
    <col min="2317" max="2317" width="10.140625" style="21" bestFit="1" customWidth="1"/>
    <col min="2318" max="2560" width="8.85546875" style="21"/>
    <col min="2561" max="2561" width="12.42578125" style="21" customWidth="1"/>
    <col min="2562" max="2562" width="9.7109375" style="21" bestFit="1" customWidth="1"/>
    <col min="2563" max="2563" width="10.28515625" style="21" customWidth="1"/>
    <col min="2564" max="2566" width="9.7109375" style="21" bestFit="1" customWidth="1"/>
    <col min="2567" max="2567" width="11.85546875" style="21" customWidth="1"/>
    <col min="2568" max="2568" width="9.7109375" style="21" bestFit="1" customWidth="1"/>
    <col min="2569" max="2569" width="12.5703125" style="21" customWidth="1"/>
    <col min="2570" max="2570" width="9.7109375" style="21" bestFit="1" customWidth="1"/>
    <col min="2571" max="2571" width="12.5703125" style="21" customWidth="1"/>
    <col min="2572" max="2572" width="9.7109375" style="21" bestFit="1" customWidth="1"/>
    <col min="2573" max="2573" width="10.140625" style="21" bestFit="1" customWidth="1"/>
    <col min="2574" max="2816" width="8.85546875" style="21"/>
    <col min="2817" max="2817" width="12.42578125" style="21" customWidth="1"/>
    <col min="2818" max="2818" width="9.7109375" style="21" bestFit="1" customWidth="1"/>
    <col min="2819" max="2819" width="10.28515625" style="21" customWidth="1"/>
    <col min="2820" max="2822" width="9.7109375" style="21" bestFit="1" customWidth="1"/>
    <col min="2823" max="2823" width="11.85546875" style="21" customWidth="1"/>
    <col min="2824" max="2824" width="9.7109375" style="21" bestFit="1" customWidth="1"/>
    <col min="2825" max="2825" width="12.5703125" style="21" customWidth="1"/>
    <col min="2826" max="2826" width="9.7109375" style="21" bestFit="1" customWidth="1"/>
    <col min="2827" max="2827" width="12.5703125" style="21" customWidth="1"/>
    <col min="2828" max="2828" width="9.7109375" style="21" bestFit="1" customWidth="1"/>
    <col min="2829" max="2829" width="10.140625" style="21" bestFit="1" customWidth="1"/>
    <col min="2830" max="3072" width="8.85546875" style="21"/>
    <col min="3073" max="3073" width="12.42578125" style="21" customWidth="1"/>
    <col min="3074" max="3074" width="9.7109375" style="21" bestFit="1" customWidth="1"/>
    <col min="3075" max="3075" width="10.28515625" style="21" customWidth="1"/>
    <col min="3076" max="3078" width="9.7109375" style="21" bestFit="1" customWidth="1"/>
    <col min="3079" max="3079" width="11.85546875" style="21" customWidth="1"/>
    <col min="3080" max="3080" width="9.7109375" style="21" bestFit="1" customWidth="1"/>
    <col min="3081" max="3081" width="12.5703125" style="21" customWidth="1"/>
    <col min="3082" max="3082" width="9.7109375" style="21" bestFit="1" customWidth="1"/>
    <col min="3083" max="3083" width="12.5703125" style="21" customWidth="1"/>
    <col min="3084" max="3084" width="9.7109375" style="21" bestFit="1" customWidth="1"/>
    <col min="3085" max="3085" width="10.140625" style="21" bestFit="1" customWidth="1"/>
    <col min="3086" max="3328" width="8.85546875" style="21"/>
    <col min="3329" max="3329" width="12.42578125" style="21" customWidth="1"/>
    <col min="3330" max="3330" width="9.7109375" style="21" bestFit="1" customWidth="1"/>
    <col min="3331" max="3331" width="10.28515625" style="21" customWidth="1"/>
    <col min="3332" max="3334" width="9.7109375" style="21" bestFit="1" customWidth="1"/>
    <col min="3335" max="3335" width="11.85546875" style="21" customWidth="1"/>
    <col min="3336" max="3336" width="9.7109375" style="21" bestFit="1" customWidth="1"/>
    <col min="3337" max="3337" width="12.5703125" style="21" customWidth="1"/>
    <col min="3338" max="3338" width="9.7109375" style="21" bestFit="1" customWidth="1"/>
    <col min="3339" max="3339" width="12.5703125" style="21" customWidth="1"/>
    <col min="3340" max="3340" width="9.7109375" style="21" bestFit="1" customWidth="1"/>
    <col min="3341" max="3341" width="10.140625" style="21" bestFit="1" customWidth="1"/>
    <col min="3342" max="3584" width="8.85546875" style="21"/>
    <col min="3585" max="3585" width="12.42578125" style="21" customWidth="1"/>
    <col min="3586" max="3586" width="9.7109375" style="21" bestFit="1" customWidth="1"/>
    <col min="3587" max="3587" width="10.28515625" style="21" customWidth="1"/>
    <col min="3588" max="3590" width="9.7109375" style="21" bestFit="1" customWidth="1"/>
    <col min="3591" max="3591" width="11.85546875" style="21" customWidth="1"/>
    <col min="3592" max="3592" width="9.7109375" style="21" bestFit="1" customWidth="1"/>
    <col min="3593" max="3593" width="12.5703125" style="21" customWidth="1"/>
    <col min="3594" max="3594" width="9.7109375" style="21" bestFit="1" customWidth="1"/>
    <col min="3595" max="3595" width="12.5703125" style="21" customWidth="1"/>
    <col min="3596" max="3596" width="9.7109375" style="21" bestFit="1" customWidth="1"/>
    <col min="3597" max="3597" width="10.140625" style="21" bestFit="1" customWidth="1"/>
    <col min="3598" max="3840" width="8.85546875" style="21"/>
    <col min="3841" max="3841" width="12.42578125" style="21" customWidth="1"/>
    <col min="3842" max="3842" width="9.7109375" style="21" bestFit="1" customWidth="1"/>
    <col min="3843" max="3843" width="10.28515625" style="21" customWidth="1"/>
    <col min="3844" max="3846" width="9.7109375" style="21" bestFit="1" customWidth="1"/>
    <col min="3847" max="3847" width="11.85546875" style="21" customWidth="1"/>
    <col min="3848" max="3848" width="9.7109375" style="21" bestFit="1" customWidth="1"/>
    <col min="3849" max="3849" width="12.5703125" style="21" customWidth="1"/>
    <col min="3850" max="3850" width="9.7109375" style="21" bestFit="1" customWidth="1"/>
    <col min="3851" max="3851" width="12.5703125" style="21" customWidth="1"/>
    <col min="3852" max="3852" width="9.7109375" style="21" bestFit="1" customWidth="1"/>
    <col min="3853" max="3853" width="10.140625" style="21" bestFit="1" customWidth="1"/>
    <col min="3854" max="4096" width="8.85546875" style="21"/>
    <col min="4097" max="4097" width="12.42578125" style="21" customWidth="1"/>
    <col min="4098" max="4098" width="9.7109375" style="21" bestFit="1" customWidth="1"/>
    <col min="4099" max="4099" width="10.28515625" style="21" customWidth="1"/>
    <col min="4100" max="4102" width="9.7109375" style="21" bestFit="1" customWidth="1"/>
    <col min="4103" max="4103" width="11.85546875" style="21" customWidth="1"/>
    <col min="4104" max="4104" width="9.7109375" style="21" bestFit="1" customWidth="1"/>
    <col min="4105" max="4105" width="12.5703125" style="21" customWidth="1"/>
    <col min="4106" max="4106" width="9.7109375" style="21" bestFit="1" customWidth="1"/>
    <col min="4107" max="4107" width="12.5703125" style="21" customWidth="1"/>
    <col min="4108" max="4108" width="9.7109375" style="21" bestFit="1" customWidth="1"/>
    <col min="4109" max="4109" width="10.140625" style="21" bestFit="1" customWidth="1"/>
    <col min="4110" max="4352" width="8.85546875" style="21"/>
    <col min="4353" max="4353" width="12.42578125" style="21" customWidth="1"/>
    <col min="4354" max="4354" width="9.7109375" style="21" bestFit="1" customWidth="1"/>
    <col min="4355" max="4355" width="10.28515625" style="21" customWidth="1"/>
    <col min="4356" max="4358" width="9.7109375" style="21" bestFit="1" customWidth="1"/>
    <col min="4359" max="4359" width="11.85546875" style="21" customWidth="1"/>
    <col min="4360" max="4360" width="9.7109375" style="21" bestFit="1" customWidth="1"/>
    <col min="4361" max="4361" width="12.5703125" style="21" customWidth="1"/>
    <col min="4362" max="4362" width="9.7109375" style="21" bestFit="1" customWidth="1"/>
    <col min="4363" max="4363" width="12.5703125" style="21" customWidth="1"/>
    <col min="4364" max="4364" width="9.7109375" style="21" bestFit="1" customWidth="1"/>
    <col min="4365" max="4365" width="10.140625" style="21" bestFit="1" customWidth="1"/>
    <col min="4366" max="4608" width="8.85546875" style="21"/>
    <col min="4609" max="4609" width="12.42578125" style="21" customWidth="1"/>
    <col min="4610" max="4610" width="9.7109375" style="21" bestFit="1" customWidth="1"/>
    <col min="4611" max="4611" width="10.28515625" style="21" customWidth="1"/>
    <col min="4612" max="4614" width="9.7109375" style="21" bestFit="1" customWidth="1"/>
    <col min="4615" max="4615" width="11.85546875" style="21" customWidth="1"/>
    <col min="4616" max="4616" width="9.7109375" style="21" bestFit="1" customWidth="1"/>
    <col min="4617" max="4617" width="12.5703125" style="21" customWidth="1"/>
    <col min="4618" max="4618" width="9.7109375" style="21" bestFit="1" customWidth="1"/>
    <col min="4619" max="4619" width="12.5703125" style="21" customWidth="1"/>
    <col min="4620" max="4620" width="9.7109375" style="21" bestFit="1" customWidth="1"/>
    <col min="4621" max="4621" width="10.140625" style="21" bestFit="1" customWidth="1"/>
    <col min="4622" max="4864" width="8.85546875" style="21"/>
    <col min="4865" max="4865" width="12.42578125" style="21" customWidth="1"/>
    <col min="4866" max="4866" width="9.7109375" style="21" bestFit="1" customWidth="1"/>
    <col min="4867" max="4867" width="10.28515625" style="21" customWidth="1"/>
    <col min="4868" max="4870" width="9.7109375" style="21" bestFit="1" customWidth="1"/>
    <col min="4871" max="4871" width="11.85546875" style="21" customWidth="1"/>
    <col min="4872" max="4872" width="9.7109375" style="21" bestFit="1" customWidth="1"/>
    <col min="4873" max="4873" width="12.5703125" style="21" customWidth="1"/>
    <col min="4874" max="4874" width="9.7109375" style="21" bestFit="1" customWidth="1"/>
    <col min="4875" max="4875" width="12.5703125" style="21" customWidth="1"/>
    <col min="4876" max="4876" width="9.7109375" style="21" bestFit="1" customWidth="1"/>
    <col min="4877" max="4877" width="10.140625" style="21" bestFit="1" customWidth="1"/>
    <col min="4878" max="5120" width="8.85546875" style="21"/>
    <col min="5121" max="5121" width="12.42578125" style="21" customWidth="1"/>
    <col min="5122" max="5122" width="9.7109375" style="21" bestFit="1" customWidth="1"/>
    <col min="5123" max="5123" width="10.28515625" style="21" customWidth="1"/>
    <col min="5124" max="5126" width="9.7109375" style="21" bestFit="1" customWidth="1"/>
    <col min="5127" max="5127" width="11.85546875" style="21" customWidth="1"/>
    <col min="5128" max="5128" width="9.7109375" style="21" bestFit="1" customWidth="1"/>
    <col min="5129" max="5129" width="12.5703125" style="21" customWidth="1"/>
    <col min="5130" max="5130" width="9.7109375" style="21" bestFit="1" customWidth="1"/>
    <col min="5131" max="5131" width="12.5703125" style="21" customWidth="1"/>
    <col min="5132" max="5132" width="9.7109375" style="21" bestFit="1" customWidth="1"/>
    <col min="5133" max="5133" width="10.140625" style="21" bestFit="1" customWidth="1"/>
    <col min="5134" max="5376" width="8.85546875" style="21"/>
    <col min="5377" max="5377" width="12.42578125" style="21" customWidth="1"/>
    <col min="5378" max="5378" width="9.7109375" style="21" bestFit="1" customWidth="1"/>
    <col min="5379" max="5379" width="10.28515625" style="21" customWidth="1"/>
    <col min="5380" max="5382" width="9.7109375" style="21" bestFit="1" customWidth="1"/>
    <col min="5383" max="5383" width="11.85546875" style="21" customWidth="1"/>
    <col min="5384" max="5384" width="9.7109375" style="21" bestFit="1" customWidth="1"/>
    <col min="5385" max="5385" width="12.5703125" style="21" customWidth="1"/>
    <col min="5386" max="5386" width="9.7109375" style="21" bestFit="1" customWidth="1"/>
    <col min="5387" max="5387" width="12.5703125" style="21" customWidth="1"/>
    <col min="5388" max="5388" width="9.7109375" style="21" bestFit="1" customWidth="1"/>
    <col min="5389" max="5389" width="10.140625" style="21" bestFit="1" customWidth="1"/>
    <col min="5390" max="5632" width="8.85546875" style="21"/>
    <col min="5633" max="5633" width="12.42578125" style="21" customWidth="1"/>
    <col min="5634" max="5634" width="9.7109375" style="21" bestFit="1" customWidth="1"/>
    <col min="5635" max="5635" width="10.28515625" style="21" customWidth="1"/>
    <col min="5636" max="5638" width="9.7109375" style="21" bestFit="1" customWidth="1"/>
    <col min="5639" max="5639" width="11.85546875" style="21" customWidth="1"/>
    <col min="5640" max="5640" width="9.7109375" style="21" bestFit="1" customWidth="1"/>
    <col min="5641" max="5641" width="12.5703125" style="21" customWidth="1"/>
    <col min="5642" max="5642" width="9.7109375" style="21" bestFit="1" customWidth="1"/>
    <col min="5643" max="5643" width="12.5703125" style="21" customWidth="1"/>
    <col min="5644" max="5644" width="9.7109375" style="21" bestFit="1" customWidth="1"/>
    <col min="5645" max="5645" width="10.140625" style="21" bestFit="1" customWidth="1"/>
    <col min="5646" max="5888" width="8.85546875" style="21"/>
    <col min="5889" max="5889" width="12.42578125" style="21" customWidth="1"/>
    <col min="5890" max="5890" width="9.7109375" style="21" bestFit="1" customWidth="1"/>
    <col min="5891" max="5891" width="10.28515625" style="21" customWidth="1"/>
    <col min="5892" max="5894" width="9.7109375" style="21" bestFit="1" customWidth="1"/>
    <col min="5895" max="5895" width="11.85546875" style="21" customWidth="1"/>
    <col min="5896" max="5896" width="9.7109375" style="21" bestFit="1" customWidth="1"/>
    <col min="5897" max="5897" width="12.5703125" style="21" customWidth="1"/>
    <col min="5898" max="5898" width="9.7109375" style="21" bestFit="1" customWidth="1"/>
    <col min="5899" max="5899" width="12.5703125" style="21" customWidth="1"/>
    <col min="5900" max="5900" width="9.7109375" style="21" bestFit="1" customWidth="1"/>
    <col min="5901" max="5901" width="10.140625" style="21" bestFit="1" customWidth="1"/>
    <col min="5902" max="6144" width="8.85546875" style="21"/>
    <col min="6145" max="6145" width="12.42578125" style="21" customWidth="1"/>
    <col min="6146" max="6146" width="9.7109375" style="21" bestFit="1" customWidth="1"/>
    <col min="6147" max="6147" width="10.28515625" style="21" customWidth="1"/>
    <col min="6148" max="6150" width="9.7109375" style="21" bestFit="1" customWidth="1"/>
    <col min="6151" max="6151" width="11.85546875" style="21" customWidth="1"/>
    <col min="6152" max="6152" width="9.7109375" style="21" bestFit="1" customWidth="1"/>
    <col min="6153" max="6153" width="12.5703125" style="21" customWidth="1"/>
    <col min="6154" max="6154" width="9.7109375" style="21" bestFit="1" customWidth="1"/>
    <col min="6155" max="6155" width="12.5703125" style="21" customWidth="1"/>
    <col min="6156" max="6156" width="9.7109375" style="21" bestFit="1" customWidth="1"/>
    <col min="6157" max="6157" width="10.140625" style="21" bestFit="1" customWidth="1"/>
    <col min="6158" max="6400" width="8.85546875" style="21"/>
    <col min="6401" max="6401" width="12.42578125" style="21" customWidth="1"/>
    <col min="6402" max="6402" width="9.7109375" style="21" bestFit="1" customWidth="1"/>
    <col min="6403" max="6403" width="10.28515625" style="21" customWidth="1"/>
    <col min="6404" max="6406" width="9.7109375" style="21" bestFit="1" customWidth="1"/>
    <col min="6407" max="6407" width="11.85546875" style="21" customWidth="1"/>
    <col min="6408" max="6408" width="9.7109375" style="21" bestFit="1" customWidth="1"/>
    <col min="6409" max="6409" width="12.5703125" style="21" customWidth="1"/>
    <col min="6410" max="6410" width="9.7109375" style="21" bestFit="1" customWidth="1"/>
    <col min="6411" max="6411" width="12.5703125" style="21" customWidth="1"/>
    <col min="6412" max="6412" width="9.7109375" style="21" bestFit="1" customWidth="1"/>
    <col min="6413" max="6413" width="10.140625" style="21" bestFit="1" customWidth="1"/>
    <col min="6414" max="6656" width="8.85546875" style="21"/>
    <col min="6657" max="6657" width="12.42578125" style="21" customWidth="1"/>
    <col min="6658" max="6658" width="9.7109375" style="21" bestFit="1" customWidth="1"/>
    <col min="6659" max="6659" width="10.28515625" style="21" customWidth="1"/>
    <col min="6660" max="6662" width="9.7109375" style="21" bestFit="1" customWidth="1"/>
    <col min="6663" max="6663" width="11.85546875" style="21" customWidth="1"/>
    <col min="6664" max="6664" width="9.7109375" style="21" bestFit="1" customWidth="1"/>
    <col min="6665" max="6665" width="12.5703125" style="21" customWidth="1"/>
    <col min="6666" max="6666" width="9.7109375" style="21" bestFit="1" customWidth="1"/>
    <col min="6667" max="6667" width="12.5703125" style="21" customWidth="1"/>
    <col min="6668" max="6668" width="9.7109375" style="21" bestFit="1" customWidth="1"/>
    <col min="6669" max="6669" width="10.140625" style="21" bestFit="1" customWidth="1"/>
    <col min="6670" max="6912" width="8.85546875" style="21"/>
    <col min="6913" max="6913" width="12.42578125" style="21" customWidth="1"/>
    <col min="6914" max="6914" width="9.7109375" style="21" bestFit="1" customWidth="1"/>
    <col min="6915" max="6915" width="10.28515625" style="21" customWidth="1"/>
    <col min="6916" max="6918" width="9.7109375" style="21" bestFit="1" customWidth="1"/>
    <col min="6919" max="6919" width="11.85546875" style="21" customWidth="1"/>
    <col min="6920" max="6920" width="9.7109375" style="21" bestFit="1" customWidth="1"/>
    <col min="6921" max="6921" width="12.5703125" style="21" customWidth="1"/>
    <col min="6922" max="6922" width="9.7109375" style="21" bestFit="1" customWidth="1"/>
    <col min="6923" max="6923" width="12.5703125" style="21" customWidth="1"/>
    <col min="6924" max="6924" width="9.7109375" style="21" bestFit="1" customWidth="1"/>
    <col min="6925" max="6925" width="10.140625" style="21" bestFit="1" customWidth="1"/>
    <col min="6926" max="7168" width="8.85546875" style="21"/>
    <col min="7169" max="7169" width="12.42578125" style="21" customWidth="1"/>
    <col min="7170" max="7170" width="9.7109375" style="21" bestFit="1" customWidth="1"/>
    <col min="7171" max="7171" width="10.28515625" style="21" customWidth="1"/>
    <col min="7172" max="7174" width="9.7109375" style="21" bestFit="1" customWidth="1"/>
    <col min="7175" max="7175" width="11.85546875" style="21" customWidth="1"/>
    <col min="7176" max="7176" width="9.7109375" style="21" bestFit="1" customWidth="1"/>
    <col min="7177" max="7177" width="12.5703125" style="21" customWidth="1"/>
    <col min="7178" max="7178" width="9.7109375" style="21" bestFit="1" customWidth="1"/>
    <col min="7179" max="7179" width="12.5703125" style="21" customWidth="1"/>
    <col min="7180" max="7180" width="9.7109375" style="21" bestFit="1" customWidth="1"/>
    <col min="7181" max="7181" width="10.140625" style="21" bestFit="1" customWidth="1"/>
    <col min="7182" max="7424" width="8.85546875" style="21"/>
    <col min="7425" max="7425" width="12.42578125" style="21" customWidth="1"/>
    <col min="7426" max="7426" width="9.7109375" style="21" bestFit="1" customWidth="1"/>
    <col min="7427" max="7427" width="10.28515625" style="21" customWidth="1"/>
    <col min="7428" max="7430" width="9.7109375" style="21" bestFit="1" customWidth="1"/>
    <col min="7431" max="7431" width="11.85546875" style="21" customWidth="1"/>
    <col min="7432" max="7432" width="9.7109375" style="21" bestFit="1" customWidth="1"/>
    <col min="7433" max="7433" width="12.5703125" style="21" customWidth="1"/>
    <col min="7434" max="7434" width="9.7109375" style="21" bestFit="1" customWidth="1"/>
    <col min="7435" max="7435" width="12.5703125" style="21" customWidth="1"/>
    <col min="7436" max="7436" width="9.7109375" style="21" bestFit="1" customWidth="1"/>
    <col min="7437" max="7437" width="10.140625" style="21" bestFit="1" customWidth="1"/>
    <col min="7438" max="7680" width="8.85546875" style="21"/>
    <col min="7681" max="7681" width="12.42578125" style="21" customWidth="1"/>
    <col min="7682" max="7682" width="9.7109375" style="21" bestFit="1" customWidth="1"/>
    <col min="7683" max="7683" width="10.28515625" style="21" customWidth="1"/>
    <col min="7684" max="7686" width="9.7109375" style="21" bestFit="1" customWidth="1"/>
    <col min="7687" max="7687" width="11.85546875" style="21" customWidth="1"/>
    <col min="7688" max="7688" width="9.7109375" style="21" bestFit="1" customWidth="1"/>
    <col min="7689" max="7689" width="12.5703125" style="21" customWidth="1"/>
    <col min="7690" max="7690" width="9.7109375" style="21" bestFit="1" customWidth="1"/>
    <col min="7691" max="7691" width="12.5703125" style="21" customWidth="1"/>
    <col min="7692" max="7692" width="9.7109375" style="21" bestFit="1" customWidth="1"/>
    <col min="7693" max="7693" width="10.140625" style="21" bestFit="1" customWidth="1"/>
    <col min="7694" max="7936" width="8.85546875" style="21"/>
    <col min="7937" max="7937" width="12.42578125" style="21" customWidth="1"/>
    <col min="7938" max="7938" width="9.7109375" style="21" bestFit="1" customWidth="1"/>
    <col min="7939" max="7939" width="10.28515625" style="21" customWidth="1"/>
    <col min="7940" max="7942" width="9.7109375" style="21" bestFit="1" customWidth="1"/>
    <col min="7943" max="7943" width="11.85546875" style="21" customWidth="1"/>
    <col min="7944" max="7944" width="9.7109375" style="21" bestFit="1" customWidth="1"/>
    <col min="7945" max="7945" width="12.5703125" style="21" customWidth="1"/>
    <col min="7946" max="7946" width="9.7109375" style="21" bestFit="1" customWidth="1"/>
    <col min="7947" max="7947" width="12.5703125" style="21" customWidth="1"/>
    <col min="7948" max="7948" width="9.7109375" style="21" bestFit="1" customWidth="1"/>
    <col min="7949" max="7949" width="10.140625" style="21" bestFit="1" customWidth="1"/>
    <col min="7950" max="8192" width="8.85546875" style="21"/>
    <col min="8193" max="8193" width="12.42578125" style="21" customWidth="1"/>
    <col min="8194" max="8194" width="9.7109375" style="21" bestFit="1" customWidth="1"/>
    <col min="8195" max="8195" width="10.28515625" style="21" customWidth="1"/>
    <col min="8196" max="8198" width="9.7109375" style="21" bestFit="1" customWidth="1"/>
    <col min="8199" max="8199" width="11.85546875" style="21" customWidth="1"/>
    <col min="8200" max="8200" width="9.7109375" style="21" bestFit="1" customWidth="1"/>
    <col min="8201" max="8201" width="12.5703125" style="21" customWidth="1"/>
    <col min="8202" max="8202" width="9.7109375" style="21" bestFit="1" customWidth="1"/>
    <col min="8203" max="8203" width="12.5703125" style="21" customWidth="1"/>
    <col min="8204" max="8204" width="9.7109375" style="21" bestFit="1" customWidth="1"/>
    <col min="8205" max="8205" width="10.140625" style="21" bestFit="1" customWidth="1"/>
    <col min="8206" max="8448" width="8.85546875" style="21"/>
    <col min="8449" max="8449" width="12.42578125" style="21" customWidth="1"/>
    <col min="8450" max="8450" width="9.7109375" style="21" bestFit="1" customWidth="1"/>
    <col min="8451" max="8451" width="10.28515625" style="21" customWidth="1"/>
    <col min="8452" max="8454" width="9.7109375" style="21" bestFit="1" customWidth="1"/>
    <col min="8455" max="8455" width="11.85546875" style="21" customWidth="1"/>
    <col min="8456" max="8456" width="9.7109375" style="21" bestFit="1" customWidth="1"/>
    <col min="8457" max="8457" width="12.5703125" style="21" customWidth="1"/>
    <col min="8458" max="8458" width="9.7109375" style="21" bestFit="1" customWidth="1"/>
    <col min="8459" max="8459" width="12.5703125" style="21" customWidth="1"/>
    <col min="8460" max="8460" width="9.7109375" style="21" bestFit="1" customWidth="1"/>
    <col min="8461" max="8461" width="10.140625" style="21" bestFit="1" customWidth="1"/>
    <col min="8462" max="8704" width="8.85546875" style="21"/>
    <col min="8705" max="8705" width="12.42578125" style="21" customWidth="1"/>
    <col min="8706" max="8706" width="9.7109375" style="21" bestFit="1" customWidth="1"/>
    <col min="8707" max="8707" width="10.28515625" style="21" customWidth="1"/>
    <col min="8708" max="8710" width="9.7109375" style="21" bestFit="1" customWidth="1"/>
    <col min="8711" max="8711" width="11.85546875" style="21" customWidth="1"/>
    <col min="8712" max="8712" width="9.7109375" style="21" bestFit="1" customWidth="1"/>
    <col min="8713" max="8713" width="12.5703125" style="21" customWidth="1"/>
    <col min="8714" max="8714" width="9.7109375" style="21" bestFit="1" customWidth="1"/>
    <col min="8715" max="8715" width="12.5703125" style="21" customWidth="1"/>
    <col min="8716" max="8716" width="9.7109375" style="21" bestFit="1" customWidth="1"/>
    <col min="8717" max="8717" width="10.140625" style="21" bestFit="1" customWidth="1"/>
    <col min="8718" max="8960" width="8.85546875" style="21"/>
    <col min="8961" max="8961" width="12.42578125" style="21" customWidth="1"/>
    <col min="8962" max="8962" width="9.7109375" style="21" bestFit="1" customWidth="1"/>
    <col min="8963" max="8963" width="10.28515625" style="21" customWidth="1"/>
    <col min="8964" max="8966" width="9.7109375" style="21" bestFit="1" customWidth="1"/>
    <col min="8967" max="8967" width="11.85546875" style="21" customWidth="1"/>
    <col min="8968" max="8968" width="9.7109375" style="21" bestFit="1" customWidth="1"/>
    <col min="8969" max="8969" width="12.5703125" style="21" customWidth="1"/>
    <col min="8970" max="8970" width="9.7109375" style="21" bestFit="1" customWidth="1"/>
    <col min="8971" max="8971" width="12.5703125" style="21" customWidth="1"/>
    <col min="8972" max="8972" width="9.7109375" style="21" bestFit="1" customWidth="1"/>
    <col min="8973" max="8973" width="10.140625" style="21" bestFit="1" customWidth="1"/>
    <col min="8974" max="9216" width="8.85546875" style="21"/>
    <col min="9217" max="9217" width="12.42578125" style="21" customWidth="1"/>
    <col min="9218" max="9218" width="9.7109375" style="21" bestFit="1" customWidth="1"/>
    <col min="9219" max="9219" width="10.28515625" style="21" customWidth="1"/>
    <col min="9220" max="9222" width="9.7109375" style="21" bestFit="1" customWidth="1"/>
    <col min="9223" max="9223" width="11.85546875" style="21" customWidth="1"/>
    <col min="9224" max="9224" width="9.7109375" style="21" bestFit="1" customWidth="1"/>
    <col min="9225" max="9225" width="12.5703125" style="21" customWidth="1"/>
    <col min="9226" max="9226" width="9.7109375" style="21" bestFit="1" customWidth="1"/>
    <col min="9227" max="9227" width="12.5703125" style="21" customWidth="1"/>
    <col min="9228" max="9228" width="9.7109375" style="21" bestFit="1" customWidth="1"/>
    <col min="9229" max="9229" width="10.140625" style="21" bestFit="1" customWidth="1"/>
    <col min="9230" max="9472" width="8.85546875" style="21"/>
    <col min="9473" max="9473" width="12.42578125" style="21" customWidth="1"/>
    <col min="9474" max="9474" width="9.7109375" style="21" bestFit="1" customWidth="1"/>
    <col min="9475" max="9475" width="10.28515625" style="21" customWidth="1"/>
    <col min="9476" max="9478" width="9.7109375" style="21" bestFit="1" customWidth="1"/>
    <col min="9479" max="9479" width="11.85546875" style="21" customWidth="1"/>
    <col min="9480" max="9480" width="9.7109375" style="21" bestFit="1" customWidth="1"/>
    <col min="9481" max="9481" width="12.5703125" style="21" customWidth="1"/>
    <col min="9482" max="9482" width="9.7109375" style="21" bestFit="1" customWidth="1"/>
    <col min="9483" max="9483" width="12.5703125" style="21" customWidth="1"/>
    <col min="9484" max="9484" width="9.7109375" style="21" bestFit="1" customWidth="1"/>
    <col min="9485" max="9485" width="10.140625" style="21" bestFit="1" customWidth="1"/>
    <col min="9486" max="9728" width="8.85546875" style="21"/>
    <col min="9729" max="9729" width="12.42578125" style="21" customWidth="1"/>
    <col min="9730" max="9730" width="9.7109375" style="21" bestFit="1" customWidth="1"/>
    <col min="9731" max="9731" width="10.28515625" style="21" customWidth="1"/>
    <col min="9732" max="9734" width="9.7109375" style="21" bestFit="1" customWidth="1"/>
    <col min="9735" max="9735" width="11.85546875" style="21" customWidth="1"/>
    <col min="9736" max="9736" width="9.7109375" style="21" bestFit="1" customWidth="1"/>
    <col min="9737" max="9737" width="12.5703125" style="21" customWidth="1"/>
    <col min="9738" max="9738" width="9.7109375" style="21" bestFit="1" customWidth="1"/>
    <col min="9739" max="9739" width="12.5703125" style="21" customWidth="1"/>
    <col min="9740" max="9740" width="9.7109375" style="21" bestFit="1" customWidth="1"/>
    <col min="9741" max="9741" width="10.140625" style="21" bestFit="1" customWidth="1"/>
    <col min="9742" max="9984" width="8.85546875" style="21"/>
    <col min="9985" max="9985" width="12.42578125" style="21" customWidth="1"/>
    <col min="9986" max="9986" width="9.7109375" style="21" bestFit="1" customWidth="1"/>
    <col min="9987" max="9987" width="10.28515625" style="21" customWidth="1"/>
    <col min="9988" max="9990" width="9.7109375" style="21" bestFit="1" customWidth="1"/>
    <col min="9991" max="9991" width="11.85546875" style="21" customWidth="1"/>
    <col min="9992" max="9992" width="9.7109375" style="21" bestFit="1" customWidth="1"/>
    <col min="9993" max="9993" width="12.5703125" style="21" customWidth="1"/>
    <col min="9994" max="9994" width="9.7109375" style="21" bestFit="1" customWidth="1"/>
    <col min="9995" max="9995" width="12.5703125" style="21" customWidth="1"/>
    <col min="9996" max="9996" width="9.7109375" style="21" bestFit="1" customWidth="1"/>
    <col min="9997" max="9997" width="10.140625" style="21" bestFit="1" customWidth="1"/>
    <col min="9998" max="10240" width="8.85546875" style="21"/>
    <col min="10241" max="10241" width="12.42578125" style="21" customWidth="1"/>
    <col min="10242" max="10242" width="9.7109375" style="21" bestFit="1" customWidth="1"/>
    <col min="10243" max="10243" width="10.28515625" style="21" customWidth="1"/>
    <col min="10244" max="10246" width="9.7109375" style="21" bestFit="1" customWidth="1"/>
    <col min="10247" max="10247" width="11.85546875" style="21" customWidth="1"/>
    <col min="10248" max="10248" width="9.7109375" style="21" bestFit="1" customWidth="1"/>
    <col min="10249" max="10249" width="12.5703125" style="21" customWidth="1"/>
    <col min="10250" max="10250" width="9.7109375" style="21" bestFit="1" customWidth="1"/>
    <col min="10251" max="10251" width="12.5703125" style="21" customWidth="1"/>
    <col min="10252" max="10252" width="9.7109375" style="21" bestFit="1" customWidth="1"/>
    <col min="10253" max="10253" width="10.140625" style="21" bestFit="1" customWidth="1"/>
    <col min="10254" max="10496" width="8.85546875" style="21"/>
    <col min="10497" max="10497" width="12.42578125" style="21" customWidth="1"/>
    <col min="10498" max="10498" width="9.7109375" style="21" bestFit="1" customWidth="1"/>
    <col min="10499" max="10499" width="10.28515625" style="21" customWidth="1"/>
    <col min="10500" max="10502" width="9.7109375" style="21" bestFit="1" customWidth="1"/>
    <col min="10503" max="10503" width="11.85546875" style="21" customWidth="1"/>
    <col min="10504" max="10504" width="9.7109375" style="21" bestFit="1" customWidth="1"/>
    <col min="10505" max="10505" width="12.5703125" style="21" customWidth="1"/>
    <col min="10506" max="10506" width="9.7109375" style="21" bestFit="1" customWidth="1"/>
    <col min="10507" max="10507" width="12.5703125" style="21" customWidth="1"/>
    <col min="10508" max="10508" width="9.7109375" style="21" bestFit="1" customWidth="1"/>
    <col min="10509" max="10509" width="10.140625" style="21" bestFit="1" customWidth="1"/>
    <col min="10510" max="10752" width="8.85546875" style="21"/>
    <col min="10753" max="10753" width="12.42578125" style="21" customWidth="1"/>
    <col min="10754" max="10754" width="9.7109375" style="21" bestFit="1" customWidth="1"/>
    <col min="10755" max="10755" width="10.28515625" style="21" customWidth="1"/>
    <col min="10756" max="10758" width="9.7109375" style="21" bestFit="1" customWidth="1"/>
    <col min="10759" max="10759" width="11.85546875" style="21" customWidth="1"/>
    <col min="10760" max="10760" width="9.7109375" style="21" bestFit="1" customWidth="1"/>
    <col min="10761" max="10761" width="12.5703125" style="21" customWidth="1"/>
    <col min="10762" max="10762" width="9.7109375" style="21" bestFit="1" customWidth="1"/>
    <col min="10763" max="10763" width="12.5703125" style="21" customWidth="1"/>
    <col min="10764" max="10764" width="9.7109375" style="21" bestFit="1" customWidth="1"/>
    <col min="10765" max="10765" width="10.140625" style="21" bestFit="1" customWidth="1"/>
    <col min="10766" max="11008" width="8.85546875" style="21"/>
    <col min="11009" max="11009" width="12.42578125" style="21" customWidth="1"/>
    <col min="11010" max="11010" width="9.7109375" style="21" bestFit="1" customWidth="1"/>
    <col min="11011" max="11011" width="10.28515625" style="21" customWidth="1"/>
    <col min="11012" max="11014" width="9.7109375" style="21" bestFit="1" customWidth="1"/>
    <col min="11015" max="11015" width="11.85546875" style="21" customWidth="1"/>
    <col min="11016" max="11016" width="9.7109375" style="21" bestFit="1" customWidth="1"/>
    <col min="11017" max="11017" width="12.5703125" style="21" customWidth="1"/>
    <col min="11018" max="11018" width="9.7109375" style="21" bestFit="1" customWidth="1"/>
    <col min="11019" max="11019" width="12.5703125" style="21" customWidth="1"/>
    <col min="11020" max="11020" width="9.7109375" style="21" bestFit="1" customWidth="1"/>
    <col min="11021" max="11021" width="10.140625" style="21" bestFit="1" customWidth="1"/>
    <col min="11022" max="11264" width="8.85546875" style="21"/>
    <col min="11265" max="11265" width="12.42578125" style="21" customWidth="1"/>
    <col min="11266" max="11266" width="9.7109375" style="21" bestFit="1" customWidth="1"/>
    <col min="11267" max="11267" width="10.28515625" style="21" customWidth="1"/>
    <col min="11268" max="11270" width="9.7109375" style="21" bestFit="1" customWidth="1"/>
    <col min="11271" max="11271" width="11.85546875" style="21" customWidth="1"/>
    <col min="11272" max="11272" width="9.7109375" style="21" bestFit="1" customWidth="1"/>
    <col min="11273" max="11273" width="12.5703125" style="21" customWidth="1"/>
    <col min="11274" max="11274" width="9.7109375" style="21" bestFit="1" customWidth="1"/>
    <col min="11275" max="11275" width="12.5703125" style="21" customWidth="1"/>
    <col min="11276" max="11276" width="9.7109375" style="21" bestFit="1" customWidth="1"/>
    <col min="11277" max="11277" width="10.140625" style="21" bestFit="1" customWidth="1"/>
    <col min="11278" max="11520" width="8.85546875" style="21"/>
    <col min="11521" max="11521" width="12.42578125" style="21" customWidth="1"/>
    <col min="11522" max="11522" width="9.7109375" style="21" bestFit="1" customWidth="1"/>
    <col min="11523" max="11523" width="10.28515625" style="21" customWidth="1"/>
    <col min="11524" max="11526" width="9.7109375" style="21" bestFit="1" customWidth="1"/>
    <col min="11527" max="11527" width="11.85546875" style="21" customWidth="1"/>
    <col min="11528" max="11528" width="9.7109375" style="21" bestFit="1" customWidth="1"/>
    <col min="11529" max="11529" width="12.5703125" style="21" customWidth="1"/>
    <col min="11530" max="11530" width="9.7109375" style="21" bestFit="1" customWidth="1"/>
    <col min="11531" max="11531" width="12.5703125" style="21" customWidth="1"/>
    <col min="11532" max="11532" width="9.7109375" style="21" bestFit="1" customWidth="1"/>
    <col min="11533" max="11533" width="10.140625" style="21" bestFit="1" customWidth="1"/>
    <col min="11534" max="11776" width="8.85546875" style="21"/>
    <col min="11777" max="11777" width="12.42578125" style="21" customWidth="1"/>
    <col min="11778" max="11778" width="9.7109375" style="21" bestFit="1" customWidth="1"/>
    <col min="11779" max="11779" width="10.28515625" style="21" customWidth="1"/>
    <col min="11780" max="11782" width="9.7109375" style="21" bestFit="1" customWidth="1"/>
    <col min="11783" max="11783" width="11.85546875" style="21" customWidth="1"/>
    <col min="11784" max="11784" width="9.7109375" style="21" bestFit="1" customWidth="1"/>
    <col min="11785" max="11785" width="12.5703125" style="21" customWidth="1"/>
    <col min="11786" max="11786" width="9.7109375" style="21" bestFit="1" customWidth="1"/>
    <col min="11787" max="11787" width="12.5703125" style="21" customWidth="1"/>
    <col min="11788" max="11788" width="9.7109375" style="21" bestFit="1" customWidth="1"/>
    <col min="11789" max="11789" width="10.140625" style="21" bestFit="1" customWidth="1"/>
    <col min="11790" max="12032" width="8.85546875" style="21"/>
    <col min="12033" max="12033" width="12.42578125" style="21" customWidth="1"/>
    <col min="12034" max="12034" width="9.7109375" style="21" bestFit="1" customWidth="1"/>
    <col min="12035" max="12035" width="10.28515625" style="21" customWidth="1"/>
    <col min="12036" max="12038" width="9.7109375" style="21" bestFit="1" customWidth="1"/>
    <col min="12039" max="12039" width="11.85546875" style="21" customWidth="1"/>
    <col min="12040" max="12040" width="9.7109375" style="21" bestFit="1" customWidth="1"/>
    <col min="12041" max="12041" width="12.5703125" style="21" customWidth="1"/>
    <col min="12042" max="12042" width="9.7109375" style="21" bestFit="1" customWidth="1"/>
    <col min="12043" max="12043" width="12.5703125" style="21" customWidth="1"/>
    <col min="12044" max="12044" width="9.7109375" style="21" bestFit="1" customWidth="1"/>
    <col min="12045" max="12045" width="10.140625" style="21" bestFit="1" customWidth="1"/>
    <col min="12046" max="12288" width="8.85546875" style="21"/>
    <col min="12289" max="12289" width="12.42578125" style="21" customWidth="1"/>
    <col min="12290" max="12290" width="9.7109375" style="21" bestFit="1" customWidth="1"/>
    <col min="12291" max="12291" width="10.28515625" style="21" customWidth="1"/>
    <col min="12292" max="12294" width="9.7109375" style="21" bestFit="1" customWidth="1"/>
    <col min="12295" max="12295" width="11.85546875" style="21" customWidth="1"/>
    <col min="12296" max="12296" width="9.7109375" style="21" bestFit="1" customWidth="1"/>
    <col min="12297" max="12297" width="12.5703125" style="21" customWidth="1"/>
    <col min="12298" max="12298" width="9.7109375" style="21" bestFit="1" customWidth="1"/>
    <col min="12299" max="12299" width="12.5703125" style="21" customWidth="1"/>
    <col min="12300" max="12300" width="9.7109375" style="21" bestFit="1" customWidth="1"/>
    <col min="12301" max="12301" width="10.140625" style="21" bestFit="1" customWidth="1"/>
    <col min="12302" max="12544" width="8.85546875" style="21"/>
    <col min="12545" max="12545" width="12.42578125" style="21" customWidth="1"/>
    <col min="12546" max="12546" width="9.7109375" style="21" bestFit="1" customWidth="1"/>
    <col min="12547" max="12547" width="10.28515625" style="21" customWidth="1"/>
    <col min="12548" max="12550" width="9.7109375" style="21" bestFit="1" customWidth="1"/>
    <col min="12551" max="12551" width="11.85546875" style="21" customWidth="1"/>
    <col min="12552" max="12552" width="9.7109375" style="21" bestFit="1" customWidth="1"/>
    <col min="12553" max="12553" width="12.5703125" style="21" customWidth="1"/>
    <col min="12554" max="12554" width="9.7109375" style="21" bestFit="1" customWidth="1"/>
    <col min="12555" max="12555" width="12.5703125" style="21" customWidth="1"/>
    <col min="12556" max="12556" width="9.7109375" style="21" bestFit="1" customWidth="1"/>
    <col min="12557" max="12557" width="10.140625" style="21" bestFit="1" customWidth="1"/>
    <col min="12558" max="12800" width="8.85546875" style="21"/>
    <col min="12801" max="12801" width="12.42578125" style="21" customWidth="1"/>
    <col min="12802" max="12802" width="9.7109375" style="21" bestFit="1" customWidth="1"/>
    <col min="12803" max="12803" width="10.28515625" style="21" customWidth="1"/>
    <col min="12804" max="12806" width="9.7109375" style="21" bestFit="1" customWidth="1"/>
    <col min="12807" max="12807" width="11.85546875" style="21" customWidth="1"/>
    <col min="12808" max="12808" width="9.7109375" style="21" bestFit="1" customWidth="1"/>
    <col min="12809" max="12809" width="12.5703125" style="21" customWidth="1"/>
    <col min="12810" max="12810" width="9.7109375" style="21" bestFit="1" customWidth="1"/>
    <col min="12811" max="12811" width="12.5703125" style="21" customWidth="1"/>
    <col min="12812" max="12812" width="9.7109375" style="21" bestFit="1" customWidth="1"/>
    <col min="12813" max="12813" width="10.140625" style="21" bestFit="1" customWidth="1"/>
    <col min="12814" max="13056" width="8.85546875" style="21"/>
    <col min="13057" max="13057" width="12.42578125" style="21" customWidth="1"/>
    <col min="13058" max="13058" width="9.7109375" style="21" bestFit="1" customWidth="1"/>
    <col min="13059" max="13059" width="10.28515625" style="21" customWidth="1"/>
    <col min="13060" max="13062" width="9.7109375" style="21" bestFit="1" customWidth="1"/>
    <col min="13063" max="13063" width="11.85546875" style="21" customWidth="1"/>
    <col min="13064" max="13064" width="9.7109375" style="21" bestFit="1" customWidth="1"/>
    <col min="13065" max="13065" width="12.5703125" style="21" customWidth="1"/>
    <col min="13066" max="13066" width="9.7109375" style="21" bestFit="1" customWidth="1"/>
    <col min="13067" max="13067" width="12.5703125" style="21" customWidth="1"/>
    <col min="13068" max="13068" width="9.7109375" style="21" bestFit="1" customWidth="1"/>
    <col min="13069" max="13069" width="10.140625" style="21" bestFit="1" customWidth="1"/>
    <col min="13070" max="13312" width="8.85546875" style="21"/>
    <col min="13313" max="13313" width="12.42578125" style="21" customWidth="1"/>
    <col min="13314" max="13314" width="9.7109375" style="21" bestFit="1" customWidth="1"/>
    <col min="13315" max="13315" width="10.28515625" style="21" customWidth="1"/>
    <col min="13316" max="13318" width="9.7109375" style="21" bestFit="1" customWidth="1"/>
    <col min="13319" max="13319" width="11.85546875" style="21" customWidth="1"/>
    <col min="13320" max="13320" width="9.7109375" style="21" bestFit="1" customWidth="1"/>
    <col min="13321" max="13321" width="12.5703125" style="21" customWidth="1"/>
    <col min="13322" max="13322" width="9.7109375" style="21" bestFit="1" customWidth="1"/>
    <col min="13323" max="13323" width="12.5703125" style="21" customWidth="1"/>
    <col min="13324" max="13324" width="9.7109375" style="21" bestFit="1" customWidth="1"/>
    <col min="13325" max="13325" width="10.140625" style="21" bestFit="1" customWidth="1"/>
    <col min="13326" max="13568" width="8.85546875" style="21"/>
    <col min="13569" max="13569" width="12.42578125" style="21" customWidth="1"/>
    <col min="13570" max="13570" width="9.7109375" style="21" bestFit="1" customWidth="1"/>
    <col min="13571" max="13571" width="10.28515625" style="21" customWidth="1"/>
    <col min="13572" max="13574" width="9.7109375" style="21" bestFit="1" customWidth="1"/>
    <col min="13575" max="13575" width="11.85546875" style="21" customWidth="1"/>
    <col min="13576" max="13576" width="9.7109375" style="21" bestFit="1" customWidth="1"/>
    <col min="13577" max="13577" width="12.5703125" style="21" customWidth="1"/>
    <col min="13578" max="13578" width="9.7109375" style="21" bestFit="1" customWidth="1"/>
    <col min="13579" max="13579" width="12.5703125" style="21" customWidth="1"/>
    <col min="13580" max="13580" width="9.7109375" style="21" bestFit="1" customWidth="1"/>
    <col min="13581" max="13581" width="10.140625" style="21" bestFit="1" customWidth="1"/>
    <col min="13582" max="13824" width="8.85546875" style="21"/>
    <col min="13825" max="13825" width="12.42578125" style="21" customWidth="1"/>
    <col min="13826" max="13826" width="9.7109375" style="21" bestFit="1" customWidth="1"/>
    <col min="13827" max="13827" width="10.28515625" style="21" customWidth="1"/>
    <col min="13828" max="13830" width="9.7109375" style="21" bestFit="1" customWidth="1"/>
    <col min="13831" max="13831" width="11.85546875" style="21" customWidth="1"/>
    <col min="13832" max="13832" width="9.7109375" style="21" bestFit="1" customWidth="1"/>
    <col min="13833" max="13833" width="12.5703125" style="21" customWidth="1"/>
    <col min="13834" max="13834" width="9.7109375" style="21" bestFit="1" customWidth="1"/>
    <col min="13835" max="13835" width="12.5703125" style="21" customWidth="1"/>
    <col min="13836" max="13836" width="9.7109375" style="21" bestFit="1" customWidth="1"/>
    <col min="13837" max="13837" width="10.140625" style="21" bestFit="1" customWidth="1"/>
    <col min="13838" max="14080" width="8.85546875" style="21"/>
    <col min="14081" max="14081" width="12.42578125" style="21" customWidth="1"/>
    <col min="14082" max="14082" width="9.7109375" style="21" bestFit="1" customWidth="1"/>
    <col min="14083" max="14083" width="10.28515625" style="21" customWidth="1"/>
    <col min="14084" max="14086" width="9.7109375" style="21" bestFit="1" customWidth="1"/>
    <col min="14087" max="14087" width="11.85546875" style="21" customWidth="1"/>
    <col min="14088" max="14088" width="9.7109375" style="21" bestFit="1" customWidth="1"/>
    <col min="14089" max="14089" width="12.5703125" style="21" customWidth="1"/>
    <col min="14090" max="14090" width="9.7109375" style="21" bestFit="1" customWidth="1"/>
    <col min="14091" max="14091" width="12.5703125" style="21" customWidth="1"/>
    <col min="14092" max="14092" width="9.7109375" style="21" bestFit="1" customWidth="1"/>
    <col min="14093" max="14093" width="10.140625" style="21" bestFit="1" customWidth="1"/>
    <col min="14094" max="14336" width="8.85546875" style="21"/>
    <col min="14337" max="14337" width="12.42578125" style="21" customWidth="1"/>
    <col min="14338" max="14338" width="9.7109375" style="21" bestFit="1" customWidth="1"/>
    <col min="14339" max="14339" width="10.28515625" style="21" customWidth="1"/>
    <col min="14340" max="14342" width="9.7109375" style="21" bestFit="1" customWidth="1"/>
    <col min="14343" max="14343" width="11.85546875" style="21" customWidth="1"/>
    <col min="14344" max="14344" width="9.7109375" style="21" bestFit="1" customWidth="1"/>
    <col min="14345" max="14345" width="12.5703125" style="21" customWidth="1"/>
    <col min="14346" max="14346" width="9.7109375" style="21" bestFit="1" customWidth="1"/>
    <col min="14347" max="14347" width="12.5703125" style="21" customWidth="1"/>
    <col min="14348" max="14348" width="9.7109375" style="21" bestFit="1" customWidth="1"/>
    <col min="14349" max="14349" width="10.140625" style="21" bestFit="1" customWidth="1"/>
    <col min="14350" max="14592" width="8.85546875" style="21"/>
    <col min="14593" max="14593" width="12.42578125" style="21" customWidth="1"/>
    <col min="14594" max="14594" width="9.7109375" style="21" bestFit="1" customWidth="1"/>
    <col min="14595" max="14595" width="10.28515625" style="21" customWidth="1"/>
    <col min="14596" max="14598" width="9.7109375" style="21" bestFit="1" customWidth="1"/>
    <col min="14599" max="14599" width="11.85546875" style="21" customWidth="1"/>
    <col min="14600" max="14600" width="9.7109375" style="21" bestFit="1" customWidth="1"/>
    <col min="14601" max="14601" width="12.5703125" style="21" customWidth="1"/>
    <col min="14602" max="14602" width="9.7109375" style="21" bestFit="1" customWidth="1"/>
    <col min="14603" max="14603" width="12.5703125" style="21" customWidth="1"/>
    <col min="14604" max="14604" width="9.7109375" style="21" bestFit="1" customWidth="1"/>
    <col min="14605" max="14605" width="10.140625" style="21" bestFit="1" customWidth="1"/>
    <col min="14606" max="14848" width="8.85546875" style="21"/>
    <col min="14849" max="14849" width="12.42578125" style="21" customWidth="1"/>
    <col min="14850" max="14850" width="9.7109375" style="21" bestFit="1" customWidth="1"/>
    <col min="14851" max="14851" width="10.28515625" style="21" customWidth="1"/>
    <col min="14852" max="14854" width="9.7109375" style="21" bestFit="1" customWidth="1"/>
    <col min="14855" max="14855" width="11.85546875" style="21" customWidth="1"/>
    <col min="14856" max="14856" width="9.7109375" style="21" bestFit="1" customWidth="1"/>
    <col min="14857" max="14857" width="12.5703125" style="21" customWidth="1"/>
    <col min="14858" max="14858" width="9.7109375" style="21" bestFit="1" customWidth="1"/>
    <col min="14859" max="14859" width="12.5703125" style="21" customWidth="1"/>
    <col min="14860" max="14860" width="9.7109375" style="21" bestFit="1" customWidth="1"/>
    <col min="14861" max="14861" width="10.140625" style="21" bestFit="1" customWidth="1"/>
    <col min="14862" max="15104" width="8.85546875" style="21"/>
    <col min="15105" max="15105" width="12.42578125" style="21" customWidth="1"/>
    <col min="15106" max="15106" width="9.7109375" style="21" bestFit="1" customWidth="1"/>
    <col min="15107" max="15107" width="10.28515625" style="21" customWidth="1"/>
    <col min="15108" max="15110" width="9.7109375" style="21" bestFit="1" customWidth="1"/>
    <col min="15111" max="15111" width="11.85546875" style="21" customWidth="1"/>
    <col min="15112" max="15112" width="9.7109375" style="21" bestFit="1" customWidth="1"/>
    <col min="15113" max="15113" width="12.5703125" style="21" customWidth="1"/>
    <col min="15114" max="15114" width="9.7109375" style="21" bestFit="1" customWidth="1"/>
    <col min="15115" max="15115" width="12.5703125" style="21" customWidth="1"/>
    <col min="15116" max="15116" width="9.7109375" style="21" bestFit="1" customWidth="1"/>
    <col min="15117" max="15117" width="10.140625" style="21" bestFit="1" customWidth="1"/>
    <col min="15118" max="15360" width="8.85546875" style="21"/>
    <col min="15361" max="15361" width="12.42578125" style="21" customWidth="1"/>
    <col min="15362" max="15362" width="9.7109375" style="21" bestFit="1" customWidth="1"/>
    <col min="15363" max="15363" width="10.28515625" style="21" customWidth="1"/>
    <col min="15364" max="15366" width="9.7109375" style="21" bestFit="1" customWidth="1"/>
    <col min="15367" max="15367" width="11.85546875" style="21" customWidth="1"/>
    <col min="15368" max="15368" width="9.7109375" style="21" bestFit="1" customWidth="1"/>
    <col min="15369" max="15369" width="12.5703125" style="21" customWidth="1"/>
    <col min="15370" max="15370" width="9.7109375" style="21" bestFit="1" customWidth="1"/>
    <col min="15371" max="15371" width="12.5703125" style="21" customWidth="1"/>
    <col min="15372" max="15372" width="9.7109375" style="21" bestFit="1" customWidth="1"/>
    <col min="15373" max="15373" width="10.140625" style="21" bestFit="1" customWidth="1"/>
    <col min="15374" max="15616" width="8.85546875" style="21"/>
    <col min="15617" max="15617" width="12.42578125" style="21" customWidth="1"/>
    <col min="15618" max="15618" width="9.7109375" style="21" bestFit="1" customWidth="1"/>
    <col min="15619" max="15619" width="10.28515625" style="21" customWidth="1"/>
    <col min="15620" max="15622" width="9.7109375" style="21" bestFit="1" customWidth="1"/>
    <col min="15623" max="15623" width="11.85546875" style="21" customWidth="1"/>
    <col min="15624" max="15624" width="9.7109375" style="21" bestFit="1" customWidth="1"/>
    <col min="15625" max="15625" width="12.5703125" style="21" customWidth="1"/>
    <col min="15626" max="15626" width="9.7109375" style="21" bestFit="1" customWidth="1"/>
    <col min="15627" max="15627" width="12.5703125" style="21" customWidth="1"/>
    <col min="15628" max="15628" width="9.7109375" style="21" bestFit="1" customWidth="1"/>
    <col min="15629" max="15629" width="10.140625" style="21" bestFit="1" customWidth="1"/>
    <col min="15630" max="15872" width="8.85546875" style="21"/>
    <col min="15873" max="15873" width="12.42578125" style="21" customWidth="1"/>
    <col min="15874" max="15874" width="9.7109375" style="21" bestFit="1" customWidth="1"/>
    <col min="15875" max="15875" width="10.28515625" style="21" customWidth="1"/>
    <col min="15876" max="15878" width="9.7109375" style="21" bestFit="1" customWidth="1"/>
    <col min="15879" max="15879" width="11.85546875" style="21" customWidth="1"/>
    <col min="15880" max="15880" width="9.7109375" style="21" bestFit="1" customWidth="1"/>
    <col min="15881" max="15881" width="12.5703125" style="21" customWidth="1"/>
    <col min="15882" max="15882" width="9.7109375" style="21" bestFit="1" customWidth="1"/>
    <col min="15883" max="15883" width="12.5703125" style="21" customWidth="1"/>
    <col min="15884" max="15884" width="9.7109375" style="21" bestFit="1" customWidth="1"/>
    <col min="15885" max="15885" width="10.140625" style="21" bestFit="1" customWidth="1"/>
    <col min="15886" max="16128" width="8.85546875" style="21"/>
    <col min="16129" max="16129" width="12.42578125" style="21" customWidth="1"/>
    <col min="16130" max="16130" width="9.7109375" style="21" bestFit="1" customWidth="1"/>
    <col min="16131" max="16131" width="10.28515625" style="21" customWidth="1"/>
    <col min="16132" max="16134" width="9.7109375" style="21" bestFit="1" customWidth="1"/>
    <col min="16135" max="16135" width="11.85546875" style="21" customWidth="1"/>
    <col min="16136" max="16136" width="9.7109375" style="21" bestFit="1" customWidth="1"/>
    <col min="16137" max="16137" width="12.5703125" style="21" customWidth="1"/>
    <col min="16138" max="16138" width="9.7109375" style="21" bestFit="1" customWidth="1"/>
    <col min="16139" max="16139" width="12.5703125" style="21" customWidth="1"/>
    <col min="16140" max="16140" width="9.7109375" style="21" bestFit="1" customWidth="1"/>
    <col min="16141" max="16141" width="10.140625" style="21" bestFit="1" customWidth="1"/>
    <col min="16142" max="16384" width="8.85546875" style="21"/>
  </cols>
  <sheetData>
    <row r="1" spans="1:15" ht="15">
      <c r="A1" s="1175" t="s">
        <v>807</v>
      </c>
      <c r="B1" s="1176"/>
      <c r="C1" s="1176"/>
      <c r="D1" s="1176"/>
      <c r="E1" s="1176"/>
      <c r="F1" s="1176"/>
      <c r="G1" s="1176"/>
      <c r="H1" s="1176"/>
      <c r="I1" s="1176"/>
      <c r="J1" s="1176"/>
      <c r="K1" s="1176"/>
      <c r="L1" s="1176"/>
      <c r="M1" s="1176"/>
    </row>
    <row r="2" spans="1:15" s="22" customFormat="1" ht="12">
      <c r="A2" s="1172" t="s">
        <v>896</v>
      </c>
      <c r="B2" s="1172" t="s">
        <v>0</v>
      </c>
      <c r="C2" s="1172"/>
      <c r="D2" s="1172" t="s">
        <v>49</v>
      </c>
      <c r="E2" s="1172"/>
      <c r="F2" s="1172" t="s">
        <v>50</v>
      </c>
      <c r="G2" s="1172"/>
      <c r="H2" s="1166" t="s">
        <v>51</v>
      </c>
      <c r="I2" s="1167"/>
      <c r="J2" s="1166" t="s">
        <v>52</v>
      </c>
      <c r="K2" s="1167"/>
      <c r="L2" s="1166" t="s">
        <v>53</v>
      </c>
      <c r="M2" s="1167"/>
    </row>
    <row r="3" spans="1:15" s="22" customFormat="1" ht="11.25" customHeight="1">
      <c r="A3" s="1173"/>
      <c r="B3" s="1174"/>
      <c r="C3" s="1174"/>
      <c r="D3" s="1174"/>
      <c r="E3" s="1174"/>
      <c r="F3" s="1174"/>
      <c r="G3" s="1174"/>
      <c r="H3" s="1168"/>
      <c r="I3" s="1169"/>
      <c r="J3" s="1168"/>
      <c r="K3" s="1169"/>
      <c r="L3" s="1168"/>
      <c r="M3" s="1169"/>
    </row>
    <row r="4" spans="1:15" s="22" customFormat="1" ht="12">
      <c r="A4" s="1174"/>
      <c r="B4" s="810" t="s">
        <v>14</v>
      </c>
      <c r="C4" s="815" t="s">
        <v>15</v>
      </c>
      <c r="D4" s="810" t="s">
        <v>14</v>
      </c>
      <c r="E4" s="815" t="s">
        <v>15</v>
      </c>
      <c r="F4" s="815" t="s">
        <v>14</v>
      </c>
      <c r="G4" s="810" t="s">
        <v>15</v>
      </c>
      <c r="H4" s="810" t="s">
        <v>14</v>
      </c>
      <c r="I4" s="810" t="s">
        <v>15</v>
      </c>
      <c r="J4" s="810" t="s">
        <v>14</v>
      </c>
      <c r="K4" s="810" t="s">
        <v>15</v>
      </c>
      <c r="L4" s="816" t="s">
        <v>14</v>
      </c>
      <c r="M4" s="815" t="s">
        <v>15</v>
      </c>
    </row>
    <row r="5" spans="1:15" s="22" customFormat="1" ht="12">
      <c r="A5" s="5">
        <v>1</v>
      </c>
      <c r="B5" s="5">
        <v>2</v>
      </c>
      <c r="C5" s="23">
        <v>3</v>
      </c>
      <c r="D5" s="5">
        <v>4</v>
      </c>
      <c r="E5" s="5">
        <v>5</v>
      </c>
      <c r="F5" s="23">
        <v>6</v>
      </c>
      <c r="G5" s="5">
        <v>7</v>
      </c>
      <c r="H5" s="5">
        <v>8</v>
      </c>
      <c r="I5" s="23">
        <v>9</v>
      </c>
      <c r="J5" s="5">
        <v>10</v>
      </c>
      <c r="K5" s="5">
        <v>11</v>
      </c>
      <c r="L5" s="23">
        <v>12</v>
      </c>
      <c r="M5" s="5">
        <v>13</v>
      </c>
    </row>
    <row r="6" spans="1:15" s="2" customFormat="1" ht="14.25" customHeight="1">
      <c r="A6" s="18" t="s">
        <v>16</v>
      </c>
      <c r="B6" s="8">
        <v>91</v>
      </c>
      <c r="C6" s="8">
        <v>67608.52</v>
      </c>
      <c r="D6" s="8">
        <v>1</v>
      </c>
      <c r="E6" s="8">
        <v>1.56</v>
      </c>
      <c r="F6" s="8">
        <v>2</v>
      </c>
      <c r="G6" s="8">
        <v>11.48</v>
      </c>
      <c r="H6" s="8">
        <v>13</v>
      </c>
      <c r="I6" s="8">
        <v>454.61</v>
      </c>
      <c r="J6" s="8">
        <v>20</v>
      </c>
      <c r="K6" s="8">
        <v>1405.94</v>
      </c>
      <c r="L6" s="8">
        <v>55</v>
      </c>
      <c r="M6" s="8">
        <v>65734.930000000008</v>
      </c>
    </row>
    <row r="7" spans="1:15" s="2" customFormat="1" ht="14.25" customHeight="1">
      <c r="A7" s="18" t="s">
        <v>17</v>
      </c>
      <c r="B7" s="8">
        <v>71</v>
      </c>
      <c r="C7" s="8">
        <v>48467.68</v>
      </c>
      <c r="D7" s="8">
        <v>2</v>
      </c>
      <c r="E7" s="8">
        <v>9.379999999999999</v>
      </c>
      <c r="F7" s="8">
        <v>2</v>
      </c>
      <c r="G7" s="8">
        <v>14.2</v>
      </c>
      <c r="H7" s="8">
        <v>18</v>
      </c>
      <c r="I7" s="8">
        <v>510.1</v>
      </c>
      <c r="J7" s="8">
        <v>14</v>
      </c>
      <c r="K7" s="8">
        <v>1018.1000000000004</v>
      </c>
      <c r="L7" s="8">
        <v>35</v>
      </c>
      <c r="M7" s="8">
        <v>46915.81</v>
      </c>
    </row>
    <row r="8" spans="1:15" s="2" customFormat="1" ht="14.25" customHeight="1">
      <c r="A8" s="18" t="s">
        <v>18</v>
      </c>
      <c r="B8" s="8">
        <v>69</v>
      </c>
      <c r="C8" s="8">
        <v>32454.792600000001</v>
      </c>
      <c r="D8" s="8">
        <v>2</v>
      </c>
      <c r="E8" s="8">
        <v>6.68</v>
      </c>
      <c r="F8" s="8">
        <v>13</v>
      </c>
      <c r="G8" s="8">
        <v>86.411999999999992</v>
      </c>
      <c r="H8" s="8">
        <v>15</v>
      </c>
      <c r="I8" s="8">
        <v>290.09660000000002</v>
      </c>
      <c r="J8" s="8">
        <v>6</v>
      </c>
      <c r="K8" s="8">
        <v>439.51599999999996</v>
      </c>
      <c r="L8" s="8">
        <v>33</v>
      </c>
      <c r="M8" s="8">
        <v>31632.088</v>
      </c>
    </row>
    <row r="9" spans="1:15" s="2" customFormat="1" ht="14.25" customHeight="1">
      <c r="A9" s="18" t="s">
        <v>19</v>
      </c>
      <c r="B9" s="8">
        <v>90</v>
      </c>
      <c r="C9" s="8">
        <v>55652</v>
      </c>
      <c r="D9" s="8">
        <v>14</v>
      </c>
      <c r="E9" s="8">
        <v>41.32</v>
      </c>
      <c r="F9" s="8">
        <v>17</v>
      </c>
      <c r="G9" s="8">
        <v>121.75999999999998</v>
      </c>
      <c r="H9" s="8">
        <v>10</v>
      </c>
      <c r="I9" s="8">
        <v>174.39</v>
      </c>
      <c r="J9" s="8">
        <v>3</v>
      </c>
      <c r="K9" s="8">
        <v>221.39999999999998</v>
      </c>
      <c r="L9" s="8">
        <v>46</v>
      </c>
      <c r="M9" s="8">
        <v>55093</v>
      </c>
    </row>
    <row r="10" spans="1:15" s="1128" customFormat="1" ht="14.25" customHeight="1">
      <c r="A10" s="18" t="s">
        <v>20</v>
      </c>
      <c r="B10" s="8">
        <f t="shared" ref="B10:B15" si="0">D10+F10+H10+J10+L10</f>
        <v>88</v>
      </c>
      <c r="C10" s="8">
        <v>19202</v>
      </c>
      <c r="D10" s="8">
        <v>22</v>
      </c>
      <c r="E10" s="8">
        <v>73</v>
      </c>
      <c r="F10" s="8">
        <v>11</v>
      </c>
      <c r="G10" s="8">
        <v>85</v>
      </c>
      <c r="H10" s="8">
        <v>12</v>
      </c>
      <c r="I10" s="8">
        <v>233</v>
      </c>
      <c r="J10" s="8">
        <v>2</v>
      </c>
      <c r="K10" s="8">
        <v>108.93</v>
      </c>
      <c r="L10" s="8">
        <v>41</v>
      </c>
      <c r="M10" s="8">
        <v>18703</v>
      </c>
      <c r="N10" s="1128">
        <f>7882+10821</f>
        <v>18703</v>
      </c>
    </row>
    <row r="11" spans="1:15" s="2" customFormat="1" ht="14.25" customHeight="1">
      <c r="A11" s="18" t="s">
        <v>21</v>
      </c>
      <c r="B11" s="8">
        <f t="shared" si="0"/>
        <v>108</v>
      </c>
      <c r="C11" s="8">
        <f>E11+G11+I11+K11+M11</f>
        <v>58166.42</v>
      </c>
      <c r="D11" s="8">
        <v>29</v>
      </c>
      <c r="E11" s="8">
        <v>80.279999999999987</v>
      </c>
      <c r="F11" s="8">
        <v>13</v>
      </c>
      <c r="G11" s="8">
        <v>82.45</v>
      </c>
      <c r="H11" s="8">
        <v>9</v>
      </c>
      <c r="I11" s="8">
        <v>166.23</v>
      </c>
      <c r="J11" s="8">
        <v>7</v>
      </c>
      <c r="K11" s="8">
        <v>487.07</v>
      </c>
      <c r="L11" s="8">
        <v>50</v>
      </c>
      <c r="M11" s="8">
        <f>57350.39</f>
        <v>57350.39</v>
      </c>
    </row>
    <row r="12" spans="1:15" s="2" customFormat="1" ht="13.5" customHeight="1">
      <c r="A12" s="18" t="s">
        <v>177</v>
      </c>
      <c r="B12" s="8">
        <f t="shared" si="0"/>
        <v>134</v>
      </c>
      <c r="C12" s="8">
        <f>E12+G12+I12+K12+M12</f>
        <v>62135.09</v>
      </c>
      <c r="D12" s="8">
        <v>27</v>
      </c>
      <c r="E12" s="8">
        <v>88</v>
      </c>
      <c r="F12" s="8">
        <v>24</v>
      </c>
      <c r="G12" s="8">
        <v>163</v>
      </c>
      <c r="H12" s="8">
        <v>33</v>
      </c>
      <c r="I12" s="8">
        <v>698</v>
      </c>
      <c r="J12" s="8">
        <v>4</v>
      </c>
      <c r="K12" s="8">
        <v>264.09000000000003</v>
      </c>
      <c r="L12" s="8">
        <v>46</v>
      </c>
      <c r="M12" s="8">
        <v>60922</v>
      </c>
      <c r="N12" s="2">
        <f>4990+55932</f>
        <v>60922</v>
      </c>
    </row>
    <row r="13" spans="1:15" s="2" customFormat="1" ht="13.5" customHeight="1">
      <c r="A13" s="18" t="s">
        <v>766</v>
      </c>
      <c r="B13" s="8">
        <f t="shared" si="0"/>
        <v>231</v>
      </c>
      <c r="C13" s="8">
        <v>110269</v>
      </c>
      <c r="D13" s="8">
        <v>30</v>
      </c>
      <c r="E13" s="8">
        <v>115.41399999999999</v>
      </c>
      <c r="F13" s="8">
        <v>41</v>
      </c>
      <c r="G13" s="8">
        <v>276.81439999999998</v>
      </c>
      <c r="H13" s="8">
        <v>91</v>
      </c>
      <c r="I13" s="8">
        <v>1833.95444</v>
      </c>
      <c r="J13" s="8">
        <v>7</v>
      </c>
      <c r="K13" s="8">
        <v>480.99</v>
      </c>
      <c r="L13" s="8">
        <v>62</v>
      </c>
      <c r="M13" s="8">
        <v>107562.61152199999</v>
      </c>
    </row>
    <row r="14" spans="1:15" s="2" customFormat="1" ht="13.5" customHeight="1">
      <c r="A14" s="18" t="s">
        <v>729</v>
      </c>
      <c r="B14" s="8">
        <f t="shared" si="0"/>
        <v>160</v>
      </c>
      <c r="C14" s="8">
        <f>E14+G14+I14+K14+M14</f>
        <v>73138.458030399997</v>
      </c>
      <c r="D14" s="8">
        <v>22</v>
      </c>
      <c r="E14" s="8">
        <v>80.712000000000003</v>
      </c>
      <c r="F14" s="8">
        <v>30</v>
      </c>
      <c r="G14" s="8">
        <v>198.4804</v>
      </c>
      <c r="H14" s="8">
        <v>62</v>
      </c>
      <c r="I14" s="8">
        <v>1207.9302000000002</v>
      </c>
      <c r="J14" s="8">
        <v>3</v>
      </c>
      <c r="K14" s="8">
        <v>196.18</v>
      </c>
      <c r="L14" s="8">
        <v>43</v>
      </c>
      <c r="M14" s="8">
        <v>71455.155430400002</v>
      </c>
    </row>
    <row r="15" spans="1:15" s="2" customFormat="1" ht="13.5" customHeight="1">
      <c r="A15" s="18" t="s">
        <v>814</v>
      </c>
      <c r="B15" s="8">
        <f t="shared" si="0"/>
        <v>124</v>
      </c>
      <c r="C15" s="8">
        <f>E15+G15+I15+K15+M15</f>
        <v>44355.298683000008</v>
      </c>
      <c r="D15" s="8">
        <v>15</v>
      </c>
      <c r="E15" s="8">
        <v>54.6434</v>
      </c>
      <c r="F15" s="8">
        <v>25</v>
      </c>
      <c r="G15" s="8">
        <v>182.65279999999998</v>
      </c>
      <c r="H15" s="8">
        <v>49</v>
      </c>
      <c r="I15" s="8">
        <v>1054.9086199999999</v>
      </c>
      <c r="J15" s="8">
        <v>6</v>
      </c>
      <c r="K15" s="8">
        <v>437.52233219999999</v>
      </c>
      <c r="L15" s="8">
        <v>29</v>
      </c>
      <c r="M15" s="8">
        <v>42625.571530800007</v>
      </c>
    </row>
    <row r="16" spans="1:15" s="9" customFormat="1" ht="16.5" customHeight="1">
      <c r="A16" s="24" t="s">
        <v>22</v>
      </c>
      <c r="B16" s="24"/>
      <c r="C16" s="24"/>
      <c r="D16" s="24"/>
      <c r="E16" s="24"/>
      <c r="F16" s="24"/>
      <c r="G16" s="24"/>
      <c r="O16" s="25"/>
    </row>
    <row r="17" spans="1:16">
      <c r="H17" s="26"/>
      <c r="I17" s="26"/>
      <c r="J17" s="26"/>
      <c r="K17" s="26"/>
      <c r="L17" s="26"/>
      <c r="M17" s="26"/>
      <c r="N17" s="21">
        <f>L18+N24</f>
        <v>49</v>
      </c>
      <c r="O17" s="21">
        <f>M18+O24</f>
        <v>75799.315430400005</v>
      </c>
    </row>
    <row r="18" spans="1:16">
      <c r="A18" s="1129" t="s">
        <v>729</v>
      </c>
      <c r="D18" s="8">
        <v>22</v>
      </c>
      <c r="E18" s="8">
        <v>80.712000000000003</v>
      </c>
      <c r="F18" s="8">
        <v>30</v>
      </c>
      <c r="G18" s="8">
        <v>198.4804</v>
      </c>
      <c r="H18" s="8">
        <v>62</v>
      </c>
      <c r="I18" s="8">
        <v>1207.9302000000002</v>
      </c>
      <c r="J18" s="8">
        <v>3</v>
      </c>
      <c r="K18" s="8">
        <v>196.18</v>
      </c>
      <c r="L18" s="8">
        <v>43</v>
      </c>
      <c r="M18" s="8">
        <v>71455.155430400002</v>
      </c>
      <c r="N18" s="21" t="s">
        <v>998</v>
      </c>
      <c r="O18" s="1130">
        <v>219.51</v>
      </c>
      <c r="P18" s="21" t="s">
        <v>885</v>
      </c>
    </row>
    <row r="19" spans="1:16">
      <c r="A19" s="1129" t="s">
        <v>814</v>
      </c>
      <c r="D19" s="8">
        <v>15</v>
      </c>
      <c r="E19" s="8">
        <v>54.6434</v>
      </c>
      <c r="F19" s="8">
        <v>25</v>
      </c>
      <c r="G19" s="8">
        <v>182.65279999999998</v>
      </c>
      <c r="H19" s="8">
        <v>49</v>
      </c>
      <c r="I19" s="8">
        <v>1054.9086199999999</v>
      </c>
      <c r="J19" s="8">
        <v>6</v>
      </c>
      <c r="K19" s="8">
        <v>437.52233219999999</v>
      </c>
      <c r="L19" s="8">
        <v>29</v>
      </c>
      <c r="M19" s="8">
        <v>42625.571530800007</v>
      </c>
      <c r="O19" s="1130">
        <v>1968.72</v>
      </c>
    </row>
    <row r="20" spans="1:16">
      <c r="L20" s="21">
        <f>L21+L19</f>
        <v>44</v>
      </c>
      <c r="M20" s="21">
        <f>M21+M19</f>
        <v>71190.791530800008</v>
      </c>
      <c r="O20" s="1130">
        <v>1150.53</v>
      </c>
    </row>
    <row r="21" spans="1:16">
      <c r="L21" s="21">
        <v>15</v>
      </c>
      <c r="M21" s="21">
        <v>28565.220000000005</v>
      </c>
      <c r="O21" s="1130">
        <v>561.99</v>
      </c>
    </row>
    <row r="22" spans="1:16">
      <c r="O22" s="1130">
        <v>214.62</v>
      </c>
    </row>
    <row r="23" spans="1:16">
      <c r="O23" s="1130">
        <v>228.79</v>
      </c>
    </row>
    <row r="24" spans="1:16">
      <c r="N24" s="8">
        <f>COUNT(O18:O23)</f>
        <v>6</v>
      </c>
      <c r="O24" s="8">
        <f>SUM(O18:O23)</f>
        <v>4344.16</v>
      </c>
    </row>
  </sheetData>
  <mergeCells count="8">
    <mergeCell ref="A1:M1"/>
    <mergeCell ref="A2:A4"/>
    <mergeCell ref="B2:C3"/>
    <mergeCell ref="D2:E3"/>
    <mergeCell ref="F2:G3"/>
    <mergeCell ref="H2:I3"/>
    <mergeCell ref="J2:K3"/>
    <mergeCell ref="L2:M3"/>
  </mergeCells>
  <pageMargins left="0.7" right="0.7" top="0.75" bottom="0.75" header="0.3" footer="0.3"/>
  <pageSetup scale="7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R31"/>
  <sheetViews>
    <sheetView zoomScaleNormal="100" workbookViewId="0">
      <selection activeCell="K10" sqref="K10"/>
    </sheetView>
  </sheetViews>
  <sheetFormatPr defaultRowHeight="12.75"/>
  <cols>
    <col min="1" max="1" width="11.7109375" style="27" customWidth="1"/>
    <col min="2" max="2" width="6.7109375" style="27" customWidth="1"/>
    <col min="3" max="3" width="9" style="27" customWidth="1"/>
    <col min="4" max="4" width="6.28515625" style="27" customWidth="1"/>
    <col min="5" max="5" width="9" style="27" customWidth="1"/>
    <col min="6" max="6" width="5.85546875" style="27" customWidth="1"/>
    <col min="7" max="7" width="7.7109375" style="27" customWidth="1"/>
    <col min="8" max="8" width="6.140625" style="27" customWidth="1"/>
    <col min="9" max="9" width="8.140625" style="27" customWidth="1"/>
    <col min="10" max="10" width="6.28515625" style="27" customWidth="1"/>
    <col min="11" max="11" width="9" style="27" customWidth="1"/>
    <col min="12" max="12" width="6.28515625" style="27" customWidth="1"/>
    <col min="13" max="13" width="9" style="27" customWidth="1"/>
    <col min="14" max="14" width="6.85546875" style="27" customWidth="1"/>
    <col min="15" max="15" width="7.7109375" style="27" customWidth="1"/>
    <col min="16" max="203" width="8.85546875" style="27"/>
    <col min="204" max="204" width="11.5703125" style="27" customWidth="1"/>
    <col min="205" max="205" width="6.7109375" style="27" customWidth="1"/>
    <col min="206" max="206" width="9" style="27" customWidth="1"/>
    <col min="207" max="207" width="6.28515625" style="27" customWidth="1"/>
    <col min="208" max="208" width="9.7109375" style="27" customWidth="1"/>
    <col min="209" max="209" width="6.28515625" style="27" customWidth="1"/>
    <col min="210" max="210" width="9.28515625" style="27" customWidth="1"/>
    <col min="211" max="211" width="5.42578125" style="27" customWidth="1"/>
    <col min="212" max="212" width="9.7109375" style="27" customWidth="1"/>
    <col min="213" max="213" width="7.140625" style="27" customWidth="1"/>
    <col min="214" max="214" width="8.7109375" style="27" customWidth="1"/>
    <col min="215" max="215" width="6.140625" style="27" customWidth="1"/>
    <col min="216" max="216" width="9" style="27" customWidth="1"/>
    <col min="217" max="217" width="5.7109375" style="27" customWidth="1"/>
    <col min="218" max="218" width="9.28515625" style="27" customWidth="1"/>
    <col min="219" max="459" width="8.85546875" style="27"/>
    <col min="460" max="460" width="11.5703125" style="27" customWidth="1"/>
    <col min="461" max="461" width="6.7109375" style="27" customWidth="1"/>
    <col min="462" max="462" width="9" style="27" customWidth="1"/>
    <col min="463" max="463" width="6.28515625" style="27" customWidth="1"/>
    <col min="464" max="464" width="9.7109375" style="27" customWidth="1"/>
    <col min="465" max="465" width="6.28515625" style="27" customWidth="1"/>
    <col min="466" max="466" width="9.28515625" style="27" customWidth="1"/>
    <col min="467" max="467" width="5.42578125" style="27" customWidth="1"/>
    <col min="468" max="468" width="9.7109375" style="27" customWidth="1"/>
    <col min="469" max="469" width="7.140625" style="27" customWidth="1"/>
    <col min="470" max="470" width="8.7109375" style="27" customWidth="1"/>
    <col min="471" max="471" width="6.140625" style="27" customWidth="1"/>
    <col min="472" max="472" width="9" style="27" customWidth="1"/>
    <col min="473" max="473" width="5.7109375" style="27" customWidth="1"/>
    <col min="474" max="474" width="9.28515625" style="27" customWidth="1"/>
    <col min="475" max="715" width="8.85546875" style="27"/>
    <col min="716" max="716" width="11.5703125" style="27" customWidth="1"/>
    <col min="717" max="717" width="6.7109375" style="27" customWidth="1"/>
    <col min="718" max="718" width="9" style="27" customWidth="1"/>
    <col min="719" max="719" width="6.28515625" style="27" customWidth="1"/>
    <col min="720" max="720" width="9.7109375" style="27" customWidth="1"/>
    <col min="721" max="721" width="6.28515625" style="27" customWidth="1"/>
    <col min="722" max="722" width="9.28515625" style="27" customWidth="1"/>
    <col min="723" max="723" width="5.42578125" style="27" customWidth="1"/>
    <col min="724" max="724" width="9.7109375" style="27" customWidth="1"/>
    <col min="725" max="725" width="7.140625" style="27" customWidth="1"/>
    <col min="726" max="726" width="8.7109375" style="27" customWidth="1"/>
    <col min="727" max="727" width="6.140625" style="27" customWidth="1"/>
    <col min="728" max="728" width="9" style="27" customWidth="1"/>
    <col min="729" max="729" width="5.7109375" style="27" customWidth="1"/>
    <col min="730" max="730" width="9.28515625" style="27" customWidth="1"/>
    <col min="731" max="971" width="8.85546875" style="27"/>
    <col min="972" max="972" width="11.5703125" style="27" customWidth="1"/>
    <col min="973" max="973" width="6.7109375" style="27" customWidth="1"/>
    <col min="974" max="974" width="9" style="27" customWidth="1"/>
    <col min="975" max="975" width="6.28515625" style="27" customWidth="1"/>
    <col min="976" max="976" width="9.7109375" style="27" customWidth="1"/>
    <col min="977" max="977" width="6.28515625" style="27" customWidth="1"/>
    <col min="978" max="978" width="9.28515625" style="27" customWidth="1"/>
    <col min="979" max="979" width="5.42578125" style="27" customWidth="1"/>
    <col min="980" max="980" width="9.7109375" style="27" customWidth="1"/>
    <col min="981" max="981" width="7.140625" style="27" customWidth="1"/>
    <col min="982" max="982" width="8.7109375" style="27" customWidth="1"/>
    <col min="983" max="983" width="6.140625" style="27" customWidth="1"/>
    <col min="984" max="984" width="9" style="27" customWidth="1"/>
    <col min="985" max="985" width="5.7109375" style="27" customWidth="1"/>
    <col min="986" max="986" width="9.28515625" style="27" customWidth="1"/>
    <col min="987" max="1227" width="8.85546875" style="27"/>
    <col min="1228" max="1228" width="11.5703125" style="27" customWidth="1"/>
    <col min="1229" max="1229" width="6.7109375" style="27" customWidth="1"/>
    <col min="1230" max="1230" width="9" style="27" customWidth="1"/>
    <col min="1231" max="1231" width="6.28515625" style="27" customWidth="1"/>
    <col min="1232" max="1232" width="9.7109375" style="27" customWidth="1"/>
    <col min="1233" max="1233" width="6.28515625" style="27" customWidth="1"/>
    <col min="1234" max="1234" width="9.28515625" style="27" customWidth="1"/>
    <col min="1235" max="1235" width="5.42578125" style="27" customWidth="1"/>
    <col min="1236" max="1236" width="9.7109375" style="27" customWidth="1"/>
    <col min="1237" max="1237" width="7.140625" style="27" customWidth="1"/>
    <col min="1238" max="1238" width="8.7109375" style="27" customWidth="1"/>
    <col min="1239" max="1239" width="6.140625" style="27" customWidth="1"/>
    <col min="1240" max="1240" width="9" style="27" customWidth="1"/>
    <col min="1241" max="1241" width="5.7109375" style="27" customWidth="1"/>
    <col min="1242" max="1242" width="9.28515625" style="27" customWidth="1"/>
    <col min="1243" max="1483" width="8.85546875" style="27"/>
    <col min="1484" max="1484" width="11.5703125" style="27" customWidth="1"/>
    <col min="1485" max="1485" width="6.7109375" style="27" customWidth="1"/>
    <col min="1486" max="1486" width="9" style="27" customWidth="1"/>
    <col min="1487" max="1487" width="6.28515625" style="27" customWidth="1"/>
    <col min="1488" max="1488" width="9.7109375" style="27" customWidth="1"/>
    <col min="1489" max="1489" width="6.28515625" style="27" customWidth="1"/>
    <col min="1490" max="1490" width="9.28515625" style="27" customWidth="1"/>
    <col min="1491" max="1491" width="5.42578125" style="27" customWidth="1"/>
    <col min="1492" max="1492" width="9.7109375" style="27" customWidth="1"/>
    <col min="1493" max="1493" width="7.140625" style="27" customWidth="1"/>
    <col min="1494" max="1494" width="8.7109375" style="27" customWidth="1"/>
    <col min="1495" max="1495" width="6.140625" style="27" customWidth="1"/>
    <col min="1496" max="1496" width="9" style="27" customWidth="1"/>
    <col min="1497" max="1497" width="5.7109375" style="27" customWidth="1"/>
    <col min="1498" max="1498" width="9.28515625" style="27" customWidth="1"/>
    <col min="1499" max="1739" width="8.85546875" style="27"/>
    <col min="1740" max="1740" width="11.5703125" style="27" customWidth="1"/>
    <col min="1741" max="1741" width="6.7109375" style="27" customWidth="1"/>
    <col min="1742" max="1742" width="9" style="27" customWidth="1"/>
    <col min="1743" max="1743" width="6.28515625" style="27" customWidth="1"/>
    <col min="1744" max="1744" width="9.7109375" style="27" customWidth="1"/>
    <col min="1745" max="1745" width="6.28515625" style="27" customWidth="1"/>
    <col min="1746" max="1746" width="9.28515625" style="27" customWidth="1"/>
    <col min="1747" max="1747" width="5.42578125" style="27" customWidth="1"/>
    <col min="1748" max="1748" width="9.7109375" style="27" customWidth="1"/>
    <col min="1749" max="1749" width="7.140625" style="27" customWidth="1"/>
    <col min="1750" max="1750" width="8.7109375" style="27" customWidth="1"/>
    <col min="1751" max="1751" width="6.140625" style="27" customWidth="1"/>
    <col min="1752" max="1752" width="9" style="27" customWidth="1"/>
    <col min="1753" max="1753" width="5.7109375" style="27" customWidth="1"/>
    <col min="1754" max="1754" width="9.28515625" style="27" customWidth="1"/>
    <col min="1755" max="1995" width="8.85546875" style="27"/>
    <col min="1996" max="1996" width="11.5703125" style="27" customWidth="1"/>
    <col min="1997" max="1997" width="6.7109375" style="27" customWidth="1"/>
    <col min="1998" max="1998" width="9" style="27" customWidth="1"/>
    <col min="1999" max="1999" width="6.28515625" style="27" customWidth="1"/>
    <col min="2000" max="2000" width="9.7109375" style="27" customWidth="1"/>
    <col min="2001" max="2001" width="6.28515625" style="27" customWidth="1"/>
    <col min="2002" max="2002" width="9.28515625" style="27" customWidth="1"/>
    <col min="2003" max="2003" width="5.42578125" style="27" customWidth="1"/>
    <col min="2004" max="2004" width="9.7109375" style="27" customWidth="1"/>
    <col min="2005" max="2005" width="7.140625" style="27" customWidth="1"/>
    <col min="2006" max="2006" width="8.7109375" style="27" customWidth="1"/>
    <col min="2007" max="2007" width="6.140625" style="27" customWidth="1"/>
    <col min="2008" max="2008" width="9" style="27" customWidth="1"/>
    <col min="2009" max="2009" width="5.7109375" style="27" customWidth="1"/>
    <col min="2010" max="2010" width="9.28515625" style="27" customWidth="1"/>
    <col min="2011" max="2251" width="8.85546875" style="27"/>
    <col min="2252" max="2252" width="11.5703125" style="27" customWidth="1"/>
    <col min="2253" max="2253" width="6.7109375" style="27" customWidth="1"/>
    <col min="2254" max="2254" width="9" style="27" customWidth="1"/>
    <col min="2255" max="2255" width="6.28515625" style="27" customWidth="1"/>
    <col min="2256" max="2256" width="9.7109375" style="27" customWidth="1"/>
    <col min="2257" max="2257" width="6.28515625" style="27" customWidth="1"/>
    <col min="2258" max="2258" width="9.28515625" style="27" customWidth="1"/>
    <col min="2259" max="2259" width="5.42578125" style="27" customWidth="1"/>
    <col min="2260" max="2260" width="9.7109375" style="27" customWidth="1"/>
    <col min="2261" max="2261" width="7.140625" style="27" customWidth="1"/>
    <col min="2262" max="2262" width="8.7109375" style="27" customWidth="1"/>
    <col min="2263" max="2263" width="6.140625" style="27" customWidth="1"/>
    <col min="2264" max="2264" width="9" style="27" customWidth="1"/>
    <col min="2265" max="2265" width="5.7109375" style="27" customWidth="1"/>
    <col min="2266" max="2266" width="9.28515625" style="27" customWidth="1"/>
    <col min="2267" max="2507" width="8.85546875" style="27"/>
    <col min="2508" max="2508" width="11.5703125" style="27" customWidth="1"/>
    <col min="2509" max="2509" width="6.7109375" style="27" customWidth="1"/>
    <col min="2510" max="2510" width="9" style="27" customWidth="1"/>
    <col min="2511" max="2511" width="6.28515625" style="27" customWidth="1"/>
    <col min="2512" max="2512" width="9.7109375" style="27" customWidth="1"/>
    <col min="2513" max="2513" width="6.28515625" style="27" customWidth="1"/>
    <col min="2514" max="2514" width="9.28515625" style="27" customWidth="1"/>
    <col min="2515" max="2515" width="5.42578125" style="27" customWidth="1"/>
    <col min="2516" max="2516" width="9.7109375" style="27" customWidth="1"/>
    <col min="2517" max="2517" width="7.140625" style="27" customWidth="1"/>
    <col min="2518" max="2518" width="8.7109375" style="27" customWidth="1"/>
    <col min="2519" max="2519" width="6.140625" style="27" customWidth="1"/>
    <col min="2520" max="2520" width="9" style="27" customWidth="1"/>
    <col min="2521" max="2521" width="5.7109375" style="27" customWidth="1"/>
    <col min="2522" max="2522" width="9.28515625" style="27" customWidth="1"/>
    <col min="2523" max="2763" width="8.85546875" style="27"/>
    <col min="2764" max="2764" width="11.5703125" style="27" customWidth="1"/>
    <col min="2765" max="2765" width="6.7109375" style="27" customWidth="1"/>
    <col min="2766" max="2766" width="9" style="27" customWidth="1"/>
    <col min="2767" max="2767" width="6.28515625" style="27" customWidth="1"/>
    <col min="2768" max="2768" width="9.7109375" style="27" customWidth="1"/>
    <col min="2769" max="2769" width="6.28515625" style="27" customWidth="1"/>
    <col min="2770" max="2770" width="9.28515625" style="27" customWidth="1"/>
    <col min="2771" max="2771" width="5.42578125" style="27" customWidth="1"/>
    <col min="2772" max="2772" width="9.7109375" style="27" customWidth="1"/>
    <col min="2773" max="2773" width="7.140625" style="27" customWidth="1"/>
    <col min="2774" max="2774" width="8.7109375" style="27" customWidth="1"/>
    <col min="2775" max="2775" width="6.140625" style="27" customWidth="1"/>
    <col min="2776" max="2776" width="9" style="27" customWidth="1"/>
    <col min="2777" max="2777" width="5.7109375" style="27" customWidth="1"/>
    <col min="2778" max="2778" width="9.28515625" style="27" customWidth="1"/>
    <col min="2779" max="3019" width="8.85546875" style="27"/>
    <col min="3020" max="3020" width="11.5703125" style="27" customWidth="1"/>
    <col min="3021" max="3021" width="6.7109375" style="27" customWidth="1"/>
    <col min="3022" max="3022" width="9" style="27" customWidth="1"/>
    <col min="3023" max="3023" width="6.28515625" style="27" customWidth="1"/>
    <col min="3024" max="3024" width="9.7109375" style="27" customWidth="1"/>
    <col min="3025" max="3025" width="6.28515625" style="27" customWidth="1"/>
    <col min="3026" max="3026" width="9.28515625" style="27" customWidth="1"/>
    <col min="3027" max="3027" width="5.42578125" style="27" customWidth="1"/>
    <col min="3028" max="3028" width="9.7109375" style="27" customWidth="1"/>
    <col min="3029" max="3029" width="7.140625" style="27" customWidth="1"/>
    <col min="3030" max="3030" width="8.7109375" style="27" customWidth="1"/>
    <col min="3031" max="3031" width="6.140625" style="27" customWidth="1"/>
    <col min="3032" max="3032" width="9" style="27" customWidth="1"/>
    <col min="3033" max="3033" width="5.7109375" style="27" customWidth="1"/>
    <col min="3034" max="3034" width="9.28515625" style="27" customWidth="1"/>
    <col min="3035" max="3275" width="8.85546875" style="27"/>
    <col min="3276" max="3276" width="11.5703125" style="27" customWidth="1"/>
    <col min="3277" max="3277" width="6.7109375" style="27" customWidth="1"/>
    <col min="3278" max="3278" width="9" style="27" customWidth="1"/>
    <col min="3279" max="3279" width="6.28515625" style="27" customWidth="1"/>
    <col min="3280" max="3280" width="9.7109375" style="27" customWidth="1"/>
    <col min="3281" max="3281" width="6.28515625" style="27" customWidth="1"/>
    <col min="3282" max="3282" width="9.28515625" style="27" customWidth="1"/>
    <col min="3283" max="3283" width="5.42578125" style="27" customWidth="1"/>
    <col min="3284" max="3284" width="9.7109375" style="27" customWidth="1"/>
    <col min="3285" max="3285" width="7.140625" style="27" customWidth="1"/>
    <col min="3286" max="3286" width="8.7109375" style="27" customWidth="1"/>
    <col min="3287" max="3287" width="6.140625" style="27" customWidth="1"/>
    <col min="3288" max="3288" width="9" style="27" customWidth="1"/>
    <col min="3289" max="3289" width="5.7109375" style="27" customWidth="1"/>
    <col min="3290" max="3290" width="9.28515625" style="27" customWidth="1"/>
    <col min="3291" max="3531" width="8.85546875" style="27"/>
    <col min="3532" max="3532" width="11.5703125" style="27" customWidth="1"/>
    <col min="3533" max="3533" width="6.7109375" style="27" customWidth="1"/>
    <col min="3534" max="3534" width="9" style="27" customWidth="1"/>
    <col min="3535" max="3535" width="6.28515625" style="27" customWidth="1"/>
    <col min="3536" max="3536" width="9.7109375" style="27" customWidth="1"/>
    <col min="3537" max="3537" width="6.28515625" style="27" customWidth="1"/>
    <col min="3538" max="3538" width="9.28515625" style="27" customWidth="1"/>
    <col min="3539" max="3539" width="5.42578125" style="27" customWidth="1"/>
    <col min="3540" max="3540" width="9.7109375" style="27" customWidth="1"/>
    <col min="3541" max="3541" width="7.140625" style="27" customWidth="1"/>
    <col min="3542" max="3542" width="8.7109375" style="27" customWidth="1"/>
    <col min="3543" max="3543" width="6.140625" style="27" customWidth="1"/>
    <col min="3544" max="3544" width="9" style="27" customWidth="1"/>
    <col min="3545" max="3545" width="5.7109375" style="27" customWidth="1"/>
    <col min="3546" max="3546" width="9.28515625" style="27" customWidth="1"/>
    <col min="3547" max="3787" width="8.85546875" style="27"/>
    <col min="3788" max="3788" width="11.5703125" style="27" customWidth="1"/>
    <col min="3789" max="3789" width="6.7109375" style="27" customWidth="1"/>
    <col min="3790" max="3790" width="9" style="27" customWidth="1"/>
    <col min="3791" max="3791" width="6.28515625" style="27" customWidth="1"/>
    <col min="3792" max="3792" width="9.7109375" style="27" customWidth="1"/>
    <col min="3793" max="3793" width="6.28515625" style="27" customWidth="1"/>
    <col min="3794" max="3794" width="9.28515625" style="27" customWidth="1"/>
    <col min="3795" max="3795" width="5.42578125" style="27" customWidth="1"/>
    <col min="3796" max="3796" width="9.7109375" style="27" customWidth="1"/>
    <col min="3797" max="3797" width="7.140625" style="27" customWidth="1"/>
    <col min="3798" max="3798" width="8.7109375" style="27" customWidth="1"/>
    <col min="3799" max="3799" width="6.140625" style="27" customWidth="1"/>
    <col min="3800" max="3800" width="9" style="27" customWidth="1"/>
    <col min="3801" max="3801" width="5.7109375" style="27" customWidth="1"/>
    <col min="3802" max="3802" width="9.28515625" style="27" customWidth="1"/>
    <col min="3803" max="4043" width="8.85546875" style="27"/>
    <col min="4044" max="4044" width="11.5703125" style="27" customWidth="1"/>
    <col min="4045" max="4045" width="6.7109375" style="27" customWidth="1"/>
    <col min="4046" max="4046" width="9" style="27" customWidth="1"/>
    <col min="4047" max="4047" width="6.28515625" style="27" customWidth="1"/>
    <col min="4048" max="4048" width="9.7109375" style="27" customWidth="1"/>
    <col min="4049" max="4049" width="6.28515625" style="27" customWidth="1"/>
    <col min="4050" max="4050" width="9.28515625" style="27" customWidth="1"/>
    <col min="4051" max="4051" width="5.42578125" style="27" customWidth="1"/>
    <col min="4052" max="4052" width="9.7109375" style="27" customWidth="1"/>
    <col min="4053" max="4053" width="7.140625" style="27" customWidth="1"/>
    <col min="4054" max="4054" width="8.7109375" style="27" customWidth="1"/>
    <col min="4055" max="4055" width="6.140625" style="27" customWidth="1"/>
    <col min="4056" max="4056" width="9" style="27" customWidth="1"/>
    <col min="4057" max="4057" width="5.7109375" style="27" customWidth="1"/>
    <col min="4058" max="4058" width="9.28515625" style="27" customWidth="1"/>
    <col min="4059" max="4299" width="8.85546875" style="27"/>
    <col min="4300" max="4300" width="11.5703125" style="27" customWidth="1"/>
    <col min="4301" max="4301" width="6.7109375" style="27" customWidth="1"/>
    <col min="4302" max="4302" width="9" style="27" customWidth="1"/>
    <col min="4303" max="4303" width="6.28515625" style="27" customWidth="1"/>
    <col min="4304" max="4304" width="9.7109375" style="27" customWidth="1"/>
    <col min="4305" max="4305" width="6.28515625" style="27" customWidth="1"/>
    <col min="4306" max="4306" width="9.28515625" style="27" customWidth="1"/>
    <col min="4307" max="4307" width="5.42578125" style="27" customWidth="1"/>
    <col min="4308" max="4308" width="9.7109375" style="27" customWidth="1"/>
    <col min="4309" max="4309" width="7.140625" style="27" customWidth="1"/>
    <col min="4310" max="4310" width="8.7109375" style="27" customWidth="1"/>
    <col min="4311" max="4311" width="6.140625" style="27" customWidth="1"/>
    <col min="4312" max="4312" width="9" style="27" customWidth="1"/>
    <col min="4313" max="4313" width="5.7109375" style="27" customWidth="1"/>
    <col min="4314" max="4314" width="9.28515625" style="27" customWidth="1"/>
    <col min="4315" max="4555" width="8.85546875" style="27"/>
    <col min="4556" max="4556" width="11.5703125" style="27" customWidth="1"/>
    <col min="4557" max="4557" width="6.7109375" style="27" customWidth="1"/>
    <col min="4558" max="4558" width="9" style="27" customWidth="1"/>
    <col min="4559" max="4559" width="6.28515625" style="27" customWidth="1"/>
    <col min="4560" max="4560" width="9.7109375" style="27" customWidth="1"/>
    <col min="4561" max="4561" width="6.28515625" style="27" customWidth="1"/>
    <col min="4562" max="4562" width="9.28515625" style="27" customWidth="1"/>
    <col min="4563" max="4563" width="5.42578125" style="27" customWidth="1"/>
    <col min="4564" max="4564" width="9.7109375" style="27" customWidth="1"/>
    <col min="4565" max="4565" width="7.140625" style="27" customWidth="1"/>
    <col min="4566" max="4566" width="8.7109375" style="27" customWidth="1"/>
    <col min="4567" max="4567" width="6.140625" style="27" customWidth="1"/>
    <col min="4568" max="4568" width="9" style="27" customWidth="1"/>
    <col min="4569" max="4569" width="5.7109375" style="27" customWidth="1"/>
    <col min="4570" max="4570" width="9.28515625" style="27" customWidth="1"/>
    <col min="4571" max="4811" width="8.85546875" style="27"/>
    <col min="4812" max="4812" width="11.5703125" style="27" customWidth="1"/>
    <col min="4813" max="4813" width="6.7109375" style="27" customWidth="1"/>
    <col min="4814" max="4814" width="9" style="27" customWidth="1"/>
    <col min="4815" max="4815" width="6.28515625" style="27" customWidth="1"/>
    <col min="4816" max="4816" width="9.7109375" style="27" customWidth="1"/>
    <col min="4817" max="4817" width="6.28515625" style="27" customWidth="1"/>
    <col min="4818" max="4818" width="9.28515625" style="27" customWidth="1"/>
    <col min="4819" max="4819" width="5.42578125" style="27" customWidth="1"/>
    <col min="4820" max="4820" width="9.7109375" style="27" customWidth="1"/>
    <col min="4821" max="4821" width="7.140625" style="27" customWidth="1"/>
    <col min="4822" max="4822" width="8.7109375" style="27" customWidth="1"/>
    <col min="4823" max="4823" width="6.140625" style="27" customWidth="1"/>
    <col min="4824" max="4824" width="9" style="27" customWidth="1"/>
    <col min="4825" max="4825" width="5.7109375" style="27" customWidth="1"/>
    <col min="4826" max="4826" width="9.28515625" style="27" customWidth="1"/>
    <col min="4827" max="5067" width="8.85546875" style="27"/>
    <col min="5068" max="5068" width="11.5703125" style="27" customWidth="1"/>
    <col min="5069" max="5069" width="6.7109375" style="27" customWidth="1"/>
    <col min="5070" max="5070" width="9" style="27" customWidth="1"/>
    <col min="5071" max="5071" width="6.28515625" style="27" customWidth="1"/>
    <col min="5072" max="5072" width="9.7109375" style="27" customWidth="1"/>
    <col min="5073" max="5073" width="6.28515625" style="27" customWidth="1"/>
    <col min="5074" max="5074" width="9.28515625" style="27" customWidth="1"/>
    <col min="5075" max="5075" width="5.42578125" style="27" customWidth="1"/>
    <col min="5076" max="5076" width="9.7109375" style="27" customWidth="1"/>
    <col min="5077" max="5077" width="7.140625" style="27" customWidth="1"/>
    <col min="5078" max="5078" width="8.7109375" style="27" customWidth="1"/>
    <col min="5079" max="5079" width="6.140625" style="27" customWidth="1"/>
    <col min="5080" max="5080" width="9" style="27" customWidth="1"/>
    <col min="5081" max="5081" width="5.7109375" style="27" customWidth="1"/>
    <col min="5082" max="5082" width="9.28515625" style="27" customWidth="1"/>
    <col min="5083" max="5323" width="8.85546875" style="27"/>
    <col min="5324" max="5324" width="11.5703125" style="27" customWidth="1"/>
    <col min="5325" max="5325" width="6.7109375" style="27" customWidth="1"/>
    <col min="5326" max="5326" width="9" style="27" customWidth="1"/>
    <col min="5327" max="5327" width="6.28515625" style="27" customWidth="1"/>
    <col min="5328" max="5328" width="9.7109375" style="27" customWidth="1"/>
    <col min="5329" max="5329" width="6.28515625" style="27" customWidth="1"/>
    <col min="5330" max="5330" width="9.28515625" style="27" customWidth="1"/>
    <col min="5331" max="5331" width="5.42578125" style="27" customWidth="1"/>
    <col min="5332" max="5332" width="9.7109375" style="27" customWidth="1"/>
    <col min="5333" max="5333" width="7.140625" style="27" customWidth="1"/>
    <col min="5334" max="5334" width="8.7109375" style="27" customWidth="1"/>
    <col min="5335" max="5335" width="6.140625" style="27" customWidth="1"/>
    <col min="5336" max="5336" width="9" style="27" customWidth="1"/>
    <col min="5337" max="5337" width="5.7109375" style="27" customWidth="1"/>
    <col min="5338" max="5338" width="9.28515625" style="27" customWidth="1"/>
    <col min="5339" max="5579" width="8.85546875" style="27"/>
    <col min="5580" max="5580" width="11.5703125" style="27" customWidth="1"/>
    <col min="5581" max="5581" width="6.7109375" style="27" customWidth="1"/>
    <col min="5582" max="5582" width="9" style="27" customWidth="1"/>
    <col min="5583" max="5583" width="6.28515625" style="27" customWidth="1"/>
    <col min="5584" max="5584" width="9.7109375" style="27" customWidth="1"/>
    <col min="5585" max="5585" width="6.28515625" style="27" customWidth="1"/>
    <col min="5586" max="5586" width="9.28515625" style="27" customWidth="1"/>
    <col min="5587" max="5587" width="5.42578125" style="27" customWidth="1"/>
    <col min="5588" max="5588" width="9.7109375" style="27" customWidth="1"/>
    <col min="5589" max="5589" width="7.140625" style="27" customWidth="1"/>
    <col min="5590" max="5590" width="8.7109375" style="27" customWidth="1"/>
    <col min="5591" max="5591" width="6.140625" style="27" customWidth="1"/>
    <col min="5592" max="5592" width="9" style="27" customWidth="1"/>
    <col min="5593" max="5593" width="5.7109375" style="27" customWidth="1"/>
    <col min="5594" max="5594" width="9.28515625" style="27" customWidth="1"/>
    <col min="5595" max="5835" width="8.85546875" style="27"/>
    <col min="5836" max="5836" width="11.5703125" style="27" customWidth="1"/>
    <col min="5837" max="5837" width="6.7109375" style="27" customWidth="1"/>
    <col min="5838" max="5838" width="9" style="27" customWidth="1"/>
    <col min="5839" max="5839" width="6.28515625" style="27" customWidth="1"/>
    <col min="5840" max="5840" width="9.7109375" style="27" customWidth="1"/>
    <col min="5841" max="5841" width="6.28515625" style="27" customWidth="1"/>
    <col min="5842" max="5842" width="9.28515625" style="27" customWidth="1"/>
    <col min="5843" max="5843" width="5.42578125" style="27" customWidth="1"/>
    <col min="5844" max="5844" width="9.7109375" style="27" customWidth="1"/>
    <col min="5845" max="5845" width="7.140625" style="27" customWidth="1"/>
    <col min="5846" max="5846" width="8.7109375" style="27" customWidth="1"/>
    <col min="5847" max="5847" width="6.140625" style="27" customWidth="1"/>
    <col min="5848" max="5848" width="9" style="27" customWidth="1"/>
    <col min="5849" max="5849" width="5.7109375" style="27" customWidth="1"/>
    <col min="5850" max="5850" width="9.28515625" style="27" customWidth="1"/>
    <col min="5851" max="6091" width="8.85546875" style="27"/>
    <col min="6092" max="6092" width="11.5703125" style="27" customWidth="1"/>
    <col min="6093" max="6093" width="6.7109375" style="27" customWidth="1"/>
    <col min="6094" max="6094" width="9" style="27" customWidth="1"/>
    <col min="6095" max="6095" width="6.28515625" style="27" customWidth="1"/>
    <col min="6096" max="6096" width="9.7109375" style="27" customWidth="1"/>
    <col min="6097" max="6097" width="6.28515625" style="27" customWidth="1"/>
    <col min="6098" max="6098" width="9.28515625" style="27" customWidth="1"/>
    <col min="6099" max="6099" width="5.42578125" style="27" customWidth="1"/>
    <col min="6100" max="6100" width="9.7109375" style="27" customWidth="1"/>
    <col min="6101" max="6101" width="7.140625" style="27" customWidth="1"/>
    <col min="6102" max="6102" width="8.7109375" style="27" customWidth="1"/>
    <col min="6103" max="6103" width="6.140625" style="27" customWidth="1"/>
    <col min="6104" max="6104" width="9" style="27" customWidth="1"/>
    <col min="6105" max="6105" width="5.7109375" style="27" customWidth="1"/>
    <col min="6106" max="6106" width="9.28515625" style="27" customWidth="1"/>
    <col min="6107" max="6347" width="8.85546875" style="27"/>
    <col min="6348" max="6348" width="11.5703125" style="27" customWidth="1"/>
    <col min="6349" max="6349" width="6.7109375" style="27" customWidth="1"/>
    <col min="6350" max="6350" width="9" style="27" customWidth="1"/>
    <col min="6351" max="6351" width="6.28515625" style="27" customWidth="1"/>
    <col min="6352" max="6352" width="9.7109375" style="27" customWidth="1"/>
    <col min="6353" max="6353" width="6.28515625" style="27" customWidth="1"/>
    <col min="6354" max="6354" width="9.28515625" style="27" customWidth="1"/>
    <col min="6355" max="6355" width="5.42578125" style="27" customWidth="1"/>
    <col min="6356" max="6356" width="9.7109375" style="27" customWidth="1"/>
    <col min="6357" max="6357" width="7.140625" style="27" customWidth="1"/>
    <col min="6358" max="6358" width="8.7109375" style="27" customWidth="1"/>
    <col min="6359" max="6359" width="6.140625" style="27" customWidth="1"/>
    <col min="6360" max="6360" width="9" style="27" customWidth="1"/>
    <col min="6361" max="6361" width="5.7109375" style="27" customWidth="1"/>
    <col min="6362" max="6362" width="9.28515625" style="27" customWidth="1"/>
    <col min="6363" max="6603" width="8.85546875" style="27"/>
    <col min="6604" max="6604" width="11.5703125" style="27" customWidth="1"/>
    <col min="6605" max="6605" width="6.7109375" style="27" customWidth="1"/>
    <col min="6606" max="6606" width="9" style="27" customWidth="1"/>
    <col min="6607" max="6607" width="6.28515625" style="27" customWidth="1"/>
    <col min="6608" max="6608" width="9.7109375" style="27" customWidth="1"/>
    <col min="6609" max="6609" width="6.28515625" style="27" customWidth="1"/>
    <col min="6610" max="6610" width="9.28515625" style="27" customWidth="1"/>
    <col min="6611" max="6611" width="5.42578125" style="27" customWidth="1"/>
    <col min="6612" max="6612" width="9.7109375" style="27" customWidth="1"/>
    <col min="6613" max="6613" width="7.140625" style="27" customWidth="1"/>
    <col min="6614" max="6614" width="8.7109375" style="27" customWidth="1"/>
    <col min="6615" max="6615" width="6.140625" style="27" customWidth="1"/>
    <col min="6616" max="6616" width="9" style="27" customWidth="1"/>
    <col min="6617" max="6617" width="5.7109375" style="27" customWidth="1"/>
    <col min="6618" max="6618" width="9.28515625" style="27" customWidth="1"/>
    <col min="6619" max="6859" width="8.85546875" style="27"/>
    <col min="6860" max="6860" width="11.5703125" style="27" customWidth="1"/>
    <col min="6861" max="6861" width="6.7109375" style="27" customWidth="1"/>
    <col min="6862" max="6862" width="9" style="27" customWidth="1"/>
    <col min="6863" max="6863" width="6.28515625" style="27" customWidth="1"/>
    <col min="6864" max="6864" width="9.7109375" style="27" customWidth="1"/>
    <col min="6865" max="6865" width="6.28515625" style="27" customWidth="1"/>
    <col min="6866" max="6866" width="9.28515625" style="27" customWidth="1"/>
    <col min="6867" max="6867" width="5.42578125" style="27" customWidth="1"/>
    <col min="6868" max="6868" width="9.7109375" style="27" customWidth="1"/>
    <col min="6869" max="6869" width="7.140625" style="27" customWidth="1"/>
    <col min="6870" max="6870" width="8.7109375" style="27" customWidth="1"/>
    <col min="6871" max="6871" width="6.140625" style="27" customWidth="1"/>
    <col min="6872" max="6872" width="9" style="27" customWidth="1"/>
    <col min="6873" max="6873" width="5.7109375" style="27" customWidth="1"/>
    <col min="6874" max="6874" width="9.28515625" style="27" customWidth="1"/>
    <col min="6875" max="7115" width="8.85546875" style="27"/>
    <col min="7116" max="7116" width="11.5703125" style="27" customWidth="1"/>
    <col min="7117" max="7117" width="6.7109375" style="27" customWidth="1"/>
    <col min="7118" max="7118" width="9" style="27" customWidth="1"/>
    <col min="7119" max="7119" width="6.28515625" style="27" customWidth="1"/>
    <col min="7120" max="7120" width="9.7109375" style="27" customWidth="1"/>
    <col min="7121" max="7121" width="6.28515625" style="27" customWidth="1"/>
    <col min="7122" max="7122" width="9.28515625" style="27" customWidth="1"/>
    <col min="7123" max="7123" width="5.42578125" style="27" customWidth="1"/>
    <col min="7124" max="7124" width="9.7109375" style="27" customWidth="1"/>
    <col min="7125" max="7125" width="7.140625" style="27" customWidth="1"/>
    <col min="7126" max="7126" width="8.7109375" style="27" customWidth="1"/>
    <col min="7127" max="7127" width="6.140625" style="27" customWidth="1"/>
    <col min="7128" max="7128" width="9" style="27" customWidth="1"/>
    <col min="7129" max="7129" width="5.7109375" style="27" customWidth="1"/>
    <col min="7130" max="7130" width="9.28515625" style="27" customWidth="1"/>
    <col min="7131" max="7371" width="8.85546875" style="27"/>
    <col min="7372" max="7372" width="11.5703125" style="27" customWidth="1"/>
    <col min="7373" max="7373" width="6.7109375" style="27" customWidth="1"/>
    <col min="7374" max="7374" width="9" style="27" customWidth="1"/>
    <col min="7375" max="7375" width="6.28515625" style="27" customWidth="1"/>
    <col min="7376" max="7376" width="9.7109375" style="27" customWidth="1"/>
    <col min="7377" max="7377" width="6.28515625" style="27" customWidth="1"/>
    <col min="7378" max="7378" width="9.28515625" style="27" customWidth="1"/>
    <col min="7379" max="7379" width="5.42578125" style="27" customWidth="1"/>
    <col min="7380" max="7380" width="9.7109375" style="27" customWidth="1"/>
    <col min="7381" max="7381" width="7.140625" style="27" customWidth="1"/>
    <col min="7382" max="7382" width="8.7109375" style="27" customWidth="1"/>
    <col min="7383" max="7383" width="6.140625" style="27" customWidth="1"/>
    <col min="7384" max="7384" width="9" style="27" customWidth="1"/>
    <col min="7385" max="7385" width="5.7109375" style="27" customWidth="1"/>
    <col min="7386" max="7386" width="9.28515625" style="27" customWidth="1"/>
    <col min="7387" max="7627" width="8.85546875" style="27"/>
    <col min="7628" max="7628" width="11.5703125" style="27" customWidth="1"/>
    <col min="7629" max="7629" width="6.7109375" style="27" customWidth="1"/>
    <col min="7630" max="7630" width="9" style="27" customWidth="1"/>
    <col min="7631" max="7631" width="6.28515625" style="27" customWidth="1"/>
    <col min="7632" max="7632" width="9.7109375" style="27" customWidth="1"/>
    <col min="7633" max="7633" width="6.28515625" style="27" customWidth="1"/>
    <col min="7634" max="7634" width="9.28515625" style="27" customWidth="1"/>
    <col min="7635" max="7635" width="5.42578125" style="27" customWidth="1"/>
    <col min="7636" max="7636" width="9.7109375" style="27" customWidth="1"/>
    <col min="7637" max="7637" width="7.140625" style="27" customWidth="1"/>
    <col min="7638" max="7638" width="8.7109375" style="27" customWidth="1"/>
    <col min="7639" max="7639" width="6.140625" style="27" customWidth="1"/>
    <col min="7640" max="7640" width="9" style="27" customWidth="1"/>
    <col min="7641" max="7641" width="5.7109375" style="27" customWidth="1"/>
    <col min="7642" max="7642" width="9.28515625" style="27" customWidth="1"/>
    <col min="7643" max="7883" width="8.85546875" style="27"/>
    <col min="7884" max="7884" width="11.5703125" style="27" customWidth="1"/>
    <col min="7885" max="7885" width="6.7109375" style="27" customWidth="1"/>
    <col min="7886" max="7886" width="9" style="27" customWidth="1"/>
    <col min="7887" max="7887" width="6.28515625" style="27" customWidth="1"/>
    <col min="7888" max="7888" width="9.7109375" style="27" customWidth="1"/>
    <col min="7889" max="7889" width="6.28515625" style="27" customWidth="1"/>
    <col min="7890" max="7890" width="9.28515625" style="27" customWidth="1"/>
    <col min="7891" max="7891" width="5.42578125" style="27" customWidth="1"/>
    <col min="7892" max="7892" width="9.7109375" style="27" customWidth="1"/>
    <col min="7893" max="7893" width="7.140625" style="27" customWidth="1"/>
    <col min="7894" max="7894" width="8.7109375" style="27" customWidth="1"/>
    <col min="7895" max="7895" width="6.140625" style="27" customWidth="1"/>
    <col min="7896" max="7896" width="9" style="27" customWidth="1"/>
    <col min="7897" max="7897" width="5.7109375" style="27" customWidth="1"/>
    <col min="7898" max="7898" width="9.28515625" style="27" customWidth="1"/>
    <col min="7899" max="8139" width="8.85546875" style="27"/>
    <col min="8140" max="8140" width="11.5703125" style="27" customWidth="1"/>
    <col min="8141" max="8141" width="6.7109375" style="27" customWidth="1"/>
    <col min="8142" max="8142" width="9" style="27" customWidth="1"/>
    <col min="8143" max="8143" width="6.28515625" style="27" customWidth="1"/>
    <col min="8144" max="8144" width="9.7109375" style="27" customWidth="1"/>
    <col min="8145" max="8145" width="6.28515625" style="27" customWidth="1"/>
    <col min="8146" max="8146" width="9.28515625" style="27" customWidth="1"/>
    <col min="8147" max="8147" width="5.42578125" style="27" customWidth="1"/>
    <col min="8148" max="8148" width="9.7109375" style="27" customWidth="1"/>
    <col min="8149" max="8149" width="7.140625" style="27" customWidth="1"/>
    <col min="8150" max="8150" width="8.7109375" style="27" customWidth="1"/>
    <col min="8151" max="8151" width="6.140625" style="27" customWidth="1"/>
    <col min="8152" max="8152" width="9" style="27" customWidth="1"/>
    <col min="8153" max="8153" width="5.7109375" style="27" customWidth="1"/>
    <col min="8154" max="8154" width="9.28515625" style="27" customWidth="1"/>
    <col min="8155" max="8395" width="8.85546875" style="27"/>
    <col min="8396" max="8396" width="11.5703125" style="27" customWidth="1"/>
    <col min="8397" max="8397" width="6.7109375" style="27" customWidth="1"/>
    <col min="8398" max="8398" width="9" style="27" customWidth="1"/>
    <col min="8399" max="8399" width="6.28515625" style="27" customWidth="1"/>
    <col min="8400" max="8400" width="9.7109375" style="27" customWidth="1"/>
    <col min="8401" max="8401" width="6.28515625" style="27" customWidth="1"/>
    <col min="8402" max="8402" width="9.28515625" style="27" customWidth="1"/>
    <col min="8403" max="8403" width="5.42578125" style="27" customWidth="1"/>
    <col min="8404" max="8404" width="9.7109375" style="27" customWidth="1"/>
    <col min="8405" max="8405" width="7.140625" style="27" customWidth="1"/>
    <col min="8406" max="8406" width="8.7109375" style="27" customWidth="1"/>
    <col min="8407" max="8407" width="6.140625" style="27" customWidth="1"/>
    <col min="8408" max="8408" width="9" style="27" customWidth="1"/>
    <col min="8409" max="8409" width="5.7109375" style="27" customWidth="1"/>
    <col min="8410" max="8410" width="9.28515625" style="27" customWidth="1"/>
    <col min="8411" max="8651" width="8.85546875" style="27"/>
    <col min="8652" max="8652" width="11.5703125" style="27" customWidth="1"/>
    <col min="8653" max="8653" width="6.7109375" style="27" customWidth="1"/>
    <col min="8654" max="8654" width="9" style="27" customWidth="1"/>
    <col min="8655" max="8655" width="6.28515625" style="27" customWidth="1"/>
    <col min="8656" max="8656" width="9.7109375" style="27" customWidth="1"/>
    <col min="8657" max="8657" width="6.28515625" style="27" customWidth="1"/>
    <col min="8658" max="8658" width="9.28515625" style="27" customWidth="1"/>
    <col min="8659" max="8659" width="5.42578125" style="27" customWidth="1"/>
    <col min="8660" max="8660" width="9.7109375" style="27" customWidth="1"/>
    <col min="8661" max="8661" width="7.140625" style="27" customWidth="1"/>
    <col min="8662" max="8662" width="8.7109375" style="27" customWidth="1"/>
    <col min="8663" max="8663" width="6.140625" style="27" customWidth="1"/>
    <col min="8664" max="8664" width="9" style="27" customWidth="1"/>
    <col min="8665" max="8665" width="5.7109375" style="27" customWidth="1"/>
    <col min="8666" max="8666" width="9.28515625" style="27" customWidth="1"/>
    <col min="8667" max="8907" width="8.85546875" style="27"/>
    <col min="8908" max="8908" width="11.5703125" style="27" customWidth="1"/>
    <col min="8909" max="8909" width="6.7109375" style="27" customWidth="1"/>
    <col min="8910" max="8910" width="9" style="27" customWidth="1"/>
    <col min="8911" max="8911" width="6.28515625" style="27" customWidth="1"/>
    <col min="8912" max="8912" width="9.7109375" style="27" customWidth="1"/>
    <col min="8913" max="8913" width="6.28515625" style="27" customWidth="1"/>
    <col min="8914" max="8914" width="9.28515625" style="27" customWidth="1"/>
    <col min="8915" max="8915" width="5.42578125" style="27" customWidth="1"/>
    <col min="8916" max="8916" width="9.7109375" style="27" customWidth="1"/>
    <col min="8917" max="8917" width="7.140625" style="27" customWidth="1"/>
    <col min="8918" max="8918" width="8.7109375" style="27" customWidth="1"/>
    <col min="8919" max="8919" width="6.140625" style="27" customWidth="1"/>
    <col min="8920" max="8920" width="9" style="27" customWidth="1"/>
    <col min="8921" max="8921" width="5.7109375" style="27" customWidth="1"/>
    <col min="8922" max="8922" width="9.28515625" style="27" customWidth="1"/>
    <col min="8923" max="9163" width="8.85546875" style="27"/>
    <col min="9164" max="9164" width="11.5703125" style="27" customWidth="1"/>
    <col min="9165" max="9165" width="6.7109375" style="27" customWidth="1"/>
    <col min="9166" max="9166" width="9" style="27" customWidth="1"/>
    <col min="9167" max="9167" width="6.28515625" style="27" customWidth="1"/>
    <col min="9168" max="9168" width="9.7109375" style="27" customWidth="1"/>
    <col min="9169" max="9169" width="6.28515625" style="27" customWidth="1"/>
    <col min="9170" max="9170" width="9.28515625" style="27" customWidth="1"/>
    <col min="9171" max="9171" width="5.42578125" style="27" customWidth="1"/>
    <col min="9172" max="9172" width="9.7109375" style="27" customWidth="1"/>
    <col min="9173" max="9173" width="7.140625" style="27" customWidth="1"/>
    <col min="9174" max="9174" width="8.7109375" style="27" customWidth="1"/>
    <col min="9175" max="9175" width="6.140625" style="27" customWidth="1"/>
    <col min="9176" max="9176" width="9" style="27" customWidth="1"/>
    <col min="9177" max="9177" width="5.7109375" style="27" customWidth="1"/>
    <col min="9178" max="9178" width="9.28515625" style="27" customWidth="1"/>
    <col min="9179" max="9419" width="8.85546875" style="27"/>
    <col min="9420" max="9420" width="11.5703125" style="27" customWidth="1"/>
    <col min="9421" max="9421" width="6.7109375" style="27" customWidth="1"/>
    <col min="9422" max="9422" width="9" style="27" customWidth="1"/>
    <col min="9423" max="9423" width="6.28515625" style="27" customWidth="1"/>
    <col min="9424" max="9424" width="9.7109375" style="27" customWidth="1"/>
    <col min="9425" max="9425" width="6.28515625" style="27" customWidth="1"/>
    <col min="9426" max="9426" width="9.28515625" style="27" customWidth="1"/>
    <col min="9427" max="9427" width="5.42578125" style="27" customWidth="1"/>
    <col min="9428" max="9428" width="9.7109375" style="27" customWidth="1"/>
    <col min="9429" max="9429" width="7.140625" style="27" customWidth="1"/>
    <col min="9430" max="9430" width="8.7109375" style="27" customWidth="1"/>
    <col min="9431" max="9431" width="6.140625" style="27" customWidth="1"/>
    <col min="9432" max="9432" width="9" style="27" customWidth="1"/>
    <col min="9433" max="9433" width="5.7109375" style="27" customWidth="1"/>
    <col min="9434" max="9434" width="9.28515625" style="27" customWidth="1"/>
    <col min="9435" max="9675" width="8.85546875" style="27"/>
    <col min="9676" max="9676" width="11.5703125" style="27" customWidth="1"/>
    <col min="9677" max="9677" width="6.7109375" style="27" customWidth="1"/>
    <col min="9678" max="9678" width="9" style="27" customWidth="1"/>
    <col min="9679" max="9679" width="6.28515625" style="27" customWidth="1"/>
    <col min="9680" max="9680" width="9.7109375" style="27" customWidth="1"/>
    <col min="9681" max="9681" width="6.28515625" style="27" customWidth="1"/>
    <col min="9682" max="9682" width="9.28515625" style="27" customWidth="1"/>
    <col min="9683" max="9683" width="5.42578125" style="27" customWidth="1"/>
    <col min="9684" max="9684" width="9.7109375" style="27" customWidth="1"/>
    <col min="9685" max="9685" width="7.140625" style="27" customWidth="1"/>
    <col min="9686" max="9686" width="8.7109375" style="27" customWidth="1"/>
    <col min="9687" max="9687" width="6.140625" style="27" customWidth="1"/>
    <col min="9688" max="9688" width="9" style="27" customWidth="1"/>
    <col min="9689" max="9689" width="5.7109375" style="27" customWidth="1"/>
    <col min="9690" max="9690" width="9.28515625" style="27" customWidth="1"/>
    <col min="9691" max="9931" width="8.85546875" style="27"/>
    <col min="9932" max="9932" width="11.5703125" style="27" customWidth="1"/>
    <col min="9933" max="9933" width="6.7109375" style="27" customWidth="1"/>
    <col min="9934" max="9934" width="9" style="27" customWidth="1"/>
    <col min="9935" max="9935" width="6.28515625" style="27" customWidth="1"/>
    <col min="9936" max="9936" width="9.7109375" style="27" customWidth="1"/>
    <col min="9937" max="9937" width="6.28515625" style="27" customWidth="1"/>
    <col min="9938" max="9938" width="9.28515625" style="27" customWidth="1"/>
    <col min="9939" max="9939" width="5.42578125" style="27" customWidth="1"/>
    <col min="9940" max="9940" width="9.7109375" style="27" customWidth="1"/>
    <col min="9941" max="9941" width="7.140625" style="27" customWidth="1"/>
    <col min="9942" max="9942" width="8.7109375" style="27" customWidth="1"/>
    <col min="9943" max="9943" width="6.140625" style="27" customWidth="1"/>
    <col min="9944" max="9944" width="9" style="27" customWidth="1"/>
    <col min="9945" max="9945" width="5.7109375" style="27" customWidth="1"/>
    <col min="9946" max="9946" width="9.28515625" style="27" customWidth="1"/>
    <col min="9947" max="10187" width="8.85546875" style="27"/>
    <col min="10188" max="10188" width="11.5703125" style="27" customWidth="1"/>
    <col min="10189" max="10189" width="6.7109375" style="27" customWidth="1"/>
    <col min="10190" max="10190" width="9" style="27" customWidth="1"/>
    <col min="10191" max="10191" width="6.28515625" style="27" customWidth="1"/>
    <col min="10192" max="10192" width="9.7109375" style="27" customWidth="1"/>
    <col min="10193" max="10193" width="6.28515625" style="27" customWidth="1"/>
    <col min="10194" max="10194" width="9.28515625" style="27" customWidth="1"/>
    <col min="10195" max="10195" width="5.42578125" style="27" customWidth="1"/>
    <col min="10196" max="10196" width="9.7109375" style="27" customWidth="1"/>
    <col min="10197" max="10197" width="7.140625" style="27" customWidth="1"/>
    <col min="10198" max="10198" width="8.7109375" style="27" customWidth="1"/>
    <col min="10199" max="10199" width="6.140625" style="27" customWidth="1"/>
    <col min="10200" max="10200" width="9" style="27" customWidth="1"/>
    <col min="10201" max="10201" width="5.7109375" style="27" customWidth="1"/>
    <col min="10202" max="10202" width="9.28515625" style="27" customWidth="1"/>
    <col min="10203" max="10443" width="8.85546875" style="27"/>
    <col min="10444" max="10444" width="11.5703125" style="27" customWidth="1"/>
    <col min="10445" max="10445" width="6.7109375" style="27" customWidth="1"/>
    <col min="10446" max="10446" width="9" style="27" customWidth="1"/>
    <col min="10447" max="10447" width="6.28515625" style="27" customWidth="1"/>
    <col min="10448" max="10448" width="9.7109375" style="27" customWidth="1"/>
    <col min="10449" max="10449" width="6.28515625" style="27" customWidth="1"/>
    <col min="10450" max="10450" width="9.28515625" style="27" customWidth="1"/>
    <col min="10451" max="10451" width="5.42578125" style="27" customWidth="1"/>
    <col min="10452" max="10452" width="9.7109375" style="27" customWidth="1"/>
    <col min="10453" max="10453" width="7.140625" style="27" customWidth="1"/>
    <col min="10454" max="10454" width="8.7109375" style="27" customWidth="1"/>
    <col min="10455" max="10455" width="6.140625" style="27" customWidth="1"/>
    <col min="10456" max="10456" width="9" style="27" customWidth="1"/>
    <col min="10457" max="10457" width="5.7109375" style="27" customWidth="1"/>
    <col min="10458" max="10458" width="9.28515625" style="27" customWidth="1"/>
    <col min="10459" max="10699" width="8.85546875" style="27"/>
    <col min="10700" max="10700" width="11.5703125" style="27" customWidth="1"/>
    <col min="10701" max="10701" width="6.7109375" style="27" customWidth="1"/>
    <col min="10702" max="10702" width="9" style="27" customWidth="1"/>
    <col min="10703" max="10703" width="6.28515625" style="27" customWidth="1"/>
    <col min="10704" max="10704" width="9.7109375" style="27" customWidth="1"/>
    <col min="10705" max="10705" width="6.28515625" style="27" customWidth="1"/>
    <col min="10706" max="10706" width="9.28515625" style="27" customWidth="1"/>
    <col min="10707" max="10707" width="5.42578125" style="27" customWidth="1"/>
    <col min="10708" max="10708" width="9.7109375" style="27" customWidth="1"/>
    <col min="10709" max="10709" width="7.140625" style="27" customWidth="1"/>
    <col min="10710" max="10710" width="8.7109375" style="27" customWidth="1"/>
    <col min="10711" max="10711" width="6.140625" style="27" customWidth="1"/>
    <col min="10712" max="10712" width="9" style="27" customWidth="1"/>
    <col min="10713" max="10713" width="5.7109375" style="27" customWidth="1"/>
    <col min="10714" max="10714" width="9.28515625" style="27" customWidth="1"/>
    <col min="10715" max="10955" width="8.85546875" style="27"/>
    <col min="10956" max="10956" width="11.5703125" style="27" customWidth="1"/>
    <col min="10957" max="10957" width="6.7109375" style="27" customWidth="1"/>
    <col min="10958" max="10958" width="9" style="27" customWidth="1"/>
    <col min="10959" max="10959" width="6.28515625" style="27" customWidth="1"/>
    <col min="10960" max="10960" width="9.7109375" style="27" customWidth="1"/>
    <col min="10961" max="10961" width="6.28515625" style="27" customWidth="1"/>
    <col min="10962" max="10962" width="9.28515625" style="27" customWidth="1"/>
    <col min="10963" max="10963" width="5.42578125" style="27" customWidth="1"/>
    <col min="10964" max="10964" width="9.7109375" style="27" customWidth="1"/>
    <col min="10965" max="10965" width="7.140625" style="27" customWidth="1"/>
    <col min="10966" max="10966" width="8.7109375" style="27" customWidth="1"/>
    <col min="10967" max="10967" width="6.140625" style="27" customWidth="1"/>
    <col min="10968" max="10968" width="9" style="27" customWidth="1"/>
    <col min="10969" max="10969" width="5.7109375" style="27" customWidth="1"/>
    <col min="10970" max="10970" width="9.28515625" style="27" customWidth="1"/>
    <col min="10971" max="11211" width="8.85546875" style="27"/>
    <col min="11212" max="11212" width="11.5703125" style="27" customWidth="1"/>
    <col min="11213" max="11213" width="6.7109375" style="27" customWidth="1"/>
    <col min="11214" max="11214" width="9" style="27" customWidth="1"/>
    <col min="11215" max="11215" width="6.28515625" style="27" customWidth="1"/>
    <col min="11216" max="11216" width="9.7109375" style="27" customWidth="1"/>
    <col min="11217" max="11217" width="6.28515625" style="27" customWidth="1"/>
    <col min="11218" max="11218" width="9.28515625" style="27" customWidth="1"/>
    <col min="11219" max="11219" width="5.42578125" style="27" customWidth="1"/>
    <col min="11220" max="11220" width="9.7109375" style="27" customWidth="1"/>
    <col min="11221" max="11221" width="7.140625" style="27" customWidth="1"/>
    <col min="11222" max="11222" width="8.7109375" style="27" customWidth="1"/>
    <col min="11223" max="11223" width="6.140625" style="27" customWidth="1"/>
    <col min="11224" max="11224" width="9" style="27" customWidth="1"/>
    <col min="11225" max="11225" width="5.7109375" style="27" customWidth="1"/>
    <col min="11226" max="11226" width="9.28515625" style="27" customWidth="1"/>
    <col min="11227" max="11467" width="8.85546875" style="27"/>
    <col min="11468" max="11468" width="11.5703125" style="27" customWidth="1"/>
    <col min="11469" max="11469" width="6.7109375" style="27" customWidth="1"/>
    <col min="11470" max="11470" width="9" style="27" customWidth="1"/>
    <col min="11471" max="11471" width="6.28515625" style="27" customWidth="1"/>
    <col min="11472" max="11472" width="9.7109375" style="27" customWidth="1"/>
    <col min="11473" max="11473" width="6.28515625" style="27" customWidth="1"/>
    <col min="11474" max="11474" width="9.28515625" style="27" customWidth="1"/>
    <col min="11475" max="11475" width="5.42578125" style="27" customWidth="1"/>
    <col min="11476" max="11476" width="9.7109375" style="27" customWidth="1"/>
    <col min="11477" max="11477" width="7.140625" style="27" customWidth="1"/>
    <col min="11478" max="11478" width="8.7109375" style="27" customWidth="1"/>
    <col min="11479" max="11479" width="6.140625" style="27" customWidth="1"/>
    <col min="11480" max="11480" width="9" style="27" customWidth="1"/>
    <col min="11481" max="11481" width="5.7109375" style="27" customWidth="1"/>
    <col min="11482" max="11482" width="9.28515625" style="27" customWidth="1"/>
    <col min="11483" max="11723" width="8.85546875" style="27"/>
    <col min="11724" max="11724" width="11.5703125" style="27" customWidth="1"/>
    <col min="11725" max="11725" width="6.7109375" style="27" customWidth="1"/>
    <col min="11726" max="11726" width="9" style="27" customWidth="1"/>
    <col min="11727" max="11727" width="6.28515625" style="27" customWidth="1"/>
    <col min="11728" max="11728" width="9.7109375" style="27" customWidth="1"/>
    <col min="11729" max="11729" width="6.28515625" style="27" customWidth="1"/>
    <col min="11730" max="11730" width="9.28515625" style="27" customWidth="1"/>
    <col min="11731" max="11731" width="5.42578125" style="27" customWidth="1"/>
    <col min="11732" max="11732" width="9.7109375" style="27" customWidth="1"/>
    <col min="11733" max="11733" width="7.140625" style="27" customWidth="1"/>
    <col min="11734" max="11734" width="8.7109375" style="27" customWidth="1"/>
    <col min="11735" max="11735" width="6.140625" style="27" customWidth="1"/>
    <col min="11736" max="11736" width="9" style="27" customWidth="1"/>
    <col min="11737" max="11737" width="5.7109375" style="27" customWidth="1"/>
    <col min="11738" max="11738" width="9.28515625" style="27" customWidth="1"/>
    <col min="11739" max="11979" width="8.85546875" style="27"/>
    <col min="11980" max="11980" width="11.5703125" style="27" customWidth="1"/>
    <col min="11981" max="11981" width="6.7109375" style="27" customWidth="1"/>
    <col min="11982" max="11982" width="9" style="27" customWidth="1"/>
    <col min="11983" max="11983" width="6.28515625" style="27" customWidth="1"/>
    <col min="11984" max="11984" width="9.7109375" style="27" customWidth="1"/>
    <col min="11985" max="11985" width="6.28515625" style="27" customWidth="1"/>
    <col min="11986" max="11986" width="9.28515625" style="27" customWidth="1"/>
    <col min="11987" max="11987" width="5.42578125" style="27" customWidth="1"/>
    <col min="11988" max="11988" width="9.7109375" style="27" customWidth="1"/>
    <col min="11989" max="11989" width="7.140625" style="27" customWidth="1"/>
    <col min="11990" max="11990" width="8.7109375" style="27" customWidth="1"/>
    <col min="11991" max="11991" width="6.140625" style="27" customWidth="1"/>
    <col min="11992" max="11992" width="9" style="27" customWidth="1"/>
    <col min="11993" max="11993" width="5.7109375" style="27" customWidth="1"/>
    <col min="11994" max="11994" width="9.28515625" style="27" customWidth="1"/>
    <col min="11995" max="12235" width="8.85546875" style="27"/>
    <col min="12236" max="12236" width="11.5703125" style="27" customWidth="1"/>
    <col min="12237" max="12237" width="6.7109375" style="27" customWidth="1"/>
    <col min="12238" max="12238" width="9" style="27" customWidth="1"/>
    <col min="12239" max="12239" width="6.28515625" style="27" customWidth="1"/>
    <col min="12240" max="12240" width="9.7109375" style="27" customWidth="1"/>
    <col min="12241" max="12241" width="6.28515625" style="27" customWidth="1"/>
    <col min="12242" max="12242" width="9.28515625" style="27" customWidth="1"/>
    <col min="12243" max="12243" width="5.42578125" style="27" customWidth="1"/>
    <col min="12244" max="12244" width="9.7109375" style="27" customWidth="1"/>
    <col min="12245" max="12245" width="7.140625" style="27" customWidth="1"/>
    <col min="12246" max="12246" width="8.7109375" style="27" customWidth="1"/>
    <col min="12247" max="12247" width="6.140625" style="27" customWidth="1"/>
    <col min="12248" max="12248" width="9" style="27" customWidth="1"/>
    <col min="12249" max="12249" width="5.7109375" style="27" customWidth="1"/>
    <col min="12250" max="12250" width="9.28515625" style="27" customWidth="1"/>
    <col min="12251" max="12491" width="8.85546875" style="27"/>
    <col min="12492" max="12492" width="11.5703125" style="27" customWidth="1"/>
    <col min="12493" max="12493" width="6.7109375" style="27" customWidth="1"/>
    <col min="12494" max="12494" width="9" style="27" customWidth="1"/>
    <col min="12495" max="12495" width="6.28515625" style="27" customWidth="1"/>
    <col min="12496" max="12496" width="9.7109375" style="27" customWidth="1"/>
    <col min="12497" max="12497" width="6.28515625" style="27" customWidth="1"/>
    <col min="12498" max="12498" width="9.28515625" style="27" customWidth="1"/>
    <col min="12499" max="12499" width="5.42578125" style="27" customWidth="1"/>
    <col min="12500" max="12500" width="9.7109375" style="27" customWidth="1"/>
    <col min="12501" max="12501" width="7.140625" style="27" customWidth="1"/>
    <col min="12502" max="12502" width="8.7109375" style="27" customWidth="1"/>
    <col min="12503" max="12503" width="6.140625" style="27" customWidth="1"/>
    <col min="12504" max="12504" width="9" style="27" customWidth="1"/>
    <col min="12505" max="12505" width="5.7109375" style="27" customWidth="1"/>
    <col min="12506" max="12506" width="9.28515625" style="27" customWidth="1"/>
    <col min="12507" max="12747" width="8.85546875" style="27"/>
    <col min="12748" max="12748" width="11.5703125" style="27" customWidth="1"/>
    <col min="12749" max="12749" width="6.7109375" style="27" customWidth="1"/>
    <col min="12750" max="12750" width="9" style="27" customWidth="1"/>
    <col min="12751" max="12751" width="6.28515625" style="27" customWidth="1"/>
    <col min="12752" max="12752" width="9.7109375" style="27" customWidth="1"/>
    <col min="12753" max="12753" width="6.28515625" style="27" customWidth="1"/>
    <col min="12754" max="12754" width="9.28515625" style="27" customWidth="1"/>
    <col min="12755" max="12755" width="5.42578125" style="27" customWidth="1"/>
    <col min="12756" max="12756" width="9.7109375" style="27" customWidth="1"/>
    <col min="12757" max="12757" width="7.140625" style="27" customWidth="1"/>
    <col min="12758" max="12758" width="8.7109375" style="27" customWidth="1"/>
    <col min="12759" max="12759" width="6.140625" style="27" customWidth="1"/>
    <col min="12760" max="12760" width="9" style="27" customWidth="1"/>
    <col min="12761" max="12761" width="5.7109375" style="27" customWidth="1"/>
    <col min="12762" max="12762" width="9.28515625" style="27" customWidth="1"/>
    <col min="12763" max="13003" width="8.85546875" style="27"/>
    <col min="13004" max="13004" width="11.5703125" style="27" customWidth="1"/>
    <col min="13005" max="13005" width="6.7109375" style="27" customWidth="1"/>
    <col min="13006" max="13006" width="9" style="27" customWidth="1"/>
    <col min="13007" max="13007" width="6.28515625" style="27" customWidth="1"/>
    <col min="13008" max="13008" width="9.7109375" style="27" customWidth="1"/>
    <col min="13009" max="13009" width="6.28515625" style="27" customWidth="1"/>
    <col min="13010" max="13010" width="9.28515625" style="27" customWidth="1"/>
    <col min="13011" max="13011" width="5.42578125" style="27" customWidth="1"/>
    <col min="13012" max="13012" width="9.7109375" style="27" customWidth="1"/>
    <col min="13013" max="13013" width="7.140625" style="27" customWidth="1"/>
    <col min="13014" max="13014" width="8.7109375" style="27" customWidth="1"/>
    <col min="13015" max="13015" width="6.140625" style="27" customWidth="1"/>
    <col min="13016" max="13016" width="9" style="27" customWidth="1"/>
    <col min="13017" max="13017" width="5.7109375" style="27" customWidth="1"/>
    <col min="13018" max="13018" width="9.28515625" style="27" customWidth="1"/>
    <col min="13019" max="13259" width="8.85546875" style="27"/>
    <col min="13260" max="13260" width="11.5703125" style="27" customWidth="1"/>
    <col min="13261" max="13261" width="6.7109375" style="27" customWidth="1"/>
    <col min="13262" max="13262" width="9" style="27" customWidth="1"/>
    <col min="13263" max="13263" width="6.28515625" style="27" customWidth="1"/>
    <col min="13264" max="13264" width="9.7109375" style="27" customWidth="1"/>
    <col min="13265" max="13265" width="6.28515625" style="27" customWidth="1"/>
    <col min="13266" max="13266" width="9.28515625" style="27" customWidth="1"/>
    <col min="13267" max="13267" width="5.42578125" style="27" customWidth="1"/>
    <col min="13268" max="13268" width="9.7109375" style="27" customWidth="1"/>
    <col min="13269" max="13269" width="7.140625" style="27" customWidth="1"/>
    <col min="13270" max="13270" width="8.7109375" style="27" customWidth="1"/>
    <col min="13271" max="13271" width="6.140625" style="27" customWidth="1"/>
    <col min="13272" max="13272" width="9" style="27" customWidth="1"/>
    <col min="13273" max="13273" width="5.7109375" style="27" customWidth="1"/>
    <col min="13274" max="13274" width="9.28515625" style="27" customWidth="1"/>
    <col min="13275" max="13515" width="8.85546875" style="27"/>
    <col min="13516" max="13516" width="11.5703125" style="27" customWidth="1"/>
    <col min="13517" max="13517" width="6.7109375" style="27" customWidth="1"/>
    <col min="13518" max="13518" width="9" style="27" customWidth="1"/>
    <col min="13519" max="13519" width="6.28515625" style="27" customWidth="1"/>
    <col min="13520" max="13520" width="9.7109375" style="27" customWidth="1"/>
    <col min="13521" max="13521" width="6.28515625" style="27" customWidth="1"/>
    <col min="13522" max="13522" width="9.28515625" style="27" customWidth="1"/>
    <col min="13523" max="13523" width="5.42578125" style="27" customWidth="1"/>
    <col min="13524" max="13524" width="9.7109375" style="27" customWidth="1"/>
    <col min="13525" max="13525" width="7.140625" style="27" customWidth="1"/>
    <col min="13526" max="13526" width="8.7109375" style="27" customWidth="1"/>
    <col min="13527" max="13527" width="6.140625" style="27" customWidth="1"/>
    <col min="13528" max="13528" width="9" style="27" customWidth="1"/>
    <col min="13529" max="13529" width="5.7109375" style="27" customWidth="1"/>
    <col min="13530" max="13530" width="9.28515625" style="27" customWidth="1"/>
    <col min="13531" max="13771" width="8.85546875" style="27"/>
    <col min="13772" max="13772" width="11.5703125" style="27" customWidth="1"/>
    <col min="13773" max="13773" width="6.7109375" style="27" customWidth="1"/>
    <col min="13774" max="13774" width="9" style="27" customWidth="1"/>
    <col min="13775" max="13775" width="6.28515625" style="27" customWidth="1"/>
    <col min="13776" max="13776" width="9.7109375" style="27" customWidth="1"/>
    <col min="13777" max="13777" width="6.28515625" style="27" customWidth="1"/>
    <col min="13778" max="13778" width="9.28515625" style="27" customWidth="1"/>
    <col min="13779" max="13779" width="5.42578125" style="27" customWidth="1"/>
    <col min="13780" max="13780" width="9.7109375" style="27" customWidth="1"/>
    <col min="13781" max="13781" width="7.140625" style="27" customWidth="1"/>
    <col min="13782" max="13782" width="8.7109375" style="27" customWidth="1"/>
    <col min="13783" max="13783" width="6.140625" style="27" customWidth="1"/>
    <col min="13784" max="13784" width="9" style="27" customWidth="1"/>
    <col min="13785" max="13785" width="5.7109375" style="27" customWidth="1"/>
    <col min="13786" max="13786" width="9.28515625" style="27" customWidth="1"/>
    <col min="13787" max="14027" width="8.85546875" style="27"/>
    <col min="14028" max="14028" width="11.5703125" style="27" customWidth="1"/>
    <col min="14029" max="14029" width="6.7109375" style="27" customWidth="1"/>
    <col min="14030" max="14030" width="9" style="27" customWidth="1"/>
    <col min="14031" max="14031" width="6.28515625" style="27" customWidth="1"/>
    <col min="14032" max="14032" width="9.7109375" style="27" customWidth="1"/>
    <col min="14033" max="14033" width="6.28515625" style="27" customWidth="1"/>
    <col min="14034" max="14034" width="9.28515625" style="27" customWidth="1"/>
    <col min="14035" max="14035" width="5.42578125" style="27" customWidth="1"/>
    <col min="14036" max="14036" width="9.7109375" style="27" customWidth="1"/>
    <col min="14037" max="14037" width="7.140625" style="27" customWidth="1"/>
    <col min="14038" max="14038" width="8.7109375" style="27" customWidth="1"/>
    <col min="14039" max="14039" width="6.140625" style="27" customWidth="1"/>
    <col min="14040" max="14040" width="9" style="27" customWidth="1"/>
    <col min="14041" max="14041" width="5.7109375" style="27" customWidth="1"/>
    <col min="14042" max="14042" width="9.28515625" style="27" customWidth="1"/>
    <col min="14043" max="14283" width="8.85546875" style="27"/>
    <col min="14284" max="14284" width="11.5703125" style="27" customWidth="1"/>
    <col min="14285" max="14285" width="6.7109375" style="27" customWidth="1"/>
    <col min="14286" max="14286" width="9" style="27" customWidth="1"/>
    <col min="14287" max="14287" width="6.28515625" style="27" customWidth="1"/>
    <col min="14288" max="14288" width="9.7109375" style="27" customWidth="1"/>
    <col min="14289" max="14289" width="6.28515625" style="27" customWidth="1"/>
    <col min="14290" max="14290" width="9.28515625" style="27" customWidth="1"/>
    <col min="14291" max="14291" width="5.42578125" style="27" customWidth="1"/>
    <col min="14292" max="14292" width="9.7109375" style="27" customWidth="1"/>
    <col min="14293" max="14293" width="7.140625" style="27" customWidth="1"/>
    <col min="14294" max="14294" width="8.7109375" style="27" customWidth="1"/>
    <col min="14295" max="14295" width="6.140625" style="27" customWidth="1"/>
    <col min="14296" max="14296" width="9" style="27" customWidth="1"/>
    <col min="14297" max="14297" width="5.7109375" style="27" customWidth="1"/>
    <col min="14298" max="14298" width="9.28515625" style="27" customWidth="1"/>
    <col min="14299" max="14539" width="8.85546875" style="27"/>
    <col min="14540" max="14540" width="11.5703125" style="27" customWidth="1"/>
    <col min="14541" max="14541" width="6.7109375" style="27" customWidth="1"/>
    <col min="14542" max="14542" width="9" style="27" customWidth="1"/>
    <col min="14543" max="14543" width="6.28515625" style="27" customWidth="1"/>
    <col min="14544" max="14544" width="9.7109375" style="27" customWidth="1"/>
    <col min="14545" max="14545" width="6.28515625" style="27" customWidth="1"/>
    <col min="14546" max="14546" width="9.28515625" style="27" customWidth="1"/>
    <col min="14547" max="14547" width="5.42578125" style="27" customWidth="1"/>
    <col min="14548" max="14548" width="9.7109375" style="27" customWidth="1"/>
    <col min="14549" max="14549" width="7.140625" style="27" customWidth="1"/>
    <col min="14550" max="14550" width="8.7109375" style="27" customWidth="1"/>
    <col min="14551" max="14551" width="6.140625" style="27" customWidth="1"/>
    <col min="14552" max="14552" width="9" style="27" customWidth="1"/>
    <col min="14553" max="14553" width="5.7109375" style="27" customWidth="1"/>
    <col min="14554" max="14554" width="9.28515625" style="27" customWidth="1"/>
    <col min="14555" max="14795" width="8.85546875" style="27"/>
    <col min="14796" max="14796" width="11.5703125" style="27" customWidth="1"/>
    <col min="14797" max="14797" width="6.7109375" style="27" customWidth="1"/>
    <col min="14798" max="14798" width="9" style="27" customWidth="1"/>
    <col min="14799" max="14799" width="6.28515625" style="27" customWidth="1"/>
    <col min="14800" max="14800" width="9.7109375" style="27" customWidth="1"/>
    <col min="14801" max="14801" width="6.28515625" style="27" customWidth="1"/>
    <col min="14802" max="14802" width="9.28515625" style="27" customWidth="1"/>
    <col min="14803" max="14803" width="5.42578125" style="27" customWidth="1"/>
    <col min="14804" max="14804" width="9.7109375" style="27" customWidth="1"/>
    <col min="14805" max="14805" width="7.140625" style="27" customWidth="1"/>
    <col min="14806" max="14806" width="8.7109375" style="27" customWidth="1"/>
    <col min="14807" max="14807" width="6.140625" style="27" customWidth="1"/>
    <col min="14808" max="14808" width="9" style="27" customWidth="1"/>
    <col min="14809" max="14809" width="5.7109375" style="27" customWidth="1"/>
    <col min="14810" max="14810" width="9.28515625" style="27" customWidth="1"/>
    <col min="14811" max="15051" width="8.85546875" style="27"/>
    <col min="15052" max="15052" width="11.5703125" style="27" customWidth="1"/>
    <col min="15053" max="15053" width="6.7109375" style="27" customWidth="1"/>
    <col min="15054" max="15054" width="9" style="27" customWidth="1"/>
    <col min="15055" max="15055" width="6.28515625" style="27" customWidth="1"/>
    <col min="15056" max="15056" width="9.7109375" style="27" customWidth="1"/>
    <col min="15057" max="15057" width="6.28515625" style="27" customWidth="1"/>
    <col min="15058" max="15058" width="9.28515625" style="27" customWidth="1"/>
    <col min="15059" max="15059" width="5.42578125" style="27" customWidth="1"/>
    <col min="15060" max="15060" width="9.7109375" style="27" customWidth="1"/>
    <col min="15061" max="15061" width="7.140625" style="27" customWidth="1"/>
    <col min="15062" max="15062" width="8.7109375" style="27" customWidth="1"/>
    <col min="15063" max="15063" width="6.140625" style="27" customWidth="1"/>
    <col min="15064" max="15064" width="9" style="27" customWidth="1"/>
    <col min="15065" max="15065" width="5.7109375" style="27" customWidth="1"/>
    <col min="15066" max="15066" width="9.28515625" style="27" customWidth="1"/>
    <col min="15067" max="15307" width="8.85546875" style="27"/>
    <col min="15308" max="15308" width="11.5703125" style="27" customWidth="1"/>
    <col min="15309" max="15309" width="6.7109375" style="27" customWidth="1"/>
    <col min="15310" max="15310" width="9" style="27" customWidth="1"/>
    <col min="15311" max="15311" width="6.28515625" style="27" customWidth="1"/>
    <col min="15312" max="15312" width="9.7109375" style="27" customWidth="1"/>
    <col min="15313" max="15313" width="6.28515625" style="27" customWidth="1"/>
    <col min="15314" max="15314" width="9.28515625" style="27" customWidth="1"/>
    <col min="15315" max="15315" width="5.42578125" style="27" customWidth="1"/>
    <col min="15316" max="15316" width="9.7109375" style="27" customWidth="1"/>
    <col min="15317" max="15317" width="7.140625" style="27" customWidth="1"/>
    <col min="15318" max="15318" width="8.7109375" style="27" customWidth="1"/>
    <col min="15319" max="15319" width="6.140625" style="27" customWidth="1"/>
    <col min="15320" max="15320" width="9" style="27" customWidth="1"/>
    <col min="15321" max="15321" width="5.7109375" style="27" customWidth="1"/>
    <col min="15322" max="15322" width="9.28515625" style="27" customWidth="1"/>
    <col min="15323" max="15563" width="8.85546875" style="27"/>
    <col min="15564" max="15564" width="11.5703125" style="27" customWidth="1"/>
    <col min="15565" max="15565" width="6.7109375" style="27" customWidth="1"/>
    <col min="15566" max="15566" width="9" style="27" customWidth="1"/>
    <col min="15567" max="15567" width="6.28515625" style="27" customWidth="1"/>
    <col min="15568" max="15568" width="9.7109375" style="27" customWidth="1"/>
    <col min="15569" max="15569" width="6.28515625" style="27" customWidth="1"/>
    <col min="15570" max="15570" width="9.28515625" style="27" customWidth="1"/>
    <col min="15571" max="15571" width="5.42578125" style="27" customWidth="1"/>
    <col min="15572" max="15572" width="9.7109375" style="27" customWidth="1"/>
    <col min="15573" max="15573" width="7.140625" style="27" customWidth="1"/>
    <col min="15574" max="15574" width="8.7109375" style="27" customWidth="1"/>
    <col min="15575" max="15575" width="6.140625" style="27" customWidth="1"/>
    <col min="15576" max="15576" width="9" style="27" customWidth="1"/>
    <col min="15577" max="15577" width="5.7109375" style="27" customWidth="1"/>
    <col min="15578" max="15578" width="9.28515625" style="27" customWidth="1"/>
    <col min="15579" max="15819" width="8.85546875" style="27"/>
    <col min="15820" max="15820" width="11.5703125" style="27" customWidth="1"/>
    <col min="15821" max="15821" width="6.7109375" style="27" customWidth="1"/>
    <col min="15822" max="15822" width="9" style="27" customWidth="1"/>
    <col min="15823" max="15823" width="6.28515625" style="27" customWidth="1"/>
    <col min="15824" max="15824" width="9.7109375" style="27" customWidth="1"/>
    <col min="15825" max="15825" width="6.28515625" style="27" customWidth="1"/>
    <col min="15826" max="15826" width="9.28515625" style="27" customWidth="1"/>
    <col min="15827" max="15827" width="5.42578125" style="27" customWidth="1"/>
    <col min="15828" max="15828" width="9.7109375" style="27" customWidth="1"/>
    <col min="15829" max="15829" width="7.140625" style="27" customWidth="1"/>
    <col min="15830" max="15830" width="8.7109375" style="27" customWidth="1"/>
    <col min="15831" max="15831" width="6.140625" style="27" customWidth="1"/>
    <col min="15832" max="15832" width="9" style="27" customWidth="1"/>
    <col min="15833" max="15833" width="5.7109375" style="27" customWidth="1"/>
    <col min="15834" max="15834" width="9.28515625" style="27" customWidth="1"/>
    <col min="15835" max="16075" width="8.85546875" style="27"/>
    <col min="16076" max="16076" width="11.5703125" style="27" customWidth="1"/>
    <col min="16077" max="16077" width="6.7109375" style="27" customWidth="1"/>
    <col min="16078" max="16078" width="9" style="27" customWidth="1"/>
    <col min="16079" max="16079" width="6.28515625" style="27" customWidth="1"/>
    <col min="16080" max="16080" width="9.7109375" style="27" customWidth="1"/>
    <col min="16081" max="16081" width="6.28515625" style="27" customWidth="1"/>
    <col min="16082" max="16082" width="9.28515625" style="27" customWidth="1"/>
    <col min="16083" max="16083" width="5.42578125" style="27" customWidth="1"/>
    <col min="16084" max="16084" width="9.7109375" style="27" customWidth="1"/>
    <col min="16085" max="16085" width="7.140625" style="27" customWidth="1"/>
    <col min="16086" max="16086" width="8.7109375" style="27" customWidth="1"/>
    <col min="16087" max="16087" width="6.140625" style="27" customWidth="1"/>
    <col min="16088" max="16088" width="9" style="27" customWidth="1"/>
    <col min="16089" max="16089" width="5.7109375" style="27" customWidth="1"/>
    <col min="16090" max="16090" width="9.28515625" style="27" customWidth="1"/>
    <col min="16091" max="16380" width="8.85546875" style="27"/>
    <col min="16381" max="16384" width="8.85546875" style="27" customWidth="1"/>
  </cols>
  <sheetData>
    <row r="1" spans="1:18" s="1035" customFormat="1" ht="15">
      <c r="A1" s="1035" t="s">
        <v>967</v>
      </c>
    </row>
    <row r="2" spans="1:18" s="28" customFormat="1" ht="12">
      <c r="A2" s="1177" t="s">
        <v>896</v>
      </c>
      <c r="B2" s="1180" t="s">
        <v>54</v>
      </c>
      <c r="C2" s="1180"/>
      <c r="D2" s="1160" t="s">
        <v>55</v>
      </c>
      <c r="E2" s="1160"/>
      <c r="F2" s="1160"/>
      <c r="G2" s="1160"/>
      <c r="H2" s="1160"/>
      <c r="I2" s="1160"/>
      <c r="J2" s="1160"/>
      <c r="K2" s="1160"/>
      <c r="L2" s="1160"/>
      <c r="M2" s="1160"/>
      <c r="N2" s="1160"/>
      <c r="O2" s="1160"/>
    </row>
    <row r="3" spans="1:18" s="28" customFormat="1" ht="12">
      <c r="A3" s="1178"/>
      <c r="B3" s="1180"/>
      <c r="C3" s="1180"/>
      <c r="D3" s="1160" t="s">
        <v>56</v>
      </c>
      <c r="E3" s="1160"/>
      <c r="F3" s="1160" t="s">
        <v>57</v>
      </c>
      <c r="G3" s="1160"/>
      <c r="H3" s="1160" t="s">
        <v>58</v>
      </c>
      <c r="I3" s="1160"/>
      <c r="J3" s="1160" t="s">
        <v>59</v>
      </c>
      <c r="K3" s="1160"/>
      <c r="L3" s="1160" t="s">
        <v>882</v>
      </c>
      <c r="M3" s="1160"/>
      <c r="N3" s="1160" t="s">
        <v>812</v>
      </c>
      <c r="O3" s="1160"/>
    </row>
    <row r="4" spans="1:18" s="28" customFormat="1" ht="12">
      <c r="A4" s="1179"/>
      <c r="B4" s="1028" t="s">
        <v>14</v>
      </c>
      <c r="C4" s="1028" t="s">
        <v>15</v>
      </c>
      <c r="D4" s="1028" t="s">
        <v>14</v>
      </c>
      <c r="E4" s="1028" t="s">
        <v>15</v>
      </c>
      <c r="F4" s="1028" t="s">
        <v>14</v>
      </c>
      <c r="G4" s="1028" t="s">
        <v>15</v>
      </c>
      <c r="H4" s="1028" t="s">
        <v>14</v>
      </c>
      <c r="I4" s="1028" t="s">
        <v>15</v>
      </c>
      <c r="J4" s="1028" t="s">
        <v>14</v>
      </c>
      <c r="K4" s="1028" t="s">
        <v>15</v>
      </c>
      <c r="L4" s="1028" t="s">
        <v>14</v>
      </c>
      <c r="M4" s="1028" t="s">
        <v>15</v>
      </c>
      <c r="N4" s="1028" t="s">
        <v>60</v>
      </c>
      <c r="O4" s="1028" t="s">
        <v>15</v>
      </c>
    </row>
    <row r="5" spans="1:18" s="28" customFormat="1">
      <c r="A5" s="736">
        <v>1</v>
      </c>
      <c r="B5" s="29">
        <v>2</v>
      </c>
      <c r="C5" s="29">
        <v>3</v>
      </c>
      <c r="D5" s="736">
        <v>4</v>
      </c>
      <c r="E5" s="29">
        <v>5</v>
      </c>
      <c r="F5" s="29">
        <v>6</v>
      </c>
      <c r="G5" s="736">
        <v>7</v>
      </c>
      <c r="H5" s="29">
        <v>8</v>
      </c>
      <c r="I5" s="29">
        <v>9</v>
      </c>
      <c r="J5" s="736">
        <v>10</v>
      </c>
      <c r="K5" s="29">
        <v>11</v>
      </c>
      <c r="L5" s="29">
        <v>12</v>
      </c>
      <c r="M5" s="736">
        <v>13</v>
      </c>
      <c r="N5" s="29">
        <v>14</v>
      </c>
      <c r="O5" s="29">
        <v>15</v>
      </c>
      <c r="P5" s="27"/>
      <c r="Q5" s="27"/>
    </row>
    <row r="6" spans="1:18" s="31" customFormat="1" ht="15.75" customHeight="1">
      <c r="A6" s="737" t="s">
        <v>16</v>
      </c>
      <c r="B6" s="8">
        <v>91</v>
      </c>
      <c r="C6" s="8">
        <v>67608.52</v>
      </c>
      <c r="D6" s="8">
        <v>20</v>
      </c>
      <c r="E6" s="8">
        <v>16355.779999999999</v>
      </c>
      <c r="F6" s="8">
        <v>8</v>
      </c>
      <c r="G6" s="8">
        <v>17190.099999999999</v>
      </c>
      <c r="H6" s="8">
        <v>35</v>
      </c>
      <c r="I6" s="8">
        <v>21479.23</v>
      </c>
      <c r="J6" s="8">
        <v>27</v>
      </c>
      <c r="K6" s="8">
        <v>10096.609999999988</v>
      </c>
      <c r="L6" s="8">
        <v>0</v>
      </c>
      <c r="M6" s="8">
        <v>0</v>
      </c>
      <c r="N6" s="8">
        <v>1</v>
      </c>
      <c r="O6" s="8">
        <v>2487</v>
      </c>
      <c r="P6" s="27"/>
      <c r="Q6" s="27"/>
    </row>
    <row r="7" spans="1:18" s="31" customFormat="1" ht="15.75" customHeight="1">
      <c r="A7" s="737" t="s">
        <v>17</v>
      </c>
      <c r="B7" s="8">
        <v>71</v>
      </c>
      <c r="C7" s="8">
        <v>48467.68</v>
      </c>
      <c r="D7" s="8">
        <v>20</v>
      </c>
      <c r="E7" s="8">
        <v>35545.520000000004</v>
      </c>
      <c r="F7" s="8">
        <v>5</v>
      </c>
      <c r="G7" s="8">
        <v>225.42000000000002</v>
      </c>
      <c r="H7" s="8">
        <v>25</v>
      </c>
      <c r="I7" s="8">
        <v>5817.1</v>
      </c>
      <c r="J7" s="8">
        <v>21</v>
      </c>
      <c r="K7" s="8">
        <v>6879.54</v>
      </c>
      <c r="L7" s="8">
        <v>0</v>
      </c>
      <c r="M7" s="8">
        <v>0</v>
      </c>
      <c r="N7" s="8">
        <v>0</v>
      </c>
      <c r="O7" s="8">
        <v>0</v>
      </c>
      <c r="P7" s="27"/>
      <c r="Q7" s="27"/>
    </row>
    <row r="8" spans="1:18" s="31" customFormat="1" ht="15.75" customHeight="1">
      <c r="A8" s="737" t="s">
        <v>18</v>
      </c>
      <c r="B8" s="8">
        <v>69</v>
      </c>
      <c r="C8" s="8">
        <v>32454.800200000001</v>
      </c>
      <c r="D8" s="8">
        <v>25</v>
      </c>
      <c r="E8" s="8">
        <v>25816.824000000004</v>
      </c>
      <c r="F8" s="8">
        <v>3</v>
      </c>
      <c r="G8" s="8">
        <v>97.53</v>
      </c>
      <c r="H8" s="8">
        <v>30</v>
      </c>
      <c r="I8" s="8">
        <v>4499.3861999999999</v>
      </c>
      <c r="J8" s="8">
        <v>11</v>
      </c>
      <c r="K8" s="8">
        <v>2041.0600000000002</v>
      </c>
      <c r="L8" s="8">
        <v>0</v>
      </c>
      <c r="M8" s="8">
        <v>0</v>
      </c>
      <c r="N8" s="8">
        <v>0</v>
      </c>
      <c r="O8" s="8">
        <v>0</v>
      </c>
      <c r="P8" s="27"/>
      <c r="Q8" s="27"/>
    </row>
    <row r="9" spans="1:18" s="31" customFormat="1" ht="15.75" customHeight="1">
      <c r="A9" s="737" t="s">
        <v>19</v>
      </c>
      <c r="B9" s="8">
        <v>90</v>
      </c>
      <c r="C9" s="8">
        <v>55652</v>
      </c>
      <c r="D9" s="8">
        <v>33</v>
      </c>
      <c r="E9" s="8">
        <v>43961</v>
      </c>
      <c r="F9" s="8">
        <v>12</v>
      </c>
      <c r="G9" s="8">
        <v>907.78</v>
      </c>
      <c r="H9" s="8">
        <v>28</v>
      </c>
      <c r="I9" s="8">
        <v>6968.59</v>
      </c>
      <c r="J9" s="8">
        <v>17</v>
      </c>
      <c r="K9" s="8">
        <v>3815.1</v>
      </c>
      <c r="L9" s="8">
        <v>0</v>
      </c>
      <c r="M9" s="8">
        <v>0</v>
      </c>
      <c r="N9" s="8">
        <v>0</v>
      </c>
      <c r="O9" s="8">
        <v>0</v>
      </c>
      <c r="P9" s="27"/>
      <c r="Q9" s="27"/>
    </row>
    <row r="10" spans="1:18" s="31" customFormat="1" ht="15.75" customHeight="1">
      <c r="A10" s="737" t="s">
        <v>20</v>
      </c>
      <c r="B10" s="8">
        <v>88</v>
      </c>
      <c r="C10" s="8">
        <v>19201.560000000001</v>
      </c>
      <c r="D10" s="8">
        <v>18</v>
      </c>
      <c r="E10" s="8">
        <v>3628.6400000000003</v>
      </c>
      <c r="F10" s="8">
        <v>6</v>
      </c>
      <c r="G10" s="8">
        <v>519.17000000000007</v>
      </c>
      <c r="H10" s="8">
        <v>36</v>
      </c>
      <c r="I10" s="8">
        <v>5809</v>
      </c>
      <c r="J10" s="8">
        <v>26</v>
      </c>
      <c r="K10" s="8">
        <v>8735</v>
      </c>
      <c r="L10" s="8">
        <v>0</v>
      </c>
      <c r="M10" s="8">
        <v>0</v>
      </c>
      <c r="N10" s="8">
        <v>0</v>
      </c>
      <c r="O10" s="8">
        <v>0</v>
      </c>
      <c r="P10" s="27"/>
      <c r="Q10" s="27"/>
    </row>
    <row r="11" spans="1:18" s="31" customFormat="1" ht="15.75" customHeight="1">
      <c r="A11" s="737" t="s">
        <v>21</v>
      </c>
      <c r="B11" s="8">
        <v>108</v>
      </c>
      <c r="C11" s="8">
        <v>58166.240000000005</v>
      </c>
      <c r="D11" s="8">
        <v>22</v>
      </c>
      <c r="E11" s="8">
        <v>32379.82</v>
      </c>
      <c r="F11" s="8">
        <v>4</v>
      </c>
      <c r="G11" s="8">
        <v>583.89</v>
      </c>
      <c r="H11" s="8">
        <v>60</v>
      </c>
      <c r="I11" s="8">
        <v>18779.75</v>
      </c>
      <c r="J11" s="8">
        <f>22</f>
        <v>22</v>
      </c>
      <c r="K11" s="8">
        <f>6425.35</f>
        <v>6425.35</v>
      </c>
      <c r="L11" s="8">
        <v>0</v>
      </c>
      <c r="M11" s="8">
        <v>0</v>
      </c>
      <c r="N11" s="8">
        <v>0</v>
      </c>
      <c r="O11" s="8">
        <v>0</v>
      </c>
      <c r="P11" s="27"/>
      <c r="Q11" s="27"/>
    </row>
    <row r="12" spans="1:18" s="31" customFormat="1" ht="15.75" customHeight="1">
      <c r="A12" s="737" t="s">
        <v>177</v>
      </c>
      <c r="B12" s="8">
        <v>134</v>
      </c>
      <c r="C12" s="8">
        <v>62067</v>
      </c>
      <c r="D12" s="8">
        <v>21</v>
      </c>
      <c r="E12" s="8">
        <v>5480.04</v>
      </c>
      <c r="F12" s="8">
        <v>8</v>
      </c>
      <c r="G12" s="8">
        <v>1215.3400000000001</v>
      </c>
      <c r="H12" s="8">
        <v>80</v>
      </c>
      <c r="I12" s="8">
        <v>44374.51</v>
      </c>
      <c r="J12" s="8">
        <v>25</v>
      </c>
      <c r="K12" s="8">
        <v>10997</v>
      </c>
      <c r="L12" s="8">
        <v>0</v>
      </c>
      <c r="M12" s="8">
        <v>0</v>
      </c>
      <c r="N12" s="8">
        <v>0</v>
      </c>
      <c r="O12" s="8">
        <v>0</v>
      </c>
      <c r="P12" s="27"/>
      <c r="Q12" s="27"/>
    </row>
    <row r="13" spans="1:18" s="31" customFormat="1" ht="15.75" customHeight="1">
      <c r="A13" s="737" t="s">
        <v>766</v>
      </c>
      <c r="B13" s="8">
        <f>D13+F13+H13+J13+L13</f>
        <v>231</v>
      </c>
      <c r="C13" s="8">
        <f>E13+G13+I13+K13+M13</f>
        <v>110269.33927149998</v>
      </c>
      <c r="D13" s="8">
        <v>54</v>
      </c>
      <c r="E13" s="8">
        <v>10601.756436799998</v>
      </c>
      <c r="F13" s="8">
        <v>10</v>
      </c>
      <c r="G13" s="8">
        <v>6638.6998500000009</v>
      </c>
      <c r="H13" s="8">
        <v>135</v>
      </c>
      <c r="I13" s="8">
        <v>77561.989397299985</v>
      </c>
      <c r="J13" s="8">
        <v>29</v>
      </c>
      <c r="K13" s="8">
        <v>14444.651587399998</v>
      </c>
      <c r="L13" s="8">
        <v>3</v>
      </c>
      <c r="M13" s="8">
        <v>1022.242</v>
      </c>
      <c r="N13" s="8">
        <v>0</v>
      </c>
      <c r="O13" s="8">
        <v>0</v>
      </c>
      <c r="P13" s="27"/>
      <c r="Q13" s="27"/>
    </row>
    <row r="14" spans="1:18" s="31" customFormat="1" ht="15.75" customHeight="1">
      <c r="A14" s="737" t="s">
        <v>729</v>
      </c>
      <c r="B14" s="8">
        <v>160</v>
      </c>
      <c r="C14" s="8">
        <v>73138.448071699997</v>
      </c>
      <c r="D14" s="8">
        <v>34</v>
      </c>
      <c r="E14" s="8">
        <v>5338.5382790000003</v>
      </c>
      <c r="F14" s="8">
        <v>6</v>
      </c>
      <c r="G14" s="8">
        <v>1728.4373250000001</v>
      </c>
      <c r="H14" s="8">
        <v>101</v>
      </c>
      <c r="I14" s="8">
        <v>57347.177635299995</v>
      </c>
      <c r="J14" s="8">
        <v>17</v>
      </c>
      <c r="K14" s="8">
        <v>7718.7448324000006</v>
      </c>
      <c r="L14" s="8">
        <v>2</v>
      </c>
      <c r="M14" s="8">
        <v>1005.55</v>
      </c>
      <c r="N14" s="8">
        <v>0</v>
      </c>
      <c r="O14" s="8">
        <v>0</v>
      </c>
      <c r="P14" s="27"/>
      <c r="Q14" s="27"/>
    </row>
    <row r="15" spans="1:18" s="31" customFormat="1" ht="15.75" customHeight="1">
      <c r="A15" s="737" t="s">
        <v>814</v>
      </c>
      <c r="B15" s="8">
        <v>124</v>
      </c>
      <c r="C15" s="8">
        <v>44355.299849999996</v>
      </c>
      <c r="D15" s="8">
        <v>22</v>
      </c>
      <c r="E15" s="8">
        <v>5035.4486926</v>
      </c>
      <c r="F15" s="8">
        <v>7</v>
      </c>
      <c r="G15" s="8">
        <v>970.20949999999993</v>
      </c>
      <c r="H15" s="8">
        <v>76</v>
      </c>
      <c r="I15" s="8">
        <v>27670.413626100002</v>
      </c>
      <c r="J15" s="8">
        <v>15</v>
      </c>
      <c r="K15" s="8">
        <v>10563.529231299999</v>
      </c>
      <c r="L15" s="8">
        <v>4</v>
      </c>
      <c r="M15" s="8">
        <v>115.69879999999999</v>
      </c>
      <c r="N15" s="8">
        <v>0</v>
      </c>
      <c r="O15" s="8">
        <v>0</v>
      </c>
      <c r="P15" s="27"/>
      <c r="Q15" s="27"/>
    </row>
    <row r="16" spans="1:18" s="34" customFormat="1" ht="14.25" customHeight="1">
      <c r="A16" s="32"/>
      <c r="B16" s="32"/>
      <c r="C16" s="32"/>
      <c r="D16" s="33"/>
      <c r="E16" s="33"/>
      <c r="F16" s="33"/>
      <c r="G16" s="33"/>
      <c r="H16" s="33"/>
      <c r="I16" s="33"/>
      <c r="J16" s="33"/>
      <c r="K16" s="33"/>
      <c r="L16" s="33"/>
      <c r="M16" s="33"/>
      <c r="N16" s="33"/>
      <c r="O16" s="33"/>
      <c r="P16" s="33"/>
      <c r="Q16" s="33"/>
      <c r="R16" s="33"/>
    </row>
    <row r="17" spans="1:15" s="36" customFormat="1" ht="15" customHeight="1">
      <c r="A17" s="32" t="s">
        <v>61</v>
      </c>
      <c r="B17" s="32"/>
      <c r="C17" s="32"/>
      <c r="D17" s="35"/>
      <c r="E17" s="35"/>
      <c r="F17" s="35"/>
      <c r="G17" s="35"/>
      <c r="H17" s="35"/>
      <c r="I17" s="35"/>
      <c r="J17" s="35"/>
      <c r="K17" s="35"/>
      <c r="L17" s="35"/>
      <c r="M17" s="35"/>
      <c r="N17" s="35"/>
      <c r="O17" s="35"/>
    </row>
    <row r="18" spans="1:15">
      <c r="A18" s="37"/>
      <c r="B18" s="8">
        <v>34</v>
      </c>
      <c r="C18" s="8">
        <v>5338.5382790000003</v>
      </c>
      <c r="D18" s="8">
        <v>5</v>
      </c>
      <c r="E18" s="8">
        <v>1166.4473250000001</v>
      </c>
      <c r="F18" s="8">
        <v>100</v>
      </c>
      <c r="G18" s="8">
        <v>56196.647635299996</v>
      </c>
      <c r="H18" s="8">
        <v>13</v>
      </c>
      <c r="I18" s="8">
        <v>5087.1048324000003</v>
      </c>
      <c r="J18" s="8">
        <v>2</v>
      </c>
      <c r="K18" s="8">
        <v>1005.55</v>
      </c>
    </row>
    <row r="19" spans="1:15">
      <c r="A19" s="37"/>
      <c r="B19" s="8">
        <v>21</v>
      </c>
      <c r="C19" s="8">
        <v>3035.4486926</v>
      </c>
      <c r="D19" s="8">
        <v>6</v>
      </c>
      <c r="E19" s="8">
        <v>460.39949999999993</v>
      </c>
      <c r="F19" s="8">
        <v>71</v>
      </c>
      <c r="G19" s="8">
        <v>10357.713626100001</v>
      </c>
      <c r="H19" s="8">
        <v>7</v>
      </c>
      <c r="I19" s="8">
        <v>1820.8192313</v>
      </c>
      <c r="J19" s="8">
        <v>4</v>
      </c>
      <c r="K19" s="8">
        <v>115.69879999999999</v>
      </c>
    </row>
    <row r="20" spans="1:15">
      <c r="A20" s="37"/>
      <c r="B20" s="8"/>
      <c r="C20" s="8"/>
      <c r="D20" s="8">
        <v>1</v>
      </c>
      <c r="E20" s="8">
        <v>561.99</v>
      </c>
      <c r="F20" s="8">
        <v>1</v>
      </c>
      <c r="G20" s="8">
        <v>1150.53</v>
      </c>
      <c r="H20" s="8">
        <f>M20-F20-D20</f>
        <v>4</v>
      </c>
      <c r="I20" s="8">
        <f>N20-G20-E20</f>
        <v>2631.6400000000003</v>
      </c>
      <c r="J20" s="8"/>
      <c r="K20" s="8"/>
      <c r="M20" s="27">
        <v>6</v>
      </c>
      <c r="N20" s="27">
        <v>4344.16</v>
      </c>
    </row>
    <row r="21" spans="1:15">
      <c r="A21" s="37"/>
      <c r="B21" s="8">
        <v>1</v>
      </c>
      <c r="C21" s="8">
        <v>2000</v>
      </c>
      <c r="D21" s="8">
        <v>1</v>
      </c>
      <c r="E21" s="8">
        <v>509.81</v>
      </c>
      <c r="F21" s="8">
        <v>5</v>
      </c>
      <c r="G21" s="8">
        <v>17312.7</v>
      </c>
      <c r="H21" s="8">
        <v>8</v>
      </c>
      <c r="I21" s="8">
        <v>8742.7099999999991</v>
      </c>
    </row>
    <row r="22" spans="1:15">
      <c r="A22" s="37"/>
      <c r="B22" s="37"/>
      <c r="C22" s="37"/>
    </row>
    <row r="23" spans="1:15">
      <c r="A23" s="37"/>
      <c r="B23" s="37"/>
      <c r="C23" s="37"/>
    </row>
    <row r="24" spans="1:15">
      <c r="A24" s="37"/>
      <c r="B24" s="37"/>
      <c r="C24" s="37"/>
    </row>
    <row r="25" spans="1:15">
      <c r="A25" s="37"/>
      <c r="B25" s="37"/>
      <c r="C25" s="37"/>
    </row>
    <row r="26" spans="1:15">
      <c r="A26" s="37"/>
      <c r="B26" s="37"/>
      <c r="C26" s="37"/>
    </row>
    <row r="27" spans="1:15">
      <c r="A27" s="37"/>
      <c r="B27" s="37"/>
      <c r="C27" s="37"/>
    </row>
    <row r="28" spans="1:15">
      <c r="A28" s="37"/>
      <c r="B28" s="37"/>
      <c r="C28" s="37"/>
    </row>
    <row r="29" spans="1:15">
      <c r="A29" s="37"/>
      <c r="B29" s="37"/>
      <c r="C29" s="37"/>
    </row>
    <row r="30" spans="1:15">
      <c r="A30" s="37"/>
      <c r="B30" s="37"/>
      <c r="C30" s="37"/>
    </row>
    <row r="31" spans="1:15">
      <c r="A31" s="37"/>
      <c r="B31" s="37"/>
      <c r="C31" s="37"/>
    </row>
  </sheetData>
  <mergeCells count="9">
    <mergeCell ref="J3:K3"/>
    <mergeCell ref="N3:O3"/>
    <mergeCell ref="A2:A4"/>
    <mergeCell ref="B2:C3"/>
    <mergeCell ref="D2:O2"/>
    <mergeCell ref="D3:E3"/>
    <mergeCell ref="F3:G3"/>
    <mergeCell ref="H3:I3"/>
    <mergeCell ref="L3:M3"/>
  </mergeCells>
  <pageMargins left="0.31" right="0.17" top="0.75" bottom="0.75" header="0.3" footer="0.3"/>
  <pageSetup scale="75"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G42"/>
  <sheetViews>
    <sheetView zoomScaleNormal="100" workbookViewId="0">
      <selection activeCell="C20" sqref="C20"/>
    </sheetView>
  </sheetViews>
  <sheetFormatPr defaultColWidth="8.28515625" defaultRowHeight="15"/>
  <cols>
    <col min="1" max="1" width="23.42578125" style="830" customWidth="1"/>
    <col min="2" max="2" width="21.7109375" style="821" customWidth="1"/>
    <col min="3" max="3" width="18.42578125" style="821" customWidth="1"/>
    <col min="4" max="4" width="11.140625" style="821" bestFit="1" customWidth="1"/>
    <col min="5" max="5" width="8.28515625" style="821"/>
    <col min="6" max="6" width="11" style="821" bestFit="1" customWidth="1"/>
    <col min="7" max="7" width="11.85546875" style="821" customWidth="1"/>
    <col min="8" max="8" width="12.5703125" style="821" customWidth="1"/>
    <col min="9" max="16384" width="8.28515625" style="821"/>
  </cols>
  <sheetData>
    <row r="1" spans="1:7" s="38" customFormat="1" ht="18">
      <c r="A1" s="1075" t="s">
        <v>892</v>
      </c>
      <c r="B1" s="1076"/>
      <c r="C1" s="1076"/>
      <c r="D1" s="1077"/>
      <c r="E1" s="1077"/>
      <c r="F1" s="1077"/>
      <c r="G1" s="1077"/>
    </row>
    <row r="2" spans="1:7" s="822" customFormat="1" ht="14.25" customHeight="1">
      <c r="A2" s="1181" t="s">
        <v>896</v>
      </c>
      <c r="B2" s="1182" t="s">
        <v>0</v>
      </c>
      <c r="C2" s="1182"/>
      <c r="D2" s="821"/>
      <c r="E2" s="821"/>
      <c r="F2" s="821"/>
      <c r="G2" s="821"/>
    </row>
    <row r="3" spans="1:7" s="823" customFormat="1" ht="3" customHeight="1">
      <c r="A3" s="1181"/>
      <c r="B3" s="1182"/>
      <c r="C3" s="1182"/>
      <c r="D3" s="821"/>
      <c r="E3" s="821"/>
      <c r="F3" s="821"/>
      <c r="G3" s="821"/>
    </row>
    <row r="4" spans="1:7" s="824" customFormat="1" ht="28.5" customHeight="1">
      <c r="A4" s="1181"/>
      <c r="B4" s="39" t="s">
        <v>62</v>
      </c>
      <c r="C4" s="40" t="s">
        <v>63</v>
      </c>
      <c r="D4" s="821"/>
      <c r="E4" s="821"/>
      <c r="F4" s="821"/>
      <c r="G4" s="821"/>
    </row>
    <row r="5" spans="1:7" s="825" customFormat="1" ht="12.75" customHeight="1">
      <c r="A5" s="41">
        <v>1</v>
      </c>
      <c r="B5" s="41">
        <v>2</v>
      </c>
      <c r="C5" s="42">
        <v>3</v>
      </c>
      <c r="D5" s="821"/>
      <c r="E5" s="821"/>
      <c r="F5" s="821"/>
      <c r="G5" s="821"/>
    </row>
    <row r="6" spans="1:7" s="827" customFormat="1" ht="15.75">
      <c r="A6" s="826" t="s">
        <v>18</v>
      </c>
      <c r="B6" s="8">
        <v>24</v>
      </c>
      <c r="C6" s="8">
        <v>238.90999999999997</v>
      </c>
      <c r="D6" s="821"/>
      <c r="E6" s="821"/>
      <c r="F6" s="821"/>
      <c r="G6" s="821"/>
    </row>
    <row r="7" spans="1:7" s="827" customFormat="1" ht="15.75">
      <c r="A7" s="826" t="s">
        <v>19</v>
      </c>
      <c r="B7" s="8">
        <v>37</v>
      </c>
      <c r="C7" s="8">
        <v>316.98</v>
      </c>
      <c r="D7" s="821"/>
      <c r="E7" s="821"/>
      <c r="F7" s="821"/>
      <c r="G7" s="821"/>
    </row>
    <row r="8" spans="1:7" s="827" customFormat="1" ht="15.75">
      <c r="A8" s="826" t="s">
        <v>20</v>
      </c>
      <c r="B8" s="8">
        <v>39</v>
      </c>
      <c r="C8" s="8">
        <v>277.81</v>
      </c>
      <c r="D8" s="821"/>
      <c r="E8" s="821"/>
      <c r="F8" s="821"/>
      <c r="G8" s="821"/>
    </row>
    <row r="9" spans="1:7" s="827" customFormat="1" ht="15.75">
      <c r="A9" s="826" t="s">
        <v>21</v>
      </c>
      <c r="B9" s="8">
        <v>50</v>
      </c>
      <c r="C9" s="8">
        <v>379.48999999999995</v>
      </c>
      <c r="D9" s="821"/>
      <c r="E9" s="821"/>
      <c r="F9" s="821"/>
      <c r="G9" s="821"/>
    </row>
    <row r="10" spans="1:7" s="827" customFormat="1" ht="14.25" customHeight="1">
      <c r="A10" s="826" t="s">
        <v>177</v>
      </c>
      <c r="B10" s="8">
        <v>79</v>
      </c>
      <c r="C10" s="8">
        <v>1105.2845000000002</v>
      </c>
      <c r="D10" s="821"/>
      <c r="E10" s="821"/>
      <c r="F10" s="821"/>
      <c r="G10" s="821"/>
    </row>
    <row r="11" spans="1:7" s="827" customFormat="1" ht="14.25" customHeight="1">
      <c r="A11" s="826" t="s">
        <v>766</v>
      </c>
      <c r="B11" s="8">
        <v>156</v>
      </c>
      <c r="C11" s="8">
        <v>2360.8708999999999</v>
      </c>
      <c r="D11" s="821"/>
      <c r="E11" s="821"/>
      <c r="F11" s="821"/>
      <c r="G11" s="821"/>
    </row>
    <row r="12" spans="1:7" s="827" customFormat="1" ht="14.25" customHeight="1">
      <c r="A12" s="828" t="s">
        <v>729</v>
      </c>
      <c r="B12" s="8">
        <v>104</v>
      </c>
      <c r="C12" s="8">
        <v>1389.0208</v>
      </c>
      <c r="D12" s="821"/>
      <c r="E12" s="821"/>
      <c r="F12" s="821"/>
      <c r="G12" s="821"/>
    </row>
    <row r="13" spans="1:7" s="827" customFormat="1" ht="14.25" customHeight="1">
      <c r="A13" s="828" t="s">
        <v>814</v>
      </c>
      <c r="B13" s="8">
        <v>93</v>
      </c>
      <c r="C13" s="8">
        <v>1580.0680600000001</v>
      </c>
      <c r="D13" s="821"/>
      <c r="E13" s="821"/>
      <c r="F13" s="821"/>
      <c r="G13" s="821"/>
    </row>
    <row r="14" spans="1:7" s="827" customFormat="1" ht="14.25" customHeight="1">
      <c r="A14" s="829" t="s">
        <v>716</v>
      </c>
      <c r="B14" s="829"/>
      <c r="C14" s="829"/>
      <c r="D14" s="821"/>
      <c r="E14" s="821"/>
      <c r="F14" s="821"/>
      <c r="G14" s="821"/>
    </row>
    <row r="15" spans="1:7" s="829" customFormat="1" ht="15" customHeight="1">
      <c r="A15" s="829" t="s">
        <v>22</v>
      </c>
    </row>
    <row r="16" spans="1:7" ht="12" customHeight="1">
      <c r="A16" s="821"/>
    </row>
    <row r="17" spans="1:1">
      <c r="A17" s="821"/>
    </row>
    <row r="18" spans="1:1">
      <c r="A18" s="821"/>
    </row>
    <row r="19" spans="1:1">
      <c r="A19" s="821"/>
    </row>
    <row r="20" spans="1:1">
      <c r="A20" s="821"/>
    </row>
    <row r="21" spans="1:1">
      <c r="A21" s="821"/>
    </row>
    <row r="22" spans="1:1">
      <c r="A22" s="821"/>
    </row>
    <row r="23" spans="1:1">
      <c r="A23" s="821"/>
    </row>
    <row r="24" spans="1:1">
      <c r="A24" s="821"/>
    </row>
    <row r="25" spans="1:1">
      <c r="A25" s="821"/>
    </row>
    <row r="26" spans="1:1">
      <c r="A26" s="821"/>
    </row>
    <row r="27" spans="1:1">
      <c r="A27" s="821"/>
    </row>
    <row r="28" spans="1:1">
      <c r="A28" s="821"/>
    </row>
    <row r="29" spans="1:1">
      <c r="A29" s="821"/>
    </row>
    <row r="30" spans="1:1">
      <c r="A30" s="821"/>
    </row>
    <row r="31" spans="1:1">
      <c r="A31" s="821"/>
    </row>
    <row r="32" spans="1:1">
      <c r="A32" s="821"/>
    </row>
    <row r="33" spans="1:1">
      <c r="A33" s="821"/>
    </row>
    <row r="34" spans="1:1">
      <c r="A34" s="821"/>
    </row>
    <row r="35" spans="1:1">
      <c r="A35" s="821"/>
    </row>
    <row r="36" spans="1:1">
      <c r="A36" s="821"/>
    </row>
    <row r="37" spans="1:1">
      <c r="A37" s="821"/>
    </row>
    <row r="38" spans="1:1">
      <c r="A38" s="821"/>
    </row>
    <row r="39" spans="1:1">
      <c r="A39" s="821"/>
    </row>
    <row r="40" spans="1:1">
      <c r="A40" s="821"/>
    </row>
    <row r="41" spans="1:1">
      <c r="A41" s="821"/>
    </row>
    <row r="42" spans="1:1">
      <c r="A42" s="821"/>
    </row>
  </sheetData>
  <mergeCells count="2">
    <mergeCell ref="A2:A4"/>
    <mergeCell ref="B2:C3"/>
  </mergeCells>
  <pageMargins left="0.7" right="0.7" top="0.75" bottom="0.75" header="0.3" footer="0.3"/>
  <pageSetup scale="97"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I15"/>
  <sheetViews>
    <sheetView view="pageBreakPreview" zoomScale="60" zoomScaleNormal="100" workbookViewId="0">
      <selection activeCell="D20" sqref="D20"/>
    </sheetView>
  </sheetViews>
  <sheetFormatPr defaultColWidth="8.85546875" defaultRowHeight="12.75"/>
  <cols>
    <col min="1" max="1" width="11.140625" style="27" customWidth="1"/>
    <col min="2" max="2" width="9" style="27" customWidth="1"/>
    <col min="3" max="3" width="10" style="27" customWidth="1"/>
    <col min="4" max="4" width="8.140625" style="27" customWidth="1"/>
    <col min="5" max="5" width="8.5703125" style="27" customWidth="1"/>
    <col min="6" max="6" width="7" style="27" customWidth="1"/>
    <col min="7" max="7" width="10" style="27" customWidth="1"/>
    <col min="8" max="8" width="8" style="27" customWidth="1"/>
    <col min="9" max="9" width="9.28515625" style="27" customWidth="1"/>
    <col min="10" max="16384" width="8.85546875" style="27"/>
  </cols>
  <sheetData>
    <row r="1" spans="1:9" ht="15">
      <c r="A1" s="808" t="s">
        <v>696</v>
      </c>
      <c r="B1" s="809"/>
      <c r="C1" s="809"/>
      <c r="D1" s="808"/>
      <c r="E1" s="808"/>
    </row>
    <row r="2" spans="1:9" ht="24.75" customHeight="1">
      <c r="A2" s="1183" t="s">
        <v>896</v>
      </c>
      <c r="B2" s="1184" t="s">
        <v>991</v>
      </c>
      <c r="C2" s="1185"/>
      <c r="D2" s="1183" t="s">
        <v>992</v>
      </c>
      <c r="E2" s="1183"/>
      <c r="F2" s="1186" t="s">
        <v>993</v>
      </c>
      <c r="G2" s="1186"/>
      <c r="H2" s="1183" t="s">
        <v>0</v>
      </c>
      <c r="I2" s="1183"/>
    </row>
    <row r="3" spans="1:9" ht="25.5">
      <c r="A3" s="1183"/>
      <c r="B3" s="831" t="s">
        <v>67</v>
      </c>
      <c r="C3" s="40" t="s">
        <v>63</v>
      </c>
      <c r="D3" s="831" t="s">
        <v>67</v>
      </c>
      <c r="E3" s="40" t="s">
        <v>804</v>
      </c>
      <c r="F3" s="831" t="s">
        <v>67</v>
      </c>
      <c r="G3" s="40" t="s">
        <v>63</v>
      </c>
      <c r="H3" s="831" t="s">
        <v>67</v>
      </c>
      <c r="I3" s="40" t="s">
        <v>63</v>
      </c>
    </row>
    <row r="4" spans="1:9">
      <c r="A4" s="45">
        <v>1</v>
      </c>
      <c r="B4" s="45">
        <v>2</v>
      </c>
      <c r="C4" s="45">
        <v>3</v>
      </c>
      <c r="D4" s="45">
        <v>4</v>
      </c>
      <c r="E4" s="45">
        <v>5</v>
      </c>
      <c r="F4" s="45">
        <v>6</v>
      </c>
      <c r="G4" s="45">
        <v>7</v>
      </c>
      <c r="H4" s="45">
        <v>8</v>
      </c>
      <c r="I4" s="45">
        <v>9</v>
      </c>
    </row>
    <row r="5" spans="1:9">
      <c r="A5" s="46" t="s">
        <v>16</v>
      </c>
      <c r="B5" s="8">
        <v>10</v>
      </c>
      <c r="C5" s="8">
        <v>2802.2946960089998</v>
      </c>
      <c r="D5" s="8">
        <v>3</v>
      </c>
      <c r="E5" s="8">
        <v>89.540230999999991</v>
      </c>
      <c r="F5" s="8">
        <v>46</v>
      </c>
      <c r="G5" s="8">
        <v>22958.561772433</v>
      </c>
      <c r="H5" s="8">
        <v>59</v>
      </c>
      <c r="I5" s="8">
        <v>25850.396699442001</v>
      </c>
    </row>
    <row r="6" spans="1:9">
      <c r="A6" s="46" t="s">
        <v>17</v>
      </c>
      <c r="B6" s="8">
        <v>1</v>
      </c>
      <c r="C6" s="8">
        <v>8.49</v>
      </c>
      <c r="D6" s="8">
        <v>1</v>
      </c>
      <c r="E6" s="8">
        <v>39.858750000000001</v>
      </c>
      <c r="F6" s="8">
        <v>14</v>
      </c>
      <c r="G6" s="8">
        <v>2114.3194681259997</v>
      </c>
      <c r="H6" s="8">
        <v>16</v>
      </c>
      <c r="I6" s="8">
        <v>2162.6682181259994</v>
      </c>
    </row>
    <row r="7" spans="1:9">
      <c r="A7" s="46" t="s">
        <v>18</v>
      </c>
      <c r="B7" s="8">
        <v>1</v>
      </c>
      <c r="C7" s="8">
        <v>950.0749997129999</v>
      </c>
      <c r="D7" s="8">
        <v>1</v>
      </c>
      <c r="E7" s="8">
        <v>160</v>
      </c>
      <c r="F7" s="8">
        <v>43</v>
      </c>
      <c r="G7" s="8">
        <v>14885.498437353999</v>
      </c>
      <c r="H7" s="8">
        <v>45</v>
      </c>
      <c r="I7" s="8">
        <v>15995.573437067</v>
      </c>
    </row>
    <row r="8" spans="1:9">
      <c r="A8" s="46" t="s">
        <v>19</v>
      </c>
      <c r="B8" s="8">
        <v>1</v>
      </c>
      <c r="C8" s="8">
        <v>160</v>
      </c>
      <c r="D8" s="8">
        <v>0</v>
      </c>
      <c r="E8" s="8">
        <v>0</v>
      </c>
      <c r="F8" s="8">
        <v>16</v>
      </c>
      <c r="G8" s="8">
        <v>13503</v>
      </c>
      <c r="H8" s="8">
        <f>B8+D8+F8</f>
        <v>17</v>
      </c>
      <c r="I8" s="8">
        <v>13663</v>
      </c>
    </row>
    <row r="9" spans="1:9">
      <c r="A9" s="46" t="s">
        <v>20</v>
      </c>
      <c r="B9" s="8">
        <v>5</v>
      </c>
      <c r="C9" s="8">
        <v>2154</v>
      </c>
      <c r="D9" s="8">
        <v>46</v>
      </c>
      <c r="E9" s="8">
        <v>6815.5095380000002</v>
      </c>
      <c r="F9" s="8">
        <v>28</v>
      </c>
      <c r="G9" s="8">
        <v>21231.971639399999</v>
      </c>
      <c r="H9" s="8">
        <v>42</v>
      </c>
      <c r="I9" s="8">
        <f>29385.1516394</f>
        <v>29385.151639399999</v>
      </c>
    </row>
    <row r="10" spans="1:9">
      <c r="A10" s="46" t="s">
        <v>21</v>
      </c>
      <c r="B10" s="8">
        <v>0</v>
      </c>
      <c r="C10" s="8">
        <v>0</v>
      </c>
      <c r="D10" s="8">
        <v>7</v>
      </c>
      <c r="E10" s="8">
        <v>1494.3369080780001</v>
      </c>
      <c r="F10" s="8">
        <v>17</v>
      </c>
      <c r="G10" s="8">
        <v>13093.477159</v>
      </c>
      <c r="H10" s="8">
        <v>24</v>
      </c>
      <c r="I10" s="8">
        <v>14587.534067077999</v>
      </c>
    </row>
    <row r="11" spans="1:9">
      <c r="A11" s="46" t="s">
        <v>177</v>
      </c>
      <c r="B11" s="8">
        <v>0</v>
      </c>
      <c r="C11" s="8">
        <v>0</v>
      </c>
      <c r="D11" s="8">
        <v>0</v>
      </c>
      <c r="E11" s="8">
        <v>0</v>
      </c>
      <c r="F11" s="8">
        <v>20</v>
      </c>
      <c r="G11" s="8">
        <v>8464.3492404999997</v>
      </c>
      <c r="H11" s="8">
        <v>20</v>
      </c>
      <c r="I11" s="8">
        <v>8464.3492404999997</v>
      </c>
    </row>
    <row r="12" spans="1:9">
      <c r="A12" s="46" t="s">
        <v>766</v>
      </c>
      <c r="B12" s="8">
        <v>0</v>
      </c>
      <c r="C12" s="8">
        <v>0</v>
      </c>
      <c r="D12" s="8">
        <v>0</v>
      </c>
      <c r="E12" s="8">
        <v>0</v>
      </c>
      <c r="F12" s="8">
        <v>53</v>
      </c>
      <c r="G12" s="8">
        <v>67238</v>
      </c>
      <c r="H12" s="8">
        <v>53</v>
      </c>
      <c r="I12" s="8">
        <v>67238</v>
      </c>
    </row>
    <row r="13" spans="1:9">
      <c r="A13" s="689" t="s">
        <v>729</v>
      </c>
      <c r="B13" s="8">
        <v>0</v>
      </c>
      <c r="C13" s="8">
        <v>0</v>
      </c>
      <c r="D13" s="8">
        <v>0</v>
      </c>
      <c r="E13" s="8">
        <v>0</v>
      </c>
      <c r="F13" s="8">
        <v>37</v>
      </c>
      <c r="G13" s="8">
        <v>57711.219713614992</v>
      </c>
      <c r="H13" s="8">
        <v>37</v>
      </c>
      <c r="I13" s="8">
        <v>57711.219713614992</v>
      </c>
    </row>
    <row r="14" spans="1:9">
      <c r="A14" s="689" t="s">
        <v>814</v>
      </c>
      <c r="B14" s="8">
        <v>0</v>
      </c>
      <c r="C14" s="8">
        <v>0</v>
      </c>
      <c r="D14" s="8">
        <v>0</v>
      </c>
      <c r="E14" s="8">
        <v>0</v>
      </c>
      <c r="F14" s="8">
        <v>11</v>
      </c>
      <c r="G14" s="8">
        <v>6957.9413860000004</v>
      </c>
      <c r="H14" s="8">
        <v>11</v>
      </c>
      <c r="I14" s="8">
        <v>6957.9413860000004</v>
      </c>
    </row>
    <row r="15" spans="1:9">
      <c r="A15" s="829" t="s">
        <v>994</v>
      </c>
    </row>
  </sheetData>
  <mergeCells count="5">
    <mergeCell ref="H2:I2"/>
    <mergeCell ref="A2:A3"/>
    <mergeCell ref="B2:C2"/>
    <mergeCell ref="D2:E2"/>
    <mergeCell ref="F2:G2"/>
  </mergeCells>
  <pageMargins left="1.17" right="0.18" top="1.31" bottom="0.75" header="0.3" footer="0.3"/>
  <pageSetup paperSize="9" scale="9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K15"/>
  <sheetViews>
    <sheetView view="pageBreakPreview" zoomScale="60" zoomScaleNormal="100" workbookViewId="0">
      <selection activeCell="H2" sqref="H2:I2"/>
    </sheetView>
  </sheetViews>
  <sheetFormatPr defaultColWidth="8.85546875" defaultRowHeight="12.75"/>
  <cols>
    <col min="1" max="1" width="11.28515625" style="27" customWidth="1"/>
    <col min="2" max="2" width="8" style="27" customWidth="1"/>
    <col min="3" max="3" width="9" style="27" customWidth="1"/>
    <col min="4" max="4" width="7.85546875" style="27" customWidth="1"/>
    <col min="5" max="5" width="8.140625" style="27" customWidth="1"/>
    <col min="6" max="6" width="7.28515625" style="27" customWidth="1"/>
    <col min="7" max="7" width="11.42578125" style="27" customWidth="1"/>
    <col min="8" max="8" width="8.140625" style="27" customWidth="1"/>
    <col min="9" max="9" width="9.7109375" style="27" customWidth="1"/>
    <col min="10" max="10" width="8" style="27" customWidth="1"/>
    <col min="11" max="11" width="9.5703125" style="27" customWidth="1"/>
    <col min="12" max="16384" width="8.85546875" style="27"/>
  </cols>
  <sheetData>
    <row r="1" spans="1:11" ht="15">
      <c r="A1" s="127" t="s">
        <v>893</v>
      </c>
      <c r="B1" s="832"/>
      <c r="C1" s="832"/>
      <c r="D1" s="832"/>
      <c r="E1" s="832"/>
      <c r="F1" s="811"/>
      <c r="G1" s="811"/>
    </row>
    <row r="2" spans="1:11">
      <c r="A2" s="1183" t="s">
        <v>896</v>
      </c>
      <c r="B2" s="1184" t="s">
        <v>991</v>
      </c>
      <c r="C2" s="1185"/>
      <c r="D2" s="1187" t="s">
        <v>992</v>
      </c>
      <c r="E2" s="1187"/>
      <c r="F2" s="1187" t="s">
        <v>995</v>
      </c>
      <c r="G2" s="1187"/>
      <c r="H2" s="1187" t="s">
        <v>894</v>
      </c>
      <c r="I2" s="1187"/>
      <c r="J2" s="1187" t="s">
        <v>0</v>
      </c>
      <c r="K2" s="1187"/>
    </row>
    <row r="3" spans="1:11" ht="25.5">
      <c r="A3" s="1183"/>
      <c r="B3" s="831" t="s">
        <v>67</v>
      </c>
      <c r="C3" s="40" t="s">
        <v>63</v>
      </c>
      <c r="D3" s="831" t="s">
        <v>67</v>
      </c>
      <c r="E3" s="40" t="s">
        <v>63</v>
      </c>
      <c r="F3" s="831" t="s">
        <v>67</v>
      </c>
      <c r="G3" s="40" t="s">
        <v>63</v>
      </c>
      <c r="H3" s="831" t="s">
        <v>67</v>
      </c>
      <c r="I3" s="40" t="s">
        <v>63</v>
      </c>
      <c r="J3" s="831" t="s">
        <v>67</v>
      </c>
      <c r="K3" s="40" t="s">
        <v>63</v>
      </c>
    </row>
    <row r="4" spans="1:11">
      <c r="A4" s="45">
        <v>1</v>
      </c>
      <c r="B4" s="45">
        <v>2</v>
      </c>
      <c r="C4" s="45">
        <v>3</v>
      </c>
      <c r="D4" s="45">
        <v>4</v>
      </c>
      <c r="E4" s="45">
        <v>5</v>
      </c>
      <c r="F4" s="45">
        <v>6</v>
      </c>
      <c r="G4" s="45">
        <v>7</v>
      </c>
      <c r="H4" s="45">
        <v>8</v>
      </c>
      <c r="I4" s="45">
        <v>9</v>
      </c>
      <c r="J4" s="45">
        <v>10</v>
      </c>
      <c r="K4" s="45">
        <v>11</v>
      </c>
    </row>
    <row r="5" spans="1:11">
      <c r="A5" s="46" t="s">
        <v>16</v>
      </c>
      <c r="B5" s="8">
        <v>156</v>
      </c>
      <c r="C5" s="8">
        <v>12072</v>
      </c>
      <c r="D5" s="8">
        <v>83</v>
      </c>
      <c r="E5" s="8">
        <v>1393</v>
      </c>
      <c r="F5" s="8">
        <v>83</v>
      </c>
      <c r="G5" s="8">
        <v>1393</v>
      </c>
      <c r="H5" s="8">
        <v>134</v>
      </c>
      <c r="I5" s="8">
        <v>17046</v>
      </c>
      <c r="J5" s="8">
        <f>D5+B5+H5</f>
        <v>373</v>
      </c>
      <c r="K5" s="8">
        <f>E5+C5+I5</f>
        <v>30511</v>
      </c>
    </row>
    <row r="6" spans="1:11">
      <c r="A6" s="46" t="s">
        <v>17</v>
      </c>
      <c r="B6" s="8">
        <v>88</v>
      </c>
      <c r="C6" s="8">
        <v>4166</v>
      </c>
      <c r="D6" s="8">
        <v>133</v>
      </c>
      <c r="E6" s="8">
        <v>2820</v>
      </c>
      <c r="F6" s="8">
        <v>133</v>
      </c>
      <c r="G6" s="8">
        <v>2820</v>
      </c>
      <c r="H6" s="8">
        <v>90</v>
      </c>
      <c r="I6" s="8">
        <v>18723</v>
      </c>
      <c r="J6" s="8">
        <f>D6+B6+H6</f>
        <v>311</v>
      </c>
      <c r="K6" s="8">
        <f>E6+C6+I6</f>
        <v>25709</v>
      </c>
    </row>
    <row r="7" spans="1:11">
      <c r="A7" s="46" t="s">
        <v>18</v>
      </c>
      <c r="B7" s="8">
        <v>64</v>
      </c>
      <c r="C7" s="8">
        <v>12524</v>
      </c>
      <c r="D7" s="8">
        <v>212</v>
      </c>
      <c r="E7" s="8">
        <v>7688</v>
      </c>
      <c r="F7" s="8">
        <v>212</v>
      </c>
      <c r="G7" s="8">
        <v>7688</v>
      </c>
      <c r="H7" s="8">
        <v>144</v>
      </c>
      <c r="I7" s="8">
        <v>26726</v>
      </c>
      <c r="J7" s="8">
        <v>420</v>
      </c>
      <c r="K7" s="8">
        <v>46939</v>
      </c>
    </row>
    <row r="8" spans="1:11">
      <c r="A8" s="46" t="s">
        <v>19</v>
      </c>
      <c r="B8" s="8">
        <v>24</v>
      </c>
      <c r="C8" s="8">
        <v>1029</v>
      </c>
      <c r="D8" s="8">
        <v>222</v>
      </c>
      <c r="E8" s="8">
        <v>3789</v>
      </c>
      <c r="F8" s="8">
        <v>222</v>
      </c>
      <c r="G8" s="8">
        <v>3789</v>
      </c>
      <c r="H8" s="8">
        <v>165</v>
      </c>
      <c r="I8" s="8">
        <v>41645</v>
      </c>
      <c r="J8" s="8">
        <f t="shared" ref="J8:K10" si="0">D8+B8+H8</f>
        <v>411</v>
      </c>
      <c r="K8" s="8">
        <f t="shared" si="0"/>
        <v>46463</v>
      </c>
    </row>
    <row r="9" spans="1:11">
      <c r="A9" s="46" t="s">
        <v>20</v>
      </c>
      <c r="B9" s="8">
        <v>62</v>
      </c>
      <c r="C9" s="8">
        <v>4290</v>
      </c>
      <c r="D9" s="8">
        <v>254</v>
      </c>
      <c r="E9" s="8">
        <v>9061</v>
      </c>
      <c r="F9" s="8">
        <v>254</v>
      </c>
      <c r="G9" s="8">
        <v>9061</v>
      </c>
      <c r="H9" s="8">
        <v>174</v>
      </c>
      <c r="I9" s="8">
        <v>17424</v>
      </c>
      <c r="J9" s="8">
        <f t="shared" si="0"/>
        <v>490</v>
      </c>
      <c r="K9" s="8">
        <f t="shared" si="0"/>
        <v>30775</v>
      </c>
    </row>
    <row r="10" spans="1:11">
      <c r="A10" s="46" t="s">
        <v>21</v>
      </c>
      <c r="B10" s="8">
        <v>22</v>
      </c>
      <c r="C10" s="8">
        <v>983</v>
      </c>
      <c r="D10" s="8">
        <v>144</v>
      </c>
      <c r="E10" s="8">
        <v>1957</v>
      </c>
      <c r="F10" s="8">
        <v>144</v>
      </c>
      <c r="G10" s="8">
        <v>1957</v>
      </c>
      <c r="H10" s="8">
        <v>189</v>
      </c>
      <c r="I10" s="8">
        <v>47574</v>
      </c>
      <c r="J10" s="8">
        <f t="shared" si="0"/>
        <v>355</v>
      </c>
      <c r="K10" s="8">
        <f t="shared" si="0"/>
        <v>50514</v>
      </c>
    </row>
    <row r="11" spans="1:11">
      <c r="A11" s="46" t="s">
        <v>177</v>
      </c>
      <c r="B11" s="8">
        <v>17</v>
      </c>
      <c r="C11" s="8">
        <v>1219</v>
      </c>
      <c r="D11" s="8">
        <v>188</v>
      </c>
      <c r="E11" s="8">
        <v>2957</v>
      </c>
      <c r="F11" s="8">
        <v>188</v>
      </c>
      <c r="G11" s="8">
        <v>2957</v>
      </c>
      <c r="H11" s="8">
        <v>205</v>
      </c>
      <c r="I11" s="8">
        <v>40073</v>
      </c>
      <c r="J11" s="8">
        <v>410</v>
      </c>
      <c r="K11" s="8">
        <v>44250</v>
      </c>
    </row>
    <row r="12" spans="1:11">
      <c r="A12" s="46" t="s">
        <v>766</v>
      </c>
      <c r="B12" s="8">
        <v>18</v>
      </c>
      <c r="C12" s="8">
        <v>715.86699999999996</v>
      </c>
      <c r="D12" s="8">
        <v>189</v>
      </c>
      <c r="E12" s="8">
        <v>2563.36</v>
      </c>
      <c r="F12" s="8">
        <v>8</v>
      </c>
      <c r="G12" s="8">
        <v>27.73</v>
      </c>
      <c r="H12" s="8">
        <v>200</v>
      </c>
      <c r="I12" s="8">
        <v>56193.110970000002</v>
      </c>
      <c r="J12" s="8">
        <v>407</v>
      </c>
      <c r="K12" s="8">
        <v>59472.647969999998</v>
      </c>
    </row>
    <row r="13" spans="1:11">
      <c r="A13" s="689" t="s">
        <v>729</v>
      </c>
      <c r="B13" s="8">
        <v>13</v>
      </c>
      <c r="C13" s="8">
        <v>601</v>
      </c>
      <c r="D13" s="8">
        <v>143</v>
      </c>
      <c r="E13" s="8">
        <v>2088.3599999999997</v>
      </c>
      <c r="F13" s="8">
        <v>143</v>
      </c>
      <c r="G13" s="8">
        <v>2088.3599999999997</v>
      </c>
      <c r="H13" s="8">
        <v>151</v>
      </c>
      <c r="I13" s="8">
        <v>37978</v>
      </c>
      <c r="J13" s="8">
        <f>B13+D13+H13</f>
        <v>307</v>
      </c>
      <c r="K13" s="8">
        <f>C13+E13+I13</f>
        <v>40667.360000000001</v>
      </c>
    </row>
    <row r="14" spans="1:11">
      <c r="A14" s="689" t="s">
        <v>814</v>
      </c>
      <c r="B14" s="8">
        <v>16</v>
      </c>
      <c r="C14" s="8">
        <v>8000.27</v>
      </c>
      <c r="D14" s="8">
        <v>169</v>
      </c>
      <c r="E14" s="8">
        <v>10362.27</v>
      </c>
      <c r="F14" s="8">
        <v>4</v>
      </c>
      <c r="G14" s="8">
        <v>23.59</v>
      </c>
      <c r="H14" s="8">
        <v>140</v>
      </c>
      <c r="I14" s="818">
        <v>131559.57</v>
      </c>
      <c r="J14" s="8">
        <v>329</v>
      </c>
      <c r="K14" s="818">
        <v>149945.70000000001</v>
      </c>
    </row>
    <row r="15" spans="1:11">
      <c r="A15" s="829" t="s">
        <v>996</v>
      </c>
    </row>
  </sheetData>
  <mergeCells count="6">
    <mergeCell ref="J2:K2"/>
    <mergeCell ref="A2:A3"/>
    <mergeCell ref="B2:C2"/>
    <mergeCell ref="D2:E2"/>
    <mergeCell ref="H2:I2"/>
    <mergeCell ref="F2:G2"/>
  </mergeCells>
  <pageMargins left="0.7" right="0.7" top="0.75" bottom="0.75" header="0.3" footer="0.3"/>
  <pageSetup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I15"/>
  <sheetViews>
    <sheetView view="pageBreakPreview" zoomScale="60" zoomScaleNormal="100" workbookViewId="0">
      <selection activeCell="A15" sqref="A15"/>
    </sheetView>
  </sheetViews>
  <sheetFormatPr defaultColWidth="8.85546875" defaultRowHeight="12.75"/>
  <cols>
    <col min="1" max="1" width="12" style="27" customWidth="1"/>
    <col min="2" max="3" width="8.7109375" style="27" customWidth="1"/>
    <col min="4" max="4" width="7.85546875" style="27" customWidth="1"/>
    <col min="5" max="5" width="8.7109375" style="27" customWidth="1"/>
    <col min="6" max="6" width="7.85546875" style="27" customWidth="1"/>
    <col min="7" max="7" width="8.7109375" style="27" customWidth="1"/>
    <col min="8" max="8" width="8" style="27" customWidth="1"/>
    <col min="9" max="9" width="8.7109375" style="27" customWidth="1"/>
    <col min="10" max="16384" width="8.85546875" style="27"/>
  </cols>
  <sheetData>
    <row r="1" spans="1:9" ht="15">
      <c r="A1" s="127" t="s">
        <v>697</v>
      </c>
      <c r="B1" s="832"/>
      <c r="C1" s="832"/>
      <c r="D1" s="832"/>
      <c r="E1" s="832"/>
    </row>
    <row r="2" spans="1:9">
      <c r="A2" s="1183" t="s">
        <v>896</v>
      </c>
      <c r="B2" s="1187" t="s">
        <v>997</v>
      </c>
      <c r="C2" s="1187"/>
      <c r="D2" s="1187" t="s">
        <v>992</v>
      </c>
      <c r="E2" s="1187"/>
      <c r="F2" s="1187" t="s">
        <v>894</v>
      </c>
      <c r="G2" s="1187"/>
      <c r="H2" s="1187" t="s">
        <v>0</v>
      </c>
      <c r="I2" s="1187"/>
    </row>
    <row r="3" spans="1:9" ht="30" customHeight="1">
      <c r="A3" s="1183"/>
      <c r="B3" s="833" t="s">
        <v>67</v>
      </c>
      <c r="C3" s="834" t="s">
        <v>68</v>
      </c>
      <c r="D3" s="833" t="s">
        <v>67</v>
      </c>
      <c r="E3" s="834" t="s">
        <v>69</v>
      </c>
      <c r="F3" s="833" t="s">
        <v>67</v>
      </c>
      <c r="G3" s="834" t="s">
        <v>69</v>
      </c>
      <c r="H3" s="833" t="s">
        <v>67</v>
      </c>
      <c r="I3" s="834" t="s">
        <v>69</v>
      </c>
    </row>
    <row r="4" spans="1:9" s="1036" customFormat="1" ht="15.75" customHeight="1">
      <c r="A4" s="1029">
        <v>1</v>
      </c>
      <c r="B4" s="1029">
        <v>2</v>
      </c>
      <c r="C4" s="1029">
        <v>3</v>
      </c>
      <c r="D4" s="1029">
        <v>4</v>
      </c>
      <c r="E4" s="1029">
        <v>5</v>
      </c>
      <c r="F4" s="1029">
        <v>6</v>
      </c>
      <c r="G4" s="1029">
        <v>7</v>
      </c>
      <c r="H4" s="1029">
        <v>8</v>
      </c>
      <c r="I4" s="1029">
        <v>9</v>
      </c>
    </row>
    <row r="5" spans="1:9">
      <c r="A5" s="46" t="s">
        <v>16</v>
      </c>
      <c r="B5" s="68">
        <v>774</v>
      </c>
      <c r="C5" s="68">
        <v>153370</v>
      </c>
      <c r="D5" s="68">
        <v>591</v>
      </c>
      <c r="E5" s="68">
        <v>52591</v>
      </c>
      <c r="F5" s="68">
        <v>39</v>
      </c>
      <c r="G5" s="68">
        <v>12825</v>
      </c>
      <c r="H5" s="68">
        <v>1404</v>
      </c>
      <c r="I5" s="68">
        <v>218785</v>
      </c>
    </row>
    <row r="6" spans="1:9">
      <c r="A6" s="46" t="s">
        <v>17</v>
      </c>
      <c r="B6" s="68">
        <v>1152</v>
      </c>
      <c r="C6" s="68">
        <v>189803</v>
      </c>
      <c r="D6" s="68">
        <v>783</v>
      </c>
      <c r="E6" s="68">
        <v>56974</v>
      </c>
      <c r="F6" s="68">
        <v>18</v>
      </c>
      <c r="G6" s="68">
        <v>14505</v>
      </c>
      <c r="H6" s="68">
        <v>1953</v>
      </c>
      <c r="I6" s="68">
        <v>261282</v>
      </c>
    </row>
    <row r="7" spans="1:9">
      <c r="A7" s="46" t="s">
        <v>18</v>
      </c>
      <c r="B7" s="68">
        <v>1295</v>
      </c>
      <c r="C7" s="68">
        <v>206187</v>
      </c>
      <c r="D7" s="68">
        <v>1094</v>
      </c>
      <c r="E7" s="68">
        <v>72474</v>
      </c>
      <c r="F7" s="68">
        <v>100</v>
      </c>
      <c r="G7" s="68">
        <v>82801</v>
      </c>
      <c r="H7" s="68">
        <v>2489</v>
      </c>
      <c r="I7" s="68">
        <v>361462</v>
      </c>
    </row>
    <row r="8" spans="1:9">
      <c r="A8" s="46" t="s">
        <v>19</v>
      </c>
      <c r="B8" s="68">
        <v>837</v>
      </c>
      <c r="C8" s="68">
        <v>140713.04000000004</v>
      </c>
      <c r="D8" s="68">
        <v>997</v>
      </c>
      <c r="E8" s="68">
        <v>78805.14</v>
      </c>
      <c r="F8" s="68">
        <v>90</v>
      </c>
      <c r="G8" s="68">
        <v>56536</v>
      </c>
      <c r="H8" s="68">
        <v>1924</v>
      </c>
      <c r="I8" s="68">
        <v>276054.18</v>
      </c>
    </row>
    <row r="9" spans="1:9">
      <c r="A9" s="46" t="s">
        <v>20</v>
      </c>
      <c r="B9" s="68">
        <v>1094</v>
      </c>
      <c r="C9" s="68">
        <v>169726.02</v>
      </c>
      <c r="D9" s="68">
        <v>1386</v>
      </c>
      <c r="E9" s="68">
        <v>117949.38</v>
      </c>
      <c r="F9" s="68">
        <v>131</v>
      </c>
      <c r="G9" s="68">
        <v>116461.1</v>
      </c>
      <c r="H9" s="68">
        <v>2611</v>
      </c>
      <c r="I9" s="68">
        <v>404136.50000000006</v>
      </c>
    </row>
    <row r="10" spans="1:9">
      <c r="A10" s="46" t="s">
        <v>21</v>
      </c>
      <c r="B10" s="68">
        <v>1198</v>
      </c>
      <c r="C10" s="68">
        <v>206676.33000000002</v>
      </c>
      <c r="D10" s="68">
        <v>1619</v>
      </c>
      <c r="E10" s="68">
        <v>152281.16</v>
      </c>
      <c r="F10" s="68">
        <v>158</v>
      </c>
      <c r="G10" s="68">
        <v>99116</v>
      </c>
      <c r="H10" s="68">
        <v>2975</v>
      </c>
      <c r="I10" s="68">
        <v>458073.48000000004</v>
      </c>
    </row>
    <row r="11" spans="1:9">
      <c r="A11" s="46" t="s">
        <v>177</v>
      </c>
      <c r="B11" s="68">
        <v>1023</v>
      </c>
      <c r="C11" s="68">
        <v>219720.6</v>
      </c>
      <c r="D11" s="68">
        <v>2177</v>
      </c>
      <c r="E11" s="68">
        <v>254212.71000000002</v>
      </c>
      <c r="F11" s="68">
        <v>177</v>
      </c>
      <c r="G11" s="68">
        <v>166782.20000000001</v>
      </c>
      <c r="H11" s="68">
        <v>3377</v>
      </c>
      <c r="I11" s="68">
        <v>640715.51</v>
      </c>
    </row>
    <row r="12" spans="1:9">
      <c r="A12" s="46" t="s">
        <v>766</v>
      </c>
      <c r="B12" s="68">
        <v>721</v>
      </c>
      <c r="C12" s="68">
        <v>170834.77</v>
      </c>
      <c r="D12" s="68">
        <v>1812</v>
      </c>
      <c r="E12" s="68">
        <v>234614.68</v>
      </c>
      <c r="F12" s="68">
        <v>173</v>
      </c>
      <c r="G12" s="68">
        <v>193697.7</v>
      </c>
      <c r="H12" s="68">
        <v>2706</v>
      </c>
      <c r="I12" s="68">
        <v>599147.07999999996</v>
      </c>
    </row>
    <row r="13" spans="1:9">
      <c r="A13" s="689" t="s">
        <v>729</v>
      </c>
      <c r="B13" s="68">
        <v>581</v>
      </c>
      <c r="C13" s="68">
        <v>129844.93</v>
      </c>
      <c r="D13" s="68">
        <v>1238</v>
      </c>
      <c r="E13" s="68">
        <v>182278.16</v>
      </c>
      <c r="F13" s="68">
        <v>124</v>
      </c>
      <c r="G13" s="68">
        <v>147937.70000000001</v>
      </c>
      <c r="H13" s="68">
        <v>1943</v>
      </c>
      <c r="I13" s="68">
        <v>460060.79000000004</v>
      </c>
    </row>
    <row r="14" spans="1:9">
      <c r="A14" s="689" t="s">
        <v>814</v>
      </c>
      <c r="B14" s="68">
        <v>348</v>
      </c>
      <c r="C14" s="68">
        <v>121529.48</v>
      </c>
      <c r="D14" s="68">
        <v>1211</v>
      </c>
      <c r="E14" s="68">
        <v>152609.66</v>
      </c>
      <c r="F14" s="68">
        <v>112</v>
      </c>
      <c r="G14" s="68">
        <v>99236</v>
      </c>
      <c r="H14" s="68">
        <v>1671</v>
      </c>
      <c r="I14" s="68">
        <v>373375.14</v>
      </c>
    </row>
    <row r="15" spans="1:9">
      <c r="A15" s="829" t="s">
        <v>994</v>
      </c>
    </row>
  </sheetData>
  <mergeCells count="5">
    <mergeCell ref="H2:I2"/>
    <mergeCell ref="A2:A3"/>
    <mergeCell ref="B2:C2"/>
    <mergeCell ref="D2:E2"/>
    <mergeCell ref="F2:G2"/>
  </mergeCells>
  <pageMargins left="0.7" right="0.7" top="0.75" bottom="0.75" header="0.3" footer="0.3"/>
  <pageSetup paperSize="9" scale="9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I16"/>
  <sheetViews>
    <sheetView zoomScaleNormal="100" workbookViewId="0">
      <selection activeCell="J2" sqref="J2"/>
    </sheetView>
  </sheetViews>
  <sheetFormatPr defaultRowHeight="12.75"/>
  <cols>
    <col min="1" max="1" width="16.42578125" style="152" customWidth="1"/>
    <col min="2" max="2" width="17.7109375" style="152" customWidth="1"/>
    <col min="3" max="3" width="15.7109375" style="152" customWidth="1"/>
    <col min="4" max="4" width="13.7109375" style="152" customWidth="1"/>
    <col min="5" max="5" width="10.28515625" style="152" hidden="1" customWidth="1"/>
    <col min="6" max="7" width="15.28515625" style="152" hidden="1" customWidth="1"/>
    <col min="8" max="8" width="12.5703125" style="152" hidden="1" customWidth="1"/>
    <col min="9" max="9" width="14.7109375" style="152" hidden="1" customWidth="1"/>
    <col min="10" max="256" width="8.85546875" style="152"/>
    <col min="257" max="257" width="17.28515625" style="152" customWidth="1"/>
    <col min="258" max="258" width="17.7109375" style="152" customWidth="1"/>
    <col min="259" max="259" width="17.85546875" style="152" customWidth="1"/>
    <col min="260" max="264" width="15.28515625" style="152" customWidth="1"/>
    <col min="265" max="265" width="14.7109375" style="152" customWidth="1"/>
    <col min="266" max="512" width="8.85546875" style="152"/>
    <col min="513" max="513" width="17.28515625" style="152" customWidth="1"/>
    <col min="514" max="514" width="17.7109375" style="152" customWidth="1"/>
    <col min="515" max="515" width="17.85546875" style="152" customWidth="1"/>
    <col min="516" max="520" width="15.28515625" style="152" customWidth="1"/>
    <col min="521" max="521" width="14.7109375" style="152" customWidth="1"/>
    <col min="522" max="768" width="8.85546875" style="152"/>
    <col min="769" max="769" width="17.28515625" style="152" customWidth="1"/>
    <col min="770" max="770" width="17.7109375" style="152" customWidth="1"/>
    <col min="771" max="771" width="17.85546875" style="152" customWidth="1"/>
    <col min="772" max="776" width="15.28515625" style="152" customWidth="1"/>
    <col min="777" max="777" width="14.7109375" style="152" customWidth="1"/>
    <col min="778" max="1024" width="8.85546875" style="152"/>
    <col min="1025" max="1025" width="17.28515625" style="152" customWidth="1"/>
    <col min="1026" max="1026" width="17.7109375" style="152" customWidth="1"/>
    <col min="1027" max="1027" width="17.85546875" style="152" customWidth="1"/>
    <col min="1028" max="1032" width="15.28515625" style="152" customWidth="1"/>
    <col min="1033" max="1033" width="14.7109375" style="152" customWidth="1"/>
    <col min="1034" max="1280" width="8.85546875" style="152"/>
    <col min="1281" max="1281" width="17.28515625" style="152" customWidth="1"/>
    <col min="1282" max="1282" width="17.7109375" style="152" customWidth="1"/>
    <col min="1283" max="1283" width="17.85546875" style="152" customWidth="1"/>
    <col min="1284" max="1288" width="15.28515625" style="152" customWidth="1"/>
    <col min="1289" max="1289" width="14.7109375" style="152" customWidth="1"/>
    <col min="1290" max="1536" width="8.85546875" style="152"/>
    <col min="1537" max="1537" width="17.28515625" style="152" customWidth="1"/>
    <col min="1538" max="1538" width="17.7109375" style="152" customWidth="1"/>
    <col min="1539" max="1539" width="17.85546875" style="152" customWidth="1"/>
    <col min="1540" max="1544" width="15.28515625" style="152" customWidth="1"/>
    <col min="1545" max="1545" width="14.7109375" style="152" customWidth="1"/>
    <col min="1546" max="1792" width="8.85546875" style="152"/>
    <col min="1793" max="1793" width="17.28515625" style="152" customWidth="1"/>
    <col min="1794" max="1794" width="17.7109375" style="152" customWidth="1"/>
    <col min="1795" max="1795" width="17.85546875" style="152" customWidth="1"/>
    <col min="1796" max="1800" width="15.28515625" style="152" customWidth="1"/>
    <col min="1801" max="1801" width="14.7109375" style="152" customWidth="1"/>
    <col min="1802" max="2048" width="8.85546875" style="152"/>
    <col min="2049" max="2049" width="17.28515625" style="152" customWidth="1"/>
    <col min="2050" max="2050" width="17.7109375" style="152" customWidth="1"/>
    <col min="2051" max="2051" width="17.85546875" style="152" customWidth="1"/>
    <col min="2052" max="2056" width="15.28515625" style="152" customWidth="1"/>
    <col min="2057" max="2057" width="14.7109375" style="152" customWidth="1"/>
    <col min="2058" max="2304" width="8.85546875" style="152"/>
    <col min="2305" max="2305" width="17.28515625" style="152" customWidth="1"/>
    <col min="2306" max="2306" width="17.7109375" style="152" customWidth="1"/>
    <col min="2307" max="2307" width="17.85546875" style="152" customWidth="1"/>
    <col min="2308" max="2312" width="15.28515625" style="152" customWidth="1"/>
    <col min="2313" max="2313" width="14.7109375" style="152" customWidth="1"/>
    <col min="2314" max="2560" width="8.85546875" style="152"/>
    <col min="2561" max="2561" width="17.28515625" style="152" customWidth="1"/>
    <col min="2562" max="2562" width="17.7109375" style="152" customWidth="1"/>
    <col min="2563" max="2563" width="17.85546875" style="152" customWidth="1"/>
    <col min="2564" max="2568" width="15.28515625" style="152" customWidth="1"/>
    <col min="2569" max="2569" width="14.7109375" style="152" customWidth="1"/>
    <col min="2570" max="2816" width="8.85546875" style="152"/>
    <col min="2817" max="2817" width="17.28515625" style="152" customWidth="1"/>
    <col min="2818" max="2818" width="17.7109375" style="152" customWidth="1"/>
    <col min="2819" max="2819" width="17.85546875" style="152" customWidth="1"/>
    <col min="2820" max="2824" width="15.28515625" style="152" customWidth="1"/>
    <col min="2825" max="2825" width="14.7109375" style="152" customWidth="1"/>
    <col min="2826" max="3072" width="8.85546875" style="152"/>
    <col min="3073" max="3073" width="17.28515625" style="152" customWidth="1"/>
    <col min="3074" max="3074" width="17.7109375" style="152" customWidth="1"/>
    <col min="3075" max="3075" width="17.85546875" style="152" customWidth="1"/>
    <col min="3076" max="3080" width="15.28515625" style="152" customWidth="1"/>
    <col min="3081" max="3081" width="14.7109375" style="152" customWidth="1"/>
    <col min="3082" max="3328" width="8.85546875" style="152"/>
    <col min="3329" max="3329" width="17.28515625" style="152" customWidth="1"/>
    <col min="3330" max="3330" width="17.7109375" style="152" customWidth="1"/>
    <col min="3331" max="3331" width="17.85546875" style="152" customWidth="1"/>
    <col min="3332" max="3336" width="15.28515625" style="152" customWidth="1"/>
    <col min="3337" max="3337" width="14.7109375" style="152" customWidth="1"/>
    <col min="3338" max="3584" width="8.85546875" style="152"/>
    <col min="3585" max="3585" width="17.28515625" style="152" customWidth="1"/>
    <col min="3586" max="3586" width="17.7109375" style="152" customWidth="1"/>
    <col min="3587" max="3587" width="17.85546875" style="152" customWidth="1"/>
    <col min="3588" max="3592" width="15.28515625" style="152" customWidth="1"/>
    <col min="3593" max="3593" width="14.7109375" style="152" customWidth="1"/>
    <col min="3594" max="3840" width="8.85546875" style="152"/>
    <col min="3841" max="3841" width="17.28515625" style="152" customWidth="1"/>
    <col min="3842" max="3842" width="17.7109375" style="152" customWidth="1"/>
    <col min="3843" max="3843" width="17.85546875" style="152" customWidth="1"/>
    <col min="3844" max="3848" width="15.28515625" style="152" customWidth="1"/>
    <col min="3849" max="3849" width="14.7109375" style="152" customWidth="1"/>
    <col min="3850" max="4096" width="8.85546875" style="152"/>
    <col min="4097" max="4097" width="17.28515625" style="152" customWidth="1"/>
    <col min="4098" max="4098" width="17.7109375" style="152" customWidth="1"/>
    <col min="4099" max="4099" width="17.85546875" style="152" customWidth="1"/>
    <col min="4100" max="4104" width="15.28515625" style="152" customWidth="1"/>
    <col min="4105" max="4105" width="14.7109375" style="152" customWidth="1"/>
    <col min="4106" max="4352" width="8.85546875" style="152"/>
    <col min="4353" max="4353" width="17.28515625" style="152" customWidth="1"/>
    <col min="4354" max="4354" width="17.7109375" style="152" customWidth="1"/>
    <col min="4355" max="4355" width="17.85546875" style="152" customWidth="1"/>
    <col min="4356" max="4360" width="15.28515625" style="152" customWidth="1"/>
    <col min="4361" max="4361" width="14.7109375" style="152" customWidth="1"/>
    <col min="4362" max="4608" width="8.85546875" style="152"/>
    <col min="4609" max="4609" width="17.28515625" style="152" customWidth="1"/>
    <col min="4610" max="4610" width="17.7109375" style="152" customWidth="1"/>
    <col min="4611" max="4611" width="17.85546875" style="152" customWidth="1"/>
    <col min="4612" max="4616" width="15.28515625" style="152" customWidth="1"/>
    <col min="4617" max="4617" width="14.7109375" style="152" customWidth="1"/>
    <col min="4618" max="4864" width="8.85546875" style="152"/>
    <col min="4865" max="4865" width="17.28515625" style="152" customWidth="1"/>
    <col min="4866" max="4866" width="17.7109375" style="152" customWidth="1"/>
    <col min="4867" max="4867" width="17.85546875" style="152" customWidth="1"/>
    <col min="4868" max="4872" width="15.28515625" style="152" customWidth="1"/>
    <col min="4873" max="4873" width="14.7109375" style="152" customWidth="1"/>
    <col min="4874" max="5120" width="8.85546875" style="152"/>
    <col min="5121" max="5121" width="17.28515625" style="152" customWidth="1"/>
    <col min="5122" max="5122" width="17.7109375" style="152" customWidth="1"/>
    <col min="5123" max="5123" width="17.85546875" style="152" customWidth="1"/>
    <col min="5124" max="5128" width="15.28515625" style="152" customWidth="1"/>
    <col min="5129" max="5129" width="14.7109375" style="152" customWidth="1"/>
    <col min="5130" max="5376" width="8.85546875" style="152"/>
    <col min="5377" max="5377" width="17.28515625" style="152" customWidth="1"/>
    <col min="5378" max="5378" width="17.7109375" style="152" customWidth="1"/>
    <col min="5379" max="5379" width="17.85546875" style="152" customWidth="1"/>
    <col min="5380" max="5384" width="15.28515625" style="152" customWidth="1"/>
    <col min="5385" max="5385" width="14.7109375" style="152" customWidth="1"/>
    <col min="5386" max="5632" width="8.85546875" style="152"/>
    <col min="5633" max="5633" width="17.28515625" style="152" customWidth="1"/>
    <col min="5634" max="5634" width="17.7109375" style="152" customWidth="1"/>
    <col min="5635" max="5635" width="17.85546875" style="152" customWidth="1"/>
    <col min="5636" max="5640" width="15.28515625" style="152" customWidth="1"/>
    <col min="5641" max="5641" width="14.7109375" style="152" customWidth="1"/>
    <col min="5642" max="5888" width="8.85546875" style="152"/>
    <col min="5889" max="5889" width="17.28515625" style="152" customWidth="1"/>
    <col min="5890" max="5890" width="17.7109375" style="152" customWidth="1"/>
    <col min="5891" max="5891" width="17.85546875" style="152" customWidth="1"/>
    <col min="5892" max="5896" width="15.28515625" style="152" customWidth="1"/>
    <col min="5897" max="5897" width="14.7109375" style="152" customWidth="1"/>
    <col min="5898" max="6144" width="8.85546875" style="152"/>
    <col min="6145" max="6145" width="17.28515625" style="152" customWidth="1"/>
    <col min="6146" max="6146" width="17.7109375" style="152" customWidth="1"/>
    <col min="6147" max="6147" width="17.85546875" style="152" customWidth="1"/>
    <col min="6148" max="6152" width="15.28515625" style="152" customWidth="1"/>
    <col min="6153" max="6153" width="14.7109375" style="152" customWidth="1"/>
    <col min="6154" max="6400" width="8.85546875" style="152"/>
    <col min="6401" max="6401" width="17.28515625" style="152" customWidth="1"/>
    <col min="6402" max="6402" width="17.7109375" style="152" customWidth="1"/>
    <col min="6403" max="6403" width="17.85546875" style="152" customWidth="1"/>
    <col min="6404" max="6408" width="15.28515625" style="152" customWidth="1"/>
    <col min="6409" max="6409" width="14.7109375" style="152" customWidth="1"/>
    <col min="6410" max="6656" width="8.85546875" style="152"/>
    <col min="6657" max="6657" width="17.28515625" style="152" customWidth="1"/>
    <col min="6658" max="6658" width="17.7109375" style="152" customWidth="1"/>
    <col min="6659" max="6659" width="17.85546875" style="152" customWidth="1"/>
    <col min="6660" max="6664" width="15.28515625" style="152" customWidth="1"/>
    <col min="6665" max="6665" width="14.7109375" style="152" customWidth="1"/>
    <col min="6666" max="6912" width="8.85546875" style="152"/>
    <col min="6913" max="6913" width="17.28515625" style="152" customWidth="1"/>
    <col min="6914" max="6914" width="17.7109375" style="152" customWidth="1"/>
    <col min="6915" max="6915" width="17.85546875" style="152" customWidth="1"/>
    <col min="6916" max="6920" width="15.28515625" style="152" customWidth="1"/>
    <col min="6921" max="6921" width="14.7109375" style="152" customWidth="1"/>
    <col min="6922" max="7168" width="8.85546875" style="152"/>
    <col min="7169" max="7169" width="17.28515625" style="152" customWidth="1"/>
    <col min="7170" max="7170" width="17.7109375" style="152" customWidth="1"/>
    <col min="7171" max="7171" width="17.85546875" style="152" customWidth="1"/>
    <col min="7172" max="7176" width="15.28515625" style="152" customWidth="1"/>
    <col min="7177" max="7177" width="14.7109375" style="152" customWidth="1"/>
    <col min="7178" max="7424" width="8.85546875" style="152"/>
    <col min="7425" max="7425" width="17.28515625" style="152" customWidth="1"/>
    <col min="7426" max="7426" width="17.7109375" style="152" customWidth="1"/>
    <col min="7427" max="7427" width="17.85546875" style="152" customWidth="1"/>
    <col min="7428" max="7432" width="15.28515625" style="152" customWidth="1"/>
    <col min="7433" max="7433" width="14.7109375" style="152" customWidth="1"/>
    <col min="7434" max="7680" width="8.85546875" style="152"/>
    <col min="7681" max="7681" width="17.28515625" style="152" customWidth="1"/>
    <col min="7682" max="7682" width="17.7109375" style="152" customWidth="1"/>
    <col min="7683" max="7683" width="17.85546875" style="152" customWidth="1"/>
    <col min="7684" max="7688" width="15.28515625" style="152" customWidth="1"/>
    <col min="7689" max="7689" width="14.7109375" style="152" customWidth="1"/>
    <col min="7690" max="7936" width="8.85546875" style="152"/>
    <col min="7937" max="7937" width="17.28515625" style="152" customWidth="1"/>
    <col min="7938" max="7938" width="17.7109375" style="152" customWidth="1"/>
    <col min="7939" max="7939" width="17.85546875" style="152" customWidth="1"/>
    <col min="7940" max="7944" width="15.28515625" style="152" customWidth="1"/>
    <col min="7945" max="7945" width="14.7109375" style="152" customWidth="1"/>
    <col min="7946" max="8192" width="8.85546875" style="152"/>
    <col min="8193" max="8193" width="17.28515625" style="152" customWidth="1"/>
    <col min="8194" max="8194" width="17.7109375" style="152" customWidth="1"/>
    <col min="8195" max="8195" width="17.85546875" style="152" customWidth="1"/>
    <col min="8196" max="8200" width="15.28515625" style="152" customWidth="1"/>
    <col min="8201" max="8201" width="14.7109375" style="152" customWidth="1"/>
    <col min="8202" max="8448" width="8.85546875" style="152"/>
    <col min="8449" max="8449" width="17.28515625" style="152" customWidth="1"/>
    <col min="8450" max="8450" width="17.7109375" style="152" customWidth="1"/>
    <col min="8451" max="8451" width="17.85546875" style="152" customWidth="1"/>
    <col min="8452" max="8456" width="15.28515625" style="152" customWidth="1"/>
    <col min="8457" max="8457" width="14.7109375" style="152" customWidth="1"/>
    <col min="8458" max="8704" width="8.85546875" style="152"/>
    <col min="8705" max="8705" width="17.28515625" style="152" customWidth="1"/>
    <col min="8706" max="8706" width="17.7109375" style="152" customWidth="1"/>
    <col min="8707" max="8707" width="17.85546875" style="152" customWidth="1"/>
    <col min="8708" max="8712" width="15.28515625" style="152" customWidth="1"/>
    <col min="8713" max="8713" width="14.7109375" style="152" customWidth="1"/>
    <col min="8714" max="8960" width="8.85546875" style="152"/>
    <col min="8961" max="8961" width="17.28515625" style="152" customWidth="1"/>
    <col min="8962" max="8962" width="17.7109375" style="152" customWidth="1"/>
    <col min="8963" max="8963" width="17.85546875" style="152" customWidth="1"/>
    <col min="8964" max="8968" width="15.28515625" style="152" customWidth="1"/>
    <col min="8969" max="8969" width="14.7109375" style="152" customWidth="1"/>
    <col min="8970" max="9216" width="8.85546875" style="152"/>
    <col min="9217" max="9217" width="17.28515625" style="152" customWidth="1"/>
    <col min="9218" max="9218" width="17.7109375" style="152" customWidth="1"/>
    <col min="9219" max="9219" width="17.85546875" style="152" customWidth="1"/>
    <col min="9220" max="9224" width="15.28515625" style="152" customWidth="1"/>
    <col min="9225" max="9225" width="14.7109375" style="152" customWidth="1"/>
    <col min="9226" max="9472" width="8.85546875" style="152"/>
    <col min="9473" max="9473" width="17.28515625" style="152" customWidth="1"/>
    <col min="9474" max="9474" width="17.7109375" style="152" customWidth="1"/>
    <col min="9475" max="9475" width="17.85546875" style="152" customWidth="1"/>
    <col min="9476" max="9480" width="15.28515625" style="152" customWidth="1"/>
    <col min="9481" max="9481" width="14.7109375" style="152" customWidth="1"/>
    <col min="9482" max="9728" width="8.85546875" style="152"/>
    <col min="9729" max="9729" width="17.28515625" style="152" customWidth="1"/>
    <col min="9730" max="9730" width="17.7109375" style="152" customWidth="1"/>
    <col min="9731" max="9731" width="17.85546875" style="152" customWidth="1"/>
    <col min="9732" max="9736" width="15.28515625" style="152" customWidth="1"/>
    <col min="9737" max="9737" width="14.7109375" style="152" customWidth="1"/>
    <col min="9738" max="9984" width="8.85546875" style="152"/>
    <col min="9985" max="9985" width="17.28515625" style="152" customWidth="1"/>
    <col min="9986" max="9986" width="17.7109375" style="152" customWidth="1"/>
    <col min="9987" max="9987" width="17.85546875" style="152" customWidth="1"/>
    <col min="9988" max="9992" width="15.28515625" style="152" customWidth="1"/>
    <col min="9993" max="9993" width="14.7109375" style="152" customWidth="1"/>
    <col min="9994" max="10240" width="8.85546875" style="152"/>
    <col min="10241" max="10241" width="17.28515625" style="152" customWidth="1"/>
    <col min="10242" max="10242" width="17.7109375" style="152" customWidth="1"/>
    <col min="10243" max="10243" width="17.85546875" style="152" customWidth="1"/>
    <col min="10244" max="10248" width="15.28515625" style="152" customWidth="1"/>
    <col min="10249" max="10249" width="14.7109375" style="152" customWidth="1"/>
    <col min="10250" max="10496" width="8.85546875" style="152"/>
    <col min="10497" max="10497" width="17.28515625" style="152" customWidth="1"/>
    <col min="10498" max="10498" width="17.7109375" style="152" customWidth="1"/>
    <col min="10499" max="10499" width="17.85546875" style="152" customWidth="1"/>
    <col min="10500" max="10504" width="15.28515625" style="152" customWidth="1"/>
    <col min="10505" max="10505" width="14.7109375" style="152" customWidth="1"/>
    <col min="10506" max="10752" width="8.85546875" style="152"/>
    <col min="10753" max="10753" width="17.28515625" style="152" customWidth="1"/>
    <col min="10754" max="10754" width="17.7109375" style="152" customWidth="1"/>
    <col min="10755" max="10755" width="17.85546875" style="152" customWidth="1"/>
    <col min="10756" max="10760" width="15.28515625" style="152" customWidth="1"/>
    <col min="10761" max="10761" width="14.7109375" style="152" customWidth="1"/>
    <col min="10762" max="11008" width="8.85546875" style="152"/>
    <col min="11009" max="11009" width="17.28515625" style="152" customWidth="1"/>
    <col min="11010" max="11010" width="17.7109375" style="152" customWidth="1"/>
    <col min="11011" max="11011" width="17.85546875" style="152" customWidth="1"/>
    <col min="11012" max="11016" width="15.28515625" style="152" customWidth="1"/>
    <col min="11017" max="11017" width="14.7109375" style="152" customWidth="1"/>
    <col min="11018" max="11264" width="8.85546875" style="152"/>
    <col min="11265" max="11265" width="17.28515625" style="152" customWidth="1"/>
    <col min="11266" max="11266" width="17.7109375" style="152" customWidth="1"/>
    <col min="11267" max="11267" width="17.85546875" style="152" customWidth="1"/>
    <col min="11268" max="11272" width="15.28515625" style="152" customWidth="1"/>
    <col min="11273" max="11273" width="14.7109375" style="152" customWidth="1"/>
    <col min="11274" max="11520" width="8.85546875" style="152"/>
    <col min="11521" max="11521" width="17.28515625" style="152" customWidth="1"/>
    <col min="11522" max="11522" width="17.7109375" style="152" customWidth="1"/>
    <col min="11523" max="11523" width="17.85546875" style="152" customWidth="1"/>
    <col min="11524" max="11528" width="15.28515625" style="152" customWidth="1"/>
    <col min="11529" max="11529" width="14.7109375" style="152" customWidth="1"/>
    <col min="11530" max="11776" width="8.85546875" style="152"/>
    <col min="11777" max="11777" width="17.28515625" style="152" customWidth="1"/>
    <col min="11778" max="11778" width="17.7109375" style="152" customWidth="1"/>
    <col min="11779" max="11779" width="17.85546875" style="152" customWidth="1"/>
    <col min="11780" max="11784" width="15.28515625" style="152" customWidth="1"/>
    <col min="11785" max="11785" width="14.7109375" style="152" customWidth="1"/>
    <col min="11786" max="12032" width="8.85546875" style="152"/>
    <col min="12033" max="12033" width="17.28515625" style="152" customWidth="1"/>
    <col min="12034" max="12034" width="17.7109375" style="152" customWidth="1"/>
    <col min="12035" max="12035" width="17.85546875" style="152" customWidth="1"/>
    <col min="12036" max="12040" width="15.28515625" style="152" customWidth="1"/>
    <col min="12041" max="12041" width="14.7109375" style="152" customWidth="1"/>
    <col min="12042" max="12288" width="8.85546875" style="152"/>
    <col min="12289" max="12289" width="17.28515625" style="152" customWidth="1"/>
    <col min="12290" max="12290" width="17.7109375" style="152" customWidth="1"/>
    <col min="12291" max="12291" width="17.85546875" style="152" customWidth="1"/>
    <col min="12292" max="12296" width="15.28515625" style="152" customWidth="1"/>
    <col min="12297" max="12297" width="14.7109375" style="152" customWidth="1"/>
    <col min="12298" max="12544" width="8.85546875" style="152"/>
    <col min="12545" max="12545" width="17.28515625" style="152" customWidth="1"/>
    <col min="12546" max="12546" width="17.7109375" style="152" customWidth="1"/>
    <col min="12547" max="12547" width="17.85546875" style="152" customWidth="1"/>
    <col min="12548" max="12552" width="15.28515625" style="152" customWidth="1"/>
    <col min="12553" max="12553" width="14.7109375" style="152" customWidth="1"/>
    <col min="12554" max="12800" width="8.85546875" style="152"/>
    <col min="12801" max="12801" width="17.28515625" style="152" customWidth="1"/>
    <col min="12802" max="12802" width="17.7109375" style="152" customWidth="1"/>
    <col min="12803" max="12803" width="17.85546875" style="152" customWidth="1"/>
    <col min="12804" max="12808" width="15.28515625" style="152" customWidth="1"/>
    <col min="12809" max="12809" width="14.7109375" style="152" customWidth="1"/>
    <col min="12810" max="13056" width="8.85546875" style="152"/>
    <col min="13057" max="13057" width="17.28515625" style="152" customWidth="1"/>
    <col min="13058" max="13058" width="17.7109375" style="152" customWidth="1"/>
    <col min="13059" max="13059" width="17.85546875" style="152" customWidth="1"/>
    <col min="13060" max="13064" width="15.28515625" style="152" customWidth="1"/>
    <col min="13065" max="13065" width="14.7109375" style="152" customWidth="1"/>
    <col min="13066" max="13312" width="8.85546875" style="152"/>
    <col min="13313" max="13313" width="17.28515625" style="152" customWidth="1"/>
    <col min="13314" max="13314" width="17.7109375" style="152" customWidth="1"/>
    <col min="13315" max="13315" width="17.85546875" style="152" customWidth="1"/>
    <col min="13316" max="13320" width="15.28515625" style="152" customWidth="1"/>
    <col min="13321" max="13321" width="14.7109375" style="152" customWidth="1"/>
    <col min="13322" max="13568" width="8.85546875" style="152"/>
    <col min="13569" max="13569" width="17.28515625" style="152" customWidth="1"/>
    <col min="13570" max="13570" width="17.7109375" style="152" customWidth="1"/>
    <col min="13571" max="13571" width="17.85546875" style="152" customWidth="1"/>
    <col min="13572" max="13576" width="15.28515625" style="152" customWidth="1"/>
    <col min="13577" max="13577" width="14.7109375" style="152" customWidth="1"/>
    <col min="13578" max="13824" width="8.85546875" style="152"/>
    <col min="13825" max="13825" width="17.28515625" style="152" customWidth="1"/>
    <col min="13826" max="13826" width="17.7109375" style="152" customWidth="1"/>
    <col min="13827" max="13827" width="17.85546875" style="152" customWidth="1"/>
    <col min="13828" max="13832" width="15.28515625" style="152" customWidth="1"/>
    <col min="13833" max="13833" width="14.7109375" style="152" customWidth="1"/>
    <col min="13834" max="14080" width="8.85546875" style="152"/>
    <col min="14081" max="14081" width="17.28515625" style="152" customWidth="1"/>
    <col min="14082" max="14082" width="17.7109375" style="152" customWidth="1"/>
    <col min="14083" max="14083" width="17.85546875" style="152" customWidth="1"/>
    <col min="14084" max="14088" width="15.28515625" style="152" customWidth="1"/>
    <col min="14089" max="14089" width="14.7109375" style="152" customWidth="1"/>
    <col min="14090" max="14336" width="8.85546875" style="152"/>
    <col min="14337" max="14337" width="17.28515625" style="152" customWidth="1"/>
    <col min="14338" max="14338" width="17.7109375" style="152" customWidth="1"/>
    <col min="14339" max="14339" width="17.85546875" style="152" customWidth="1"/>
    <col min="14340" max="14344" width="15.28515625" style="152" customWidth="1"/>
    <col min="14345" max="14345" width="14.7109375" style="152" customWidth="1"/>
    <col min="14346" max="14592" width="8.85546875" style="152"/>
    <col min="14593" max="14593" width="17.28515625" style="152" customWidth="1"/>
    <col min="14594" max="14594" width="17.7109375" style="152" customWidth="1"/>
    <col min="14595" max="14595" width="17.85546875" style="152" customWidth="1"/>
    <col min="14596" max="14600" width="15.28515625" style="152" customWidth="1"/>
    <col min="14601" max="14601" width="14.7109375" style="152" customWidth="1"/>
    <col min="14602" max="14848" width="8.85546875" style="152"/>
    <col min="14849" max="14849" width="17.28515625" style="152" customWidth="1"/>
    <col min="14850" max="14850" width="17.7109375" style="152" customWidth="1"/>
    <col min="14851" max="14851" width="17.85546875" style="152" customWidth="1"/>
    <col min="14852" max="14856" width="15.28515625" style="152" customWidth="1"/>
    <col min="14857" max="14857" width="14.7109375" style="152" customWidth="1"/>
    <col min="14858" max="15104" width="8.85546875" style="152"/>
    <col min="15105" max="15105" width="17.28515625" style="152" customWidth="1"/>
    <col min="15106" max="15106" width="17.7109375" style="152" customWidth="1"/>
    <col min="15107" max="15107" width="17.85546875" style="152" customWidth="1"/>
    <col min="15108" max="15112" width="15.28515625" style="152" customWidth="1"/>
    <col min="15113" max="15113" width="14.7109375" style="152" customWidth="1"/>
    <col min="15114" max="15360" width="8.85546875" style="152"/>
    <col min="15361" max="15361" width="17.28515625" style="152" customWidth="1"/>
    <col min="15362" max="15362" width="17.7109375" style="152" customWidth="1"/>
    <col min="15363" max="15363" width="17.85546875" style="152" customWidth="1"/>
    <col min="15364" max="15368" width="15.28515625" style="152" customWidth="1"/>
    <col min="15369" max="15369" width="14.7109375" style="152" customWidth="1"/>
    <col min="15370" max="15616" width="8.85546875" style="152"/>
    <col min="15617" max="15617" width="17.28515625" style="152" customWidth="1"/>
    <col min="15618" max="15618" width="17.7109375" style="152" customWidth="1"/>
    <col min="15619" max="15619" width="17.85546875" style="152" customWidth="1"/>
    <col min="15620" max="15624" width="15.28515625" style="152" customWidth="1"/>
    <col min="15625" max="15625" width="14.7109375" style="152" customWidth="1"/>
    <col min="15626" max="15872" width="8.85546875" style="152"/>
    <col min="15873" max="15873" width="17.28515625" style="152" customWidth="1"/>
    <col min="15874" max="15874" width="17.7109375" style="152" customWidth="1"/>
    <col min="15875" max="15875" width="17.85546875" style="152" customWidth="1"/>
    <col min="15876" max="15880" width="15.28515625" style="152" customWidth="1"/>
    <col min="15881" max="15881" width="14.7109375" style="152" customWidth="1"/>
    <col min="15882" max="16128" width="8.85546875" style="152"/>
    <col min="16129" max="16129" width="17.28515625" style="152" customWidth="1"/>
    <col min="16130" max="16130" width="17.7109375" style="152" customWidth="1"/>
    <col min="16131" max="16131" width="17.85546875" style="152" customWidth="1"/>
    <col min="16132" max="16136" width="15.28515625" style="152" customWidth="1"/>
    <col min="16137" max="16137" width="14.7109375" style="152" customWidth="1"/>
    <col min="16138" max="16384" width="8.85546875" style="152"/>
  </cols>
  <sheetData>
    <row r="1" spans="1:9" ht="15">
      <c r="A1" s="1189" t="s">
        <v>698</v>
      </c>
      <c r="B1" s="1189"/>
      <c r="C1" s="1189"/>
      <c r="D1" s="632"/>
      <c r="E1" s="633"/>
      <c r="F1" s="633"/>
      <c r="G1" s="633"/>
      <c r="H1" s="633"/>
      <c r="I1" s="165"/>
    </row>
    <row r="2" spans="1:9" s="81" customFormat="1" ht="30" customHeight="1">
      <c r="A2" s="807" t="s">
        <v>896</v>
      </c>
      <c r="B2" s="812" t="s">
        <v>70</v>
      </c>
      <c r="C2" s="812" t="s">
        <v>71</v>
      </c>
      <c r="D2" s="152"/>
      <c r="E2" s="152"/>
      <c r="F2" s="152"/>
      <c r="G2" s="152"/>
    </row>
    <row r="3" spans="1:9" s="416" customFormat="1" ht="14.25" customHeight="1">
      <c r="A3" s="30">
        <v>1</v>
      </c>
      <c r="B3" s="52">
        <v>2</v>
      </c>
      <c r="C3" s="53">
        <v>3</v>
      </c>
      <c r="D3" s="152" t="s">
        <v>72</v>
      </c>
      <c r="E3" s="152"/>
      <c r="F3" s="152"/>
      <c r="G3" s="152"/>
    </row>
    <row r="4" spans="1:9">
      <c r="A4" s="841" t="s">
        <v>73</v>
      </c>
      <c r="B4" s="8">
        <v>2049</v>
      </c>
      <c r="C4" s="8">
        <v>12160</v>
      </c>
    </row>
    <row r="5" spans="1:9">
      <c r="A5" s="841" t="s">
        <v>74</v>
      </c>
      <c r="B5" s="8">
        <v>597</v>
      </c>
      <c r="C5" s="8">
        <v>10344</v>
      </c>
      <c r="E5" s="842">
        <v>435</v>
      </c>
    </row>
    <row r="6" spans="1:9">
      <c r="A6" s="18" t="s">
        <v>18</v>
      </c>
      <c r="B6" s="8">
        <v>187</v>
      </c>
      <c r="C6" s="8">
        <v>8485</v>
      </c>
      <c r="E6" s="842">
        <v>-1729</v>
      </c>
      <c r="I6" s="454">
        <f>E5+E6+E7</f>
        <v>-2174</v>
      </c>
    </row>
    <row r="7" spans="1:9">
      <c r="A7" s="18" t="s">
        <v>19</v>
      </c>
      <c r="B7" s="8">
        <v>20</v>
      </c>
      <c r="C7" s="8">
        <v>11777</v>
      </c>
      <c r="E7" s="842">
        <v>-880</v>
      </c>
    </row>
    <row r="8" spans="1:9">
      <c r="A8" s="18" t="s">
        <v>20</v>
      </c>
      <c r="B8" s="8">
        <v>1271</v>
      </c>
      <c r="C8" s="8">
        <v>1570</v>
      </c>
      <c r="E8" s="842">
        <v>-2356</v>
      </c>
    </row>
    <row r="9" spans="1:9">
      <c r="A9" s="18" t="s">
        <v>21</v>
      </c>
      <c r="B9" s="8">
        <v>373</v>
      </c>
      <c r="C9" s="8">
        <v>-4529</v>
      </c>
    </row>
    <row r="10" spans="1:9">
      <c r="A10" s="18" t="s">
        <v>177</v>
      </c>
      <c r="B10" s="8">
        <v>0</v>
      </c>
      <c r="C10" s="8">
        <v>-6102</v>
      </c>
    </row>
    <row r="11" spans="1:9">
      <c r="A11" s="18" t="s">
        <v>766</v>
      </c>
      <c r="B11" s="8">
        <v>0</v>
      </c>
      <c r="C11" s="8">
        <v>-183</v>
      </c>
    </row>
    <row r="12" spans="1:9">
      <c r="A12" s="689" t="s">
        <v>988</v>
      </c>
      <c r="B12" s="8">
        <v>0</v>
      </c>
      <c r="C12" s="8">
        <f>-338-1220</f>
        <v>-1558</v>
      </c>
    </row>
    <row r="13" spans="1:9">
      <c r="A13" s="689" t="s">
        <v>989</v>
      </c>
      <c r="B13" s="8">
        <v>0</v>
      </c>
      <c r="C13" s="8">
        <f>-660+1447</f>
        <v>787</v>
      </c>
      <c r="H13" s="454"/>
    </row>
    <row r="14" spans="1:9" s="9" customFormat="1" ht="11.25">
      <c r="A14" s="9" t="s">
        <v>921</v>
      </c>
      <c r="F14" s="9" t="s">
        <v>710</v>
      </c>
      <c r="H14" s="371">
        <v>-2531</v>
      </c>
    </row>
    <row r="15" spans="1:9" s="9" customFormat="1" ht="11.25">
      <c r="A15" s="1188" t="s">
        <v>924</v>
      </c>
      <c r="B15" s="1188"/>
      <c r="C15" s="1188"/>
      <c r="H15" s="371"/>
    </row>
    <row r="16" spans="1:9" s="9" customFormat="1" ht="13.5" customHeight="1">
      <c r="A16" s="9" t="s">
        <v>75</v>
      </c>
    </row>
  </sheetData>
  <mergeCells count="2">
    <mergeCell ref="A15:C15"/>
    <mergeCell ref="A1:C1"/>
  </mergeCells>
  <pageMargins left="2.2000000000000002"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H16"/>
  <sheetViews>
    <sheetView zoomScaleNormal="100" workbookViewId="0">
      <selection activeCell="F15" sqref="F15"/>
    </sheetView>
  </sheetViews>
  <sheetFormatPr defaultColWidth="8.28515625" defaultRowHeight="12.75"/>
  <cols>
    <col min="1" max="1" width="16.85546875" style="835" customWidth="1"/>
    <col min="2" max="2" width="17.28515625" style="835" customWidth="1"/>
    <col min="3" max="3" width="16.28515625" style="835" customWidth="1"/>
    <col min="4" max="4" width="13.5703125" style="835" customWidth="1"/>
    <col min="5" max="7" width="8.28515625" style="835"/>
    <col min="8" max="8" width="12.5703125" style="835" customWidth="1"/>
    <col min="9" max="16384" width="8.28515625" style="835"/>
  </cols>
  <sheetData>
    <row r="1" spans="1:8" ht="15.75">
      <c r="A1" s="56" t="s">
        <v>895</v>
      </c>
      <c r="B1" s="57"/>
      <c r="C1" s="57"/>
    </row>
    <row r="2" spans="1:8" s="836" customFormat="1">
      <c r="A2" s="1190" t="s">
        <v>896</v>
      </c>
      <c r="B2" s="1190" t="s">
        <v>66</v>
      </c>
      <c r="C2" s="1190" t="s">
        <v>65</v>
      </c>
      <c r="D2" s="1190" t="s">
        <v>82</v>
      </c>
      <c r="E2" s="835"/>
      <c r="F2" s="835"/>
      <c r="G2" s="835"/>
      <c r="H2" s="835"/>
    </row>
    <row r="3" spans="1:8" s="836" customFormat="1" ht="6" customHeight="1">
      <c r="A3" s="1191"/>
      <c r="B3" s="1191"/>
      <c r="C3" s="1191"/>
      <c r="D3" s="1191"/>
      <c r="E3" s="835"/>
      <c r="F3" s="835"/>
      <c r="G3" s="835"/>
      <c r="H3" s="835"/>
    </row>
    <row r="4" spans="1:8" s="836" customFormat="1">
      <c r="A4" s="59">
        <v>1</v>
      </c>
      <c r="B4" s="59">
        <v>2</v>
      </c>
      <c r="C4" s="60">
        <v>3</v>
      </c>
      <c r="D4" s="60">
        <v>4</v>
      </c>
      <c r="E4" s="835"/>
      <c r="F4" s="835"/>
      <c r="G4" s="835"/>
      <c r="H4" s="835"/>
    </row>
    <row r="5" spans="1:8" s="836" customFormat="1">
      <c r="A5" s="837" t="s">
        <v>17</v>
      </c>
      <c r="B5" s="8">
        <v>13619.59275691</v>
      </c>
      <c r="C5" s="8">
        <v>8755.8291570799993</v>
      </c>
      <c r="D5" s="838" t="s">
        <v>85</v>
      </c>
      <c r="E5" s="835"/>
      <c r="F5" s="835"/>
      <c r="G5" s="835"/>
      <c r="H5" s="835"/>
    </row>
    <row r="6" spans="1:8" s="836" customFormat="1">
      <c r="A6" s="839" t="s">
        <v>18</v>
      </c>
      <c r="B6" s="8">
        <v>27930.778099809999</v>
      </c>
      <c r="C6" s="838" t="s">
        <v>76</v>
      </c>
      <c r="D6" s="838" t="s">
        <v>85</v>
      </c>
      <c r="E6" s="835"/>
      <c r="F6" s="835"/>
      <c r="G6" s="835"/>
      <c r="H6" s="835"/>
    </row>
    <row r="7" spans="1:8" s="836" customFormat="1">
      <c r="A7" s="839" t="s">
        <v>19</v>
      </c>
      <c r="B7" s="8">
        <v>7015.27863299</v>
      </c>
      <c r="C7" s="8">
        <v>34900.111525</v>
      </c>
      <c r="D7" s="838" t="s">
        <v>85</v>
      </c>
      <c r="E7" s="835"/>
      <c r="F7" s="835"/>
      <c r="G7" s="835"/>
      <c r="H7" s="835"/>
    </row>
    <row r="8" spans="1:8" s="836" customFormat="1">
      <c r="A8" s="839" t="s">
        <v>20</v>
      </c>
      <c r="B8" s="8">
        <v>12670</v>
      </c>
      <c r="C8" s="8">
        <v>16297.875998419</v>
      </c>
      <c r="D8" s="838" t="s">
        <v>85</v>
      </c>
      <c r="E8" s="835"/>
      <c r="F8" s="835"/>
      <c r="G8" s="835"/>
      <c r="H8" s="835"/>
    </row>
    <row r="9" spans="1:8" s="836" customFormat="1">
      <c r="A9" s="839" t="s">
        <v>21</v>
      </c>
      <c r="B9" s="8">
        <v>7980</v>
      </c>
      <c r="C9" s="8">
        <v>11801.912869766</v>
      </c>
      <c r="D9" s="838" t="s">
        <v>85</v>
      </c>
      <c r="E9" s="835"/>
      <c r="F9" s="835"/>
      <c r="G9" s="835"/>
      <c r="H9" s="835"/>
    </row>
    <row r="10" spans="1:8" s="836" customFormat="1" ht="13.5" customHeight="1">
      <c r="A10" s="839" t="s">
        <v>177</v>
      </c>
      <c r="B10" s="8">
        <v>3589.4611264146988</v>
      </c>
      <c r="C10" s="8">
        <v>4224.4759309740002</v>
      </c>
      <c r="D10" s="838" t="s">
        <v>85</v>
      </c>
      <c r="E10" s="835"/>
      <c r="F10" s="835"/>
      <c r="G10" s="835"/>
      <c r="H10" s="835"/>
    </row>
    <row r="11" spans="1:8" s="836" customFormat="1" ht="13.5" customHeight="1">
      <c r="A11" s="839" t="s">
        <v>766</v>
      </c>
      <c r="B11" s="8">
        <v>10956.67</v>
      </c>
      <c r="C11" s="8">
        <v>6076</v>
      </c>
      <c r="D11" s="8">
        <v>0.38</v>
      </c>
      <c r="E11" s="835"/>
      <c r="F11" s="835"/>
      <c r="G11" s="835"/>
      <c r="H11" s="835"/>
    </row>
    <row r="12" spans="1:8" s="836" customFormat="1" ht="14.25" customHeight="1">
      <c r="A12" s="839" t="s">
        <v>729</v>
      </c>
      <c r="B12" s="8">
        <v>10086.969251020011</v>
      </c>
      <c r="C12" s="8">
        <v>2996.0235308340002</v>
      </c>
      <c r="D12" s="8">
        <v>0</v>
      </c>
      <c r="E12" s="835"/>
      <c r="F12" s="835"/>
      <c r="G12" s="835"/>
      <c r="H12" s="835"/>
    </row>
    <row r="13" spans="1:8" s="836" customFormat="1" ht="14.25" customHeight="1">
      <c r="A13" s="839" t="s">
        <v>814</v>
      </c>
      <c r="B13" s="8">
        <v>5159.41</v>
      </c>
      <c r="C13" s="8">
        <v>3945</v>
      </c>
      <c r="D13" s="8">
        <v>0.75</v>
      </c>
      <c r="E13" s="835"/>
      <c r="F13" s="835"/>
      <c r="G13" s="835"/>
      <c r="H13" s="835"/>
    </row>
    <row r="14" spans="1:8" s="836" customFormat="1" ht="74.25" customHeight="1">
      <c r="A14" s="1192" t="s">
        <v>1013</v>
      </c>
      <c r="B14" s="1192"/>
      <c r="C14" s="1192"/>
      <c r="D14" s="1192"/>
      <c r="E14" s="1085"/>
      <c r="F14" s="1085"/>
      <c r="G14" s="1085"/>
      <c r="H14" s="1085"/>
    </row>
    <row r="15" spans="1:8" s="368" customFormat="1" ht="12.75" customHeight="1">
      <c r="A15" s="840" t="s">
        <v>887</v>
      </c>
      <c r="B15" s="840"/>
      <c r="C15" s="840"/>
      <c r="D15" s="840"/>
      <c r="E15" s="840"/>
      <c r="F15" s="840"/>
      <c r="G15" s="840"/>
      <c r="H15" s="840"/>
    </row>
    <row r="16" spans="1:8" ht="15.75" customHeight="1"/>
  </sheetData>
  <mergeCells count="5">
    <mergeCell ref="A2:A3"/>
    <mergeCell ref="B2:B3"/>
    <mergeCell ref="C2:C3"/>
    <mergeCell ref="D2:D3"/>
    <mergeCell ref="A14:D14"/>
  </mergeCells>
  <pageMargins left="2.2000000000000002" right="0.7" top="0.75" bottom="0.75" header="0.3" footer="0.3"/>
  <pageSetup scale="84"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K21"/>
  <sheetViews>
    <sheetView zoomScaleNormal="100" workbookViewId="0">
      <selection activeCell="H32" sqref="H32"/>
    </sheetView>
  </sheetViews>
  <sheetFormatPr defaultColWidth="8.28515625" defaultRowHeight="11.25"/>
  <cols>
    <col min="1" max="1" width="12.28515625" style="92" customWidth="1"/>
    <col min="2" max="3" width="11.42578125" style="92" bestFit="1" customWidth="1"/>
    <col min="4" max="4" width="13.5703125" style="92" customWidth="1"/>
    <col min="5" max="6" width="11.5703125" style="92" bestFit="1" customWidth="1"/>
    <col min="7" max="7" width="11.7109375" style="92" bestFit="1" customWidth="1"/>
    <col min="8" max="8" width="11.42578125" style="92" bestFit="1" customWidth="1"/>
    <col min="9" max="10" width="11.7109375" style="92" bestFit="1" customWidth="1"/>
    <col min="11" max="11" width="11.42578125" style="92" bestFit="1" customWidth="1"/>
    <col min="12" max="16384" width="8.28515625" style="92"/>
  </cols>
  <sheetData>
    <row r="1" spans="1:11" ht="15.75">
      <c r="A1" s="1079" t="s">
        <v>699</v>
      </c>
      <c r="B1" s="1079"/>
      <c r="C1" s="1079"/>
      <c r="D1" s="1079"/>
      <c r="E1" s="1079"/>
      <c r="F1" s="1080"/>
      <c r="G1" s="1080"/>
      <c r="H1" s="1080"/>
      <c r="I1" s="1080"/>
      <c r="J1" s="1081"/>
      <c r="K1" s="1081"/>
    </row>
    <row r="2" spans="1:11" ht="12" customHeight="1">
      <c r="A2" s="1193" t="s">
        <v>78</v>
      </c>
      <c r="B2" s="1193" t="s">
        <v>79</v>
      </c>
      <c r="C2" s="1193"/>
      <c r="D2" s="1193"/>
      <c r="E2" s="1193"/>
      <c r="F2" s="1193"/>
      <c r="G2" s="1193"/>
      <c r="H2" s="1193"/>
      <c r="I2" s="1193"/>
      <c r="J2" s="1193"/>
      <c r="K2" s="1194"/>
    </row>
    <row r="3" spans="1:11" s="843" customFormat="1" ht="31.5" customHeight="1">
      <c r="A3" s="1193"/>
      <c r="B3" s="1144" t="s">
        <v>16</v>
      </c>
      <c r="C3" s="1144" t="s">
        <v>17</v>
      </c>
      <c r="D3" s="1145" t="s">
        <v>18</v>
      </c>
      <c r="E3" s="1145" t="s">
        <v>19</v>
      </c>
      <c r="F3" s="1145" t="s">
        <v>20</v>
      </c>
      <c r="G3" s="1145" t="s">
        <v>21</v>
      </c>
      <c r="H3" s="1145" t="s">
        <v>177</v>
      </c>
      <c r="I3" s="1145" t="s">
        <v>766</v>
      </c>
      <c r="J3" s="1145" t="s">
        <v>764</v>
      </c>
      <c r="K3" s="1145" t="s">
        <v>828</v>
      </c>
    </row>
    <row r="4" spans="1:11" ht="12.75">
      <c r="A4" s="671">
        <v>1</v>
      </c>
      <c r="B4" s="671">
        <v>2</v>
      </c>
      <c r="C4" s="671">
        <v>3</v>
      </c>
      <c r="D4" s="671">
        <v>4</v>
      </c>
      <c r="E4" s="671">
        <v>5</v>
      </c>
      <c r="F4" s="671">
        <v>6</v>
      </c>
      <c r="G4" s="671">
        <v>7</v>
      </c>
      <c r="H4" s="671">
        <v>8</v>
      </c>
      <c r="I4" s="671">
        <v>9</v>
      </c>
      <c r="J4" s="671">
        <v>10</v>
      </c>
      <c r="K4" s="671">
        <v>11</v>
      </c>
    </row>
    <row r="5" spans="1:11" ht="12.75">
      <c r="A5" s="1146" t="s">
        <v>66</v>
      </c>
      <c r="B5" s="467">
        <v>990776</v>
      </c>
      <c r="C5" s="467">
        <v>654137</v>
      </c>
      <c r="D5" s="467">
        <v>567220.04999999993</v>
      </c>
      <c r="E5" s="467">
        <v>479951</v>
      </c>
      <c r="F5" s="467">
        <v>856754.83</v>
      </c>
      <c r="G5" s="467">
        <v>762545</v>
      </c>
      <c r="H5" s="467">
        <v>707231</v>
      </c>
      <c r="I5" s="467">
        <v>771564</v>
      </c>
      <c r="J5" s="467">
        <v>560033</v>
      </c>
      <c r="K5" s="467">
        <v>385983</v>
      </c>
    </row>
    <row r="6" spans="1:11" ht="12.75">
      <c r="A6" s="1146" t="s">
        <v>82</v>
      </c>
      <c r="B6" s="467">
        <v>0</v>
      </c>
      <c r="C6" s="467">
        <v>0</v>
      </c>
      <c r="D6" s="467">
        <v>17.100000000000001</v>
      </c>
      <c r="E6" s="467">
        <v>1971</v>
      </c>
      <c r="F6" s="467">
        <v>0.05</v>
      </c>
      <c r="G6" s="467">
        <v>240.7</v>
      </c>
      <c r="H6" s="467">
        <v>145</v>
      </c>
      <c r="I6" s="467">
        <v>151.78947999999994</v>
      </c>
      <c r="J6" s="467">
        <v>141</v>
      </c>
      <c r="K6" s="467">
        <v>4.1651699999999998</v>
      </c>
    </row>
    <row r="7" spans="1:11" ht="12.75">
      <c r="A7" s="1146" t="s">
        <v>65</v>
      </c>
      <c r="B7" s="467">
        <v>1824514.8998300002</v>
      </c>
      <c r="C7" s="467">
        <v>1616977.9968499998</v>
      </c>
      <c r="D7" s="467">
        <v>1659159.60424</v>
      </c>
      <c r="E7" s="467">
        <v>1533715.5964799998</v>
      </c>
      <c r="F7" s="467">
        <v>2361779.1800000002</v>
      </c>
      <c r="G7" s="467">
        <v>2177860.7999999998</v>
      </c>
      <c r="H7" s="467">
        <v>2624534</v>
      </c>
      <c r="I7" s="467">
        <v>3710851.71</v>
      </c>
      <c r="J7" s="467">
        <v>2696125</v>
      </c>
      <c r="K7" s="467">
        <v>2727352.5600000005</v>
      </c>
    </row>
    <row r="8" spans="1:11" ht="12.75">
      <c r="A8" s="1147" t="s">
        <v>0</v>
      </c>
      <c r="B8" s="1148">
        <f t="shared" ref="B8:K8" si="0">SUM(B5:B7)</f>
        <v>2815290.8998300005</v>
      </c>
      <c r="C8" s="1148">
        <f t="shared" si="0"/>
        <v>2271114.9968499998</v>
      </c>
      <c r="D8" s="1148">
        <f t="shared" si="0"/>
        <v>2226396.7542399997</v>
      </c>
      <c r="E8" s="1148">
        <f t="shared" si="0"/>
        <v>2015637.5964799998</v>
      </c>
      <c r="F8" s="1148">
        <f t="shared" si="0"/>
        <v>3218534.06</v>
      </c>
      <c r="G8" s="1148">
        <f t="shared" si="0"/>
        <v>2940646.5</v>
      </c>
      <c r="H8" s="1148">
        <f t="shared" si="0"/>
        <v>3331910</v>
      </c>
      <c r="I8" s="1148">
        <f t="shared" si="0"/>
        <v>4482567.4994799998</v>
      </c>
      <c r="J8" s="1148">
        <f t="shared" si="0"/>
        <v>3256299</v>
      </c>
      <c r="K8" s="1148">
        <f t="shared" si="0"/>
        <v>3113339.7251700005</v>
      </c>
    </row>
    <row r="9" spans="1:11" ht="15.75" customHeight="1">
      <c r="A9" s="1193" t="s">
        <v>78</v>
      </c>
      <c r="B9" s="1193" t="s">
        <v>80</v>
      </c>
      <c r="C9" s="1193"/>
      <c r="D9" s="1193"/>
      <c r="E9" s="1193"/>
      <c r="F9" s="1193"/>
      <c r="G9" s="1193"/>
      <c r="H9" s="1193"/>
      <c r="I9" s="1193"/>
      <c r="J9" s="1193"/>
      <c r="K9" s="1194"/>
    </row>
    <row r="10" spans="1:11" ht="15.75" customHeight="1">
      <c r="A10" s="1193"/>
      <c r="B10" s="671">
        <v>12</v>
      </c>
      <c r="C10" s="671">
        <v>13</v>
      </c>
      <c r="D10" s="671">
        <v>14</v>
      </c>
      <c r="E10" s="671">
        <v>15</v>
      </c>
      <c r="F10" s="671">
        <v>16</v>
      </c>
      <c r="G10" s="671">
        <v>17</v>
      </c>
      <c r="H10" s="671">
        <v>18</v>
      </c>
      <c r="I10" s="671">
        <v>19</v>
      </c>
      <c r="J10" s="671">
        <v>20</v>
      </c>
      <c r="K10" s="671">
        <v>21</v>
      </c>
    </row>
    <row r="11" spans="1:11" ht="12.75">
      <c r="A11" s="1146" t="s">
        <v>66</v>
      </c>
      <c r="B11" s="467">
        <v>376889.67</v>
      </c>
      <c r="C11" s="467">
        <v>255998.77</v>
      </c>
      <c r="D11" s="467">
        <v>243217.36</v>
      </c>
      <c r="E11" s="467">
        <v>231247</v>
      </c>
      <c r="F11" s="467">
        <v>432112.6</v>
      </c>
      <c r="G11" s="467">
        <v>357015</v>
      </c>
      <c r="H11" s="467">
        <v>303782</v>
      </c>
      <c r="I11" s="467">
        <v>308291.02645</v>
      </c>
      <c r="J11" s="467">
        <v>220501</v>
      </c>
      <c r="K11" s="467">
        <v>144410.00754000002</v>
      </c>
    </row>
    <row r="12" spans="1:11" ht="12.75">
      <c r="A12" s="1146" t="s">
        <v>82</v>
      </c>
      <c r="B12" s="467">
        <v>0</v>
      </c>
      <c r="C12" s="467">
        <v>0</v>
      </c>
      <c r="D12" s="467">
        <v>0.32</v>
      </c>
      <c r="E12" s="467">
        <v>48.2</v>
      </c>
      <c r="F12" s="467">
        <v>0.03</v>
      </c>
      <c r="G12" s="467">
        <v>70.489999999999995</v>
      </c>
      <c r="H12" s="467">
        <v>141.1157</v>
      </c>
      <c r="I12" s="467">
        <v>28.122399999999999</v>
      </c>
      <c r="J12" s="467">
        <v>16.9922</v>
      </c>
      <c r="K12" s="467">
        <v>4.1651999999999996</v>
      </c>
    </row>
    <row r="13" spans="1:11" ht="12.75">
      <c r="A13" s="1146" t="s">
        <v>65</v>
      </c>
      <c r="B13" s="467">
        <v>497367.24</v>
      </c>
      <c r="C13" s="467">
        <v>443232.23300000001</v>
      </c>
      <c r="D13" s="467">
        <v>459349</v>
      </c>
      <c r="E13" s="467">
        <v>423416.69855999999</v>
      </c>
      <c r="F13" s="467">
        <v>1219593.9997299998</v>
      </c>
      <c r="G13" s="467">
        <v>618225.06999999995</v>
      </c>
      <c r="H13" s="467">
        <v>725682</v>
      </c>
      <c r="I13" s="467">
        <v>951307.86192000005</v>
      </c>
      <c r="J13" s="467">
        <v>701201</v>
      </c>
      <c r="K13" s="467">
        <v>622245.11986000009</v>
      </c>
    </row>
    <row r="14" spans="1:11" ht="12.75">
      <c r="A14" s="1147" t="s">
        <v>0</v>
      </c>
      <c r="B14" s="1148">
        <f>SUM(B11:B13)</f>
        <v>874256.90999999992</v>
      </c>
      <c r="C14" s="1148">
        <f t="shared" ref="C14:K14" si="1">SUM(C11:C13)</f>
        <v>699231.00300000003</v>
      </c>
      <c r="D14" s="1148">
        <f t="shared" si="1"/>
        <v>702566.67999999993</v>
      </c>
      <c r="E14" s="1148">
        <f t="shared" si="1"/>
        <v>654711.89856</v>
      </c>
      <c r="F14" s="1148">
        <f t="shared" si="1"/>
        <v>1651706.6297299997</v>
      </c>
      <c r="G14" s="1148">
        <f t="shared" si="1"/>
        <v>975310.55999999994</v>
      </c>
      <c r="H14" s="1148">
        <f t="shared" si="1"/>
        <v>1029605.1157</v>
      </c>
      <c r="I14" s="1148">
        <f t="shared" si="1"/>
        <v>1259627.0107700001</v>
      </c>
      <c r="J14" s="1148">
        <f t="shared" si="1"/>
        <v>921718.99219999998</v>
      </c>
      <c r="K14" s="1148">
        <f t="shared" si="1"/>
        <v>766659.29260000004</v>
      </c>
    </row>
    <row r="15" spans="1:11" ht="12.75">
      <c r="A15" s="1193" t="s">
        <v>78</v>
      </c>
      <c r="B15" s="1193" t="s">
        <v>1010</v>
      </c>
      <c r="C15" s="1193"/>
      <c r="D15" s="1193"/>
      <c r="E15" s="1193"/>
      <c r="F15" s="1193"/>
      <c r="G15" s="1193"/>
      <c r="H15" s="1193"/>
      <c r="I15" s="1193"/>
      <c r="J15" s="1193"/>
      <c r="K15" s="1193"/>
    </row>
    <row r="16" spans="1:11" ht="12.75">
      <c r="A16" s="1193"/>
      <c r="B16" s="671">
        <v>22</v>
      </c>
      <c r="C16" s="671">
        <v>23</v>
      </c>
      <c r="D16" s="671">
        <v>24</v>
      </c>
      <c r="E16" s="671">
        <v>25</v>
      </c>
      <c r="F16" s="671">
        <v>26</v>
      </c>
      <c r="G16" s="671">
        <v>27</v>
      </c>
      <c r="H16" s="671">
        <v>28</v>
      </c>
      <c r="I16" s="671">
        <v>29</v>
      </c>
      <c r="J16" s="671">
        <v>30</v>
      </c>
      <c r="K16" s="671">
        <v>31</v>
      </c>
    </row>
    <row r="17" spans="1:11" ht="12.75">
      <c r="A17" s="1146" t="s">
        <v>66</v>
      </c>
      <c r="B17" s="467">
        <v>302126.08999999997</v>
      </c>
      <c r="C17" s="467">
        <v>181559.7</v>
      </c>
      <c r="D17" s="467">
        <v>168490</v>
      </c>
      <c r="E17" s="467">
        <v>180243</v>
      </c>
      <c r="F17" s="467">
        <v>299835.57</v>
      </c>
      <c r="G17" s="467">
        <v>246883</v>
      </c>
      <c r="H17" s="467">
        <v>464996</v>
      </c>
      <c r="I17" s="467">
        <v>395999.29283584707</v>
      </c>
      <c r="J17" s="467">
        <v>295378</v>
      </c>
      <c r="K17" s="467">
        <v>189383.89139221699</v>
      </c>
    </row>
    <row r="18" spans="1:11" ht="12.75">
      <c r="A18" s="1146" t="s">
        <v>82</v>
      </c>
      <c r="B18" s="467">
        <v>0</v>
      </c>
      <c r="C18" s="467">
        <v>0</v>
      </c>
      <c r="D18" s="467">
        <v>205</v>
      </c>
      <c r="E18" s="467">
        <v>267</v>
      </c>
      <c r="F18" s="467">
        <v>0.09</v>
      </c>
      <c r="G18" s="467">
        <v>97.12</v>
      </c>
      <c r="H18" s="467">
        <v>237.11670000000001</v>
      </c>
      <c r="I18" s="467">
        <v>43.622500000000002</v>
      </c>
      <c r="J18" s="467">
        <v>25.883500000000002</v>
      </c>
      <c r="K18" s="467">
        <v>10.0504</v>
      </c>
    </row>
    <row r="19" spans="1:11" ht="12.75">
      <c r="A19" s="1146" t="s">
        <v>65</v>
      </c>
      <c r="B19" s="467">
        <v>978015.32000000007</v>
      </c>
      <c r="C19" s="467">
        <v>784407.22710730007</v>
      </c>
      <c r="D19" s="467">
        <v>796784.45</v>
      </c>
      <c r="E19" s="467">
        <v>822446.00830350001</v>
      </c>
      <c r="F19" s="467">
        <v>2422736.8513770001</v>
      </c>
      <c r="G19" s="467">
        <v>1251732.25</v>
      </c>
      <c r="H19" s="467">
        <v>1479963</v>
      </c>
      <c r="I19" s="467">
        <v>2018374.75</v>
      </c>
      <c r="J19" s="467">
        <v>1470711</v>
      </c>
      <c r="K19" s="467">
        <v>1475486.17</v>
      </c>
    </row>
    <row r="20" spans="1:11" ht="12.75">
      <c r="A20" s="1147" t="s">
        <v>0</v>
      </c>
      <c r="B20" s="1148">
        <f t="shared" ref="B20:K20" si="2">SUM(B17:B19)</f>
        <v>1280141.4100000001</v>
      </c>
      <c r="C20" s="1148">
        <f t="shared" si="2"/>
        <v>965966.92710730014</v>
      </c>
      <c r="D20" s="1148">
        <f t="shared" si="2"/>
        <v>965479.45</v>
      </c>
      <c r="E20" s="1148">
        <f t="shared" si="2"/>
        <v>1002956.0083035</v>
      </c>
      <c r="F20" s="1148">
        <f t="shared" si="2"/>
        <v>2722572.5113770002</v>
      </c>
      <c r="G20" s="1148">
        <f t="shared" si="2"/>
        <v>1498712.37</v>
      </c>
      <c r="H20" s="1148">
        <f t="shared" si="2"/>
        <v>1945196.1167000001</v>
      </c>
      <c r="I20" s="1148">
        <f t="shared" si="2"/>
        <v>2414417.6653358471</v>
      </c>
      <c r="J20" s="1148">
        <f t="shared" si="2"/>
        <v>1766114.8835</v>
      </c>
      <c r="K20" s="1148">
        <f t="shared" si="2"/>
        <v>1664880.111792217</v>
      </c>
    </row>
    <row r="21" spans="1:11" s="543" customFormat="1" ht="12.75">
      <c r="A21" s="1082" t="s">
        <v>22</v>
      </c>
      <c r="B21" s="1083"/>
      <c r="C21" s="1083"/>
      <c r="D21" s="1083"/>
      <c r="E21" s="1083"/>
      <c r="F21" s="1083"/>
      <c r="G21" s="1083"/>
      <c r="H21" s="1083"/>
      <c r="I21" s="1083"/>
      <c r="J21" s="1083"/>
      <c r="K21" s="1083"/>
    </row>
  </sheetData>
  <mergeCells count="6">
    <mergeCell ref="A2:A3"/>
    <mergeCell ref="B2:K2"/>
    <mergeCell ref="B9:K9"/>
    <mergeCell ref="B15:K15"/>
    <mergeCell ref="A9:A10"/>
    <mergeCell ref="A15:A16"/>
  </mergeCells>
  <pageMargins left="0.67" right="0.17" top="0.75" bottom="0.34" header="0.3" footer="0.3"/>
  <pageSetup scale="90" orientation="landscape" r:id="rId1"/>
  <ignoredErrors>
    <ignoredError sqref="B8:K8 B14:K14 B20:K20" formulaRange="1"/>
  </ignoredError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K10"/>
  <sheetViews>
    <sheetView zoomScaleNormal="100" workbookViewId="0">
      <selection activeCell="D10" sqref="D10"/>
    </sheetView>
  </sheetViews>
  <sheetFormatPr defaultColWidth="15.42578125" defaultRowHeight="12.75"/>
  <cols>
    <col min="1" max="1" width="9.85546875" style="81" customWidth="1"/>
    <col min="2" max="2" width="9" style="81" customWidth="1"/>
    <col min="3" max="3" width="9.28515625" style="81" customWidth="1"/>
    <col min="4" max="4" width="9.7109375" style="81" customWidth="1"/>
    <col min="5" max="5" width="9.42578125" style="81" customWidth="1"/>
    <col min="6" max="7" width="9.28515625" style="81" customWidth="1"/>
    <col min="8" max="8" width="9" style="81" customWidth="1"/>
    <col min="9" max="9" width="8.42578125" style="81" customWidth="1"/>
    <col min="10" max="10" width="8.85546875" style="81" customWidth="1"/>
    <col min="11" max="11" width="8.7109375" style="81" customWidth="1"/>
    <col min="12" max="12" width="12.140625" style="81" customWidth="1"/>
    <col min="13" max="16384" width="15.42578125" style="81"/>
  </cols>
  <sheetData>
    <row r="1" spans="1:11" s="75" customFormat="1" ht="15">
      <c r="A1" s="74" t="s">
        <v>968</v>
      </c>
      <c r="D1" s="76"/>
      <c r="E1" s="76"/>
      <c r="F1" s="76"/>
      <c r="G1" s="76"/>
    </row>
    <row r="2" spans="1:11" s="2" customFormat="1" ht="31.5" customHeight="1">
      <c r="A2" s="50" t="s">
        <v>84</v>
      </c>
      <c r="B2" s="49" t="s">
        <v>16</v>
      </c>
      <c r="C2" s="49" t="s">
        <v>17</v>
      </c>
      <c r="D2" s="50" t="s">
        <v>18</v>
      </c>
      <c r="E2" s="50" t="s">
        <v>19</v>
      </c>
      <c r="F2" s="50" t="s">
        <v>20</v>
      </c>
      <c r="G2" s="50" t="s">
        <v>21</v>
      </c>
      <c r="H2" s="660" t="s">
        <v>177</v>
      </c>
      <c r="I2" s="744" t="s">
        <v>766</v>
      </c>
      <c r="J2" s="50" t="s">
        <v>765</v>
      </c>
      <c r="K2" s="660" t="s">
        <v>829</v>
      </c>
    </row>
    <row r="3" spans="1:11" s="22" customFormat="1" ht="12">
      <c r="A3" s="77">
        <v>1</v>
      </c>
      <c r="B3" s="77">
        <v>2</v>
      </c>
      <c r="C3" s="77">
        <v>3</v>
      </c>
      <c r="D3" s="77">
        <v>4</v>
      </c>
      <c r="E3" s="77">
        <v>5</v>
      </c>
      <c r="F3" s="77">
        <v>6</v>
      </c>
      <c r="G3" s="77">
        <v>7</v>
      </c>
      <c r="H3" s="77">
        <v>8</v>
      </c>
      <c r="I3" s="77">
        <v>9</v>
      </c>
      <c r="J3" s="77">
        <v>10</v>
      </c>
      <c r="K3" s="77">
        <v>11</v>
      </c>
    </row>
    <row r="4" spans="1:11" s="2" customFormat="1" ht="11.25" customHeight="1">
      <c r="A4" s="54" t="s">
        <v>82</v>
      </c>
      <c r="B4" s="67" t="s">
        <v>85</v>
      </c>
      <c r="C4" s="67" t="s">
        <v>85</v>
      </c>
      <c r="D4" s="67">
        <v>33.436926369999995</v>
      </c>
      <c r="E4" s="79">
        <v>11185</v>
      </c>
      <c r="F4" s="80">
        <v>0.3</v>
      </c>
      <c r="G4" s="80">
        <v>206</v>
      </c>
      <c r="H4" s="67">
        <v>248.08361862999999</v>
      </c>
      <c r="I4" s="67">
        <v>192.76940747499998</v>
      </c>
      <c r="J4" s="67">
        <v>175.03037223999999</v>
      </c>
      <c r="K4" s="67">
        <v>10.052756130000001</v>
      </c>
    </row>
    <row r="5" spans="1:11" s="2" customFormat="1" ht="12">
      <c r="A5" s="54" t="s">
        <v>66</v>
      </c>
      <c r="B5" s="67">
        <v>1105026.8557000002</v>
      </c>
      <c r="C5" s="79">
        <v>667497.58000000007</v>
      </c>
      <c r="D5" s="67">
        <v>548774</v>
      </c>
      <c r="E5" s="79">
        <v>521664</v>
      </c>
      <c r="F5" s="67">
        <v>854845.33272934204</v>
      </c>
      <c r="G5" s="67">
        <v>740089</v>
      </c>
      <c r="H5" s="67">
        <v>998260.58</v>
      </c>
      <c r="I5" s="67">
        <v>1082968.24</v>
      </c>
      <c r="J5" s="67">
        <v>800313.96</v>
      </c>
      <c r="K5" s="67">
        <v>582625</v>
      </c>
    </row>
    <row r="6" spans="1:11" s="2" customFormat="1" ht="12">
      <c r="A6" s="54" t="s">
        <v>65</v>
      </c>
      <c r="B6" s="67">
        <v>3577409.7845667251</v>
      </c>
      <c r="C6" s="79">
        <v>2810893</v>
      </c>
      <c r="D6" s="67">
        <v>2708279</v>
      </c>
      <c r="E6" s="79">
        <v>2808488</v>
      </c>
      <c r="F6" s="67">
        <v>4329655.0084488727</v>
      </c>
      <c r="G6" s="67">
        <v>4236983</v>
      </c>
      <c r="H6" s="67">
        <v>5055913.28785225</v>
      </c>
      <c r="I6" s="67">
        <v>7234825.6872836705</v>
      </c>
      <c r="J6" s="67">
        <v>5185452.1915974999</v>
      </c>
      <c r="K6" s="67">
        <v>5946620.3025481356</v>
      </c>
    </row>
    <row r="7" spans="1:11" s="1003" customFormat="1" ht="13.5" customHeight="1">
      <c r="A7" s="1001" t="s">
        <v>999</v>
      </c>
      <c r="B7" s="1002"/>
      <c r="C7" s="1002"/>
      <c r="D7" s="1002"/>
      <c r="E7" s="1002"/>
      <c r="F7" s="1002"/>
      <c r="G7" s="1002"/>
      <c r="H7" s="1002"/>
      <c r="I7" s="1002"/>
      <c r="J7" s="1002"/>
    </row>
    <row r="10" spans="1:11" s="65" customFormat="1">
      <c r="A10" s="81"/>
      <c r="B10" s="81"/>
      <c r="C10" s="81"/>
      <c r="D10" s="81"/>
      <c r="E10" s="81"/>
      <c r="F10" s="81"/>
      <c r="G10" s="81"/>
      <c r="H10" s="81"/>
      <c r="I10" s="81"/>
      <c r="J10" s="81"/>
    </row>
  </sheetData>
  <pageMargins left="0.95" right="0.2" top="0.75" bottom="0.75" header="0.3" footer="0.3"/>
  <pageSetup scale="92"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P18"/>
  <sheetViews>
    <sheetView zoomScaleNormal="100" workbookViewId="0">
      <selection activeCell="J20" sqref="J20"/>
    </sheetView>
  </sheetViews>
  <sheetFormatPr defaultRowHeight="11.25"/>
  <cols>
    <col min="1" max="1" width="11.28515625" style="90" customWidth="1"/>
    <col min="2" max="2" width="9.7109375" style="90" customWidth="1"/>
    <col min="3" max="3" width="9.42578125" style="90" customWidth="1"/>
    <col min="4" max="4" width="9.7109375" style="90" customWidth="1"/>
    <col min="5" max="6" width="7.5703125" style="90" customWidth="1"/>
    <col min="7" max="7" width="8.140625" style="90" customWidth="1"/>
    <col min="8" max="8" width="9.7109375" style="90" customWidth="1"/>
    <col min="9" max="9" width="8.7109375" style="90" customWidth="1"/>
    <col min="10" max="10" width="7.5703125" style="90" customWidth="1"/>
    <col min="11" max="11" width="9" style="90" customWidth="1"/>
    <col min="12" max="12" width="8.85546875" style="90" customWidth="1"/>
    <col min="13" max="13" width="12.140625" style="90" customWidth="1"/>
    <col min="14" max="16" width="7.5703125" style="90" customWidth="1"/>
    <col min="17" max="252" width="8.85546875" style="90"/>
    <col min="253" max="253" width="12.5703125" style="90" customWidth="1"/>
    <col min="254" max="254" width="10.7109375" style="90" customWidth="1"/>
    <col min="255" max="255" width="8.85546875" style="90" customWidth="1"/>
    <col min="256" max="256" width="8.28515625" style="90" customWidth="1"/>
    <col min="257" max="257" width="9" style="90" customWidth="1"/>
    <col min="258" max="258" width="8" style="90" customWidth="1"/>
    <col min="259" max="259" width="8.7109375" style="90" customWidth="1"/>
    <col min="260" max="260" width="10.28515625" style="90" customWidth="1"/>
    <col min="261" max="261" width="9.28515625" style="90" customWidth="1"/>
    <col min="262" max="262" width="8.5703125" style="90" customWidth="1"/>
    <col min="263" max="264" width="10.5703125" style="90" customWidth="1"/>
    <col min="265" max="265" width="9.85546875" style="90" customWidth="1"/>
    <col min="266" max="266" width="10.140625" style="90" customWidth="1"/>
    <col min="267" max="267" width="9.85546875" style="90" customWidth="1"/>
    <col min="268" max="268" width="9.7109375" style="90" customWidth="1"/>
    <col min="269" max="269" width="9.28515625" style="90" customWidth="1"/>
    <col min="270" max="270" width="11" style="90" customWidth="1"/>
    <col min="271" max="271" width="9" style="90" customWidth="1"/>
    <col min="272" max="272" width="8" style="90" customWidth="1"/>
    <col min="273" max="508" width="8.85546875" style="90"/>
    <col min="509" max="509" width="12.5703125" style="90" customWidth="1"/>
    <col min="510" max="510" width="10.7109375" style="90" customWidth="1"/>
    <col min="511" max="511" width="8.85546875" style="90" customWidth="1"/>
    <col min="512" max="512" width="8.28515625" style="90" customWidth="1"/>
    <col min="513" max="513" width="9" style="90" customWidth="1"/>
    <col min="514" max="514" width="8" style="90" customWidth="1"/>
    <col min="515" max="515" width="8.7109375" style="90" customWidth="1"/>
    <col min="516" max="516" width="10.28515625" style="90" customWidth="1"/>
    <col min="517" max="517" width="9.28515625" style="90" customWidth="1"/>
    <col min="518" max="518" width="8.5703125" style="90" customWidth="1"/>
    <col min="519" max="520" width="10.5703125" style="90" customWidth="1"/>
    <col min="521" max="521" width="9.85546875" style="90" customWidth="1"/>
    <col min="522" max="522" width="10.140625" style="90" customWidth="1"/>
    <col min="523" max="523" width="9.85546875" style="90" customWidth="1"/>
    <col min="524" max="524" width="9.7109375" style="90" customWidth="1"/>
    <col min="525" max="525" width="9.28515625" style="90" customWidth="1"/>
    <col min="526" max="526" width="11" style="90" customWidth="1"/>
    <col min="527" max="527" width="9" style="90" customWidth="1"/>
    <col min="528" max="528" width="8" style="90" customWidth="1"/>
    <col min="529" max="764" width="8.85546875" style="90"/>
    <col min="765" max="765" width="12.5703125" style="90" customWidth="1"/>
    <col min="766" max="766" width="10.7109375" style="90" customWidth="1"/>
    <col min="767" max="767" width="8.85546875" style="90" customWidth="1"/>
    <col min="768" max="768" width="8.28515625" style="90" customWidth="1"/>
    <col min="769" max="769" width="9" style="90" customWidth="1"/>
    <col min="770" max="770" width="8" style="90" customWidth="1"/>
    <col min="771" max="771" width="8.7109375" style="90" customWidth="1"/>
    <col min="772" max="772" width="10.28515625" style="90" customWidth="1"/>
    <col min="773" max="773" width="9.28515625" style="90" customWidth="1"/>
    <col min="774" max="774" width="8.5703125" style="90" customWidth="1"/>
    <col min="775" max="776" width="10.5703125" style="90" customWidth="1"/>
    <col min="777" max="777" width="9.85546875" style="90" customWidth="1"/>
    <col min="778" max="778" width="10.140625" style="90" customWidth="1"/>
    <col min="779" max="779" width="9.85546875" style="90" customWidth="1"/>
    <col min="780" max="780" width="9.7109375" style="90" customWidth="1"/>
    <col min="781" max="781" width="9.28515625" style="90" customWidth="1"/>
    <col min="782" max="782" width="11" style="90" customWidth="1"/>
    <col min="783" max="783" width="9" style="90" customWidth="1"/>
    <col min="784" max="784" width="8" style="90" customWidth="1"/>
    <col min="785" max="1020" width="8.85546875" style="90"/>
    <col min="1021" max="1021" width="12.5703125" style="90" customWidth="1"/>
    <col min="1022" max="1022" width="10.7109375" style="90" customWidth="1"/>
    <col min="1023" max="1023" width="8.85546875" style="90" customWidth="1"/>
    <col min="1024" max="1024" width="8.28515625" style="90" customWidth="1"/>
    <col min="1025" max="1025" width="9" style="90" customWidth="1"/>
    <col min="1026" max="1026" width="8" style="90" customWidth="1"/>
    <col min="1027" max="1027" width="8.7109375" style="90" customWidth="1"/>
    <col min="1028" max="1028" width="10.28515625" style="90" customWidth="1"/>
    <col min="1029" max="1029" width="9.28515625" style="90" customWidth="1"/>
    <col min="1030" max="1030" width="8.5703125" style="90" customWidth="1"/>
    <col min="1031" max="1032" width="10.5703125" style="90" customWidth="1"/>
    <col min="1033" max="1033" width="9.85546875" style="90" customWidth="1"/>
    <col min="1034" max="1034" width="10.140625" style="90" customWidth="1"/>
    <col min="1035" max="1035" width="9.85546875" style="90" customWidth="1"/>
    <col min="1036" max="1036" width="9.7109375" style="90" customWidth="1"/>
    <col min="1037" max="1037" width="9.28515625" style="90" customWidth="1"/>
    <col min="1038" max="1038" width="11" style="90" customWidth="1"/>
    <col min="1039" max="1039" width="9" style="90" customWidth="1"/>
    <col min="1040" max="1040" width="8" style="90" customWidth="1"/>
    <col min="1041" max="1276" width="8.85546875" style="90"/>
    <col min="1277" max="1277" width="12.5703125" style="90" customWidth="1"/>
    <col min="1278" max="1278" width="10.7109375" style="90" customWidth="1"/>
    <col min="1279" max="1279" width="8.85546875" style="90" customWidth="1"/>
    <col min="1280" max="1280" width="8.28515625" style="90" customWidth="1"/>
    <col min="1281" max="1281" width="9" style="90" customWidth="1"/>
    <col min="1282" max="1282" width="8" style="90" customWidth="1"/>
    <col min="1283" max="1283" width="8.7109375" style="90" customWidth="1"/>
    <col min="1284" max="1284" width="10.28515625" style="90" customWidth="1"/>
    <col min="1285" max="1285" width="9.28515625" style="90" customWidth="1"/>
    <col min="1286" max="1286" width="8.5703125" style="90" customWidth="1"/>
    <col min="1287" max="1288" width="10.5703125" style="90" customWidth="1"/>
    <col min="1289" max="1289" width="9.85546875" style="90" customWidth="1"/>
    <col min="1290" max="1290" width="10.140625" style="90" customWidth="1"/>
    <col min="1291" max="1291" width="9.85546875" style="90" customWidth="1"/>
    <col min="1292" max="1292" width="9.7109375" style="90" customWidth="1"/>
    <col min="1293" max="1293" width="9.28515625" style="90" customWidth="1"/>
    <col min="1294" max="1294" width="11" style="90" customWidth="1"/>
    <col min="1295" max="1295" width="9" style="90" customWidth="1"/>
    <col min="1296" max="1296" width="8" style="90" customWidth="1"/>
    <col min="1297" max="1532" width="8.85546875" style="90"/>
    <col min="1533" max="1533" width="12.5703125" style="90" customWidth="1"/>
    <col min="1534" max="1534" width="10.7109375" style="90" customWidth="1"/>
    <col min="1535" max="1535" width="8.85546875" style="90" customWidth="1"/>
    <col min="1536" max="1536" width="8.28515625" style="90" customWidth="1"/>
    <col min="1537" max="1537" width="9" style="90" customWidth="1"/>
    <col min="1538" max="1538" width="8" style="90" customWidth="1"/>
    <col min="1539" max="1539" width="8.7109375" style="90" customWidth="1"/>
    <col min="1540" max="1540" width="10.28515625" style="90" customWidth="1"/>
    <col min="1541" max="1541" width="9.28515625" style="90" customWidth="1"/>
    <col min="1542" max="1542" width="8.5703125" style="90" customWidth="1"/>
    <col min="1543" max="1544" width="10.5703125" style="90" customWidth="1"/>
    <col min="1545" max="1545" width="9.85546875" style="90" customWidth="1"/>
    <col min="1546" max="1546" width="10.140625" style="90" customWidth="1"/>
    <col min="1547" max="1547" width="9.85546875" style="90" customWidth="1"/>
    <col min="1548" max="1548" width="9.7109375" style="90" customWidth="1"/>
    <col min="1549" max="1549" width="9.28515625" style="90" customWidth="1"/>
    <col min="1550" max="1550" width="11" style="90" customWidth="1"/>
    <col min="1551" max="1551" width="9" style="90" customWidth="1"/>
    <col min="1552" max="1552" width="8" style="90" customWidth="1"/>
    <col min="1553" max="1788" width="8.85546875" style="90"/>
    <col min="1789" max="1789" width="12.5703125" style="90" customWidth="1"/>
    <col min="1790" max="1790" width="10.7109375" style="90" customWidth="1"/>
    <col min="1791" max="1791" width="8.85546875" style="90" customWidth="1"/>
    <col min="1792" max="1792" width="8.28515625" style="90" customWidth="1"/>
    <col min="1793" max="1793" width="9" style="90" customWidth="1"/>
    <col min="1794" max="1794" width="8" style="90" customWidth="1"/>
    <col min="1795" max="1795" width="8.7109375" style="90" customWidth="1"/>
    <col min="1796" max="1796" width="10.28515625" style="90" customWidth="1"/>
    <col min="1797" max="1797" width="9.28515625" style="90" customWidth="1"/>
    <col min="1798" max="1798" width="8.5703125" style="90" customWidth="1"/>
    <col min="1799" max="1800" width="10.5703125" style="90" customWidth="1"/>
    <col min="1801" max="1801" width="9.85546875" style="90" customWidth="1"/>
    <col min="1802" max="1802" width="10.140625" style="90" customWidth="1"/>
    <col min="1803" max="1803" width="9.85546875" style="90" customWidth="1"/>
    <col min="1804" max="1804" width="9.7109375" style="90" customWidth="1"/>
    <col min="1805" max="1805" width="9.28515625" style="90" customWidth="1"/>
    <col min="1806" max="1806" width="11" style="90" customWidth="1"/>
    <col min="1807" max="1807" width="9" style="90" customWidth="1"/>
    <col min="1808" max="1808" width="8" style="90" customWidth="1"/>
    <col min="1809" max="2044" width="8.85546875" style="90"/>
    <col min="2045" max="2045" width="12.5703125" style="90" customWidth="1"/>
    <col min="2046" max="2046" width="10.7109375" style="90" customWidth="1"/>
    <col min="2047" max="2047" width="8.85546875" style="90" customWidth="1"/>
    <col min="2048" max="2048" width="8.28515625" style="90" customWidth="1"/>
    <col min="2049" max="2049" width="9" style="90" customWidth="1"/>
    <col min="2050" max="2050" width="8" style="90" customWidth="1"/>
    <col min="2051" max="2051" width="8.7109375" style="90" customWidth="1"/>
    <col min="2052" max="2052" width="10.28515625" style="90" customWidth="1"/>
    <col min="2053" max="2053" width="9.28515625" style="90" customWidth="1"/>
    <col min="2054" max="2054" width="8.5703125" style="90" customWidth="1"/>
    <col min="2055" max="2056" width="10.5703125" style="90" customWidth="1"/>
    <col min="2057" max="2057" width="9.85546875" style="90" customWidth="1"/>
    <col min="2058" max="2058" width="10.140625" style="90" customWidth="1"/>
    <col min="2059" max="2059" width="9.85546875" style="90" customWidth="1"/>
    <col min="2060" max="2060" width="9.7109375" style="90" customWidth="1"/>
    <col min="2061" max="2061" width="9.28515625" style="90" customWidth="1"/>
    <col min="2062" max="2062" width="11" style="90" customWidth="1"/>
    <col min="2063" max="2063" width="9" style="90" customWidth="1"/>
    <col min="2064" max="2064" width="8" style="90" customWidth="1"/>
    <col min="2065" max="2300" width="8.85546875" style="90"/>
    <col min="2301" max="2301" width="12.5703125" style="90" customWidth="1"/>
    <col min="2302" max="2302" width="10.7109375" style="90" customWidth="1"/>
    <col min="2303" max="2303" width="8.85546875" style="90" customWidth="1"/>
    <col min="2304" max="2304" width="8.28515625" style="90" customWidth="1"/>
    <col min="2305" max="2305" width="9" style="90" customWidth="1"/>
    <col min="2306" max="2306" width="8" style="90" customWidth="1"/>
    <col min="2307" max="2307" width="8.7109375" style="90" customWidth="1"/>
    <col min="2308" max="2308" width="10.28515625" style="90" customWidth="1"/>
    <col min="2309" max="2309" width="9.28515625" style="90" customWidth="1"/>
    <col min="2310" max="2310" width="8.5703125" style="90" customWidth="1"/>
    <col min="2311" max="2312" width="10.5703125" style="90" customWidth="1"/>
    <col min="2313" max="2313" width="9.85546875" style="90" customWidth="1"/>
    <col min="2314" max="2314" width="10.140625" style="90" customWidth="1"/>
    <col min="2315" max="2315" width="9.85546875" style="90" customWidth="1"/>
    <col min="2316" max="2316" width="9.7109375" style="90" customWidth="1"/>
    <col min="2317" max="2317" width="9.28515625" style="90" customWidth="1"/>
    <col min="2318" max="2318" width="11" style="90" customWidth="1"/>
    <col min="2319" max="2319" width="9" style="90" customWidth="1"/>
    <col min="2320" max="2320" width="8" style="90" customWidth="1"/>
    <col min="2321" max="2556" width="8.85546875" style="90"/>
    <col min="2557" max="2557" width="12.5703125" style="90" customWidth="1"/>
    <col min="2558" max="2558" width="10.7109375" style="90" customWidth="1"/>
    <col min="2559" max="2559" width="8.85546875" style="90" customWidth="1"/>
    <col min="2560" max="2560" width="8.28515625" style="90" customWidth="1"/>
    <col min="2561" max="2561" width="9" style="90" customWidth="1"/>
    <col min="2562" max="2562" width="8" style="90" customWidth="1"/>
    <col min="2563" max="2563" width="8.7109375" style="90" customWidth="1"/>
    <col min="2564" max="2564" width="10.28515625" style="90" customWidth="1"/>
    <col min="2565" max="2565" width="9.28515625" style="90" customWidth="1"/>
    <col min="2566" max="2566" width="8.5703125" style="90" customWidth="1"/>
    <col min="2567" max="2568" width="10.5703125" style="90" customWidth="1"/>
    <col min="2569" max="2569" width="9.85546875" style="90" customWidth="1"/>
    <col min="2570" max="2570" width="10.140625" style="90" customWidth="1"/>
    <col min="2571" max="2571" width="9.85546875" style="90" customWidth="1"/>
    <col min="2572" max="2572" width="9.7109375" style="90" customWidth="1"/>
    <col min="2573" max="2573" width="9.28515625" style="90" customWidth="1"/>
    <col min="2574" max="2574" width="11" style="90" customWidth="1"/>
    <col min="2575" max="2575" width="9" style="90" customWidth="1"/>
    <col min="2576" max="2576" width="8" style="90" customWidth="1"/>
    <col min="2577" max="2812" width="8.85546875" style="90"/>
    <col min="2813" max="2813" width="12.5703125" style="90" customWidth="1"/>
    <col min="2814" max="2814" width="10.7109375" style="90" customWidth="1"/>
    <col min="2815" max="2815" width="8.85546875" style="90" customWidth="1"/>
    <col min="2816" max="2816" width="8.28515625" style="90" customWidth="1"/>
    <col min="2817" max="2817" width="9" style="90" customWidth="1"/>
    <col min="2818" max="2818" width="8" style="90" customWidth="1"/>
    <col min="2819" max="2819" width="8.7109375" style="90" customWidth="1"/>
    <col min="2820" max="2820" width="10.28515625" style="90" customWidth="1"/>
    <col min="2821" max="2821" width="9.28515625" style="90" customWidth="1"/>
    <col min="2822" max="2822" width="8.5703125" style="90" customWidth="1"/>
    <col min="2823" max="2824" width="10.5703125" style="90" customWidth="1"/>
    <col min="2825" max="2825" width="9.85546875" style="90" customWidth="1"/>
    <col min="2826" max="2826" width="10.140625" style="90" customWidth="1"/>
    <col min="2827" max="2827" width="9.85546875" style="90" customWidth="1"/>
    <col min="2828" max="2828" width="9.7109375" style="90" customWidth="1"/>
    <col min="2829" max="2829" width="9.28515625" style="90" customWidth="1"/>
    <col min="2830" max="2830" width="11" style="90" customWidth="1"/>
    <col min="2831" max="2831" width="9" style="90" customWidth="1"/>
    <col min="2832" max="2832" width="8" style="90" customWidth="1"/>
    <col min="2833" max="3068" width="8.85546875" style="90"/>
    <col min="3069" max="3069" width="12.5703125" style="90" customWidth="1"/>
    <col min="3070" max="3070" width="10.7109375" style="90" customWidth="1"/>
    <col min="3071" max="3071" width="8.85546875" style="90" customWidth="1"/>
    <col min="3072" max="3072" width="8.28515625" style="90" customWidth="1"/>
    <col min="3073" max="3073" width="9" style="90" customWidth="1"/>
    <col min="3074" max="3074" width="8" style="90" customWidth="1"/>
    <col min="3075" max="3075" width="8.7109375" style="90" customWidth="1"/>
    <col min="3076" max="3076" width="10.28515625" style="90" customWidth="1"/>
    <col min="3077" max="3077" width="9.28515625" style="90" customWidth="1"/>
    <col min="3078" max="3078" width="8.5703125" style="90" customWidth="1"/>
    <col min="3079" max="3080" width="10.5703125" style="90" customWidth="1"/>
    <col min="3081" max="3081" width="9.85546875" style="90" customWidth="1"/>
    <col min="3082" max="3082" width="10.140625" style="90" customWidth="1"/>
    <col min="3083" max="3083" width="9.85546875" style="90" customWidth="1"/>
    <col min="3084" max="3084" width="9.7109375" style="90" customWidth="1"/>
    <col min="3085" max="3085" width="9.28515625" style="90" customWidth="1"/>
    <col min="3086" max="3086" width="11" style="90" customWidth="1"/>
    <col min="3087" max="3087" width="9" style="90" customWidth="1"/>
    <col min="3088" max="3088" width="8" style="90" customWidth="1"/>
    <col min="3089" max="3324" width="8.85546875" style="90"/>
    <col min="3325" max="3325" width="12.5703125" style="90" customWidth="1"/>
    <col min="3326" max="3326" width="10.7109375" style="90" customWidth="1"/>
    <col min="3327" max="3327" width="8.85546875" style="90" customWidth="1"/>
    <col min="3328" max="3328" width="8.28515625" style="90" customWidth="1"/>
    <col min="3329" max="3329" width="9" style="90" customWidth="1"/>
    <col min="3330" max="3330" width="8" style="90" customWidth="1"/>
    <col min="3331" max="3331" width="8.7109375" style="90" customWidth="1"/>
    <col min="3332" max="3332" width="10.28515625" style="90" customWidth="1"/>
    <col min="3333" max="3333" width="9.28515625" style="90" customWidth="1"/>
    <col min="3334" max="3334" width="8.5703125" style="90" customWidth="1"/>
    <col min="3335" max="3336" width="10.5703125" style="90" customWidth="1"/>
    <col min="3337" max="3337" width="9.85546875" style="90" customWidth="1"/>
    <col min="3338" max="3338" width="10.140625" style="90" customWidth="1"/>
    <col min="3339" max="3339" width="9.85546875" style="90" customWidth="1"/>
    <col min="3340" max="3340" width="9.7109375" style="90" customWidth="1"/>
    <col min="3341" max="3341" width="9.28515625" style="90" customWidth="1"/>
    <col min="3342" max="3342" width="11" style="90" customWidth="1"/>
    <col min="3343" max="3343" width="9" style="90" customWidth="1"/>
    <col min="3344" max="3344" width="8" style="90" customWidth="1"/>
    <col min="3345" max="3580" width="8.85546875" style="90"/>
    <col min="3581" max="3581" width="12.5703125" style="90" customWidth="1"/>
    <col min="3582" max="3582" width="10.7109375" style="90" customWidth="1"/>
    <col min="3583" max="3583" width="8.85546875" style="90" customWidth="1"/>
    <col min="3584" max="3584" width="8.28515625" style="90" customWidth="1"/>
    <col min="3585" max="3585" width="9" style="90" customWidth="1"/>
    <col min="3586" max="3586" width="8" style="90" customWidth="1"/>
    <col min="3587" max="3587" width="8.7109375" style="90" customWidth="1"/>
    <col min="3588" max="3588" width="10.28515625" style="90" customWidth="1"/>
    <col min="3589" max="3589" width="9.28515625" style="90" customWidth="1"/>
    <col min="3590" max="3590" width="8.5703125" style="90" customWidth="1"/>
    <col min="3591" max="3592" width="10.5703125" style="90" customWidth="1"/>
    <col min="3593" max="3593" width="9.85546875" style="90" customWidth="1"/>
    <col min="3594" max="3594" width="10.140625" style="90" customWidth="1"/>
    <col min="3595" max="3595" width="9.85546875" style="90" customWidth="1"/>
    <col min="3596" max="3596" width="9.7109375" style="90" customWidth="1"/>
    <col min="3597" max="3597" width="9.28515625" style="90" customWidth="1"/>
    <col min="3598" max="3598" width="11" style="90" customWidth="1"/>
    <col min="3599" max="3599" width="9" style="90" customWidth="1"/>
    <col min="3600" max="3600" width="8" style="90" customWidth="1"/>
    <col min="3601" max="3836" width="8.85546875" style="90"/>
    <col min="3837" max="3837" width="12.5703125" style="90" customWidth="1"/>
    <col min="3838" max="3838" width="10.7109375" style="90" customWidth="1"/>
    <col min="3839" max="3839" width="8.85546875" style="90" customWidth="1"/>
    <col min="3840" max="3840" width="8.28515625" style="90" customWidth="1"/>
    <col min="3841" max="3841" width="9" style="90" customWidth="1"/>
    <col min="3842" max="3842" width="8" style="90" customWidth="1"/>
    <col min="3843" max="3843" width="8.7109375" style="90" customWidth="1"/>
    <col min="3844" max="3844" width="10.28515625" style="90" customWidth="1"/>
    <col min="3845" max="3845" width="9.28515625" style="90" customWidth="1"/>
    <col min="3846" max="3846" width="8.5703125" style="90" customWidth="1"/>
    <col min="3847" max="3848" width="10.5703125" style="90" customWidth="1"/>
    <col min="3849" max="3849" width="9.85546875" style="90" customWidth="1"/>
    <col min="3850" max="3850" width="10.140625" style="90" customWidth="1"/>
    <col min="3851" max="3851" width="9.85546875" style="90" customWidth="1"/>
    <col min="3852" max="3852" width="9.7109375" style="90" customWidth="1"/>
    <col min="3853" max="3853" width="9.28515625" style="90" customWidth="1"/>
    <col min="3854" max="3854" width="11" style="90" customWidth="1"/>
    <col min="3855" max="3855" width="9" style="90" customWidth="1"/>
    <col min="3856" max="3856" width="8" style="90" customWidth="1"/>
    <col min="3857" max="4092" width="8.85546875" style="90"/>
    <col min="4093" max="4093" width="12.5703125" style="90" customWidth="1"/>
    <col min="4094" max="4094" width="10.7109375" style="90" customWidth="1"/>
    <col min="4095" max="4095" width="8.85546875" style="90" customWidth="1"/>
    <col min="4096" max="4096" width="8.28515625" style="90" customWidth="1"/>
    <col min="4097" max="4097" width="9" style="90" customWidth="1"/>
    <col min="4098" max="4098" width="8" style="90" customWidth="1"/>
    <col min="4099" max="4099" width="8.7109375" style="90" customWidth="1"/>
    <col min="4100" max="4100" width="10.28515625" style="90" customWidth="1"/>
    <col min="4101" max="4101" width="9.28515625" style="90" customWidth="1"/>
    <col min="4102" max="4102" width="8.5703125" style="90" customWidth="1"/>
    <col min="4103" max="4104" width="10.5703125" style="90" customWidth="1"/>
    <col min="4105" max="4105" width="9.85546875" style="90" customWidth="1"/>
    <col min="4106" max="4106" width="10.140625" style="90" customWidth="1"/>
    <col min="4107" max="4107" width="9.85546875" style="90" customWidth="1"/>
    <col min="4108" max="4108" width="9.7109375" style="90" customWidth="1"/>
    <col min="4109" max="4109" width="9.28515625" style="90" customWidth="1"/>
    <col min="4110" max="4110" width="11" style="90" customWidth="1"/>
    <col min="4111" max="4111" width="9" style="90" customWidth="1"/>
    <col min="4112" max="4112" width="8" style="90" customWidth="1"/>
    <col min="4113" max="4348" width="8.85546875" style="90"/>
    <col min="4349" max="4349" width="12.5703125" style="90" customWidth="1"/>
    <col min="4350" max="4350" width="10.7109375" style="90" customWidth="1"/>
    <col min="4351" max="4351" width="8.85546875" style="90" customWidth="1"/>
    <col min="4352" max="4352" width="8.28515625" style="90" customWidth="1"/>
    <col min="4353" max="4353" width="9" style="90" customWidth="1"/>
    <col min="4354" max="4354" width="8" style="90" customWidth="1"/>
    <col min="4355" max="4355" width="8.7109375" style="90" customWidth="1"/>
    <col min="4356" max="4356" width="10.28515625" style="90" customWidth="1"/>
    <col min="4357" max="4357" width="9.28515625" style="90" customWidth="1"/>
    <col min="4358" max="4358" width="8.5703125" style="90" customWidth="1"/>
    <col min="4359" max="4360" width="10.5703125" style="90" customWidth="1"/>
    <col min="4361" max="4361" width="9.85546875" style="90" customWidth="1"/>
    <col min="4362" max="4362" width="10.140625" style="90" customWidth="1"/>
    <col min="4363" max="4363" width="9.85546875" style="90" customWidth="1"/>
    <col min="4364" max="4364" width="9.7109375" style="90" customWidth="1"/>
    <col min="4365" max="4365" width="9.28515625" style="90" customWidth="1"/>
    <col min="4366" max="4366" width="11" style="90" customWidth="1"/>
    <col min="4367" max="4367" width="9" style="90" customWidth="1"/>
    <col min="4368" max="4368" width="8" style="90" customWidth="1"/>
    <col min="4369" max="4604" width="8.85546875" style="90"/>
    <col min="4605" max="4605" width="12.5703125" style="90" customWidth="1"/>
    <col min="4606" max="4606" width="10.7109375" style="90" customWidth="1"/>
    <col min="4607" max="4607" width="8.85546875" style="90" customWidth="1"/>
    <col min="4608" max="4608" width="8.28515625" style="90" customWidth="1"/>
    <col min="4609" max="4609" width="9" style="90" customWidth="1"/>
    <col min="4610" max="4610" width="8" style="90" customWidth="1"/>
    <col min="4611" max="4611" width="8.7109375" style="90" customWidth="1"/>
    <col min="4612" max="4612" width="10.28515625" style="90" customWidth="1"/>
    <col min="4613" max="4613" width="9.28515625" style="90" customWidth="1"/>
    <col min="4614" max="4614" width="8.5703125" style="90" customWidth="1"/>
    <col min="4615" max="4616" width="10.5703125" style="90" customWidth="1"/>
    <col min="4617" max="4617" width="9.85546875" style="90" customWidth="1"/>
    <col min="4618" max="4618" width="10.140625" style="90" customWidth="1"/>
    <col min="4619" max="4619" width="9.85546875" style="90" customWidth="1"/>
    <col min="4620" max="4620" width="9.7109375" style="90" customWidth="1"/>
    <col min="4621" max="4621" width="9.28515625" style="90" customWidth="1"/>
    <col min="4622" max="4622" width="11" style="90" customWidth="1"/>
    <col min="4623" max="4623" width="9" style="90" customWidth="1"/>
    <col min="4624" max="4624" width="8" style="90" customWidth="1"/>
    <col min="4625" max="4860" width="8.85546875" style="90"/>
    <col min="4861" max="4861" width="12.5703125" style="90" customWidth="1"/>
    <col min="4862" max="4862" width="10.7109375" style="90" customWidth="1"/>
    <col min="4863" max="4863" width="8.85546875" style="90" customWidth="1"/>
    <col min="4864" max="4864" width="8.28515625" style="90" customWidth="1"/>
    <col min="4865" max="4865" width="9" style="90" customWidth="1"/>
    <col min="4866" max="4866" width="8" style="90" customWidth="1"/>
    <col min="4867" max="4867" width="8.7109375" style="90" customWidth="1"/>
    <col min="4868" max="4868" width="10.28515625" style="90" customWidth="1"/>
    <col min="4869" max="4869" width="9.28515625" style="90" customWidth="1"/>
    <col min="4870" max="4870" width="8.5703125" style="90" customWidth="1"/>
    <col min="4871" max="4872" width="10.5703125" style="90" customWidth="1"/>
    <col min="4873" max="4873" width="9.85546875" style="90" customWidth="1"/>
    <col min="4874" max="4874" width="10.140625" style="90" customWidth="1"/>
    <col min="4875" max="4875" width="9.85546875" style="90" customWidth="1"/>
    <col min="4876" max="4876" width="9.7109375" style="90" customWidth="1"/>
    <col min="4877" max="4877" width="9.28515625" style="90" customWidth="1"/>
    <col min="4878" max="4878" width="11" style="90" customWidth="1"/>
    <col min="4879" max="4879" width="9" style="90" customWidth="1"/>
    <col min="4880" max="4880" width="8" style="90" customWidth="1"/>
    <col min="4881" max="5116" width="8.85546875" style="90"/>
    <col min="5117" max="5117" width="12.5703125" style="90" customWidth="1"/>
    <col min="5118" max="5118" width="10.7109375" style="90" customWidth="1"/>
    <col min="5119" max="5119" width="8.85546875" style="90" customWidth="1"/>
    <col min="5120" max="5120" width="8.28515625" style="90" customWidth="1"/>
    <col min="5121" max="5121" width="9" style="90" customWidth="1"/>
    <col min="5122" max="5122" width="8" style="90" customWidth="1"/>
    <col min="5123" max="5123" width="8.7109375" style="90" customWidth="1"/>
    <col min="5124" max="5124" width="10.28515625" style="90" customWidth="1"/>
    <col min="5125" max="5125" width="9.28515625" style="90" customWidth="1"/>
    <col min="5126" max="5126" width="8.5703125" style="90" customWidth="1"/>
    <col min="5127" max="5128" width="10.5703125" style="90" customWidth="1"/>
    <col min="5129" max="5129" width="9.85546875" style="90" customWidth="1"/>
    <col min="5130" max="5130" width="10.140625" style="90" customWidth="1"/>
    <col min="5131" max="5131" width="9.85546875" style="90" customWidth="1"/>
    <col min="5132" max="5132" width="9.7109375" style="90" customWidth="1"/>
    <col min="5133" max="5133" width="9.28515625" style="90" customWidth="1"/>
    <col min="5134" max="5134" width="11" style="90" customWidth="1"/>
    <col min="5135" max="5135" width="9" style="90" customWidth="1"/>
    <col min="5136" max="5136" width="8" style="90" customWidth="1"/>
    <col min="5137" max="5372" width="8.85546875" style="90"/>
    <col min="5373" max="5373" width="12.5703125" style="90" customWidth="1"/>
    <col min="5374" max="5374" width="10.7109375" style="90" customWidth="1"/>
    <col min="5375" max="5375" width="8.85546875" style="90" customWidth="1"/>
    <col min="5376" max="5376" width="8.28515625" style="90" customWidth="1"/>
    <col min="5377" max="5377" width="9" style="90" customWidth="1"/>
    <col min="5378" max="5378" width="8" style="90" customWidth="1"/>
    <col min="5379" max="5379" width="8.7109375" style="90" customWidth="1"/>
    <col min="5380" max="5380" width="10.28515625" style="90" customWidth="1"/>
    <col min="5381" max="5381" width="9.28515625" style="90" customWidth="1"/>
    <col min="5382" max="5382" width="8.5703125" style="90" customWidth="1"/>
    <col min="5383" max="5384" width="10.5703125" style="90" customWidth="1"/>
    <col min="5385" max="5385" width="9.85546875" style="90" customWidth="1"/>
    <col min="5386" max="5386" width="10.140625" style="90" customWidth="1"/>
    <col min="5387" max="5387" width="9.85546875" style="90" customWidth="1"/>
    <col min="5388" max="5388" width="9.7109375" style="90" customWidth="1"/>
    <col min="5389" max="5389" width="9.28515625" style="90" customWidth="1"/>
    <col min="5390" max="5390" width="11" style="90" customWidth="1"/>
    <col min="5391" max="5391" width="9" style="90" customWidth="1"/>
    <col min="5392" max="5392" width="8" style="90" customWidth="1"/>
    <col min="5393" max="5628" width="8.85546875" style="90"/>
    <col min="5629" max="5629" width="12.5703125" style="90" customWidth="1"/>
    <col min="5630" max="5630" width="10.7109375" style="90" customWidth="1"/>
    <col min="5631" max="5631" width="8.85546875" style="90" customWidth="1"/>
    <col min="5632" max="5632" width="8.28515625" style="90" customWidth="1"/>
    <col min="5633" max="5633" width="9" style="90" customWidth="1"/>
    <col min="5634" max="5634" width="8" style="90" customWidth="1"/>
    <col min="5635" max="5635" width="8.7109375" style="90" customWidth="1"/>
    <col min="5636" max="5636" width="10.28515625" style="90" customWidth="1"/>
    <col min="5637" max="5637" width="9.28515625" style="90" customWidth="1"/>
    <col min="5638" max="5638" width="8.5703125" style="90" customWidth="1"/>
    <col min="5639" max="5640" width="10.5703125" style="90" customWidth="1"/>
    <col min="5641" max="5641" width="9.85546875" style="90" customWidth="1"/>
    <col min="5642" max="5642" width="10.140625" style="90" customWidth="1"/>
    <col min="5643" max="5643" width="9.85546875" style="90" customWidth="1"/>
    <col min="5644" max="5644" width="9.7109375" style="90" customWidth="1"/>
    <col min="5645" max="5645" width="9.28515625" style="90" customWidth="1"/>
    <col min="5646" max="5646" width="11" style="90" customWidth="1"/>
    <col min="5647" max="5647" width="9" style="90" customWidth="1"/>
    <col min="5648" max="5648" width="8" style="90" customWidth="1"/>
    <col min="5649" max="5884" width="8.85546875" style="90"/>
    <col min="5885" max="5885" width="12.5703125" style="90" customWidth="1"/>
    <col min="5886" max="5886" width="10.7109375" style="90" customWidth="1"/>
    <col min="5887" max="5887" width="8.85546875" style="90" customWidth="1"/>
    <col min="5888" max="5888" width="8.28515625" style="90" customWidth="1"/>
    <col min="5889" max="5889" width="9" style="90" customWidth="1"/>
    <col min="5890" max="5890" width="8" style="90" customWidth="1"/>
    <col min="5891" max="5891" width="8.7109375" style="90" customWidth="1"/>
    <col min="5892" max="5892" width="10.28515625" style="90" customWidth="1"/>
    <col min="5893" max="5893" width="9.28515625" style="90" customWidth="1"/>
    <col min="5894" max="5894" width="8.5703125" style="90" customWidth="1"/>
    <col min="5895" max="5896" width="10.5703125" style="90" customWidth="1"/>
    <col min="5897" max="5897" width="9.85546875" style="90" customWidth="1"/>
    <col min="5898" max="5898" width="10.140625" style="90" customWidth="1"/>
    <col min="5899" max="5899" width="9.85546875" style="90" customWidth="1"/>
    <col min="5900" max="5900" width="9.7109375" style="90" customWidth="1"/>
    <col min="5901" max="5901" width="9.28515625" style="90" customWidth="1"/>
    <col min="5902" max="5902" width="11" style="90" customWidth="1"/>
    <col min="5903" max="5903" width="9" style="90" customWidth="1"/>
    <col min="5904" max="5904" width="8" style="90" customWidth="1"/>
    <col min="5905" max="6140" width="8.85546875" style="90"/>
    <col min="6141" max="6141" width="12.5703125" style="90" customWidth="1"/>
    <col min="6142" max="6142" width="10.7109375" style="90" customWidth="1"/>
    <col min="6143" max="6143" width="8.85546875" style="90" customWidth="1"/>
    <col min="6144" max="6144" width="8.28515625" style="90" customWidth="1"/>
    <col min="6145" max="6145" width="9" style="90" customWidth="1"/>
    <col min="6146" max="6146" width="8" style="90" customWidth="1"/>
    <col min="6147" max="6147" width="8.7109375" style="90" customWidth="1"/>
    <col min="6148" max="6148" width="10.28515625" style="90" customWidth="1"/>
    <col min="6149" max="6149" width="9.28515625" style="90" customWidth="1"/>
    <col min="6150" max="6150" width="8.5703125" style="90" customWidth="1"/>
    <col min="6151" max="6152" width="10.5703125" style="90" customWidth="1"/>
    <col min="6153" max="6153" width="9.85546875" style="90" customWidth="1"/>
    <col min="6154" max="6154" width="10.140625" style="90" customWidth="1"/>
    <col min="6155" max="6155" width="9.85546875" style="90" customWidth="1"/>
    <col min="6156" max="6156" width="9.7109375" style="90" customWidth="1"/>
    <col min="6157" max="6157" width="9.28515625" style="90" customWidth="1"/>
    <col min="6158" max="6158" width="11" style="90" customWidth="1"/>
    <col min="6159" max="6159" width="9" style="90" customWidth="1"/>
    <col min="6160" max="6160" width="8" style="90" customWidth="1"/>
    <col min="6161" max="6396" width="8.85546875" style="90"/>
    <col min="6397" max="6397" width="12.5703125" style="90" customWidth="1"/>
    <col min="6398" max="6398" width="10.7109375" style="90" customWidth="1"/>
    <col min="6399" max="6399" width="8.85546875" style="90" customWidth="1"/>
    <col min="6400" max="6400" width="8.28515625" style="90" customWidth="1"/>
    <col min="6401" max="6401" width="9" style="90" customWidth="1"/>
    <col min="6402" max="6402" width="8" style="90" customWidth="1"/>
    <col min="6403" max="6403" width="8.7109375" style="90" customWidth="1"/>
    <col min="6404" max="6404" width="10.28515625" style="90" customWidth="1"/>
    <col min="6405" max="6405" width="9.28515625" style="90" customWidth="1"/>
    <col min="6406" max="6406" width="8.5703125" style="90" customWidth="1"/>
    <col min="6407" max="6408" width="10.5703125" style="90" customWidth="1"/>
    <col min="6409" max="6409" width="9.85546875" style="90" customWidth="1"/>
    <col min="6410" max="6410" width="10.140625" style="90" customWidth="1"/>
    <col min="6411" max="6411" width="9.85546875" style="90" customWidth="1"/>
    <col min="6412" max="6412" width="9.7109375" style="90" customWidth="1"/>
    <col min="6413" max="6413" width="9.28515625" style="90" customWidth="1"/>
    <col min="6414" max="6414" width="11" style="90" customWidth="1"/>
    <col min="6415" max="6415" width="9" style="90" customWidth="1"/>
    <col min="6416" max="6416" width="8" style="90" customWidth="1"/>
    <col min="6417" max="6652" width="8.85546875" style="90"/>
    <col min="6653" max="6653" width="12.5703125" style="90" customWidth="1"/>
    <col min="6654" max="6654" width="10.7109375" style="90" customWidth="1"/>
    <col min="6655" max="6655" width="8.85546875" style="90" customWidth="1"/>
    <col min="6656" max="6656" width="8.28515625" style="90" customWidth="1"/>
    <col min="6657" max="6657" width="9" style="90" customWidth="1"/>
    <col min="6658" max="6658" width="8" style="90" customWidth="1"/>
    <col min="6659" max="6659" width="8.7109375" style="90" customWidth="1"/>
    <col min="6660" max="6660" width="10.28515625" style="90" customWidth="1"/>
    <col min="6661" max="6661" width="9.28515625" style="90" customWidth="1"/>
    <col min="6662" max="6662" width="8.5703125" style="90" customWidth="1"/>
    <col min="6663" max="6664" width="10.5703125" style="90" customWidth="1"/>
    <col min="6665" max="6665" width="9.85546875" style="90" customWidth="1"/>
    <col min="6666" max="6666" width="10.140625" style="90" customWidth="1"/>
    <col min="6667" max="6667" width="9.85546875" style="90" customWidth="1"/>
    <col min="6668" max="6668" width="9.7109375" style="90" customWidth="1"/>
    <col min="6669" max="6669" width="9.28515625" style="90" customWidth="1"/>
    <col min="6670" max="6670" width="11" style="90" customWidth="1"/>
    <col min="6671" max="6671" width="9" style="90" customWidth="1"/>
    <col min="6672" max="6672" width="8" style="90" customWidth="1"/>
    <col min="6673" max="6908" width="8.85546875" style="90"/>
    <col min="6909" max="6909" width="12.5703125" style="90" customWidth="1"/>
    <col min="6910" max="6910" width="10.7109375" style="90" customWidth="1"/>
    <col min="6911" max="6911" width="8.85546875" style="90" customWidth="1"/>
    <col min="6912" max="6912" width="8.28515625" style="90" customWidth="1"/>
    <col min="6913" max="6913" width="9" style="90" customWidth="1"/>
    <col min="6914" max="6914" width="8" style="90" customWidth="1"/>
    <col min="6915" max="6915" width="8.7109375" style="90" customWidth="1"/>
    <col min="6916" max="6916" width="10.28515625" style="90" customWidth="1"/>
    <col min="6917" max="6917" width="9.28515625" style="90" customWidth="1"/>
    <col min="6918" max="6918" width="8.5703125" style="90" customWidth="1"/>
    <col min="6919" max="6920" width="10.5703125" style="90" customWidth="1"/>
    <col min="6921" max="6921" width="9.85546875" style="90" customWidth="1"/>
    <col min="6922" max="6922" width="10.140625" style="90" customWidth="1"/>
    <col min="6923" max="6923" width="9.85546875" style="90" customWidth="1"/>
    <col min="6924" max="6924" width="9.7109375" style="90" customWidth="1"/>
    <col min="6925" max="6925" width="9.28515625" style="90" customWidth="1"/>
    <col min="6926" max="6926" width="11" style="90" customWidth="1"/>
    <col min="6927" max="6927" width="9" style="90" customWidth="1"/>
    <col min="6928" max="6928" width="8" style="90" customWidth="1"/>
    <col min="6929" max="7164" width="8.85546875" style="90"/>
    <col min="7165" max="7165" width="12.5703125" style="90" customWidth="1"/>
    <col min="7166" max="7166" width="10.7109375" style="90" customWidth="1"/>
    <col min="7167" max="7167" width="8.85546875" style="90" customWidth="1"/>
    <col min="7168" max="7168" width="8.28515625" style="90" customWidth="1"/>
    <col min="7169" max="7169" width="9" style="90" customWidth="1"/>
    <col min="7170" max="7170" width="8" style="90" customWidth="1"/>
    <col min="7171" max="7171" width="8.7109375" style="90" customWidth="1"/>
    <col min="7172" max="7172" width="10.28515625" style="90" customWidth="1"/>
    <col min="7173" max="7173" width="9.28515625" style="90" customWidth="1"/>
    <col min="7174" max="7174" width="8.5703125" style="90" customWidth="1"/>
    <col min="7175" max="7176" width="10.5703125" style="90" customWidth="1"/>
    <col min="7177" max="7177" width="9.85546875" style="90" customWidth="1"/>
    <col min="7178" max="7178" width="10.140625" style="90" customWidth="1"/>
    <col min="7179" max="7179" width="9.85546875" style="90" customWidth="1"/>
    <col min="7180" max="7180" width="9.7109375" style="90" customWidth="1"/>
    <col min="7181" max="7181" width="9.28515625" style="90" customWidth="1"/>
    <col min="7182" max="7182" width="11" style="90" customWidth="1"/>
    <col min="7183" max="7183" width="9" style="90" customWidth="1"/>
    <col min="7184" max="7184" width="8" style="90" customWidth="1"/>
    <col min="7185" max="7420" width="8.85546875" style="90"/>
    <col min="7421" max="7421" width="12.5703125" style="90" customWidth="1"/>
    <col min="7422" max="7422" width="10.7109375" style="90" customWidth="1"/>
    <col min="7423" max="7423" width="8.85546875" style="90" customWidth="1"/>
    <col min="7424" max="7424" width="8.28515625" style="90" customWidth="1"/>
    <col min="7425" max="7425" width="9" style="90" customWidth="1"/>
    <col min="7426" max="7426" width="8" style="90" customWidth="1"/>
    <col min="7427" max="7427" width="8.7109375" style="90" customWidth="1"/>
    <col min="7428" max="7428" width="10.28515625" style="90" customWidth="1"/>
    <col min="7429" max="7429" width="9.28515625" style="90" customWidth="1"/>
    <col min="7430" max="7430" width="8.5703125" style="90" customWidth="1"/>
    <col min="7431" max="7432" width="10.5703125" style="90" customWidth="1"/>
    <col min="7433" max="7433" width="9.85546875" style="90" customWidth="1"/>
    <col min="7434" max="7434" width="10.140625" style="90" customWidth="1"/>
    <col min="7435" max="7435" width="9.85546875" style="90" customWidth="1"/>
    <col min="7436" max="7436" width="9.7109375" style="90" customWidth="1"/>
    <col min="7437" max="7437" width="9.28515625" style="90" customWidth="1"/>
    <col min="7438" max="7438" width="11" style="90" customWidth="1"/>
    <col min="7439" max="7439" width="9" style="90" customWidth="1"/>
    <col min="7440" max="7440" width="8" style="90" customWidth="1"/>
    <col min="7441" max="7676" width="8.85546875" style="90"/>
    <col min="7677" max="7677" width="12.5703125" style="90" customWidth="1"/>
    <col min="7678" max="7678" width="10.7109375" style="90" customWidth="1"/>
    <col min="7679" max="7679" width="8.85546875" style="90" customWidth="1"/>
    <col min="7680" max="7680" width="8.28515625" style="90" customWidth="1"/>
    <col min="7681" max="7681" width="9" style="90" customWidth="1"/>
    <col min="7682" max="7682" width="8" style="90" customWidth="1"/>
    <col min="7683" max="7683" width="8.7109375" style="90" customWidth="1"/>
    <col min="7684" max="7684" width="10.28515625" style="90" customWidth="1"/>
    <col min="7685" max="7685" width="9.28515625" style="90" customWidth="1"/>
    <col min="7686" max="7686" width="8.5703125" style="90" customWidth="1"/>
    <col min="7687" max="7688" width="10.5703125" style="90" customWidth="1"/>
    <col min="7689" max="7689" width="9.85546875" style="90" customWidth="1"/>
    <col min="7690" max="7690" width="10.140625" style="90" customWidth="1"/>
    <col min="7691" max="7691" width="9.85546875" style="90" customWidth="1"/>
    <col min="7692" max="7692" width="9.7109375" style="90" customWidth="1"/>
    <col min="7693" max="7693" width="9.28515625" style="90" customWidth="1"/>
    <col min="7694" max="7694" width="11" style="90" customWidth="1"/>
    <col min="7695" max="7695" width="9" style="90" customWidth="1"/>
    <col min="7696" max="7696" width="8" style="90" customWidth="1"/>
    <col min="7697" max="7932" width="8.85546875" style="90"/>
    <col min="7933" max="7933" width="12.5703125" style="90" customWidth="1"/>
    <col min="7934" max="7934" width="10.7109375" style="90" customWidth="1"/>
    <col min="7935" max="7935" width="8.85546875" style="90" customWidth="1"/>
    <col min="7936" max="7936" width="8.28515625" style="90" customWidth="1"/>
    <col min="7937" max="7937" width="9" style="90" customWidth="1"/>
    <col min="7938" max="7938" width="8" style="90" customWidth="1"/>
    <col min="7939" max="7939" width="8.7109375" style="90" customWidth="1"/>
    <col min="7940" max="7940" width="10.28515625" style="90" customWidth="1"/>
    <col min="7941" max="7941" width="9.28515625" style="90" customWidth="1"/>
    <col min="7942" max="7942" width="8.5703125" style="90" customWidth="1"/>
    <col min="7943" max="7944" width="10.5703125" style="90" customWidth="1"/>
    <col min="7945" max="7945" width="9.85546875" style="90" customWidth="1"/>
    <col min="7946" max="7946" width="10.140625" style="90" customWidth="1"/>
    <col min="7947" max="7947" width="9.85546875" style="90" customWidth="1"/>
    <col min="7948" max="7948" width="9.7109375" style="90" customWidth="1"/>
    <col min="7949" max="7949" width="9.28515625" style="90" customWidth="1"/>
    <col min="7950" max="7950" width="11" style="90" customWidth="1"/>
    <col min="7951" max="7951" width="9" style="90" customWidth="1"/>
    <col min="7952" max="7952" width="8" style="90" customWidth="1"/>
    <col min="7953" max="8188" width="8.85546875" style="90"/>
    <col min="8189" max="8189" width="12.5703125" style="90" customWidth="1"/>
    <col min="8190" max="8190" width="10.7109375" style="90" customWidth="1"/>
    <col min="8191" max="8191" width="8.85546875" style="90" customWidth="1"/>
    <col min="8192" max="8192" width="8.28515625" style="90" customWidth="1"/>
    <col min="8193" max="8193" width="9" style="90" customWidth="1"/>
    <col min="8194" max="8194" width="8" style="90" customWidth="1"/>
    <col min="8195" max="8195" width="8.7109375" style="90" customWidth="1"/>
    <col min="8196" max="8196" width="10.28515625" style="90" customWidth="1"/>
    <col min="8197" max="8197" width="9.28515625" style="90" customWidth="1"/>
    <col min="8198" max="8198" width="8.5703125" style="90" customWidth="1"/>
    <col min="8199" max="8200" width="10.5703125" style="90" customWidth="1"/>
    <col min="8201" max="8201" width="9.85546875" style="90" customWidth="1"/>
    <col min="8202" max="8202" width="10.140625" style="90" customWidth="1"/>
    <col min="8203" max="8203" width="9.85546875" style="90" customWidth="1"/>
    <col min="8204" max="8204" width="9.7109375" style="90" customWidth="1"/>
    <col min="8205" max="8205" width="9.28515625" style="90" customWidth="1"/>
    <col min="8206" max="8206" width="11" style="90" customWidth="1"/>
    <col min="8207" max="8207" width="9" style="90" customWidth="1"/>
    <col min="8208" max="8208" width="8" style="90" customWidth="1"/>
    <col min="8209" max="8444" width="8.85546875" style="90"/>
    <col min="8445" max="8445" width="12.5703125" style="90" customWidth="1"/>
    <col min="8446" max="8446" width="10.7109375" style="90" customWidth="1"/>
    <col min="8447" max="8447" width="8.85546875" style="90" customWidth="1"/>
    <col min="8448" max="8448" width="8.28515625" style="90" customWidth="1"/>
    <col min="8449" max="8449" width="9" style="90" customWidth="1"/>
    <col min="8450" max="8450" width="8" style="90" customWidth="1"/>
    <col min="8451" max="8451" width="8.7109375" style="90" customWidth="1"/>
    <col min="8452" max="8452" width="10.28515625" style="90" customWidth="1"/>
    <col min="8453" max="8453" width="9.28515625" style="90" customWidth="1"/>
    <col min="8454" max="8454" width="8.5703125" style="90" customWidth="1"/>
    <col min="8455" max="8456" width="10.5703125" style="90" customWidth="1"/>
    <col min="8457" max="8457" width="9.85546875" style="90" customWidth="1"/>
    <col min="8458" max="8458" width="10.140625" style="90" customWidth="1"/>
    <col min="8459" max="8459" width="9.85546875" style="90" customWidth="1"/>
    <col min="8460" max="8460" width="9.7109375" style="90" customWidth="1"/>
    <col min="8461" max="8461" width="9.28515625" style="90" customWidth="1"/>
    <col min="8462" max="8462" width="11" style="90" customWidth="1"/>
    <col min="8463" max="8463" width="9" style="90" customWidth="1"/>
    <col min="8464" max="8464" width="8" style="90" customWidth="1"/>
    <col min="8465" max="8700" width="8.85546875" style="90"/>
    <col min="8701" max="8701" width="12.5703125" style="90" customWidth="1"/>
    <col min="8702" max="8702" width="10.7109375" style="90" customWidth="1"/>
    <col min="8703" max="8703" width="8.85546875" style="90" customWidth="1"/>
    <col min="8704" max="8704" width="8.28515625" style="90" customWidth="1"/>
    <col min="8705" max="8705" width="9" style="90" customWidth="1"/>
    <col min="8706" max="8706" width="8" style="90" customWidth="1"/>
    <col min="8707" max="8707" width="8.7109375" style="90" customWidth="1"/>
    <col min="8708" max="8708" width="10.28515625" style="90" customWidth="1"/>
    <col min="8709" max="8709" width="9.28515625" style="90" customWidth="1"/>
    <col min="8710" max="8710" width="8.5703125" style="90" customWidth="1"/>
    <col min="8711" max="8712" width="10.5703125" style="90" customWidth="1"/>
    <col min="8713" max="8713" width="9.85546875" style="90" customWidth="1"/>
    <col min="8714" max="8714" width="10.140625" style="90" customWidth="1"/>
    <col min="8715" max="8715" width="9.85546875" style="90" customWidth="1"/>
    <col min="8716" max="8716" width="9.7109375" style="90" customWidth="1"/>
    <col min="8717" max="8717" width="9.28515625" style="90" customWidth="1"/>
    <col min="8718" max="8718" width="11" style="90" customWidth="1"/>
    <col min="8719" max="8719" width="9" style="90" customWidth="1"/>
    <col min="8720" max="8720" width="8" style="90" customWidth="1"/>
    <col min="8721" max="8956" width="8.85546875" style="90"/>
    <col min="8957" max="8957" width="12.5703125" style="90" customWidth="1"/>
    <col min="8958" max="8958" width="10.7109375" style="90" customWidth="1"/>
    <col min="8959" max="8959" width="8.85546875" style="90" customWidth="1"/>
    <col min="8960" max="8960" width="8.28515625" style="90" customWidth="1"/>
    <col min="8961" max="8961" width="9" style="90" customWidth="1"/>
    <col min="8962" max="8962" width="8" style="90" customWidth="1"/>
    <col min="8963" max="8963" width="8.7109375" style="90" customWidth="1"/>
    <col min="8964" max="8964" width="10.28515625" style="90" customWidth="1"/>
    <col min="8965" max="8965" width="9.28515625" style="90" customWidth="1"/>
    <col min="8966" max="8966" width="8.5703125" style="90" customWidth="1"/>
    <col min="8967" max="8968" width="10.5703125" style="90" customWidth="1"/>
    <col min="8969" max="8969" width="9.85546875" style="90" customWidth="1"/>
    <col min="8970" max="8970" width="10.140625" style="90" customWidth="1"/>
    <col min="8971" max="8971" width="9.85546875" style="90" customWidth="1"/>
    <col min="8972" max="8972" width="9.7109375" style="90" customWidth="1"/>
    <col min="8973" max="8973" width="9.28515625" style="90" customWidth="1"/>
    <col min="8974" max="8974" width="11" style="90" customWidth="1"/>
    <col min="8975" max="8975" width="9" style="90" customWidth="1"/>
    <col min="8976" max="8976" width="8" style="90" customWidth="1"/>
    <col min="8977" max="9212" width="8.85546875" style="90"/>
    <col min="9213" max="9213" width="12.5703125" style="90" customWidth="1"/>
    <col min="9214" max="9214" width="10.7109375" style="90" customWidth="1"/>
    <col min="9215" max="9215" width="8.85546875" style="90" customWidth="1"/>
    <col min="9216" max="9216" width="8.28515625" style="90" customWidth="1"/>
    <col min="9217" max="9217" width="9" style="90" customWidth="1"/>
    <col min="9218" max="9218" width="8" style="90" customWidth="1"/>
    <col min="9219" max="9219" width="8.7109375" style="90" customWidth="1"/>
    <col min="9220" max="9220" width="10.28515625" style="90" customWidth="1"/>
    <col min="9221" max="9221" width="9.28515625" style="90" customWidth="1"/>
    <col min="9222" max="9222" width="8.5703125" style="90" customWidth="1"/>
    <col min="9223" max="9224" width="10.5703125" style="90" customWidth="1"/>
    <col min="9225" max="9225" width="9.85546875" style="90" customWidth="1"/>
    <col min="9226" max="9226" width="10.140625" style="90" customWidth="1"/>
    <col min="9227" max="9227" width="9.85546875" style="90" customWidth="1"/>
    <col min="9228" max="9228" width="9.7109375" style="90" customWidth="1"/>
    <col min="9229" max="9229" width="9.28515625" style="90" customWidth="1"/>
    <col min="9230" max="9230" width="11" style="90" customWidth="1"/>
    <col min="9231" max="9231" width="9" style="90" customWidth="1"/>
    <col min="9232" max="9232" width="8" style="90" customWidth="1"/>
    <col min="9233" max="9468" width="8.85546875" style="90"/>
    <col min="9469" max="9469" width="12.5703125" style="90" customWidth="1"/>
    <col min="9470" max="9470" width="10.7109375" style="90" customWidth="1"/>
    <col min="9471" max="9471" width="8.85546875" style="90" customWidth="1"/>
    <col min="9472" max="9472" width="8.28515625" style="90" customWidth="1"/>
    <col min="9473" max="9473" width="9" style="90" customWidth="1"/>
    <col min="9474" max="9474" width="8" style="90" customWidth="1"/>
    <col min="9475" max="9475" width="8.7109375" style="90" customWidth="1"/>
    <col min="9476" max="9476" width="10.28515625" style="90" customWidth="1"/>
    <col min="9477" max="9477" width="9.28515625" style="90" customWidth="1"/>
    <col min="9478" max="9478" width="8.5703125" style="90" customWidth="1"/>
    <col min="9479" max="9480" width="10.5703125" style="90" customWidth="1"/>
    <col min="9481" max="9481" width="9.85546875" style="90" customWidth="1"/>
    <col min="9482" max="9482" width="10.140625" style="90" customWidth="1"/>
    <col min="9483" max="9483" width="9.85546875" style="90" customWidth="1"/>
    <col min="9484" max="9484" width="9.7109375" style="90" customWidth="1"/>
    <col min="9485" max="9485" width="9.28515625" style="90" customWidth="1"/>
    <col min="9486" max="9486" width="11" style="90" customWidth="1"/>
    <col min="9487" max="9487" width="9" style="90" customWidth="1"/>
    <col min="9488" max="9488" width="8" style="90" customWidth="1"/>
    <col min="9489" max="9724" width="8.85546875" style="90"/>
    <col min="9725" max="9725" width="12.5703125" style="90" customWidth="1"/>
    <col min="9726" max="9726" width="10.7109375" style="90" customWidth="1"/>
    <col min="9727" max="9727" width="8.85546875" style="90" customWidth="1"/>
    <col min="9728" max="9728" width="8.28515625" style="90" customWidth="1"/>
    <col min="9729" max="9729" width="9" style="90" customWidth="1"/>
    <col min="9730" max="9730" width="8" style="90" customWidth="1"/>
    <col min="9731" max="9731" width="8.7109375" style="90" customWidth="1"/>
    <col min="9732" max="9732" width="10.28515625" style="90" customWidth="1"/>
    <col min="9733" max="9733" width="9.28515625" style="90" customWidth="1"/>
    <col min="9734" max="9734" width="8.5703125" style="90" customWidth="1"/>
    <col min="9735" max="9736" width="10.5703125" style="90" customWidth="1"/>
    <col min="9737" max="9737" width="9.85546875" style="90" customWidth="1"/>
    <col min="9738" max="9738" width="10.140625" style="90" customWidth="1"/>
    <col min="9739" max="9739" width="9.85546875" style="90" customWidth="1"/>
    <col min="9740" max="9740" width="9.7109375" style="90" customWidth="1"/>
    <col min="9741" max="9741" width="9.28515625" style="90" customWidth="1"/>
    <col min="9742" max="9742" width="11" style="90" customWidth="1"/>
    <col min="9743" max="9743" width="9" style="90" customWidth="1"/>
    <col min="9744" max="9744" width="8" style="90" customWidth="1"/>
    <col min="9745" max="9980" width="8.85546875" style="90"/>
    <col min="9981" max="9981" width="12.5703125" style="90" customWidth="1"/>
    <col min="9982" max="9982" width="10.7109375" style="90" customWidth="1"/>
    <col min="9983" max="9983" width="8.85546875" style="90" customWidth="1"/>
    <col min="9984" max="9984" width="8.28515625" style="90" customWidth="1"/>
    <col min="9985" max="9985" width="9" style="90" customWidth="1"/>
    <col min="9986" max="9986" width="8" style="90" customWidth="1"/>
    <col min="9987" max="9987" width="8.7109375" style="90" customWidth="1"/>
    <col min="9988" max="9988" width="10.28515625" style="90" customWidth="1"/>
    <col min="9989" max="9989" width="9.28515625" style="90" customWidth="1"/>
    <col min="9990" max="9990" width="8.5703125" style="90" customWidth="1"/>
    <col min="9991" max="9992" width="10.5703125" style="90" customWidth="1"/>
    <col min="9993" max="9993" width="9.85546875" style="90" customWidth="1"/>
    <col min="9994" max="9994" width="10.140625" style="90" customWidth="1"/>
    <col min="9995" max="9995" width="9.85546875" style="90" customWidth="1"/>
    <col min="9996" max="9996" width="9.7109375" style="90" customWidth="1"/>
    <col min="9997" max="9997" width="9.28515625" style="90" customWidth="1"/>
    <col min="9998" max="9998" width="11" style="90" customWidth="1"/>
    <col min="9999" max="9999" width="9" style="90" customWidth="1"/>
    <col min="10000" max="10000" width="8" style="90" customWidth="1"/>
    <col min="10001" max="10236" width="8.85546875" style="90"/>
    <col min="10237" max="10237" width="12.5703125" style="90" customWidth="1"/>
    <col min="10238" max="10238" width="10.7109375" style="90" customWidth="1"/>
    <col min="10239" max="10239" width="8.85546875" style="90" customWidth="1"/>
    <col min="10240" max="10240" width="8.28515625" style="90" customWidth="1"/>
    <col min="10241" max="10241" width="9" style="90" customWidth="1"/>
    <col min="10242" max="10242" width="8" style="90" customWidth="1"/>
    <col min="10243" max="10243" width="8.7109375" style="90" customWidth="1"/>
    <col min="10244" max="10244" width="10.28515625" style="90" customWidth="1"/>
    <col min="10245" max="10245" width="9.28515625" style="90" customWidth="1"/>
    <col min="10246" max="10246" width="8.5703125" style="90" customWidth="1"/>
    <col min="10247" max="10248" width="10.5703125" style="90" customWidth="1"/>
    <col min="10249" max="10249" width="9.85546875" style="90" customWidth="1"/>
    <col min="10250" max="10250" width="10.140625" style="90" customWidth="1"/>
    <col min="10251" max="10251" width="9.85546875" style="90" customWidth="1"/>
    <col min="10252" max="10252" width="9.7109375" style="90" customWidth="1"/>
    <col min="10253" max="10253" width="9.28515625" style="90" customWidth="1"/>
    <col min="10254" max="10254" width="11" style="90" customWidth="1"/>
    <col min="10255" max="10255" width="9" style="90" customWidth="1"/>
    <col min="10256" max="10256" width="8" style="90" customWidth="1"/>
    <col min="10257" max="10492" width="8.85546875" style="90"/>
    <col min="10493" max="10493" width="12.5703125" style="90" customWidth="1"/>
    <col min="10494" max="10494" width="10.7109375" style="90" customWidth="1"/>
    <col min="10495" max="10495" width="8.85546875" style="90" customWidth="1"/>
    <col min="10496" max="10496" width="8.28515625" style="90" customWidth="1"/>
    <col min="10497" max="10497" width="9" style="90" customWidth="1"/>
    <col min="10498" max="10498" width="8" style="90" customWidth="1"/>
    <col min="10499" max="10499" width="8.7109375" style="90" customWidth="1"/>
    <col min="10500" max="10500" width="10.28515625" style="90" customWidth="1"/>
    <col min="10501" max="10501" width="9.28515625" style="90" customWidth="1"/>
    <col min="10502" max="10502" width="8.5703125" style="90" customWidth="1"/>
    <col min="10503" max="10504" width="10.5703125" style="90" customWidth="1"/>
    <col min="10505" max="10505" width="9.85546875" style="90" customWidth="1"/>
    <col min="10506" max="10506" width="10.140625" style="90" customWidth="1"/>
    <col min="10507" max="10507" width="9.85546875" style="90" customWidth="1"/>
    <col min="10508" max="10508" width="9.7109375" style="90" customWidth="1"/>
    <col min="10509" max="10509" width="9.28515625" style="90" customWidth="1"/>
    <col min="10510" max="10510" width="11" style="90" customWidth="1"/>
    <col min="10511" max="10511" width="9" style="90" customWidth="1"/>
    <col min="10512" max="10512" width="8" style="90" customWidth="1"/>
    <col min="10513" max="10748" width="8.85546875" style="90"/>
    <col min="10749" max="10749" width="12.5703125" style="90" customWidth="1"/>
    <col min="10750" max="10750" width="10.7109375" style="90" customWidth="1"/>
    <col min="10751" max="10751" width="8.85546875" style="90" customWidth="1"/>
    <col min="10752" max="10752" width="8.28515625" style="90" customWidth="1"/>
    <col min="10753" max="10753" width="9" style="90" customWidth="1"/>
    <col min="10754" max="10754" width="8" style="90" customWidth="1"/>
    <col min="10755" max="10755" width="8.7109375" style="90" customWidth="1"/>
    <col min="10756" max="10756" width="10.28515625" style="90" customWidth="1"/>
    <col min="10757" max="10757" width="9.28515625" style="90" customWidth="1"/>
    <col min="10758" max="10758" width="8.5703125" style="90" customWidth="1"/>
    <col min="10759" max="10760" width="10.5703125" style="90" customWidth="1"/>
    <col min="10761" max="10761" width="9.85546875" style="90" customWidth="1"/>
    <col min="10762" max="10762" width="10.140625" style="90" customWidth="1"/>
    <col min="10763" max="10763" width="9.85546875" style="90" customWidth="1"/>
    <col min="10764" max="10764" width="9.7109375" style="90" customWidth="1"/>
    <col min="10765" max="10765" width="9.28515625" style="90" customWidth="1"/>
    <col min="10766" max="10766" width="11" style="90" customWidth="1"/>
    <col min="10767" max="10767" width="9" style="90" customWidth="1"/>
    <col min="10768" max="10768" width="8" style="90" customWidth="1"/>
    <col min="10769" max="11004" width="8.85546875" style="90"/>
    <col min="11005" max="11005" width="12.5703125" style="90" customWidth="1"/>
    <col min="11006" max="11006" width="10.7109375" style="90" customWidth="1"/>
    <col min="11007" max="11007" width="8.85546875" style="90" customWidth="1"/>
    <col min="11008" max="11008" width="8.28515625" style="90" customWidth="1"/>
    <col min="11009" max="11009" width="9" style="90" customWidth="1"/>
    <col min="11010" max="11010" width="8" style="90" customWidth="1"/>
    <col min="11011" max="11011" width="8.7109375" style="90" customWidth="1"/>
    <col min="11012" max="11012" width="10.28515625" style="90" customWidth="1"/>
    <col min="11013" max="11013" width="9.28515625" style="90" customWidth="1"/>
    <col min="11014" max="11014" width="8.5703125" style="90" customWidth="1"/>
    <col min="11015" max="11016" width="10.5703125" style="90" customWidth="1"/>
    <col min="11017" max="11017" width="9.85546875" style="90" customWidth="1"/>
    <col min="11018" max="11018" width="10.140625" style="90" customWidth="1"/>
    <col min="11019" max="11019" width="9.85546875" style="90" customWidth="1"/>
    <col min="11020" max="11020" width="9.7109375" style="90" customWidth="1"/>
    <col min="11021" max="11021" width="9.28515625" style="90" customWidth="1"/>
    <col min="11022" max="11022" width="11" style="90" customWidth="1"/>
    <col min="11023" max="11023" width="9" style="90" customWidth="1"/>
    <col min="11024" max="11024" width="8" style="90" customWidth="1"/>
    <col min="11025" max="11260" width="8.85546875" style="90"/>
    <col min="11261" max="11261" width="12.5703125" style="90" customWidth="1"/>
    <col min="11262" max="11262" width="10.7109375" style="90" customWidth="1"/>
    <col min="11263" max="11263" width="8.85546875" style="90" customWidth="1"/>
    <col min="11264" max="11264" width="8.28515625" style="90" customWidth="1"/>
    <col min="11265" max="11265" width="9" style="90" customWidth="1"/>
    <col min="11266" max="11266" width="8" style="90" customWidth="1"/>
    <col min="11267" max="11267" width="8.7109375" style="90" customWidth="1"/>
    <col min="11268" max="11268" width="10.28515625" style="90" customWidth="1"/>
    <col min="11269" max="11269" width="9.28515625" style="90" customWidth="1"/>
    <col min="11270" max="11270" width="8.5703125" style="90" customWidth="1"/>
    <col min="11271" max="11272" width="10.5703125" style="90" customWidth="1"/>
    <col min="11273" max="11273" width="9.85546875" style="90" customWidth="1"/>
    <col min="11274" max="11274" width="10.140625" style="90" customWidth="1"/>
    <col min="11275" max="11275" width="9.85546875" style="90" customWidth="1"/>
    <col min="11276" max="11276" width="9.7109375" style="90" customWidth="1"/>
    <col min="11277" max="11277" width="9.28515625" style="90" customWidth="1"/>
    <col min="11278" max="11278" width="11" style="90" customWidth="1"/>
    <col min="11279" max="11279" width="9" style="90" customWidth="1"/>
    <col min="11280" max="11280" width="8" style="90" customWidth="1"/>
    <col min="11281" max="11516" width="8.85546875" style="90"/>
    <col min="11517" max="11517" width="12.5703125" style="90" customWidth="1"/>
    <col min="11518" max="11518" width="10.7109375" style="90" customWidth="1"/>
    <col min="11519" max="11519" width="8.85546875" style="90" customWidth="1"/>
    <col min="11520" max="11520" width="8.28515625" style="90" customWidth="1"/>
    <col min="11521" max="11521" width="9" style="90" customWidth="1"/>
    <col min="11522" max="11522" width="8" style="90" customWidth="1"/>
    <col min="11523" max="11523" width="8.7109375" style="90" customWidth="1"/>
    <col min="11524" max="11524" width="10.28515625" style="90" customWidth="1"/>
    <col min="11525" max="11525" width="9.28515625" style="90" customWidth="1"/>
    <col min="11526" max="11526" width="8.5703125" style="90" customWidth="1"/>
    <col min="11527" max="11528" width="10.5703125" style="90" customWidth="1"/>
    <col min="11529" max="11529" width="9.85546875" style="90" customWidth="1"/>
    <col min="11530" max="11530" width="10.140625" style="90" customWidth="1"/>
    <col min="11531" max="11531" width="9.85546875" style="90" customWidth="1"/>
    <col min="11532" max="11532" width="9.7109375" style="90" customWidth="1"/>
    <col min="11533" max="11533" width="9.28515625" style="90" customWidth="1"/>
    <col min="11534" max="11534" width="11" style="90" customWidth="1"/>
    <col min="11535" max="11535" width="9" style="90" customWidth="1"/>
    <col min="11536" max="11536" width="8" style="90" customWidth="1"/>
    <col min="11537" max="11772" width="8.85546875" style="90"/>
    <col min="11773" max="11773" width="12.5703125" style="90" customWidth="1"/>
    <col min="11774" max="11774" width="10.7109375" style="90" customWidth="1"/>
    <col min="11775" max="11775" width="8.85546875" style="90" customWidth="1"/>
    <col min="11776" max="11776" width="8.28515625" style="90" customWidth="1"/>
    <col min="11777" max="11777" width="9" style="90" customWidth="1"/>
    <col min="11778" max="11778" width="8" style="90" customWidth="1"/>
    <col min="11779" max="11779" width="8.7109375" style="90" customWidth="1"/>
    <col min="11780" max="11780" width="10.28515625" style="90" customWidth="1"/>
    <col min="11781" max="11781" width="9.28515625" style="90" customWidth="1"/>
    <col min="11782" max="11782" width="8.5703125" style="90" customWidth="1"/>
    <col min="11783" max="11784" width="10.5703125" style="90" customWidth="1"/>
    <col min="11785" max="11785" width="9.85546875" style="90" customWidth="1"/>
    <col min="11786" max="11786" width="10.140625" style="90" customWidth="1"/>
    <col min="11787" max="11787" width="9.85546875" style="90" customWidth="1"/>
    <col min="11788" max="11788" width="9.7109375" style="90" customWidth="1"/>
    <col min="11789" max="11789" width="9.28515625" style="90" customWidth="1"/>
    <col min="11790" max="11790" width="11" style="90" customWidth="1"/>
    <col min="11791" max="11791" width="9" style="90" customWidth="1"/>
    <col min="11792" max="11792" width="8" style="90" customWidth="1"/>
    <col min="11793" max="12028" width="8.85546875" style="90"/>
    <col min="12029" max="12029" width="12.5703125" style="90" customWidth="1"/>
    <col min="12030" max="12030" width="10.7109375" style="90" customWidth="1"/>
    <col min="12031" max="12031" width="8.85546875" style="90" customWidth="1"/>
    <col min="12032" max="12032" width="8.28515625" style="90" customWidth="1"/>
    <col min="12033" max="12033" width="9" style="90" customWidth="1"/>
    <col min="12034" max="12034" width="8" style="90" customWidth="1"/>
    <col min="12035" max="12035" width="8.7109375" style="90" customWidth="1"/>
    <col min="12036" max="12036" width="10.28515625" style="90" customWidth="1"/>
    <col min="12037" max="12037" width="9.28515625" style="90" customWidth="1"/>
    <col min="12038" max="12038" width="8.5703125" style="90" customWidth="1"/>
    <col min="12039" max="12040" width="10.5703125" style="90" customWidth="1"/>
    <col min="12041" max="12041" width="9.85546875" style="90" customWidth="1"/>
    <col min="12042" max="12042" width="10.140625" style="90" customWidth="1"/>
    <col min="12043" max="12043" width="9.85546875" style="90" customWidth="1"/>
    <col min="12044" max="12044" width="9.7109375" style="90" customWidth="1"/>
    <col min="12045" max="12045" width="9.28515625" style="90" customWidth="1"/>
    <col min="12046" max="12046" width="11" style="90" customWidth="1"/>
    <col min="12047" max="12047" width="9" style="90" customWidth="1"/>
    <col min="12048" max="12048" width="8" style="90" customWidth="1"/>
    <col min="12049" max="12284" width="8.85546875" style="90"/>
    <col min="12285" max="12285" width="12.5703125" style="90" customWidth="1"/>
    <col min="12286" max="12286" width="10.7109375" style="90" customWidth="1"/>
    <col min="12287" max="12287" width="8.85546875" style="90" customWidth="1"/>
    <col min="12288" max="12288" width="8.28515625" style="90" customWidth="1"/>
    <col min="12289" max="12289" width="9" style="90" customWidth="1"/>
    <col min="12290" max="12290" width="8" style="90" customWidth="1"/>
    <col min="12291" max="12291" width="8.7109375" style="90" customWidth="1"/>
    <col min="12292" max="12292" width="10.28515625" style="90" customWidth="1"/>
    <col min="12293" max="12293" width="9.28515625" style="90" customWidth="1"/>
    <col min="12294" max="12294" width="8.5703125" style="90" customWidth="1"/>
    <col min="12295" max="12296" width="10.5703125" style="90" customWidth="1"/>
    <col min="12297" max="12297" width="9.85546875" style="90" customWidth="1"/>
    <col min="12298" max="12298" width="10.140625" style="90" customWidth="1"/>
    <col min="12299" max="12299" width="9.85546875" style="90" customWidth="1"/>
    <col min="12300" max="12300" width="9.7109375" style="90" customWidth="1"/>
    <col min="12301" max="12301" width="9.28515625" style="90" customWidth="1"/>
    <col min="12302" max="12302" width="11" style="90" customWidth="1"/>
    <col min="12303" max="12303" width="9" style="90" customWidth="1"/>
    <col min="12304" max="12304" width="8" style="90" customWidth="1"/>
    <col min="12305" max="12540" width="8.85546875" style="90"/>
    <col min="12541" max="12541" width="12.5703125" style="90" customWidth="1"/>
    <col min="12542" max="12542" width="10.7109375" style="90" customWidth="1"/>
    <col min="12543" max="12543" width="8.85546875" style="90" customWidth="1"/>
    <col min="12544" max="12544" width="8.28515625" style="90" customWidth="1"/>
    <col min="12545" max="12545" width="9" style="90" customWidth="1"/>
    <col min="12546" max="12546" width="8" style="90" customWidth="1"/>
    <col min="12547" max="12547" width="8.7109375" style="90" customWidth="1"/>
    <col min="12548" max="12548" width="10.28515625" style="90" customWidth="1"/>
    <col min="12549" max="12549" width="9.28515625" style="90" customWidth="1"/>
    <col min="12550" max="12550" width="8.5703125" style="90" customWidth="1"/>
    <col min="12551" max="12552" width="10.5703125" style="90" customWidth="1"/>
    <col min="12553" max="12553" width="9.85546875" style="90" customWidth="1"/>
    <col min="12554" max="12554" width="10.140625" style="90" customWidth="1"/>
    <col min="12555" max="12555" width="9.85546875" style="90" customWidth="1"/>
    <col min="12556" max="12556" width="9.7109375" style="90" customWidth="1"/>
    <col min="12557" max="12557" width="9.28515625" style="90" customWidth="1"/>
    <col min="12558" max="12558" width="11" style="90" customWidth="1"/>
    <col min="12559" max="12559" width="9" style="90" customWidth="1"/>
    <col min="12560" max="12560" width="8" style="90" customWidth="1"/>
    <col min="12561" max="12796" width="8.85546875" style="90"/>
    <col min="12797" max="12797" width="12.5703125" style="90" customWidth="1"/>
    <col min="12798" max="12798" width="10.7109375" style="90" customWidth="1"/>
    <col min="12799" max="12799" width="8.85546875" style="90" customWidth="1"/>
    <col min="12800" max="12800" width="8.28515625" style="90" customWidth="1"/>
    <col min="12801" max="12801" width="9" style="90" customWidth="1"/>
    <col min="12802" max="12802" width="8" style="90" customWidth="1"/>
    <col min="12803" max="12803" width="8.7109375" style="90" customWidth="1"/>
    <col min="12804" max="12804" width="10.28515625" style="90" customWidth="1"/>
    <col min="12805" max="12805" width="9.28515625" style="90" customWidth="1"/>
    <col min="12806" max="12806" width="8.5703125" style="90" customWidth="1"/>
    <col min="12807" max="12808" width="10.5703125" style="90" customWidth="1"/>
    <col min="12809" max="12809" width="9.85546875" style="90" customWidth="1"/>
    <col min="12810" max="12810" width="10.140625" style="90" customWidth="1"/>
    <col min="12811" max="12811" width="9.85546875" style="90" customWidth="1"/>
    <col min="12812" max="12812" width="9.7109375" style="90" customWidth="1"/>
    <col min="12813" max="12813" width="9.28515625" style="90" customWidth="1"/>
    <col min="12814" max="12814" width="11" style="90" customWidth="1"/>
    <col min="12815" max="12815" width="9" style="90" customWidth="1"/>
    <col min="12816" max="12816" width="8" style="90" customWidth="1"/>
    <col min="12817" max="13052" width="8.85546875" style="90"/>
    <col min="13053" max="13053" width="12.5703125" style="90" customWidth="1"/>
    <col min="13054" max="13054" width="10.7109375" style="90" customWidth="1"/>
    <col min="13055" max="13055" width="8.85546875" style="90" customWidth="1"/>
    <col min="13056" max="13056" width="8.28515625" style="90" customWidth="1"/>
    <col min="13057" max="13057" width="9" style="90" customWidth="1"/>
    <col min="13058" max="13058" width="8" style="90" customWidth="1"/>
    <col min="13059" max="13059" width="8.7109375" style="90" customWidth="1"/>
    <col min="13060" max="13060" width="10.28515625" style="90" customWidth="1"/>
    <col min="13061" max="13061" width="9.28515625" style="90" customWidth="1"/>
    <col min="13062" max="13062" width="8.5703125" style="90" customWidth="1"/>
    <col min="13063" max="13064" width="10.5703125" style="90" customWidth="1"/>
    <col min="13065" max="13065" width="9.85546875" style="90" customWidth="1"/>
    <col min="13066" max="13066" width="10.140625" style="90" customWidth="1"/>
    <col min="13067" max="13067" width="9.85546875" style="90" customWidth="1"/>
    <col min="13068" max="13068" width="9.7109375" style="90" customWidth="1"/>
    <col min="13069" max="13069" width="9.28515625" style="90" customWidth="1"/>
    <col min="13070" max="13070" width="11" style="90" customWidth="1"/>
    <col min="13071" max="13071" width="9" style="90" customWidth="1"/>
    <col min="13072" max="13072" width="8" style="90" customWidth="1"/>
    <col min="13073" max="13308" width="8.85546875" style="90"/>
    <col min="13309" max="13309" width="12.5703125" style="90" customWidth="1"/>
    <col min="13310" max="13310" width="10.7109375" style="90" customWidth="1"/>
    <col min="13311" max="13311" width="8.85546875" style="90" customWidth="1"/>
    <col min="13312" max="13312" width="8.28515625" style="90" customWidth="1"/>
    <col min="13313" max="13313" width="9" style="90" customWidth="1"/>
    <col min="13314" max="13314" width="8" style="90" customWidth="1"/>
    <col min="13315" max="13315" width="8.7109375" style="90" customWidth="1"/>
    <col min="13316" max="13316" width="10.28515625" style="90" customWidth="1"/>
    <col min="13317" max="13317" width="9.28515625" style="90" customWidth="1"/>
    <col min="13318" max="13318" width="8.5703125" style="90" customWidth="1"/>
    <col min="13319" max="13320" width="10.5703125" style="90" customWidth="1"/>
    <col min="13321" max="13321" width="9.85546875" style="90" customWidth="1"/>
    <col min="13322" max="13322" width="10.140625" style="90" customWidth="1"/>
    <col min="13323" max="13323" width="9.85546875" style="90" customWidth="1"/>
    <col min="13324" max="13324" width="9.7109375" style="90" customWidth="1"/>
    <col min="13325" max="13325" width="9.28515625" style="90" customWidth="1"/>
    <col min="13326" max="13326" width="11" style="90" customWidth="1"/>
    <col min="13327" max="13327" width="9" style="90" customWidth="1"/>
    <col min="13328" max="13328" width="8" style="90" customWidth="1"/>
    <col min="13329" max="13564" width="8.85546875" style="90"/>
    <col min="13565" max="13565" width="12.5703125" style="90" customWidth="1"/>
    <col min="13566" max="13566" width="10.7109375" style="90" customWidth="1"/>
    <col min="13567" max="13567" width="8.85546875" style="90" customWidth="1"/>
    <col min="13568" max="13568" width="8.28515625" style="90" customWidth="1"/>
    <col min="13569" max="13569" width="9" style="90" customWidth="1"/>
    <col min="13570" max="13570" width="8" style="90" customWidth="1"/>
    <col min="13571" max="13571" width="8.7109375" style="90" customWidth="1"/>
    <col min="13572" max="13572" width="10.28515625" style="90" customWidth="1"/>
    <col min="13573" max="13573" width="9.28515625" style="90" customWidth="1"/>
    <col min="13574" max="13574" width="8.5703125" style="90" customWidth="1"/>
    <col min="13575" max="13576" width="10.5703125" style="90" customWidth="1"/>
    <col min="13577" max="13577" width="9.85546875" style="90" customWidth="1"/>
    <col min="13578" max="13578" width="10.140625" style="90" customWidth="1"/>
    <col min="13579" max="13579" width="9.85546875" style="90" customWidth="1"/>
    <col min="13580" max="13580" width="9.7109375" style="90" customWidth="1"/>
    <col min="13581" max="13581" width="9.28515625" style="90" customWidth="1"/>
    <col min="13582" max="13582" width="11" style="90" customWidth="1"/>
    <col min="13583" max="13583" width="9" style="90" customWidth="1"/>
    <col min="13584" max="13584" width="8" style="90" customWidth="1"/>
    <col min="13585" max="13820" width="8.85546875" style="90"/>
    <col min="13821" max="13821" width="12.5703125" style="90" customWidth="1"/>
    <col min="13822" max="13822" width="10.7109375" style="90" customWidth="1"/>
    <col min="13823" max="13823" width="8.85546875" style="90" customWidth="1"/>
    <col min="13824" max="13824" width="8.28515625" style="90" customWidth="1"/>
    <col min="13825" max="13825" width="9" style="90" customWidth="1"/>
    <col min="13826" max="13826" width="8" style="90" customWidth="1"/>
    <col min="13827" max="13827" width="8.7109375" style="90" customWidth="1"/>
    <col min="13828" max="13828" width="10.28515625" style="90" customWidth="1"/>
    <col min="13829" max="13829" width="9.28515625" style="90" customWidth="1"/>
    <col min="13830" max="13830" width="8.5703125" style="90" customWidth="1"/>
    <col min="13831" max="13832" width="10.5703125" style="90" customWidth="1"/>
    <col min="13833" max="13833" width="9.85546875" style="90" customWidth="1"/>
    <col min="13834" max="13834" width="10.140625" style="90" customWidth="1"/>
    <col min="13835" max="13835" width="9.85546875" style="90" customWidth="1"/>
    <col min="13836" max="13836" width="9.7109375" style="90" customWidth="1"/>
    <col min="13837" max="13837" width="9.28515625" style="90" customWidth="1"/>
    <col min="13838" max="13838" width="11" style="90" customWidth="1"/>
    <col min="13839" max="13839" width="9" style="90" customWidth="1"/>
    <col min="13840" max="13840" width="8" style="90" customWidth="1"/>
    <col min="13841" max="14076" width="8.85546875" style="90"/>
    <col min="14077" max="14077" width="12.5703125" style="90" customWidth="1"/>
    <col min="14078" max="14078" width="10.7109375" style="90" customWidth="1"/>
    <col min="14079" max="14079" width="8.85546875" style="90" customWidth="1"/>
    <col min="14080" max="14080" width="8.28515625" style="90" customWidth="1"/>
    <col min="14081" max="14081" width="9" style="90" customWidth="1"/>
    <col min="14082" max="14082" width="8" style="90" customWidth="1"/>
    <col min="14083" max="14083" width="8.7109375" style="90" customWidth="1"/>
    <col min="14084" max="14084" width="10.28515625" style="90" customWidth="1"/>
    <col min="14085" max="14085" width="9.28515625" style="90" customWidth="1"/>
    <col min="14086" max="14086" width="8.5703125" style="90" customWidth="1"/>
    <col min="14087" max="14088" width="10.5703125" style="90" customWidth="1"/>
    <col min="14089" max="14089" width="9.85546875" style="90" customWidth="1"/>
    <col min="14090" max="14090" width="10.140625" style="90" customWidth="1"/>
    <col min="14091" max="14091" width="9.85546875" style="90" customWidth="1"/>
    <col min="14092" max="14092" width="9.7109375" style="90" customWidth="1"/>
    <col min="14093" max="14093" width="9.28515625" style="90" customWidth="1"/>
    <col min="14094" max="14094" width="11" style="90" customWidth="1"/>
    <col min="14095" max="14095" width="9" style="90" customWidth="1"/>
    <col min="14096" max="14096" width="8" style="90" customWidth="1"/>
    <col min="14097" max="14332" width="8.85546875" style="90"/>
    <col min="14333" max="14333" width="12.5703125" style="90" customWidth="1"/>
    <col min="14334" max="14334" width="10.7109375" style="90" customWidth="1"/>
    <col min="14335" max="14335" width="8.85546875" style="90" customWidth="1"/>
    <col min="14336" max="14336" width="8.28515625" style="90" customWidth="1"/>
    <col min="14337" max="14337" width="9" style="90" customWidth="1"/>
    <col min="14338" max="14338" width="8" style="90" customWidth="1"/>
    <col min="14339" max="14339" width="8.7109375" style="90" customWidth="1"/>
    <col min="14340" max="14340" width="10.28515625" style="90" customWidth="1"/>
    <col min="14341" max="14341" width="9.28515625" style="90" customWidth="1"/>
    <col min="14342" max="14342" width="8.5703125" style="90" customWidth="1"/>
    <col min="14343" max="14344" width="10.5703125" style="90" customWidth="1"/>
    <col min="14345" max="14345" width="9.85546875" style="90" customWidth="1"/>
    <col min="14346" max="14346" width="10.140625" style="90" customWidth="1"/>
    <col min="14347" max="14347" width="9.85546875" style="90" customWidth="1"/>
    <col min="14348" max="14348" width="9.7109375" style="90" customWidth="1"/>
    <col min="14349" max="14349" width="9.28515625" style="90" customWidth="1"/>
    <col min="14350" max="14350" width="11" style="90" customWidth="1"/>
    <col min="14351" max="14351" width="9" style="90" customWidth="1"/>
    <col min="14352" max="14352" width="8" style="90" customWidth="1"/>
    <col min="14353" max="14588" width="8.85546875" style="90"/>
    <col min="14589" max="14589" width="12.5703125" style="90" customWidth="1"/>
    <col min="14590" max="14590" width="10.7109375" style="90" customWidth="1"/>
    <col min="14591" max="14591" width="8.85546875" style="90" customWidth="1"/>
    <col min="14592" max="14592" width="8.28515625" style="90" customWidth="1"/>
    <col min="14593" max="14593" width="9" style="90" customWidth="1"/>
    <col min="14594" max="14594" width="8" style="90" customWidth="1"/>
    <col min="14595" max="14595" width="8.7109375" style="90" customWidth="1"/>
    <col min="14596" max="14596" width="10.28515625" style="90" customWidth="1"/>
    <col min="14597" max="14597" width="9.28515625" style="90" customWidth="1"/>
    <col min="14598" max="14598" width="8.5703125" style="90" customWidth="1"/>
    <col min="14599" max="14600" width="10.5703125" style="90" customWidth="1"/>
    <col min="14601" max="14601" width="9.85546875" style="90" customWidth="1"/>
    <col min="14602" max="14602" width="10.140625" style="90" customWidth="1"/>
    <col min="14603" max="14603" width="9.85546875" style="90" customWidth="1"/>
    <col min="14604" max="14604" width="9.7109375" style="90" customWidth="1"/>
    <col min="14605" max="14605" width="9.28515625" style="90" customWidth="1"/>
    <col min="14606" max="14606" width="11" style="90" customWidth="1"/>
    <col min="14607" max="14607" width="9" style="90" customWidth="1"/>
    <col min="14608" max="14608" width="8" style="90" customWidth="1"/>
    <col min="14609" max="14844" width="8.85546875" style="90"/>
    <col min="14845" max="14845" width="12.5703125" style="90" customWidth="1"/>
    <col min="14846" max="14846" width="10.7109375" style="90" customWidth="1"/>
    <col min="14847" max="14847" width="8.85546875" style="90" customWidth="1"/>
    <col min="14848" max="14848" width="8.28515625" style="90" customWidth="1"/>
    <col min="14849" max="14849" width="9" style="90" customWidth="1"/>
    <col min="14850" max="14850" width="8" style="90" customWidth="1"/>
    <col min="14851" max="14851" width="8.7109375" style="90" customWidth="1"/>
    <col min="14852" max="14852" width="10.28515625" style="90" customWidth="1"/>
    <col min="14853" max="14853" width="9.28515625" style="90" customWidth="1"/>
    <col min="14854" max="14854" width="8.5703125" style="90" customWidth="1"/>
    <col min="14855" max="14856" width="10.5703125" style="90" customWidth="1"/>
    <col min="14857" max="14857" width="9.85546875" style="90" customWidth="1"/>
    <col min="14858" max="14858" width="10.140625" style="90" customWidth="1"/>
    <col min="14859" max="14859" width="9.85546875" style="90" customWidth="1"/>
    <col min="14860" max="14860" width="9.7109375" style="90" customWidth="1"/>
    <col min="14861" max="14861" width="9.28515625" style="90" customWidth="1"/>
    <col min="14862" max="14862" width="11" style="90" customWidth="1"/>
    <col min="14863" max="14863" width="9" style="90" customWidth="1"/>
    <col min="14864" max="14864" width="8" style="90" customWidth="1"/>
    <col min="14865" max="15100" width="8.85546875" style="90"/>
    <col min="15101" max="15101" width="12.5703125" style="90" customWidth="1"/>
    <col min="15102" max="15102" width="10.7109375" style="90" customWidth="1"/>
    <col min="15103" max="15103" width="8.85546875" style="90" customWidth="1"/>
    <col min="15104" max="15104" width="8.28515625" style="90" customWidth="1"/>
    <col min="15105" max="15105" width="9" style="90" customWidth="1"/>
    <col min="15106" max="15106" width="8" style="90" customWidth="1"/>
    <col min="15107" max="15107" width="8.7109375" style="90" customWidth="1"/>
    <col min="15108" max="15108" width="10.28515625" style="90" customWidth="1"/>
    <col min="15109" max="15109" width="9.28515625" style="90" customWidth="1"/>
    <col min="15110" max="15110" width="8.5703125" style="90" customWidth="1"/>
    <col min="15111" max="15112" width="10.5703125" style="90" customWidth="1"/>
    <col min="15113" max="15113" width="9.85546875" style="90" customWidth="1"/>
    <col min="15114" max="15114" width="10.140625" style="90" customWidth="1"/>
    <col min="15115" max="15115" width="9.85546875" style="90" customWidth="1"/>
    <col min="15116" max="15116" width="9.7109375" style="90" customWidth="1"/>
    <col min="15117" max="15117" width="9.28515625" style="90" customWidth="1"/>
    <col min="15118" max="15118" width="11" style="90" customWidth="1"/>
    <col min="15119" max="15119" width="9" style="90" customWidth="1"/>
    <col min="15120" max="15120" width="8" style="90" customWidth="1"/>
    <col min="15121" max="15356" width="8.85546875" style="90"/>
    <col min="15357" max="15357" width="12.5703125" style="90" customWidth="1"/>
    <col min="15358" max="15358" width="10.7109375" style="90" customWidth="1"/>
    <col min="15359" max="15359" width="8.85546875" style="90" customWidth="1"/>
    <col min="15360" max="15360" width="8.28515625" style="90" customWidth="1"/>
    <col min="15361" max="15361" width="9" style="90" customWidth="1"/>
    <col min="15362" max="15362" width="8" style="90" customWidth="1"/>
    <col min="15363" max="15363" width="8.7109375" style="90" customWidth="1"/>
    <col min="15364" max="15364" width="10.28515625" style="90" customWidth="1"/>
    <col min="15365" max="15365" width="9.28515625" style="90" customWidth="1"/>
    <col min="15366" max="15366" width="8.5703125" style="90" customWidth="1"/>
    <col min="15367" max="15368" width="10.5703125" style="90" customWidth="1"/>
    <col min="15369" max="15369" width="9.85546875" style="90" customWidth="1"/>
    <col min="15370" max="15370" width="10.140625" style="90" customWidth="1"/>
    <col min="15371" max="15371" width="9.85546875" style="90" customWidth="1"/>
    <col min="15372" max="15372" width="9.7109375" style="90" customWidth="1"/>
    <col min="15373" max="15373" width="9.28515625" style="90" customWidth="1"/>
    <col min="15374" max="15374" width="11" style="90" customWidth="1"/>
    <col min="15375" max="15375" width="9" style="90" customWidth="1"/>
    <col min="15376" max="15376" width="8" style="90" customWidth="1"/>
    <col min="15377" max="15612" width="8.85546875" style="90"/>
    <col min="15613" max="15613" width="12.5703125" style="90" customWidth="1"/>
    <col min="15614" max="15614" width="10.7109375" style="90" customWidth="1"/>
    <col min="15615" max="15615" width="8.85546875" style="90" customWidth="1"/>
    <col min="15616" max="15616" width="8.28515625" style="90" customWidth="1"/>
    <col min="15617" max="15617" width="9" style="90" customWidth="1"/>
    <col min="15618" max="15618" width="8" style="90" customWidth="1"/>
    <col min="15619" max="15619" width="8.7109375" style="90" customWidth="1"/>
    <col min="15620" max="15620" width="10.28515625" style="90" customWidth="1"/>
    <col min="15621" max="15621" width="9.28515625" style="90" customWidth="1"/>
    <col min="15622" max="15622" width="8.5703125" style="90" customWidth="1"/>
    <col min="15623" max="15624" width="10.5703125" style="90" customWidth="1"/>
    <col min="15625" max="15625" width="9.85546875" style="90" customWidth="1"/>
    <col min="15626" max="15626" width="10.140625" style="90" customWidth="1"/>
    <col min="15627" max="15627" width="9.85546875" style="90" customWidth="1"/>
    <col min="15628" max="15628" width="9.7109375" style="90" customWidth="1"/>
    <col min="15629" max="15629" width="9.28515625" style="90" customWidth="1"/>
    <col min="15630" max="15630" width="11" style="90" customWidth="1"/>
    <col min="15631" max="15631" width="9" style="90" customWidth="1"/>
    <col min="15632" max="15632" width="8" style="90" customWidth="1"/>
    <col min="15633" max="15868" width="8.85546875" style="90"/>
    <col min="15869" max="15869" width="12.5703125" style="90" customWidth="1"/>
    <col min="15870" max="15870" width="10.7109375" style="90" customWidth="1"/>
    <col min="15871" max="15871" width="8.85546875" style="90" customWidth="1"/>
    <col min="15872" max="15872" width="8.28515625" style="90" customWidth="1"/>
    <col min="15873" max="15873" width="9" style="90" customWidth="1"/>
    <col min="15874" max="15874" width="8" style="90" customWidth="1"/>
    <col min="15875" max="15875" width="8.7109375" style="90" customWidth="1"/>
    <col min="15876" max="15876" width="10.28515625" style="90" customWidth="1"/>
    <col min="15877" max="15877" width="9.28515625" style="90" customWidth="1"/>
    <col min="15878" max="15878" width="8.5703125" style="90" customWidth="1"/>
    <col min="15879" max="15880" width="10.5703125" style="90" customWidth="1"/>
    <col min="15881" max="15881" width="9.85546875" style="90" customWidth="1"/>
    <col min="15882" max="15882" width="10.140625" style="90" customWidth="1"/>
    <col min="15883" max="15883" width="9.85546875" style="90" customWidth="1"/>
    <col min="15884" max="15884" width="9.7109375" style="90" customWidth="1"/>
    <col min="15885" max="15885" width="9.28515625" style="90" customWidth="1"/>
    <col min="15886" max="15886" width="11" style="90" customWidth="1"/>
    <col min="15887" max="15887" width="9" style="90" customWidth="1"/>
    <col min="15888" max="15888" width="8" style="90" customWidth="1"/>
    <col min="15889" max="16124" width="8.85546875" style="90"/>
    <col min="16125" max="16125" width="12.5703125" style="90" customWidth="1"/>
    <col min="16126" max="16126" width="10.7109375" style="90" customWidth="1"/>
    <col min="16127" max="16127" width="8.85546875" style="90" customWidth="1"/>
    <col min="16128" max="16128" width="8.28515625" style="90" customWidth="1"/>
    <col min="16129" max="16129" width="9" style="90" customWidth="1"/>
    <col min="16130" max="16130" width="8" style="90" customWidth="1"/>
    <col min="16131" max="16131" width="8.7109375" style="90" customWidth="1"/>
    <col min="16132" max="16132" width="10.28515625" style="90" customWidth="1"/>
    <col min="16133" max="16133" width="9.28515625" style="90" customWidth="1"/>
    <col min="16134" max="16134" width="8.5703125" style="90" customWidth="1"/>
    <col min="16135" max="16136" width="10.5703125" style="90" customWidth="1"/>
    <col min="16137" max="16137" width="9.85546875" style="90" customWidth="1"/>
    <col min="16138" max="16138" width="10.140625" style="90" customWidth="1"/>
    <col min="16139" max="16139" width="9.85546875" style="90" customWidth="1"/>
    <col min="16140" max="16140" width="9.7109375" style="90" customWidth="1"/>
    <col min="16141" max="16141" width="9.28515625" style="90" customWidth="1"/>
    <col min="16142" max="16142" width="11" style="90" customWidth="1"/>
    <col min="16143" max="16143" width="9" style="90" customWidth="1"/>
    <col min="16144" max="16144" width="8" style="90" customWidth="1"/>
    <col min="16145" max="16384" width="8.85546875" style="90"/>
  </cols>
  <sheetData>
    <row r="1" spans="1:16" s="83" customFormat="1" ht="15">
      <c r="A1" s="1195" t="s">
        <v>700</v>
      </c>
      <c r="B1" s="1195"/>
      <c r="C1" s="1195"/>
      <c r="D1" s="1195"/>
      <c r="E1" s="1195"/>
      <c r="F1" s="1195"/>
      <c r="G1" s="1195"/>
      <c r="H1" s="1195"/>
      <c r="I1" s="1195"/>
      <c r="J1" s="1195"/>
      <c r="K1" s="1195"/>
      <c r="L1" s="1195"/>
      <c r="M1" s="1195"/>
      <c r="N1" s="1195"/>
      <c r="O1" s="1195"/>
      <c r="P1" s="1195"/>
    </row>
    <row r="2" spans="1:16" s="84" customFormat="1" ht="31.5" customHeight="1">
      <c r="A2" s="1196" t="s">
        <v>896</v>
      </c>
      <c r="B2" s="1196" t="s">
        <v>86</v>
      </c>
      <c r="C2" s="1196" t="s">
        <v>87</v>
      </c>
      <c r="D2" s="1196" t="s">
        <v>88</v>
      </c>
      <c r="E2" s="1196" t="s">
        <v>89</v>
      </c>
      <c r="F2" s="1196" t="s">
        <v>90</v>
      </c>
      <c r="G2" s="1196" t="s">
        <v>91</v>
      </c>
      <c r="H2" s="1196" t="s">
        <v>92</v>
      </c>
      <c r="I2" s="1196" t="s">
        <v>93</v>
      </c>
      <c r="J2" s="1198" t="s">
        <v>94</v>
      </c>
      <c r="K2" s="1196" t="s">
        <v>95</v>
      </c>
      <c r="L2" s="1196" t="s">
        <v>96</v>
      </c>
      <c r="M2" s="1198" t="s">
        <v>97</v>
      </c>
      <c r="N2" s="1196" t="s">
        <v>98</v>
      </c>
      <c r="O2" s="1196"/>
      <c r="P2" s="1196"/>
    </row>
    <row r="3" spans="1:16" s="86" customFormat="1" ht="25.5" customHeight="1">
      <c r="A3" s="1197"/>
      <c r="B3" s="1197"/>
      <c r="C3" s="1197"/>
      <c r="D3" s="1197"/>
      <c r="E3" s="1197"/>
      <c r="F3" s="1197"/>
      <c r="G3" s="1197"/>
      <c r="H3" s="1197"/>
      <c r="I3" s="1197"/>
      <c r="J3" s="1199"/>
      <c r="K3" s="1197"/>
      <c r="L3" s="1197"/>
      <c r="M3" s="1199"/>
      <c r="N3" s="85" t="s">
        <v>99</v>
      </c>
      <c r="O3" s="85" t="s">
        <v>100</v>
      </c>
      <c r="P3" s="85" t="s">
        <v>101</v>
      </c>
    </row>
    <row r="4" spans="1:16" s="86" customFormat="1" ht="12">
      <c r="A4" s="87">
        <v>1</v>
      </c>
      <c r="B4" s="87">
        <v>2</v>
      </c>
      <c r="C4" s="87">
        <v>3</v>
      </c>
      <c r="D4" s="87">
        <v>4</v>
      </c>
      <c r="E4" s="87">
        <v>5</v>
      </c>
      <c r="F4" s="87">
        <v>6</v>
      </c>
      <c r="G4" s="87">
        <v>7</v>
      </c>
      <c r="H4" s="87">
        <v>8</v>
      </c>
      <c r="I4" s="87">
        <v>9</v>
      </c>
      <c r="J4" s="87">
        <v>10</v>
      </c>
      <c r="K4" s="87">
        <v>11</v>
      </c>
      <c r="L4" s="87">
        <v>12</v>
      </c>
      <c r="M4" s="87">
        <v>13</v>
      </c>
      <c r="N4" s="87">
        <v>14</v>
      </c>
      <c r="O4" s="87">
        <v>15</v>
      </c>
      <c r="P4" s="87">
        <v>16</v>
      </c>
    </row>
    <row r="5" spans="1:16" s="7" customFormat="1" ht="13.5" customHeight="1">
      <c r="A5" s="88" t="s">
        <v>16</v>
      </c>
      <c r="B5" s="67">
        <v>5067</v>
      </c>
      <c r="C5" s="67">
        <v>91</v>
      </c>
      <c r="D5" s="67">
        <v>2933</v>
      </c>
      <c r="E5" s="67">
        <v>255</v>
      </c>
      <c r="F5" s="67">
        <v>5284.71</v>
      </c>
      <c r="G5" s="67">
        <v>990776.67</v>
      </c>
      <c r="H5" s="67">
        <v>1105026.8557000002</v>
      </c>
      <c r="I5" s="67">
        <v>4333.4386498039221</v>
      </c>
      <c r="J5" s="67">
        <v>20909.886364625498</v>
      </c>
      <c r="K5" s="67">
        <v>989999.36</v>
      </c>
      <c r="L5" s="67">
        <v>1103978.1500000001</v>
      </c>
      <c r="M5" s="67">
        <v>6839083.6100000013</v>
      </c>
      <c r="N5" s="67">
        <v>21108.639999999999</v>
      </c>
      <c r="O5" s="67">
        <v>15960.15</v>
      </c>
      <c r="P5" s="67">
        <v>19445.22</v>
      </c>
    </row>
    <row r="6" spans="1:16" s="7" customFormat="1" ht="13.5" customHeight="1">
      <c r="A6" s="88" t="s">
        <v>17</v>
      </c>
      <c r="B6" s="67">
        <v>5133</v>
      </c>
      <c r="C6" s="67">
        <v>95</v>
      </c>
      <c r="D6" s="67">
        <v>2977</v>
      </c>
      <c r="E6" s="67">
        <v>249</v>
      </c>
      <c r="F6" s="67">
        <v>3943.9700000000007</v>
      </c>
      <c r="G6" s="67">
        <v>654136.62</v>
      </c>
      <c r="H6" s="67">
        <v>667497.58000000007</v>
      </c>
      <c r="I6" s="67">
        <v>2680.7131726907633</v>
      </c>
      <c r="J6" s="67">
        <v>16924.509567770547</v>
      </c>
      <c r="K6" s="67">
        <v>653445.39</v>
      </c>
      <c r="L6" s="67">
        <v>666760.52999999991</v>
      </c>
      <c r="M6" s="67">
        <v>6214940.9901613593</v>
      </c>
      <c r="N6" s="67">
        <v>19811.14</v>
      </c>
      <c r="O6" s="67">
        <v>15135.86</v>
      </c>
      <c r="P6" s="67">
        <v>17404.2</v>
      </c>
    </row>
    <row r="7" spans="1:16" s="7" customFormat="1" ht="13.5" customHeight="1">
      <c r="A7" s="88" t="s">
        <v>18</v>
      </c>
      <c r="B7" s="67">
        <v>5211</v>
      </c>
      <c r="C7" s="67">
        <v>76</v>
      </c>
      <c r="D7" s="67">
        <v>2867</v>
      </c>
      <c r="E7" s="67">
        <v>250</v>
      </c>
      <c r="F7" s="67">
        <v>3235.11</v>
      </c>
      <c r="G7" s="67">
        <v>567220.04999999993</v>
      </c>
      <c r="H7" s="67">
        <v>548774.44000000006</v>
      </c>
      <c r="I7" s="67">
        <v>2195.0977600000001</v>
      </c>
      <c r="J7" s="67">
        <v>16963.084408258143</v>
      </c>
      <c r="K7" s="67">
        <v>567124.53999999992</v>
      </c>
      <c r="L7" s="67">
        <v>548724.55999999994</v>
      </c>
      <c r="M7" s="67">
        <v>6387886.8700000001</v>
      </c>
      <c r="N7" s="67">
        <v>20203.66</v>
      </c>
      <c r="O7" s="67">
        <v>15748.98</v>
      </c>
      <c r="P7" s="67">
        <v>18835.77</v>
      </c>
    </row>
    <row r="8" spans="1:16" s="7" customFormat="1" ht="13.5" customHeight="1">
      <c r="A8" s="88" t="s">
        <v>19</v>
      </c>
      <c r="B8" s="67">
        <v>5336</v>
      </c>
      <c r="C8" s="67">
        <v>92</v>
      </c>
      <c r="D8" s="67">
        <v>2841</v>
      </c>
      <c r="E8" s="67">
        <v>251</v>
      </c>
      <c r="F8" s="67">
        <v>3632.15</v>
      </c>
      <c r="G8" s="67">
        <v>479951.2300000001</v>
      </c>
      <c r="H8" s="67">
        <v>521664.19999999995</v>
      </c>
      <c r="I8" s="67">
        <v>2078.3434262948203</v>
      </c>
      <c r="J8" s="67">
        <v>14362.407940200705</v>
      </c>
      <c r="K8" s="67">
        <v>479951.2300000001</v>
      </c>
      <c r="L8" s="67">
        <v>521664.00000000006</v>
      </c>
      <c r="M8" s="67">
        <v>7415296.0899999999</v>
      </c>
      <c r="N8" s="67">
        <v>22467.21</v>
      </c>
      <c r="O8" s="67">
        <v>17448.71</v>
      </c>
      <c r="P8" s="67">
        <v>22386.27</v>
      </c>
    </row>
    <row r="9" spans="1:16" s="7" customFormat="1" ht="13.5" customHeight="1">
      <c r="A9" s="88" t="s">
        <v>20</v>
      </c>
      <c r="B9" s="67">
        <v>5624</v>
      </c>
      <c r="C9" s="67">
        <v>93</v>
      </c>
      <c r="D9" s="67">
        <v>2818</v>
      </c>
      <c r="E9" s="67">
        <v>243</v>
      </c>
      <c r="F9" s="67">
        <v>7111.02</v>
      </c>
      <c r="G9" s="67">
        <v>856755.14</v>
      </c>
      <c r="H9" s="67">
        <v>854845.33272934204</v>
      </c>
      <c r="I9" s="67">
        <v>3517.8820276927654</v>
      </c>
      <c r="J9" s="67">
        <v>12021.416515905481</v>
      </c>
      <c r="K9" s="67">
        <v>856755.46000000008</v>
      </c>
      <c r="L9" s="67">
        <v>854842.21</v>
      </c>
      <c r="M9" s="67">
        <v>10149289.970000001</v>
      </c>
      <c r="N9" s="67">
        <v>30024.74</v>
      </c>
      <c r="O9" s="67">
        <v>22197.51</v>
      </c>
      <c r="P9" s="67">
        <v>27957.49</v>
      </c>
    </row>
    <row r="10" spans="1:16" s="7" customFormat="1" ht="13.5" customHeight="1">
      <c r="A10" s="88" t="s">
        <v>21</v>
      </c>
      <c r="B10" s="67">
        <v>5911</v>
      </c>
      <c r="C10" s="67">
        <v>53</v>
      </c>
      <c r="D10" s="67">
        <v>2721</v>
      </c>
      <c r="E10" s="67">
        <v>247</v>
      </c>
      <c r="F10" s="67">
        <v>4116.88</v>
      </c>
      <c r="G10" s="67">
        <v>762545.07</v>
      </c>
      <c r="H10" s="67">
        <v>740089.20000000007</v>
      </c>
      <c r="I10" s="67">
        <v>2996.3125506072902</v>
      </c>
      <c r="J10" s="67">
        <v>17976.943704941605</v>
      </c>
      <c r="K10" s="67">
        <v>762545.64999999991</v>
      </c>
      <c r="L10" s="67">
        <v>740089.02999999991</v>
      </c>
      <c r="M10" s="67">
        <v>9475328.3399999999</v>
      </c>
      <c r="N10" s="67">
        <v>29094.61</v>
      </c>
      <c r="O10" s="67">
        <v>22494.61</v>
      </c>
      <c r="P10" s="67">
        <v>25341.86</v>
      </c>
    </row>
    <row r="11" spans="1:16" s="7" customFormat="1" ht="13.5" customHeight="1">
      <c r="A11" s="88" t="s">
        <v>177</v>
      </c>
      <c r="B11" s="67">
        <v>5834</v>
      </c>
      <c r="C11" s="67">
        <v>70</v>
      </c>
      <c r="D11" s="67">
        <v>2948</v>
      </c>
      <c r="E11" s="67">
        <v>248</v>
      </c>
      <c r="F11" s="67">
        <v>3918.55</v>
      </c>
      <c r="G11" s="67">
        <v>707231.15999999992</v>
      </c>
      <c r="H11" s="67">
        <v>998260.58000000007</v>
      </c>
      <c r="I11" s="67">
        <v>4025.2442741935488</v>
      </c>
      <c r="J11" s="67">
        <v>25475.254367049034</v>
      </c>
      <c r="K11" s="67">
        <v>707231.15999999992</v>
      </c>
      <c r="L11" s="67">
        <v>998260.41999999993</v>
      </c>
      <c r="M11" s="67">
        <v>12154525.460000001</v>
      </c>
      <c r="N11" s="67">
        <v>29824.62</v>
      </c>
      <c r="O11" s="67">
        <v>24523.200000000001</v>
      </c>
      <c r="P11" s="67">
        <v>29620.5</v>
      </c>
    </row>
    <row r="12" spans="1:16" s="7" customFormat="1" ht="13.5" customHeight="1">
      <c r="A12" s="1152" t="s">
        <v>766</v>
      </c>
      <c r="B12" s="68">
        <v>5619</v>
      </c>
      <c r="C12" s="68">
        <v>52</v>
      </c>
      <c r="D12" s="68">
        <v>2794</v>
      </c>
      <c r="E12" s="68">
        <v>246</v>
      </c>
      <c r="F12" s="68">
        <v>3585.9</v>
      </c>
      <c r="G12" s="68">
        <v>771603.31</v>
      </c>
      <c r="H12" s="68">
        <v>1082968.24</v>
      </c>
      <c r="I12" s="68">
        <v>4402.3099186990003</v>
      </c>
      <c r="J12" s="68">
        <v>30200.737332329001</v>
      </c>
      <c r="K12" s="68">
        <v>771603.31</v>
      </c>
      <c r="L12" s="68">
        <v>1082968.05</v>
      </c>
      <c r="M12" s="68">
        <v>14224996.970000001</v>
      </c>
      <c r="N12" s="68">
        <v>36443.980000000003</v>
      </c>
      <c r="O12" s="68">
        <v>29241.48</v>
      </c>
      <c r="P12" s="68">
        <v>32968.68</v>
      </c>
    </row>
    <row r="13" spans="1:16" s="7" customFormat="1" ht="13.5" customHeight="1">
      <c r="A13" s="88" t="s">
        <v>729</v>
      </c>
      <c r="B13" s="67">
        <v>5616</v>
      </c>
      <c r="C13" s="67">
        <v>52</v>
      </c>
      <c r="D13" s="67">
        <v>2937</v>
      </c>
      <c r="E13" s="67">
        <v>186</v>
      </c>
      <c r="F13" s="67">
        <v>2716.4900000000002</v>
      </c>
      <c r="G13" s="67">
        <v>560032.89</v>
      </c>
      <c r="H13" s="67">
        <v>800313.96</v>
      </c>
      <c r="I13" s="67">
        <v>4302.7632258064514</v>
      </c>
      <c r="J13" s="67">
        <v>29461.325460428714</v>
      </c>
      <c r="K13" s="67">
        <v>560032.89</v>
      </c>
      <c r="L13" s="67">
        <v>800313.79999999993</v>
      </c>
      <c r="M13" s="67">
        <v>15173866.880000001</v>
      </c>
      <c r="N13" s="67">
        <v>34137.97</v>
      </c>
      <c r="O13" s="67">
        <v>29241.48</v>
      </c>
      <c r="P13" s="67">
        <v>34056.83</v>
      </c>
    </row>
    <row r="14" spans="1:16" s="7" customFormat="1" ht="13.5" customHeight="1">
      <c r="A14" s="88" t="s">
        <v>814</v>
      </c>
      <c r="B14" s="67">
        <v>5232</v>
      </c>
      <c r="C14" s="67">
        <v>36</v>
      </c>
      <c r="D14" s="67">
        <v>2756</v>
      </c>
      <c r="E14" s="67">
        <v>186</v>
      </c>
      <c r="F14" s="67">
        <v>2357.5300000000002</v>
      </c>
      <c r="G14" s="67">
        <v>385981.64</v>
      </c>
      <c r="H14" s="67">
        <v>582625</v>
      </c>
      <c r="I14" s="67">
        <v>3132.392473118</v>
      </c>
      <c r="J14" s="67">
        <v>24713.365259402999</v>
      </c>
      <c r="K14" s="67">
        <v>385981.64</v>
      </c>
      <c r="L14" s="67">
        <v>582624.93000000005</v>
      </c>
      <c r="M14" s="67">
        <v>14448465.689999999</v>
      </c>
      <c r="N14" s="67">
        <v>38989.65</v>
      </c>
      <c r="O14" s="67">
        <v>32972.559999999998</v>
      </c>
      <c r="P14" s="67">
        <v>36068.33</v>
      </c>
    </row>
    <row r="15" spans="1:16" s="91" customFormat="1" ht="14.25" customHeight="1">
      <c r="A15" s="89" t="s">
        <v>102</v>
      </c>
      <c r="B15" s="90"/>
      <c r="C15" s="90"/>
      <c r="D15" s="90"/>
      <c r="E15" s="90"/>
      <c r="F15" s="90"/>
      <c r="M15" s="82"/>
    </row>
    <row r="18" spans="6:6">
      <c r="F18" s="90" t="s">
        <v>72</v>
      </c>
    </row>
  </sheetData>
  <mergeCells count="15">
    <mergeCell ref="A1:P1"/>
    <mergeCell ref="A2:A3"/>
    <mergeCell ref="B2:B3"/>
    <mergeCell ref="C2:C3"/>
    <mergeCell ref="D2:D3"/>
    <mergeCell ref="E2:E3"/>
    <mergeCell ref="F2:F3"/>
    <mergeCell ref="G2:G3"/>
    <mergeCell ref="H2:H3"/>
    <mergeCell ref="I2:I3"/>
    <mergeCell ref="J2:J3"/>
    <mergeCell ref="K2:K3"/>
    <mergeCell ref="L2:L3"/>
    <mergeCell ref="M2:M3"/>
    <mergeCell ref="N2:P2"/>
  </mergeCells>
  <pageMargins left="0.7" right="0.7" top="0.75" bottom="0.75" header="0.3" footer="0.3"/>
  <pageSetup scale="85"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CZ15"/>
  <sheetViews>
    <sheetView view="pageBreakPreview" zoomScale="60" zoomScaleNormal="100" workbookViewId="0">
      <selection activeCell="L27" sqref="L27"/>
    </sheetView>
  </sheetViews>
  <sheetFormatPr defaultColWidth="6.7109375" defaultRowHeight="11.25"/>
  <cols>
    <col min="1" max="1" width="11.42578125" style="92" customWidth="1"/>
    <col min="2" max="2" width="10.140625" style="92" customWidth="1"/>
    <col min="3" max="3" width="9.42578125" style="92" customWidth="1"/>
    <col min="4" max="4" width="9.7109375" style="92" customWidth="1"/>
    <col min="5" max="5" width="7.5703125" style="92" customWidth="1"/>
    <col min="6" max="6" width="7" style="92" customWidth="1"/>
    <col min="7" max="7" width="8.140625" style="92" bestFit="1" customWidth="1"/>
    <col min="8" max="8" width="9.85546875" style="92" customWidth="1"/>
    <col min="9" max="9" width="8.7109375" style="92" customWidth="1"/>
    <col min="10" max="10" width="7.5703125" style="92" customWidth="1"/>
    <col min="11" max="11" width="8.7109375" style="92" customWidth="1"/>
    <col min="12" max="12" width="8.28515625" style="92" customWidth="1"/>
    <col min="13" max="13" width="11.7109375" style="92" customWidth="1"/>
    <col min="14" max="14" width="5.7109375" style="92" customWidth="1"/>
    <col min="15" max="15" width="6" style="92" customWidth="1"/>
    <col min="16" max="16" width="5.7109375" style="92" customWidth="1"/>
    <col min="17" max="16384" width="6.7109375" style="92"/>
  </cols>
  <sheetData>
    <row r="1" spans="1:104" s="93" customFormat="1" ht="15">
      <c r="A1" s="1175" t="s">
        <v>701</v>
      </c>
      <c r="B1" s="1175"/>
      <c r="C1" s="1175"/>
      <c r="D1" s="1175"/>
      <c r="E1" s="1175"/>
      <c r="F1" s="1175"/>
      <c r="G1" s="1175"/>
      <c r="H1" s="1175"/>
      <c r="I1" s="1175"/>
      <c r="J1" s="1175"/>
      <c r="K1" s="1175"/>
      <c r="L1" s="1175"/>
      <c r="M1" s="1175"/>
      <c r="N1" s="1175"/>
      <c r="O1" s="1175"/>
      <c r="P1" s="1175"/>
      <c r="Q1" s="92"/>
      <c r="R1" s="92"/>
      <c r="S1" s="92"/>
      <c r="T1" s="92"/>
      <c r="U1" s="92"/>
      <c r="V1" s="92"/>
      <c r="W1" s="92"/>
      <c r="X1" s="92"/>
      <c r="Y1" s="92"/>
      <c r="Z1" s="92"/>
      <c r="AA1" s="92"/>
      <c r="AB1" s="92"/>
      <c r="AC1" s="92"/>
      <c r="AD1" s="92"/>
      <c r="AE1" s="92"/>
      <c r="AF1" s="92"/>
      <c r="AG1" s="92"/>
      <c r="AH1" s="92"/>
      <c r="AI1" s="92"/>
      <c r="AJ1" s="92"/>
      <c r="AK1" s="92"/>
      <c r="AL1" s="92"/>
      <c r="AM1" s="92"/>
      <c r="AN1" s="92"/>
      <c r="AO1" s="92"/>
      <c r="AP1" s="92"/>
      <c r="AQ1" s="92"/>
      <c r="AR1" s="92"/>
      <c r="AS1" s="92"/>
      <c r="AT1" s="92"/>
      <c r="AU1" s="92"/>
      <c r="AV1" s="92"/>
      <c r="AW1" s="92"/>
      <c r="AX1" s="92"/>
      <c r="AY1" s="92"/>
      <c r="AZ1" s="92"/>
      <c r="BA1" s="92"/>
      <c r="BB1" s="92"/>
      <c r="BC1" s="92"/>
      <c r="BD1" s="92"/>
      <c r="BE1" s="92"/>
      <c r="BF1" s="92"/>
      <c r="BG1" s="92"/>
      <c r="BH1" s="92"/>
      <c r="BI1" s="92"/>
      <c r="BJ1" s="92"/>
      <c r="BK1" s="92"/>
      <c r="BL1" s="92"/>
      <c r="BM1" s="92"/>
      <c r="BN1" s="92"/>
      <c r="BO1" s="92"/>
      <c r="BP1" s="92"/>
      <c r="BQ1" s="92"/>
      <c r="BR1" s="92"/>
      <c r="BS1" s="92"/>
      <c r="BT1" s="92"/>
      <c r="BU1" s="92"/>
      <c r="BV1" s="92"/>
      <c r="BW1" s="92"/>
      <c r="BX1" s="92"/>
      <c r="BY1" s="92"/>
      <c r="BZ1" s="92"/>
      <c r="CA1" s="92"/>
      <c r="CB1" s="92"/>
      <c r="CC1" s="92"/>
      <c r="CD1" s="92"/>
      <c r="CE1" s="92"/>
      <c r="CF1" s="92"/>
      <c r="CG1" s="92"/>
      <c r="CH1" s="92"/>
      <c r="CI1" s="92"/>
      <c r="CJ1" s="92"/>
      <c r="CK1" s="92"/>
      <c r="CL1" s="92"/>
      <c r="CM1" s="92"/>
      <c r="CN1" s="92"/>
      <c r="CO1" s="92"/>
      <c r="CP1" s="92"/>
      <c r="CQ1" s="92"/>
      <c r="CR1" s="92"/>
      <c r="CS1" s="92"/>
      <c r="CT1" s="92"/>
      <c r="CU1" s="92"/>
      <c r="CV1" s="92"/>
      <c r="CW1" s="92"/>
      <c r="CX1" s="92"/>
      <c r="CY1" s="92"/>
      <c r="CZ1" s="92"/>
    </row>
    <row r="2" spans="1:104" s="94" customFormat="1" ht="25.5" customHeight="1">
      <c r="A2" s="1196" t="s">
        <v>896</v>
      </c>
      <c r="B2" s="1196" t="s">
        <v>86</v>
      </c>
      <c r="C2" s="1198" t="s">
        <v>87</v>
      </c>
      <c r="D2" s="1196" t="s">
        <v>88</v>
      </c>
      <c r="E2" s="1196" t="s">
        <v>89</v>
      </c>
      <c r="F2" s="1196" t="s">
        <v>90</v>
      </c>
      <c r="G2" s="1196" t="s">
        <v>91</v>
      </c>
      <c r="H2" s="1196" t="s">
        <v>969</v>
      </c>
      <c r="I2" s="1198" t="s">
        <v>103</v>
      </c>
      <c r="J2" s="1196" t="s">
        <v>94</v>
      </c>
      <c r="K2" s="1196" t="s">
        <v>95</v>
      </c>
      <c r="L2" s="1196" t="s">
        <v>104</v>
      </c>
      <c r="M2" s="1198" t="s">
        <v>105</v>
      </c>
      <c r="N2" s="1196" t="s">
        <v>106</v>
      </c>
      <c r="O2" s="1196"/>
      <c r="P2" s="1196"/>
      <c r="Q2" s="70"/>
      <c r="R2" s="70"/>
      <c r="S2" s="70"/>
      <c r="T2" s="70"/>
      <c r="U2" s="70"/>
      <c r="V2" s="70"/>
      <c r="W2" s="70"/>
      <c r="X2" s="70"/>
      <c r="Y2" s="70"/>
      <c r="Z2" s="70"/>
      <c r="AA2" s="70"/>
      <c r="AB2" s="70"/>
      <c r="AC2" s="70"/>
      <c r="AD2" s="70"/>
      <c r="AE2" s="70"/>
      <c r="AF2" s="70"/>
      <c r="AG2" s="70"/>
      <c r="AH2" s="70"/>
      <c r="AI2" s="70"/>
      <c r="AJ2" s="70"/>
      <c r="AK2" s="70"/>
      <c r="AL2" s="70"/>
      <c r="AM2" s="70"/>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70"/>
      <c r="CT2" s="70"/>
      <c r="CU2" s="70"/>
      <c r="CV2" s="70"/>
      <c r="CW2" s="70"/>
      <c r="CX2" s="70"/>
      <c r="CY2" s="70"/>
      <c r="CZ2" s="70"/>
    </row>
    <row r="3" spans="1:104" s="94" customFormat="1" ht="33.75" customHeight="1">
      <c r="A3" s="1197"/>
      <c r="B3" s="1197"/>
      <c r="C3" s="1199"/>
      <c r="D3" s="1197"/>
      <c r="E3" s="1197"/>
      <c r="F3" s="1197"/>
      <c r="G3" s="1197"/>
      <c r="H3" s="1197"/>
      <c r="I3" s="1199"/>
      <c r="J3" s="1197"/>
      <c r="K3" s="1197"/>
      <c r="L3" s="1197"/>
      <c r="M3" s="1199"/>
      <c r="N3" s="85" t="s">
        <v>99</v>
      </c>
      <c r="O3" s="85" t="s">
        <v>100</v>
      </c>
      <c r="P3" s="85" t="s">
        <v>101</v>
      </c>
      <c r="Q3" s="70"/>
      <c r="R3" s="70"/>
      <c r="S3" s="70"/>
      <c r="T3" s="70"/>
      <c r="U3" s="70"/>
      <c r="V3" s="70"/>
      <c r="W3" s="70"/>
      <c r="X3" s="70"/>
      <c r="Y3" s="70"/>
      <c r="Z3" s="70"/>
      <c r="AA3" s="70"/>
      <c r="AB3" s="70"/>
      <c r="AC3" s="70"/>
      <c r="AD3" s="70"/>
      <c r="AE3" s="70"/>
      <c r="AF3" s="70"/>
      <c r="AG3" s="70"/>
      <c r="AH3" s="70"/>
      <c r="AI3" s="70"/>
      <c r="AJ3" s="70"/>
      <c r="AK3" s="70"/>
      <c r="AL3" s="70"/>
      <c r="AM3" s="70"/>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70"/>
      <c r="CT3" s="70"/>
      <c r="CU3" s="70"/>
      <c r="CV3" s="70"/>
      <c r="CW3" s="70"/>
      <c r="CX3" s="70"/>
      <c r="CY3" s="70"/>
      <c r="CZ3" s="70"/>
    </row>
    <row r="4" spans="1:104" s="94" customFormat="1" ht="12">
      <c r="A4" s="87">
        <v>1</v>
      </c>
      <c r="B4" s="87">
        <v>2</v>
      </c>
      <c r="C4" s="87">
        <v>3</v>
      </c>
      <c r="D4" s="87">
        <v>4</v>
      </c>
      <c r="E4" s="87">
        <v>5</v>
      </c>
      <c r="F4" s="87">
        <v>6</v>
      </c>
      <c r="G4" s="87">
        <v>7</v>
      </c>
      <c r="H4" s="87">
        <v>8</v>
      </c>
      <c r="I4" s="87">
        <v>9</v>
      </c>
      <c r="J4" s="87">
        <v>10</v>
      </c>
      <c r="K4" s="87">
        <v>11</v>
      </c>
      <c r="L4" s="87">
        <v>12</v>
      </c>
      <c r="M4" s="87">
        <v>13</v>
      </c>
      <c r="N4" s="87">
        <v>14</v>
      </c>
      <c r="O4" s="87">
        <v>15</v>
      </c>
      <c r="P4" s="87">
        <v>16</v>
      </c>
      <c r="Q4" s="70"/>
      <c r="R4" s="70"/>
      <c r="S4" s="70"/>
      <c r="T4" s="70"/>
      <c r="U4" s="70"/>
      <c r="V4" s="70"/>
      <c r="W4" s="70"/>
      <c r="X4" s="70"/>
      <c r="Y4" s="70"/>
      <c r="Z4" s="70"/>
      <c r="AA4" s="70"/>
      <c r="AB4" s="70"/>
      <c r="AC4" s="70"/>
      <c r="AD4" s="70"/>
      <c r="AE4" s="70"/>
      <c r="AF4" s="70"/>
      <c r="AG4" s="70"/>
      <c r="AH4" s="70"/>
      <c r="AI4" s="70"/>
      <c r="AJ4" s="70"/>
      <c r="AK4" s="70"/>
      <c r="AL4" s="70"/>
      <c r="AM4" s="70"/>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70"/>
      <c r="CT4" s="70"/>
      <c r="CU4" s="70"/>
      <c r="CV4" s="70"/>
      <c r="CW4" s="70"/>
      <c r="CX4" s="70"/>
      <c r="CY4" s="70"/>
      <c r="CZ4" s="70"/>
    </row>
    <row r="5" spans="1:104" s="96" customFormat="1" ht="13.5" customHeight="1">
      <c r="A5" s="95" t="s">
        <v>16</v>
      </c>
      <c r="B5" s="67">
        <v>1574</v>
      </c>
      <c r="C5" s="67">
        <v>61</v>
      </c>
      <c r="D5" s="67">
        <v>1450</v>
      </c>
      <c r="E5" s="67">
        <v>255</v>
      </c>
      <c r="F5" s="67">
        <v>15506.74005</v>
      </c>
      <c r="G5" s="67">
        <v>1824514.8998300002</v>
      </c>
      <c r="H5" s="67">
        <v>3577409.7845667251</v>
      </c>
      <c r="I5" s="67">
        <v>14029.057978693039</v>
      </c>
      <c r="J5" s="67">
        <v>23070.031309170779</v>
      </c>
      <c r="K5" s="67">
        <v>1824514.8998300002</v>
      </c>
      <c r="L5" s="67">
        <v>3577409.7845667251</v>
      </c>
      <c r="M5" s="67">
        <v>6702615.5672644703</v>
      </c>
      <c r="N5" s="67">
        <v>6338.5</v>
      </c>
      <c r="O5" s="67">
        <v>4786.45</v>
      </c>
      <c r="P5" s="67">
        <v>5833.75</v>
      </c>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70"/>
      <c r="CT5" s="70"/>
      <c r="CU5" s="70"/>
      <c r="CV5" s="70"/>
      <c r="CW5" s="70"/>
      <c r="CX5" s="70"/>
      <c r="CY5" s="70"/>
      <c r="CZ5" s="70"/>
    </row>
    <row r="6" spans="1:104" s="96" customFormat="1" ht="14.25" customHeight="1">
      <c r="A6" s="95" t="s">
        <v>17</v>
      </c>
      <c r="B6" s="67">
        <v>1646</v>
      </c>
      <c r="C6" s="67">
        <v>73</v>
      </c>
      <c r="D6" s="67">
        <v>1533</v>
      </c>
      <c r="E6" s="67">
        <v>249</v>
      </c>
      <c r="F6" s="67">
        <v>14377.36636</v>
      </c>
      <c r="G6" s="67">
        <v>1616977.9968499998</v>
      </c>
      <c r="H6" s="67">
        <v>2810893.1963362959</v>
      </c>
      <c r="I6" s="67">
        <v>11288.727696129703</v>
      </c>
      <c r="J6" s="67">
        <v>19550.821241897436</v>
      </c>
      <c r="K6" s="67">
        <v>1616977.9968499998</v>
      </c>
      <c r="L6" s="67">
        <v>2810893.1963362959</v>
      </c>
      <c r="M6" s="67">
        <v>6096517.5532746706</v>
      </c>
      <c r="N6" s="67">
        <v>5944.45</v>
      </c>
      <c r="O6" s="67">
        <v>4531.1499999999996</v>
      </c>
      <c r="P6" s="67">
        <v>5295.55</v>
      </c>
      <c r="Q6" s="70"/>
      <c r="R6" s="70"/>
      <c r="S6" s="70"/>
      <c r="T6" s="70"/>
      <c r="U6" s="70"/>
      <c r="V6" s="70"/>
      <c r="W6" s="70"/>
      <c r="X6" s="70"/>
      <c r="Y6" s="70"/>
      <c r="Z6" s="70"/>
      <c r="AA6" s="70"/>
      <c r="AB6" s="70"/>
      <c r="AC6" s="70"/>
      <c r="AD6" s="70"/>
      <c r="AE6" s="70"/>
      <c r="AF6" s="70"/>
      <c r="AG6" s="70"/>
      <c r="AH6" s="70"/>
      <c r="AI6" s="70"/>
      <c r="AJ6" s="70"/>
      <c r="AK6" s="70"/>
      <c r="AL6" s="70"/>
      <c r="AM6" s="70"/>
      <c r="AN6" s="70"/>
      <c r="AO6" s="70"/>
      <c r="AP6" s="70"/>
      <c r="AQ6" s="70"/>
      <c r="AR6" s="70"/>
      <c r="AS6" s="70"/>
      <c r="AT6" s="70"/>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c r="BY6" s="70"/>
      <c r="BZ6" s="70"/>
      <c r="CA6" s="70"/>
      <c r="CB6" s="70"/>
      <c r="CC6" s="70"/>
      <c r="CD6" s="70"/>
      <c r="CE6" s="70"/>
      <c r="CF6" s="70"/>
      <c r="CG6" s="70"/>
      <c r="CH6" s="70"/>
      <c r="CI6" s="70"/>
      <c r="CJ6" s="70"/>
      <c r="CK6" s="70"/>
      <c r="CL6" s="70"/>
      <c r="CM6" s="70"/>
      <c r="CN6" s="70"/>
      <c r="CO6" s="70"/>
      <c r="CP6" s="70"/>
      <c r="CQ6" s="70"/>
      <c r="CR6" s="70"/>
      <c r="CS6" s="70"/>
      <c r="CT6" s="70"/>
      <c r="CU6" s="70"/>
      <c r="CV6" s="70"/>
      <c r="CW6" s="70"/>
      <c r="CX6" s="70"/>
      <c r="CY6" s="70"/>
      <c r="CZ6" s="70"/>
    </row>
    <row r="7" spans="1:104" s="97" customFormat="1" ht="14.25" customHeight="1">
      <c r="A7" s="95" t="s">
        <v>18</v>
      </c>
      <c r="B7" s="67">
        <v>1666</v>
      </c>
      <c r="C7" s="67">
        <v>76</v>
      </c>
      <c r="D7" s="67">
        <v>1542</v>
      </c>
      <c r="E7" s="67">
        <v>250</v>
      </c>
      <c r="F7" s="67">
        <v>13604.909790000002</v>
      </c>
      <c r="G7" s="67">
        <v>1659159.60424</v>
      </c>
      <c r="H7" s="67">
        <v>2708279.1153502199</v>
      </c>
      <c r="I7" s="67">
        <v>10833.116461400879</v>
      </c>
      <c r="J7" s="67">
        <v>19906.630452933121</v>
      </c>
      <c r="K7" s="67">
        <v>1659159.60424</v>
      </c>
      <c r="L7" s="67">
        <v>2708279.1153502199</v>
      </c>
      <c r="M7" s="67">
        <v>6239034.5296783997</v>
      </c>
      <c r="N7" s="67">
        <v>6111.8</v>
      </c>
      <c r="O7" s="67">
        <v>4770.3500000000004</v>
      </c>
      <c r="P7" s="67">
        <v>5682.55</v>
      </c>
      <c r="Q7" s="70"/>
      <c r="R7" s="70"/>
      <c r="S7" s="70"/>
      <c r="T7" s="70"/>
      <c r="U7" s="70"/>
      <c r="V7" s="70"/>
      <c r="W7" s="70"/>
      <c r="X7" s="70"/>
      <c r="Y7" s="70"/>
      <c r="Z7" s="70"/>
      <c r="AA7" s="70"/>
      <c r="AB7" s="70"/>
      <c r="AC7" s="70"/>
      <c r="AD7" s="70"/>
      <c r="AE7" s="70"/>
      <c r="AF7" s="70"/>
      <c r="AG7" s="70"/>
      <c r="AH7" s="70"/>
      <c r="AI7" s="70"/>
      <c r="AJ7" s="70"/>
      <c r="AK7" s="70"/>
      <c r="AL7" s="70"/>
      <c r="AM7" s="70"/>
      <c r="AN7" s="70"/>
      <c r="AO7" s="70"/>
      <c r="AP7" s="70"/>
      <c r="AQ7" s="70"/>
      <c r="AR7" s="70"/>
      <c r="AS7" s="70"/>
      <c r="AT7" s="70"/>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c r="BY7" s="70"/>
      <c r="BZ7" s="70"/>
      <c r="CA7" s="70"/>
      <c r="CB7" s="70"/>
      <c r="CC7" s="70"/>
      <c r="CD7" s="70"/>
      <c r="CE7" s="70"/>
      <c r="CF7" s="70"/>
      <c r="CG7" s="70"/>
      <c r="CH7" s="70"/>
      <c r="CI7" s="70"/>
      <c r="CJ7" s="70"/>
      <c r="CK7" s="70"/>
      <c r="CL7" s="70"/>
      <c r="CM7" s="70"/>
      <c r="CN7" s="70"/>
      <c r="CO7" s="70"/>
      <c r="CP7" s="70"/>
      <c r="CQ7" s="70"/>
      <c r="CR7" s="70"/>
      <c r="CS7" s="70"/>
      <c r="CT7" s="70"/>
      <c r="CU7" s="70"/>
      <c r="CV7" s="70"/>
      <c r="CW7" s="70"/>
      <c r="CX7" s="70"/>
      <c r="CY7" s="70"/>
      <c r="CZ7" s="70"/>
    </row>
    <row r="8" spans="1:104" s="97" customFormat="1" ht="13.5" customHeight="1">
      <c r="A8" s="95" t="s">
        <v>19</v>
      </c>
      <c r="B8" s="67">
        <v>1688</v>
      </c>
      <c r="C8" s="67">
        <v>75</v>
      </c>
      <c r="D8" s="67">
        <v>1540</v>
      </c>
      <c r="E8" s="67">
        <v>251</v>
      </c>
      <c r="F8" s="67">
        <v>14431.763720000001</v>
      </c>
      <c r="G8" s="67">
        <v>1533715.5964799998</v>
      </c>
      <c r="H8" s="67">
        <v>2808488.7952687982</v>
      </c>
      <c r="I8" s="67">
        <v>11189.198387525093</v>
      </c>
      <c r="J8" s="67">
        <v>19460.468240459788</v>
      </c>
      <c r="K8" s="67">
        <v>1533715.5964799998</v>
      </c>
      <c r="L8" s="67">
        <v>2808488.4006362353</v>
      </c>
      <c r="M8" s="67">
        <v>7277719.9665634399</v>
      </c>
      <c r="N8" s="67">
        <v>6730.05</v>
      </c>
      <c r="O8" s="67">
        <v>5118.8500000000004</v>
      </c>
      <c r="P8" s="67">
        <v>6704.2</v>
      </c>
      <c r="Q8" s="70"/>
      <c r="R8" s="70"/>
      <c r="S8" s="70"/>
      <c r="T8" s="70"/>
      <c r="U8" s="70"/>
      <c r="V8" s="70"/>
      <c r="W8" s="70"/>
      <c r="X8" s="70"/>
      <c r="Y8" s="70"/>
      <c r="Z8" s="70"/>
      <c r="AA8" s="70"/>
      <c r="AB8" s="70"/>
      <c r="AC8" s="70"/>
      <c r="AD8" s="70"/>
      <c r="AE8" s="70"/>
      <c r="AF8" s="70"/>
      <c r="AG8" s="70"/>
      <c r="AH8" s="70"/>
      <c r="AI8" s="70"/>
      <c r="AJ8" s="70"/>
      <c r="AK8" s="70"/>
      <c r="AL8" s="70"/>
      <c r="AM8" s="70"/>
      <c r="AN8" s="70"/>
      <c r="AO8" s="70"/>
      <c r="AP8" s="70"/>
      <c r="AQ8" s="70"/>
      <c r="AR8" s="70"/>
      <c r="AS8" s="70"/>
      <c r="AT8" s="70"/>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c r="BY8" s="70"/>
      <c r="BZ8" s="70"/>
      <c r="CA8" s="70"/>
      <c r="CB8" s="70"/>
      <c r="CC8" s="70"/>
      <c r="CD8" s="70"/>
      <c r="CE8" s="70"/>
      <c r="CF8" s="70"/>
      <c r="CG8" s="70"/>
      <c r="CH8" s="70"/>
      <c r="CI8" s="70"/>
      <c r="CJ8" s="70"/>
      <c r="CK8" s="70"/>
      <c r="CL8" s="70"/>
      <c r="CM8" s="70"/>
      <c r="CN8" s="70"/>
      <c r="CO8" s="70"/>
      <c r="CP8" s="70"/>
      <c r="CQ8" s="70"/>
      <c r="CR8" s="70"/>
      <c r="CS8" s="70"/>
      <c r="CT8" s="70"/>
      <c r="CU8" s="70"/>
      <c r="CV8" s="70"/>
      <c r="CW8" s="70"/>
      <c r="CX8" s="70"/>
      <c r="CY8" s="70"/>
      <c r="CZ8" s="70"/>
    </row>
    <row r="9" spans="1:104" s="97" customFormat="1" ht="12.75" customHeight="1">
      <c r="A9" s="95" t="s">
        <v>20</v>
      </c>
      <c r="B9" s="67">
        <v>1733</v>
      </c>
      <c r="C9" s="67">
        <v>4</v>
      </c>
      <c r="D9" s="67">
        <v>1514</v>
      </c>
      <c r="E9" s="67">
        <v>243</v>
      </c>
      <c r="F9" s="67">
        <v>18328.090629999999</v>
      </c>
      <c r="G9" s="67">
        <v>2361778.5295000002</v>
      </c>
      <c r="H9" s="67">
        <v>4329655.0084488727</v>
      </c>
      <c r="I9" s="67">
        <v>17817.510322834867</v>
      </c>
      <c r="J9" s="67">
        <v>23623.05542816313</v>
      </c>
      <c r="K9" s="67">
        <v>2361778.5295000002</v>
      </c>
      <c r="L9" s="67">
        <v>4329655.0084488727</v>
      </c>
      <c r="M9" s="67">
        <v>9930122.0185655598</v>
      </c>
      <c r="N9" s="67">
        <v>9119.2000000000007</v>
      </c>
      <c r="O9" s="67">
        <v>6638.55</v>
      </c>
      <c r="P9" s="67">
        <v>8491</v>
      </c>
      <c r="Q9" s="70"/>
      <c r="R9" s="70"/>
      <c r="S9" s="70"/>
      <c r="T9" s="70"/>
      <c r="U9" s="70"/>
      <c r="V9" s="70"/>
      <c r="W9" s="70"/>
      <c r="X9" s="70"/>
      <c r="Y9" s="70"/>
      <c r="Z9" s="70"/>
      <c r="AA9" s="70"/>
      <c r="AB9" s="70"/>
      <c r="AC9" s="70"/>
      <c r="AD9" s="70"/>
      <c r="AE9" s="70"/>
      <c r="AF9" s="70"/>
      <c r="AG9" s="70"/>
      <c r="AH9" s="70"/>
      <c r="AI9" s="70"/>
      <c r="AJ9" s="70"/>
      <c r="AK9" s="70"/>
      <c r="AL9" s="70"/>
      <c r="AM9" s="70"/>
      <c r="AN9" s="70"/>
      <c r="AO9" s="70"/>
      <c r="AP9" s="70"/>
      <c r="AQ9" s="70"/>
      <c r="AR9" s="70"/>
      <c r="AS9" s="70"/>
      <c r="AT9" s="70"/>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c r="CC9" s="70"/>
      <c r="CD9" s="70"/>
      <c r="CE9" s="70"/>
      <c r="CF9" s="70"/>
      <c r="CG9" s="70"/>
      <c r="CH9" s="70"/>
      <c r="CI9" s="70"/>
      <c r="CJ9" s="70"/>
      <c r="CK9" s="70"/>
      <c r="CL9" s="70"/>
      <c r="CM9" s="70"/>
      <c r="CN9" s="70"/>
      <c r="CO9" s="70"/>
      <c r="CP9" s="70"/>
      <c r="CQ9" s="70"/>
      <c r="CR9" s="70"/>
      <c r="CS9" s="70"/>
      <c r="CT9" s="70"/>
      <c r="CU9" s="70"/>
      <c r="CV9" s="70"/>
      <c r="CW9" s="70"/>
      <c r="CX9" s="70"/>
      <c r="CY9" s="70"/>
      <c r="CZ9" s="70"/>
    </row>
    <row r="10" spans="1:104" s="97" customFormat="1" ht="12.75" customHeight="1">
      <c r="A10" s="95" t="s">
        <v>21</v>
      </c>
      <c r="B10" s="67">
        <v>1808</v>
      </c>
      <c r="C10" s="67">
        <v>4</v>
      </c>
      <c r="D10" s="67">
        <v>1607</v>
      </c>
      <c r="E10" s="67">
        <v>247</v>
      </c>
      <c r="F10" s="67">
        <v>18517.667959999999</v>
      </c>
      <c r="G10" s="67">
        <v>2201771.0470500002</v>
      </c>
      <c r="H10" s="67">
        <v>4236982.8614564808</v>
      </c>
      <c r="I10" s="67">
        <v>17153.776767030286</v>
      </c>
      <c r="J10" s="67">
        <v>22880.758368757794</v>
      </c>
      <c r="K10" s="67">
        <v>2201771.0470500002</v>
      </c>
      <c r="L10" s="67">
        <v>4236982.8614564808</v>
      </c>
      <c r="M10" s="67">
        <v>9310471.4726985097</v>
      </c>
      <c r="N10" s="67">
        <v>8844.7999999999993</v>
      </c>
      <c r="O10" s="67">
        <v>6825.8</v>
      </c>
      <c r="P10" s="67">
        <v>7738.4</v>
      </c>
      <c r="Q10" s="70"/>
      <c r="R10" s="70"/>
      <c r="S10" s="70"/>
      <c r="T10" s="70"/>
      <c r="U10" s="70"/>
      <c r="V10" s="70"/>
      <c r="W10" s="70"/>
      <c r="X10" s="70"/>
      <c r="Y10" s="70"/>
      <c r="Z10" s="70"/>
      <c r="AA10" s="70"/>
      <c r="AB10" s="70"/>
      <c r="AC10" s="70"/>
      <c r="AD10" s="70"/>
      <c r="AE10" s="70"/>
      <c r="AF10" s="70"/>
      <c r="AG10" s="70"/>
      <c r="AH10" s="70"/>
      <c r="AI10" s="70"/>
      <c r="AJ10" s="70"/>
      <c r="AK10" s="70"/>
      <c r="AL10" s="70"/>
      <c r="AM10" s="70"/>
      <c r="AN10" s="70"/>
      <c r="AO10" s="70"/>
      <c r="AP10" s="70"/>
      <c r="AQ10" s="70"/>
      <c r="AR10" s="70"/>
      <c r="AS10" s="70"/>
      <c r="AT10" s="70"/>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c r="CC10" s="70"/>
      <c r="CD10" s="70"/>
      <c r="CE10" s="70"/>
      <c r="CF10" s="70"/>
      <c r="CG10" s="70"/>
      <c r="CH10" s="70"/>
      <c r="CI10" s="70"/>
      <c r="CJ10" s="70"/>
      <c r="CK10" s="70"/>
      <c r="CL10" s="70"/>
      <c r="CM10" s="70"/>
      <c r="CN10" s="70"/>
      <c r="CO10" s="70"/>
      <c r="CP10" s="70"/>
      <c r="CQ10" s="70"/>
      <c r="CR10" s="70"/>
      <c r="CS10" s="70"/>
      <c r="CT10" s="70"/>
      <c r="CU10" s="70"/>
      <c r="CV10" s="70"/>
      <c r="CW10" s="70"/>
      <c r="CX10" s="70"/>
      <c r="CY10" s="70"/>
      <c r="CZ10" s="70"/>
    </row>
    <row r="11" spans="1:104" s="97" customFormat="1" ht="13.5" customHeight="1">
      <c r="A11" s="95" t="s">
        <v>177</v>
      </c>
      <c r="B11" s="67">
        <v>1817</v>
      </c>
      <c r="C11" s="67">
        <v>4</v>
      </c>
      <c r="D11" s="67">
        <v>1665</v>
      </c>
      <c r="E11" s="67">
        <v>248</v>
      </c>
      <c r="F11" s="67">
        <v>19759.718280000001</v>
      </c>
      <c r="G11" s="67">
        <v>2624533.6883799997</v>
      </c>
      <c r="H11" s="67">
        <v>5055913.2878522538</v>
      </c>
      <c r="I11" s="67">
        <v>20386.747128436506</v>
      </c>
      <c r="J11" s="67">
        <v>25586.970503368197</v>
      </c>
      <c r="K11" s="67">
        <v>2624533.6883799997</v>
      </c>
      <c r="L11" s="67">
        <v>5055913.2878522538</v>
      </c>
      <c r="M11" s="67">
        <v>11978420.9020945</v>
      </c>
      <c r="N11" s="67">
        <v>9218.4</v>
      </c>
      <c r="O11" s="67">
        <v>7516.85</v>
      </c>
      <c r="P11" s="67">
        <v>9173.75</v>
      </c>
      <c r="Q11" s="70"/>
      <c r="R11" s="70"/>
      <c r="S11" s="70"/>
      <c r="T11" s="70"/>
      <c r="U11" s="70"/>
      <c r="V11" s="70"/>
      <c r="W11" s="70"/>
      <c r="X11" s="70"/>
      <c r="Y11" s="70"/>
      <c r="Z11" s="70"/>
      <c r="AA11" s="70"/>
      <c r="AB11" s="70"/>
      <c r="AC11" s="70"/>
      <c r="AD11" s="70"/>
      <c r="AE11" s="70"/>
      <c r="AF11" s="70"/>
      <c r="AG11" s="70"/>
      <c r="AH11" s="70"/>
      <c r="AI11" s="70"/>
      <c r="AJ11" s="70"/>
      <c r="AK11" s="70"/>
      <c r="AL11" s="70"/>
      <c r="AM11" s="70"/>
      <c r="AN11" s="70"/>
      <c r="AO11" s="70"/>
      <c r="AP11" s="70"/>
      <c r="AQ11" s="70"/>
      <c r="AR11" s="70"/>
      <c r="AS11" s="70"/>
      <c r="AT11" s="70"/>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c r="CC11" s="70"/>
      <c r="CD11" s="70"/>
      <c r="CE11" s="70"/>
      <c r="CF11" s="70"/>
      <c r="CG11" s="70"/>
      <c r="CH11" s="70"/>
      <c r="CI11" s="70"/>
      <c r="CJ11" s="70"/>
      <c r="CK11" s="70"/>
      <c r="CL11" s="70"/>
      <c r="CM11" s="70"/>
      <c r="CN11" s="70"/>
      <c r="CO11" s="70"/>
      <c r="CP11" s="70"/>
      <c r="CQ11" s="70"/>
      <c r="CR11" s="70"/>
      <c r="CS11" s="70"/>
      <c r="CT11" s="70"/>
      <c r="CU11" s="70"/>
      <c r="CV11" s="70"/>
      <c r="CW11" s="70"/>
      <c r="CX11" s="70"/>
      <c r="CY11" s="70"/>
      <c r="CZ11" s="70"/>
    </row>
    <row r="12" spans="1:104" s="97" customFormat="1" ht="13.5" customHeight="1">
      <c r="A12" s="95" t="s">
        <v>766</v>
      </c>
      <c r="B12" s="67">
        <v>1931</v>
      </c>
      <c r="C12" s="67">
        <v>4</v>
      </c>
      <c r="D12" s="67">
        <v>1850</v>
      </c>
      <c r="E12" s="67">
        <v>246</v>
      </c>
      <c r="F12" s="67">
        <v>24913.764999999999</v>
      </c>
      <c r="G12" s="67">
        <v>3771836.1002600002</v>
      </c>
      <c r="H12" s="67">
        <v>7234825.6872836696</v>
      </c>
      <c r="I12" s="67">
        <v>29409.860517412999</v>
      </c>
      <c r="J12" s="67">
        <v>29039.470977614001</v>
      </c>
      <c r="K12" s="67">
        <v>3771836.1002600002</v>
      </c>
      <c r="L12" s="67">
        <v>7234825.6872836696</v>
      </c>
      <c r="M12" s="67">
        <v>14044151.5351595</v>
      </c>
      <c r="N12" s="67">
        <v>11172</v>
      </c>
      <c r="O12" s="67">
        <v>9075</v>
      </c>
      <c r="P12" s="67">
        <v>10114</v>
      </c>
      <c r="Q12" s="70"/>
      <c r="R12" s="70"/>
      <c r="S12" s="70"/>
      <c r="T12" s="70"/>
      <c r="U12" s="70"/>
      <c r="V12" s="70"/>
      <c r="W12" s="70"/>
      <c r="X12" s="70"/>
      <c r="Y12" s="70"/>
      <c r="Z12" s="70"/>
      <c r="AA12" s="70"/>
      <c r="AB12" s="70"/>
      <c r="AC12" s="70"/>
      <c r="AD12" s="70"/>
      <c r="AE12" s="70"/>
      <c r="AF12" s="70"/>
      <c r="AG12" s="70"/>
      <c r="AH12" s="70"/>
      <c r="AI12" s="70"/>
      <c r="AJ12" s="70"/>
      <c r="AK12" s="70"/>
      <c r="AL12" s="70"/>
      <c r="AM12" s="70"/>
      <c r="AN12" s="70"/>
      <c r="AO12" s="70"/>
      <c r="AP12" s="70"/>
      <c r="AQ12" s="70"/>
      <c r="AR12" s="70"/>
      <c r="AS12" s="70"/>
      <c r="AT12" s="70"/>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c r="CC12" s="70"/>
      <c r="CD12" s="70"/>
      <c r="CE12" s="70"/>
      <c r="CF12" s="70"/>
      <c r="CG12" s="70"/>
      <c r="CH12" s="70"/>
      <c r="CI12" s="70"/>
      <c r="CJ12" s="70"/>
      <c r="CK12" s="70"/>
      <c r="CL12" s="70"/>
      <c r="CM12" s="70"/>
      <c r="CN12" s="70"/>
      <c r="CO12" s="70"/>
      <c r="CP12" s="70"/>
      <c r="CQ12" s="70"/>
      <c r="CR12" s="70"/>
      <c r="CS12" s="70"/>
      <c r="CT12" s="70"/>
      <c r="CU12" s="70"/>
      <c r="CV12" s="70"/>
      <c r="CW12" s="70"/>
      <c r="CX12" s="70"/>
      <c r="CY12" s="70"/>
      <c r="CZ12" s="70"/>
    </row>
    <row r="13" spans="1:104" s="96" customFormat="1" ht="13.5" customHeight="1">
      <c r="A13" s="95" t="s">
        <v>729</v>
      </c>
      <c r="B13" s="67">
        <v>1897</v>
      </c>
      <c r="C13" s="67">
        <v>4</v>
      </c>
      <c r="D13" s="67">
        <v>1750</v>
      </c>
      <c r="E13" s="67">
        <v>186</v>
      </c>
      <c r="F13" s="67">
        <v>18003.950519999999</v>
      </c>
      <c r="G13" s="67">
        <v>2696124.6689899997</v>
      </c>
      <c r="H13" s="67">
        <v>5185452.1915975027</v>
      </c>
      <c r="I13" s="67">
        <v>27878.775223642486</v>
      </c>
      <c r="J13" s="67">
        <v>28801.746515783601</v>
      </c>
      <c r="K13" s="67">
        <v>2696124.6689899997</v>
      </c>
      <c r="L13" s="67">
        <v>5185452.1915975027</v>
      </c>
      <c r="M13" s="67">
        <v>14982295.7502803</v>
      </c>
      <c r="N13" s="67">
        <v>10552.4</v>
      </c>
      <c r="O13" s="67">
        <v>9075.15</v>
      </c>
      <c r="P13" s="67">
        <v>10530.7</v>
      </c>
      <c r="Q13" s="70"/>
      <c r="R13" s="70"/>
      <c r="S13" s="70"/>
      <c r="T13" s="70"/>
      <c r="U13" s="70"/>
      <c r="V13" s="70"/>
      <c r="W13" s="70"/>
      <c r="X13" s="70"/>
      <c r="Y13" s="70"/>
      <c r="Z13" s="70"/>
      <c r="AA13" s="70"/>
      <c r="AB13" s="70"/>
      <c r="AC13" s="70"/>
      <c r="AD13" s="70"/>
      <c r="AE13" s="70"/>
      <c r="AF13" s="70"/>
      <c r="AG13" s="70"/>
      <c r="AH13" s="70"/>
      <c r="AI13" s="70"/>
      <c r="AJ13" s="70"/>
      <c r="AK13" s="70"/>
      <c r="AL13" s="70"/>
      <c r="AM13" s="70"/>
      <c r="AN13" s="70"/>
      <c r="AO13" s="70"/>
      <c r="AP13" s="70"/>
      <c r="AQ13" s="70"/>
      <c r="AR13" s="70"/>
      <c r="AS13" s="70"/>
      <c r="AT13" s="70"/>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c r="CC13" s="70"/>
      <c r="CD13" s="70"/>
      <c r="CE13" s="70"/>
      <c r="CF13" s="70"/>
      <c r="CG13" s="70"/>
      <c r="CH13" s="70"/>
      <c r="CI13" s="70"/>
      <c r="CJ13" s="70"/>
      <c r="CK13" s="70"/>
      <c r="CL13" s="70"/>
      <c r="CM13" s="70"/>
      <c r="CN13" s="70"/>
      <c r="CO13" s="70"/>
      <c r="CP13" s="70"/>
      <c r="CQ13" s="70"/>
      <c r="CR13" s="70"/>
      <c r="CS13" s="70"/>
      <c r="CT13" s="70"/>
      <c r="CU13" s="70"/>
      <c r="CV13" s="70"/>
      <c r="CW13" s="70"/>
      <c r="CX13" s="70"/>
      <c r="CY13" s="70"/>
      <c r="CZ13" s="70"/>
    </row>
    <row r="14" spans="1:104" s="96" customFormat="1" ht="13.5" customHeight="1">
      <c r="A14" s="95" t="s">
        <v>814</v>
      </c>
      <c r="B14" s="67">
        <v>1923</v>
      </c>
      <c r="C14" s="67">
        <v>4</v>
      </c>
      <c r="D14" s="67">
        <v>1905</v>
      </c>
      <c r="E14" s="67">
        <v>186</v>
      </c>
      <c r="F14" s="67">
        <v>21426.89486</v>
      </c>
      <c r="G14" s="67">
        <v>2768552.7987899999</v>
      </c>
      <c r="H14" s="67">
        <v>5946620.3025481403</v>
      </c>
      <c r="I14" s="67">
        <v>31971.076895419999</v>
      </c>
      <c r="J14" s="67">
        <v>27753.066141419</v>
      </c>
      <c r="K14" s="67">
        <v>2768552.7987899999</v>
      </c>
      <c r="L14" s="67">
        <v>5946620.3025481403</v>
      </c>
      <c r="M14" s="67">
        <v>14279082.5138386</v>
      </c>
      <c r="N14" s="67">
        <v>11760.2</v>
      </c>
      <c r="O14" s="67">
        <v>10004.549999999999</v>
      </c>
      <c r="P14" s="67">
        <v>10862.55</v>
      </c>
      <c r="Q14" s="70"/>
      <c r="R14" s="70"/>
      <c r="S14" s="70"/>
      <c r="T14" s="70"/>
      <c r="U14" s="70"/>
      <c r="V14" s="70"/>
      <c r="W14" s="70"/>
      <c r="X14" s="70"/>
      <c r="Y14" s="70"/>
      <c r="Z14" s="70"/>
      <c r="AA14" s="70"/>
      <c r="AB14" s="70"/>
      <c r="AC14" s="70"/>
      <c r="AD14" s="70"/>
      <c r="AE14" s="70"/>
      <c r="AF14" s="70"/>
      <c r="AG14" s="70"/>
      <c r="AH14" s="70"/>
      <c r="AI14" s="70"/>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c r="CC14" s="70"/>
      <c r="CD14" s="70"/>
      <c r="CE14" s="70"/>
      <c r="CF14" s="70"/>
      <c r="CG14" s="70"/>
      <c r="CH14" s="70"/>
      <c r="CI14" s="70"/>
      <c r="CJ14" s="70"/>
      <c r="CK14" s="70"/>
      <c r="CL14" s="70"/>
      <c r="CM14" s="70"/>
      <c r="CN14" s="70"/>
      <c r="CO14" s="70"/>
      <c r="CP14" s="70"/>
      <c r="CQ14" s="70"/>
      <c r="CR14" s="70"/>
      <c r="CS14" s="70"/>
      <c r="CT14" s="70"/>
      <c r="CU14" s="70"/>
      <c r="CV14" s="70"/>
      <c r="CW14" s="70"/>
      <c r="CX14" s="70"/>
      <c r="CY14" s="70"/>
      <c r="CZ14" s="70"/>
    </row>
    <row r="15" spans="1:104" s="98" customFormat="1" ht="12.75">
      <c r="A15" s="73" t="s">
        <v>107</v>
      </c>
      <c r="B15" s="92"/>
      <c r="C15" s="92"/>
      <c r="D15" s="92"/>
      <c r="E15" s="92"/>
      <c r="F15" s="92"/>
      <c r="G15" s="92"/>
      <c r="Q15" s="20"/>
      <c r="R15" s="20"/>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row>
  </sheetData>
  <mergeCells count="15">
    <mergeCell ref="A1:P1"/>
    <mergeCell ref="A2:A3"/>
    <mergeCell ref="B2:B3"/>
    <mergeCell ref="C2:C3"/>
    <mergeCell ref="D2:D3"/>
    <mergeCell ref="E2:E3"/>
    <mergeCell ref="F2:F3"/>
    <mergeCell ref="G2:G3"/>
    <mergeCell ref="H2:H3"/>
    <mergeCell ref="I2:I3"/>
    <mergeCell ref="J2:J3"/>
    <mergeCell ref="K2:K3"/>
    <mergeCell ref="L2:L3"/>
    <mergeCell ref="M2:M3"/>
    <mergeCell ref="N2:P2"/>
  </mergeCells>
  <pageMargins left="0.67" right="0.17" top="0.75" bottom="0.75" header="0.3" footer="0.3"/>
  <pageSetup scale="95"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Q16"/>
  <sheetViews>
    <sheetView view="pageBreakPreview" topLeftCell="B1" zoomScale="60" zoomScaleNormal="100" workbookViewId="0">
      <selection activeCell="Q17" sqref="Q17"/>
    </sheetView>
  </sheetViews>
  <sheetFormatPr defaultColWidth="10.42578125" defaultRowHeight="12"/>
  <cols>
    <col min="1" max="1" width="11.7109375" style="70" customWidth="1"/>
    <col min="2" max="2" width="6.140625" style="70" customWidth="1"/>
    <col min="3" max="3" width="7.28515625" style="70" customWidth="1"/>
    <col min="4" max="4" width="8.28515625" style="70" customWidth="1"/>
    <col min="5" max="5" width="8.7109375" style="70" customWidth="1"/>
    <col min="6" max="6" width="8.85546875" style="70" customWidth="1"/>
    <col min="7" max="7" width="7.28515625" style="70" customWidth="1"/>
    <col min="8" max="8" width="8" style="70" customWidth="1"/>
    <col min="9" max="9" width="8.42578125" style="70" customWidth="1"/>
    <col min="10" max="10" width="8.85546875" style="70" customWidth="1"/>
    <col min="11" max="11" width="10.42578125" style="70"/>
    <col min="12" max="12" width="8.28515625" style="70" customWidth="1"/>
    <col min="13" max="13" width="9.140625" style="70" customWidth="1"/>
    <col min="14" max="15" width="7.5703125" style="70" customWidth="1"/>
    <col min="16" max="16" width="8.5703125" style="70" customWidth="1"/>
    <col min="17" max="17" width="9.28515625" style="70" customWidth="1"/>
    <col min="18" max="16384" width="10.42578125" style="70"/>
  </cols>
  <sheetData>
    <row r="1" spans="1:17">
      <c r="A1" s="1200" t="s">
        <v>702</v>
      </c>
      <c r="B1" s="1201"/>
      <c r="C1" s="1201"/>
      <c r="D1" s="1201"/>
      <c r="E1" s="1201"/>
      <c r="F1" s="1201"/>
      <c r="G1" s="1201"/>
      <c r="H1" s="1201"/>
      <c r="I1" s="1201"/>
      <c r="J1" s="1201"/>
      <c r="K1" s="1201"/>
      <c r="L1" s="1201"/>
      <c r="M1" s="1201"/>
      <c r="N1" s="1201"/>
      <c r="O1" s="1201"/>
      <c r="P1" s="1201"/>
      <c r="Q1" s="1201"/>
    </row>
    <row r="2" spans="1:17" s="101" customFormat="1" ht="87.75" customHeight="1">
      <c r="A2" s="99" t="s">
        <v>896</v>
      </c>
      <c r="B2" s="100" t="s">
        <v>108</v>
      </c>
      <c r="C2" s="99" t="s">
        <v>109</v>
      </c>
      <c r="D2" s="99" t="s">
        <v>110</v>
      </c>
      <c r="E2" s="99" t="s">
        <v>111</v>
      </c>
      <c r="F2" s="99" t="s">
        <v>112</v>
      </c>
      <c r="G2" s="99" t="s">
        <v>113</v>
      </c>
      <c r="H2" s="99" t="s">
        <v>114</v>
      </c>
      <c r="I2" s="99" t="s">
        <v>115</v>
      </c>
      <c r="J2" s="99" t="s">
        <v>116</v>
      </c>
      <c r="K2" s="99" t="s">
        <v>897</v>
      </c>
      <c r="L2" s="99" t="s">
        <v>117</v>
      </c>
      <c r="M2" s="99" t="s">
        <v>118</v>
      </c>
      <c r="N2" s="99" t="s">
        <v>119</v>
      </c>
      <c r="O2" s="99" t="s">
        <v>120</v>
      </c>
      <c r="P2" s="99" t="s">
        <v>970</v>
      </c>
      <c r="Q2" s="99" t="s">
        <v>121</v>
      </c>
    </row>
    <row r="3" spans="1:17" s="103" customFormat="1">
      <c r="A3" s="102">
        <v>1</v>
      </c>
      <c r="B3" s="102">
        <v>2</v>
      </c>
      <c r="C3" s="102">
        <v>3</v>
      </c>
      <c r="D3" s="102">
        <v>4</v>
      </c>
      <c r="E3" s="102">
        <v>5</v>
      </c>
      <c r="F3" s="102">
        <v>6</v>
      </c>
      <c r="G3" s="102">
        <v>7</v>
      </c>
      <c r="H3" s="102">
        <v>8</v>
      </c>
      <c r="I3" s="102">
        <v>9</v>
      </c>
      <c r="J3" s="102">
        <v>10</v>
      </c>
      <c r="K3" s="102">
        <v>11</v>
      </c>
      <c r="L3" s="102">
        <v>12</v>
      </c>
      <c r="M3" s="102">
        <v>13</v>
      </c>
      <c r="N3" s="102">
        <v>14</v>
      </c>
      <c r="O3" s="102">
        <v>15</v>
      </c>
      <c r="P3" s="102">
        <v>16</v>
      </c>
      <c r="Q3" s="102">
        <v>17</v>
      </c>
    </row>
    <row r="4" spans="1:17" s="106" customFormat="1" ht="14.25" customHeight="1">
      <c r="A4" s="104" t="s">
        <v>16</v>
      </c>
      <c r="B4" s="67">
        <v>5284.69</v>
      </c>
      <c r="C4" s="67">
        <v>990776.23</v>
      </c>
      <c r="D4" s="67">
        <v>376889.67</v>
      </c>
      <c r="E4" s="581">
        <v>38.039837713910437</v>
      </c>
      <c r="F4" s="67">
        <v>1105026.8699999999</v>
      </c>
      <c r="G4" s="67">
        <v>302126.08999999997</v>
      </c>
      <c r="H4" s="581">
        <v>27.341062756238678</v>
      </c>
      <c r="I4" s="67">
        <v>374277.22999999992</v>
      </c>
      <c r="J4" s="67">
        <v>99.306842238472584</v>
      </c>
      <c r="K4" s="67">
        <v>302081.78999999998</v>
      </c>
      <c r="L4" s="67">
        <v>99.985337247769635</v>
      </c>
      <c r="M4" s="67">
        <v>1322.9699999999998</v>
      </c>
      <c r="N4" s="67">
        <v>0.35102315221321928</v>
      </c>
      <c r="O4" s="67">
        <v>88071.912999999986</v>
      </c>
      <c r="P4" s="67">
        <v>302126.08999999997</v>
      </c>
      <c r="Q4" s="67">
        <v>4137.7700000000004</v>
      </c>
    </row>
    <row r="5" spans="1:17" s="106" customFormat="1" ht="13.5" customHeight="1">
      <c r="A5" s="104" t="s">
        <v>17</v>
      </c>
      <c r="B5" s="67">
        <v>3943.97</v>
      </c>
      <c r="C5" s="67">
        <v>654137</v>
      </c>
      <c r="D5" s="67">
        <v>255998.77</v>
      </c>
      <c r="E5" s="581">
        <v>39.135344736653025</v>
      </c>
      <c r="F5" s="67">
        <v>667497.56000000006</v>
      </c>
      <c r="G5" s="67">
        <v>181559.7</v>
      </c>
      <c r="H5" s="581">
        <v>27.200054484094295</v>
      </c>
      <c r="I5" s="67">
        <v>255990.28999999998</v>
      </c>
      <c r="J5" s="67">
        <v>99.99668748408439</v>
      </c>
      <c r="K5" s="67">
        <v>181557.22999999998</v>
      </c>
      <c r="L5" s="67">
        <v>99.998639565938902</v>
      </c>
      <c r="M5" s="67">
        <v>928.40000000000009</v>
      </c>
      <c r="N5" s="67">
        <v>0.3626579924583232</v>
      </c>
      <c r="O5" s="67">
        <v>65978.039999999994</v>
      </c>
      <c r="P5" s="67">
        <v>181559.7</v>
      </c>
      <c r="Q5" s="67">
        <v>3334.88</v>
      </c>
    </row>
    <row r="6" spans="1:17" s="106" customFormat="1" ht="13.5" customHeight="1">
      <c r="A6" s="104" t="s">
        <v>18</v>
      </c>
      <c r="B6" s="67">
        <v>3235.0900299999998</v>
      </c>
      <c r="C6" s="67">
        <v>567218</v>
      </c>
      <c r="D6" s="67">
        <v>243217.35547000001</v>
      </c>
      <c r="E6" s="581">
        <v>42.878991052822727</v>
      </c>
      <c r="F6" s="67">
        <v>548774.44000000006</v>
      </c>
      <c r="G6" s="67">
        <v>168489.74564873698</v>
      </c>
      <c r="H6" s="581">
        <v>30.702914233530436</v>
      </c>
      <c r="I6" s="67">
        <v>242149.98384</v>
      </c>
      <c r="J6" s="67">
        <v>99.561144956971759</v>
      </c>
      <c r="K6" s="67">
        <v>168461.86295941399</v>
      </c>
      <c r="L6" s="67">
        <v>99.98345140280459</v>
      </c>
      <c r="M6" s="67">
        <v>595.27422999999999</v>
      </c>
      <c r="N6" s="67">
        <v>0.24474989823389678</v>
      </c>
      <c r="O6" s="67">
        <v>65214.341815380991</v>
      </c>
      <c r="P6" s="67">
        <v>168489.74564873698</v>
      </c>
      <c r="Q6" s="67">
        <v>3243.1</v>
      </c>
    </row>
    <row r="7" spans="1:17" s="106" customFormat="1" ht="12.75" customHeight="1">
      <c r="A7" s="104" t="s">
        <v>19</v>
      </c>
      <c r="B7" s="67">
        <v>3632.0964100000001</v>
      </c>
      <c r="C7" s="67">
        <v>479949</v>
      </c>
      <c r="D7" s="67">
        <v>231247.33737000002</v>
      </c>
      <c r="E7" s="581">
        <v>48.181647918841378</v>
      </c>
      <c r="F7" s="67">
        <v>521664.19999999995</v>
      </c>
      <c r="G7" s="67">
        <v>180242.84780810098</v>
      </c>
      <c r="H7" s="581">
        <v>34.551508002293616</v>
      </c>
      <c r="I7" s="67">
        <v>231221.39649999997</v>
      </c>
      <c r="J7" s="67">
        <v>99.988782197323829</v>
      </c>
      <c r="K7" s="67">
        <v>180237.775384201</v>
      </c>
      <c r="L7" s="67">
        <v>99.997185783535016</v>
      </c>
      <c r="M7" s="67">
        <v>529.35687999999993</v>
      </c>
      <c r="N7" s="67">
        <v>0.22891371897312665</v>
      </c>
      <c r="O7" s="67">
        <v>74812.047349500004</v>
      </c>
      <c r="P7" s="67">
        <v>180242.84780810098</v>
      </c>
      <c r="Q7" s="67">
        <v>3360.38</v>
      </c>
    </row>
    <row r="8" spans="1:17" s="106" customFormat="1" ht="13.5" customHeight="1">
      <c r="A8" s="104" t="s">
        <v>20</v>
      </c>
      <c r="B8" s="67">
        <v>7145.8744900000002</v>
      </c>
      <c r="C8" s="67">
        <v>860695</v>
      </c>
      <c r="D8" s="67">
        <v>432112.31530000002</v>
      </c>
      <c r="E8" s="581">
        <v>50.2</v>
      </c>
      <c r="F8" s="67">
        <v>858895.29</v>
      </c>
      <c r="G8" s="67">
        <v>299834.95550287899</v>
      </c>
      <c r="H8" s="581">
        <v>34.909372422205152</v>
      </c>
      <c r="I8" s="67">
        <v>432016.71574999997</v>
      </c>
      <c r="J8" s="67">
        <v>99.977876226477449</v>
      </c>
      <c r="K8" s="67">
        <v>299817.84227304399</v>
      </c>
      <c r="L8" s="67">
        <v>99.994292450055966</v>
      </c>
      <c r="M8" s="67">
        <v>873.17978999999991</v>
      </c>
      <c r="N8" s="67">
        <v>0.20325482262412153</v>
      </c>
      <c r="O8" s="67">
        <v>111528.283489963</v>
      </c>
      <c r="P8" s="67">
        <v>299834.95550287899</v>
      </c>
      <c r="Q8" s="67">
        <v>3264.07</v>
      </c>
    </row>
    <row r="9" spans="1:17" s="106" customFormat="1" ht="13.5" customHeight="1">
      <c r="A9" s="104" t="s">
        <v>21</v>
      </c>
      <c r="B9" s="67">
        <v>4116.9000800000003</v>
      </c>
      <c r="C9" s="67">
        <v>762549</v>
      </c>
      <c r="D9" s="67">
        <v>357015.02633999998</v>
      </c>
      <c r="E9" s="581">
        <v>46.909585083432255</v>
      </c>
      <c r="F9" s="67">
        <v>740089.32000000007</v>
      </c>
      <c r="G9" s="67">
        <v>246882.68651468903</v>
      </c>
      <c r="H9" s="581">
        <v>33.292621042016435</v>
      </c>
      <c r="I9" s="67">
        <v>356843.47964000003</v>
      </c>
      <c r="J9" s="67">
        <v>99.945151472161754</v>
      </c>
      <c r="K9" s="67">
        <v>246845.14610785298</v>
      </c>
      <c r="L9" s="67">
        <v>99.979040614230783</v>
      </c>
      <c r="M9" s="67">
        <v>723.51832999999999</v>
      </c>
      <c r="N9" s="67">
        <v>0.18911656269156848</v>
      </c>
      <c r="O9" s="67">
        <v>100701.55014480001</v>
      </c>
      <c r="P9" s="67">
        <v>246882.68651468903</v>
      </c>
      <c r="Q9" s="67">
        <v>111.11</v>
      </c>
    </row>
    <row r="10" spans="1:17" s="106" customFormat="1" ht="13.5" customHeight="1">
      <c r="A10" s="104" t="s">
        <v>177</v>
      </c>
      <c r="B10" s="67">
        <v>3918.5088299999998</v>
      </c>
      <c r="C10" s="67">
        <v>707223</v>
      </c>
      <c r="D10" s="67">
        <v>303781.60625000001</v>
      </c>
      <c r="E10" s="581">
        <v>41.942237721663382</v>
      </c>
      <c r="F10" s="67">
        <v>998260.58000000007</v>
      </c>
      <c r="G10" s="67">
        <v>464996.29739866097</v>
      </c>
      <c r="H10" s="581">
        <v>37.438058851733331</v>
      </c>
      <c r="I10" s="67">
        <v>303449.16791000002</v>
      </c>
      <c r="J10" s="67">
        <v>99.94442952609478</v>
      </c>
      <c r="K10" s="67">
        <v>464969.74684493802</v>
      </c>
      <c r="L10" s="67">
        <v>99.99</v>
      </c>
      <c r="M10" s="67">
        <v>714.67051000000004</v>
      </c>
      <c r="N10" s="67">
        <v>0.2445689483924621</v>
      </c>
      <c r="O10" s="67">
        <v>117489.5380093</v>
      </c>
      <c r="P10" s="67">
        <v>298363.24004866101</v>
      </c>
      <c r="Q10" s="67">
        <v>148.66</v>
      </c>
    </row>
    <row r="11" spans="1:17" s="106" customFormat="1" ht="13.5" customHeight="1">
      <c r="A11" s="104" t="s">
        <v>766</v>
      </c>
      <c r="B11" s="67">
        <v>3585.8250400000002</v>
      </c>
      <c r="C11" s="67">
        <v>771564</v>
      </c>
      <c r="D11" s="67">
        <v>308291.02649999998</v>
      </c>
      <c r="E11" s="581">
        <v>39.786918739999997</v>
      </c>
      <c r="F11" s="67">
        <v>1082968.22</v>
      </c>
      <c r="G11" s="67">
        <v>395999.2928</v>
      </c>
      <c r="H11" s="581">
        <v>36.430340389999998</v>
      </c>
      <c r="I11" s="67">
        <v>307998.30359999998</v>
      </c>
      <c r="J11" s="67">
        <v>99.891063650000007</v>
      </c>
      <c r="K11" s="67">
        <v>395846.0048</v>
      </c>
      <c r="L11" s="67">
        <v>99.946962459999995</v>
      </c>
      <c r="M11" s="67">
        <v>624.55445229999998</v>
      </c>
      <c r="N11" s="67">
        <v>0.20111173099999999</v>
      </c>
      <c r="O11" s="67">
        <v>150247.0436</v>
      </c>
      <c r="P11" s="67">
        <v>308291.02649999998</v>
      </c>
      <c r="Q11" s="67">
        <v>192.27</v>
      </c>
    </row>
    <row r="12" spans="1:17" s="106" customFormat="1" ht="13.5" customHeight="1">
      <c r="A12" s="104" t="s">
        <v>729</v>
      </c>
      <c r="B12" s="67">
        <v>2716.4256100000007</v>
      </c>
      <c r="C12" s="67">
        <v>559993</v>
      </c>
      <c r="D12" s="67">
        <v>220500.94792999999</v>
      </c>
      <c r="E12" s="581">
        <v>39.389612102621605</v>
      </c>
      <c r="F12" s="67">
        <v>800313.94</v>
      </c>
      <c r="G12" s="67">
        <v>295378.31167242501</v>
      </c>
      <c r="H12" s="581">
        <v>36.592146141557265</v>
      </c>
      <c r="I12" s="67">
        <v>220381.92161000002</v>
      </c>
      <c r="J12" s="67">
        <v>99.943549122984649</v>
      </c>
      <c r="K12" s="67">
        <v>295368.89945889998</v>
      </c>
      <c r="L12" s="67">
        <v>99.990755208283389</v>
      </c>
      <c r="M12" s="67">
        <v>439.91831234200004</v>
      </c>
      <c r="N12" s="67">
        <v>0.20139689371682537</v>
      </c>
      <c r="O12" s="67">
        <v>113751.3630595</v>
      </c>
      <c r="P12" s="67">
        <v>220500.94792999999</v>
      </c>
      <c r="Q12" s="67">
        <v>188.74</v>
      </c>
    </row>
    <row r="13" spans="1:17" s="106" customFormat="1" ht="13.5" customHeight="1">
      <c r="A13" s="104" t="s">
        <v>814</v>
      </c>
      <c r="B13" s="67">
        <v>2357.53521</v>
      </c>
      <c r="C13" s="67">
        <v>385983</v>
      </c>
      <c r="D13" s="67">
        <v>144410.00753999999</v>
      </c>
      <c r="E13" s="581">
        <v>37.254881689000001</v>
      </c>
      <c r="F13" s="67">
        <v>582625</v>
      </c>
      <c r="G13" s="67">
        <v>189383.89139221999</v>
      </c>
      <c r="H13" s="581">
        <v>32.322789335000003</v>
      </c>
      <c r="I13" s="67">
        <v>144214.29336000001</v>
      </c>
      <c r="J13" s="67">
        <v>99.847851550000001</v>
      </c>
      <c r="K13" s="67">
        <v>189383.40439857001</v>
      </c>
      <c r="L13" s="67">
        <v>99.992222221999995</v>
      </c>
      <c r="M13" s="67">
        <v>320.08873</v>
      </c>
      <c r="N13" s="67">
        <v>0.20074658300000001</v>
      </c>
      <c r="O13" s="67">
        <v>78128.032475</v>
      </c>
      <c r="P13" s="67">
        <v>144409.75012000001</v>
      </c>
      <c r="Q13" s="67">
        <v>203.28</v>
      </c>
    </row>
    <row r="14" spans="1:17" s="106" customFormat="1">
      <c r="A14" s="735" t="s">
        <v>717</v>
      </c>
      <c r="B14" s="735"/>
      <c r="C14" s="735"/>
      <c r="D14" s="735"/>
      <c r="E14" s="735"/>
      <c r="F14" s="735"/>
      <c r="G14" s="735"/>
      <c r="H14" s="735"/>
      <c r="I14" s="70"/>
      <c r="J14" s="70"/>
      <c r="K14" s="70"/>
      <c r="L14" s="70"/>
      <c r="M14" s="107"/>
      <c r="N14" s="108"/>
      <c r="O14" s="109"/>
      <c r="P14" s="109"/>
      <c r="Q14" s="109"/>
    </row>
    <row r="15" spans="1:17">
      <c r="A15" s="735" t="s">
        <v>102</v>
      </c>
      <c r="B15" s="735"/>
      <c r="C15" s="735"/>
      <c r="D15" s="735"/>
      <c r="E15" s="735"/>
      <c r="F15" s="735"/>
      <c r="G15" s="735"/>
      <c r="H15" s="735"/>
      <c r="M15" s="110"/>
      <c r="N15" s="110"/>
      <c r="O15" s="110"/>
      <c r="P15" s="110"/>
      <c r="Q15" s="110"/>
    </row>
    <row r="16" spans="1:17">
      <c r="M16" s="110"/>
      <c r="N16" s="110"/>
      <c r="O16" s="110"/>
      <c r="P16" s="110"/>
      <c r="Q16" s="110"/>
    </row>
  </sheetData>
  <mergeCells count="1">
    <mergeCell ref="A1:Q1"/>
  </mergeCells>
  <pageMargins left="0.95" right="0.17" top="0.75" bottom="0.75" header="0.3" footer="0.3"/>
  <pageSetup scale="87"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Q17"/>
  <sheetViews>
    <sheetView view="pageBreakPreview" zoomScale="60" zoomScaleNormal="100" workbookViewId="0">
      <selection activeCell="I18" sqref="I18"/>
    </sheetView>
  </sheetViews>
  <sheetFormatPr defaultColWidth="8.28515625" defaultRowHeight="11.25"/>
  <cols>
    <col min="1" max="1" width="11.7109375" style="92" customWidth="1"/>
    <col min="2" max="5" width="8.28515625" style="92"/>
    <col min="6" max="6" width="8.85546875" style="92" customWidth="1"/>
    <col min="7" max="9" width="8.28515625" style="92"/>
    <col min="10" max="10" width="8.28515625" style="92" customWidth="1"/>
    <col min="11" max="12" width="8.7109375" style="92" customWidth="1"/>
    <col min="13" max="13" width="9.5703125" style="92" customWidth="1"/>
    <col min="14" max="16" width="8.28515625" style="92"/>
    <col min="17" max="17" width="9.42578125" style="92" customWidth="1"/>
    <col min="18" max="16384" width="8.28515625" style="92"/>
  </cols>
  <sheetData>
    <row r="1" spans="1:17" ht="15">
      <c r="A1" s="1175" t="s">
        <v>703</v>
      </c>
      <c r="B1" s="1202"/>
      <c r="C1" s="1202"/>
      <c r="D1" s="1202"/>
      <c r="E1" s="1202"/>
      <c r="F1" s="1202"/>
      <c r="G1" s="1202"/>
      <c r="H1" s="1202"/>
      <c r="I1" s="1202"/>
      <c r="J1" s="1202"/>
      <c r="K1" s="1202"/>
      <c r="L1" s="1202"/>
      <c r="M1" s="1202"/>
      <c r="N1" s="1202"/>
      <c r="O1" s="1202"/>
      <c r="P1" s="1202"/>
      <c r="Q1" s="1202"/>
    </row>
    <row r="2" spans="1:17" s="103" customFormat="1" ht="93" customHeight="1">
      <c r="A2" s="99" t="s">
        <v>896</v>
      </c>
      <c r="B2" s="100" t="s">
        <v>108</v>
      </c>
      <c r="C2" s="99" t="s">
        <v>109</v>
      </c>
      <c r="D2" s="99" t="s">
        <v>110</v>
      </c>
      <c r="E2" s="99" t="s">
        <v>111</v>
      </c>
      <c r="F2" s="99" t="s">
        <v>112</v>
      </c>
      <c r="G2" s="99" t="s">
        <v>122</v>
      </c>
      <c r="H2" s="99" t="s">
        <v>114</v>
      </c>
      <c r="I2" s="99" t="s">
        <v>115</v>
      </c>
      <c r="J2" s="99" t="s">
        <v>116</v>
      </c>
      <c r="K2" s="99" t="s">
        <v>123</v>
      </c>
      <c r="L2" s="99" t="s">
        <v>117</v>
      </c>
      <c r="M2" s="99" t="s">
        <v>118</v>
      </c>
      <c r="N2" s="99" t="s">
        <v>119</v>
      </c>
      <c r="O2" s="99" t="s">
        <v>124</v>
      </c>
      <c r="P2" s="99" t="s">
        <v>125</v>
      </c>
      <c r="Q2" s="99" t="s">
        <v>126</v>
      </c>
    </row>
    <row r="3" spans="1:17" s="103" customFormat="1" ht="12">
      <c r="A3" s="111">
        <v>1</v>
      </c>
      <c r="B3" s="111">
        <v>2</v>
      </c>
      <c r="C3" s="111">
        <v>3</v>
      </c>
      <c r="D3" s="111">
        <v>4</v>
      </c>
      <c r="E3" s="111">
        <v>5</v>
      </c>
      <c r="F3" s="111">
        <v>6</v>
      </c>
      <c r="G3" s="111">
        <v>7</v>
      </c>
      <c r="H3" s="111">
        <v>8</v>
      </c>
      <c r="I3" s="111">
        <v>9</v>
      </c>
      <c r="J3" s="111">
        <v>10</v>
      </c>
      <c r="K3" s="111">
        <v>11</v>
      </c>
      <c r="L3" s="111">
        <v>12</v>
      </c>
      <c r="M3" s="111">
        <v>13</v>
      </c>
      <c r="N3" s="111">
        <v>14</v>
      </c>
      <c r="O3" s="111">
        <v>15</v>
      </c>
      <c r="P3" s="111">
        <v>16</v>
      </c>
      <c r="Q3" s="111">
        <v>17</v>
      </c>
    </row>
    <row r="4" spans="1:17" s="113" customFormat="1" ht="15" customHeight="1">
      <c r="A4" s="112" t="s">
        <v>16</v>
      </c>
      <c r="B4" s="67">
        <v>15480.39133</v>
      </c>
      <c r="C4" s="67">
        <v>1810910.21</v>
      </c>
      <c r="D4" s="67">
        <v>497367.24</v>
      </c>
      <c r="E4" s="105">
        <v>27.465041461111429</v>
      </c>
      <c r="F4" s="68">
        <v>3565194.86</v>
      </c>
      <c r="G4" s="68">
        <v>978015.32000000007</v>
      </c>
      <c r="H4" s="105">
        <v>27.432310389901104</v>
      </c>
      <c r="I4" s="68">
        <v>497367.24</v>
      </c>
      <c r="J4" s="68">
        <v>100</v>
      </c>
      <c r="K4" s="68">
        <v>978015.32000000007</v>
      </c>
      <c r="L4" s="68">
        <v>100</v>
      </c>
      <c r="M4" s="68">
        <v>903.00562000000002</v>
      </c>
      <c r="N4" s="105">
        <v>0.18155711662875101</v>
      </c>
      <c r="O4" s="67">
        <v>293357.42000000004</v>
      </c>
      <c r="P4" s="67">
        <v>979269.37999999989</v>
      </c>
      <c r="Q4" s="67">
        <v>5100.3500000000004</v>
      </c>
    </row>
    <row r="5" spans="1:17" s="113" customFormat="1" ht="15" customHeight="1">
      <c r="A5" s="112" t="s">
        <v>17</v>
      </c>
      <c r="B5" s="67">
        <v>14371.67482</v>
      </c>
      <c r="C5" s="67">
        <v>1605205.1429399999</v>
      </c>
      <c r="D5" s="67">
        <v>443232.23300000001</v>
      </c>
      <c r="E5" s="105">
        <v>27.612186202456453</v>
      </c>
      <c r="F5" s="68">
        <v>2803889.2138100001</v>
      </c>
      <c r="G5" s="68">
        <v>784407.22710730007</v>
      </c>
      <c r="H5" s="105">
        <v>27.975685460176454</v>
      </c>
      <c r="I5" s="68">
        <v>443232.23300000001</v>
      </c>
      <c r="J5" s="68">
        <v>100</v>
      </c>
      <c r="K5" s="68">
        <v>784407.22710730007</v>
      </c>
      <c r="L5" s="68">
        <v>100</v>
      </c>
      <c r="M5" s="68">
        <v>701.56641999999999</v>
      </c>
      <c r="N5" s="105">
        <v>0.15828416070994547</v>
      </c>
      <c r="O5" s="67">
        <v>251753.52000000002</v>
      </c>
      <c r="P5" s="67">
        <v>785268.22511599993</v>
      </c>
      <c r="Q5" s="67">
        <v>4820.83</v>
      </c>
    </row>
    <row r="6" spans="1:17" s="113" customFormat="1" ht="15" customHeight="1">
      <c r="A6" s="112" t="s">
        <v>18</v>
      </c>
      <c r="B6" s="67">
        <v>13574.191810000002</v>
      </c>
      <c r="C6" s="67">
        <v>1644259.2621499998</v>
      </c>
      <c r="D6" s="67">
        <v>459348.96043000004</v>
      </c>
      <c r="E6" s="105">
        <v>27.936528685224783</v>
      </c>
      <c r="F6" s="68">
        <v>2700656.3100546869</v>
      </c>
      <c r="G6" s="68">
        <v>796784.44747299992</v>
      </c>
      <c r="H6" s="105">
        <v>29.503363478963578</v>
      </c>
      <c r="I6" s="68">
        <v>459348.96043000004</v>
      </c>
      <c r="J6" s="68">
        <v>100</v>
      </c>
      <c r="K6" s="68">
        <v>796784.44747299992</v>
      </c>
      <c r="L6" s="68">
        <v>100</v>
      </c>
      <c r="M6" s="68">
        <v>661.15622999999994</v>
      </c>
      <c r="N6" s="105">
        <v>0.1439333245428675</v>
      </c>
      <c r="O6" s="67">
        <v>251034.11000000002</v>
      </c>
      <c r="P6" s="67">
        <v>797504.47800100013</v>
      </c>
      <c r="Q6" s="67">
        <v>4731.76</v>
      </c>
    </row>
    <row r="7" spans="1:17" s="113" customFormat="1" ht="15" customHeight="1">
      <c r="A7" s="112" t="s">
        <v>19</v>
      </c>
      <c r="B7" s="67">
        <v>14257.18571</v>
      </c>
      <c r="C7" s="67">
        <v>1505133.3464299999</v>
      </c>
      <c r="D7" s="67">
        <v>423416.69855999999</v>
      </c>
      <c r="E7" s="105">
        <v>28.131507388650633</v>
      </c>
      <c r="F7" s="68">
        <v>2771237.6439899998</v>
      </c>
      <c r="G7" s="68">
        <v>822446.00830350001</v>
      </c>
      <c r="H7" s="105">
        <v>29.677931450128202</v>
      </c>
      <c r="I7" s="68">
        <v>425953.39694000001</v>
      </c>
      <c r="J7" s="68">
        <v>100.59910211114183</v>
      </c>
      <c r="K7" s="68">
        <v>822386.19824449997</v>
      </c>
      <c r="L7" s="68">
        <v>99.992727782930885</v>
      </c>
      <c r="M7" s="68">
        <v>600.30549000000008</v>
      </c>
      <c r="N7" s="105">
        <v>0.14177652701029081</v>
      </c>
      <c r="O7" s="67">
        <v>271841.11</v>
      </c>
      <c r="P7" s="67">
        <v>823041.86188931577</v>
      </c>
      <c r="Q7" s="67">
        <v>5041.46</v>
      </c>
    </row>
    <row r="8" spans="1:17" s="113" customFormat="1" ht="15" customHeight="1">
      <c r="A8" s="112" t="s">
        <v>20</v>
      </c>
      <c r="B8" s="67">
        <v>34961.131839999995</v>
      </c>
      <c r="C8" s="67">
        <v>4444676.2488499992</v>
      </c>
      <c r="D8" s="67">
        <v>1219593.9997299998</v>
      </c>
      <c r="E8" s="105">
        <v>27.439433863052535</v>
      </c>
      <c r="F8" s="68">
        <v>8214628.8856787765</v>
      </c>
      <c r="G8" s="68">
        <v>2422736.8513770001</v>
      </c>
      <c r="H8" s="105">
        <v>29.492955617273864</v>
      </c>
      <c r="I8" s="68">
        <v>1218107.3129100001</v>
      </c>
      <c r="J8" s="68">
        <v>99.878099857794581</v>
      </c>
      <c r="K8" s="68">
        <v>2417160.879065</v>
      </c>
      <c r="L8" s="68">
        <v>99.769848206633299</v>
      </c>
      <c r="M8" s="68">
        <v>1678.0691499999998</v>
      </c>
      <c r="N8" s="105">
        <v>0.13759244062954554</v>
      </c>
      <c r="O8" s="67">
        <v>694577.35</v>
      </c>
      <c r="P8" s="67">
        <v>2422736.8513770001</v>
      </c>
      <c r="Q8" s="67">
        <v>125</v>
      </c>
    </row>
    <row r="9" spans="1:17" s="113" customFormat="1" ht="15" customHeight="1">
      <c r="A9" s="112" t="s">
        <v>21</v>
      </c>
      <c r="B9" s="67">
        <v>47421.504669999995</v>
      </c>
      <c r="C9" s="67">
        <v>2177860.8163200002</v>
      </c>
      <c r="D9" s="67">
        <v>619359.51697</v>
      </c>
      <c r="E9" s="105">
        <v>28.438893446668978</v>
      </c>
      <c r="F9" s="68">
        <v>4202927.49713</v>
      </c>
      <c r="G9" s="68">
        <v>1252658.4785498241</v>
      </c>
      <c r="H9" s="105">
        <v>29.804427495007019</v>
      </c>
      <c r="I9" s="68">
        <v>618222.8470200001</v>
      </c>
      <c r="J9" s="68">
        <v>100</v>
      </c>
      <c r="K9" s="68">
        <v>1251721.9095134821</v>
      </c>
      <c r="L9" s="68">
        <v>100</v>
      </c>
      <c r="M9" s="68">
        <v>1134.4527600000001</v>
      </c>
      <c r="N9" s="105">
        <v>0.18350223798236617</v>
      </c>
      <c r="O9" s="67">
        <v>388404.96999999991</v>
      </c>
      <c r="P9" s="67">
        <v>1252658.4785498241</v>
      </c>
      <c r="Q9" s="67">
        <v>151.25</v>
      </c>
    </row>
    <row r="10" spans="1:17" s="113" customFormat="1" ht="15" customHeight="1">
      <c r="A10" s="112" t="s">
        <v>177</v>
      </c>
      <c r="B10" s="67">
        <v>19728.340499999998</v>
      </c>
      <c r="C10" s="67">
        <v>2584979.49389</v>
      </c>
      <c r="D10" s="67">
        <v>725682.13911999995</v>
      </c>
      <c r="E10" s="105">
        <v>28.099646049323507</v>
      </c>
      <c r="F10" s="68">
        <v>4998105.6923700003</v>
      </c>
      <c r="G10" s="68">
        <v>1479963.1264537419</v>
      </c>
      <c r="H10" s="105">
        <v>29.567869905478531</v>
      </c>
      <c r="I10" s="68">
        <v>724494.50391999993</v>
      </c>
      <c r="J10" s="68">
        <v>100</v>
      </c>
      <c r="K10" s="68">
        <v>1478866.6969071468</v>
      </c>
      <c r="L10" s="68">
        <v>100</v>
      </c>
      <c r="M10" s="68">
        <v>1187.6369654425505</v>
      </c>
      <c r="N10" s="105">
        <v>0.17419827885274486</v>
      </c>
      <c r="O10" s="67">
        <v>409421.97000000003</v>
      </c>
      <c r="P10" s="67">
        <v>1479963.1264537419</v>
      </c>
      <c r="Q10" s="68">
        <v>197.17</v>
      </c>
    </row>
    <row r="11" spans="1:17" s="113" customFormat="1" ht="15" customHeight="1">
      <c r="A11" s="112" t="s">
        <v>766</v>
      </c>
      <c r="B11" s="67">
        <v>24800.641230000001</v>
      </c>
      <c r="C11" s="67">
        <v>3710851.7220000001</v>
      </c>
      <c r="D11" s="67">
        <v>952812.1274</v>
      </c>
      <c r="E11" s="105">
        <v>25.67637294</v>
      </c>
      <c r="F11" s="68">
        <v>7198786.977</v>
      </c>
      <c r="G11" s="68">
        <v>2019893.321</v>
      </c>
      <c r="H11" s="105">
        <v>28.058801129999999</v>
      </c>
      <c r="I11" s="68">
        <v>951307.85930000001</v>
      </c>
      <c r="J11" s="68">
        <v>100</v>
      </c>
      <c r="K11" s="68">
        <v>2018374.7879999999</v>
      </c>
      <c r="L11" s="68">
        <v>100</v>
      </c>
      <c r="M11" s="68">
        <v>1504.2680800000001</v>
      </c>
      <c r="N11" s="105">
        <v>0.15812631699999999</v>
      </c>
      <c r="O11" s="67">
        <v>509415.17</v>
      </c>
      <c r="P11" s="67">
        <v>2019893.321</v>
      </c>
      <c r="Q11" s="68">
        <v>224.59</v>
      </c>
    </row>
    <row r="12" spans="1:17" s="113" customFormat="1" ht="15" customHeight="1">
      <c r="A12" s="104" t="s">
        <v>729</v>
      </c>
      <c r="B12" s="67">
        <v>17932.23933</v>
      </c>
      <c r="C12" s="67">
        <v>2634744.3861100003</v>
      </c>
      <c r="D12" s="67">
        <v>701201.34949999989</v>
      </c>
      <c r="E12" s="105">
        <v>26.613638620757072</v>
      </c>
      <c r="F12" s="68">
        <v>5155960.6300799996</v>
      </c>
      <c r="G12" s="68">
        <v>1470710.9870400003</v>
      </c>
      <c r="H12" s="105">
        <v>28.524480548975429</v>
      </c>
      <c r="I12" s="68">
        <v>699997.43629999983</v>
      </c>
      <c r="J12" s="68">
        <v>100</v>
      </c>
      <c r="K12" s="68">
        <v>1469533.15674</v>
      </c>
      <c r="L12" s="68">
        <v>100</v>
      </c>
      <c r="M12" s="68">
        <v>1203.9131999999997</v>
      </c>
      <c r="N12" s="105">
        <v>0.17198822989460713</v>
      </c>
      <c r="O12" s="67">
        <v>362374.57999999996</v>
      </c>
      <c r="P12" s="67">
        <v>1470710.9870400003</v>
      </c>
      <c r="Q12" s="68">
        <v>218.31</v>
      </c>
    </row>
    <row r="13" spans="1:17" s="113" customFormat="1" ht="15" customHeight="1">
      <c r="A13" s="104" t="s">
        <v>814</v>
      </c>
      <c r="B13" s="67">
        <v>21456.062679999999</v>
      </c>
      <c r="C13" s="67">
        <v>2727352.6579999998</v>
      </c>
      <c r="D13" s="67">
        <v>623075.22010000004</v>
      </c>
      <c r="E13" s="105">
        <v>22.845421850000001</v>
      </c>
      <c r="F13" s="68">
        <v>5961184.5640000002</v>
      </c>
      <c r="G13" s="68">
        <v>1476490.7169999999</v>
      </c>
      <c r="H13" s="105">
        <v>24.768411400000002</v>
      </c>
      <c r="I13" s="68">
        <v>622245.27989999996</v>
      </c>
      <c r="J13" s="68">
        <v>100</v>
      </c>
      <c r="K13" s="68">
        <v>1475486.159</v>
      </c>
      <c r="L13" s="68">
        <v>100</v>
      </c>
      <c r="M13" s="68">
        <v>829.94014000000004</v>
      </c>
      <c r="N13" s="105">
        <v>0.13337829000000001</v>
      </c>
      <c r="O13" s="67">
        <v>390048.32699999999</v>
      </c>
      <c r="P13" s="67">
        <v>1476490.7169999999</v>
      </c>
      <c r="Q13" s="68">
        <v>261.36</v>
      </c>
    </row>
    <row r="14" spans="1:17" s="113" customFormat="1" ht="12">
      <c r="A14" s="73" t="s">
        <v>717</v>
      </c>
      <c r="B14" s="73"/>
      <c r="C14" s="73"/>
      <c r="D14" s="73"/>
      <c r="E14" s="73"/>
      <c r="F14" s="73"/>
      <c r="G14" s="73"/>
      <c r="H14" s="73"/>
      <c r="I14" s="73"/>
      <c r="J14" s="92"/>
      <c r="K14" s="92"/>
      <c r="L14" s="92"/>
      <c r="M14" s="107"/>
      <c r="N14" s="108"/>
      <c r="O14" s="109"/>
      <c r="P14" s="109"/>
      <c r="Q14" s="107"/>
    </row>
    <row r="15" spans="1:17" s="70" customFormat="1" ht="12">
      <c r="A15" s="73" t="s">
        <v>107</v>
      </c>
      <c r="B15" s="73"/>
      <c r="C15" s="73"/>
      <c r="D15" s="73"/>
      <c r="E15" s="73"/>
      <c r="F15" s="73"/>
      <c r="G15" s="73"/>
      <c r="H15" s="73"/>
      <c r="I15" s="73"/>
      <c r="J15" s="92"/>
      <c r="K15" s="92"/>
      <c r="L15" s="92"/>
      <c r="M15" s="114"/>
      <c r="N15" s="114"/>
      <c r="O15" s="114"/>
      <c r="P15" s="114"/>
      <c r="Q15" s="110"/>
    </row>
    <row r="17" spans="13:13">
      <c r="M17" s="115"/>
    </row>
  </sheetData>
  <mergeCells count="1">
    <mergeCell ref="A1:Q1"/>
  </mergeCells>
  <pageMargins left="0.92" right="0.17" top="0.75" bottom="0.75" header="0.3" footer="0.3"/>
  <pageSetup scale="80"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8"/>
  <sheetViews>
    <sheetView zoomScaleNormal="100" workbookViewId="0">
      <selection activeCell="A28" sqref="A28"/>
    </sheetView>
  </sheetViews>
  <sheetFormatPr defaultRowHeight="12"/>
  <cols>
    <col min="1" max="1" width="13.85546875" style="110" customWidth="1"/>
    <col min="2" max="2" width="8.42578125" style="110" customWidth="1"/>
    <col min="3" max="3" width="8.140625" style="110" customWidth="1"/>
    <col min="4" max="4" width="7.85546875" style="110" customWidth="1"/>
    <col min="5" max="5" width="8" style="110" customWidth="1"/>
    <col min="6" max="6" width="7.7109375" style="110" customWidth="1"/>
    <col min="7" max="7" width="8.42578125" style="110" customWidth="1"/>
    <col min="8" max="8" width="8.5703125" style="110" customWidth="1"/>
    <col min="9" max="9" width="8" style="110" customWidth="1"/>
    <col min="10" max="10" width="8.140625" style="110" customWidth="1"/>
    <col min="11" max="11" width="7.85546875" style="110" customWidth="1"/>
    <col min="12" max="12" width="8.42578125" style="110" customWidth="1"/>
    <col min="13" max="13" width="8.5703125" style="110" customWidth="1"/>
    <col min="14" max="14" width="8" style="110" customWidth="1"/>
    <col min="15" max="15" width="8.140625" style="110" customWidth="1"/>
    <col min="16" max="16" width="7.85546875" style="110" customWidth="1"/>
    <col min="17" max="256" width="8.85546875" style="110"/>
    <col min="257" max="257" width="12.85546875" style="110" customWidth="1"/>
    <col min="258" max="267" width="9" style="110" customWidth="1"/>
    <col min="268" max="268" width="8.42578125" style="110" customWidth="1"/>
    <col min="269" max="269" width="9.28515625" style="110" customWidth="1"/>
    <col min="270" max="270" width="8.85546875" style="110"/>
    <col min="271" max="271" width="9.7109375" style="110" customWidth="1"/>
    <col min="272" max="512" width="8.85546875" style="110"/>
    <col min="513" max="513" width="12.85546875" style="110" customWidth="1"/>
    <col min="514" max="523" width="9" style="110" customWidth="1"/>
    <col min="524" max="524" width="8.42578125" style="110" customWidth="1"/>
    <col min="525" max="525" width="9.28515625" style="110" customWidth="1"/>
    <col min="526" max="526" width="8.85546875" style="110"/>
    <col min="527" max="527" width="9.7109375" style="110" customWidth="1"/>
    <col min="528" max="768" width="8.85546875" style="110"/>
    <col min="769" max="769" width="12.85546875" style="110" customWidth="1"/>
    <col min="770" max="779" width="9" style="110" customWidth="1"/>
    <col min="780" max="780" width="8.42578125" style="110" customWidth="1"/>
    <col min="781" max="781" width="9.28515625" style="110" customWidth="1"/>
    <col min="782" max="782" width="8.85546875" style="110"/>
    <col min="783" max="783" width="9.7109375" style="110" customWidth="1"/>
    <col min="784" max="1024" width="8.85546875" style="110"/>
    <col min="1025" max="1025" width="12.85546875" style="110" customWidth="1"/>
    <col min="1026" max="1035" width="9" style="110" customWidth="1"/>
    <col min="1036" max="1036" width="8.42578125" style="110" customWidth="1"/>
    <col min="1037" max="1037" width="9.28515625" style="110" customWidth="1"/>
    <col min="1038" max="1038" width="8.85546875" style="110"/>
    <col min="1039" max="1039" width="9.7109375" style="110" customWidth="1"/>
    <col min="1040" max="1280" width="8.85546875" style="110"/>
    <col min="1281" max="1281" width="12.85546875" style="110" customWidth="1"/>
    <col min="1282" max="1291" width="9" style="110" customWidth="1"/>
    <col min="1292" max="1292" width="8.42578125" style="110" customWidth="1"/>
    <col min="1293" max="1293" width="9.28515625" style="110" customWidth="1"/>
    <col min="1294" max="1294" width="8.85546875" style="110"/>
    <col min="1295" max="1295" width="9.7109375" style="110" customWidth="1"/>
    <col min="1296" max="1536" width="8.85546875" style="110"/>
    <col min="1537" max="1537" width="12.85546875" style="110" customWidth="1"/>
    <col min="1538" max="1547" width="9" style="110" customWidth="1"/>
    <col min="1548" max="1548" width="8.42578125" style="110" customWidth="1"/>
    <col min="1549" max="1549" width="9.28515625" style="110" customWidth="1"/>
    <col min="1550" max="1550" width="8.85546875" style="110"/>
    <col min="1551" max="1551" width="9.7109375" style="110" customWidth="1"/>
    <col min="1552" max="1792" width="8.85546875" style="110"/>
    <col min="1793" max="1793" width="12.85546875" style="110" customWidth="1"/>
    <col min="1794" max="1803" width="9" style="110" customWidth="1"/>
    <col min="1804" max="1804" width="8.42578125" style="110" customWidth="1"/>
    <col min="1805" max="1805" width="9.28515625" style="110" customWidth="1"/>
    <col min="1806" max="1806" width="8.85546875" style="110"/>
    <col min="1807" max="1807" width="9.7109375" style="110" customWidth="1"/>
    <col min="1808" max="2048" width="8.85546875" style="110"/>
    <col min="2049" max="2049" width="12.85546875" style="110" customWidth="1"/>
    <col min="2050" max="2059" width="9" style="110" customWidth="1"/>
    <col min="2060" max="2060" width="8.42578125" style="110" customWidth="1"/>
    <col min="2061" max="2061" width="9.28515625" style="110" customWidth="1"/>
    <col min="2062" max="2062" width="8.85546875" style="110"/>
    <col min="2063" max="2063" width="9.7109375" style="110" customWidth="1"/>
    <col min="2064" max="2304" width="8.85546875" style="110"/>
    <col min="2305" max="2305" width="12.85546875" style="110" customWidth="1"/>
    <col min="2306" max="2315" width="9" style="110" customWidth="1"/>
    <col min="2316" max="2316" width="8.42578125" style="110" customWidth="1"/>
    <col min="2317" max="2317" width="9.28515625" style="110" customWidth="1"/>
    <col min="2318" max="2318" width="8.85546875" style="110"/>
    <col min="2319" max="2319" width="9.7109375" style="110" customWidth="1"/>
    <col min="2320" max="2560" width="8.85546875" style="110"/>
    <col min="2561" max="2561" width="12.85546875" style="110" customWidth="1"/>
    <col min="2562" max="2571" width="9" style="110" customWidth="1"/>
    <col min="2572" max="2572" width="8.42578125" style="110" customWidth="1"/>
    <col min="2573" max="2573" width="9.28515625" style="110" customWidth="1"/>
    <col min="2574" max="2574" width="8.85546875" style="110"/>
    <col min="2575" max="2575" width="9.7109375" style="110" customWidth="1"/>
    <col min="2576" max="2816" width="8.85546875" style="110"/>
    <col min="2817" max="2817" width="12.85546875" style="110" customWidth="1"/>
    <col min="2818" max="2827" width="9" style="110" customWidth="1"/>
    <col min="2828" max="2828" width="8.42578125" style="110" customWidth="1"/>
    <col min="2829" max="2829" width="9.28515625" style="110" customWidth="1"/>
    <col min="2830" max="2830" width="8.85546875" style="110"/>
    <col min="2831" max="2831" width="9.7109375" style="110" customWidth="1"/>
    <col min="2832" max="3072" width="8.85546875" style="110"/>
    <col min="3073" max="3073" width="12.85546875" style="110" customWidth="1"/>
    <col min="3074" max="3083" width="9" style="110" customWidth="1"/>
    <col min="3084" max="3084" width="8.42578125" style="110" customWidth="1"/>
    <col min="3085" max="3085" width="9.28515625" style="110" customWidth="1"/>
    <col min="3086" max="3086" width="8.85546875" style="110"/>
    <col min="3087" max="3087" width="9.7109375" style="110" customWidth="1"/>
    <col min="3088" max="3328" width="8.85546875" style="110"/>
    <col min="3329" max="3329" width="12.85546875" style="110" customWidth="1"/>
    <col min="3330" max="3339" width="9" style="110" customWidth="1"/>
    <col min="3340" max="3340" width="8.42578125" style="110" customWidth="1"/>
    <col min="3341" max="3341" width="9.28515625" style="110" customWidth="1"/>
    <col min="3342" max="3342" width="8.85546875" style="110"/>
    <col min="3343" max="3343" width="9.7109375" style="110" customWidth="1"/>
    <col min="3344" max="3584" width="8.85546875" style="110"/>
    <col min="3585" max="3585" width="12.85546875" style="110" customWidth="1"/>
    <col min="3586" max="3595" width="9" style="110" customWidth="1"/>
    <col min="3596" max="3596" width="8.42578125" style="110" customWidth="1"/>
    <col min="3597" max="3597" width="9.28515625" style="110" customWidth="1"/>
    <col min="3598" max="3598" width="8.85546875" style="110"/>
    <col min="3599" max="3599" width="9.7109375" style="110" customWidth="1"/>
    <col min="3600" max="3840" width="8.85546875" style="110"/>
    <col min="3841" max="3841" width="12.85546875" style="110" customWidth="1"/>
    <col min="3842" max="3851" width="9" style="110" customWidth="1"/>
    <col min="3852" max="3852" width="8.42578125" style="110" customWidth="1"/>
    <col min="3853" max="3853" width="9.28515625" style="110" customWidth="1"/>
    <col min="3854" max="3854" width="8.85546875" style="110"/>
    <col min="3855" max="3855" width="9.7109375" style="110" customWidth="1"/>
    <col min="3856" max="4096" width="8.85546875" style="110"/>
    <col min="4097" max="4097" width="12.85546875" style="110" customWidth="1"/>
    <col min="4098" max="4107" width="9" style="110" customWidth="1"/>
    <col min="4108" max="4108" width="8.42578125" style="110" customWidth="1"/>
    <col min="4109" max="4109" width="9.28515625" style="110" customWidth="1"/>
    <col min="4110" max="4110" width="8.85546875" style="110"/>
    <col min="4111" max="4111" width="9.7109375" style="110" customWidth="1"/>
    <col min="4112" max="4352" width="8.85546875" style="110"/>
    <col min="4353" max="4353" width="12.85546875" style="110" customWidth="1"/>
    <col min="4354" max="4363" width="9" style="110" customWidth="1"/>
    <col min="4364" max="4364" width="8.42578125" style="110" customWidth="1"/>
    <col min="4365" max="4365" width="9.28515625" style="110" customWidth="1"/>
    <col min="4366" max="4366" width="8.85546875" style="110"/>
    <col min="4367" max="4367" width="9.7109375" style="110" customWidth="1"/>
    <col min="4368" max="4608" width="8.85546875" style="110"/>
    <col min="4609" max="4609" width="12.85546875" style="110" customWidth="1"/>
    <col min="4610" max="4619" width="9" style="110" customWidth="1"/>
    <col min="4620" max="4620" width="8.42578125" style="110" customWidth="1"/>
    <col min="4621" max="4621" width="9.28515625" style="110" customWidth="1"/>
    <col min="4622" max="4622" width="8.85546875" style="110"/>
    <col min="4623" max="4623" width="9.7109375" style="110" customWidth="1"/>
    <col min="4624" max="4864" width="8.85546875" style="110"/>
    <col min="4865" max="4865" width="12.85546875" style="110" customWidth="1"/>
    <col min="4866" max="4875" width="9" style="110" customWidth="1"/>
    <col min="4876" max="4876" width="8.42578125" style="110" customWidth="1"/>
    <col min="4877" max="4877" width="9.28515625" style="110" customWidth="1"/>
    <col min="4878" max="4878" width="8.85546875" style="110"/>
    <col min="4879" max="4879" width="9.7109375" style="110" customWidth="1"/>
    <col min="4880" max="5120" width="8.85546875" style="110"/>
    <col min="5121" max="5121" width="12.85546875" style="110" customWidth="1"/>
    <col min="5122" max="5131" width="9" style="110" customWidth="1"/>
    <col min="5132" max="5132" width="8.42578125" style="110" customWidth="1"/>
    <col min="5133" max="5133" width="9.28515625" style="110" customWidth="1"/>
    <col min="5134" max="5134" width="8.85546875" style="110"/>
    <col min="5135" max="5135" width="9.7109375" style="110" customWidth="1"/>
    <col min="5136" max="5376" width="8.85546875" style="110"/>
    <col min="5377" max="5377" width="12.85546875" style="110" customWidth="1"/>
    <col min="5378" max="5387" width="9" style="110" customWidth="1"/>
    <col min="5388" max="5388" width="8.42578125" style="110" customWidth="1"/>
    <col min="5389" max="5389" width="9.28515625" style="110" customWidth="1"/>
    <col min="5390" max="5390" width="8.85546875" style="110"/>
    <col min="5391" max="5391" width="9.7109375" style="110" customWidth="1"/>
    <col min="5392" max="5632" width="8.85546875" style="110"/>
    <col min="5633" max="5633" width="12.85546875" style="110" customWidth="1"/>
    <col min="5634" max="5643" width="9" style="110" customWidth="1"/>
    <col min="5644" max="5644" width="8.42578125" style="110" customWidth="1"/>
    <col min="5645" max="5645" width="9.28515625" style="110" customWidth="1"/>
    <col min="5646" max="5646" width="8.85546875" style="110"/>
    <col min="5647" max="5647" width="9.7109375" style="110" customWidth="1"/>
    <col min="5648" max="5888" width="8.85546875" style="110"/>
    <col min="5889" max="5889" width="12.85546875" style="110" customWidth="1"/>
    <col min="5890" max="5899" width="9" style="110" customWidth="1"/>
    <col min="5900" max="5900" width="8.42578125" style="110" customWidth="1"/>
    <col min="5901" max="5901" width="9.28515625" style="110" customWidth="1"/>
    <col min="5902" max="5902" width="8.85546875" style="110"/>
    <col min="5903" max="5903" width="9.7109375" style="110" customWidth="1"/>
    <col min="5904" max="6144" width="8.85546875" style="110"/>
    <col min="6145" max="6145" width="12.85546875" style="110" customWidth="1"/>
    <col min="6146" max="6155" width="9" style="110" customWidth="1"/>
    <col min="6156" max="6156" width="8.42578125" style="110" customWidth="1"/>
    <col min="6157" max="6157" width="9.28515625" style="110" customWidth="1"/>
    <col min="6158" max="6158" width="8.85546875" style="110"/>
    <col min="6159" max="6159" width="9.7109375" style="110" customWidth="1"/>
    <col min="6160" max="6400" width="8.85546875" style="110"/>
    <col min="6401" max="6401" width="12.85546875" style="110" customWidth="1"/>
    <col min="6402" max="6411" width="9" style="110" customWidth="1"/>
    <col min="6412" max="6412" width="8.42578125" style="110" customWidth="1"/>
    <col min="6413" max="6413" width="9.28515625" style="110" customWidth="1"/>
    <col min="6414" max="6414" width="8.85546875" style="110"/>
    <col min="6415" max="6415" width="9.7109375" style="110" customWidth="1"/>
    <col min="6416" max="6656" width="8.85546875" style="110"/>
    <col min="6657" max="6657" width="12.85546875" style="110" customWidth="1"/>
    <col min="6658" max="6667" width="9" style="110" customWidth="1"/>
    <col min="6668" max="6668" width="8.42578125" style="110" customWidth="1"/>
    <col min="6669" max="6669" width="9.28515625" style="110" customWidth="1"/>
    <col min="6670" max="6670" width="8.85546875" style="110"/>
    <col min="6671" max="6671" width="9.7109375" style="110" customWidth="1"/>
    <col min="6672" max="6912" width="8.85546875" style="110"/>
    <col min="6913" max="6913" width="12.85546875" style="110" customWidth="1"/>
    <col min="6914" max="6923" width="9" style="110" customWidth="1"/>
    <col min="6924" max="6924" width="8.42578125" style="110" customWidth="1"/>
    <col min="6925" max="6925" width="9.28515625" style="110" customWidth="1"/>
    <col min="6926" max="6926" width="8.85546875" style="110"/>
    <col min="6927" max="6927" width="9.7109375" style="110" customWidth="1"/>
    <col min="6928" max="7168" width="8.85546875" style="110"/>
    <col min="7169" max="7169" width="12.85546875" style="110" customWidth="1"/>
    <col min="7170" max="7179" width="9" style="110" customWidth="1"/>
    <col min="7180" max="7180" width="8.42578125" style="110" customWidth="1"/>
    <col min="7181" max="7181" width="9.28515625" style="110" customWidth="1"/>
    <col min="7182" max="7182" width="8.85546875" style="110"/>
    <col min="7183" max="7183" width="9.7109375" style="110" customWidth="1"/>
    <col min="7184" max="7424" width="8.85546875" style="110"/>
    <col min="7425" max="7425" width="12.85546875" style="110" customWidth="1"/>
    <col min="7426" max="7435" width="9" style="110" customWidth="1"/>
    <col min="7436" max="7436" width="8.42578125" style="110" customWidth="1"/>
    <col min="7437" max="7437" width="9.28515625" style="110" customWidth="1"/>
    <col min="7438" max="7438" width="8.85546875" style="110"/>
    <col min="7439" max="7439" width="9.7109375" style="110" customWidth="1"/>
    <col min="7440" max="7680" width="8.85546875" style="110"/>
    <col min="7681" max="7681" width="12.85546875" style="110" customWidth="1"/>
    <col min="7682" max="7691" width="9" style="110" customWidth="1"/>
    <col min="7692" max="7692" width="8.42578125" style="110" customWidth="1"/>
    <col min="7693" max="7693" width="9.28515625" style="110" customWidth="1"/>
    <col min="7694" max="7694" width="8.85546875" style="110"/>
    <col min="7695" max="7695" width="9.7109375" style="110" customWidth="1"/>
    <col min="7696" max="7936" width="8.85546875" style="110"/>
    <col min="7937" max="7937" width="12.85546875" style="110" customWidth="1"/>
    <col min="7938" max="7947" width="9" style="110" customWidth="1"/>
    <col min="7948" max="7948" width="8.42578125" style="110" customWidth="1"/>
    <col min="7949" max="7949" width="9.28515625" style="110" customWidth="1"/>
    <col min="7950" max="7950" width="8.85546875" style="110"/>
    <col min="7951" max="7951" width="9.7109375" style="110" customWidth="1"/>
    <col min="7952" max="8192" width="8.85546875" style="110"/>
    <col min="8193" max="8193" width="12.85546875" style="110" customWidth="1"/>
    <col min="8194" max="8203" width="9" style="110" customWidth="1"/>
    <col min="8204" max="8204" width="8.42578125" style="110" customWidth="1"/>
    <col min="8205" max="8205" width="9.28515625" style="110" customWidth="1"/>
    <col min="8206" max="8206" width="8.85546875" style="110"/>
    <col min="8207" max="8207" width="9.7109375" style="110" customWidth="1"/>
    <col min="8208" max="8448" width="8.85546875" style="110"/>
    <col min="8449" max="8449" width="12.85546875" style="110" customWidth="1"/>
    <col min="8450" max="8459" width="9" style="110" customWidth="1"/>
    <col min="8460" max="8460" width="8.42578125" style="110" customWidth="1"/>
    <col min="8461" max="8461" width="9.28515625" style="110" customWidth="1"/>
    <col min="8462" max="8462" width="8.85546875" style="110"/>
    <col min="8463" max="8463" width="9.7109375" style="110" customWidth="1"/>
    <col min="8464" max="8704" width="8.85546875" style="110"/>
    <col min="8705" max="8705" width="12.85546875" style="110" customWidth="1"/>
    <col min="8706" max="8715" width="9" style="110" customWidth="1"/>
    <col min="8716" max="8716" width="8.42578125" style="110" customWidth="1"/>
    <col min="8717" max="8717" width="9.28515625" style="110" customWidth="1"/>
    <col min="8718" max="8718" width="8.85546875" style="110"/>
    <col min="8719" max="8719" width="9.7109375" style="110" customWidth="1"/>
    <col min="8720" max="8960" width="8.85546875" style="110"/>
    <col min="8961" max="8961" width="12.85546875" style="110" customWidth="1"/>
    <col min="8962" max="8971" width="9" style="110" customWidth="1"/>
    <col min="8972" max="8972" width="8.42578125" style="110" customWidth="1"/>
    <col min="8973" max="8973" width="9.28515625" style="110" customWidth="1"/>
    <col min="8974" max="8974" width="8.85546875" style="110"/>
    <col min="8975" max="8975" width="9.7109375" style="110" customWidth="1"/>
    <col min="8976" max="9216" width="8.85546875" style="110"/>
    <col min="9217" max="9217" width="12.85546875" style="110" customWidth="1"/>
    <col min="9218" max="9227" width="9" style="110" customWidth="1"/>
    <col min="9228" max="9228" width="8.42578125" style="110" customWidth="1"/>
    <col min="9229" max="9229" width="9.28515625" style="110" customWidth="1"/>
    <col min="9230" max="9230" width="8.85546875" style="110"/>
    <col min="9231" max="9231" width="9.7109375" style="110" customWidth="1"/>
    <col min="9232" max="9472" width="8.85546875" style="110"/>
    <col min="9473" max="9473" width="12.85546875" style="110" customWidth="1"/>
    <col min="9474" max="9483" width="9" style="110" customWidth="1"/>
    <col min="9484" max="9484" width="8.42578125" style="110" customWidth="1"/>
    <col min="9485" max="9485" width="9.28515625" style="110" customWidth="1"/>
    <col min="9486" max="9486" width="8.85546875" style="110"/>
    <col min="9487" max="9487" width="9.7109375" style="110" customWidth="1"/>
    <col min="9488" max="9728" width="8.85546875" style="110"/>
    <col min="9729" max="9729" width="12.85546875" style="110" customWidth="1"/>
    <col min="9730" max="9739" width="9" style="110" customWidth="1"/>
    <col min="9740" max="9740" width="8.42578125" style="110" customWidth="1"/>
    <col min="9741" max="9741" width="9.28515625" style="110" customWidth="1"/>
    <col min="9742" max="9742" width="8.85546875" style="110"/>
    <col min="9743" max="9743" width="9.7109375" style="110" customWidth="1"/>
    <col min="9744" max="9984" width="8.85546875" style="110"/>
    <col min="9985" max="9985" width="12.85546875" style="110" customWidth="1"/>
    <col min="9986" max="9995" width="9" style="110" customWidth="1"/>
    <col min="9996" max="9996" width="8.42578125" style="110" customWidth="1"/>
    <col min="9997" max="9997" width="9.28515625" style="110" customWidth="1"/>
    <col min="9998" max="9998" width="8.85546875" style="110"/>
    <col min="9999" max="9999" width="9.7109375" style="110" customWidth="1"/>
    <col min="10000" max="10240" width="8.85546875" style="110"/>
    <col min="10241" max="10241" width="12.85546875" style="110" customWidth="1"/>
    <col min="10242" max="10251" width="9" style="110" customWidth="1"/>
    <col min="10252" max="10252" width="8.42578125" style="110" customWidth="1"/>
    <col min="10253" max="10253" width="9.28515625" style="110" customWidth="1"/>
    <col min="10254" max="10254" width="8.85546875" style="110"/>
    <col min="10255" max="10255" width="9.7109375" style="110" customWidth="1"/>
    <col min="10256" max="10496" width="8.85546875" style="110"/>
    <col min="10497" max="10497" width="12.85546875" style="110" customWidth="1"/>
    <col min="10498" max="10507" width="9" style="110" customWidth="1"/>
    <col min="10508" max="10508" width="8.42578125" style="110" customWidth="1"/>
    <col min="10509" max="10509" width="9.28515625" style="110" customWidth="1"/>
    <col min="10510" max="10510" width="8.85546875" style="110"/>
    <col min="10511" max="10511" width="9.7109375" style="110" customWidth="1"/>
    <col min="10512" max="10752" width="8.85546875" style="110"/>
    <col min="10753" max="10753" width="12.85546875" style="110" customWidth="1"/>
    <col min="10754" max="10763" width="9" style="110" customWidth="1"/>
    <col min="10764" max="10764" width="8.42578125" style="110" customWidth="1"/>
    <col min="10765" max="10765" width="9.28515625" style="110" customWidth="1"/>
    <col min="10766" max="10766" width="8.85546875" style="110"/>
    <col min="10767" max="10767" width="9.7109375" style="110" customWidth="1"/>
    <col min="10768" max="11008" width="8.85546875" style="110"/>
    <col min="11009" max="11009" width="12.85546875" style="110" customWidth="1"/>
    <col min="11010" max="11019" width="9" style="110" customWidth="1"/>
    <col min="11020" max="11020" width="8.42578125" style="110" customWidth="1"/>
    <col min="11021" max="11021" width="9.28515625" style="110" customWidth="1"/>
    <col min="11022" max="11022" width="8.85546875" style="110"/>
    <col min="11023" max="11023" width="9.7109375" style="110" customWidth="1"/>
    <col min="11024" max="11264" width="8.85546875" style="110"/>
    <col min="11265" max="11265" width="12.85546875" style="110" customWidth="1"/>
    <col min="11266" max="11275" width="9" style="110" customWidth="1"/>
    <col min="11276" max="11276" width="8.42578125" style="110" customWidth="1"/>
    <col min="11277" max="11277" width="9.28515625" style="110" customWidth="1"/>
    <col min="11278" max="11278" width="8.85546875" style="110"/>
    <col min="11279" max="11279" width="9.7109375" style="110" customWidth="1"/>
    <col min="11280" max="11520" width="8.85546875" style="110"/>
    <col min="11521" max="11521" width="12.85546875" style="110" customWidth="1"/>
    <col min="11522" max="11531" width="9" style="110" customWidth="1"/>
    <col min="11532" max="11532" width="8.42578125" style="110" customWidth="1"/>
    <col min="11533" max="11533" width="9.28515625" style="110" customWidth="1"/>
    <col min="11534" max="11534" width="8.85546875" style="110"/>
    <col min="11535" max="11535" width="9.7109375" style="110" customWidth="1"/>
    <col min="11536" max="11776" width="8.85546875" style="110"/>
    <col min="11777" max="11777" width="12.85546875" style="110" customWidth="1"/>
    <col min="11778" max="11787" width="9" style="110" customWidth="1"/>
    <col min="11788" max="11788" width="8.42578125" style="110" customWidth="1"/>
    <col min="11789" max="11789" width="9.28515625" style="110" customWidth="1"/>
    <col min="11790" max="11790" width="8.85546875" style="110"/>
    <col min="11791" max="11791" width="9.7109375" style="110" customWidth="1"/>
    <col min="11792" max="12032" width="8.85546875" style="110"/>
    <col min="12033" max="12033" width="12.85546875" style="110" customWidth="1"/>
    <col min="12034" max="12043" width="9" style="110" customWidth="1"/>
    <col min="12044" max="12044" width="8.42578125" style="110" customWidth="1"/>
    <col min="12045" max="12045" width="9.28515625" style="110" customWidth="1"/>
    <col min="12046" max="12046" width="8.85546875" style="110"/>
    <col min="12047" max="12047" width="9.7109375" style="110" customWidth="1"/>
    <col min="12048" max="12288" width="8.85546875" style="110"/>
    <col min="12289" max="12289" width="12.85546875" style="110" customWidth="1"/>
    <col min="12290" max="12299" width="9" style="110" customWidth="1"/>
    <col min="12300" max="12300" width="8.42578125" style="110" customWidth="1"/>
    <col min="12301" max="12301" width="9.28515625" style="110" customWidth="1"/>
    <col min="12302" max="12302" width="8.85546875" style="110"/>
    <col min="12303" max="12303" width="9.7109375" style="110" customWidth="1"/>
    <col min="12304" max="12544" width="8.85546875" style="110"/>
    <col min="12545" max="12545" width="12.85546875" style="110" customWidth="1"/>
    <col min="12546" max="12555" width="9" style="110" customWidth="1"/>
    <col min="12556" max="12556" width="8.42578125" style="110" customWidth="1"/>
    <col min="12557" max="12557" width="9.28515625" style="110" customWidth="1"/>
    <col min="12558" max="12558" width="8.85546875" style="110"/>
    <col min="12559" max="12559" width="9.7109375" style="110" customWidth="1"/>
    <col min="12560" max="12800" width="8.85546875" style="110"/>
    <col min="12801" max="12801" width="12.85546875" style="110" customWidth="1"/>
    <col min="12802" max="12811" width="9" style="110" customWidth="1"/>
    <col min="12812" max="12812" width="8.42578125" style="110" customWidth="1"/>
    <col min="12813" max="12813" width="9.28515625" style="110" customWidth="1"/>
    <col min="12814" max="12814" width="8.85546875" style="110"/>
    <col min="12815" max="12815" width="9.7109375" style="110" customWidth="1"/>
    <col min="12816" max="13056" width="8.85546875" style="110"/>
    <col min="13057" max="13057" width="12.85546875" style="110" customWidth="1"/>
    <col min="13058" max="13067" width="9" style="110" customWidth="1"/>
    <col min="13068" max="13068" width="8.42578125" style="110" customWidth="1"/>
    <col min="13069" max="13069" width="9.28515625" style="110" customWidth="1"/>
    <col min="13070" max="13070" width="8.85546875" style="110"/>
    <col min="13071" max="13071" width="9.7109375" style="110" customWidth="1"/>
    <col min="13072" max="13312" width="8.85546875" style="110"/>
    <col min="13313" max="13313" width="12.85546875" style="110" customWidth="1"/>
    <col min="13314" max="13323" width="9" style="110" customWidth="1"/>
    <col min="13324" max="13324" width="8.42578125" style="110" customWidth="1"/>
    <col min="13325" max="13325" width="9.28515625" style="110" customWidth="1"/>
    <col min="13326" max="13326" width="8.85546875" style="110"/>
    <col min="13327" max="13327" width="9.7109375" style="110" customWidth="1"/>
    <col min="13328" max="13568" width="8.85546875" style="110"/>
    <col min="13569" max="13569" width="12.85546875" style="110" customWidth="1"/>
    <col min="13570" max="13579" width="9" style="110" customWidth="1"/>
    <col min="13580" max="13580" width="8.42578125" style="110" customWidth="1"/>
    <col min="13581" max="13581" width="9.28515625" style="110" customWidth="1"/>
    <col min="13582" max="13582" width="8.85546875" style="110"/>
    <col min="13583" max="13583" width="9.7109375" style="110" customWidth="1"/>
    <col min="13584" max="13824" width="8.85546875" style="110"/>
    <col min="13825" max="13825" width="12.85546875" style="110" customWidth="1"/>
    <col min="13826" max="13835" width="9" style="110" customWidth="1"/>
    <col min="13836" max="13836" width="8.42578125" style="110" customWidth="1"/>
    <col min="13837" max="13837" width="9.28515625" style="110" customWidth="1"/>
    <col min="13838" max="13838" width="8.85546875" style="110"/>
    <col min="13839" max="13839" width="9.7109375" style="110" customWidth="1"/>
    <col min="13840" max="14080" width="8.85546875" style="110"/>
    <col min="14081" max="14081" width="12.85546875" style="110" customWidth="1"/>
    <col min="14082" max="14091" width="9" style="110" customWidth="1"/>
    <col min="14092" max="14092" width="8.42578125" style="110" customWidth="1"/>
    <col min="14093" max="14093" width="9.28515625" style="110" customWidth="1"/>
    <col min="14094" max="14094" width="8.85546875" style="110"/>
    <col min="14095" max="14095" width="9.7109375" style="110" customWidth="1"/>
    <col min="14096" max="14336" width="8.85546875" style="110"/>
    <col min="14337" max="14337" width="12.85546875" style="110" customWidth="1"/>
    <col min="14338" max="14347" width="9" style="110" customWidth="1"/>
    <col min="14348" max="14348" width="8.42578125" style="110" customWidth="1"/>
    <col min="14349" max="14349" width="9.28515625" style="110" customWidth="1"/>
    <col min="14350" max="14350" width="8.85546875" style="110"/>
    <col min="14351" max="14351" width="9.7109375" style="110" customWidth="1"/>
    <col min="14352" max="14592" width="8.85546875" style="110"/>
    <col min="14593" max="14593" width="12.85546875" style="110" customWidth="1"/>
    <col min="14594" max="14603" width="9" style="110" customWidth="1"/>
    <col min="14604" max="14604" width="8.42578125" style="110" customWidth="1"/>
    <col min="14605" max="14605" width="9.28515625" style="110" customWidth="1"/>
    <col min="14606" max="14606" width="8.85546875" style="110"/>
    <col min="14607" max="14607" width="9.7109375" style="110" customWidth="1"/>
    <col min="14608" max="14848" width="8.85546875" style="110"/>
    <col min="14849" max="14849" width="12.85546875" style="110" customWidth="1"/>
    <col min="14850" max="14859" width="9" style="110" customWidth="1"/>
    <col min="14860" max="14860" width="8.42578125" style="110" customWidth="1"/>
    <col min="14861" max="14861" width="9.28515625" style="110" customWidth="1"/>
    <col min="14862" max="14862" width="8.85546875" style="110"/>
    <col min="14863" max="14863" width="9.7109375" style="110" customWidth="1"/>
    <col min="14864" max="15104" width="8.85546875" style="110"/>
    <col min="15105" max="15105" width="12.85546875" style="110" customWidth="1"/>
    <col min="15106" max="15115" width="9" style="110" customWidth="1"/>
    <col min="15116" max="15116" width="8.42578125" style="110" customWidth="1"/>
    <col min="15117" max="15117" width="9.28515625" style="110" customWidth="1"/>
    <col min="15118" max="15118" width="8.85546875" style="110"/>
    <col min="15119" max="15119" width="9.7109375" style="110" customWidth="1"/>
    <col min="15120" max="15360" width="8.85546875" style="110"/>
    <col min="15361" max="15361" width="12.85546875" style="110" customWidth="1"/>
    <col min="15362" max="15371" width="9" style="110" customWidth="1"/>
    <col min="15372" max="15372" width="8.42578125" style="110" customWidth="1"/>
    <col min="15373" max="15373" width="9.28515625" style="110" customWidth="1"/>
    <col min="15374" max="15374" width="8.85546875" style="110"/>
    <col min="15375" max="15375" width="9.7109375" style="110" customWidth="1"/>
    <col min="15376" max="15616" width="8.85546875" style="110"/>
    <col min="15617" max="15617" width="12.85546875" style="110" customWidth="1"/>
    <col min="15618" max="15627" width="9" style="110" customWidth="1"/>
    <col min="15628" max="15628" width="8.42578125" style="110" customWidth="1"/>
    <col min="15629" max="15629" width="9.28515625" style="110" customWidth="1"/>
    <col min="15630" max="15630" width="8.85546875" style="110"/>
    <col min="15631" max="15631" width="9.7109375" style="110" customWidth="1"/>
    <col min="15632" max="15872" width="8.85546875" style="110"/>
    <col min="15873" max="15873" width="12.85546875" style="110" customWidth="1"/>
    <col min="15874" max="15883" width="9" style="110" customWidth="1"/>
    <col min="15884" max="15884" width="8.42578125" style="110" customWidth="1"/>
    <col min="15885" max="15885" width="9.28515625" style="110" customWidth="1"/>
    <col min="15886" max="15886" width="8.85546875" style="110"/>
    <col min="15887" max="15887" width="9.7109375" style="110" customWidth="1"/>
    <col min="15888" max="16128" width="8.85546875" style="110"/>
    <col min="16129" max="16129" width="12.85546875" style="110" customWidth="1"/>
    <col min="16130" max="16139" width="9" style="110" customWidth="1"/>
    <col min="16140" max="16140" width="8.42578125" style="110" customWidth="1"/>
    <col min="16141" max="16141" width="9.28515625" style="110" customWidth="1"/>
    <col min="16142" max="16142" width="8.85546875" style="110"/>
    <col min="16143" max="16143" width="9.7109375" style="110" customWidth="1"/>
    <col min="16144" max="16384" width="8.85546875" style="110"/>
  </cols>
  <sheetData>
    <row r="1" spans="1:16" s="116" customFormat="1" ht="15">
      <c r="A1" s="1155" t="s">
        <v>704</v>
      </c>
      <c r="B1" s="1155"/>
      <c r="C1" s="1155"/>
      <c r="D1" s="1155"/>
      <c r="E1" s="1155"/>
      <c r="F1" s="1155"/>
      <c r="G1" s="1155"/>
      <c r="H1" s="1155"/>
      <c r="I1" s="1155"/>
      <c r="J1" s="1155"/>
      <c r="K1" s="1155"/>
      <c r="L1" s="1155"/>
      <c r="M1" s="1155"/>
      <c r="N1" s="1155"/>
      <c r="O1" s="1155"/>
      <c r="P1" s="1155"/>
    </row>
    <row r="2" spans="1:16" s="117" customFormat="1">
      <c r="A2" s="1180" t="s">
        <v>896</v>
      </c>
      <c r="B2" s="1159" t="s">
        <v>66</v>
      </c>
      <c r="C2" s="1203"/>
      <c r="D2" s="1203"/>
      <c r="E2" s="1203"/>
      <c r="F2" s="1203"/>
      <c r="G2" s="1159" t="s">
        <v>65</v>
      </c>
      <c r="H2" s="1203"/>
      <c r="I2" s="1203"/>
      <c r="J2" s="1203"/>
      <c r="K2" s="1203"/>
      <c r="L2" s="1159" t="s">
        <v>82</v>
      </c>
      <c r="M2" s="1203"/>
      <c r="N2" s="1203"/>
      <c r="O2" s="1203"/>
      <c r="P2" s="1203"/>
    </row>
    <row r="3" spans="1:16" s="117" customFormat="1">
      <c r="A3" s="1180"/>
      <c r="B3" s="1203"/>
      <c r="C3" s="1203"/>
      <c r="D3" s="1203"/>
      <c r="E3" s="1203"/>
      <c r="F3" s="1203"/>
      <c r="G3" s="1203"/>
      <c r="H3" s="1203"/>
      <c r="I3" s="1203"/>
      <c r="J3" s="1203"/>
      <c r="K3" s="1203"/>
      <c r="L3" s="1203"/>
      <c r="M3" s="1203"/>
      <c r="N3" s="1203"/>
      <c r="O3" s="1203"/>
      <c r="P3" s="1203"/>
    </row>
    <row r="4" spans="1:16" s="119" customFormat="1">
      <c r="A4" s="118" t="s">
        <v>127</v>
      </c>
      <c r="B4" s="118">
        <v>5</v>
      </c>
      <c r="C4" s="118">
        <v>10</v>
      </c>
      <c r="D4" s="118">
        <v>25</v>
      </c>
      <c r="E4" s="118">
        <v>50</v>
      </c>
      <c r="F4" s="118">
        <v>100</v>
      </c>
      <c r="G4" s="118">
        <v>5</v>
      </c>
      <c r="H4" s="118">
        <v>10</v>
      </c>
      <c r="I4" s="118">
        <v>25</v>
      </c>
      <c r="J4" s="118">
        <v>50</v>
      </c>
      <c r="K4" s="118">
        <v>100</v>
      </c>
      <c r="L4" s="118">
        <v>5</v>
      </c>
      <c r="M4" s="118">
        <v>10</v>
      </c>
      <c r="N4" s="118">
        <v>25</v>
      </c>
      <c r="O4" s="118">
        <v>50</v>
      </c>
      <c r="P4" s="118">
        <v>100</v>
      </c>
    </row>
    <row r="5" spans="1:16" s="28" customFormat="1">
      <c r="A5" s="29">
        <v>1</v>
      </c>
      <c r="B5" s="29">
        <v>2</v>
      </c>
      <c r="C5" s="29">
        <v>3</v>
      </c>
      <c r="D5" s="29">
        <v>4</v>
      </c>
      <c r="E5" s="29">
        <v>5</v>
      </c>
      <c r="F5" s="29">
        <v>6</v>
      </c>
      <c r="G5" s="29">
        <v>7</v>
      </c>
      <c r="H5" s="29">
        <v>8</v>
      </c>
      <c r="I5" s="29">
        <v>9</v>
      </c>
      <c r="J5" s="29">
        <v>10</v>
      </c>
      <c r="K5" s="29">
        <v>11</v>
      </c>
      <c r="L5" s="29">
        <v>12</v>
      </c>
      <c r="M5" s="29">
        <v>13</v>
      </c>
      <c r="N5" s="29">
        <v>14</v>
      </c>
      <c r="O5" s="29">
        <v>15</v>
      </c>
      <c r="P5" s="29">
        <v>16</v>
      </c>
    </row>
    <row r="6" spans="1:16" s="28" customFormat="1">
      <c r="A6" s="1204" t="s">
        <v>128</v>
      </c>
      <c r="B6" s="1204"/>
      <c r="C6" s="1204"/>
      <c r="D6" s="1204"/>
      <c r="E6" s="1204"/>
      <c r="F6" s="1204"/>
      <c r="G6" s="1204"/>
      <c r="H6" s="1204"/>
      <c r="I6" s="1204"/>
      <c r="J6" s="1204"/>
      <c r="K6" s="1204"/>
      <c r="L6" s="1204"/>
      <c r="M6" s="1204"/>
      <c r="N6" s="1204"/>
      <c r="O6" s="1204"/>
      <c r="P6" s="1204"/>
    </row>
    <row r="7" spans="1:16" s="106" customFormat="1">
      <c r="A7" s="54" t="s">
        <v>16</v>
      </c>
      <c r="B7" s="121">
        <v>10.220000000000001</v>
      </c>
      <c r="C7" s="121">
        <v>15.1</v>
      </c>
      <c r="D7" s="121">
        <v>25.88</v>
      </c>
      <c r="E7" s="121">
        <v>37.31</v>
      </c>
      <c r="F7" s="121">
        <v>51.46</v>
      </c>
      <c r="G7" s="121">
        <v>15.25</v>
      </c>
      <c r="H7" s="121">
        <v>23.03</v>
      </c>
      <c r="I7" s="121">
        <v>38.729999999999997</v>
      </c>
      <c r="J7" s="121">
        <v>53.58</v>
      </c>
      <c r="K7" s="121">
        <v>68.930000000000007</v>
      </c>
      <c r="L7" s="121">
        <v>15.25</v>
      </c>
      <c r="M7" s="121">
        <v>23.03</v>
      </c>
      <c r="N7" s="121">
        <v>38.729999999999997</v>
      </c>
      <c r="O7" s="121">
        <v>53.58</v>
      </c>
      <c r="P7" s="121">
        <v>68.930000000000007</v>
      </c>
    </row>
    <row r="8" spans="1:16" s="106" customFormat="1">
      <c r="A8" s="54" t="s">
        <v>17</v>
      </c>
      <c r="B8" s="121">
        <v>16.615000000000002</v>
      </c>
      <c r="C8" s="121">
        <v>25.320000000000004</v>
      </c>
      <c r="D8" s="121">
        <v>40.111666666666665</v>
      </c>
      <c r="E8" s="121">
        <v>54.18416666666667</v>
      </c>
      <c r="F8" s="121">
        <v>69.146666666666661</v>
      </c>
      <c r="G8" s="121">
        <v>17.167092904649461</v>
      </c>
      <c r="H8" s="121">
        <v>27.14</v>
      </c>
      <c r="I8" s="121">
        <v>44.28</v>
      </c>
      <c r="J8" s="121">
        <v>59.79</v>
      </c>
      <c r="K8" s="121">
        <v>75.739999999999995</v>
      </c>
      <c r="L8" s="121">
        <v>17.167092904649461</v>
      </c>
      <c r="M8" s="121">
        <v>27.14</v>
      </c>
      <c r="N8" s="121">
        <v>44.28</v>
      </c>
      <c r="O8" s="121">
        <v>59.79</v>
      </c>
      <c r="P8" s="121">
        <v>75.739999999999995</v>
      </c>
    </row>
    <row r="9" spans="1:16" s="106" customFormat="1">
      <c r="A9" s="54" t="s">
        <v>18</v>
      </c>
      <c r="B9" s="121">
        <v>12.99</v>
      </c>
      <c r="C9" s="121">
        <v>20.63</v>
      </c>
      <c r="D9" s="121">
        <v>33.804000000000002</v>
      </c>
      <c r="E9" s="121">
        <v>46.26</v>
      </c>
      <c r="F9" s="121">
        <v>60.6</v>
      </c>
      <c r="G9" s="121">
        <v>16.183177983212534</v>
      </c>
      <c r="H9" s="121">
        <v>26.216287104333041</v>
      </c>
      <c r="I9" s="121">
        <v>44.298888296975321</v>
      </c>
      <c r="J9" s="121">
        <v>60.541515524010912</v>
      </c>
      <c r="K9" s="121">
        <v>76.818065688955599</v>
      </c>
      <c r="L9" s="121">
        <v>16.183177983212534</v>
      </c>
      <c r="M9" s="121">
        <v>26.216287104333041</v>
      </c>
      <c r="N9" s="121">
        <v>44.298888296975321</v>
      </c>
      <c r="O9" s="121">
        <v>60.541515524010912</v>
      </c>
      <c r="P9" s="121">
        <v>76.818065688955599</v>
      </c>
    </row>
    <row r="10" spans="1:16" s="106" customFormat="1">
      <c r="A10" s="54" t="s">
        <v>19</v>
      </c>
      <c r="B10" s="121">
        <v>13.8893</v>
      </c>
      <c r="C10" s="121">
        <v>21.9404</v>
      </c>
      <c r="D10" s="121">
        <v>37.997300000000003</v>
      </c>
      <c r="E10" s="121">
        <v>52.949399999999997</v>
      </c>
      <c r="F10" s="121">
        <v>67.804500000000004</v>
      </c>
      <c r="G10" s="121">
        <v>15.28557341741082</v>
      </c>
      <c r="H10" s="121">
        <v>26.239905254401659</v>
      </c>
      <c r="I10" s="121">
        <v>46.629155776329803</v>
      </c>
      <c r="J10" s="121">
        <v>64.853108674679802</v>
      </c>
      <c r="K10" s="121">
        <v>82.045344394866262</v>
      </c>
      <c r="L10" s="121">
        <v>15.28557341741082</v>
      </c>
      <c r="M10" s="121">
        <v>26.239905254401659</v>
      </c>
      <c r="N10" s="121">
        <v>46.629155776329803</v>
      </c>
      <c r="O10" s="121">
        <v>64.853108674679802</v>
      </c>
      <c r="P10" s="121">
        <v>82.045344394866262</v>
      </c>
    </row>
    <row r="11" spans="1:16" s="106" customFormat="1">
      <c r="A11" s="54" t="s">
        <v>20</v>
      </c>
      <c r="B11" s="121">
        <v>13.3544</v>
      </c>
      <c r="C11" s="121">
        <v>18.557600000000001</v>
      </c>
      <c r="D11" s="121">
        <v>30.345700000000001</v>
      </c>
      <c r="E11" s="121">
        <v>42.303100000000001</v>
      </c>
      <c r="F11" s="121">
        <v>57.484200000000001</v>
      </c>
      <c r="G11" s="121">
        <v>12.5461988037298</v>
      </c>
      <c r="H11" s="121">
        <v>21.881642644608199</v>
      </c>
      <c r="I11" s="121">
        <v>40.55406129793738</v>
      </c>
      <c r="J11" s="121">
        <v>59.276529455143525</v>
      </c>
      <c r="K11" s="121">
        <v>77.387886521075316</v>
      </c>
      <c r="L11" s="121">
        <v>12.5461988037298</v>
      </c>
      <c r="M11" s="121">
        <v>21.881642644608199</v>
      </c>
      <c r="N11" s="121">
        <v>40.55406129793738</v>
      </c>
      <c r="O11" s="121">
        <v>59.276529455143525</v>
      </c>
      <c r="P11" s="121">
        <v>77.387886521075316</v>
      </c>
    </row>
    <row r="12" spans="1:16" s="106" customFormat="1">
      <c r="A12" s="54" t="s">
        <v>21</v>
      </c>
      <c r="B12" s="121">
        <v>11.1654</v>
      </c>
      <c r="C12" s="121">
        <v>17.712700000000002</v>
      </c>
      <c r="D12" s="121">
        <v>31.628900000000002</v>
      </c>
      <c r="E12" s="121">
        <v>44.091799999999999</v>
      </c>
      <c r="F12" s="121">
        <v>58.5321</v>
      </c>
      <c r="G12" s="121">
        <v>11.804384377427105</v>
      </c>
      <c r="H12" s="121">
        <v>21.011204120149905</v>
      </c>
      <c r="I12" s="121">
        <v>37.310379240676866</v>
      </c>
      <c r="J12" s="121">
        <v>53.422165177351822</v>
      </c>
      <c r="K12" s="121">
        <v>71.738633101457822</v>
      </c>
      <c r="L12" s="121">
        <v>11.804384377427105</v>
      </c>
      <c r="M12" s="121">
        <v>21.011204120149905</v>
      </c>
      <c r="N12" s="121">
        <v>37.310379240676866</v>
      </c>
      <c r="O12" s="121">
        <v>53.422165177351822</v>
      </c>
      <c r="P12" s="121">
        <v>71.738633101457822</v>
      </c>
    </row>
    <row r="13" spans="1:16" s="106" customFormat="1">
      <c r="A13" s="54" t="s">
        <v>177</v>
      </c>
      <c r="B13" s="121">
        <v>10.0146</v>
      </c>
      <c r="C13" s="121">
        <v>15.5944</v>
      </c>
      <c r="D13" s="121">
        <v>28.3171</v>
      </c>
      <c r="E13" s="121">
        <v>40.993499999999997</v>
      </c>
      <c r="F13" s="121">
        <v>55.793500000000002</v>
      </c>
      <c r="G13" s="121">
        <v>10.741703436208812</v>
      </c>
      <c r="H13" s="121">
        <v>19.203194493761831</v>
      </c>
      <c r="I13" s="121">
        <v>33.795316234396168</v>
      </c>
      <c r="J13" s="121">
        <v>48.859419684662356</v>
      </c>
      <c r="K13" s="121">
        <v>67.722091628948988</v>
      </c>
      <c r="L13" s="121">
        <v>10.741703436208812</v>
      </c>
      <c r="M13" s="121">
        <v>19.203194493761831</v>
      </c>
      <c r="N13" s="121">
        <v>33.795316234396168</v>
      </c>
      <c r="O13" s="121">
        <v>48.859419684662356</v>
      </c>
      <c r="P13" s="121">
        <v>67.722091628948988</v>
      </c>
    </row>
    <row r="14" spans="1:16" s="106" customFormat="1">
      <c r="A14" s="54" t="s">
        <v>766</v>
      </c>
      <c r="B14" s="121">
        <v>10.6509</v>
      </c>
      <c r="C14" s="121">
        <v>15.7315</v>
      </c>
      <c r="D14" s="121">
        <v>26.2105</v>
      </c>
      <c r="E14" s="121">
        <v>36.85</v>
      </c>
      <c r="F14" s="121">
        <v>51.739199999999997</v>
      </c>
      <c r="G14" s="121">
        <v>9.08</v>
      </c>
      <c r="H14" s="121">
        <v>15.48</v>
      </c>
      <c r="I14" s="121">
        <v>29.1</v>
      </c>
      <c r="J14" s="121">
        <v>43.05</v>
      </c>
      <c r="K14" s="121">
        <v>61.3</v>
      </c>
      <c r="L14" s="121">
        <v>95.083077450000005</v>
      </c>
      <c r="M14" s="121">
        <v>99.385843160999997</v>
      </c>
      <c r="N14" s="121">
        <v>100</v>
      </c>
      <c r="O14" s="121">
        <v>0</v>
      </c>
      <c r="P14" s="121">
        <v>0</v>
      </c>
    </row>
    <row r="15" spans="1:16" s="106" customFormat="1">
      <c r="A15" s="54" t="s">
        <v>729</v>
      </c>
      <c r="B15" s="121">
        <v>11.405200000000001</v>
      </c>
      <c r="C15" s="121">
        <v>16.502700000000001</v>
      </c>
      <c r="D15" s="121">
        <v>27.1541</v>
      </c>
      <c r="E15" s="121">
        <v>38.186999999999998</v>
      </c>
      <c r="F15" s="121">
        <v>53.055999999999997</v>
      </c>
      <c r="G15" s="121">
        <v>9.1558470141440385</v>
      </c>
      <c r="H15" s="121">
        <v>15.647619900548055</v>
      </c>
      <c r="I15" s="121">
        <v>29.054293724053981</v>
      </c>
      <c r="J15" s="121">
        <v>43.107296810234175</v>
      </c>
      <c r="K15" s="121">
        <v>61.224588839762383</v>
      </c>
      <c r="L15" s="121">
        <v>9.1558470141440385</v>
      </c>
      <c r="M15" s="121">
        <v>15.647619900548055</v>
      </c>
      <c r="N15" s="121">
        <v>29.054293724053981</v>
      </c>
      <c r="O15" s="121">
        <v>43.107296810234175</v>
      </c>
      <c r="P15" s="121">
        <v>61.224588839762383</v>
      </c>
    </row>
    <row r="16" spans="1:16" s="106" customFormat="1">
      <c r="A16" s="54" t="s">
        <v>814</v>
      </c>
      <c r="B16" s="121">
        <v>9.4273000000000007</v>
      </c>
      <c r="C16" s="121">
        <v>15.924300000000001</v>
      </c>
      <c r="D16" s="121">
        <v>29.883900000000001</v>
      </c>
      <c r="E16" s="121">
        <v>43.193100000000001</v>
      </c>
      <c r="F16" s="121">
        <v>59.305199999999999</v>
      </c>
      <c r="G16" s="121">
        <v>11.23</v>
      </c>
      <c r="H16" s="121">
        <v>19.77</v>
      </c>
      <c r="I16" s="121">
        <v>36.07</v>
      </c>
      <c r="J16" s="121">
        <v>51.89</v>
      </c>
      <c r="K16" s="121">
        <v>70</v>
      </c>
      <c r="L16" s="121">
        <v>99.969688297999994</v>
      </c>
      <c r="M16" s="121">
        <v>100</v>
      </c>
      <c r="N16" s="121">
        <v>0</v>
      </c>
      <c r="O16" s="121">
        <v>0</v>
      </c>
      <c r="P16" s="121">
        <v>0</v>
      </c>
    </row>
    <row r="17" spans="1:16">
      <c r="A17" s="1204" t="s">
        <v>129</v>
      </c>
      <c r="B17" s="1204"/>
      <c r="C17" s="1204"/>
      <c r="D17" s="1204"/>
      <c r="E17" s="1204"/>
      <c r="F17" s="1204"/>
      <c r="G17" s="1204"/>
      <c r="H17" s="1204"/>
      <c r="I17" s="1204"/>
      <c r="J17" s="1204"/>
      <c r="K17" s="1204"/>
      <c r="L17" s="1204"/>
      <c r="M17" s="1204"/>
      <c r="N17" s="1204"/>
      <c r="O17" s="1204"/>
      <c r="P17" s="1204"/>
    </row>
    <row r="18" spans="1:16" s="106" customFormat="1">
      <c r="A18" s="54" t="s">
        <v>16</v>
      </c>
      <c r="B18" s="121">
        <v>13.26</v>
      </c>
      <c r="C18" s="121">
        <v>21.56</v>
      </c>
      <c r="D18" s="121">
        <v>36.64</v>
      </c>
      <c r="E18" s="121">
        <v>51.86</v>
      </c>
      <c r="F18" s="121">
        <v>70.239999999999995</v>
      </c>
      <c r="G18" s="121">
        <v>14.3450046933464</v>
      </c>
      <c r="H18" s="121">
        <v>23.825205064704001</v>
      </c>
      <c r="I18" s="121">
        <v>42.852432211421501</v>
      </c>
      <c r="J18" s="121">
        <v>58.605599694245001</v>
      </c>
      <c r="K18" s="121">
        <v>73.042307667598294</v>
      </c>
      <c r="L18" s="121">
        <v>14.3450046933464</v>
      </c>
      <c r="M18" s="121">
        <v>23.825205064704001</v>
      </c>
      <c r="N18" s="121">
        <v>42.852432211421501</v>
      </c>
      <c r="O18" s="121">
        <v>58.605599694245001</v>
      </c>
      <c r="P18" s="121">
        <v>73.042307667598294</v>
      </c>
    </row>
    <row r="19" spans="1:16" s="106" customFormat="1">
      <c r="A19" s="54" t="s">
        <v>17</v>
      </c>
      <c r="B19" s="121">
        <v>15.14</v>
      </c>
      <c r="C19" s="121">
        <v>24.51</v>
      </c>
      <c r="D19" s="121">
        <v>39.97</v>
      </c>
      <c r="E19" s="121">
        <v>54.99</v>
      </c>
      <c r="F19" s="121">
        <v>72.430000000000007</v>
      </c>
      <c r="G19" s="121">
        <v>14.8</v>
      </c>
      <c r="H19" s="121">
        <v>25.26</v>
      </c>
      <c r="I19" s="121">
        <v>46.3</v>
      </c>
      <c r="J19" s="121">
        <v>62.16</v>
      </c>
      <c r="K19" s="121">
        <v>76.98</v>
      </c>
      <c r="L19" s="121">
        <v>14.8</v>
      </c>
      <c r="M19" s="121">
        <v>25.26</v>
      </c>
      <c r="N19" s="121">
        <v>46.3</v>
      </c>
      <c r="O19" s="121">
        <v>62.16</v>
      </c>
      <c r="P19" s="121">
        <v>76.98</v>
      </c>
    </row>
    <row r="20" spans="1:16" s="106" customFormat="1">
      <c r="A20" s="54" t="s">
        <v>18</v>
      </c>
      <c r="B20" s="121">
        <v>14.45</v>
      </c>
      <c r="C20" s="121">
        <v>22.31</v>
      </c>
      <c r="D20" s="121">
        <v>38.47</v>
      </c>
      <c r="E20" s="121">
        <v>54.74</v>
      </c>
      <c r="F20" s="121">
        <v>71.5</v>
      </c>
      <c r="G20" s="121">
        <v>14.254922664800779</v>
      </c>
      <c r="H20" s="121">
        <v>24.680778253199339</v>
      </c>
      <c r="I20" s="121">
        <v>46.658246649691506</v>
      </c>
      <c r="J20" s="121">
        <v>63.065846958877735</v>
      </c>
      <c r="K20" s="121">
        <v>77.183237802608275</v>
      </c>
      <c r="L20" s="121">
        <v>14.254922664800779</v>
      </c>
      <c r="M20" s="121">
        <v>24.680778253199339</v>
      </c>
      <c r="N20" s="121">
        <v>46.658246649691506</v>
      </c>
      <c r="O20" s="121">
        <v>63.065846958877735</v>
      </c>
      <c r="P20" s="121">
        <v>77.183237802608275</v>
      </c>
    </row>
    <row r="21" spans="1:16" s="106" customFormat="1">
      <c r="A21" s="54" t="s">
        <v>19</v>
      </c>
      <c r="B21" s="121">
        <v>16.401992074478677</v>
      </c>
      <c r="C21" s="121">
        <v>24.62707402972028</v>
      </c>
      <c r="D21" s="121">
        <v>40.89740888539329</v>
      </c>
      <c r="E21" s="121">
        <v>57.656195674005168</v>
      </c>
      <c r="F21" s="121">
        <v>73.713001157877187</v>
      </c>
      <c r="G21" s="121">
        <v>13.896259460918694</v>
      </c>
      <c r="H21" s="121">
        <v>24.923518068845571</v>
      </c>
      <c r="I21" s="121">
        <v>45.948286227616364</v>
      </c>
      <c r="J21" s="121">
        <v>63.691723113998329</v>
      </c>
      <c r="K21" s="121">
        <v>78.750804707568165</v>
      </c>
      <c r="L21" s="121">
        <v>13.896259460918694</v>
      </c>
      <c r="M21" s="121">
        <v>24.923518068845571</v>
      </c>
      <c r="N21" s="121">
        <v>45.948286227616364</v>
      </c>
      <c r="O21" s="121">
        <v>63.691723113998329</v>
      </c>
      <c r="P21" s="121">
        <v>78.750804707568165</v>
      </c>
    </row>
    <row r="22" spans="1:16" s="106" customFormat="1">
      <c r="A22" s="54" t="s">
        <v>20</v>
      </c>
      <c r="B22" s="121">
        <v>17.739999999999998</v>
      </c>
      <c r="C22" s="121">
        <v>28.38</v>
      </c>
      <c r="D22" s="121">
        <v>47.35</v>
      </c>
      <c r="E22" s="121">
        <v>64.14</v>
      </c>
      <c r="F22" s="121">
        <v>77.88</v>
      </c>
      <c r="G22" s="121">
        <v>14.65257801945622</v>
      </c>
      <c r="H22" s="121">
        <v>25.407996684401894</v>
      </c>
      <c r="I22" s="121">
        <v>45.371489743302888</v>
      </c>
      <c r="J22" s="121">
        <v>63.548844203047068</v>
      </c>
      <c r="K22" s="121">
        <v>79.420127861229574</v>
      </c>
      <c r="L22" s="121">
        <v>14.65257801945622</v>
      </c>
      <c r="M22" s="121">
        <v>25.407996684401894</v>
      </c>
      <c r="N22" s="121">
        <v>45.371489743302888</v>
      </c>
      <c r="O22" s="121">
        <v>63.548844203047068</v>
      </c>
      <c r="P22" s="121">
        <v>79.420127861229574</v>
      </c>
    </row>
    <row r="23" spans="1:16" s="106" customFormat="1">
      <c r="A23" s="54" t="s">
        <v>21</v>
      </c>
      <c r="B23" s="121">
        <v>20.81</v>
      </c>
      <c r="C23" s="121">
        <v>31.01</v>
      </c>
      <c r="D23" s="121">
        <v>50.08</v>
      </c>
      <c r="E23" s="121">
        <v>65.58</v>
      </c>
      <c r="F23" s="121">
        <v>79.11</v>
      </c>
      <c r="G23" s="121">
        <v>17.693992839783132</v>
      </c>
      <c r="H23" s="121">
        <v>29.050916606073518</v>
      </c>
      <c r="I23" s="121">
        <v>50.495018023160533</v>
      </c>
      <c r="J23" s="121">
        <v>67.827546847261402</v>
      </c>
      <c r="K23" s="121">
        <v>81.524361095883179</v>
      </c>
      <c r="L23" s="121">
        <v>17.693992839783132</v>
      </c>
      <c r="M23" s="121">
        <v>29.050916606073518</v>
      </c>
      <c r="N23" s="121">
        <v>50.495018023160533</v>
      </c>
      <c r="O23" s="121">
        <v>67.827546847261402</v>
      </c>
      <c r="P23" s="121">
        <v>81.524361095883179</v>
      </c>
    </row>
    <row r="24" spans="1:16" s="106" customFormat="1" ht="12" customHeight="1">
      <c r="A24" s="54" t="s">
        <v>177</v>
      </c>
      <c r="B24" s="121">
        <v>19.38</v>
      </c>
      <c r="C24" s="121">
        <v>29.36</v>
      </c>
      <c r="D24" s="121">
        <v>49.27</v>
      </c>
      <c r="E24" s="121">
        <v>66.13</v>
      </c>
      <c r="F24" s="121">
        <v>80.400000000000006</v>
      </c>
      <c r="G24" s="121">
        <v>18.498956237186583</v>
      </c>
      <c r="H24" s="121">
        <v>28.897726520260065</v>
      </c>
      <c r="I24" s="121">
        <v>50.722319273866958</v>
      </c>
      <c r="J24" s="121">
        <v>67.895106592033784</v>
      </c>
      <c r="K24" s="121">
        <v>81.704425693069851</v>
      </c>
      <c r="L24" s="121">
        <v>18.498956237186583</v>
      </c>
      <c r="M24" s="121">
        <v>28.897726520260065</v>
      </c>
      <c r="N24" s="121">
        <v>50.722319273866958</v>
      </c>
      <c r="O24" s="121">
        <v>67.895106592033784</v>
      </c>
      <c r="P24" s="121">
        <v>81.704425693069851</v>
      </c>
    </row>
    <row r="25" spans="1:16" s="106" customFormat="1" ht="12" customHeight="1">
      <c r="A25" s="54" t="s">
        <v>766</v>
      </c>
      <c r="B25" s="121">
        <v>21.16</v>
      </c>
      <c r="C25" s="121">
        <v>33.31</v>
      </c>
      <c r="D25" s="121">
        <v>55.24</v>
      </c>
      <c r="E25" s="121">
        <v>70.510000000000005</v>
      </c>
      <c r="F25" s="121">
        <v>82.76</v>
      </c>
      <c r="G25" s="121">
        <v>19.75</v>
      </c>
      <c r="H25" s="121">
        <v>30.91</v>
      </c>
      <c r="I25" s="121">
        <v>51.52</v>
      </c>
      <c r="J25" s="121">
        <v>68.45</v>
      </c>
      <c r="K25" s="121">
        <v>82.01</v>
      </c>
      <c r="L25" s="121">
        <v>98.021427915999993</v>
      </c>
      <c r="M25" s="121">
        <v>99.910060935999994</v>
      </c>
      <c r="N25" s="121">
        <v>100</v>
      </c>
      <c r="O25" s="121">
        <v>0</v>
      </c>
      <c r="P25" s="121">
        <v>0</v>
      </c>
    </row>
    <row r="26" spans="1:16" s="106" customFormat="1">
      <c r="A26" s="54" t="s">
        <v>729</v>
      </c>
      <c r="B26" s="121">
        <v>21.42</v>
      </c>
      <c r="C26" s="121">
        <v>34.42</v>
      </c>
      <c r="D26" s="121">
        <v>55.95</v>
      </c>
      <c r="E26" s="121">
        <v>71.09</v>
      </c>
      <c r="F26" s="121">
        <v>83.04</v>
      </c>
      <c r="G26" s="121">
        <v>19.273362963103143</v>
      </c>
      <c r="H26" s="121">
        <v>30.328000098564971</v>
      </c>
      <c r="I26" s="121">
        <v>50.818559182727832</v>
      </c>
      <c r="J26" s="121">
        <v>68.082518839875277</v>
      </c>
      <c r="K26" s="121">
        <v>81.681553807582745</v>
      </c>
      <c r="L26" s="121">
        <v>19.273362963103143</v>
      </c>
      <c r="M26" s="121">
        <v>30.328000098564971</v>
      </c>
      <c r="N26" s="121">
        <v>50.818559182727832</v>
      </c>
      <c r="O26" s="121">
        <v>68.082518839875277</v>
      </c>
      <c r="P26" s="121">
        <v>81.681553807582745</v>
      </c>
    </row>
    <row r="27" spans="1:16" s="106" customFormat="1">
      <c r="A27" s="54" t="s">
        <v>814</v>
      </c>
      <c r="B27" s="121">
        <v>23.98</v>
      </c>
      <c r="C27" s="121">
        <v>38.75</v>
      </c>
      <c r="D27" s="121">
        <v>59.91</v>
      </c>
      <c r="E27" s="121">
        <v>72.67</v>
      </c>
      <c r="F27" s="121">
        <v>84.34</v>
      </c>
      <c r="G27" s="121">
        <v>22.1</v>
      </c>
      <c r="H27" s="121">
        <v>33.94</v>
      </c>
      <c r="I27" s="121">
        <v>54.41</v>
      </c>
      <c r="J27" s="121">
        <v>71.959999999999994</v>
      </c>
      <c r="K27" s="121">
        <v>85.48</v>
      </c>
      <c r="L27" s="121">
        <v>100</v>
      </c>
      <c r="M27" s="121">
        <v>0</v>
      </c>
      <c r="N27" s="121">
        <v>0</v>
      </c>
      <c r="O27" s="121">
        <v>0</v>
      </c>
      <c r="P27" s="121">
        <v>0</v>
      </c>
    </row>
    <row r="28" spans="1:16" s="126" customFormat="1" ht="12.75">
      <c r="A28" s="89" t="s">
        <v>1014</v>
      </c>
      <c r="B28" s="110"/>
      <c r="C28" s="110"/>
      <c r="D28" s="110"/>
      <c r="E28" s="110"/>
      <c r="F28" s="110"/>
      <c r="G28" s="110"/>
      <c r="H28" s="110"/>
      <c r="I28" s="82"/>
      <c r="J28" s="82"/>
      <c r="K28" s="82"/>
      <c r="L28" s="110"/>
      <c r="M28" s="110"/>
      <c r="N28" s="82"/>
      <c r="O28" s="82"/>
      <c r="P28" s="82"/>
    </row>
  </sheetData>
  <mergeCells count="7">
    <mergeCell ref="L2:P3"/>
    <mergeCell ref="A1:P1"/>
    <mergeCell ref="A6:P6"/>
    <mergeCell ref="A17:P17"/>
    <mergeCell ref="A2:A3"/>
    <mergeCell ref="B2:F3"/>
    <mergeCell ref="G2:K3"/>
  </mergeCells>
  <pageMargins left="0.7" right="0.7" top="0.75" bottom="0.75" header="0.3" footer="0.3"/>
  <pageSetup scale="66"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XFB17"/>
  <sheetViews>
    <sheetView view="pageBreakPreview" zoomScale="60" zoomScaleNormal="100" workbookViewId="0">
      <selection sqref="A1:E1"/>
    </sheetView>
  </sheetViews>
  <sheetFormatPr defaultRowHeight="12"/>
  <cols>
    <col min="1" max="1" width="11.5703125" style="70" customWidth="1"/>
    <col min="2" max="2" width="14.28515625" style="70" customWidth="1"/>
    <col min="3" max="3" width="15.140625" style="70" customWidth="1"/>
    <col min="4" max="4" width="19.140625" style="70" customWidth="1"/>
    <col min="5" max="5" width="21.28515625" style="70" customWidth="1"/>
    <col min="6" max="7" width="8.85546875" style="70"/>
    <col min="8" max="8" width="12.5703125" style="70" customWidth="1"/>
    <col min="9" max="254" width="8.85546875" style="70"/>
    <col min="255" max="255" width="20.5703125" style="70" customWidth="1"/>
    <col min="256" max="256" width="22.140625" style="70" customWidth="1"/>
    <col min="257" max="257" width="24.140625" style="70" customWidth="1"/>
    <col min="258" max="258" width="15.140625" style="70" customWidth="1"/>
    <col min="259" max="259" width="20.7109375" style="70" customWidth="1"/>
    <col min="260" max="510" width="8.85546875" style="70"/>
    <col min="511" max="511" width="20.5703125" style="70" customWidth="1"/>
    <col min="512" max="512" width="22.140625" style="70" customWidth="1"/>
    <col min="513" max="513" width="24.140625" style="70" customWidth="1"/>
    <col min="514" max="514" width="15.140625" style="70" customWidth="1"/>
    <col min="515" max="515" width="20.7109375" style="70" customWidth="1"/>
    <col min="516" max="766" width="8.85546875" style="70"/>
    <col min="767" max="767" width="20.5703125" style="70" customWidth="1"/>
    <col min="768" max="768" width="22.140625" style="70" customWidth="1"/>
    <col min="769" max="769" width="24.140625" style="70" customWidth="1"/>
    <col min="770" max="770" width="15.140625" style="70" customWidth="1"/>
    <col min="771" max="771" width="20.7109375" style="70" customWidth="1"/>
    <col min="772" max="1022" width="8.85546875" style="70"/>
    <col min="1023" max="1023" width="20.5703125" style="70" customWidth="1"/>
    <col min="1024" max="1024" width="22.140625" style="70" customWidth="1"/>
    <col min="1025" max="1025" width="24.140625" style="70" customWidth="1"/>
    <col min="1026" max="1026" width="15.140625" style="70" customWidth="1"/>
    <col min="1027" max="1027" width="20.7109375" style="70" customWidth="1"/>
    <col min="1028" max="1278" width="8.85546875" style="70"/>
    <col min="1279" max="1279" width="20.5703125" style="70" customWidth="1"/>
    <col min="1280" max="1280" width="22.140625" style="70" customWidth="1"/>
    <col min="1281" max="1281" width="24.140625" style="70" customWidth="1"/>
    <col min="1282" max="1282" width="15.140625" style="70" customWidth="1"/>
    <col min="1283" max="1283" width="20.7109375" style="70" customWidth="1"/>
    <col min="1284" max="1534" width="8.85546875" style="70"/>
    <col min="1535" max="1535" width="20.5703125" style="70" customWidth="1"/>
    <col min="1536" max="1536" width="22.140625" style="70" customWidth="1"/>
    <col min="1537" max="1537" width="24.140625" style="70" customWidth="1"/>
    <col min="1538" max="1538" width="15.140625" style="70" customWidth="1"/>
    <col min="1539" max="1539" width="20.7109375" style="70" customWidth="1"/>
    <col min="1540" max="1790" width="8.85546875" style="70"/>
    <col min="1791" max="1791" width="20.5703125" style="70" customWidth="1"/>
    <col min="1792" max="1792" width="22.140625" style="70" customWidth="1"/>
    <col min="1793" max="1793" width="24.140625" style="70" customWidth="1"/>
    <col min="1794" max="1794" width="15.140625" style="70" customWidth="1"/>
    <col min="1795" max="1795" width="20.7109375" style="70" customWidth="1"/>
    <col min="1796" max="2046" width="8.85546875" style="70"/>
    <col min="2047" max="2047" width="20.5703125" style="70" customWidth="1"/>
    <col min="2048" max="2048" width="22.140625" style="70" customWidth="1"/>
    <col min="2049" max="2049" width="24.140625" style="70" customWidth="1"/>
    <col min="2050" max="2050" width="15.140625" style="70" customWidth="1"/>
    <col min="2051" max="2051" width="20.7109375" style="70" customWidth="1"/>
    <col min="2052" max="2302" width="8.85546875" style="70"/>
    <col min="2303" max="2303" width="20.5703125" style="70" customWidth="1"/>
    <col min="2304" max="2304" width="22.140625" style="70" customWidth="1"/>
    <col min="2305" max="2305" width="24.140625" style="70" customWidth="1"/>
    <col min="2306" max="2306" width="15.140625" style="70" customWidth="1"/>
    <col min="2307" max="2307" width="20.7109375" style="70" customWidth="1"/>
    <col min="2308" max="2558" width="8.85546875" style="70"/>
    <col min="2559" max="2559" width="20.5703125" style="70" customWidth="1"/>
    <col min="2560" max="2560" width="22.140625" style="70" customWidth="1"/>
    <col min="2561" max="2561" width="24.140625" style="70" customWidth="1"/>
    <col min="2562" max="2562" width="15.140625" style="70" customWidth="1"/>
    <col min="2563" max="2563" width="20.7109375" style="70" customWidth="1"/>
    <col min="2564" max="2814" width="8.85546875" style="70"/>
    <col min="2815" max="2815" width="20.5703125" style="70" customWidth="1"/>
    <col min="2816" max="2816" width="22.140625" style="70" customWidth="1"/>
    <col min="2817" max="2817" width="24.140625" style="70" customWidth="1"/>
    <col min="2818" max="2818" width="15.140625" style="70" customWidth="1"/>
    <col min="2819" max="2819" width="20.7109375" style="70" customWidth="1"/>
    <col min="2820" max="3070" width="8.85546875" style="70"/>
    <col min="3071" max="3071" width="20.5703125" style="70" customWidth="1"/>
    <col min="3072" max="3072" width="22.140625" style="70" customWidth="1"/>
    <col min="3073" max="3073" width="24.140625" style="70" customWidth="1"/>
    <col min="3074" max="3074" width="15.140625" style="70" customWidth="1"/>
    <col min="3075" max="3075" width="20.7109375" style="70" customWidth="1"/>
    <col min="3076" max="3326" width="8.85546875" style="70"/>
    <col min="3327" max="3327" width="20.5703125" style="70" customWidth="1"/>
    <col min="3328" max="3328" width="22.140625" style="70" customWidth="1"/>
    <col min="3329" max="3329" width="24.140625" style="70" customWidth="1"/>
    <col min="3330" max="3330" width="15.140625" style="70" customWidth="1"/>
    <col min="3331" max="3331" width="20.7109375" style="70" customWidth="1"/>
    <col min="3332" max="3582" width="8.85546875" style="70"/>
    <col min="3583" max="3583" width="20.5703125" style="70" customWidth="1"/>
    <col min="3584" max="3584" width="22.140625" style="70" customWidth="1"/>
    <col min="3585" max="3585" width="24.140625" style="70" customWidth="1"/>
    <col min="3586" max="3586" width="15.140625" style="70" customWidth="1"/>
    <col min="3587" max="3587" width="20.7109375" style="70" customWidth="1"/>
    <col min="3588" max="3838" width="8.85546875" style="70"/>
    <col min="3839" max="3839" width="20.5703125" style="70" customWidth="1"/>
    <col min="3840" max="3840" width="22.140625" style="70" customWidth="1"/>
    <col min="3841" max="3841" width="24.140625" style="70" customWidth="1"/>
    <col min="3842" max="3842" width="15.140625" style="70" customWidth="1"/>
    <col min="3843" max="3843" width="20.7109375" style="70" customWidth="1"/>
    <col min="3844" max="4094" width="8.85546875" style="70"/>
    <col min="4095" max="4095" width="20.5703125" style="70" customWidth="1"/>
    <col min="4096" max="4096" width="22.140625" style="70" customWidth="1"/>
    <col min="4097" max="4097" width="24.140625" style="70" customWidth="1"/>
    <col min="4098" max="4098" width="15.140625" style="70" customWidth="1"/>
    <col min="4099" max="4099" width="20.7109375" style="70" customWidth="1"/>
    <col min="4100" max="4350" width="8.85546875" style="70"/>
    <col min="4351" max="4351" width="20.5703125" style="70" customWidth="1"/>
    <col min="4352" max="4352" width="22.140625" style="70" customWidth="1"/>
    <col min="4353" max="4353" width="24.140625" style="70" customWidth="1"/>
    <col min="4354" max="4354" width="15.140625" style="70" customWidth="1"/>
    <col min="4355" max="4355" width="20.7109375" style="70" customWidth="1"/>
    <col min="4356" max="4606" width="8.85546875" style="70"/>
    <col min="4607" max="4607" width="20.5703125" style="70" customWidth="1"/>
    <col min="4608" max="4608" width="22.140625" style="70" customWidth="1"/>
    <col min="4609" max="4609" width="24.140625" style="70" customWidth="1"/>
    <col min="4610" max="4610" width="15.140625" style="70" customWidth="1"/>
    <col min="4611" max="4611" width="20.7109375" style="70" customWidth="1"/>
    <col min="4612" max="4862" width="8.85546875" style="70"/>
    <col min="4863" max="4863" width="20.5703125" style="70" customWidth="1"/>
    <col min="4864" max="4864" width="22.140625" style="70" customWidth="1"/>
    <col min="4865" max="4865" width="24.140625" style="70" customWidth="1"/>
    <col min="4866" max="4866" width="15.140625" style="70" customWidth="1"/>
    <col min="4867" max="4867" width="20.7109375" style="70" customWidth="1"/>
    <col min="4868" max="5118" width="8.85546875" style="70"/>
    <col min="5119" max="5119" width="20.5703125" style="70" customWidth="1"/>
    <col min="5120" max="5120" width="22.140625" style="70" customWidth="1"/>
    <col min="5121" max="5121" width="24.140625" style="70" customWidth="1"/>
    <col min="5122" max="5122" width="15.140625" style="70" customWidth="1"/>
    <col min="5123" max="5123" width="20.7109375" style="70" customWidth="1"/>
    <col min="5124" max="5374" width="8.85546875" style="70"/>
    <col min="5375" max="5375" width="20.5703125" style="70" customWidth="1"/>
    <col min="5376" max="5376" width="22.140625" style="70" customWidth="1"/>
    <col min="5377" max="5377" width="24.140625" style="70" customWidth="1"/>
    <col min="5378" max="5378" width="15.140625" style="70" customWidth="1"/>
    <col min="5379" max="5379" width="20.7109375" style="70" customWidth="1"/>
    <col min="5380" max="5630" width="8.85546875" style="70"/>
    <col min="5631" max="5631" width="20.5703125" style="70" customWidth="1"/>
    <col min="5632" max="5632" width="22.140625" style="70" customWidth="1"/>
    <col min="5633" max="5633" width="24.140625" style="70" customWidth="1"/>
    <col min="5634" max="5634" width="15.140625" style="70" customWidth="1"/>
    <col min="5635" max="5635" width="20.7109375" style="70" customWidth="1"/>
    <col min="5636" max="5886" width="8.85546875" style="70"/>
    <col min="5887" max="5887" width="20.5703125" style="70" customWidth="1"/>
    <col min="5888" max="5888" width="22.140625" style="70" customWidth="1"/>
    <col min="5889" max="5889" width="24.140625" style="70" customWidth="1"/>
    <col min="5890" max="5890" width="15.140625" style="70" customWidth="1"/>
    <col min="5891" max="5891" width="20.7109375" style="70" customWidth="1"/>
    <col min="5892" max="6142" width="8.85546875" style="70"/>
    <col min="6143" max="6143" width="20.5703125" style="70" customWidth="1"/>
    <col min="6144" max="6144" width="22.140625" style="70" customWidth="1"/>
    <col min="6145" max="6145" width="24.140625" style="70" customWidth="1"/>
    <col min="6146" max="6146" width="15.140625" style="70" customWidth="1"/>
    <col min="6147" max="6147" width="20.7109375" style="70" customWidth="1"/>
    <col min="6148" max="6398" width="8.85546875" style="70"/>
    <col min="6399" max="6399" width="20.5703125" style="70" customWidth="1"/>
    <col min="6400" max="6400" width="22.140625" style="70" customWidth="1"/>
    <col min="6401" max="6401" width="24.140625" style="70" customWidth="1"/>
    <col min="6402" max="6402" width="15.140625" style="70" customWidth="1"/>
    <col min="6403" max="6403" width="20.7109375" style="70" customWidth="1"/>
    <col min="6404" max="6654" width="8.85546875" style="70"/>
    <col min="6655" max="6655" width="20.5703125" style="70" customWidth="1"/>
    <col min="6656" max="6656" width="22.140625" style="70" customWidth="1"/>
    <col min="6657" max="6657" width="24.140625" style="70" customWidth="1"/>
    <col min="6658" max="6658" width="15.140625" style="70" customWidth="1"/>
    <col min="6659" max="6659" width="20.7109375" style="70" customWidth="1"/>
    <col min="6660" max="6910" width="8.85546875" style="70"/>
    <col min="6911" max="6911" width="20.5703125" style="70" customWidth="1"/>
    <col min="6912" max="6912" width="22.140625" style="70" customWidth="1"/>
    <col min="6913" max="6913" width="24.140625" style="70" customWidth="1"/>
    <col min="6914" max="6914" width="15.140625" style="70" customWidth="1"/>
    <col min="6915" max="6915" width="20.7109375" style="70" customWidth="1"/>
    <col min="6916" max="7166" width="8.85546875" style="70"/>
    <col min="7167" max="7167" width="20.5703125" style="70" customWidth="1"/>
    <col min="7168" max="7168" width="22.140625" style="70" customWidth="1"/>
    <col min="7169" max="7169" width="24.140625" style="70" customWidth="1"/>
    <col min="7170" max="7170" width="15.140625" style="70" customWidth="1"/>
    <col min="7171" max="7171" width="20.7109375" style="70" customWidth="1"/>
    <col min="7172" max="7422" width="8.85546875" style="70"/>
    <col min="7423" max="7423" width="20.5703125" style="70" customWidth="1"/>
    <col min="7424" max="7424" width="22.140625" style="70" customWidth="1"/>
    <col min="7425" max="7425" width="24.140625" style="70" customWidth="1"/>
    <col min="7426" max="7426" width="15.140625" style="70" customWidth="1"/>
    <col min="7427" max="7427" width="20.7109375" style="70" customWidth="1"/>
    <col min="7428" max="7678" width="8.85546875" style="70"/>
    <col min="7679" max="7679" width="20.5703125" style="70" customWidth="1"/>
    <col min="7680" max="7680" width="22.140625" style="70" customWidth="1"/>
    <col min="7681" max="7681" width="24.140625" style="70" customWidth="1"/>
    <col min="7682" max="7682" width="15.140625" style="70" customWidth="1"/>
    <col min="7683" max="7683" width="20.7109375" style="70" customWidth="1"/>
    <col min="7684" max="7934" width="8.85546875" style="70"/>
    <col min="7935" max="7935" width="20.5703125" style="70" customWidth="1"/>
    <col min="7936" max="7936" width="22.140625" style="70" customWidth="1"/>
    <col min="7937" max="7937" width="24.140625" style="70" customWidth="1"/>
    <col min="7938" max="7938" width="15.140625" style="70" customWidth="1"/>
    <col min="7939" max="7939" width="20.7109375" style="70" customWidth="1"/>
    <col min="7940" max="8190" width="8.85546875" style="70"/>
    <col min="8191" max="8191" width="20.5703125" style="70" customWidth="1"/>
    <col min="8192" max="8192" width="22.140625" style="70" customWidth="1"/>
    <col min="8193" max="8193" width="24.140625" style="70" customWidth="1"/>
    <col min="8194" max="8194" width="15.140625" style="70" customWidth="1"/>
    <col min="8195" max="8195" width="20.7109375" style="70" customWidth="1"/>
    <col min="8196" max="8446" width="8.85546875" style="70"/>
    <col min="8447" max="8447" width="20.5703125" style="70" customWidth="1"/>
    <col min="8448" max="8448" width="22.140625" style="70" customWidth="1"/>
    <col min="8449" max="8449" width="24.140625" style="70" customWidth="1"/>
    <col min="8450" max="8450" width="15.140625" style="70" customWidth="1"/>
    <col min="8451" max="8451" width="20.7109375" style="70" customWidth="1"/>
    <col min="8452" max="8702" width="8.85546875" style="70"/>
    <col min="8703" max="8703" width="20.5703125" style="70" customWidth="1"/>
    <col min="8704" max="8704" width="22.140625" style="70" customWidth="1"/>
    <col min="8705" max="8705" width="24.140625" style="70" customWidth="1"/>
    <col min="8706" max="8706" width="15.140625" style="70" customWidth="1"/>
    <col min="8707" max="8707" width="20.7109375" style="70" customWidth="1"/>
    <col min="8708" max="8958" width="8.85546875" style="70"/>
    <col min="8959" max="8959" width="20.5703125" style="70" customWidth="1"/>
    <col min="8960" max="8960" width="22.140625" style="70" customWidth="1"/>
    <col min="8961" max="8961" width="24.140625" style="70" customWidth="1"/>
    <col min="8962" max="8962" width="15.140625" style="70" customWidth="1"/>
    <col min="8963" max="8963" width="20.7109375" style="70" customWidth="1"/>
    <col min="8964" max="9214" width="8.85546875" style="70"/>
    <col min="9215" max="9215" width="20.5703125" style="70" customWidth="1"/>
    <col min="9216" max="9216" width="22.140625" style="70" customWidth="1"/>
    <col min="9217" max="9217" width="24.140625" style="70" customWidth="1"/>
    <col min="9218" max="9218" width="15.140625" style="70" customWidth="1"/>
    <col min="9219" max="9219" width="20.7109375" style="70" customWidth="1"/>
    <col min="9220" max="9470" width="8.85546875" style="70"/>
    <col min="9471" max="9471" width="20.5703125" style="70" customWidth="1"/>
    <col min="9472" max="9472" width="22.140625" style="70" customWidth="1"/>
    <col min="9473" max="9473" width="24.140625" style="70" customWidth="1"/>
    <col min="9474" max="9474" width="15.140625" style="70" customWidth="1"/>
    <col min="9475" max="9475" width="20.7109375" style="70" customWidth="1"/>
    <col min="9476" max="9726" width="8.85546875" style="70"/>
    <col min="9727" max="9727" width="20.5703125" style="70" customWidth="1"/>
    <col min="9728" max="9728" width="22.140625" style="70" customWidth="1"/>
    <col min="9729" max="9729" width="24.140625" style="70" customWidth="1"/>
    <col min="9730" max="9730" width="15.140625" style="70" customWidth="1"/>
    <col min="9731" max="9731" width="20.7109375" style="70" customWidth="1"/>
    <col min="9732" max="9982" width="8.85546875" style="70"/>
    <col min="9983" max="9983" width="20.5703125" style="70" customWidth="1"/>
    <col min="9984" max="9984" width="22.140625" style="70" customWidth="1"/>
    <col min="9985" max="9985" width="24.140625" style="70" customWidth="1"/>
    <col min="9986" max="9986" width="15.140625" style="70" customWidth="1"/>
    <col min="9987" max="9987" width="20.7109375" style="70" customWidth="1"/>
    <col min="9988" max="10238" width="8.85546875" style="70"/>
    <col min="10239" max="10239" width="20.5703125" style="70" customWidth="1"/>
    <col min="10240" max="10240" width="22.140625" style="70" customWidth="1"/>
    <col min="10241" max="10241" width="24.140625" style="70" customWidth="1"/>
    <col min="10242" max="10242" width="15.140625" style="70" customWidth="1"/>
    <col min="10243" max="10243" width="20.7109375" style="70" customWidth="1"/>
    <col min="10244" max="10494" width="8.85546875" style="70"/>
    <col min="10495" max="10495" width="20.5703125" style="70" customWidth="1"/>
    <col min="10496" max="10496" width="22.140625" style="70" customWidth="1"/>
    <col min="10497" max="10497" width="24.140625" style="70" customWidth="1"/>
    <col min="10498" max="10498" width="15.140625" style="70" customWidth="1"/>
    <col min="10499" max="10499" width="20.7109375" style="70" customWidth="1"/>
    <col min="10500" max="10750" width="8.85546875" style="70"/>
    <col min="10751" max="10751" width="20.5703125" style="70" customWidth="1"/>
    <col min="10752" max="10752" width="22.140625" style="70" customWidth="1"/>
    <col min="10753" max="10753" width="24.140625" style="70" customWidth="1"/>
    <col min="10754" max="10754" width="15.140625" style="70" customWidth="1"/>
    <col min="10755" max="10755" width="20.7109375" style="70" customWidth="1"/>
    <col min="10756" max="11006" width="8.85546875" style="70"/>
    <col min="11007" max="11007" width="20.5703125" style="70" customWidth="1"/>
    <col min="11008" max="11008" width="22.140625" style="70" customWidth="1"/>
    <col min="11009" max="11009" width="24.140625" style="70" customWidth="1"/>
    <col min="11010" max="11010" width="15.140625" style="70" customWidth="1"/>
    <col min="11011" max="11011" width="20.7109375" style="70" customWidth="1"/>
    <col min="11012" max="11262" width="8.85546875" style="70"/>
    <col min="11263" max="11263" width="20.5703125" style="70" customWidth="1"/>
    <col min="11264" max="11264" width="22.140625" style="70" customWidth="1"/>
    <col min="11265" max="11265" width="24.140625" style="70" customWidth="1"/>
    <col min="11266" max="11266" width="15.140625" style="70" customWidth="1"/>
    <col min="11267" max="11267" width="20.7109375" style="70" customWidth="1"/>
    <col min="11268" max="11518" width="8.85546875" style="70"/>
    <col min="11519" max="11519" width="20.5703125" style="70" customWidth="1"/>
    <col min="11520" max="11520" width="22.140625" style="70" customWidth="1"/>
    <col min="11521" max="11521" width="24.140625" style="70" customWidth="1"/>
    <col min="11522" max="11522" width="15.140625" style="70" customWidth="1"/>
    <col min="11523" max="11523" width="20.7109375" style="70" customWidth="1"/>
    <col min="11524" max="11774" width="8.85546875" style="70"/>
    <col min="11775" max="11775" width="20.5703125" style="70" customWidth="1"/>
    <col min="11776" max="11776" width="22.140625" style="70" customWidth="1"/>
    <col min="11777" max="11777" width="24.140625" style="70" customWidth="1"/>
    <col min="11778" max="11778" width="15.140625" style="70" customWidth="1"/>
    <col min="11779" max="11779" width="20.7109375" style="70" customWidth="1"/>
    <col min="11780" max="12030" width="8.85546875" style="70"/>
    <col min="12031" max="12031" width="20.5703125" style="70" customWidth="1"/>
    <col min="12032" max="12032" width="22.140625" style="70" customWidth="1"/>
    <col min="12033" max="12033" width="24.140625" style="70" customWidth="1"/>
    <col min="12034" max="12034" width="15.140625" style="70" customWidth="1"/>
    <col min="12035" max="12035" width="20.7109375" style="70" customWidth="1"/>
    <col min="12036" max="12286" width="8.85546875" style="70"/>
    <col min="12287" max="12287" width="20.5703125" style="70" customWidth="1"/>
    <col min="12288" max="12288" width="22.140625" style="70" customWidth="1"/>
    <col min="12289" max="12289" width="24.140625" style="70" customWidth="1"/>
    <col min="12290" max="12290" width="15.140625" style="70" customWidth="1"/>
    <col min="12291" max="12291" width="20.7109375" style="70" customWidth="1"/>
    <col min="12292" max="12542" width="8.85546875" style="70"/>
    <col min="12543" max="12543" width="20.5703125" style="70" customWidth="1"/>
    <col min="12544" max="12544" width="22.140625" style="70" customWidth="1"/>
    <col min="12545" max="12545" width="24.140625" style="70" customWidth="1"/>
    <col min="12546" max="12546" width="15.140625" style="70" customWidth="1"/>
    <col min="12547" max="12547" width="20.7109375" style="70" customWidth="1"/>
    <col min="12548" max="12798" width="8.85546875" style="70"/>
    <col min="12799" max="12799" width="20.5703125" style="70" customWidth="1"/>
    <col min="12800" max="12800" width="22.140625" style="70" customWidth="1"/>
    <col min="12801" max="12801" width="24.140625" style="70" customWidth="1"/>
    <col min="12802" max="12802" width="15.140625" style="70" customWidth="1"/>
    <col min="12803" max="12803" width="20.7109375" style="70" customWidth="1"/>
    <col min="12804" max="13054" width="8.85546875" style="70"/>
    <col min="13055" max="13055" width="20.5703125" style="70" customWidth="1"/>
    <col min="13056" max="13056" width="22.140625" style="70" customWidth="1"/>
    <col min="13057" max="13057" width="24.140625" style="70" customWidth="1"/>
    <col min="13058" max="13058" width="15.140625" style="70" customWidth="1"/>
    <col min="13059" max="13059" width="20.7109375" style="70" customWidth="1"/>
    <col min="13060" max="13310" width="8.85546875" style="70"/>
    <col min="13311" max="13311" width="20.5703125" style="70" customWidth="1"/>
    <col min="13312" max="13312" width="22.140625" style="70" customWidth="1"/>
    <col min="13313" max="13313" width="24.140625" style="70" customWidth="1"/>
    <col min="13314" max="13314" width="15.140625" style="70" customWidth="1"/>
    <col min="13315" max="13315" width="20.7109375" style="70" customWidth="1"/>
    <col min="13316" max="13566" width="8.85546875" style="70"/>
    <col min="13567" max="13567" width="20.5703125" style="70" customWidth="1"/>
    <col min="13568" max="13568" width="22.140625" style="70" customWidth="1"/>
    <col min="13569" max="13569" width="24.140625" style="70" customWidth="1"/>
    <col min="13570" max="13570" width="15.140625" style="70" customWidth="1"/>
    <col min="13571" max="13571" width="20.7109375" style="70" customWidth="1"/>
    <col min="13572" max="13822" width="8.85546875" style="70"/>
    <col min="13823" max="13823" width="20.5703125" style="70" customWidth="1"/>
    <col min="13824" max="13824" width="22.140625" style="70" customWidth="1"/>
    <col min="13825" max="13825" width="24.140625" style="70" customWidth="1"/>
    <col min="13826" max="13826" width="15.140625" style="70" customWidth="1"/>
    <col min="13827" max="13827" width="20.7109375" style="70" customWidth="1"/>
    <col min="13828" max="14078" width="8.85546875" style="70"/>
    <col min="14079" max="14079" width="20.5703125" style="70" customWidth="1"/>
    <col min="14080" max="14080" width="22.140625" style="70" customWidth="1"/>
    <col min="14081" max="14081" width="24.140625" style="70" customWidth="1"/>
    <col min="14082" max="14082" width="15.140625" style="70" customWidth="1"/>
    <col min="14083" max="14083" width="20.7109375" style="70" customWidth="1"/>
    <col min="14084" max="14334" width="8.85546875" style="70"/>
    <col min="14335" max="14335" width="20.5703125" style="70" customWidth="1"/>
    <col min="14336" max="14336" width="22.140625" style="70" customWidth="1"/>
    <col min="14337" max="14337" width="24.140625" style="70" customWidth="1"/>
    <col min="14338" max="14338" width="15.140625" style="70" customWidth="1"/>
    <col min="14339" max="14339" width="20.7109375" style="70" customWidth="1"/>
    <col min="14340" max="14590" width="8.85546875" style="70"/>
    <col min="14591" max="14591" width="20.5703125" style="70" customWidth="1"/>
    <col min="14592" max="14592" width="22.140625" style="70" customWidth="1"/>
    <col min="14593" max="14593" width="24.140625" style="70" customWidth="1"/>
    <col min="14594" max="14594" width="15.140625" style="70" customWidth="1"/>
    <col min="14595" max="14595" width="20.7109375" style="70" customWidth="1"/>
    <col min="14596" max="14846" width="8.85546875" style="70"/>
    <col min="14847" max="14847" width="20.5703125" style="70" customWidth="1"/>
    <col min="14848" max="14848" width="22.140625" style="70" customWidth="1"/>
    <col min="14849" max="14849" width="24.140625" style="70" customWidth="1"/>
    <col min="14850" max="14850" width="15.140625" style="70" customWidth="1"/>
    <col min="14851" max="14851" width="20.7109375" style="70" customWidth="1"/>
    <col min="14852" max="15102" width="8.85546875" style="70"/>
    <col min="15103" max="15103" width="20.5703125" style="70" customWidth="1"/>
    <col min="15104" max="15104" width="22.140625" style="70" customWidth="1"/>
    <col min="15105" max="15105" width="24.140625" style="70" customWidth="1"/>
    <col min="15106" max="15106" width="15.140625" style="70" customWidth="1"/>
    <col min="15107" max="15107" width="20.7109375" style="70" customWidth="1"/>
    <col min="15108" max="15358" width="8.85546875" style="70"/>
    <col min="15359" max="15359" width="20.5703125" style="70" customWidth="1"/>
    <col min="15360" max="15360" width="22.140625" style="70" customWidth="1"/>
    <col min="15361" max="15361" width="24.140625" style="70" customWidth="1"/>
    <col min="15362" max="15362" width="15.140625" style="70" customWidth="1"/>
    <col min="15363" max="15363" width="20.7109375" style="70" customWidth="1"/>
    <col min="15364" max="15614" width="8.85546875" style="70"/>
    <col min="15615" max="15615" width="20.5703125" style="70" customWidth="1"/>
    <col min="15616" max="15616" width="22.140625" style="70" customWidth="1"/>
    <col min="15617" max="15617" width="24.140625" style="70" customWidth="1"/>
    <col min="15618" max="15618" width="15.140625" style="70" customWidth="1"/>
    <col min="15619" max="15619" width="20.7109375" style="70" customWidth="1"/>
    <col min="15620" max="15870" width="8.85546875" style="70"/>
    <col min="15871" max="15871" width="20.5703125" style="70" customWidth="1"/>
    <col min="15872" max="15872" width="22.140625" style="70" customWidth="1"/>
    <col min="15873" max="15873" width="24.140625" style="70" customWidth="1"/>
    <col min="15874" max="15874" width="15.140625" style="70" customWidth="1"/>
    <col min="15875" max="15875" width="20.7109375" style="70" customWidth="1"/>
    <col min="15876" max="16126" width="8.85546875" style="70"/>
    <col min="16127" max="16127" width="20.5703125" style="70" customWidth="1"/>
    <col min="16128" max="16128" width="22.140625" style="70" customWidth="1"/>
    <col min="16129" max="16129" width="24.140625" style="70" customWidth="1"/>
    <col min="16130" max="16130" width="15.140625" style="70" customWidth="1"/>
    <col min="16131" max="16131" width="20.7109375" style="70" customWidth="1"/>
    <col min="16132" max="16384" width="8.85546875" style="70"/>
  </cols>
  <sheetData>
    <row r="1" spans="1:16382" ht="15">
      <c r="A1" s="1189" t="s">
        <v>990</v>
      </c>
      <c r="B1" s="1189"/>
      <c r="C1" s="1189"/>
      <c r="D1" s="1189"/>
      <c r="E1" s="1189"/>
      <c r="F1" s="127"/>
      <c r="G1" s="127"/>
    </row>
    <row r="2" spans="1:16382" s="28" customFormat="1">
      <c r="A2" s="1172" t="s">
        <v>896</v>
      </c>
      <c r="B2" s="1206" t="s">
        <v>130</v>
      </c>
      <c r="C2" s="1206" t="s">
        <v>131</v>
      </c>
      <c r="D2" s="1172" t="s">
        <v>132</v>
      </c>
      <c r="E2" s="1159"/>
    </row>
    <row r="3" spans="1:16382" s="28" customFormat="1">
      <c r="A3" s="1174"/>
      <c r="B3" s="1158"/>
      <c r="C3" s="1158"/>
      <c r="D3" s="49" t="s">
        <v>66</v>
      </c>
      <c r="E3" s="66" t="s">
        <v>65</v>
      </c>
    </row>
    <row r="4" spans="1:16382" s="28" customFormat="1">
      <c r="A4" s="5">
        <v>1</v>
      </c>
      <c r="B4" s="5">
        <v>2</v>
      </c>
      <c r="C4" s="23">
        <v>3</v>
      </c>
      <c r="D4" s="17">
        <v>4</v>
      </c>
      <c r="E4" s="23">
        <v>5</v>
      </c>
    </row>
    <row r="5" spans="1:16382" s="31" customFormat="1">
      <c r="A5" s="128" t="s">
        <v>16</v>
      </c>
      <c r="B5" s="603">
        <v>18605.177401574798</v>
      </c>
      <c r="C5" s="603">
        <v>5583.5446850393701</v>
      </c>
      <c r="D5" s="68">
        <v>6839083.6100000013</v>
      </c>
      <c r="E5" s="68">
        <v>6702615.5672644703</v>
      </c>
      <c r="F5" s="28"/>
      <c r="G5" s="28"/>
      <c r="H5" s="28"/>
      <c r="I5" s="28"/>
      <c r="J5" s="28"/>
      <c r="K5" s="28"/>
      <c r="L5" s="28"/>
      <c r="M5" s="28"/>
      <c r="N5" s="28"/>
      <c r="O5" s="28"/>
      <c r="P5" s="28"/>
      <c r="Q5" s="28"/>
      <c r="R5" s="28"/>
      <c r="S5" s="28"/>
      <c r="T5" s="28"/>
      <c r="U5" s="28"/>
      <c r="V5" s="28"/>
      <c r="W5" s="28"/>
      <c r="X5" s="28"/>
      <c r="Y5" s="28"/>
      <c r="Z5" s="28"/>
      <c r="AA5" s="28"/>
      <c r="AB5" s="28"/>
      <c r="AC5" s="28"/>
      <c r="AD5" s="28"/>
      <c r="AE5" s="28"/>
      <c r="AF5" s="28"/>
      <c r="AG5" s="28"/>
      <c r="AH5" s="28"/>
      <c r="AI5" s="28"/>
      <c r="AJ5" s="28"/>
      <c r="AK5" s="28"/>
      <c r="AL5" s="28"/>
      <c r="AM5" s="28"/>
      <c r="AN5" s="28"/>
      <c r="AO5" s="28"/>
      <c r="AP5" s="28"/>
      <c r="AQ5" s="28"/>
      <c r="AR5" s="28"/>
      <c r="AS5" s="28"/>
      <c r="AT5" s="28"/>
      <c r="AU5" s="28"/>
      <c r="AV5" s="28"/>
      <c r="AW5" s="28"/>
      <c r="AX5" s="28"/>
      <c r="AY5" s="28"/>
      <c r="AZ5" s="28"/>
      <c r="BA5" s="28"/>
      <c r="BB5" s="28"/>
      <c r="BC5" s="28"/>
      <c r="BD5" s="28"/>
      <c r="BE5" s="28"/>
      <c r="BF5" s="28"/>
      <c r="BG5" s="28"/>
      <c r="BH5" s="129"/>
      <c r="BI5" s="130"/>
      <c r="BJ5" s="130"/>
      <c r="BK5" s="131"/>
      <c r="BL5" s="128"/>
      <c r="BM5" s="129"/>
      <c r="BN5" s="130"/>
      <c r="BO5" s="130"/>
      <c r="BP5" s="131"/>
      <c r="BQ5" s="128"/>
      <c r="BR5" s="129"/>
      <c r="BS5" s="130"/>
      <c r="BT5" s="130"/>
      <c r="BU5" s="131"/>
      <c r="BV5" s="128"/>
      <c r="BW5" s="129"/>
      <c r="BX5" s="130"/>
      <c r="BY5" s="130"/>
      <c r="BZ5" s="131"/>
      <c r="CA5" s="128"/>
      <c r="CB5" s="129"/>
      <c r="CC5" s="130"/>
      <c r="CD5" s="130"/>
      <c r="CE5" s="131"/>
      <c r="CF5" s="128"/>
      <c r="CG5" s="129"/>
      <c r="CH5" s="130"/>
      <c r="CI5" s="130"/>
      <c r="CJ5" s="131"/>
      <c r="CK5" s="128"/>
      <c r="CL5" s="129"/>
      <c r="CM5" s="130"/>
      <c r="CN5" s="130"/>
      <c r="CO5" s="131"/>
      <c r="CP5" s="128"/>
      <c r="CQ5" s="129"/>
      <c r="CR5" s="130"/>
      <c r="CS5" s="130"/>
      <c r="CT5" s="131"/>
      <c r="CU5" s="128"/>
      <c r="CV5" s="129"/>
      <c r="CW5" s="130"/>
      <c r="CX5" s="130"/>
      <c r="CY5" s="131"/>
      <c r="CZ5" s="128"/>
      <c r="DA5" s="129"/>
      <c r="DB5" s="130"/>
      <c r="DC5" s="130"/>
      <c r="DD5" s="131"/>
      <c r="DE5" s="128"/>
      <c r="DF5" s="129"/>
      <c r="DG5" s="130"/>
      <c r="DH5" s="130"/>
      <c r="DI5" s="131"/>
      <c r="DJ5" s="128"/>
      <c r="DK5" s="129"/>
      <c r="DL5" s="130"/>
      <c r="DM5" s="130"/>
      <c r="DN5" s="131"/>
      <c r="DO5" s="128"/>
      <c r="DP5" s="129"/>
      <c r="DQ5" s="130"/>
      <c r="DR5" s="130"/>
      <c r="DS5" s="131"/>
      <c r="DT5" s="128"/>
      <c r="DU5" s="129"/>
      <c r="DV5" s="130"/>
      <c r="DW5" s="130"/>
      <c r="DX5" s="131"/>
      <c r="DY5" s="128"/>
      <c r="DZ5" s="129"/>
      <c r="EA5" s="130"/>
      <c r="EB5" s="130"/>
      <c r="EC5" s="131"/>
      <c r="ED5" s="128"/>
      <c r="EE5" s="129"/>
      <c r="EF5" s="130"/>
      <c r="EG5" s="130"/>
      <c r="EH5" s="131"/>
      <c r="EI5" s="128"/>
      <c r="EJ5" s="129"/>
      <c r="EK5" s="130"/>
      <c r="EL5" s="130"/>
      <c r="EM5" s="131"/>
      <c r="EN5" s="128"/>
      <c r="EO5" s="129"/>
      <c r="EP5" s="130"/>
      <c r="EQ5" s="130"/>
      <c r="ER5" s="131"/>
      <c r="ES5" s="128"/>
      <c r="ET5" s="129"/>
      <c r="EU5" s="130"/>
      <c r="EV5" s="130"/>
      <c r="EW5" s="131"/>
      <c r="EX5" s="128"/>
      <c r="EY5" s="129"/>
      <c r="EZ5" s="130"/>
      <c r="FA5" s="130"/>
      <c r="FB5" s="131"/>
      <c r="FC5" s="128"/>
      <c r="FD5" s="129"/>
      <c r="FE5" s="130"/>
      <c r="FF5" s="130"/>
      <c r="FG5" s="131"/>
      <c r="FH5" s="128"/>
      <c r="FI5" s="129"/>
      <c r="FJ5" s="130"/>
      <c r="FK5" s="130"/>
      <c r="FL5" s="131"/>
      <c r="FM5" s="128"/>
      <c r="FN5" s="129"/>
      <c r="FO5" s="130"/>
      <c r="FP5" s="130"/>
      <c r="FQ5" s="131"/>
      <c r="FR5" s="128"/>
      <c r="FS5" s="129"/>
      <c r="FT5" s="130"/>
      <c r="FU5" s="130"/>
      <c r="FV5" s="131"/>
      <c r="FW5" s="128"/>
      <c r="FX5" s="129"/>
      <c r="FY5" s="130"/>
      <c r="FZ5" s="130"/>
      <c r="GA5" s="131"/>
      <c r="GB5" s="128"/>
      <c r="GC5" s="129"/>
      <c r="GD5" s="130"/>
      <c r="GE5" s="130"/>
      <c r="GF5" s="131"/>
      <c r="GG5" s="128"/>
      <c r="GH5" s="129"/>
      <c r="GI5" s="130"/>
      <c r="GJ5" s="130"/>
      <c r="GK5" s="131"/>
      <c r="GL5" s="128"/>
      <c r="GM5" s="129"/>
      <c r="GN5" s="130"/>
      <c r="GO5" s="130"/>
      <c r="GP5" s="131"/>
      <c r="GQ5" s="128"/>
      <c r="GR5" s="129"/>
      <c r="GS5" s="130"/>
      <c r="GT5" s="130"/>
      <c r="GU5" s="131"/>
      <c r="GV5" s="128"/>
      <c r="GW5" s="129"/>
      <c r="GX5" s="130"/>
      <c r="GY5" s="130"/>
      <c r="GZ5" s="131"/>
      <c r="HA5" s="128"/>
      <c r="HB5" s="129"/>
      <c r="HC5" s="130"/>
      <c r="HD5" s="130"/>
      <c r="HE5" s="131"/>
      <c r="HF5" s="128"/>
      <c r="HG5" s="129"/>
      <c r="HH5" s="130"/>
      <c r="HI5" s="130"/>
      <c r="HJ5" s="131"/>
      <c r="HK5" s="128"/>
      <c r="HL5" s="129"/>
      <c r="HM5" s="130"/>
      <c r="HN5" s="130"/>
      <c r="HO5" s="131"/>
      <c r="HP5" s="128"/>
      <c r="HQ5" s="129"/>
      <c r="HR5" s="130"/>
      <c r="HS5" s="130"/>
      <c r="HT5" s="131"/>
      <c r="HU5" s="128"/>
      <c r="HV5" s="129"/>
      <c r="HW5" s="130"/>
      <c r="HX5" s="130"/>
      <c r="HY5" s="131"/>
      <c r="HZ5" s="128"/>
      <c r="IA5" s="129"/>
      <c r="IB5" s="130"/>
      <c r="IC5" s="130"/>
      <c r="ID5" s="131"/>
      <c r="IE5" s="128"/>
      <c r="IF5" s="129"/>
      <c r="IG5" s="130"/>
      <c r="IH5" s="130"/>
      <c r="II5" s="131"/>
      <c r="IJ5" s="128"/>
      <c r="IK5" s="129"/>
      <c r="IL5" s="130"/>
      <c r="IM5" s="130"/>
      <c r="IN5" s="131"/>
      <c r="IO5" s="128"/>
      <c r="IP5" s="129"/>
      <c r="IQ5" s="130"/>
      <c r="IR5" s="130"/>
      <c r="IS5" s="131"/>
      <c r="IT5" s="128"/>
      <c r="IU5" s="129"/>
      <c r="IV5" s="130"/>
      <c r="IW5" s="130"/>
      <c r="IX5" s="131"/>
      <c r="IY5" s="128"/>
      <c r="IZ5" s="129"/>
      <c r="JA5" s="130"/>
      <c r="JB5" s="130"/>
      <c r="JC5" s="131"/>
      <c r="JD5" s="128"/>
      <c r="JE5" s="129"/>
      <c r="JF5" s="130"/>
      <c r="JG5" s="130"/>
      <c r="JH5" s="131"/>
      <c r="JI5" s="128"/>
      <c r="JJ5" s="129"/>
      <c r="JK5" s="130"/>
      <c r="JL5" s="130"/>
      <c r="JM5" s="131"/>
      <c r="JN5" s="128"/>
      <c r="JO5" s="129"/>
      <c r="JP5" s="130"/>
      <c r="JQ5" s="130"/>
      <c r="JR5" s="131"/>
      <c r="JS5" s="128"/>
      <c r="JT5" s="129"/>
      <c r="JU5" s="130"/>
      <c r="JV5" s="130"/>
      <c r="JW5" s="131"/>
      <c r="JX5" s="128"/>
      <c r="JY5" s="129"/>
      <c r="JZ5" s="130"/>
      <c r="KA5" s="130"/>
      <c r="KB5" s="131"/>
      <c r="KC5" s="128"/>
      <c r="KD5" s="129"/>
      <c r="KE5" s="130"/>
      <c r="KF5" s="130"/>
      <c r="KG5" s="131"/>
      <c r="KH5" s="128"/>
      <c r="KI5" s="129"/>
      <c r="KJ5" s="130"/>
      <c r="KK5" s="130"/>
      <c r="KL5" s="131"/>
      <c r="KM5" s="128"/>
      <c r="KN5" s="129"/>
      <c r="KO5" s="130"/>
      <c r="KP5" s="130"/>
      <c r="KQ5" s="131"/>
      <c r="KR5" s="128"/>
      <c r="KS5" s="129"/>
      <c r="KT5" s="130"/>
      <c r="KU5" s="130"/>
      <c r="KV5" s="131"/>
      <c r="KW5" s="128"/>
      <c r="KX5" s="129"/>
      <c r="KY5" s="130"/>
      <c r="KZ5" s="130"/>
      <c r="LA5" s="131"/>
      <c r="LB5" s="128"/>
      <c r="LC5" s="129"/>
      <c r="LD5" s="130"/>
      <c r="LE5" s="130"/>
      <c r="LF5" s="131"/>
      <c r="LG5" s="128"/>
      <c r="LH5" s="129"/>
      <c r="LI5" s="130"/>
      <c r="LJ5" s="130"/>
      <c r="LK5" s="131"/>
      <c r="LL5" s="128"/>
      <c r="LM5" s="129"/>
      <c r="LN5" s="130"/>
      <c r="LO5" s="130"/>
      <c r="LP5" s="131"/>
      <c r="LQ5" s="128"/>
      <c r="LR5" s="129"/>
      <c r="LS5" s="130"/>
      <c r="LT5" s="130"/>
      <c r="LU5" s="131"/>
      <c r="LV5" s="128"/>
      <c r="LW5" s="129"/>
      <c r="LX5" s="130"/>
      <c r="LY5" s="130"/>
      <c r="LZ5" s="131"/>
      <c r="MA5" s="128"/>
      <c r="MB5" s="129"/>
      <c r="MC5" s="130"/>
      <c r="MD5" s="130"/>
      <c r="ME5" s="131"/>
      <c r="MF5" s="128"/>
      <c r="MG5" s="129"/>
      <c r="MH5" s="130"/>
      <c r="MI5" s="130"/>
      <c r="MJ5" s="131"/>
      <c r="MK5" s="128"/>
      <c r="ML5" s="129"/>
      <c r="MM5" s="130"/>
      <c r="MN5" s="130"/>
      <c r="MO5" s="131"/>
      <c r="MP5" s="128"/>
      <c r="MQ5" s="129"/>
      <c r="MR5" s="130"/>
      <c r="MS5" s="130"/>
      <c r="MT5" s="131"/>
      <c r="MU5" s="128"/>
      <c r="MV5" s="129"/>
      <c r="MW5" s="130"/>
      <c r="MX5" s="130"/>
      <c r="MY5" s="131"/>
      <c r="MZ5" s="128"/>
      <c r="NA5" s="129"/>
      <c r="NB5" s="130"/>
      <c r="NC5" s="130"/>
      <c r="ND5" s="131"/>
      <c r="NE5" s="128"/>
      <c r="NF5" s="129"/>
      <c r="NG5" s="130"/>
      <c r="NH5" s="130"/>
      <c r="NI5" s="131"/>
      <c r="NJ5" s="128"/>
      <c r="NK5" s="129"/>
      <c r="NL5" s="130"/>
      <c r="NM5" s="130"/>
      <c r="NN5" s="131"/>
      <c r="NO5" s="128"/>
      <c r="NP5" s="129"/>
      <c r="NQ5" s="130"/>
      <c r="NR5" s="130"/>
      <c r="NS5" s="131"/>
      <c r="NT5" s="128"/>
      <c r="NU5" s="129"/>
      <c r="NV5" s="130"/>
      <c r="NW5" s="130"/>
      <c r="NX5" s="131"/>
      <c r="NY5" s="128"/>
      <c r="NZ5" s="129"/>
      <c r="OA5" s="130"/>
      <c r="OB5" s="130"/>
      <c r="OC5" s="131"/>
      <c r="OD5" s="128"/>
      <c r="OE5" s="129"/>
      <c r="OF5" s="130"/>
      <c r="OG5" s="130"/>
      <c r="OH5" s="131"/>
      <c r="OI5" s="128"/>
      <c r="OJ5" s="129"/>
      <c r="OK5" s="130"/>
      <c r="OL5" s="130"/>
      <c r="OM5" s="131"/>
      <c r="ON5" s="128"/>
      <c r="OO5" s="129"/>
      <c r="OP5" s="130"/>
      <c r="OQ5" s="130"/>
      <c r="OR5" s="131"/>
      <c r="OS5" s="128"/>
      <c r="OT5" s="129"/>
      <c r="OU5" s="130"/>
      <c r="OV5" s="130"/>
      <c r="OW5" s="131"/>
      <c r="OX5" s="128"/>
      <c r="OY5" s="129"/>
      <c r="OZ5" s="130"/>
      <c r="PA5" s="130"/>
      <c r="PB5" s="131"/>
      <c r="PC5" s="128"/>
      <c r="PD5" s="129"/>
      <c r="PE5" s="130"/>
      <c r="PF5" s="130"/>
      <c r="PG5" s="131"/>
      <c r="PH5" s="128"/>
      <c r="PI5" s="129"/>
      <c r="PJ5" s="130"/>
      <c r="PK5" s="130"/>
      <c r="PL5" s="131"/>
      <c r="PM5" s="128"/>
      <c r="PN5" s="129"/>
      <c r="PO5" s="130"/>
      <c r="PP5" s="130"/>
      <c r="PQ5" s="131"/>
      <c r="PR5" s="128"/>
      <c r="PS5" s="129"/>
      <c r="PT5" s="130"/>
      <c r="PU5" s="130"/>
      <c r="PV5" s="131"/>
      <c r="PW5" s="128"/>
      <c r="PX5" s="129"/>
      <c r="PY5" s="130"/>
      <c r="PZ5" s="130"/>
      <c r="QA5" s="131"/>
      <c r="QB5" s="128"/>
      <c r="QC5" s="129"/>
      <c r="QD5" s="130"/>
      <c r="QE5" s="130"/>
      <c r="QF5" s="131"/>
      <c r="QG5" s="128"/>
      <c r="QH5" s="129"/>
      <c r="QI5" s="130"/>
      <c r="QJ5" s="130"/>
      <c r="QK5" s="131"/>
      <c r="QL5" s="128"/>
      <c r="QM5" s="129"/>
      <c r="QN5" s="130"/>
      <c r="QO5" s="130"/>
      <c r="QP5" s="131"/>
      <c r="QQ5" s="128"/>
      <c r="QR5" s="129"/>
      <c r="QS5" s="130"/>
      <c r="QT5" s="130"/>
      <c r="QU5" s="131"/>
      <c r="QV5" s="128"/>
      <c r="QW5" s="129"/>
      <c r="QX5" s="130"/>
      <c r="QY5" s="130"/>
      <c r="QZ5" s="131"/>
      <c r="RA5" s="128"/>
      <c r="RB5" s="129"/>
      <c r="RC5" s="130"/>
      <c r="RD5" s="130"/>
      <c r="RE5" s="131"/>
      <c r="RF5" s="128"/>
      <c r="RG5" s="129"/>
      <c r="RH5" s="130"/>
      <c r="RI5" s="130"/>
      <c r="RJ5" s="131"/>
      <c r="RK5" s="128"/>
      <c r="RL5" s="129"/>
      <c r="RM5" s="130"/>
      <c r="RN5" s="130"/>
      <c r="RO5" s="131"/>
      <c r="RP5" s="128"/>
      <c r="RQ5" s="129"/>
      <c r="RR5" s="130"/>
      <c r="RS5" s="130"/>
      <c r="RT5" s="131"/>
      <c r="RU5" s="128"/>
      <c r="RV5" s="129"/>
      <c r="RW5" s="130"/>
      <c r="RX5" s="130"/>
      <c r="RY5" s="131"/>
      <c r="RZ5" s="128"/>
      <c r="SA5" s="129"/>
      <c r="SB5" s="130"/>
      <c r="SC5" s="130"/>
      <c r="SD5" s="131"/>
      <c r="SE5" s="128"/>
      <c r="SF5" s="129"/>
      <c r="SG5" s="130"/>
      <c r="SH5" s="130"/>
      <c r="SI5" s="131"/>
      <c r="SJ5" s="128"/>
      <c r="SK5" s="129"/>
      <c r="SL5" s="130"/>
      <c r="SM5" s="130"/>
      <c r="SN5" s="131"/>
      <c r="SO5" s="128"/>
      <c r="SP5" s="129"/>
      <c r="SQ5" s="130"/>
      <c r="SR5" s="130"/>
      <c r="SS5" s="131"/>
      <c r="ST5" s="128"/>
      <c r="SU5" s="129"/>
      <c r="SV5" s="130"/>
      <c r="SW5" s="130"/>
      <c r="SX5" s="131"/>
      <c r="SY5" s="128"/>
      <c r="SZ5" s="129"/>
      <c r="TA5" s="130"/>
      <c r="TB5" s="130"/>
      <c r="TC5" s="131"/>
      <c r="TD5" s="128"/>
      <c r="TE5" s="129"/>
      <c r="TF5" s="130"/>
      <c r="TG5" s="130"/>
      <c r="TH5" s="131"/>
      <c r="TI5" s="128"/>
      <c r="TJ5" s="129"/>
      <c r="TK5" s="130"/>
      <c r="TL5" s="130"/>
      <c r="TM5" s="131"/>
      <c r="TN5" s="128"/>
      <c r="TO5" s="129"/>
      <c r="TP5" s="130"/>
      <c r="TQ5" s="130"/>
      <c r="TR5" s="131"/>
      <c r="TS5" s="128"/>
      <c r="TT5" s="129"/>
      <c r="TU5" s="130"/>
      <c r="TV5" s="130"/>
      <c r="TW5" s="131"/>
      <c r="TX5" s="128"/>
      <c r="TY5" s="129"/>
      <c r="TZ5" s="130"/>
      <c r="UA5" s="130"/>
      <c r="UB5" s="131"/>
      <c r="UC5" s="128"/>
      <c r="UD5" s="129"/>
      <c r="UE5" s="130"/>
      <c r="UF5" s="130"/>
      <c r="UG5" s="131"/>
      <c r="UH5" s="128"/>
      <c r="UI5" s="129"/>
      <c r="UJ5" s="130"/>
      <c r="UK5" s="130"/>
      <c r="UL5" s="131"/>
      <c r="UM5" s="128"/>
      <c r="UN5" s="129"/>
      <c r="UO5" s="130"/>
      <c r="UP5" s="130"/>
      <c r="UQ5" s="131"/>
      <c r="UR5" s="128"/>
      <c r="US5" s="129"/>
      <c r="UT5" s="130"/>
      <c r="UU5" s="130"/>
      <c r="UV5" s="131"/>
      <c r="UW5" s="128"/>
      <c r="UX5" s="129"/>
      <c r="UY5" s="130"/>
      <c r="UZ5" s="130"/>
      <c r="VA5" s="131"/>
      <c r="VB5" s="128"/>
      <c r="VC5" s="129"/>
      <c r="VD5" s="130"/>
      <c r="VE5" s="130"/>
      <c r="VF5" s="131"/>
      <c r="VG5" s="128"/>
      <c r="VH5" s="129"/>
      <c r="VI5" s="130"/>
      <c r="VJ5" s="130"/>
      <c r="VK5" s="131"/>
      <c r="VL5" s="128"/>
      <c r="VM5" s="129"/>
      <c r="VN5" s="130"/>
      <c r="VO5" s="130"/>
      <c r="VP5" s="131"/>
      <c r="VQ5" s="128"/>
      <c r="VR5" s="129"/>
      <c r="VS5" s="130"/>
      <c r="VT5" s="130"/>
      <c r="VU5" s="131"/>
      <c r="VV5" s="128"/>
      <c r="VW5" s="129"/>
      <c r="VX5" s="130"/>
      <c r="VY5" s="130"/>
      <c r="VZ5" s="131"/>
      <c r="WA5" s="128"/>
      <c r="WB5" s="129"/>
      <c r="WC5" s="130"/>
      <c r="WD5" s="130"/>
      <c r="WE5" s="131"/>
      <c r="WF5" s="128"/>
      <c r="WG5" s="129"/>
      <c r="WH5" s="130"/>
      <c r="WI5" s="130"/>
      <c r="WJ5" s="131"/>
      <c r="WK5" s="128"/>
      <c r="WL5" s="129"/>
      <c r="WM5" s="130"/>
      <c r="WN5" s="130"/>
      <c r="WO5" s="131"/>
      <c r="WP5" s="128"/>
      <c r="WQ5" s="129"/>
      <c r="WR5" s="130"/>
      <c r="WS5" s="130"/>
      <c r="WT5" s="131"/>
      <c r="WU5" s="128"/>
      <c r="WV5" s="129"/>
      <c r="WW5" s="130"/>
      <c r="WX5" s="130"/>
      <c r="WY5" s="131"/>
      <c r="WZ5" s="128"/>
      <c r="XA5" s="129"/>
      <c r="XB5" s="130"/>
      <c r="XC5" s="130"/>
      <c r="XD5" s="131"/>
      <c r="XE5" s="128"/>
      <c r="XF5" s="129"/>
      <c r="XG5" s="130"/>
      <c r="XH5" s="130"/>
      <c r="XI5" s="131"/>
      <c r="XJ5" s="128"/>
      <c r="XK5" s="129"/>
      <c r="XL5" s="130"/>
      <c r="XM5" s="130"/>
      <c r="XN5" s="131"/>
      <c r="XO5" s="128"/>
      <c r="XP5" s="129"/>
      <c r="XQ5" s="130"/>
      <c r="XR5" s="130"/>
      <c r="XS5" s="131"/>
      <c r="XT5" s="128"/>
      <c r="XU5" s="129"/>
      <c r="XV5" s="130"/>
      <c r="XW5" s="130"/>
      <c r="XX5" s="131"/>
      <c r="XY5" s="128"/>
      <c r="XZ5" s="129"/>
      <c r="YA5" s="130"/>
      <c r="YB5" s="130"/>
      <c r="YC5" s="131"/>
      <c r="YD5" s="128"/>
      <c r="YE5" s="129"/>
      <c r="YF5" s="130"/>
      <c r="YG5" s="130"/>
      <c r="YH5" s="131"/>
      <c r="YI5" s="128"/>
      <c r="YJ5" s="129"/>
      <c r="YK5" s="130"/>
      <c r="YL5" s="130"/>
      <c r="YM5" s="131"/>
      <c r="YN5" s="128"/>
      <c r="YO5" s="129"/>
      <c r="YP5" s="130"/>
      <c r="YQ5" s="130"/>
      <c r="YR5" s="131"/>
      <c r="YS5" s="128"/>
      <c r="YT5" s="129"/>
      <c r="YU5" s="130"/>
      <c r="YV5" s="130"/>
      <c r="YW5" s="131"/>
      <c r="YX5" s="128"/>
      <c r="YY5" s="129"/>
      <c r="YZ5" s="130"/>
      <c r="ZA5" s="130"/>
      <c r="ZB5" s="131"/>
      <c r="ZC5" s="128"/>
      <c r="ZD5" s="129"/>
      <c r="ZE5" s="130"/>
      <c r="ZF5" s="130"/>
      <c r="ZG5" s="131"/>
      <c r="ZH5" s="128"/>
      <c r="ZI5" s="129"/>
      <c r="ZJ5" s="130"/>
      <c r="ZK5" s="130"/>
      <c r="ZL5" s="131"/>
      <c r="ZM5" s="128"/>
      <c r="ZN5" s="129"/>
      <c r="ZO5" s="130"/>
      <c r="ZP5" s="130"/>
      <c r="ZQ5" s="131"/>
      <c r="ZR5" s="128"/>
      <c r="ZS5" s="129"/>
      <c r="ZT5" s="130"/>
      <c r="ZU5" s="130"/>
      <c r="ZV5" s="131"/>
      <c r="ZW5" s="128"/>
      <c r="ZX5" s="129"/>
      <c r="ZY5" s="130"/>
      <c r="ZZ5" s="130"/>
      <c r="AAA5" s="131"/>
      <c r="AAB5" s="128"/>
      <c r="AAC5" s="129"/>
      <c r="AAD5" s="130"/>
      <c r="AAE5" s="130"/>
      <c r="AAF5" s="131"/>
      <c r="AAG5" s="128"/>
      <c r="AAH5" s="129"/>
      <c r="AAI5" s="130"/>
      <c r="AAJ5" s="130"/>
      <c r="AAK5" s="131"/>
      <c r="AAL5" s="128"/>
      <c r="AAM5" s="129"/>
      <c r="AAN5" s="130"/>
      <c r="AAO5" s="130"/>
      <c r="AAP5" s="131"/>
      <c r="AAQ5" s="128"/>
      <c r="AAR5" s="129"/>
      <c r="AAS5" s="130"/>
      <c r="AAT5" s="130"/>
      <c r="AAU5" s="131"/>
      <c r="AAV5" s="128"/>
      <c r="AAW5" s="129"/>
      <c r="AAX5" s="130"/>
      <c r="AAY5" s="130"/>
      <c r="AAZ5" s="131"/>
      <c r="ABA5" s="128"/>
      <c r="ABB5" s="129"/>
      <c r="ABC5" s="130"/>
      <c r="ABD5" s="130"/>
      <c r="ABE5" s="131"/>
      <c r="ABF5" s="128"/>
      <c r="ABG5" s="129"/>
      <c r="ABH5" s="130"/>
      <c r="ABI5" s="130"/>
      <c r="ABJ5" s="131"/>
      <c r="ABK5" s="128"/>
      <c r="ABL5" s="129"/>
      <c r="ABM5" s="130"/>
      <c r="ABN5" s="130"/>
      <c r="ABO5" s="131"/>
      <c r="ABP5" s="128"/>
      <c r="ABQ5" s="129"/>
      <c r="ABR5" s="130"/>
      <c r="ABS5" s="130"/>
      <c r="ABT5" s="131"/>
      <c r="ABU5" s="128"/>
      <c r="ABV5" s="129"/>
      <c r="ABW5" s="130"/>
      <c r="ABX5" s="130"/>
      <c r="ABY5" s="131"/>
      <c r="ABZ5" s="128"/>
      <c r="ACA5" s="129"/>
      <c r="ACB5" s="130"/>
      <c r="ACC5" s="130"/>
      <c r="ACD5" s="131"/>
      <c r="ACE5" s="128"/>
      <c r="ACF5" s="129"/>
      <c r="ACG5" s="130"/>
      <c r="ACH5" s="130"/>
      <c r="ACI5" s="131"/>
      <c r="ACJ5" s="128"/>
      <c r="ACK5" s="129"/>
      <c r="ACL5" s="130"/>
      <c r="ACM5" s="130"/>
      <c r="ACN5" s="131"/>
      <c r="ACO5" s="128"/>
      <c r="ACP5" s="129"/>
      <c r="ACQ5" s="130"/>
      <c r="ACR5" s="130"/>
      <c r="ACS5" s="131"/>
      <c r="ACT5" s="128"/>
      <c r="ACU5" s="129"/>
      <c r="ACV5" s="130"/>
      <c r="ACW5" s="130"/>
      <c r="ACX5" s="131"/>
      <c r="ACY5" s="128"/>
      <c r="ACZ5" s="129"/>
      <c r="ADA5" s="130"/>
      <c r="ADB5" s="130"/>
      <c r="ADC5" s="131"/>
      <c r="ADD5" s="128"/>
      <c r="ADE5" s="129"/>
      <c r="ADF5" s="130"/>
      <c r="ADG5" s="130"/>
      <c r="ADH5" s="131"/>
      <c r="ADI5" s="128"/>
      <c r="ADJ5" s="129"/>
      <c r="ADK5" s="130"/>
      <c r="ADL5" s="130"/>
      <c r="ADM5" s="131"/>
      <c r="ADN5" s="128"/>
      <c r="ADO5" s="129"/>
      <c r="ADP5" s="130"/>
      <c r="ADQ5" s="130"/>
      <c r="ADR5" s="131"/>
      <c r="ADS5" s="128"/>
      <c r="ADT5" s="129"/>
      <c r="ADU5" s="130"/>
      <c r="ADV5" s="130"/>
      <c r="ADW5" s="131"/>
      <c r="ADX5" s="128"/>
      <c r="ADY5" s="129"/>
      <c r="ADZ5" s="130"/>
      <c r="AEA5" s="130"/>
      <c r="AEB5" s="131"/>
      <c r="AEC5" s="128"/>
      <c r="AED5" s="129"/>
      <c r="AEE5" s="130"/>
      <c r="AEF5" s="130"/>
      <c r="AEG5" s="131"/>
      <c r="AEH5" s="128"/>
      <c r="AEI5" s="129"/>
      <c r="AEJ5" s="130"/>
      <c r="AEK5" s="130"/>
      <c r="AEL5" s="131"/>
      <c r="AEM5" s="128"/>
      <c r="AEN5" s="129"/>
      <c r="AEO5" s="130"/>
      <c r="AEP5" s="130"/>
      <c r="AEQ5" s="131"/>
      <c r="AER5" s="128"/>
      <c r="AES5" s="129"/>
      <c r="AET5" s="130"/>
      <c r="AEU5" s="130"/>
      <c r="AEV5" s="131"/>
      <c r="AEW5" s="128"/>
      <c r="AEX5" s="129"/>
      <c r="AEY5" s="130"/>
      <c r="AEZ5" s="130"/>
      <c r="AFA5" s="131"/>
      <c r="AFB5" s="128"/>
      <c r="AFC5" s="129"/>
      <c r="AFD5" s="130"/>
      <c r="AFE5" s="130"/>
      <c r="AFF5" s="131"/>
      <c r="AFG5" s="128"/>
      <c r="AFH5" s="129"/>
      <c r="AFI5" s="130"/>
      <c r="AFJ5" s="130"/>
      <c r="AFK5" s="131"/>
      <c r="AFL5" s="128"/>
      <c r="AFM5" s="129"/>
      <c r="AFN5" s="130"/>
      <c r="AFO5" s="130"/>
      <c r="AFP5" s="131"/>
      <c r="AFQ5" s="128"/>
      <c r="AFR5" s="129"/>
      <c r="AFS5" s="130"/>
      <c r="AFT5" s="130"/>
      <c r="AFU5" s="131"/>
      <c r="AFV5" s="128"/>
      <c r="AFW5" s="129"/>
      <c r="AFX5" s="130"/>
      <c r="AFY5" s="130"/>
      <c r="AFZ5" s="131"/>
      <c r="AGA5" s="128"/>
      <c r="AGB5" s="129"/>
      <c r="AGC5" s="130"/>
      <c r="AGD5" s="130"/>
      <c r="AGE5" s="131"/>
      <c r="AGF5" s="128"/>
      <c r="AGG5" s="129"/>
      <c r="AGH5" s="130"/>
      <c r="AGI5" s="130"/>
      <c r="AGJ5" s="131"/>
      <c r="AGK5" s="128"/>
      <c r="AGL5" s="129"/>
      <c r="AGM5" s="130"/>
      <c r="AGN5" s="130"/>
      <c r="AGO5" s="131"/>
      <c r="AGP5" s="128"/>
      <c r="AGQ5" s="129"/>
      <c r="AGR5" s="130"/>
      <c r="AGS5" s="130"/>
      <c r="AGT5" s="131"/>
      <c r="AGU5" s="128"/>
      <c r="AGV5" s="129"/>
      <c r="AGW5" s="130"/>
      <c r="AGX5" s="130"/>
      <c r="AGY5" s="131"/>
      <c r="AGZ5" s="128"/>
      <c r="AHA5" s="129"/>
      <c r="AHB5" s="130"/>
      <c r="AHC5" s="130"/>
      <c r="AHD5" s="131"/>
      <c r="AHE5" s="128"/>
      <c r="AHF5" s="129"/>
      <c r="AHG5" s="130"/>
      <c r="AHH5" s="130"/>
      <c r="AHI5" s="131"/>
      <c r="AHJ5" s="128"/>
      <c r="AHK5" s="129"/>
      <c r="AHL5" s="130"/>
      <c r="AHM5" s="130"/>
      <c r="AHN5" s="131"/>
      <c r="AHO5" s="128"/>
      <c r="AHP5" s="129"/>
      <c r="AHQ5" s="130"/>
      <c r="AHR5" s="130"/>
      <c r="AHS5" s="131"/>
      <c r="AHT5" s="128"/>
      <c r="AHU5" s="129"/>
      <c r="AHV5" s="130"/>
      <c r="AHW5" s="130"/>
      <c r="AHX5" s="131"/>
      <c r="AHY5" s="128"/>
      <c r="AHZ5" s="129"/>
      <c r="AIA5" s="130"/>
      <c r="AIB5" s="130"/>
      <c r="AIC5" s="131"/>
      <c r="AID5" s="128"/>
      <c r="AIE5" s="129"/>
      <c r="AIF5" s="130"/>
      <c r="AIG5" s="130"/>
      <c r="AIH5" s="131"/>
      <c r="AII5" s="128"/>
      <c r="AIJ5" s="129"/>
      <c r="AIK5" s="130"/>
      <c r="AIL5" s="130"/>
      <c r="AIM5" s="131"/>
      <c r="AIN5" s="128"/>
      <c r="AIO5" s="129"/>
      <c r="AIP5" s="130"/>
      <c r="AIQ5" s="130"/>
      <c r="AIR5" s="131"/>
      <c r="AIS5" s="128"/>
      <c r="AIT5" s="129"/>
      <c r="AIU5" s="130"/>
      <c r="AIV5" s="130"/>
      <c r="AIW5" s="131"/>
      <c r="AIX5" s="128"/>
      <c r="AIY5" s="129"/>
      <c r="AIZ5" s="130"/>
      <c r="AJA5" s="130"/>
      <c r="AJB5" s="131"/>
      <c r="AJC5" s="128"/>
      <c r="AJD5" s="129"/>
      <c r="AJE5" s="130"/>
      <c r="AJF5" s="130"/>
      <c r="AJG5" s="131"/>
      <c r="AJH5" s="128"/>
      <c r="AJI5" s="129"/>
      <c r="AJJ5" s="130"/>
      <c r="AJK5" s="130"/>
      <c r="AJL5" s="131"/>
      <c r="AJM5" s="128"/>
      <c r="AJN5" s="129"/>
      <c r="AJO5" s="130"/>
      <c r="AJP5" s="130"/>
      <c r="AJQ5" s="131"/>
      <c r="AJR5" s="128"/>
      <c r="AJS5" s="129"/>
      <c r="AJT5" s="130"/>
      <c r="AJU5" s="130"/>
      <c r="AJV5" s="131"/>
      <c r="AJW5" s="128"/>
      <c r="AJX5" s="129"/>
      <c r="AJY5" s="130"/>
      <c r="AJZ5" s="130"/>
      <c r="AKA5" s="131"/>
      <c r="AKB5" s="128"/>
      <c r="AKC5" s="129"/>
      <c r="AKD5" s="130"/>
      <c r="AKE5" s="130"/>
      <c r="AKF5" s="131"/>
      <c r="AKG5" s="128"/>
      <c r="AKH5" s="129"/>
      <c r="AKI5" s="130"/>
      <c r="AKJ5" s="130"/>
      <c r="AKK5" s="131"/>
      <c r="AKL5" s="128"/>
      <c r="AKM5" s="129"/>
      <c r="AKN5" s="130"/>
      <c r="AKO5" s="130"/>
      <c r="AKP5" s="131"/>
      <c r="AKQ5" s="128"/>
      <c r="AKR5" s="129"/>
      <c r="AKS5" s="130"/>
      <c r="AKT5" s="130"/>
      <c r="AKU5" s="131"/>
      <c r="AKV5" s="128"/>
      <c r="AKW5" s="129"/>
      <c r="AKX5" s="130"/>
      <c r="AKY5" s="130"/>
      <c r="AKZ5" s="131"/>
      <c r="ALA5" s="128"/>
      <c r="ALB5" s="129"/>
      <c r="ALC5" s="130"/>
      <c r="ALD5" s="130"/>
      <c r="ALE5" s="131"/>
      <c r="ALF5" s="128"/>
      <c r="ALG5" s="129"/>
      <c r="ALH5" s="130"/>
      <c r="ALI5" s="130"/>
      <c r="ALJ5" s="131"/>
      <c r="ALK5" s="128"/>
      <c r="ALL5" s="129"/>
      <c r="ALM5" s="130"/>
      <c r="ALN5" s="130"/>
      <c r="ALO5" s="131"/>
      <c r="ALP5" s="128"/>
      <c r="ALQ5" s="129"/>
      <c r="ALR5" s="130"/>
      <c r="ALS5" s="130"/>
      <c r="ALT5" s="131"/>
      <c r="ALU5" s="128"/>
      <c r="ALV5" s="129"/>
      <c r="ALW5" s="130"/>
      <c r="ALX5" s="130"/>
      <c r="ALY5" s="131"/>
      <c r="ALZ5" s="128"/>
      <c r="AMA5" s="129"/>
      <c r="AMB5" s="130"/>
      <c r="AMC5" s="130"/>
      <c r="AMD5" s="131"/>
      <c r="AME5" s="128"/>
      <c r="AMF5" s="129"/>
      <c r="AMG5" s="130"/>
      <c r="AMH5" s="130"/>
      <c r="AMI5" s="131"/>
      <c r="AMJ5" s="128"/>
      <c r="AMK5" s="129"/>
      <c r="AML5" s="130"/>
      <c r="AMM5" s="130"/>
      <c r="AMN5" s="131"/>
      <c r="AMO5" s="128"/>
      <c r="AMP5" s="129"/>
      <c r="AMQ5" s="130"/>
      <c r="AMR5" s="130"/>
      <c r="AMS5" s="131"/>
      <c r="AMT5" s="128"/>
      <c r="AMU5" s="129"/>
      <c r="AMV5" s="130"/>
      <c r="AMW5" s="130"/>
      <c r="AMX5" s="131"/>
      <c r="AMY5" s="128"/>
      <c r="AMZ5" s="129"/>
      <c r="ANA5" s="130"/>
      <c r="ANB5" s="130"/>
      <c r="ANC5" s="131"/>
      <c r="AND5" s="128"/>
      <c r="ANE5" s="129"/>
      <c r="ANF5" s="130"/>
      <c r="ANG5" s="130"/>
      <c r="ANH5" s="131"/>
      <c r="ANI5" s="128"/>
      <c r="ANJ5" s="129"/>
      <c r="ANK5" s="130"/>
      <c r="ANL5" s="130"/>
      <c r="ANM5" s="131"/>
      <c r="ANN5" s="128"/>
      <c r="ANO5" s="129"/>
      <c r="ANP5" s="130"/>
      <c r="ANQ5" s="130"/>
      <c r="ANR5" s="131"/>
      <c r="ANS5" s="128"/>
      <c r="ANT5" s="129"/>
      <c r="ANU5" s="130"/>
      <c r="ANV5" s="130"/>
      <c r="ANW5" s="131"/>
      <c r="ANX5" s="128"/>
      <c r="ANY5" s="129"/>
      <c r="ANZ5" s="130"/>
      <c r="AOA5" s="130"/>
      <c r="AOB5" s="131"/>
      <c r="AOC5" s="128"/>
      <c r="AOD5" s="129"/>
      <c r="AOE5" s="130"/>
      <c r="AOF5" s="130"/>
      <c r="AOG5" s="131"/>
      <c r="AOH5" s="128"/>
      <c r="AOI5" s="129"/>
      <c r="AOJ5" s="130"/>
      <c r="AOK5" s="130"/>
      <c r="AOL5" s="131"/>
      <c r="AOM5" s="128"/>
      <c r="AON5" s="129"/>
      <c r="AOO5" s="130"/>
      <c r="AOP5" s="130"/>
      <c r="AOQ5" s="131"/>
      <c r="AOR5" s="128"/>
      <c r="AOS5" s="129"/>
      <c r="AOT5" s="130"/>
      <c r="AOU5" s="130"/>
      <c r="AOV5" s="131"/>
      <c r="AOW5" s="128"/>
      <c r="AOX5" s="129"/>
      <c r="AOY5" s="130"/>
      <c r="AOZ5" s="130"/>
      <c r="APA5" s="131"/>
      <c r="APB5" s="128"/>
      <c r="APC5" s="129"/>
      <c r="APD5" s="130"/>
      <c r="APE5" s="130"/>
      <c r="APF5" s="131"/>
      <c r="APG5" s="128"/>
      <c r="APH5" s="129"/>
      <c r="API5" s="130"/>
      <c r="APJ5" s="130"/>
      <c r="APK5" s="131"/>
      <c r="APL5" s="128"/>
      <c r="APM5" s="129"/>
      <c r="APN5" s="130"/>
      <c r="APO5" s="130"/>
      <c r="APP5" s="131"/>
      <c r="APQ5" s="128"/>
      <c r="APR5" s="129"/>
      <c r="APS5" s="130"/>
      <c r="APT5" s="130"/>
      <c r="APU5" s="131"/>
      <c r="APV5" s="128"/>
      <c r="APW5" s="129"/>
      <c r="APX5" s="130"/>
      <c r="APY5" s="130"/>
      <c r="APZ5" s="131"/>
      <c r="AQA5" s="128"/>
      <c r="AQB5" s="129"/>
      <c r="AQC5" s="130"/>
      <c r="AQD5" s="130"/>
      <c r="AQE5" s="131"/>
      <c r="AQF5" s="128"/>
      <c r="AQG5" s="129"/>
      <c r="AQH5" s="130"/>
      <c r="AQI5" s="130"/>
      <c r="AQJ5" s="131"/>
      <c r="AQK5" s="128"/>
      <c r="AQL5" s="129"/>
      <c r="AQM5" s="130"/>
      <c r="AQN5" s="130"/>
      <c r="AQO5" s="131"/>
      <c r="AQP5" s="128"/>
      <c r="AQQ5" s="129"/>
      <c r="AQR5" s="130"/>
      <c r="AQS5" s="130"/>
      <c r="AQT5" s="131"/>
      <c r="AQU5" s="128"/>
      <c r="AQV5" s="129"/>
      <c r="AQW5" s="130"/>
      <c r="AQX5" s="130"/>
      <c r="AQY5" s="131"/>
      <c r="AQZ5" s="128"/>
      <c r="ARA5" s="129"/>
      <c r="ARB5" s="130"/>
      <c r="ARC5" s="130"/>
      <c r="ARD5" s="131"/>
      <c r="ARE5" s="128"/>
      <c r="ARF5" s="129"/>
      <c r="ARG5" s="130"/>
      <c r="ARH5" s="130"/>
      <c r="ARI5" s="131"/>
      <c r="ARJ5" s="128"/>
      <c r="ARK5" s="129"/>
      <c r="ARL5" s="130"/>
      <c r="ARM5" s="130"/>
      <c r="ARN5" s="131"/>
      <c r="ARO5" s="128"/>
      <c r="ARP5" s="129"/>
      <c r="ARQ5" s="130"/>
      <c r="ARR5" s="130"/>
      <c r="ARS5" s="131"/>
      <c r="ART5" s="128"/>
      <c r="ARU5" s="129"/>
      <c r="ARV5" s="130"/>
      <c r="ARW5" s="130"/>
      <c r="ARX5" s="131"/>
      <c r="ARY5" s="128"/>
      <c r="ARZ5" s="129"/>
      <c r="ASA5" s="130"/>
      <c r="ASB5" s="130"/>
      <c r="ASC5" s="131"/>
      <c r="ASD5" s="128"/>
      <c r="ASE5" s="129"/>
      <c r="ASF5" s="130"/>
      <c r="ASG5" s="130"/>
      <c r="ASH5" s="131"/>
      <c r="ASI5" s="128"/>
      <c r="ASJ5" s="129"/>
      <c r="ASK5" s="130"/>
      <c r="ASL5" s="130"/>
      <c r="ASM5" s="131"/>
      <c r="ASN5" s="128"/>
      <c r="ASO5" s="129"/>
      <c r="ASP5" s="130"/>
      <c r="ASQ5" s="130"/>
      <c r="ASR5" s="131"/>
      <c r="ASS5" s="128"/>
      <c r="AST5" s="129"/>
      <c r="ASU5" s="130"/>
      <c r="ASV5" s="130"/>
      <c r="ASW5" s="131"/>
      <c r="ASX5" s="128"/>
      <c r="ASY5" s="129"/>
      <c r="ASZ5" s="130"/>
      <c r="ATA5" s="130"/>
      <c r="ATB5" s="131"/>
      <c r="ATC5" s="128"/>
      <c r="ATD5" s="129"/>
      <c r="ATE5" s="130"/>
      <c r="ATF5" s="130"/>
      <c r="ATG5" s="131"/>
      <c r="ATH5" s="128"/>
      <c r="ATI5" s="129"/>
      <c r="ATJ5" s="130"/>
      <c r="ATK5" s="130"/>
      <c r="ATL5" s="131"/>
      <c r="ATM5" s="128"/>
      <c r="ATN5" s="129"/>
      <c r="ATO5" s="130"/>
      <c r="ATP5" s="130"/>
      <c r="ATQ5" s="131"/>
      <c r="ATR5" s="128"/>
      <c r="ATS5" s="129"/>
      <c r="ATT5" s="130"/>
      <c r="ATU5" s="130"/>
      <c r="ATV5" s="131"/>
      <c r="ATW5" s="128"/>
      <c r="ATX5" s="129"/>
      <c r="ATY5" s="130"/>
      <c r="ATZ5" s="130"/>
      <c r="AUA5" s="131"/>
      <c r="AUB5" s="128"/>
      <c r="AUC5" s="129"/>
      <c r="AUD5" s="130"/>
      <c r="AUE5" s="130"/>
      <c r="AUF5" s="131"/>
      <c r="AUG5" s="128"/>
      <c r="AUH5" s="129"/>
      <c r="AUI5" s="130"/>
      <c r="AUJ5" s="130"/>
      <c r="AUK5" s="131"/>
      <c r="AUL5" s="128"/>
      <c r="AUM5" s="129"/>
      <c r="AUN5" s="130"/>
      <c r="AUO5" s="130"/>
      <c r="AUP5" s="131"/>
      <c r="AUQ5" s="128"/>
      <c r="AUR5" s="129"/>
      <c r="AUS5" s="130"/>
      <c r="AUT5" s="130"/>
      <c r="AUU5" s="131"/>
      <c r="AUV5" s="128"/>
      <c r="AUW5" s="129"/>
      <c r="AUX5" s="130"/>
      <c r="AUY5" s="130"/>
      <c r="AUZ5" s="131"/>
      <c r="AVA5" s="128"/>
      <c r="AVB5" s="129"/>
      <c r="AVC5" s="130"/>
      <c r="AVD5" s="130"/>
      <c r="AVE5" s="131"/>
      <c r="AVF5" s="128"/>
      <c r="AVG5" s="129"/>
      <c r="AVH5" s="130"/>
      <c r="AVI5" s="130"/>
      <c r="AVJ5" s="131"/>
      <c r="AVK5" s="128"/>
      <c r="AVL5" s="129"/>
      <c r="AVM5" s="130"/>
      <c r="AVN5" s="130"/>
      <c r="AVO5" s="131"/>
      <c r="AVP5" s="128"/>
      <c r="AVQ5" s="129"/>
      <c r="AVR5" s="130"/>
      <c r="AVS5" s="130"/>
      <c r="AVT5" s="131"/>
      <c r="AVU5" s="128"/>
      <c r="AVV5" s="129"/>
      <c r="AVW5" s="130"/>
      <c r="AVX5" s="130"/>
      <c r="AVY5" s="131"/>
      <c r="AVZ5" s="128"/>
      <c r="AWA5" s="129"/>
      <c r="AWB5" s="130"/>
      <c r="AWC5" s="130"/>
      <c r="AWD5" s="131"/>
      <c r="AWE5" s="128"/>
      <c r="AWF5" s="129"/>
      <c r="AWG5" s="130"/>
      <c r="AWH5" s="130"/>
      <c r="AWI5" s="131"/>
      <c r="AWJ5" s="128"/>
      <c r="AWK5" s="129"/>
      <c r="AWL5" s="130"/>
      <c r="AWM5" s="130"/>
      <c r="AWN5" s="131"/>
      <c r="AWO5" s="128"/>
      <c r="AWP5" s="129"/>
      <c r="AWQ5" s="130"/>
      <c r="AWR5" s="130"/>
      <c r="AWS5" s="131"/>
      <c r="AWT5" s="128"/>
      <c r="AWU5" s="129"/>
      <c r="AWV5" s="130"/>
      <c r="AWW5" s="130"/>
      <c r="AWX5" s="131"/>
      <c r="AWY5" s="128"/>
      <c r="AWZ5" s="129"/>
      <c r="AXA5" s="130"/>
      <c r="AXB5" s="130"/>
      <c r="AXC5" s="131"/>
      <c r="AXD5" s="128"/>
      <c r="AXE5" s="129"/>
      <c r="AXF5" s="130"/>
      <c r="AXG5" s="130"/>
      <c r="AXH5" s="131"/>
      <c r="AXI5" s="128"/>
      <c r="AXJ5" s="129"/>
      <c r="AXK5" s="130"/>
      <c r="AXL5" s="130"/>
      <c r="AXM5" s="131"/>
      <c r="AXN5" s="128"/>
      <c r="AXO5" s="129"/>
      <c r="AXP5" s="130"/>
      <c r="AXQ5" s="130"/>
      <c r="AXR5" s="131"/>
      <c r="AXS5" s="128"/>
      <c r="AXT5" s="129"/>
      <c r="AXU5" s="130"/>
      <c r="AXV5" s="130"/>
      <c r="AXW5" s="131"/>
      <c r="AXX5" s="128"/>
      <c r="AXY5" s="129"/>
      <c r="AXZ5" s="130"/>
      <c r="AYA5" s="130"/>
      <c r="AYB5" s="131"/>
      <c r="AYC5" s="128"/>
      <c r="AYD5" s="129"/>
      <c r="AYE5" s="130"/>
      <c r="AYF5" s="130"/>
      <c r="AYG5" s="131"/>
      <c r="AYH5" s="128"/>
      <c r="AYI5" s="129"/>
      <c r="AYJ5" s="130"/>
      <c r="AYK5" s="130"/>
      <c r="AYL5" s="131"/>
      <c r="AYM5" s="128"/>
      <c r="AYN5" s="129"/>
      <c r="AYO5" s="130"/>
      <c r="AYP5" s="130"/>
      <c r="AYQ5" s="131"/>
      <c r="AYR5" s="128"/>
      <c r="AYS5" s="129"/>
      <c r="AYT5" s="130"/>
      <c r="AYU5" s="130"/>
      <c r="AYV5" s="131"/>
      <c r="AYW5" s="128"/>
      <c r="AYX5" s="129"/>
      <c r="AYY5" s="130"/>
      <c r="AYZ5" s="130"/>
      <c r="AZA5" s="131"/>
      <c r="AZB5" s="128"/>
      <c r="AZC5" s="129"/>
      <c r="AZD5" s="130"/>
      <c r="AZE5" s="130"/>
      <c r="AZF5" s="131"/>
      <c r="AZG5" s="128"/>
      <c r="AZH5" s="129"/>
      <c r="AZI5" s="130"/>
      <c r="AZJ5" s="130"/>
      <c r="AZK5" s="131"/>
      <c r="AZL5" s="128"/>
      <c r="AZM5" s="129"/>
      <c r="AZN5" s="130"/>
      <c r="AZO5" s="130"/>
      <c r="AZP5" s="131"/>
      <c r="AZQ5" s="128"/>
      <c r="AZR5" s="129"/>
      <c r="AZS5" s="130"/>
      <c r="AZT5" s="130"/>
      <c r="AZU5" s="131"/>
      <c r="AZV5" s="128"/>
      <c r="AZW5" s="129"/>
      <c r="AZX5" s="130"/>
      <c r="AZY5" s="130"/>
      <c r="AZZ5" s="131"/>
      <c r="BAA5" s="128"/>
      <c r="BAB5" s="129"/>
      <c r="BAC5" s="130"/>
      <c r="BAD5" s="130"/>
      <c r="BAE5" s="131"/>
      <c r="BAF5" s="128"/>
      <c r="BAG5" s="129"/>
      <c r="BAH5" s="130"/>
      <c r="BAI5" s="130"/>
      <c r="BAJ5" s="131"/>
      <c r="BAK5" s="128"/>
      <c r="BAL5" s="129"/>
      <c r="BAM5" s="130"/>
      <c r="BAN5" s="130"/>
      <c r="BAO5" s="131"/>
      <c r="BAP5" s="128"/>
      <c r="BAQ5" s="129"/>
      <c r="BAR5" s="130"/>
      <c r="BAS5" s="130"/>
      <c r="BAT5" s="131"/>
      <c r="BAU5" s="128"/>
      <c r="BAV5" s="129"/>
      <c r="BAW5" s="130"/>
      <c r="BAX5" s="130"/>
      <c r="BAY5" s="131"/>
      <c r="BAZ5" s="128"/>
      <c r="BBA5" s="129"/>
      <c r="BBB5" s="130"/>
      <c r="BBC5" s="130"/>
      <c r="BBD5" s="131"/>
      <c r="BBE5" s="128"/>
      <c r="BBF5" s="129"/>
      <c r="BBG5" s="130"/>
      <c r="BBH5" s="130"/>
      <c r="BBI5" s="131"/>
      <c r="BBJ5" s="128"/>
      <c r="BBK5" s="129"/>
      <c r="BBL5" s="130"/>
      <c r="BBM5" s="130"/>
      <c r="BBN5" s="131"/>
      <c r="BBO5" s="128"/>
      <c r="BBP5" s="129"/>
      <c r="BBQ5" s="130"/>
      <c r="BBR5" s="130"/>
      <c r="BBS5" s="131"/>
      <c r="BBT5" s="128"/>
      <c r="BBU5" s="129"/>
      <c r="BBV5" s="130"/>
      <c r="BBW5" s="130"/>
      <c r="BBX5" s="131"/>
      <c r="BBY5" s="128"/>
      <c r="BBZ5" s="129"/>
      <c r="BCA5" s="130"/>
      <c r="BCB5" s="130"/>
      <c r="BCC5" s="131"/>
      <c r="BCD5" s="128"/>
      <c r="BCE5" s="129"/>
      <c r="BCF5" s="130"/>
      <c r="BCG5" s="130"/>
      <c r="BCH5" s="131"/>
      <c r="BCI5" s="128"/>
      <c r="BCJ5" s="129"/>
      <c r="BCK5" s="130"/>
      <c r="BCL5" s="130"/>
      <c r="BCM5" s="131"/>
      <c r="BCN5" s="128"/>
      <c r="BCO5" s="129"/>
      <c r="BCP5" s="130"/>
      <c r="BCQ5" s="130"/>
      <c r="BCR5" s="131"/>
      <c r="BCS5" s="128"/>
      <c r="BCT5" s="129"/>
      <c r="BCU5" s="130"/>
      <c r="BCV5" s="130"/>
      <c r="BCW5" s="131"/>
      <c r="BCX5" s="128"/>
      <c r="BCY5" s="129"/>
      <c r="BCZ5" s="130"/>
      <c r="BDA5" s="130"/>
      <c r="BDB5" s="131"/>
      <c r="BDC5" s="128"/>
      <c r="BDD5" s="129"/>
      <c r="BDE5" s="130"/>
      <c r="BDF5" s="130"/>
      <c r="BDG5" s="131"/>
      <c r="BDH5" s="128"/>
      <c r="BDI5" s="129"/>
      <c r="BDJ5" s="130"/>
      <c r="BDK5" s="130"/>
      <c r="BDL5" s="131"/>
      <c r="BDM5" s="128"/>
      <c r="BDN5" s="129"/>
      <c r="BDO5" s="130"/>
      <c r="BDP5" s="130"/>
      <c r="BDQ5" s="131"/>
      <c r="BDR5" s="128"/>
      <c r="BDS5" s="129"/>
      <c r="BDT5" s="130"/>
      <c r="BDU5" s="130"/>
      <c r="BDV5" s="131"/>
      <c r="BDW5" s="128"/>
      <c r="BDX5" s="129"/>
      <c r="BDY5" s="130"/>
      <c r="BDZ5" s="130"/>
      <c r="BEA5" s="131"/>
      <c r="BEB5" s="128"/>
      <c r="BEC5" s="129"/>
      <c r="BED5" s="130"/>
      <c r="BEE5" s="130"/>
      <c r="BEF5" s="131"/>
      <c r="BEG5" s="128"/>
      <c r="BEH5" s="129"/>
      <c r="BEI5" s="130"/>
      <c r="BEJ5" s="130"/>
      <c r="BEK5" s="131"/>
      <c r="BEL5" s="128"/>
      <c r="BEM5" s="129"/>
      <c r="BEN5" s="130"/>
      <c r="BEO5" s="130"/>
      <c r="BEP5" s="131"/>
      <c r="BEQ5" s="128"/>
      <c r="BER5" s="129"/>
      <c r="BES5" s="130"/>
      <c r="BET5" s="130"/>
      <c r="BEU5" s="131"/>
      <c r="BEV5" s="128"/>
      <c r="BEW5" s="129"/>
      <c r="BEX5" s="130"/>
      <c r="BEY5" s="130"/>
      <c r="BEZ5" s="131"/>
      <c r="BFA5" s="128"/>
      <c r="BFB5" s="129"/>
      <c r="BFC5" s="130"/>
      <c r="BFD5" s="130"/>
      <c r="BFE5" s="131"/>
      <c r="BFF5" s="128"/>
      <c r="BFG5" s="129"/>
      <c r="BFH5" s="130"/>
      <c r="BFI5" s="130"/>
      <c r="BFJ5" s="131"/>
      <c r="BFK5" s="128"/>
      <c r="BFL5" s="129"/>
      <c r="BFM5" s="130"/>
      <c r="BFN5" s="130"/>
      <c r="BFO5" s="131"/>
      <c r="BFP5" s="128"/>
      <c r="BFQ5" s="129"/>
      <c r="BFR5" s="130"/>
      <c r="BFS5" s="130"/>
      <c r="BFT5" s="131"/>
      <c r="BFU5" s="128"/>
      <c r="BFV5" s="129"/>
      <c r="BFW5" s="130"/>
      <c r="BFX5" s="130"/>
      <c r="BFY5" s="131"/>
      <c r="BFZ5" s="128"/>
      <c r="BGA5" s="129"/>
      <c r="BGB5" s="130"/>
      <c r="BGC5" s="130"/>
      <c r="BGD5" s="131"/>
      <c r="BGE5" s="128"/>
      <c r="BGF5" s="129"/>
      <c r="BGG5" s="130"/>
      <c r="BGH5" s="130"/>
      <c r="BGI5" s="131"/>
      <c r="BGJ5" s="128"/>
      <c r="BGK5" s="129"/>
      <c r="BGL5" s="130"/>
      <c r="BGM5" s="130"/>
      <c r="BGN5" s="131"/>
      <c r="BGO5" s="128"/>
      <c r="BGP5" s="129"/>
      <c r="BGQ5" s="130"/>
      <c r="BGR5" s="130"/>
      <c r="BGS5" s="131"/>
      <c r="BGT5" s="128"/>
      <c r="BGU5" s="129"/>
      <c r="BGV5" s="130"/>
      <c r="BGW5" s="130"/>
      <c r="BGX5" s="131"/>
      <c r="BGY5" s="128"/>
      <c r="BGZ5" s="129"/>
      <c r="BHA5" s="130"/>
      <c r="BHB5" s="130"/>
      <c r="BHC5" s="131"/>
      <c r="BHD5" s="128"/>
      <c r="BHE5" s="129"/>
      <c r="BHF5" s="130"/>
      <c r="BHG5" s="130"/>
      <c r="BHH5" s="131"/>
      <c r="BHI5" s="128"/>
      <c r="BHJ5" s="129"/>
      <c r="BHK5" s="130"/>
      <c r="BHL5" s="130"/>
      <c r="BHM5" s="131"/>
      <c r="BHN5" s="128"/>
      <c r="BHO5" s="129"/>
      <c r="BHP5" s="130"/>
      <c r="BHQ5" s="130"/>
      <c r="BHR5" s="131"/>
      <c r="BHS5" s="128"/>
      <c r="BHT5" s="129"/>
      <c r="BHU5" s="130"/>
      <c r="BHV5" s="130"/>
      <c r="BHW5" s="131"/>
      <c r="BHX5" s="128"/>
      <c r="BHY5" s="129"/>
      <c r="BHZ5" s="130"/>
      <c r="BIA5" s="130"/>
      <c r="BIB5" s="131"/>
      <c r="BIC5" s="128"/>
      <c r="BID5" s="129"/>
      <c r="BIE5" s="130"/>
      <c r="BIF5" s="130"/>
      <c r="BIG5" s="131"/>
      <c r="BIH5" s="128"/>
      <c r="BII5" s="129"/>
      <c r="BIJ5" s="130"/>
      <c r="BIK5" s="130"/>
      <c r="BIL5" s="131"/>
      <c r="BIM5" s="128"/>
      <c r="BIN5" s="129"/>
      <c r="BIO5" s="130"/>
      <c r="BIP5" s="130"/>
      <c r="BIQ5" s="131"/>
      <c r="BIR5" s="128"/>
      <c r="BIS5" s="129"/>
      <c r="BIT5" s="130"/>
      <c r="BIU5" s="130"/>
      <c r="BIV5" s="131"/>
      <c r="BIW5" s="128"/>
      <c r="BIX5" s="129"/>
      <c r="BIY5" s="130"/>
      <c r="BIZ5" s="130"/>
      <c r="BJA5" s="131"/>
      <c r="BJB5" s="128"/>
      <c r="BJC5" s="129"/>
      <c r="BJD5" s="130"/>
      <c r="BJE5" s="130"/>
      <c r="BJF5" s="131"/>
      <c r="BJG5" s="128"/>
      <c r="BJH5" s="129"/>
      <c r="BJI5" s="130"/>
      <c r="BJJ5" s="130"/>
      <c r="BJK5" s="131"/>
      <c r="BJL5" s="128"/>
      <c r="BJM5" s="129"/>
      <c r="BJN5" s="130"/>
      <c r="BJO5" s="130"/>
      <c r="BJP5" s="131"/>
      <c r="BJQ5" s="128"/>
      <c r="BJR5" s="129"/>
      <c r="BJS5" s="130"/>
      <c r="BJT5" s="130"/>
      <c r="BJU5" s="131"/>
      <c r="BJV5" s="128"/>
      <c r="BJW5" s="129"/>
      <c r="BJX5" s="130"/>
      <c r="BJY5" s="130"/>
      <c r="BJZ5" s="131"/>
      <c r="BKA5" s="128"/>
      <c r="BKB5" s="129"/>
      <c r="BKC5" s="130"/>
      <c r="BKD5" s="130"/>
      <c r="BKE5" s="131"/>
      <c r="BKF5" s="128"/>
      <c r="BKG5" s="129"/>
      <c r="BKH5" s="130"/>
      <c r="BKI5" s="130"/>
      <c r="BKJ5" s="131"/>
      <c r="BKK5" s="128"/>
      <c r="BKL5" s="129"/>
      <c r="BKM5" s="130"/>
      <c r="BKN5" s="130"/>
      <c r="BKO5" s="131"/>
      <c r="BKP5" s="128"/>
      <c r="BKQ5" s="129"/>
      <c r="BKR5" s="130"/>
      <c r="BKS5" s="130"/>
      <c r="BKT5" s="131"/>
      <c r="BKU5" s="128"/>
      <c r="BKV5" s="129"/>
      <c r="BKW5" s="130"/>
      <c r="BKX5" s="130"/>
      <c r="BKY5" s="131"/>
      <c r="BKZ5" s="128"/>
      <c r="BLA5" s="129"/>
      <c r="BLB5" s="130"/>
      <c r="BLC5" s="130"/>
      <c r="BLD5" s="131"/>
      <c r="BLE5" s="128"/>
      <c r="BLF5" s="129"/>
      <c r="BLG5" s="130"/>
      <c r="BLH5" s="130"/>
      <c r="BLI5" s="131"/>
      <c r="BLJ5" s="128"/>
      <c r="BLK5" s="129"/>
      <c r="BLL5" s="130"/>
      <c r="BLM5" s="130"/>
      <c r="BLN5" s="131"/>
      <c r="BLO5" s="128"/>
      <c r="BLP5" s="129"/>
      <c r="BLQ5" s="130"/>
      <c r="BLR5" s="130"/>
      <c r="BLS5" s="131"/>
      <c r="BLT5" s="128"/>
      <c r="BLU5" s="129"/>
      <c r="BLV5" s="130"/>
      <c r="BLW5" s="130"/>
      <c r="BLX5" s="131"/>
      <c r="BLY5" s="128"/>
      <c r="BLZ5" s="129"/>
      <c r="BMA5" s="130"/>
      <c r="BMB5" s="130"/>
      <c r="BMC5" s="131"/>
      <c r="BMD5" s="128"/>
      <c r="BME5" s="129"/>
      <c r="BMF5" s="130"/>
      <c r="BMG5" s="130"/>
      <c r="BMH5" s="131"/>
      <c r="BMI5" s="128"/>
      <c r="BMJ5" s="129"/>
      <c r="BMK5" s="130"/>
      <c r="BML5" s="130"/>
      <c r="BMM5" s="131"/>
      <c r="BMN5" s="128"/>
      <c r="BMO5" s="129"/>
      <c r="BMP5" s="130"/>
      <c r="BMQ5" s="130"/>
      <c r="BMR5" s="131"/>
      <c r="BMS5" s="128"/>
      <c r="BMT5" s="129"/>
      <c r="BMU5" s="130"/>
      <c r="BMV5" s="130"/>
      <c r="BMW5" s="131"/>
      <c r="BMX5" s="128"/>
      <c r="BMY5" s="129"/>
      <c r="BMZ5" s="130"/>
      <c r="BNA5" s="130"/>
      <c r="BNB5" s="131"/>
      <c r="BNC5" s="128"/>
      <c r="BND5" s="129"/>
      <c r="BNE5" s="130"/>
      <c r="BNF5" s="130"/>
      <c r="BNG5" s="131"/>
      <c r="BNH5" s="128"/>
      <c r="BNI5" s="129"/>
      <c r="BNJ5" s="130"/>
      <c r="BNK5" s="130"/>
      <c r="BNL5" s="131"/>
      <c r="BNM5" s="128"/>
      <c r="BNN5" s="129"/>
      <c r="BNO5" s="130"/>
      <c r="BNP5" s="130"/>
      <c r="BNQ5" s="131"/>
      <c r="BNR5" s="128"/>
      <c r="BNS5" s="129"/>
      <c r="BNT5" s="130"/>
      <c r="BNU5" s="130"/>
      <c r="BNV5" s="131"/>
      <c r="BNW5" s="128"/>
      <c r="BNX5" s="129"/>
      <c r="BNY5" s="130"/>
      <c r="BNZ5" s="130"/>
      <c r="BOA5" s="131"/>
      <c r="BOB5" s="128"/>
      <c r="BOC5" s="129"/>
      <c r="BOD5" s="130"/>
      <c r="BOE5" s="130"/>
      <c r="BOF5" s="131"/>
      <c r="BOG5" s="128"/>
      <c r="BOH5" s="129"/>
      <c r="BOI5" s="130"/>
      <c r="BOJ5" s="130"/>
      <c r="BOK5" s="131"/>
      <c r="BOL5" s="128"/>
      <c r="BOM5" s="129"/>
      <c r="BON5" s="130"/>
      <c r="BOO5" s="130"/>
      <c r="BOP5" s="131"/>
      <c r="BOQ5" s="128"/>
      <c r="BOR5" s="129"/>
      <c r="BOS5" s="130"/>
      <c r="BOT5" s="130"/>
      <c r="BOU5" s="131"/>
      <c r="BOV5" s="128"/>
      <c r="BOW5" s="129"/>
      <c r="BOX5" s="130"/>
      <c r="BOY5" s="130"/>
      <c r="BOZ5" s="131"/>
      <c r="BPA5" s="128"/>
      <c r="BPB5" s="129"/>
      <c r="BPC5" s="130"/>
      <c r="BPD5" s="130"/>
      <c r="BPE5" s="131"/>
      <c r="BPF5" s="128"/>
      <c r="BPG5" s="129"/>
      <c r="BPH5" s="130"/>
      <c r="BPI5" s="130"/>
      <c r="BPJ5" s="131"/>
      <c r="BPK5" s="128"/>
      <c r="BPL5" s="129"/>
      <c r="BPM5" s="130"/>
      <c r="BPN5" s="130"/>
      <c r="BPO5" s="131"/>
      <c r="BPP5" s="128"/>
      <c r="BPQ5" s="129"/>
      <c r="BPR5" s="130"/>
      <c r="BPS5" s="130"/>
      <c r="BPT5" s="131"/>
      <c r="BPU5" s="128"/>
      <c r="BPV5" s="129"/>
      <c r="BPW5" s="130"/>
      <c r="BPX5" s="130"/>
      <c r="BPY5" s="131"/>
      <c r="BPZ5" s="128"/>
      <c r="BQA5" s="129"/>
      <c r="BQB5" s="130"/>
      <c r="BQC5" s="130"/>
      <c r="BQD5" s="131"/>
      <c r="BQE5" s="128"/>
      <c r="BQF5" s="129"/>
      <c r="BQG5" s="130"/>
      <c r="BQH5" s="130"/>
      <c r="BQI5" s="131"/>
      <c r="BQJ5" s="128"/>
      <c r="BQK5" s="129"/>
      <c r="BQL5" s="130"/>
      <c r="BQM5" s="130"/>
      <c r="BQN5" s="131"/>
      <c r="BQO5" s="128"/>
      <c r="BQP5" s="129"/>
      <c r="BQQ5" s="130"/>
      <c r="BQR5" s="130"/>
      <c r="BQS5" s="131"/>
      <c r="BQT5" s="128"/>
      <c r="BQU5" s="129"/>
      <c r="BQV5" s="130"/>
      <c r="BQW5" s="130"/>
      <c r="BQX5" s="131"/>
      <c r="BQY5" s="128"/>
      <c r="BQZ5" s="129"/>
      <c r="BRA5" s="130"/>
      <c r="BRB5" s="130"/>
      <c r="BRC5" s="131"/>
      <c r="BRD5" s="128"/>
      <c r="BRE5" s="129"/>
      <c r="BRF5" s="130"/>
      <c r="BRG5" s="130"/>
      <c r="BRH5" s="131"/>
      <c r="BRI5" s="128"/>
      <c r="BRJ5" s="129"/>
      <c r="BRK5" s="130"/>
      <c r="BRL5" s="130"/>
      <c r="BRM5" s="131"/>
      <c r="BRN5" s="128"/>
      <c r="BRO5" s="129"/>
      <c r="BRP5" s="130"/>
      <c r="BRQ5" s="130"/>
      <c r="BRR5" s="131"/>
      <c r="BRS5" s="128"/>
      <c r="BRT5" s="129"/>
      <c r="BRU5" s="130"/>
      <c r="BRV5" s="130"/>
      <c r="BRW5" s="131"/>
      <c r="BRX5" s="128"/>
      <c r="BRY5" s="129"/>
      <c r="BRZ5" s="130"/>
      <c r="BSA5" s="130"/>
      <c r="BSB5" s="131"/>
      <c r="BSC5" s="128"/>
      <c r="BSD5" s="129"/>
      <c r="BSE5" s="130"/>
      <c r="BSF5" s="130"/>
      <c r="BSG5" s="131"/>
      <c r="BSH5" s="128"/>
      <c r="BSI5" s="129"/>
      <c r="BSJ5" s="130"/>
      <c r="BSK5" s="130"/>
      <c r="BSL5" s="131"/>
      <c r="BSM5" s="128"/>
      <c r="BSN5" s="129"/>
      <c r="BSO5" s="130"/>
      <c r="BSP5" s="130"/>
      <c r="BSQ5" s="131"/>
      <c r="BSR5" s="128"/>
      <c r="BSS5" s="129"/>
      <c r="BST5" s="130"/>
      <c r="BSU5" s="130"/>
      <c r="BSV5" s="131"/>
      <c r="BSW5" s="128"/>
      <c r="BSX5" s="129"/>
      <c r="BSY5" s="130"/>
      <c r="BSZ5" s="130"/>
      <c r="BTA5" s="131"/>
      <c r="BTB5" s="128"/>
      <c r="BTC5" s="129"/>
      <c r="BTD5" s="130"/>
      <c r="BTE5" s="130"/>
      <c r="BTF5" s="131"/>
      <c r="BTG5" s="128"/>
      <c r="BTH5" s="129"/>
      <c r="BTI5" s="130"/>
      <c r="BTJ5" s="130"/>
      <c r="BTK5" s="131"/>
      <c r="BTL5" s="128"/>
      <c r="BTM5" s="129"/>
      <c r="BTN5" s="130"/>
      <c r="BTO5" s="130"/>
      <c r="BTP5" s="131"/>
      <c r="BTQ5" s="128"/>
      <c r="BTR5" s="129"/>
      <c r="BTS5" s="130"/>
      <c r="BTT5" s="130"/>
      <c r="BTU5" s="131"/>
      <c r="BTV5" s="128"/>
      <c r="BTW5" s="129"/>
      <c r="BTX5" s="130"/>
      <c r="BTY5" s="130"/>
      <c r="BTZ5" s="131"/>
      <c r="BUA5" s="128"/>
      <c r="BUB5" s="129"/>
      <c r="BUC5" s="130"/>
      <c r="BUD5" s="130"/>
      <c r="BUE5" s="131"/>
      <c r="BUF5" s="128"/>
      <c r="BUG5" s="129"/>
      <c r="BUH5" s="130"/>
      <c r="BUI5" s="130"/>
      <c r="BUJ5" s="131"/>
      <c r="BUK5" s="128"/>
      <c r="BUL5" s="129"/>
      <c r="BUM5" s="130"/>
      <c r="BUN5" s="130"/>
      <c r="BUO5" s="131"/>
      <c r="BUP5" s="128"/>
      <c r="BUQ5" s="129"/>
      <c r="BUR5" s="130"/>
      <c r="BUS5" s="130"/>
      <c r="BUT5" s="131"/>
      <c r="BUU5" s="128"/>
      <c r="BUV5" s="129"/>
      <c r="BUW5" s="130"/>
      <c r="BUX5" s="130"/>
      <c r="BUY5" s="131"/>
      <c r="BUZ5" s="128"/>
      <c r="BVA5" s="129"/>
      <c r="BVB5" s="130"/>
      <c r="BVC5" s="130"/>
      <c r="BVD5" s="131"/>
      <c r="BVE5" s="128"/>
      <c r="BVF5" s="129"/>
      <c r="BVG5" s="130"/>
      <c r="BVH5" s="130"/>
      <c r="BVI5" s="131"/>
      <c r="BVJ5" s="128"/>
      <c r="BVK5" s="129"/>
      <c r="BVL5" s="130"/>
      <c r="BVM5" s="130"/>
      <c r="BVN5" s="131"/>
      <c r="BVO5" s="128"/>
      <c r="BVP5" s="129"/>
      <c r="BVQ5" s="130"/>
      <c r="BVR5" s="130"/>
      <c r="BVS5" s="131"/>
      <c r="BVT5" s="128"/>
      <c r="BVU5" s="129"/>
      <c r="BVV5" s="130"/>
      <c r="BVW5" s="130"/>
      <c r="BVX5" s="131"/>
      <c r="BVY5" s="128"/>
      <c r="BVZ5" s="129"/>
      <c r="BWA5" s="130"/>
      <c r="BWB5" s="130"/>
      <c r="BWC5" s="131"/>
      <c r="BWD5" s="128"/>
      <c r="BWE5" s="129"/>
      <c r="BWF5" s="130"/>
      <c r="BWG5" s="130"/>
      <c r="BWH5" s="131"/>
      <c r="BWI5" s="128"/>
      <c r="BWJ5" s="129"/>
      <c r="BWK5" s="130"/>
      <c r="BWL5" s="130"/>
      <c r="BWM5" s="131"/>
      <c r="BWN5" s="128"/>
      <c r="BWO5" s="129"/>
      <c r="BWP5" s="130"/>
      <c r="BWQ5" s="130"/>
      <c r="BWR5" s="131"/>
      <c r="BWS5" s="128"/>
      <c r="BWT5" s="129"/>
      <c r="BWU5" s="130"/>
      <c r="BWV5" s="130"/>
      <c r="BWW5" s="131"/>
      <c r="BWX5" s="128"/>
      <c r="BWY5" s="129"/>
      <c r="BWZ5" s="130"/>
      <c r="BXA5" s="130"/>
      <c r="BXB5" s="131"/>
      <c r="BXC5" s="128"/>
      <c r="BXD5" s="129"/>
      <c r="BXE5" s="130"/>
      <c r="BXF5" s="130"/>
      <c r="BXG5" s="131"/>
      <c r="BXH5" s="128"/>
      <c r="BXI5" s="129"/>
      <c r="BXJ5" s="130"/>
      <c r="BXK5" s="130"/>
      <c r="BXL5" s="131"/>
      <c r="BXM5" s="128"/>
      <c r="BXN5" s="129"/>
      <c r="BXO5" s="130"/>
      <c r="BXP5" s="130"/>
      <c r="BXQ5" s="131"/>
      <c r="BXR5" s="128"/>
      <c r="BXS5" s="129"/>
      <c r="BXT5" s="130"/>
      <c r="BXU5" s="130"/>
      <c r="BXV5" s="131"/>
      <c r="BXW5" s="128"/>
      <c r="BXX5" s="129"/>
      <c r="BXY5" s="130"/>
      <c r="BXZ5" s="130"/>
      <c r="BYA5" s="131"/>
      <c r="BYB5" s="128"/>
      <c r="BYC5" s="129"/>
      <c r="BYD5" s="130"/>
      <c r="BYE5" s="130"/>
      <c r="BYF5" s="131"/>
      <c r="BYG5" s="128"/>
      <c r="BYH5" s="129"/>
      <c r="BYI5" s="130"/>
      <c r="BYJ5" s="130"/>
      <c r="BYK5" s="131"/>
      <c r="BYL5" s="128"/>
      <c r="BYM5" s="129"/>
      <c r="BYN5" s="130"/>
      <c r="BYO5" s="130"/>
      <c r="BYP5" s="131"/>
      <c r="BYQ5" s="128"/>
      <c r="BYR5" s="129"/>
      <c r="BYS5" s="130"/>
      <c r="BYT5" s="130"/>
      <c r="BYU5" s="131"/>
      <c r="BYV5" s="128"/>
      <c r="BYW5" s="129"/>
      <c r="BYX5" s="130"/>
      <c r="BYY5" s="130"/>
      <c r="BYZ5" s="131"/>
      <c r="BZA5" s="128"/>
      <c r="BZB5" s="129"/>
      <c r="BZC5" s="130"/>
      <c r="BZD5" s="130"/>
      <c r="BZE5" s="131"/>
      <c r="BZF5" s="128"/>
      <c r="BZG5" s="129"/>
      <c r="BZH5" s="130"/>
      <c r="BZI5" s="130"/>
      <c r="BZJ5" s="131"/>
      <c r="BZK5" s="128"/>
      <c r="BZL5" s="129"/>
      <c r="BZM5" s="130"/>
      <c r="BZN5" s="130"/>
      <c r="BZO5" s="131"/>
      <c r="BZP5" s="128"/>
      <c r="BZQ5" s="129"/>
      <c r="BZR5" s="130"/>
      <c r="BZS5" s="130"/>
      <c r="BZT5" s="131"/>
      <c r="BZU5" s="128"/>
      <c r="BZV5" s="129"/>
      <c r="BZW5" s="130"/>
      <c r="BZX5" s="130"/>
      <c r="BZY5" s="131"/>
      <c r="BZZ5" s="128"/>
      <c r="CAA5" s="129"/>
      <c r="CAB5" s="130"/>
      <c r="CAC5" s="130"/>
      <c r="CAD5" s="131"/>
      <c r="CAE5" s="128"/>
      <c r="CAF5" s="129"/>
      <c r="CAG5" s="130"/>
      <c r="CAH5" s="130"/>
      <c r="CAI5" s="131"/>
      <c r="CAJ5" s="128"/>
      <c r="CAK5" s="129"/>
      <c r="CAL5" s="130"/>
      <c r="CAM5" s="130"/>
      <c r="CAN5" s="131"/>
      <c r="CAO5" s="128"/>
      <c r="CAP5" s="129"/>
      <c r="CAQ5" s="130"/>
      <c r="CAR5" s="130"/>
      <c r="CAS5" s="131"/>
      <c r="CAT5" s="128"/>
      <c r="CAU5" s="129"/>
      <c r="CAV5" s="130"/>
      <c r="CAW5" s="130"/>
      <c r="CAX5" s="131"/>
      <c r="CAY5" s="128"/>
      <c r="CAZ5" s="129"/>
      <c r="CBA5" s="130"/>
      <c r="CBB5" s="130"/>
      <c r="CBC5" s="131"/>
      <c r="CBD5" s="128"/>
      <c r="CBE5" s="129"/>
      <c r="CBF5" s="130"/>
      <c r="CBG5" s="130"/>
      <c r="CBH5" s="131"/>
      <c r="CBI5" s="128"/>
      <c r="CBJ5" s="129"/>
      <c r="CBK5" s="130"/>
      <c r="CBL5" s="130"/>
      <c r="CBM5" s="131"/>
      <c r="CBN5" s="128"/>
      <c r="CBO5" s="129"/>
      <c r="CBP5" s="130"/>
      <c r="CBQ5" s="130"/>
      <c r="CBR5" s="131"/>
      <c r="CBS5" s="128"/>
      <c r="CBT5" s="129"/>
      <c r="CBU5" s="130"/>
      <c r="CBV5" s="130"/>
      <c r="CBW5" s="131"/>
      <c r="CBX5" s="128"/>
      <c r="CBY5" s="129"/>
      <c r="CBZ5" s="130"/>
      <c r="CCA5" s="130"/>
      <c r="CCB5" s="131"/>
      <c r="CCC5" s="128"/>
      <c r="CCD5" s="129"/>
      <c r="CCE5" s="130"/>
      <c r="CCF5" s="130"/>
      <c r="CCG5" s="131"/>
      <c r="CCH5" s="128"/>
      <c r="CCI5" s="129"/>
      <c r="CCJ5" s="130"/>
      <c r="CCK5" s="130"/>
      <c r="CCL5" s="131"/>
      <c r="CCM5" s="128"/>
      <c r="CCN5" s="129"/>
      <c r="CCO5" s="130"/>
      <c r="CCP5" s="130"/>
      <c r="CCQ5" s="131"/>
      <c r="CCR5" s="128"/>
      <c r="CCS5" s="129"/>
      <c r="CCT5" s="130"/>
      <c r="CCU5" s="130"/>
      <c r="CCV5" s="131"/>
      <c r="CCW5" s="128"/>
      <c r="CCX5" s="129"/>
      <c r="CCY5" s="130"/>
      <c r="CCZ5" s="130"/>
      <c r="CDA5" s="131"/>
      <c r="CDB5" s="128"/>
      <c r="CDC5" s="129"/>
      <c r="CDD5" s="130"/>
      <c r="CDE5" s="130"/>
      <c r="CDF5" s="131"/>
      <c r="CDG5" s="128"/>
      <c r="CDH5" s="129"/>
      <c r="CDI5" s="130"/>
      <c r="CDJ5" s="130"/>
      <c r="CDK5" s="131"/>
      <c r="CDL5" s="128"/>
      <c r="CDM5" s="129"/>
      <c r="CDN5" s="130"/>
      <c r="CDO5" s="130"/>
      <c r="CDP5" s="131"/>
      <c r="CDQ5" s="128"/>
      <c r="CDR5" s="129"/>
      <c r="CDS5" s="130"/>
      <c r="CDT5" s="130"/>
      <c r="CDU5" s="131"/>
      <c r="CDV5" s="128"/>
      <c r="CDW5" s="129"/>
      <c r="CDX5" s="130"/>
      <c r="CDY5" s="130"/>
      <c r="CDZ5" s="131"/>
      <c r="CEA5" s="128"/>
      <c r="CEB5" s="129"/>
      <c r="CEC5" s="130"/>
      <c r="CED5" s="130"/>
      <c r="CEE5" s="131"/>
      <c r="CEF5" s="128"/>
      <c r="CEG5" s="129"/>
      <c r="CEH5" s="130"/>
      <c r="CEI5" s="130"/>
      <c r="CEJ5" s="131"/>
      <c r="CEK5" s="128"/>
      <c r="CEL5" s="129"/>
      <c r="CEM5" s="130"/>
      <c r="CEN5" s="130"/>
      <c r="CEO5" s="131"/>
      <c r="CEP5" s="128"/>
      <c r="CEQ5" s="129"/>
      <c r="CER5" s="130"/>
      <c r="CES5" s="130"/>
      <c r="CET5" s="131"/>
      <c r="CEU5" s="128"/>
      <c r="CEV5" s="129"/>
      <c r="CEW5" s="130"/>
      <c r="CEX5" s="130"/>
      <c r="CEY5" s="131"/>
      <c r="CEZ5" s="128"/>
      <c r="CFA5" s="129"/>
      <c r="CFB5" s="130"/>
      <c r="CFC5" s="130"/>
      <c r="CFD5" s="131"/>
      <c r="CFE5" s="128"/>
      <c r="CFF5" s="129"/>
      <c r="CFG5" s="130"/>
      <c r="CFH5" s="130"/>
      <c r="CFI5" s="131"/>
      <c r="CFJ5" s="128"/>
      <c r="CFK5" s="129"/>
      <c r="CFL5" s="130"/>
      <c r="CFM5" s="130"/>
      <c r="CFN5" s="131"/>
      <c r="CFO5" s="128"/>
      <c r="CFP5" s="129"/>
      <c r="CFQ5" s="130"/>
      <c r="CFR5" s="130"/>
      <c r="CFS5" s="131"/>
      <c r="CFT5" s="128"/>
      <c r="CFU5" s="129"/>
      <c r="CFV5" s="130"/>
      <c r="CFW5" s="130"/>
      <c r="CFX5" s="131"/>
      <c r="CFY5" s="128"/>
      <c r="CFZ5" s="129"/>
      <c r="CGA5" s="130"/>
      <c r="CGB5" s="130"/>
      <c r="CGC5" s="131"/>
      <c r="CGD5" s="128"/>
      <c r="CGE5" s="129"/>
      <c r="CGF5" s="130"/>
      <c r="CGG5" s="130"/>
      <c r="CGH5" s="131"/>
      <c r="CGI5" s="128"/>
      <c r="CGJ5" s="129"/>
      <c r="CGK5" s="130"/>
      <c r="CGL5" s="130"/>
      <c r="CGM5" s="131"/>
      <c r="CGN5" s="128"/>
      <c r="CGO5" s="129"/>
      <c r="CGP5" s="130"/>
      <c r="CGQ5" s="130"/>
      <c r="CGR5" s="131"/>
      <c r="CGS5" s="128"/>
      <c r="CGT5" s="129"/>
      <c r="CGU5" s="130"/>
      <c r="CGV5" s="130"/>
      <c r="CGW5" s="131"/>
      <c r="CGX5" s="128"/>
      <c r="CGY5" s="129"/>
      <c r="CGZ5" s="130"/>
      <c r="CHA5" s="130"/>
      <c r="CHB5" s="131"/>
      <c r="CHC5" s="128"/>
      <c r="CHD5" s="129"/>
      <c r="CHE5" s="130"/>
      <c r="CHF5" s="130"/>
      <c r="CHG5" s="131"/>
      <c r="CHH5" s="128"/>
      <c r="CHI5" s="129"/>
      <c r="CHJ5" s="130"/>
      <c r="CHK5" s="130"/>
      <c r="CHL5" s="131"/>
      <c r="CHM5" s="128"/>
      <c r="CHN5" s="129"/>
      <c r="CHO5" s="130"/>
      <c r="CHP5" s="130"/>
      <c r="CHQ5" s="131"/>
      <c r="CHR5" s="128"/>
      <c r="CHS5" s="129"/>
      <c r="CHT5" s="130"/>
      <c r="CHU5" s="130"/>
      <c r="CHV5" s="131"/>
      <c r="CHW5" s="128"/>
      <c r="CHX5" s="129"/>
      <c r="CHY5" s="130"/>
      <c r="CHZ5" s="130"/>
      <c r="CIA5" s="131"/>
      <c r="CIB5" s="128"/>
      <c r="CIC5" s="129"/>
      <c r="CID5" s="130"/>
      <c r="CIE5" s="130"/>
      <c r="CIF5" s="131"/>
      <c r="CIG5" s="128"/>
      <c r="CIH5" s="129"/>
      <c r="CII5" s="130"/>
      <c r="CIJ5" s="130"/>
      <c r="CIK5" s="131"/>
      <c r="CIL5" s="128"/>
      <c r="CIM5" s="129"/>
      <c r="CIN5" s="130"/>
      <c r="CIO5" s="130"/>
      <c r="CIP5" s="131"/>
      <c r="CIQ5" s="128"/>
      <c r="CIR5" s="129"/>
      <c r="CIS5" s="130"/>
      <c r="CIT5" s="130"/>
      <c r="CIU5" s="131"/>
      <c r="CIV5" s="128"/>
      <c r="CIW5" s="129"/>
      <c r="CIX5" s="130"/>
      <c r="CIY5" s="130"/>
      <c r="CIZ5" s="131"/>
      <c r="CJA5" s="128"/>
      <c r="CJB5" s="129"/>
      <c r="CJC5" s="130"/>
      <c r="CJD5" s="130"/>
      <c r="CJE5" s="131"/>
      <c r="CJF5" s="128"/>
      <c r="CJG5" s="129"/>
      <c r="CJH5" s="130"/>
      <c r="CJI5" s="130"/>
      <c r="CJJ5" s="131"/>
      <c r="CJK5" s="128"/>
      <c r="CJL5" s="129"/>
      <c r="CJM5" s="130"/>
      <c r="CJN5" s="130"/>
      <c r="CJO5" s="131"/>
      <c r="CJP5" s="128"/>
      <c r="CJQ5" s="129"/>
      <c r="CJR5" s="130"/>
      <c r="CJS5" s="130"/>
      <c r="CJT5" s="131"/>
      <c r="CJU5" s="128"/>
      <c r="CJV5" s="129"/>
      <c r="CJW5" s="130"/>
      <c r="CJX5" s="130"/>
      <c r="CJY5" s="131"/>
      <c r="CJZ5" s="128"/>
      <c r="CKA5" s="129"/>
      <c r="CKB5" s="130"/>
      <c r="CKC5" s="130"/>
      <c r="CKD5" s="131"/>
      <c r="CKE5" s="128"/>
      <c r="CKF5" s="129"/>
      <c r="CKG5" s="130"/>
      <c r="CKH5" s="130"/>
      <c r="CKI5" s="131"/>
      <c r="CKJ5" s="128"/>
      <c r="CKK5" s="129"/>
      <c r="CKL5" s="130"/>
      <c r="CKM5" s="130"/>
      <c r="CKN5" s="131"/>
      <c r="CKO5" s="128"/>
      <c r="CKP5" s="129"/>
      <c r="CKQ5" s="130"/>
      <c r="CKR5" s="130"/>
      <c r="CKS5" s="131"/>
      <c r="CKT5" s="128"/>
      <c r="CKU5" s="129"/>
      <c r="CKV5" s="130"/>
      <c r="CKW5" s="130"/>
      <c r="CKX5" s="131"/>
      <c r="CKY5" s="128"/>
      <c r="CKZ5" s="129"/>
      <c r="CLA5" s="130"/>
      <c r="CLB5" s="130"/>
      <c r="CLC5" s="131"/>
      <c r="CLD5" s="128"/>
      <c r="CLE5" s="129"/>
      <c r="CLF5" s="130"/>
      <c r="CLG5" s="130"/>
      <c r="CLH5" s="131"/>
      <c r="CLI5" s="128"/>
      <c r="CLJ5" s="129"/>
      <c r="CLK5" s="130"/>
      <c r="CLL5" s="130"/>
      <c r="CLM5" s="131"/>
      <c r="CLN5" s="128"/>
      <c r="CLO5" s="129"/>
      <c r="CLP5" s="130"/>
      <c r="CLQ5" s="130"/>
      <c r="CLR5" s="131"/>
      <c r="CLS5" s="128"/>
      <c r="CLT5" s="129"/>
      <c r="CLU5" s="130"/>
      <c r="CLV5" s="130"/>
      <c r="CLW5" s="131"/>
      <c r="CLX5" s="128"/>
      <c r="CLY5" s="129"/>
      <c r="CLZ5" s="130"/>
      <c r="CMA5" s="130"/>
      <c r="CMB5" s="131"/>
      <c r="CMC5" s="128"/>
      <c r="CMD5" s="129"/>
      <c r="CME5" s="130"/>
      <c r="CMF5" s="130"/>
      <c r="CMG5" s="131"/>
      <c r="CMH5" s="128"/>
      <c r="CMI5" s="129"/>
      <c r="CMJ5" s="130"/>
      <c r="CMK5" s="130"/>
      <c r="CML5" s="131"/>
      <c r="CMM5" s="128"/>
      <c r="CMN5" s="129"/>
      <c r="CMO5" s="130"/>
      <c r="CMP5" s="130"/>
      <c r="CMQ5" s="131"/>
      <c r="CMR5" s="128"/>
      <c r="CMS5" s="129"/>
      <c r="CMT5" s="130"/>
      <c r="CMU5" s="130"/>
      <c r="CMV5" s="131"/>
      <c r="CMW5" s="128"/>
      <c r="CMX5" s="129"/>
      <c r="CMY5" s="130"/>
      <c r="CMZ5" s="130"/>
      <c r="CNA5" s="131"/>
      <c r="CNB5" s="128"/>
      <c r="CNC5" s="129"/>
      <c r="CND5" s="130"/>
      <c r="CNE5" s="130"/>
      <c r="CNF5" s="131"/>
      <c r="CNG5" s="128"/>
      <c r="CNH5" s="129"/>
      <c r="CNI5" s="130"/>
      <c r="CNJ5" s="130"/>
      <c r="CNK5" s="131"/>
      <c r="CNL5" s="128"/>
      <c r="CNM5" s="129"/>
      <c r="CNN5" s="130"/>
      <c r="CNO5" s="130"/>
      <c r="CNP5" s="131"/>
      <c r="CNQ5" s="128"/>
      <c r="CNR5" s="129"/>
      <c r="CNS5" s="130"/>
      <c r="CNT5" s="130"/>
      <c r="CNU5" s="131"/>
      <c r="CNV5" s="128"/>
      <c r="CNW5" s="129"/>
      <c r="CNX5" s="130"/>
      <c r="CNY5" s="130"/>
      <c r="CNZ5" s="131"/>
      <c r="COA5" s="128"/>
      <c r="COB5" s="129"/>
      <c r="COC5" s="130"/>
      <c r="COD5" s="130"/>
      <c r="COE5" s="131"/>
      <c r="COF5" s="128"/>
      <c r="COG5" s="129"/>
      <c r="COH5" s="130"/>
      <c r="COI5" s="130"/>
      <c r="COJ5" s="131"/>
      <c r="COK5" s="128"/>
      <c r="COL5" s="129"/>
      <c r="COM5" s="130"/>
      <c r="CON5" s="130"/>
      <c r="COO5" s="131"/>
      <c r="COP5" s="128"/>
      <c r="COQ5" s="129"/>
      <c r="COR5" s="130"/>
      <c r="COS5" s="130"/>
      <c r="COT5" s="131"/>
      <c r="COU5" s="128"/>
      <c r="COV5" s="129"/>
      <c r="COW5" s="130"/>
      <c r="COX5" s="130"/>
      <c r="COY5" s="131"/>
      <c r="COZ5" s="128"/>
      <c r="CPA5" s="129"/>
      <c r="CPB5" s="130"/>
      <c r="CPC5" s="130"/>
      <c r="CPD5" s="131"/>
      <c r="CPE5" s="128"/>
      <c r="CPF5" s="129"/>
      <c r="CPG5" s="130"/>
      <c r="CPH5" s="130"/>
      <c r="CPI5" s="131"/>
      <c r="CPJ5" s="128"/>
      <c r="CPK5" s="129"/>
      <c r="CPL5" s="130"/>
      <c r="CPM5" s="130"/>
      <c r="CPN5" s="131"/>
      <c r="CPO5" s="128"/>
      <c r="CPP5" s="129"/>
      <c r="CPQ5" s="130"/>
      <c r="CPR5" s="130"/>
      <c r="CPS5" s="131"/>
      <c r="CPT5" s="128"/>
      <c r="CPU5" s="129"/>
      <c r="CPV5" s="130"/>
      <c r="CPW5" s="130"/>
      <c r="CPX5" s="131"/>
      <c r="CPY5" s="128"/>
      <c r="CPZ5" s="129"/>
      <c r="CQA5" s="130"/>
      <c r="CQB5" s="130"/>
      <c r="CQC5" s="131"/>
      <c r="CQD5" s="128"/>
      <c r="CQE5" s="129"/>
      <c r="CQF5" s="130"/>
      <c r="CQG5" s="130"/>
      <c r="CQH5" s="131"/>
      <c r="CQI5" s="128"/>
      <c r="CQJ5" s="129"/>
      <c r="CQK5" s="130"/>
      <c r="CQL5" s="130"/>
      <c r="CQM5" s="131"/>
      <c r="CQN5" s="128"/>
      <c r="CQO5" s="129"/>
      <c r="CQP5" s="130"/>
      <c r="CQQ5" s="130"/>
      <c r="CQR5" s="131"/>
      <c r="CQS5" s="128"/>
      <c r="CQT5" s="129"/>
      <c r="CQU5" s="130"/>
      <c r="CQV5" s="130"/>
      <c r="CQW5" s="131"/>
      <c r="CQX5" s="128"/>
      <c r="CQY5" s="129"/>
      <c r="CQZ5" s="130"/>
      <c r="CRA5" s="130"/>
      <c r="CRB5" s="131"/>
      <c r="CRC5" s="128"/>
      <c r="CRD5" s="129"/>
      <c r="CRE5" s="130"/>
      <c r="CRF5" s="130"/>
      <c r="CRG5" s="131"/>
      <c r="CRH5" s="128"/>
      <c r="CRI5" s="129"/>
      <c r="CRJ5" s="130"/>
      <c r="CRK5" s="130"/>
      <c r="CRL5" s="131"/>
      <c r="CRM5" s="128"/>
      <c r="CRN5" s="129"/>
      <c r="CRO5" s="130"/>
      <c r="CRP5" s="130"/>
      <c r="CRQ5" s="131"/>
      <c r="CRR5" s="128"/>
      <c r="CRS5" s="129"/>
      <c r="CRT5" s="130"/>
      <c r="CRU5" s="130"/>
      <c r="CRV5" s="131"/>
      <c r="CRW5" s="128"/>
      <c r="CRX5" s="129"/>
      <c r="CRY5" s="130"/>
      <c r="CRZ5" s="130"/>
      <c r="CSA5" s="131"/>
      <c r="CSB5" s="128"/>
      <c r="CSC5" s="129"/>
      <c r="CSD5" s="130"/>
      <c r="CSE5" s="130"/>
      <c r="CSF5" s="131"/>
      <c r="CSG5" s="128"/>
      <c r="CSH5" s="129"/>
      <c r="CSI5" s="130"/>
      <c r="CSJ5" s="130"/>
      <c r="CSK5" s="131"/>
      <c r="CSL5" s="128"/>
      <c r="CSM5" s="129"/>
      <c r="CSN5" s="130"/>
      <c r="CSO5" s="130"/>
      <c r="CSP5" s="131"/>
      <c r="CSQ5" s="128"/>
      <c r="CSR5" s="129"/>
      <c r="CSS5" s="130"/>
      <c r="CST5" s="130"/>
      <c r="CSU5" s="131"/>
      <c r="CSV5" s="128"/>
      <c r="CSW5" s="129"/>
      <c r="CSX5" s="130"/>
      <c r="CSY5" s="130"/>
      <c r="CSZ5" s="131"/>
      <c r="CTA5" s="128"/>
      <c r="CTB5" s="129"/>
      <c r="CTC5" s="130"/>
      <c r="CTD5" s="130"/>
      <c r="CTE5" s="131"/>
      <c r="CTF5" s="128"/>
      <c r="CTG5" s="129"/>
      <c r="CTH5" s="130"/>
      <c r="CTI5" s="130"/>
      <c r="CTJ5" s="131"/>
      <c r="CTK5" s="128"/>
      <c r="CTL5" s="129"/>
      <c r="CTM5" s="130"/>
      <c r="CTN5" s="130"/>
      <c r="CTO5" s="131"/>
      <c r="CTP5" s="128"/>
      <c r="CTQ5" s="129"/>
      <c r="CTR5" s="130"/>
      <c r="CTS5" s="130"/>
      <c r="CTT5" s="131"/>
      <c r="CTU5" s="128"/>
      <c r="CTV5" s="129"/>
      <c r="CTW5" s="130"/>
      <c r="CTX5" s="130"/>
      <c r="CTY5" s="131"/>
      <c r="CTZ5" s="128"/>
      <c r="CUA5" s="129"/>
      <c r="CUB5" s="130"/>
      <c r="CUC5" s="130"/>
      <c r="CUD5" s="131"/>
      <c r="CUE5" s="128"/>
      <c r="CUF5" s="129"/>
      <c r="CUG5" s="130"/>
      <c r="CUH5" s="130"/>
      <c r="CUI5" s="131"/>
      <c r="CUJ5" s="128"/>
      <c r="CUK5" s="129"/>
      <c r="CUL5" s="130"/>
      <c r="CUM5" s="130"/>
      <c r="CUN5" s="131"/>
      <c r="CUO5" s="128"/>
      <c r="CUP5" s="129"/>
      <c r="CUQ5" s="130"/>
      <c r="CUR5" s="130"/>
      <c r="CUS5" s="131"/>
      <c r="CUT5" s="128"/>
      <c r="CUU5" s="129"/>
      <c r="CUV5" s="130"/>
      <c r="CUW5" s="130"/>
      <c r="CUX5" s="131"/>
      <c r="CUY5" s="128"/>
      <c r="CUZ5" s="129"/>
      <c r="CVA5" s="130"/>
      <c r="CVB5" s="130"/>
      <c r="CVC5" s="131"/>
      <c r="CVD5" s="128"/>
      <c r="CVE5" s="129"/>
      <c r="CVF5" s="130"/>
      <c r="CVG5" s="130"/>
      <c r="CVH5" s="131"/>
      <c r="CVI5" s="128"/>
      <c r="CVJ5" s="129"/>
      <c r="CVK5" s="130"/>
      <c r="CVL5" s="130"/>
      <c r="CVM5" s="131"/>
      <c r="CVN5" s="128"/>
      <c r="CVO5" s="129"/>
      <c r="CVP5" s="130"/>
      <c r="CVQ5" s="130"/>
      <c r="CVR5" s="131"/>
      <c r="CVS5" s="128"/>
      <c r="CVT5" s="129"/>
      <c r="CVU5" s="130"/>
      <c r="CVV5" s="130"/>
      <c r="CVW5" s="131"/>
      <c r="CVX5" s="128"/>
      <c r="CVY5" s="129"/>
      <c r="CVZ5" s="130"/>
      <c r="CWA5" s="130"/>
      <c r="CWB5" s="131"/>
      <c r="CWC5" s="128"/>
      <c r="CWD5" s="129"/>
      <c r="CWE5" s="130"/>
      <c r="CWF5" s="130"/>
      <c r="CWG5" s="131"/>
      <c r="CWH5" s="128"/>
      <c r="CWI5" s="129"/>
      <c r="CWJ5" s="130"/>
      <c r="CWK5" s="130"/>
      <c r="CWL5" s="131"/>
      <c r="CWM5" s="128"/>
      <c r="CWN5" s="129"/>
      <c r="CWO5" s="130"/>
      <c r="CWP5" s="130"/>
      <c r="CWQ5" s="131"/>
      <c r="CWR5" s="128"/>
      <c r="CWS5" s="129"/>
      <c r="CWT5" s="130"/>
      <c r="CWU5" s="130"/>
      <c r="CWV5" s="131"/>
      <c r="CWW5" s="128"/>
      <c r="CWX5" s="129"/>
      <c r="CWY5" s="130"/>
      <c r="CWZ5" s="130"/>
      <c r="CXA5" s="131"/>
      <c r="CXB5" s="128"/>
      <c r="CXC5" s="129"/>
      <c r="CXD5" s="130"/>
      <c r="CXE5" s="130"/>
      <c r="CXF5" s="131"/>
      <c r="CXG5" s="128"/>
      <c r="CXH5" s="129"/>
      <c r="CXI5" s="130"/>
      <c r="CXJ5" s="130"/>
      <c r="CXK5" s="131"/>
      <c r="CXL5" s="128"/>
      <c r="CXM5" s="129"/>
      <c r="CXN5" s="130"/>
      <c r="CXO5" s="130"/>
      <c r="CXP5" s="131"/>
      <c r="CXQ5" s="128"/>
      <c r="CXR5" s="129"/>
      <c r="CXS5" s="130"/>
      <c r="CXT5" s="130"/>
      <c r="CXU5" s="131"/>
      <c r="CXV5" s="128"/>
      <c r="CXW5" s="129"/>
      <c r="CXX5" s="130"/>
      <c r="CXY5" s="130"/>
      <c r="CXZ5" s="131"/>
      <c r="CYA5" s="128"/>
      <c r="CYB5" s="129"/>
      <c r="CYC5" s="130"/>
      <c r="CYD5" s="130"/>
      <c r="CYE5" s="131"/>
      <c r="CYF5" s="128"/>
      <c r="CYG5" s="129"/>
      <c r="CYH5" s="130"/>
      <c r="CYI5" s="130"/>
      <c r="CYJ5" s="131"/>
      <c r="CYK5" s="128"/>
      <c r="CYL5" s="129"/>
      <c r="CYM5" s="130"/>
      <c r="CYN5" s="130"/>
      <c r="CYO5" s="131"/>
      <c r="CYP5" s="128"/>
      <c r="CYQ5" s="129"/>
      <c r="CYR5" s="130"/>
      <c r="CYS5" s="130"/>
      <c r="CYT5" s="131"/>
      <c r="CYU5" s="128"/>
      <c r="CYV5" s="129"/>
      <c r="CYW5" s="130"/>
      <c r="CYX5" s="130"/>
      <c r="CYY5" s="131"/>
      <c r="CYZ5" s="128"/>
      <c r="CZA5" s="129"/>
      <c r="CZB5" s="130"/>
      <c r="CZC5" s="130"/>
      <c r="CZD5" s="131"/>
      <c r="CZE5" s="128"/>
      <c r="CZF5" s="129"/>
      <c r="CZG5" s="130"/>
      <c r="CZH5" s="130"/>
      <c r="CZI5" s="131"/>
      <c r="CZJ5" s="128"/>
      <c r="CZK5" s="129"/>
      <c r="CZL5" s="130"/>
      <c r="CZM5" s="130"/>
      <c r="CZN5" s="131"/>
      <c r="CZO5" s="128"/>
      <c r="CZP5" s="129"/>
      <c r="CZQ5" s="130"/>
      <c r="CZR5" s="130"/>
      <c r="CZS5" s="131"/>
      <c r="CZT5" s="128"/>
      <c r="CZU5" s="129"/>
      <c r="CZV5" s="130"/>
      <c r="CZW5" s="130"/>
      <c r="CZX5" s="131"/>
      <c r="CZY5" s="128"/>
      <c r="CZZ5" s="129"/>
      <c r="DAA5" s="130"/>
      <c r="DAB5" s="130"/>
      <c r="DAC5" s="131"/>
      <c r="DAD5" s="128"/>
      <c r="DAE5" s="129"/>
      <c r="DAF5" s="130"/>
      <c r="DAG5" s="130"/>
      <c r="DAH5" s="131"/>
      <c r="DAI5" s="128"/>
      <c r="DAJ5" s="129"/>
      <c r="DAK5" s="130"/>
      <c r="DAL5" s="130"/>
      <c r="DAM5" s="131"/>
      <c r="DAN5" s="128"/>
      <c r="DAO5" s="129"/>
      <c r="DAP5" s="130"/>
      <c r="DAQ5" s="130"/>
      <c r="DAR5" s="131"/>
      <c r="DAS5" s="128"/>
      <c r="DAT5" s="129"/>
      <c r="DAU5" s="130"/>
      <c r="DAV5" s="130"/>
      <c r="DAW5" s="131"/>
      <c r="DAX5" s="128"/>
      <c r="DAY5" s="129"/>
      <c r="DAZ5" s="130"/>
      <c r="DBA5" s="130"/>
      <c r="DBB5" s="131"/>
      <c r="DBC5" s="128"/>
      <c r="DBD5" s="129"/>
      <c r="DBE5" s="130"/>
      <c r="DBF5" s="130"/>
      <c r="DBG5" s="131"/>
      <c r="DBH5" s="128"/>
      <c r="DBI5" s="129"/>
      <c r="DBJ5" s="130"/>
      <c r="DBK5" s="130"/>
      <c r="DBL5" s="131"/>
      <c r="DBM5" s="128"/>
      <c r="DBN5" s="129"/>
      <c r="DBO5" s="130"/>
      <c r="DBP5" s="130"/>
      <c r="DBQ5" s="131"/>
      <c r="DBR5" s="128"/>
      <c r="DBS5" s="129"/>
      <c r="DBT5" s="130"/>
      <c r="DBU5" s="130"/>
      <c r="DBV5" s="131"/>
      <c r="DBW5" s="128"/>
      <c r="DBX5" s="129"/>
      <c r="DBY5" s="130"/>
      <c r="DBZ5" s="130"/>
      <c r="DCA5" s="131"/>
      <c r="DCB5" s="128"/>
      <c r="DCC5" s="129"/>
      <c r="DCD5" s="130"/>
      <c r="DCE5" s="130"/>
      <c r="DCF5" s="131"/>
      <c r="DCG5" s="128"/>
      <c r="DCH5" s="129"/>
      <c r="DCI5" s="130"/>
      <c r="DCJ5" s="130"/>
      <c r="DCK5" s="131"/>
      <c r="DCL5" s="128"/>
      <c r="DCM5" s="129"/>
      <c r="DCN5" s="130"/>
      <c r="DCO5" s="130"/>
      <c r="DCP5" s="131"/>
      <c r="DCQ5" s="128"/>
      <c r="DCR5" s="129"/>
      <c r="DCS5" s="130"/>
      <c r="DCT5" s="130"/>
      <c r="DCU5" s="131"/>
      <c r="DCV5" s="128"/>
      <c r="DCW5" s="129"/>
      <c r="DCX5" s="130"/>
      <c r="DCY5" s="130"/>
      <c r="DCZ5" s="131"/>
      <c r="DDA5" s="128"/>
      <c r="DDB5" s="129"/>
      <c r="DDC5" s="130"/>
      <c r="DDD5" s="130"/>
      <c r="DDE5" s="131"/>
      <c r="DDF5" s="128"/>
      <c r="DDG5" s="129"/>
      <c r="DDH5" s="130"/>
      <c r="DDI5" s="130"/>
      <c r="DDJ5" s="131"/>
      <c r="DDK5" s="128"/>
      <c r="DDL5" s="129"/>
      <c r="DDM5" s="130"/>
      <c r="DDN5" s="130"/>
      <c r="DDO5" s="131"/>
      <c r="DDP5" s="128"/>
      <c r="DDQ5" s="129"/>
      <c r="DDR5" s="130"/>
      <c r="DDS5" s="130"/>
      <c r="DDT5" s="131"/>
      <c r="DDU5" s="128"/>
      <c r="DDV5" s="129"/>
      <c r="DDW5" s="130"/>
      <c r="DDX5" s="130"/>
      <c r="DDY5" s="131"/>
      <c r="DDZ5" s="128"/>
      <c r="DEA5" s="129"/>
      <c r="DEB5" s="130"/>
      <c r="DEC5" s="130"/>
      <c r="DED5" s="131"/>
      <c r="DEE5" s="128"/>
      <c r="DEF5" s="129"/>
      <c r="DEG5" s="130"/>
      <c r="DEH5" s="130"/>
      <c r="DEI5" s="131"/>
      <c r="DEJ5" s="128"/>
      <c r="DEK5" s="129"/>
      <c r="DEL5" s="130"/>
      <c r="DEM5" s="130"/>
      <c r="DEN5" s="131"/>
      <c r="DEO5" s="128"/>
      <c r="DEP5" s="129"/>
      <c r="DEQ5" s="130"/>
      <c r="DER5" s="130"/>
      <c r="DES5" s="131"/>
      <c r="DET5" s="128"/>
      <c r="DEU5" s="129"/>
      <c r="DEV5" s="130"/>
      <c r="DEW5" s="130"/>
      <c r="DEX5" s="131"/>
      <c r="DEY5" s="128"/>
      <c r="DEZ5" s="129"/>
      <c r="DFA5" s="130"/>
      <c r="DFB5" s="130"/>
      <c r="DFC5" s="131"/>
      <c r="DFD5" s="128"/>
      <c r="DFE5" s="129"/>
      <c r="DFF5" s="130"/>
      <c r="DFG5" s="130"/>
      <c r="DFH5" s="131"/>
      <c r="DFI5" s="128"/>
      <c r="DFJ5" s="129"/>
      <c r="DFK5" s="130"/>
      <c r="DFL5" s="130"/>
      <c r="DFM5" s="131"/>
      <c r="DFN5" s="128"/>
      <c r="DFO5" s="129"/>
      <c r="DFP5" s="130"/>
      <c r="DFQ5" s="130"/>
      <c r="DFR5" s="131"/>
      <c r="DFS5" s="128"/>
      <c r="DFT5" s="129"/>
      <c r="DFU5" s="130"/>
      <c r="DFV5" s="130"/>
      <c r="DFW5" s="131"/>
      <c r="DFX5" s="128"/>
      <c r="DFY5" s="129"/>
      <c r="DFZ5" s="130"/>
      <c r="DGA5" s="130"/>
      <c r="DGB5" s="131"/>
      <c r="DGC5" s="128"/>
      <c r="DGD5" s="129"/>
      <c r="DGE5" s="130"/>
      <c r="DGF5" s="130"/>
      <c r="DGG5" s="131"/>
      <c r="DGH5" s="128"/>
      <c r="DGI5" s="129"/>
      <c r="DGJ5" s="130"/>
      <c r="DGK5" s="130"/>
      <c r="DGL5" s="131"/>
      <c r="DGM5" s="128"/>
      <c r="DGN5" s="129"/>
      <c r="DGO5" s="130"/>
      <c r="DGP5" s="130"/>
      <c r="DGQ5" s="131"/>
      <c r="DGR5" s="128"/>
      <c r="DGS5" s="129"/>
      <c r="DGT5" s="130"/>
      <c r="DGU5" s="130"/>
      <c r="DGV5" s="131"/>
      <c r="DGW5" s="128"/>
      <c r="DGX5" s="129"/>
      <c r="DGY5" s="130"/>
      <c r="DGZ5" s="130"/>
      <c r="DHA5" s="131"/>
      <c r="DHB5" s="128"/>
      <c r="DHC5" s="129"/>
      <c r="DHD5" s="130"/>
      <c r="DHE5" s="130"/>
      <c r="DHF5" s="131"/>
      <c r="DHG5" s="128"/>
      <c r="DHH5" s="129"/>
      <c r="DHI5" s="130"/>
      <c r="DHJ5" s="130"/>
      <c r="DHK5" s="131"/>
      <c r="DHL5" s="128"/>
      <c r="DHM5" s="129"/>
      <c r="DHN5" s="130"/>
      <c r="DHO5" s="130"/>
      <c r="DHP5" s="131"/>
      <c r="DHQ5" s="128"/>
      <c r="DHR5" s="129"/>
      <c r="DHS5" s="130"/>
      <c r="DHT5" s="130"/>
      <c r="DHU5" s="131"/>
      <c r="DHV5" s="128"/>
      <c r="DHW5" s="129"/>
      <c r="DHX5" s="130"/>
      <c r="DHY5" s="130"/>
      <c r="DHZ5" s="131"/>
      <c r="DIA5" s="128"/>
      <c r="DIB5" s="129"/>
      <c r="DIC5" s="130"/>
      <c r="DID5" s="130"/>
      <c r="DIE5" s="131"/>
      <c r="DIF5" s="128"/>
      <c r="DIG5" s="129"/>
      <c r="DIH5" s="130"/>
      <c r="DII5" s="130"/>
      <c r="DIJ5" s="131"/>
      <c r="DIK5" s="128"/>
      <c r="DIL5" s="129"/>
      <c r="DIM5" s="130"/>
      <c r="DIN5" s="130"/>
      <c r="DIO5" s="131"/>
      <c r="DIP5" s="128"/>
      <c r="DIQ5" s="129"/>
      <c r="DIR5" s="130"/>
      <c r="DIS5" s="130"/>
      <c r="DIT5" s="131"/>
      <c r="DIU5" s="128"/>
      <c r="DIV5" s="129"/>
      <c r="DIW5" s="130"/>
      <c r="DIX5" s="130"/>
      <c r="DIY5" s="131"/>
      <c r="DIZ5" s="128"/>
      <c r="DJA5" s="129"/>
      <c r="DJB5" s="130"/>
      <c r="DJC5" s="130"/>
      <c r="DJD5" s="131"/>
      <c r="DJE5" s="128"/>
      <c r="DJF5" s="129"/>
      <c r="DJG5" s="130"/>
      <c r="DJH5" s="130"/>
      <c r="DJI5" s="131"/>
      <c r="DJJ5" s="128"/>
      <c r="DJK5" s="129"/>
      <c r="DJL5" s="130"/>
      <c r="DJM5" s="130"/>
      <c r="DJN5" s="131"/>
      <c r="DJO5" s="128"/>
      <c r="DJP5" s="129"/>
      <c r="DJQ5" s="130"/>
      <c r="DJR5" s="130"/>
      <c r="DJS5" s="131"/>
      <c r="DJT5" s="128"/>
      <c r="DJU5" s="129"/>
      <c r="DJV5" s="130"/>
      <c r="DJW5" s="130"/>
      <c r="DJX5" s="131"/>
      <c r="DJY5" s="128"/>
      <c r="DJZ5" s="129"/>
      <c r="DKA5" s="130"/>
      <c r="DKB5" s="130"/>
      <c r="DKC5" s="131"/>
      <c r="DKD5" s="128"/>
      <c r="DKE5" s="129"/>
      <c r="DKF5" s="130"/>
      <c r="DKG5" s="130"/>
      <c r="DKH5" s="131"/>
      <c r="DKI5" s="128"/>
      <c r="DKJ5" s="129"/>
      <c r="DKK5" s="130"/>
      <c r="DKL5" s="130"/>
      <c r="DKM5" s="131"/>
      <c r="DKN5" s="128"/>
      <c r="DKO5" s="129"/>
      <c r="DKP5" s="130"/>
      <c r="DKQ5" s="130"/>
      <c r="DKR5" s="131"/>
      <c r="DKS5" s="128"/>
      <c r="DKT5" s="129"/>
      <c r="DKU5" s="130"/>
      <c r="DKV5" s="130"/>
      <c r="DKW5" s="131"/>
      <c r="DKX5" s="128"/>
      <c r="DKY5" s="129"/>
      <c r="DKZ5" s="130"/>
      <c r="DLA5" s="130"/>
      <c r="DLB5" s="131"/>
      <c r="DLC5" s="128"/>
      <c r="DLD5" s="129"/>
      <c r="DLE5" s="130"/>
      <c r="DLF5" s="130"/>
      <c r="DLG5" s="131"/>
      <c r="DLH5" s="128"/>
      <c r="DLI5" s="129"/>
      <c r="DLJ5" s="130"/>
      <c r="DLK5" s="130"/>
      <c r="DLL5" s="131"/>
      <c r="DLM5" s="128"/>
      <c r="DLN5" s="129"/>
      <c r="DLO5" s="130"/>
      <c r="DLP5" s="130"/>
      <c r="DLQ5" s="131"/>
      <c r="DLR5" s="128"/>
      <c r="DLS5" s="129"/>
      <c r="DLT5" s="130"/>
      <c r="DLU5" s="130"/>
      <c r="DLV5" s="131"/>
      <c r="DLW5" s="128"/>
      <c r="DLX5" s="129"/>
      <c r="DLY5" s="130"/>
      <c r="DLZ5" s="130"/>
      <c r="DMA5" s="131"/>
      <c r="DMB5" s="128"/>
      <c r="DMC5" s="129"/>
      <c r="DMD5" s="130"/>
      <c r="DME5" s="130"/>
      <c r="DMF5" s="131"/>
      <c r="DMG5" s="128"/>
      <c r="DMH5" s="129"/>
      <c r="DMI5" s="130"/>
      <c r="DMJ5" s="130"/>
      <c r="DMK5" s="131"/>
      <c r="DML5" s="128"/>
      <c r="DMM5" s="129"/>
      <c r="DMN5" s="130"/>
      <c r="DMO5" s="130"/>
      <c r="DMP5" s="131"/>
      <c r="DMQ5" s="128"/>
      <c r="DMR5" s="129"/>
      <c r="DMS5" s="130"/>
      <c r="DMT5" s="130"/>
      <c r="DMU5" s="131"/>
      <c r="DMV5" s="128"/>
      <c r="DMW5" s="129"/>
      <c r="DMX5" s="130"/>
      <c r="DMY5" s="130"/>
      <c r="DMZ5" s="131"/>
      <c r="DNA5" s="128"/>
      <c r="DNB5" s="129"/>
      <c r="DNC5" s="130"/>
      <c r="DND5" s="130"/>
      <c r="DNE5" s="131"/>
      <c r="DNF5" s="128"/>
      <c r="DNG5" s="129"/>
      <c r="DNH5" s="130"/>
      <c r="DNI5" s="130"/>
      <c r="DNJ5" s="131"/>
      <c r="DNK5" s="128"/>
      <c r="DNL5" s="129"/>
      <c r="DNM5" s="130"/>
      <c r="DNN5" s="130"/>
      <c r="DNO5" s="131"/>
      <c r="DNP5" s="128"/>
      <c r="DNQ5" s="129"/>
      <c r="DNR5" s="130"/>
      <c r="DNS5" s="130"/>
      <c r="DNT5" s="131"/>
      <c r="DNU5" s="128"/>
      <c r="DNV5" s="129"/>
      <c r="DNW5" s="130"/>
      <c r="DNX5" s="130"/>
      <c r="DNY5" s="131"/>
      <c r="DNZ5" s="128"/>
      <c r="DOA5" s="129"/>
      <c r="DOB5" s="130"/>
      <c r="DOC5" s="130"/>
      <c r="DOD5" s="131"/>
      <c r="DOE5" s="128"/>
      <c r="DOF5" s="129"/>
      <c r="DOG5" s="130"/>
      <c r="DOH5" s="130"/>
      <c r="DOI5" s="131"/>
      <c r="DOJ5" s="128"/>
      <c r="DOK5" s="129"/>
      <c r="DOL5" s="130"/>
      <c r="DOM5" s="130"/>
      <c r="DON5" s="131"/>
      <c r="DOO5" s="128"/>
      <c r="DOP5" s="129"/>
      <c r="DOQ5" s="130"/>
      <c r="DOR5" s="130"/>
      <c r="DOS5" s="131"/>
      <c r="DOT5" s="128"/>
      <c r="DOU5" s="129"/>
      <c r="DOV5" s="130"/>
      <c r="DOW5" s="130"/>
      <c r="DOX5" s="131"/>
      <c r="DOY5" s="128"/>
      <c r="DOZ5" s="129"/>
      <c r="DPA5" s="130"/>
      <c r="DPB5" s="130"/>
      <c r="DPC5" s="131"/>
      <c r="DPD5" s="128"/>
      <c r="DPE5" s="129"/>
      <c r="DPF5" s="130"/>
      <c r="DPG5" s="130"/>
      <c r="DPH5" s="131"/>
      <c r="DPI5" s="128"/>
      <c r="DPJ5" s="129"/>
      <c r="DPK5" s="130"/>
      <c r="DPL5" s="130"/>
      <c r="DPM5" s="131"/>
      <c r="DPN5" s="128"/>
      <c r="DPO5" s="129"/>
      <c r="DPP5" s="130"/>
      <c r="DPQ5" s="130"/>
      <c r="DPR5" s="131"/>
      <c r="DPS5" s="128"/>
      <c r="DPT5" s="129"/>
      <c r="DPU5" s="130"/>
      <c r="DPV5" s="130"/>
      <c r="DPW5" s="131"/>
      <c r="DPX5" s="128"/>
      <c r="DPY5" s="129"/>
      <c r="DPZ5" s="130"/>
      <c r="DQA5" s="130"/>
      <c r="DQB5" s="131"/>
      <c r="DQC5" s="128"/>
      <c r="DQD5" s="129"/>
      <c r="DQE5" s="130"/>
      <c r="DQF5" s="130"/>
      <c r="DQG5" s="131"/>
      <c r="DQH5" s="128"/>
      <c r="DQI5" s="129"/>
      <c r="DQJ5" s="130"/>
      <c r="DQK5" s="130"/>
      <c r="DQL5" s="131"/>
      <c r="DQM5" s="128"/>
      <c r="DQN5" s="129"/>
      <c r="DQO5" s="130"/>
      <c r="DQP5" s="130"/>
      <c r="DQQ5" s="131"/>
      <c r="DQR5" s="128"/>
      <c r="DQS5" s="129"/>
      <c r="DQT5" s="130"/>
      <c r="DQU5" s="130"/>
      <c r="DQV5" s="131"/>
      <c r="DQW5" s="128"/>
      <c r="DQX5" s="129"/>
      <c r="DQY5" s="130"/>
      <c r="DQZ5" s="130"/>
      <c r="DRA5" s="131"/>
      <c r="DRB5" s="128"/>
      <c r="DRC5" s="129"/>
      <c r="DRD5" s="130"/>
      <c r="DRE5" s="130"/>
      <c r="DRF5" s="131"/>
      <c r="DRG5" s="128"/>
      <c r="DRH5" s="129"/>
      <c r="DRI5" s="130"/>
      <c r="DRJ5" s="130"/>
      <c r="DRK5" s="131"/>
      <c r="DRL5" s="128"/>
      <c r="DRM5" s="129"/>
      <c r="DRN5" s="130"/>
      <c r="DRO5" s="130"/>
      <c r="DRP5" s="131"/>
      <c r="DRQ5" s="128"/>
      <c r="DRR5" s="129"/>
      <c r="DRS5" s="130"/>
      <c r="DRT5" s="130"/>
      <c r="DRU5" s="131"/>
      <c r="DRV5" s="128"/>
      <c r="DRW5" s="129"/>
      <c r="DRX5" s="130"/>
      <c r="DRY5" s="130"/>
      <c r="DRZ5" s="131"/>
      <c r="DSA5" s="128"/>
      <c r="DSB5" s="129"/>
      <c r="DSC5" s="130"/>
      <c r="DSD5" s="130"/>
      <c r="DSE5" s="131"/>
      <c r="DSF5" s="128"/>
      <c r="DSG5" s="129"/>
      <c r="DSH5" s="130"/>
      <c r="DSI5" s="130"/>
      <c r="DSJ5" s="131"/>
      <c r="DSK5" s="128"/>
      <c r="DSL5" s="129"/>
      <c r="DSM5" s="130"/>
      <c r="DSN5" s="130"/>
      <c r="DSO5" s="131"/>
      <c r="DSP5" s="128"/>
      <c r="DSQ5" s="129"/>
      <c r="DSR5" s="130"/>
      <c r="DSS5" s="130"/>
      <c r="DST5" s="131"/>
      <c r="DSU5" s="128"/>
      <c r="DSV5" s="129"/>
      <c r="DSW5" s="130"/>
      <c r="DSX5" s="130"/>
      <c r="DSY5" s="131"/>
      <c r="DSZ5" s="128"/>
      <c r="DTA5" s="129"/>
      <c r="DTB5" s="130"/>
      <c r="DTC5" s="130"/>
      <c r="DTD5" s="131"/>
      <c r="DTE5" s="128"/>
      <c r="DTF5" s="129"/>
      <c r="DTG5" s="130"/>
      <c r="DTH5" s="130"/>
      <c r="DTI5" s="131"/>
      <c r="DTJ5" s="128"/>
      <c r="DTK5" s="129"/>
      <c r="DTL5" s="130"/>
      <c r="DTM5" s="130"/>
      <c r="DTN5" s="131"/>
      <c r="DTO5" s="128"/>
      <c r="DTP5" s="129"/>
      <c r="DTQ5" s="130"/>
      <c r="DTR5" s="130"/>
      <c r="DTS5" s="131"/>
      <c r="DTT5" s="128"/>
      <c r="DTU5" s="129"/>
      <c r="DTV5" s="130"/>
      <c r="DTW5" s="130"/>
      <c r="DTX5" s="131"/>
      <c r="DTY5" s="128"/>
      <c r="DTZ5" s="129"/>
      <c r="DUA5" s="130"/>
      <c r="DUB5" s="130"/>
      <c r="DUC5" s="131"/>
      <c r="DUD5" s="128"/>
      <c r="DUE5" s="129"/>
      <c r="DUF5" s="130"/>
      <c r="DUG5" s="130"/>
      <c r="DUH5" s="131"/>
      <c r="DUI5" s="128"/>
      <c r="DUJ5" s="129"/>
      <c r="DUK5" s="130"/>
      <c r="DUL5" s="130"/>
      <c r="DUM5" s="131"/>
      <c r="DUN5" s="128"/>
      <c r="DUO5" s="129"/>
      <c r="DUP5" s="130"/>
      <c r="DUQ5" s="130"/>
      <c r="DUR5" s="131"/>
      <c r="DUS5" s="128"/>
      <c r="DUT5" s="129"/>
      <c r="DUU5" s="130"/>
      <c r="DUV5" s="130"/>
      <c r="DUW5" s="131"/>
      <c r="DUX5" s="128"/>
      <c r="DUY5" s="129"/>
      <c r="DUZ5" s="130"/>
      <c r="DVA5" s="130"/>
      <c r="DVB5" s="131"/>
      <c r="DVC5" s="128"/>
      <c r="DVD5" s="129"/>
      <c r="DVE5" s="130"/>
      <c r="DVF5" s="130"/>
      <c r="DVG5" s="131"/>
      <c r="DVH5" s="128"/>
      <c r="DVI5" s="129"/>
      <c r="DVJ5" s="130"/>
      <c r="DVK5" s="130"/>
      <c r="DVL5" s="131"/>
      <c r="DVM5" s="128"/>
      <c r="DVN5" s="129"/>
      <c r="DVO5" s="130"/>
      <c r="DVP5" s="130"/>
      <c r="DVQ5" s="131"/>
      <c r="DVR5" s="128"/>
      <c r="DVS5" s="129"/>
      <c r="DVT5" s="130"/>
      <c r="DVU5" s="130"/>
      <c r="DVV5" s="131"/>
      <c r="DVW5" s="128"/>
      <c r="DVX5" s="129"/>
      <c r="DVY5" s="130"/>
      <c r="DVZ5" s="130"/>
      <c r="DWA5" s="131"/>
      <c r="DWB5" s="128"/>
      <c r="DWC5" s="129"/>
      <c r="DWD5" s="130"/>
      <c r="DWE5" s="130"/>
      <c r="DWF5" s="131"/>
      <c r="DWG5" s="128"/>
      <c r="DWH5" s="129"/>
      <c r="DWI5" s="130"/>
      <c r="DWJ5" s="130"/>
      <c r="DWK5" s="131"/>
      <c r="DWL5" s="128"/>
      <c r="DWM5" s="129"/>
      <c r="DWN5" s="130"/>
      <c r="DWO5" s="130"/>
      <c r="DWP5" s="131"/>
      <c r="DWQ5" s="128"/>
      <c r="DWR5" s="129"/>
      <c r="DWS5" s="130"/>
      <c r="DWT5" s="130"/>
      <c r="DWU5" s="131"/>
      <c r="DWV5" s="128"/>
      <c r="DWW5" s="129"/>
      <c r="DWX5" s="130"/>
      <c r="DWY5" s="130"/>
      <c r="DWZ5" s="131"/>
      <c r="DXA5" s="128"/>
      <c r="DXB5" s="129"/>
      <c r="DXC5" s="130"/>
      <c r="DXD5" s="130"/>
      <c r="DXE5" s="131"/>
      <c r="DXF5" s="128"/>
      <c r="DXG5" s="129"/>
      <c r="DXH5" s="130"/>
      <c r="DXI5" s="130"/>
      <c r="DXJ5" s="131"/>
      <c r="DXK5" s="128"/>
      <c r="DXL5" s="129"/>
      <c r="DXM5" s="130"/>
      <c r="DXN5" s="130"/>
      <c r="DXO5" s="131"/>
      <c r="DXP5" s="128"/>
      <c r="DXQ5" s="129"/>
      <c r="DXR5" s="130"/>
      <c r="DXS5" s="130"/>
      <c r="DXT5" s="131"/>
      <c r="DXU5" s="128"/>
      <c r="DXV5" s="129"/>
      <c r="DXW5" s="130"/>
      <c r="DXX5" s="130"/>
      <c r="DXY5" s="131"/>
      <c r="DXZ5" s="128"/>
      <c r="DYA5" s="129"/>
      <c r="DYB5" s="130"/>
      <c r="DYC5" s="130"/>
      <c r="DYD5" s="131"/>
      <c r="DYE5" s="128"/>
      <c r="DYF5" s="129"/>
      <c r="DYG5" s="130"/>
      <c r="DYH5" s="130"/>
      <c r="DYI5" s="131"/>
      <c r="DYJ5" s="128"/>
      <c r="DYK5" s="129"/>
      <c r="DYL5" s="130"/>
      <c r="DYM5" s="130"/>
      <c r="DYN5" s="131"/>
      <c r="DYO5" s="128"/>
      <c r="DYP5" s="129"/>
      <c r="DYQ5" s="130"/>
      <c r="DYR5" s="130"/>
      <c r="DYS5" s="131"/>
      <c r="DYT5" s="128"/>
      <c r="DYU5" s="129"/>
      <c r="DYV5" s="130"/>
      <c r="DYW5" s="130"/>
      <c r="DYX5" s="131"/>
      <c r="DYY5" s="128"/>
      <c r="DYZ5" s="129"/>
      <c r="DZA5" s="130"/>
      <c r="DZB5" s="130"/>
      <c r="DZC5" s="131"/>
      <c r="DZD5" s="128"/>
      <c r="DZE5" s="129"/>
      <c r="DZF5" s="130"/>
      <c r="DZG5" s="130"/>
      <c r="DZH5" s="131"/>
      <c r="DZI5" s="128"/>
      <c r="DZJ5" s="129"/>
      <c r="DZK5" s="130"/>
      <c r="DZL5" s="130"/>
      <c r="DZM5" s="131"/>
      <c r="DZN5" s="128"/>
      <c r="DZO5" s="129"/>
      <c r="DZP5" s="130"/>
      <c r="DZQ5" s="130"/>
      <c r="DZR5" s="131"/>
      <c r="DZS5" s="128"/>
      <c r="DZT5" s="129"/>
      <c r="DZU5" s="130"/>
      <c r="DZV5" s="130"/>
      <c r="DZW5" s="131"/>
      <c r="DZX5" s="128"/>
      <c r="DZY5" s="129"/>
      <c r="DZZ5" s="130"/>
      <c r="EAA5" s="130"/>
      <c r="EAB5" s="131"/>
      <c r="EAC5" s="128"/>
      <c r="EAD5" s="129"/>
      <c r="EAE5" s="130"/>
      <c r="EAF5" s="130"/>
      <c r="EAG5" s="131"/>
      <c r="EAH5" s="128"/>
      <c r="EAI5" s="129"/>
      <c r="EAJ5" s="130"/>
      <c r="EAK5" s="130"/>
      <c r="EAL5" s="131"/>
      <c r="EAM5" s="128"/>
      <c r="EAN5" s="129"/>
      <c r="EAO5" s="130"/>
      <c r="EAP5" s="130"/>
      <c r="EAQ5" s="131"/>
      <c r="EAR5" s="128"/>
      <c r="EAS5" s="129"/>
      <c r="EAT5" s="130"/>
      <c r="EAU5" s="130"/>
      <c r="EAV5" s="131"/>
      <c r="EAW5" s="128"/>
      <c r="EAX5" s="129"/>
      <c r="EAY5" s="130"/>
      <c r="EAZ5" s="130"/>
      <c r="EBA5" s="131"/>
      <c r="EBB5" s="128"/>
      <c r="EBC5" s="129"/>
      <c r="EBD5" s="130"/>
      <c r="EBE5" s="130"/>
      <c r="EBF5" s="131"/>
      <c r="EBG5" s="128"/>
      <c r="EBH5" s="129"/>
      <c r="EBI5" s="130"/>
      <c r="EBJ5" s="130"/>
      <c r="EBK5" s="131"/>
      <c r="EBL5" s="128"/>
      <c r="EBM5" s="129"/>
      <c r="EBN5" s="130"/>
      <c r="EBO5" s="130"/>
      <c r="EBP5" s="131"/>
      <c r="EBQ5" s="128"/>
      <c r="EBR5" s="129"/>
      <c r="EBS5" s="130"/>
      <c r="EBT5" s="130"/>
      <c r="EBU5" s="131"/>
      <c r="EBV5" s="128"/>
      <c r="EBW5" s="129"/>
      <c r="EBX5" s="130"/>
      <c r="EBY5" s="130"/>
      <c r="EBZ5" s="131"/>
      <c r="ECA5" s="128"/>
      <c r="ECB5" s="129"/>
      <c r="ECC5" s="130"/>
      <c r="ECD5" s="130"/>
      <c r="ECE5" s="131"/>
      <c r="ECF5" s="128"/>
      <c r="ECG5" s="129"/>
      <c r="ECH5" s="130"/>
      <c r="ECI5" s="130"/>
      <c r="ECJ5" s="131"/>
      <c r="ECK5" s="128"/>
      <c r="ECL5" s="129"/>
      <c r="ECM5" s="130"/>
      <c r="ECN5" s="130"/>
      <c r="ECO5" s="131"/>
      <c r="ECP5" s="128"/>
      <c r="ECQ5" s="129"/>
      <c r="ECR5" s="130"/>
      <c r="ECS5" s="130"/>
      <c r="ECT5" s="131"/>
      <c r="ECU5" s="128"/>
      <c r="ECV5" s="129"/>
      <c r="ECW5" s="130"/>
      <c r="ECX5" s="130"/>
      <c r="ECY5" s="131"/>
      <c r="ECZ5" s="128"/>
      <c r="EDA5" s="129"/>
      <c r="EDB5" s="130"/>
      <c r="EDC5" s="130"/>
      <c r="EDD5" s="131"/>
      <c r="EDE5" s="128"/>
      <c r="EDF5" s="129"/>
      <c r="EDG5" s="130"/>
      <c r="EDH5" s="130"/>
      <c r="EDI5" s="131"/>
      <c r="EDJ5" s="128"/>
      <c r="EDK5" s="129"/>
      <c r="EDL5" s="130"/>
      <c r="EDM5" s="130"/>
      <c r="EDN5" s="131"/>
      <c r="EDO5" s="128"/>
      <c r="EDP5" s="129"/>
      <c r="EDQ5" s="130"/>
      <c r="EDR5" s="130"/>
      <c r="EDS5" s="131"/>
      <c r="EDT5" s="128"/>
      <c r="EDU5" s="129"/>
      <c r="EDV5" s="130"/>
      <c r="EDW5" s="130"/>
      <c r="EDX5" s="131"/>
      <c r="EDY5" s="128"/>
      <c r="EDZ5" s="129"/>
      <c r="EEA5" s="130"/>
      <c r="EEB5" s="130"/>
      <c r="EEC5" s="131"/>
      <c r="EED5" s="128"/>
      <c r="EEE5" s="129"/>
      <c r="EEF5" s="130"/>
      <c r="EEG5" s="130"/>
      <c r="EEH5" s="131"/>
      <c r="EEI5" s="128"/>
      <c r="EEJ5" s="129"/>
      <c r="EEK5" s="130"/>
      <c r="EEL5" s="130"/>
      <c r="EEM5" s="131"/>
      <c r="EEN5" s="128"/>
      <c r="EEO5" s="129"/>
      <c r="EEP5" s="130"/>
      <c r="EEQ5" s="130"/>
      <c r="EER5" s="131"/>
      <c r="EES5" s="128"/>
      <c r="EET5" s="129"/>
      <c r="EEU5" s="130"/>
      <c r="EEV5" s="130"/>
      <c r="EEW5" s="131"/>
      <c r="EEX5" s="128"/>
      <c r="EEY5" s="129"/>
      <c r="EEZ5" s="130"/>
      <c r="EFA5" s="130"/>
      <c r="EFB5" s="131"/>
      <c r="EFC5" s="128"/>
      <c r="EFD5" s="129"/>
      <c r="EFE5" s="130"/>
      <c r="EFF5" s="130"/>
      <c r="EFG5" s="131"/>
      <c r="EFH5" s="128"/>
      <c r="EFI5" s="129"/>
      <c r="EFJ5" s="130"/>
      <c r="EFK5" s="130"/>
      <c r="EFL5" s="131"/>
      <c r="EFM5" s="128"/>
      <c r="EFN5" s="129"/>
      <c r="EFO5" s="130"/>
      <c r="EFP5" s="130"/>
      <c r="EFQ5" s="131"/>
      <c r="EFR5" s="128"/>
      <c r="EFS5" s="129"/>
      <c r="EFT5" s="130"/>
      <c r="EFU5" s="130"/>
      <c r="EFV5" s="131"/>
      <c r="EFW5" s="128"/>
      <c r="EFX5" s="129"/>
      <c r="EFY5" s="130"/>
      <c r="EFZ5" s="130"/>
      <c r="EGA5" s="131"/>
      <c r="EGB5" s="128"/>
      <c r="EGC5" s="129"/>
      <c r="EGD5" s="130"/>
      <c r="EGE5" s="130"/>
      <c r="EGF5" s="131"/>
      <c r="EGG5" s="128"/>
      <c r="EGH5" s="129"/>
      <c r="EGI5" s="130"/>
      <c r="EGJ5" s="130"/>
      <c r="EGK5" s="131"/>
      <c r="EGL5" s="128"/>
      <c r="EGM5" s="129"/>
      <c r="EGN5" s="130"/>
      <c r="EGO5" s="130"/>
      <c r="EGP5" s="131"/>
      <c r="EGQ5" s="128"/>
      <c r="EGR5" s="129"/>
      <c r="EGS5" s="130"/>
      <c r="EGT5" s="130"/>
      <c r="EGU5" s="131"/>
      <c r="EGV5" s="128"/>
      <c r="EGW5" s="129"/>
      <c r="EGX5" s="130"/>
      <c r="EGY5" s="130"/>
      <c r="EGZ5" s="131"/>
      <c r="EHA5" s="128"/>
      <c r="EHB5" s="129"/>
      <c r="EHC5" s="130"/>
      <c r="EHD5" s="130"/>
      <c r="EHE5" s="131"/>
      <c r="EHF5" s="128"/>
      <c r="EHG5" s="129"/>
      <c r="EHH5" s="130"/>
      <c r="EHI5" s="130"/>
      <c r="EHJ5" s="131"/>
      <c r="EHK5" s="128"/>
      <c r="EHL5" s="129"/>
      <c r="EHM5" s="130"/>
      <c r="EHN5" s="130"/>
      <c r="EHO5" s="131"/>
      <c r="EHP5" s="128"/>
      <c r="EHQ5" s="129"/>
      <c r="EHR5" s="130"/>
      <c r="EHS5" s="130"/>
      <c r="EHT5" s="131"/>
      <c r="EHU5" s="128"/>
      <c r="EHV5" s="129"/>
      <c r="EHW5" s="130"/>
      <c r="EHX5" s="130"/>
      <c r="EHY5" s="131"/>
      <c r="EHZ5" s="128"/>
      <c r="EIA5" s="129"/>
      <c r="EIB5" s="130"/>
      <c r="EIC5" s="130"/>
      <c r="EID5" s="131"/>
      <c r="EIE5" s="128"/>
      <c r="EIF5" s="129"/>
      <c r="EIG5" s="130"/>
      <c r="EIH5" s="130"/>
      <c r="EII5" s="131"/>
      <c r="EIJ5" s="128"/>
      <c r="EIK5" s="129"/>
      <c r="EIL5" s="130"/>
      <c r="EIM5" s="130"/>
      <c r="EIN5" s="131"/>
      <c r="EIO5" s="128"/>
      <c r="EIP5" s="129"/>
      <c r="EIQ5" s="130"/>
      <c r="EIR5" s="130"/>
      <c r="EIS5" s="131"/>
      <c r="EIT5" s="128"/>
      <c r="EIU5" s="129"/>
      <c r="EIV5" s="130"/>
      <c r="EIW5" s="130"/>
      <c r="EIX5" s="131"/>
      <c r="EIY5" s="128"/>
      <c r="EIZ5" s="129"/>
      <c r="EJA5" s="130"/>
      <c r="EJB5" s="130"/>
      <c r="EJC5" s="131"/>
      <c r="EJD5" s="128"/>
      <c r="EJE5" s="129"/>
      <c r="EJF5" s="130"/>
      <c r="EJG5" s="130"/>
      <c r="EJH5" s="131"/>
      <c r="EJI5" s="128"/>
      <c r="EJJ5" s="129"/>
      <c r="EJK5" s="130"/>
      <c r="EJL5" s="130"/>
      <c r="EJM5" s="131"/>
      <c r="EJN5" s="128"/>
      <c r="EJO5" s="129"/>
      <c r="EJP5" s="130"/>
      <c r="EJQ5" s="130"/>
      <c r="EJR5" s="131"/>
      <c r="EJS5" s="128"/>
      <c r="EJT5" s="129"/>
      <c r="EJU5" s="130"/>
      <c r="EJV5" s="130"/>
      <c r="EJW5" s="131"/>
      <c r="EJX5" s="128"/>
      <c r="EJY5" s="129"/>
      <c r="EJZ5" s="130"/>
      <c r="EKA5" s="130"/>
      <c r="EKB5" s="131"/>
      <c r="EKC5" s="128"/>
      <c r="EKD5" s="129"/>
      <c r="EKE5" s="130"/>
      <c r="EKF5" s="130"/>
      <c r="EKG5" s="131"/>
      <c r="EKH5" s="128"/>
      <c r="EKI5" s="129"/>
      <c r="EKJ5" s="130"/>
      <c r="EKK5" s="130"/>
      <c r="EKL5" s="131"/>
      <c r="EKM5" s="128"/>
      <c r="EKN5" s="129"/>
      <c r="EKO5" s="130"/>
      <c r="EKP5" s="130"/>
      <c r="EKQ5" s="131"/>
      <c r="EKR5" s="128"/>
      <c r="EKS5" s="129"/>
      <c r="EKT5" s="130"/>
      <c r="EKU5" s="130"/>
      <c r="EKV5" s="131"/>
      <c r="EKW5" s="128"/>
      <c r="EKX5" s="129"/>
      <c r="EKY5" s="130"/>
      <c r="EKZ5" s="130"/>
      <c r="ELA5" s="131"/>
      <c r="ELB5" s="128"/>
      <c r="ELC5" s="129"/>
      <c r="ELD5" s="130"/>
      <c r="ELE5" s="130"/>
      <c r="ELF5" s="131"/>
      <c r="ELG5" s="128"/>
      <c r="ELH5" s="129"/>
      <c r="ELI5" s="130"/>
      <c r="ELJ5" s="130"/>
      <c r="ELK5" s="131"/>
      <c r="ELL5" s="128"/>
      <c r="ELM5" s="129"/>
      <c r="ELN5" s="130"/>
      <c r="ELO5" s="130"/>
      <c r="ELP5" s="131"/>
      <c r="ELQ5" s="128"/>
      <c r="ELR5" s="129"/>
      <c r="ELS5" s="130"/>
      <c r="ELT5" s="130"/>
      <c r="ELU5" s="131"/>
      <c r="ELV5" s="128"/>
      <c r="ELW5" s="129"/>
      <c r="ELX5" s="130"/>
      <c r="ELY5" s="130"/>
      <c r="ELZ5" s="131"/>
      <c r="EMA5" s="128"/>
      <c r="EMB5" s="129"/>
      <c r="EMC5" s="130"/>
      <c r="EMD5" s="130"/>
      <c r="EME5" s="131"/>
      <c r="EMF5" s="128"/>
      <c r="EMG5" s="129"/>
      <c r="EMH5" s="130"/>
      <c r="EMI5" s="130"/>
      <c r="EMJ5" s="131"/>
      <c r="EMK5" s="128"/>
      <c r="EML5" s="129"/>
      <c r="EMM5" s="130"/>
      <c r="EMN5" s="130"/>
      <c r="EMO5" s="131"/>
      <c r="EMP5" s="128"/>
      <c r="EMQ5" s="129"/>
      <c r="EMR5" s="130"/>
      <c r="EMS5" s="130"/>
      <c r="EMT5" s="131"/>
      <c r="EMU5" s="128"/>
      <c r="EMV5" s="129"/>
      <c r="EMW5" s="130"/>
      <c r="EMX5" s="130"/>
      <c r="EMY5" s="131"/>
      <c r="EMZ5" s="128"/>
      <c r="ENA5" s="129"/>
      <c r="ENB5" s="130"/>
      <c r="ENC5" s="130"/>
      <c r="END5" s="131"/>
      <c r="ENE5" s="128"/>
      <c r="ENF5" s="129"/>
      <c r="ENG5" s="130"/>
      <c r="ENH5" s="130"/>
      <c r="ENI5" s="131"/>
      <c r="ENJ5" s="128"/>
      <c r="ENK5" s="129"/>
      <c r="ENL5" s="130"/>
      <c r="ENM5" s="130"/>
      <c r="ENN5" s="131"/>
      <c r="ENO5" s="128"/>
      <c r="ENP5" s="129"/>
      <c r="ENQ5" s="130"/>
      <c r="ENR5" s="130"/>
      <c r="ENS5" s="131"/>
      <c r="ENT5" s="128"/>
      <c r="ENU5" s="129"/>
      <c r="ENV5" s="130"/>
      <c r="ENW5" s="130"/>
      <c r="ENX5" s="131"/>
      <c r="ENY5" s="128"/>
      <c r="ENZ5" s="129"/>
      <c r="EOA5" s="130"/>
      <c r="EOB5" s="130"/>
      <c r="EOC5" s="131"/>
      <c r="EOD5" s="128"/>
      <c r="EOE5" s="129"/>
      <c r="EOF5" s="130"/>
      <c r="EOG5" s="130"/>
      <c r="EOH5" s="131"/>
      <c r="EOI5" s="128"/>
      <c r="EOJ5" s="129"/>
      <c r="EOK5" s="130"/>
      <c r="EOL5" s="130"/>
      <c r="EOM5" s="131"/>
      <c r="EON5" s="128"/>
      <c r="EOO5" s="129"/>
      <c r="EOP5" s="130"/>
      <c r="EOQ5" s="130"/>
      <c r="EOR5" s="131"/>
      <c r="EOS5" s="128"/>
      <c r="EOT5" s="129"/>
      <c r="EOU5" s="130"/>
      <c r="EOV5" s="130"/>
      <c r="EOW5" s="131"/>
      <c r="EOX5" s="128"/>
      <c r="EOY5" s="129"/>
      <c r="EOZ5" s="130"/>
      <c r="EPA5" s="130"/>
      <c r="EPB5" s="131"/>
      <c r="EPC5" s="128"/>
      <c r="EPD5" s="129"/>
      <c r="EPE5" s="130"/>
      <c r="EPF5" s="130"/>
      <c r="EPG5" s="131"/>
      <c r="EPH5" s="128"/>
      <c r="EPI5" s="129"/>
      <c r="EPJ5" s="130"/>
      <c r="EPK5" s="130"/>
      <c r="EPL5" s="131"/>
      <c r="EPM5" s="128"/>
      <c r="EPN5" s="129"/>
      <c r="EPO5" s="130"/>
      <c r="EPP5" s="130"/>
      <c r="EPQ5" s="131"/>
      <c r="EPR5" s="128"/>
      <c r="EPS5" s="129"/>
      <c r="EPT5" s="130"/>
      <c r="EPU5" s="130"/>
      <c r="EPV5" s="131"/>
      <c r="EPW5" s="128"/>
      <c r="EPX5" s="129"/>
      <c r="EPY5" s="130"/>
      <c r="EPZ5" s="130"/>
      <c r="EQA5" s="131"/>
      <c r="EQB5" s="128"/>
      <c r="EQC5" s="129"/>
      <c r="EQD5" s="130"/>
      <c r="EQE5" s="130"/>
      <c r="EQF5" s="131"/>
      <c r="EQG5" s="128"/>
      <c r="EQH5" s="129"/>
      <c r="EQI5" s="130"/>
      <c r="EQJ5" s="130"/>
      <c r="EQK5" s="131"/>
      <c r="EQL5" s="128"/>
      <c r="EQM5" s="129"/>
      <c r="EQN5" s="130"/>
      <c r="EQO5" s="130"/>
      <c r="EQP5" s="131"/>
      <c r="EQQ5" s="128"/>
      <c r="EQR5" s="129"/>
      <c r="EQS5" s="130"/>
      <c r="EQT5" s="130"/>
      <c r="EQU5" s="131"/>
      <c r="EQV5" s="128"/>
      <c r="EQW5" s="129"/>
      <c r="EQX5" s="130"/>
      <c r="EQY5" s="130"/>
      <c r="EQZ5" s="131"/>
      <c r="ERA5" s="128"/>
      <c r="ERB5" s="129"/>
      <c r="ERC5" s="130"/>
      <c r="ERD5" s="130"/>
      <c r="ERE5" s="131"/>
      <c r="ERF5" s="128"/>
      <c r="ERG5" s="129"/>
      <c r="ERH5" s="130"/>
      <c r="ERI5" s="130"/>
      <c r="ERJ5" s="131"/>
      <c r="ERK5" s="128"/>
      <c r="ERL5" s="129"/>
      <c r="ERM5" s="130"/>
      <c r="ERN5" s="130"/>
      <c r="ERO5" s="131"/>
      <c r="ERP5" s="128"/>
      <c r="ERQ5" s="129"/>
      <c r="ERR5" s="130"/>
      <c r="ERS5" s="130"/>
      <c r="ERT5" s="131"/>
      <c r="ERU5" s="128"/>
      <c r="ERV5" s="129"/>
      <c r="ERW5" s="130"/>
      <c r="ERX5" s="130"/>
      <c r="ERY5" s="131"/>
      <c r="ERZ5" s="128"/>
      <c r="ESA5" s="129"/>
      <c r="ESB5" s="130"/>
      <c r="ESC5" s="130"/>
      <c r="ESD5" s="131"/>
      <c r="ESE5" s="128"/>
      <c r="ESF5" s="129"/>
      <c r="ESG5" s="130"/>
      <c r="ESH5" s="130"/>
      <c r="ESI5" s="131"/>
      <c r="ESJ5" s="128"/>
      <c r="ESK5" s="129"/>
      <c r="ESL5" s="130"/>
      <c r="ESM5" s="130"/>
      <c r="ESN5" s="131"/>
      <c r="ESO5" s="128"/>
      <c r="ESP5" s="129"/>
      <c r="ESQ5" s="130"/>
      <c r="ESR5" s="130"/>
      <c r="ESS5" s="131"/>
      <c r="EST5" s="128"/>
      <c r="ESU5" s="129"/>
      <c r="ESV5" s="130"/>
      <c r="ESW5" s="130"/>
      <c r="ESX5" s="131"/>
      <c r="ESY5" s="128"/>
      <c r="ESZ5" s="129"/>
      <c r="ETA5" s="130"/>
      <c r="ETB5" s="130"/>
      <c r="ETC5" s="131"/>
      <c r="ETD5" s="128"/>
      <c r="ETE5" s="129"/>
      <c r="ETF5" s="130"/>
      <c r="ETG5" s="130"/>
      <c r="ETH5" s="131"/>
      <c r="ETI5" s="128"/>
      <c r="ETJ5" s="129"/>
      <c r="ETK5" s="130"/>
      <c r="ETL5" s="130"/>
      <c r="ETM5" s="131"/>
      <c r="ETN5" s="128"/>
      <c r="ETO5" s="129"/>
      <c r="ETP5" s="130"/>
      <c r="ETQ5" s="130"/>
      <c r="ETR5" s="131"/>
      <c r="ETS5" s="128"/>
      <c r="ETT5" s="129"/>
      <c r="ETU5" s="130"/>
      <c r="ETV5" s="130"/>
      <c r="ETW5" s="131"/>
      <c r="ETX5" s="128"/>
      <c r="ETY5" s="129"/>
      <c r="ETZ5" s="130"/>
      <c r="EUA5" s="130"/>
      <c r="EUB5" s="131"/>
      <c r="EUC5" s="128"/>
      <c r="EUD5" s="129"/>
      <c r="EUE5" s="130"/>
      <c r="EUF5" s="130"/>
      <c r="EUG5" s="131"/>
      <c r="EUH5" s="128"/>
      <c r="EUI5" s="129"/>
      <c r="EUJ5" s="130"/>
      <c r="EUK5" s="130"/>
      <c r="EUL5" s="131"/>
      <c r="EUM5" s="128"/>
      <c r="EUN5" s="129"/>
      <c r="EUO5" s="130"/>
      <c r="EUP5" s="130"/>
      <c r="EUQ5" s="131"/>
      <c r="EUR5" s="128"/>
      <c r="EUS5" s="129"/>
      <c r="EUT5" s="130"/>
      <c r="EUU5" s="130"/>
      <c r="EUV5" s="131"/>
      <c r="EUW5" s="128"/>
      <c r="EUX5" s="129"/>
      <c r="EUY5" s="130"/>
      <c r="EUZ5" s="130"/>
      <c r="EVA5" s="131"/>
      <c r="EVB5" s="128"/>
      <c r="EVC5" s="129"/>
      <c r="EVD5" s="130"/>
      <c r="EVE5" s="130"/>
      <c r="EVF5" s="131"/>
      <c r="EVG5" s="128"/>
      <c r="EVH5" s="129"/>
      <c r="EVI5" s="130"/>
      <c r="EVJ5" s="130"/>
      <c r="EVK5" s="131"/>
      <c r="EVL5" s="128"/>
      <c r="EVM5" s="129"/>
      <c r="EVN5" s="130"/>
      <c r="EVO5" s="130"/>
      <c r="EVP5" s="131"/>
      <c r="EVQ5" s="128"/>
      <c r="EVR5" s="129"/>
      <c r="EVS5" s="130"/>
      <c r="EVT5" s="130"/>
      <c r="EVU5" s="131"/>
      <c r="EVV5" s="128"/>
      <c r="EVW5" s="129"/>
      <c r="EVX5" s="130"/>
      <c r="EVY5" s="130"/>
      <c r="EVZ5" s="131"/>
      <c r="EWA5" s="128"/>
      <c r="EWB5" s="129"/>
      <c r="EWC5" s="130"/>
      <c r="EWD5" s="130"/>
      <c r="EWE5" s="131"/>
      <c r="EWF5" s="128"/>
      <c r="EWG5" s="129"/>
      <c r="EWH5" s="130"/>
      <c r="EWI5" s="130"/>
      <c r="EWJ5" s="131"/>
      <c r="EWK5" s="128"/>
      <c r="EWL5" s="129"/>
      <c r="EWM5" s="130"/>
      <c r="EWN5" s="130"/>
      <c r="EWO5" s="131"/>
      <c r="EWP5" s="128"/>
      <c r="EWQ5" s="129"/>
      <c r="EWR5" s="130"/>
      <c r="EWS5" s="130"/>
      <c r="EWT5" s="131"/>
      <c r="EWU5" s="128"/>
      <c r="EWV5" s="129"/>
      <c r="EWW5" s="130"/>
      <c r="EWX5" s="130"/>
      <c r="EWY5" s="131"/>
      <c r="EWZ5" s="128"/>
      <c r="EXA5" s="129"/>
      <c r="EXB5" s="130"/>
      <c r="EXC5" s="130"/>
      <c r="EXD5" s="131"/>
      <c r="EXE5" s="128"/>
      <c r="EXF5" s="129"/>
      <c r="EXG5" s="130"/>
      <c r="EXH5" s="130"/>
      <c r="EXI5" s="131"/>
      <c r="EXJ5" s="128"/>
      <c r="EXK5" s="129"/>
      <c r="EXL5" s="130"/>
      <c r="EXM5" s="130"/>
      <c r="EXN5" s="131"/>
      <c r="EXO5" s="128"/>
      <c r="EXP5" s="129"/>
      <c r="EXQ5" s="130"/>
      <c r="EXR5" s="130"/>
      <c r="EXS5" s="131"/>
      <c r="EXT5" s="128"/>
      <c r="EXU5" s="129"/>
      <c r="EXV5" s="130"/>
      <c r="EXW5" s="130"/>
      <c r="EXX5" s="131"/>
      <c r="EXY5" s="128"/>
      <c r="EXZ5" s="129"/>
      <c r="EYA5" s="130"/>
      <c r="EYB5" s="130"/>
      <c r="EYC5" s="131"/>
      <c r="EYD5" s="128"/>
      <c r="EYE5" s="129"/>
      <c r="EYF5" s="130"/>
      <c r="EYG5" s="130"/>
      <c r="EYH5" s="131"/>
      <c r="EYI5" s="128"/>
      <c r="EYJ5" s="129"/>
      <c r="EYK5" s="130"/>
      <c r="EYL5" s="130"/>
      <c r="EYM5" s="131"/>
      <c r="EYN5" s="128"/>
      <c r="EYO5" s="129"/>
      <c r="EYP5" s="130"/>
      <c r="EYQ5" s="130"/>
      <c r="EYR5" s="131"/>
      <c r="EYS5" s="128"/>
      <c r="EYT5" s="129"/>
      <c r="EYU5" s="130"/>
      <c r="EYV5" s="130"/>
      <c r="EYW5" s="131"/>
      <c r="EYX5" s="128"/>
      <c r="EYY5" s="129"/>
      <c r="EYZ5" s="130"/>
      <c r="EZA5" s="130"/>
      <c r="EZB5" s="131"/>
      <c r="EZC5" s="128"/>
      <c r="EZD5" s="129"/>
      <c r="EZE5" s="130"/>
      <c r="EZF5" s="130"/>
      <c r="EZG5" s="131"/>
      <c r="EZH5" s="128"/>
      <c r="EZI5" s="129"/>
      <c r="EZJ5" s="130"/>
      <c r="EZK5" s="130"/>
      <c r="EZL5" s="131"/>
      <c r="EZM5" s="128"/>
      <c r="EZN5" s="129"/>
      <c r="EZO5" s="130"/>
      <c r="EZP5" s="130"/>
      <c r="EZQ5" s="131"/>
      <c r="EZR5" s="128"/>
      <c r="EZS5" s="129"/>
      <c r="EZT5" s="130"/>
      <c r="EZU5" s="130"/>
      <c r="EZV5" s="131"/>
      <c r="EZW5" s="128"/>
      <c r="EZX5" s="129"/>
      <c r="EZY5" s="130"/>
      <c r="EZZ5" s="130"/>
      <c r="FAA5" s="131"/>
      <c r="FAB5" s="128"/>
      <c r="FAC5" s="129"/>
      <c r="FAD5" s="130"/>
      <c r="FAE5" s="130"/>
      <c r="FAF5" s="131"/>
      <c r="FAG5" s="128"/>
      <c r="FAH5" s="129"/>
      <c r="FAI5" s="130"/>
      <c r="FAJ5" s="130"/>
      <c r="FAK5" s="131"/>
      <c r="FAL5" s="128"/>
      <c r="FAM5" s="129"/>
      <c r="FAN5" s="130"/>
      <c r="FAO5" s="130"/>
      <c r="FAP5" s="131"/>
      <c r="FAQ5" s="128"/>
      <c r="FAR5" s="129"/>
      <c r="FAS5" s="130"/>
      <c r="FAT5" s="130"/>
      <c r="FAU5" s="131"/>
      <c r="FAV5" s="128"/>
      <c r="FAW5" s="129"/>
      <c r="FAX5" s="130"/>
      <c r="FAY5" s="130"/>
      <c r="FAZ5" s="131"/>
      <c r="FBA5" s="128"/>
      <c r="FBB5" s="129"/>
      <c r="FBC5" s="130"/>
      <c r="FBD5" s="130"/>
      <c r="FBE5" s="131"/>
      <c r="FBF5" s="128"/>
      <c r="FBG5" s="129"/>
      <c r="FBH5" s="130"/>
      <c r="FBI5" s="130"/>
      <c r="FBJ5" s="131"/>
      <c r="FBK5" s="128"/>
      <c r="FBL5" s="129"/>
      <c r="FBM5" s="130"/>
      <c r="FBN5" s="130"/>
      <c r="FBO5" s="131"/>
      <c r="FBP5" s="128"/>
      <c r="FBQ5" s="129"/>
      <c r="FBR5" s="130"/>
      <c r="FBS5" s="130"/>
      <c r="FBT5" s="131"/>
      <c r="FBU5" s="128"/>
      <c r="FBV5" s="129"/>
      <c r="FBW5" s="130"/>
      <c r="FBX5" s="130"/>
      <c r="FBY5" s="131"/>
      <c r="FBZ5" s="128"/>
      <c r="FCA5" s="129"/>
      <c r="FCB5" s="130"/>
      <c r="FCC5" s="130"/>
      <c r="FCD5" s="131"/>
      <c r="FCE5" s="128"/>
      <c r="FCF5" s="129"/>
      <c r="FCG5" s="130"/>
      <c r="FCH5" s="130"/>
      <c r="FCI5" s="131"/>
      <c r="FCJ5" s="128"/>
      <c r="FCK5" s="129"/>
      <c r="FCL5" s="130"/>
      <c r="FCM5" s="130"/>
      <c r="FCN5" s="131"/>
      <c r="FCO5" s="128"/>
      <c r="FCP5" s="129"/>
      <c r="FCQ5" s="130"/>
      <c r="FCR5" s="130"/>
      <c r="FCS5" s="131"/>
      <c r="FCT5" s="128"/>
      <c r="FCU5" s="129"/>
      <c r="FCV5" s="130"/>
      <c r="FCW5" s="130"/>
      <c r="FCX5" s="131"/>
      <c r="FCY5" s="128"/>
      <c r="FCZ5" s="129"/>
      <c r="FDA5" s="130"/>
      <c r="FDB5" s="130"/>
      <c r="FDC5" s="131"/>
      <c r="FDD5" s="128"/>
      <c r="FDE5" s="129"/>
      <c r="FDF5" s="130"/>
      <c r="FDG5" s="130"/>
      <c r="FDH5" s="131"/>
      <c r="FDI5" s="128"/>
      <c r="FDJ5" s="129"/>
      <c r="FDK5" s="130"/>
      <c r="FDL5" s="130"/>
      <c r="FDM5" s="131"/>
      <c r="FDN5" s="128"/>
      <c r="FDO5" s="129"/>
      <c r="FDP5" s="130"/>
      <c r="FDQ5" s="130"/>
      <c r="FDR5" s="131"/>
      <c r="FDS5" s="128"/>
      <c r="FDT5" s="129"/>
      <c r="FDU5" s="130"/>
      <c r="FDV5" s="130"/>
      <c r="FDW5" s="131"/>
      <c r="FDX5" s="128"/>
      <c r="FDY5" s="129"/>
      <c r="FDZ5" s="130"/>
      <c r="FEA5" s="130"/>
      <c r="FEB5" s="131"/>
      <c r="FEC5" s="128"/>
      <c r="FED5" s="129"/>
      <c r="FEE5" s="130"/>
      <c r="FEF5" s="130"/>
      <c r="FEG5" s="131"/>
      <c r="FEH5" s="128"/>
      <c r="FEI5" s="129"/>
      <c r="FEJ5" s="130"/>
      <c r="FEK5" s="130"/>
      <c r="FEL5" s="131"/>
      <c r="FEM5" s="128"/>
      <c r="FEN5" s="129"/>
      <c r="FEO5" s="130"/>
      <c r="FEP5" s="130"/>
      <c r="FEQ5" s="131"/>
      <c r="FER5" s="128"/>
      <c r="FES5" s="129"/>
      <c r="FET5" s="130"/>
      <c r="FEU5" s="130"/>
      <c r="FEV5" s="131"/>
      <c r="FEW5" s="128"/>
      <c r="FEX5" s="129"/>
      <c r="FEY5" s="130"/>
      <c r="FEZ5" s="130"/>
      <c r="FFA5" s="131"/>
      <c r="FFB5" s="128"/>
      <c r="FFC5" s="129"/>
      <c r="FFD5" s="130"/>
      <c r="FFE5" s="130"/>
      <c r="FFF5" s="131"/>
      <c r="FFG5" s="128"/>
      <c r="FFH5" s="129"/>
      <c r="FFI5" s="130"/>
      <c r="FFJ5" s="130"/>
      <c r="FFK5" s="131"/>
      <c r="FFL5" s="128"/>
      <c r="FFM5" s="129"/>
      <c r="FFN5" s="130"/>
      <c r="FFO5" s="130"/>
      <c r="FFP5" s="131"/>
      <c r="FFQ5" s="128"/>
      <c r="FFR5" s="129"/>
      <c r="FFS5" s="130"/>
      <c r="FFT5" s="130"/>
      <c r="FFU5" s="131"/>
      <c r="FFV5" s="128"/>
      <c r="FFW5" s="129"/>
      <c r="FFX5" s="130"/>
      <c r="FFY5" s="130"/>
      <c r="FFZ5" s="131"/>
      <c r="FGA5" s="128"/>
      <c r="FGB5" s="129"/>
      <c r="FGC5" s="130"/>
      <c r="FGD5" s="130"/>
      <c r="FGE5" s="131"/>
      <c r="FGF5" s="128"/>
      <c r="FGG5" s="129"/>
      <c r="FGH5" s="130"/>
      <c r="FGI5" s="130"/>
      <c r="FGJ5" s="131"/>
      <c r="FGK5" s="128"/>
      <c r="FGL5" s="129"/>
      <c r="FGM5" s="130"/>
      <c r="FGN5" s="130"/>
      <c r="FGO5" s="131"/>
      <c r="FGP5" s="128"/>
      <c r="FGQ5" s="129"/>
      <c r="FGR5" s="130"/>
      <c r="FGS5" s="130"/>
      <c r="FGT5" s="131"/>
      <c r="FGU5" s="128"/>
      <c r="FGV5" s="129"/>
      <c r="FGW5" s="130"/>
      <c r="FGX5" s="130"/>
      <c r="FGY5" s="131"/>
      <c r="FGZ5" s="128"/>
      <c r="FHA5" s="129"/>
      <c r="FHB5" s="130"/>
      <c r="FHC5" s="130"/>
      <c r="FHD5" s="131"/>
      <c r="FHE5" s="128"/>
      <c r="FHF5" s="129"/>
      <c r="FHG5" s="130"/>
      <c r="FHH5" s="130"/>
      <c r="FHI5" s="131"/>
      <c r="FHJ5" s="128"/>
      <c r="FHK5" s="129"/>
      <c r="FHL5" s="130"/>
      <c r="FHM5" s="130"/>
      <c r="FHN5" s="131"/>
      <c r="FHO5" s="128"/>
      <c r="FHP5" s="129"/>
      <c r="FHQ5" s="130"/>
      <c r="FHR5" s="130"/>
      <c r="FHS5" s="131"/>
      <c r="FHT5" s="128"/>
      <c r="FHU5" s="129"/>
      <c r="FHV5" s="130"/>
      <c r="FHW5" s="130"/>
      <c r="FHX5" s="131"/>
      <c r="FHY5" s="128"/>
      <c r="FHZ5" s="129"/>
      <c r="FIA5" s="130"/>
      <c r="FIB5" s="130"/>
      <c r="FIC5" s="131"/>
      <c r="FID5" s="128"/>
      <c r="FIE5" s="129"/>
      <c r="FIF5" s="130"/>
      <c r="FIG5" s="130"/>
      <c r="FIH5" s="131"/>
      <c r="FII5" s="128"/>
      <c r="FIJ5" s="129"/>
      <c r="FIK5" s="130"/>
      <c r="FIL5" s="130"/>
      <c r="FIM5" s="131"/>
      <c r="FIN5" s="128"/>
      <c r="FIO5" s="129"/>
      <c r="FIP5" s="130"/>
      <c r="FIQ5" s="130"/>
      <c r="FIR5" s="131"/>
      <c r="FIS5" s="128"/>
      <c r="FIT5" s="129"/>
      <c r="FIU5" s="130"/>
      <c r="FIV5" s="130"/>
      <c r="FIW5" s="131"/>
      <c r="FIX5" s="128"/>
      <c r="FIY5" s="129"/>
      <c r="FIZ5" s="130"/>
      <c r="FJA5" s="130"/>
      <c r="FJB5" s="131"/>
      <c r="FJC5" s="128"/>
      <c r="FJD5" s="129"/>
      <c r="FJE5" s="130"/>
      <c r="FJF5" s="130"/>
      <c r="FJG5" s="131"/>
      <c r="FJH5" s="128"/>
      <c r="FJI5" s="129"/>
      <c r="FJJ5" s="130"/>
      <c r="FJK5" s="130"/>
      <c r="FJL5" s="131"/>
      <c r="FJM5" s="128"/>
      <c r="FJN5" s="129"/>
      <c r="FJO5" s="130"/>
      <c r="FJP5" s="130"/>
      <c r="FJQ5" s="131"/>
      <c r="FJR5" s="128"/>
      <c r="FJS5" s="129"/>
      <c r="FJT5" s="130"/>
      <c r="FJU5" s="130"/>
      <c r="FJV5" s="131"/>
      <c r="FJW5" s="128"/>
      <c r="FJX5" s="129"/>
      <c r="FJY5" s="130"/>
      <c r="FJZ5" s="130"/>
      <c r="FKA5" s="131"/>
      <c r="FKB5" s="128"/>
      <c r="FKC5" s="129"/>
      <c r="FKD5" s="130"/>
      <c r="FKE5" s="130"/>
      <c r="FKF5" s="131"/>
      <c r="FKG5" s="128"/>
      <c r="FKH5" s="129"/>
      <c r="FKI5" s="130"/>
      <c r="FKJ5" s="130"/>
      <c r="FKK5" s="131"/>
      <c r="FKL5" s="128"/>
      <c r="FKM5" s="129"/>
      <c r="FKN5" s="130"/>
      <c r="FKO5" s="130"/>
      <c r="FKP5" s="131"/>
      <c r="FKQ5" s="128"/>
      <c r="FKR5" s="129"/>
      <c r="FKS5" s="130"/>
      <c r="FKT5" s="130"/>
      <c r="FKU5" s="131"/>
      <c r="FKV5" s="128"/>
      <c r="FKW5" s="129"/>
      <c r="FKX5" s="130"/>
      <c r="FKY5" s="130"/>
      <c r="FKZ5" s="131"/>
      <c r="FLA5" s="128"/>
      <c r="FLB5" s="129"/>
      <c r="FLC5" s="130"/>
      <c r="FLD5" s="130"/>
      <c r="FLE5" s="131"/>
      <c r="FLF5" s="128"/>
      <c r="FLG5" s="129"/>
      <c r="FLH5" s="130"/>
      <c r="FLI5" s="130"/>
      <c r="FLJ5" s="131"/>
      <c r="FLK5" s="128"/>
      <c r="FLL5" s="129"/>
      <c r="FLM5" s="130"/>
      <c r="FLN5" s="130"/>
      <c r="FLO5" s="131"/>
      <c r="FLP5" s="128"/>
      <c r="FLQ5" s="129"/>
      <c r="FLR5" s="130"/>
      <c r="FLS5" s="130"/>
      <c r="FLT5" s="131"/>
      <c r="FLU5" s="128"/>
      <c r="FLV5" s="129"/>
      <c r="FLW5" s="130"/>
      <c r="FLX5" s="130"/>
      <c r="FLY5" s="131"/>
      <c r="FLZ5" s="128"/>
      <c r="FMA5" s="129"/>
      <c r="FMB5" s="130"/>
      <c r="FMC5" s="130"/>
      <c r="FMD5" s="131"/>
      <c r="FME5" s="128"/>
      <c r="FMF5" s="129"/>
      <c r="FMG5" s="130"/>
      <c r="FMH5" s="130"/>
      <c r="FMI5" s="131"/>
      <c r="FMJ5" s="128"/>
      <c r="FMK5" s="129"/>
      <c r="FML5" s="130"/>
      <c r="FMM5" s="130"/>
      <c r="FMN5" s="131"/>
      <c r="FMO5" s="128"/>
      <c r="FMP5" s="129"/>
      <c r="FMQ5" s="130"/>
      <c r="FMR5" s="130"/>
      <c r="FMS5" s="131"/>
      <c r="FMT5" s="128"/>
      <c r="FMU5" s="129"/>
      <c r="FMV5" s="130"/>
      <c r="FMW5" s="130"/>
      <c r="FMX5" s="131"/>
      <c r="FMY5" s="128"/>
      <c r="FMZ5" s="129"/>
      <c r="FNA5" s="130"/>
      <c r="FNB5" s="130"/>
      <c r="FNC5" s="131"/>
      <c r="FND5" s="128"/>
      <c r="FNE5" s="129"/>
      <c r="FNF5" s="130"/>
      <c r="FNG5" s="130"/>
      <c r="FNH5" s="131"/>
      <c r="FNI5" s="128"/>
      <c r="FNJ5" s="129"/>
      <c r="FNK5" s="130"/>
      <c r="FNL5" s="130"/>
      <c r="FNM5" s="131"/>
      <c r="FNN5" s="128"/>
      <c r="FNO5" s="129"/>
      <c r="FNP5" s="130"/>
      <c r="FNQ5" s="130"/>
      <c r="FNR5" s="131"/>
      <c r="FNS5" s="128"/>
      <c r="FNT5" s="129"/>
      <c r="FNU5" s="130"/>
      <c r="FNV5" s="130"/>
      <c r="FNW5" s="131"/>
      <c r="FNX5" s="128"/>
      <c r="FNY5" s="129"/>
      <c r="FNZ5" s="130"/>
      <c r="FOA5" s="130"/>
      <c r="FOB5" s="131"/>
      <c r="FOC5" s="128"/>
      <c r="FOD5" s="129"/>
      <c r="FOE5" s="130"/>
      <c r="FOF5" s="130"/>
      <c r="FOG5" s="131"/>
      <c r="FOH5" s="128"/>
      <c r="FOI5" s="129"/>
      <c r="FOJ5" s="130"/>
      <c r="FOK5" s="130"/>
      <c r="FOL5" s="131"/>
      <c r="FOM5" s="128"/>
      <c r="FON5" s="129"/>
      <c r="FOO5" s="130"/>
      <c r="FOP5" s="130"/>
      <c r="FOQ5" s="131"/>
      <c r="FOR5" s="128"/>
      <c r="FOS5" s="129"/>
      <c r="FOT5" s="130"/>
      <c r="FOU5" s="130"/>
      <c r="FOV5" s="131"/>
      <c r="FOW5" s="128"/>
      <c r="FOX5" s="129"/>
      <c r="FOY5" s="130"/>
      <c r="FOZ5" s="130"/>
      <c r="FPA5" s="131"/>
      <c r="FPB5" s="128"/>
      <c r="FPC5" s="129"/>
      <c r="FPD5" s="130"/>
      <c r="FPE5" s="130"/>
      <c r="FPF5" s="131"/>
      <c r="FPG5" s="128"/>
      <c r="FPH5" s="129"/>
      <c r="FPI5" s="130"/>
      <c r="FPJ5" s="130"/>
      <c r="FPK5" s="131"/>
      <c r="FPL5" s="128"/>
      <c r="FPM5" s="129"/>
      <c r="FPN5" s="130"/>
      <c r="FPO5" s="130"/>
      <c r="FPP5" s="131"/>
      <c r="FPQ5" s="128"/>
      <c r="FPR5" s="129"/>
      <c r="FPS5" s="130"/>
      <c r="FPT5" s="130"/>
      <c r="FPU5" s="131"/>
      <c r="FPV5" s="128"/>
      <c r="FPW5" s="129"/>
      <c r="FPX5" s="130"/>
      <c r="FPY5" s="130"/>
      <c r="FPZ5" s="131"/>
      <c r="FQA5" s="128"/>
      <c r="FQB5" s="129"/>
      <c r="FQC5" s="130"/>
      <c r="FQD5" s="130"/>
      <c r="FQE5" s="131"/>
      <c r="FQF5" s="128"/>
      <c r="FQG5" s="129"/>
      <c r="FQH5" s="130"/>
      <c r="FQI5" s="130"/>
      <c r="FQJ5" s="131"/>
      <c r="FQK5" s="128"/>
      <c r="FQL5" s="129"/>
      <c r="FQM5" s="130"/>
      <c r="FQN5" s="130"/>
      <c r="FQO5" s="131"/>
      <c r="FQP5" s="128"/>
      <c r="FQQ5" s="129"/>
      <c r="FQR5" s="130"/>
      <c r="FQS5" s="130"/>
      <c r="FQT5" s="131"/>
      <c r="FQU5" s="128"/>
      <c r="FQV5" s="129"/>
      <c r="FQW5" s="130"/>
      <c r="FQX5" s="130"/>
      <c r="FQY5" s="131"/>
      <c r="FQZ5" s="128"/>
      <c r="FRA5" s="129"/>
      <c r="FRB5" s="130"/>
      <c r="FRC5" s="130"/>
      <c r="FRD5" s="131"/>
      <c r="FRE5" s="128"/>
      <c r="FRF5" s="129"/>
      <c r="FRG5" s="130"/>
      <c r="FRH5" s="130"/>
      <c r="FRI5" s="131"/>
      <c r="FRJ5" s="128"/>
      <c r="FRK5" s="129"/>
      <c r="FRL5" s="130"/>
      <c r="FRM5" s="130"/>
      <c r="FRN5" s="131"/>
      <c r="FRO5" s="128"/>
      <c r="FRP5" s="129"/>
      <c r="FRQ5" s="130"/>
      <c r="FRR5" s="130"/>
      <c r="FRS5" s="131"/>
      <c r="FRT5" s="128"/>
      <c r="FRU5" s="129"/>
      <c r="FRV5" s="130"/>
      <c r="FRW5" s="130"/>
      <c r="FRX5" s="131"/>
      <c r="FRY5" s="128"/>
      <c r="FRZ5" s="129"/>
      <c r="FSA5" s="130"/>
      <c r="FSB5" s="130"/>
      <c r="FSC5" s="131"/>
      <c r="FSD5" s="128"/>
      <c r="FSE5" s="129"/>
      <c r="FSF5" s="130"/>
      <c r="FSG5" s="130"/>
      <c r="FSH5" s="131"/>
      <c r="FSI5" s="128"/>
      <c r="FSJ5" s="129"/>
      <c r="FSK5" s="130"/>
      <c r="FSL5" s="130"/>
      <c r="FSM5" s="131"/>
      <c r="FSN5" s="128"/>
      <c r="FSO5" s="129"/>
      <c r="FSP5" s="130"/>
      <c r="FSQ5" s="130"/>
      <c r="FSR5" s="131"/>
      <c r="FSS5" s="128"/>
      <c r="FST5" s="129"/>
      <c r="FSU5" s="130"/>
      <c r="FSV5" s="130"/>
      <c r="FSW5" s="131"/>
      <c r="FSX5" s="128"/>
      <c r="FSY5" s="129"/>
      <c r="FSZ5" s="130"/>
      <c r="FTA5" s="130"/>
      <c r="FTB5" s="131"/>
      <c r="FTC5" s="128"/>
      <c r="FTD5" s="129"/>
      <c r="FTE5" s="130"/>
      <c r="FTF5" s="130"/>
      <c r="FTG5" s="131"/>
      <c r="FTH5" s="128"/>
      <c r="FTI5" s="129"/>
      <c r="FTJ5" s="130"/>
      <c r="FTK5" s="130"/>
      <c r="FTL5" s="131"/>
      <c r="FTM5" s="128"/>
      <c r="FTN5" s="129"/>
      <c r="FTO5" s="130"/>
      <c r="FTP5" s="130"/>
      <c r="FTQ5" s="131"/>
      <c r="FTR5" s="128"/>
      <c r="FTS5" s="129"/>
      <c r="FTT5" s="130"/>
      <c r="FTU5" s="130"/>
      <c r="FTV5" s="131"/>
      <c r="FTW5" s="128"/>
      <c r="FTX5" s="129"/>
      <c r="FTY5" s="130"/>
      <c r="FTZ5" s="130"/>
      <c r="FUA5" s="131"/>
      <c r="FUB5" s="128"/>
      <c r="FUC5" s="129"/>
      <c r="FUD5" s="130"/>
      <c r="FUE5" s="130"/>
      <c r="FUF5" s="131"/>
      <c r="FUG5" s="128"/>
      <c r="FUH5" s="129"/>
      <c r="FUI5" s="130"/>
      <c r="FUJ5" s="130"/>
      <c r="FUK5" s="131"/>
      <c r="FUL5" s="128"/>
      <c r="FUM5" s="129"/>
      <c r="FUN5" s="130"/>
      <c r="FUO5" s="130"/>
      <c r="FUP5" s="131"/>
      <c r="FUQ5" s="128"/>
      <c r="FUR5" s="129"/>
      <c r="FUS5" s="130"/>
      <c r="FUT5" s="130"/>
      <c r="FUU5" s="131"/>
      <c r="FUV5" s="128"/>
      <c r="FUW5" s="129"/>
      <c r="FUX5" s="130"/>
      <c r="FUY5" s="130"/>
      <c r="FUZ5" s="131"/>
      <c r="FVA5" s="128"/>
      <c r="FVB5" s="129"/>
      <c r="FVC5" s="130"/>
      <c r="FVD5" s="130"/>
      <c r="FVE5" s="131"/>
      <c r="FVF5" s="128"/>
      <c r="FVG5" s="129"/>
      <c r="FVH5" s="130"/>
      <c r="FVI5" s="130"/>
      <c r="FVJ5" s="131"/>
      <c r="FVK5" s="128"/>
      <c r="FVL5" s="129"/>
      <c r="FVM5" s="130"/>
      <c r="FVN5" s="130"/>
      <c r="FVO5" s="131"/>
      <c r="FVP5" s="128"/>
      <c r="FVQ5" s="129"/>
      <c r="FVR5" s="130"/>
      <c r="FVS5" s="130"/>
      <c r="FVT5" s="131"/>
      <c r="FVU5" s="128"/>
      <c r="FVV5" s="129"/>
      <c r="FVW5" s="130"/>
      <c r="FVX5" s="130"/>
      <c r="FVY5" s="131"/>
      <c r="FVZ5" s="128"/>
      <c r="FWA5" s="129"/>
      <c r="FWB5" s="130"/>
      <c r="FWC5" s="130"/>
      <c r="FWD5" s="131"/>
      <c r="FWE5" s="128"/>
      <c r="FWF5" s="129"/>
      <c r="FWG5" s="130"/>
      <c r="FWH5" s="130"/>
      <c r="FWI5" s="131"/>
      <c r="FWJ5" s="128"/>
      <c r="FWK5" s="129"/>
      <c r="FWL5" s="130"/>
      <c r="FWM5" s="130"/>
      <c r="FWN5" s="131"/>
      <c r="FWO5" s="128"/>
      <c r="FWP5" s="129"/>
      <c r="FWQ5" s="130"/>
      <c r="FWR5" s="130"/>
      <c r="FWS5" s="131"/>
      <c r="FWT5" s="128"/>
      <c r="FWU5" s="129"/>
      <c r="FWV5" s="130"/>
      <c r="FWW5" s="130"/>
      <c r="FWX5" s="131"/>
      <c r="FWY5" s="128"/>
      <c r="FWZ5" s="129"/>
      <c r="FXA5" s="130"/>
      <c r="FXB5" s="130"/>
      <c r="FXC5" s="131"/>
      <c r="FXD5" s="128"/>
      <c r="FXE5" s="129"/>
      <c r="FXF5" s="130"/>
      <c r="FXG5" s="130"/>
      <c r="FXH5" s="131"/>
      <c r="FXI5" s="128"/>
      <c r="FXJ5" s="129"/>
      <c r="FXK5" s="130"/>
      <c r="FXL5" s="130"/>
      <c r="FXM5" s="131"/>
      <c r="FXN5" s="128"/>
      <c r="FXO5" s="129"/>
      <c r="FXP5" s="130"/>
      <c r="FXQ5" s="130"/>
      <c r="FXR5" s="131"/>
      <c r="FXS5" s="128"/>
      <c r="FXT5" s="129"/>
      <c r="FXU5" s="130"/>
      <c r="FXV5" s="130"/>
      <c r="FXW5" s="131"/>
      <c r="FXX5" s="128"/>
      <c r="FXY5" s="129"/>
      <c r="FXZ5" s="130"/>
      <c r="FYA5" s="130"/>
      <c r="FYB5" s="131"/>
      <c r="FYC5" s="128"/>
      <c r="FYD5" s="129"/>
      <c r="FYE5" s="130"/>
      <c r="FYF5" s="130"/>
      <c r="FYG5" s="131"/>
      <c r="FYH5" s="128"/>
      <c r="FYI5" s="129"/>
      <c r="FYJ5" s="130"/>
      <c r="FYK5" s="130"/>
      <c r="FYL5" s="131"/>
      <c r="FYM5" s="128"/>
      <c r="FYN5" s="129"/>
      <c r="FYO5" s="130"/>
      <c r="FYP5" s="130"/>
      <c r="FYQ5" s="131"/>
      <c r="FYR5" s="128"/>
      <c r="FYS5" s="129"/>
      <c r="FYT5" s="130"/>
      <c r="FYU5" s="130"/>
      <c r="FYV5" s="131"/>
      <c r="FYW5" s="128"/>
      <c r="FYX5" s="129"/>
      <c r="FYY5" s="130"/>
      <c r="FYZ5" s="130"/>
      <c r="FZA5" s="131"/>
      <c r="FZB5" s="128"/>
      <c r="FZC5" s="129"/>
      <c r="FZD5" s="130"/>
      <c r="FZE5" s="130"/>
      <c r="FZF5" s="131"/>
      <c r="FZG5" s="128"/>
      <c r="FZH5" s="129"/>
      <c r="FZI5" s="130"/>
      <c r="FZJ5" s="130"/>
      <c r="FZK5" s="131"/>
      <c r="FZL5" s="128"/>
      <c r="FZM5" s="129"/>
      <c r="FZN5" s="130"/>
      <c r="FZO5" s="130"/>
      <c r="FZP5" s="131"/>
      <c r="FZQ5" s="128"/>
      <c r="FZR5" s="129"/>
      <c r="FZS5" s="130"/>
      <c r="FZT5" s="130"/>
      <c r="FZU5" s="131"/>
      <c r="FZV5" s="128"/>
      <c r="FZW5" s="129"/>
      <c r="FZX5" s="130"/>
      <c r="FZY5" s="130"/>
      <c r="FZZ5" s="131"/>
      <c r="GAA5" s="128"/>
      <c r="GAB5" s="129"/>
      <c r="GAC5" s="130"/>
      <c r="GAD5" s="130"/>
      <c r="GAE5" s="131"/>
      <c r="GAF5" s="128"/>
      <c r="GAG5" s="129"/>
      <c r="GAH5" s="130"/>
      <c r="GAI5" s="130"/>
      <c r="GAJ5" s="131"/>
      <c r="GAK5" s="128"/>
      <c r="GAL5" s="129"/>
      <c r="GAM5" s="130"/>
      <c r="GAN5" s="130"/>
      <c r="GAO5" s="131"/>
      <c r="GAP5" s="128"/>
      <c r="GAQ5" s="129"/>
      <c r="GAR5" s="130"/>
      <c r="GAS5" s="130"/>
      <c r="GAT5" s="131"/>
      <c r="GAU5" s="128"/>
      <c r="GAV5" s="129"/>
      <c r="GAW5" s="130"/>
      <c r="GAX5" s="130"/>
      <c r="GAY5" s="131"/>
      <c r="GAZ5" s="128"/>
      <c r="GBA5" s="129"/>
      <c r="GBB5" s="130"/>
      <c r="GBC5" s="130"/>
      <c r="GBD5" s="131"/>
      <c r="GBE5" s="128"/>
      <c r="GBF5" s="129"/>
      <c r="GBG5" s="130"/>
      <c r="GBH5" s="130"/>
      <c r="GBI5" s="131"/>
      <c r="GBJ5" s="128"/>
      <c r="GBK5" s="129"/>
      <c r="GBL5" s="130"/>
      <c r="GBM5" s="130"/>
      <c r="GBN5" s="131"/>
      <c r="GBO5" s="128"/>
      <c r="GBP5" s="129"/>
      <c r="GBQ5" s="130"/>
      <c r="GBR5" s="130"/>
      <c r="GBS5" s="131"/>
      <c r="GBT5" s="128"/>
      <c r="GBU5" s="129"/>
      <c r="GBV5" s="130"/>
      <c r="GBW5" s="130"/>
      <c r="GBX5" s="131"/>
      <c r="GBY5" s="128"/>
      <c r="GBZ5" s="129"/>
      <c r="GCA5" s="130"/>
      <c r="GCB5" s="130"/>
      <c r="GCC5" s="131"/>
      <c r="GCD5" s="128"/>
      <c r="GCE5" s="129"/>
      <c r="GCF5" s="130"/>
      <c r="GCG5" s="130"/>
      <c r="GCH5" s="131"/>
      <c r="GCI5" s="128"/>
      <c r="GCJ5" s="129"/>
      <c r="GCK5" s="130"/>
      <c r="GCL5" s="130"/>
      <c r="GCM5" s="131"/>
      <c r="GCN5" s="128"/>
      <c r="GCO5" s="129"/>
      <c r="GCP5" s="130"/>
      <c r="GCQ5" s="130"/>
      <c r="GCR5" s="131"/>
      <c r="GCS5" s="128"/>
      <c r="GCT5" s="129"/>
      <c r="GCU5" s="130"/>
      <c r="GCV5" s="130"/>
      <c r="GCW5" s="131"/>
      <c r="GCX5" s="128"/>
      <c r="GCY5" s="129"/>
      <c r="GCZ5" s="130"/>
      <c r="GDA5" s="130"/>
      <c r="GDB5" s="131"/>
      <c r="GDC5" s="128"/>
      <c r="GDD5" s="129"/>
      <c r="GDE5" s="130"/>
      <c r="GDF5" s="130"/>
      <c r="GDG5" s="131"/>
      <c r="GDH5" s="128"/>
      <c r="GDI5" s="129"/>
      <c r="GDJ5" s="130"/>
      <c r="GDK5" s="130"/>
      <c r="GDL5" s="131"/>
      <c r="GDM5" s="128"/>
      <c r="GDN5" s="129"/>
      <c r="GDO5" s="130"/>
      <c r="GDP5" s="130"/>
      <c r="GDQ5" s="131"/>
      <c r="GDR5" s="128"/>
      <c r="GDS5" s="129"/>
      <c r="GDT5" s="130"/>
      <c r="GDU5" s="130"/>
      <c r="GDV5" s="131"/>
      <c r="GDW5" s="128"/>
      <c r="GDX5" s="129"/>
      <c r="GDY5" s="130"/>
      <c r="GDZ5" s="130"/>
      <c r="GEA5" s="131"/>
      <c r="GEB5" s="128"/>
      <c r="GEC5" s="129"/>
      <c r="GED5" s="130"/>
      <c r="GEE5" s="130"/>
      <c r="GEF5" s="131"/>
      <c r="GEG5" s="128"/>
      <c r="GEH5" s="129"/>
      <c r="GEI5" s="130"/>
      <c r="GEJ5" s="130"/>
      <c r="GEK5" s="131"/>
      <c r="GEL5" s="128"/>
      <c r="GEM5" s="129"/>
      <c r="GEN5" s="130"/>
      <c r="GEO5" s="130"/>
      <c r="GEP5" s="131"/>
      <c r="GEQ5" s="128"/>
      <c r="GER5" s="129"/>
      <c r="GES5" s="130"/>
      <c r="GET5" s="130"/>
      <c r="GEU5" s="131"/>
      <c r="GEV5" s="128"/>
      <c r="GEW5" s="129"/>
      <c r="GEX5" s="130"/>
      <c r="GEY5" s="130"/>
      <c r="GEZ5" s="131"/>
      <c r="GFA5" s="128"/>
      <c r="GFB5" s="129"/>
      <c r="GFC5" s="130"/>
      <c r="GFD5" s="130"/>
      <c r="GFE5" s="131"/>
      <c r="GFF5" s="128"/>
      <c r="GFG5" s="129"/>
      <c r="GFH5" s="130"/>
      <c r="GFI5" s="130"/>
      <c r="GFJ5" s="131"/>
      <c r="GFK5" s="128"/>
      <c r="GFL5" s="129"/>
      <c r="GFM5" s="130"/>
      <c r="GFN5" s="130"/>
      <c r="GFO5" s="131"/>
      <c r="GFP5" s="128"/>
      <c r="GFQ5" s="129"/>
      <c r="GFR5" s="130"/>
      <c r="GFS5" s="130"/>
      <c r="GFT5" s="131"/>
      <c r="GFU5" s="128"/>
      <c r="GFV5" s="129"/>
      <c r="GFW5" s="130"/>
      <c r="GFX5" s="130"/>
      <c r="GFY5" s="131"/>
      <c r="GFZ5" s="128"/>
      <c r="GGA5" s="129"/>
      <c r="GGB5" s="130"/>
      <c r="GGC5" s="130"/>
      <c r="GGD5" s="131"/>
      <c r="GGE5" s="128"/>
      <c r="GGF5" s="129"/>
      <c r="GGG5" s="130"/>
      <c r="GGH5" s="130"/>
      <c r="GGI5" s="131"/>
      <c r="GGJ5" s="128"/>
      <c r="GGK5" s="129"/>
      <c r="GGL5" s="130"/>
      <c r="GGM5" s="130"/>
      <c r="GGN5" s="131"/>
      <c r="GGO5" s="128"/>
      <c r="GGP5" s="129"/>
      <c r="GGQ5" s="130"/>
      <c r="GGR5" s="130"/>
      <c r="GGS5" s="131"/>
      <c r="GGT5" s="128"/>
      <c r="GGU5" s="129"/>
      <c r="GGV5" s="130"/>
      <c r="GGW5" s="130"/>
      <c r="GGX5" s="131"/>
      <c r="GGY5" s="128"/>
      <c r="GGZ5" s="129"/>
      <c r="GHA5" s="130"/>
      <c r="GHB5" s="130"/>
      <c r="GHC5" s="131"/>
      <c r="GHD5" s="128"/>
      <c r="GHE5" s="129"/>
      <c r="GHF5" s="130"/>
      <c r="GHG5" s="130"/>
      <c r="GHH5" s="131"/>
      <c r="GHI5" s="128"/>
      <c r="GHJ5" s="129"/>
      <c r="GHK5" s="130"/>
      <c r="GHL5" s="130"/>
      <c r="GHM5" s="131"/>
      <c r="GHN5" s="128"/>
      <c r="GHO5" s="129"/>
      <c r="GHP5" s="130"/>
      <c r="GHQ5" s="130"/>
      <c r="GHR5" s="131"/>
      <c r="GHS5" s="128"/>
      <c r="GHT5" s="129"/>
      <c r="GHU5" s="130"/>
      <c r="GHV5" s="130"/>
      <c r="GHW5" s="131"/>
      <c r="GHX5" s="128"/>
      <c r="GHY5" s="129"/>
      <c r="GHZ5" s="130"/>
      <c r="GIA5" s="130"/>
      <c r="GIB5" s="131"/>
      <c r="GIC5" s="128"/>
      <c r="GID5" s="129"/>
      <c r="GIE5" s="130"/>
      <c r="GIF5" s="130"/>
      <c r="GIG5" s="131"/>
      <c r="GIH5" s="128"/>
      <c r="GII5" s="129"/>
      <c r="GIJ5" s="130"/>
      <c r="GIK5" s="130"/>
      <c r="GIL5" s="131"/>
      <c r="GIM5" s="128"/>
      <c r="GIN5" s="129"/>
      <c r="GIO5" s="130"/>
      <c r="GIP5" s="130"/>
      <c r="GIQ5" s="131"/>
      <c r="GIR5" s="128"/>
      <c r="GIS5" s="129"/>
      <c r="GIT5" s="130"/>
      <c r="GIU5" s="130"/>
      <c r="GIV5" s="131"/>
      <c r="GIW5" s="128"/>
      <c r="GIX5" s="129"/>
      <c r="GIY5" s="130"/>
      <c r="GIZ5" s="130"/>
      <c r="GJA5" s="131"/>
      <c r="GJB5" s="128"/>
      <c r="GJC5" s="129"/>
      <c r="GJD5" s="130"/>
      <c r="GJE5" s="130"/>
      <c r="GJF5" s="131"/>
      <c r="GJG5" s="128"/>
      <c r="GJH5" s="129"/>
      <c r="GJI5" s="130"/>
      <c r="GJJ5" s="130"/>
      <c r="GJK5" s="131"/>
      <c r="GJL5" s="128"/>
      <c r="GJM5" s="129"/>
      <c r="GJN5" s="130"/>
      <c r="GJO5" s="130"/>
      <c r="GJP5" s="131"/>
      <c r="GJQ5" s="128"/>
      <c r="GJR5" s="129"/>
      <c r="GJS5" s="130"/>
      <c r="GJT5" s="130"/>
      <c r="GJU5" s="131"/>
      <c r="GJV5" s="128"/>
      <c r="GJW5" s="129"/>
      <c r="GJX5" s="130"/>
      <c r="GJY5" s="130"/>
      <c r="GJZ5" s="131"/>
      <c r="GKA5" s="128"/>
      <c r="GKB5" s="129"/>
      <c r="GKC5" s="130"/>
      <c r="GKD5" s="130"/>
      <c r="GKE5" s="131"/>
      <c r="GKF5" s="128"/>
      <c r="GKG5" s="129"/>
      <c r="GKH5" s="130"/>
      <c r="GKI5" s="130"/>
      <c r="GKJ5" s="131"/>
      <c r="GKK5" s="128"/>
      <c r="GKL5" s="129"/>
      <c r="GKM5" s="130"/>
      <c r="GKN5" s="130"/>
      <c r="GKO5" s="131"/>
      <c r="GKP5" s="128"/>
      <c r="GKQ5" s="129"/>
      <c r="GKR5" s="130"/>
      <c r="GKS5" s="130"/>
      <c r="GKT5" s="131"/>
      <c r="GKU5" s="128"/>
      <c r="GKV5" s="129"/>
      <c r="GKW5" s="130"/>
      <c r="GKX5" s="130"/>
      <c r="GKY5" s="131"/>
      <c r="GKZ5" s="128"/>
      <c r="GLA5" s="129"/>
      <c r="GLB5" s="130"/>
      <c r="GLC5" s="130"/>
      <c r="GLD5" s="131"/>
      <c r="GLE5" s="128"/>
      <c r="GLF5" s="129"/>
      <c r="GLG5" s="130"/>
      <c r="GLH5" s="130"/>
      <c r="GLI5" s="131"/>
      <c r="GLJ5" s="128"/>
      <c r="GLK5" s="129"/>
      <c r="GLL5" s="130"/>
      <c r="GLM5" s="130"/>
      <c r="GLN5" s="131"/>
      <c r="GLO5" s="128"/>
      <c r="GLP5" s="129"/>
      <c r="GLQ5" s="130"/>
      <c r="GLR5" s="130"/>
      <c r="GLS5" s="131"/>
      <c r="GLT5" s="128"/>
      <c r="GLU5" s="129"/>
      <c r="GLV5" s="130"/>
      <c r="GLW5" s="130"/>
      <c r="GLX5" s="131"/>
      <c r="GLY5" s="128"/>
      <c r="GLZ5" s="129"/>
      <c r="GMA5" s="130"/>
      <c r="GMB5" s="130"/>
      <c r="GMC5" s="131"/>
      <c r="GMD5" s="128"/>
      <c r="GME5" s="129"/>
      <c r="GMF5" s="130"/>
      <c r="GMG5" s="130"/>
      <c r="GMH5" s="131"/>
      <c r="GMI5" s="128"/>
      <c r="GMJ5" s="129"/>
      <c r="GMK5" s="130"/>
      <c r="GML5" s="130"/>
      <c r="GMM5" s="131"/>
      <c r="GMN5" s="128"/>
      <c r="GMO5" s="129"/>
      <c r="GMP5" s="130"/>
      <c r="GMQ5" s="130"/>
      <c r="GMR5" s="131"/>
      <c r="GMS5" s="128"/>
      <c r="GMT5" s="129"/>
      <c r="GMU5" s="130"/>
      <c r="GMV5" s="130"/>
      <c r="GMW5" s="131"/>
      <c r="GMX5" s="128"/>
      <c r="GMY5" s="129"/>
      <c r="GMZ5" s="130"/>
      <c r="GNA5" s="130"/>
      <c r="GNB5" s="131"/>
      <c r="GNC5" s="128"/>
      <c r="GND5" s="129"/>
      <c r="GNE5" s="130"/>
      <c r="GNF5" s="130"/>
      <c r="GNG5" s="131"/>
      <c r="GNH5" s="128"/>
      <c r="GNI5" s="129"/>
      <c r="GNJ5" s="130"/>
      <c r="GNK5" s="130"/>
      <c r="GNL5" s="131"/>
      <c r="GNM5" s="128"/>
      <c r="GNN5" s="129"/>
      <c r="GNO5" s="130"/>
      <c r="GNP5" s="130"/>
      <c r="GNQ5" s="131"/>
      <c r="GNR5" s="128"/>
      <c r="GNS5" s="129"/>
      <c r="GNT5" s="130"/>
      <c r="GNU5" s="130"/>
      <c r="GNV5" s="131"/>
      <c r="GNW5" s="128"/>
      <c r="GNX5" s="129"/>
      <c r="GNY5" s="130"/>
      <c r="GNZ5" s="130"/>
      <c r="GOA5" s="131"/>
      <c r="GOB5" s="128"/>
      <c r="GOC5" s="129"/>
      <c r="GOD5" s="130"/>
      <c r="GOE5" s="130"/>
      <c r="GOF5" s="131"/>
      <c r="GOG5" s="128"/>
      <c r="GOH5" s="129"/>
      <c r="GOI5" s="130"/>
      <c r="GOJ5" s="130"/>
      <c r="GOK5" s="131"/>
      <c r="GOL5" s="128"/>
      <c r="GOM5" s="129"/>
      <c r="GON5" s="130"/>
      <c r="GOO5" s="130"/>
      <c r="GOP5" s="131"/>
      <c r="GOQ5" s="128"/>
      <c r="GOR5" s="129"/>
      <c r="GOS5" s="130"/>
      <c r="GOT5" s="130"/>
      <c r="GOU5" s="131"/>
      <c r="GOV5" s="128"/>
      <c r="GOW5" s="129"/>
      <c r="GOX5" s="130"/>
      <c r="GOY5" s="130"/>
      <c r="GOZ5" s="131"/>
      <c r="GPA5" s="128"/>
      <c r="GPB5" s="129"/>
      <c r="GPC5" s="130"/>
      <c r="GPD5" s="130"/>
      <c r="GPE5" s="131"/>
      <c r="GPF5" s="128"/>
      <c r="GPG5" s="129"/>
      <c r="GPH5" s="130"/>
      <c r="GPI5" s="130"/>
      <c r="GPJ5" s="131"/>
      <c r="GPK5" s="128"/>
      <c r="GPL5" s="129"/>
      <c r="GPM5" s="130"/>
      <c r="GPN5" s="130"/>
      <c r="GPO5" s="131"/>
      <c r="GPP5" s="128"/>
      <c r="GPQ5" s="129"/>
      <c r="GPR5" s="130"/>
      <c r="GPS5" s="130"/>
      <c r="GPT5" s="131"/>
      <c r="GPU5" s="128"/>
      <c r="GPV5" s="129"/>
      <c r="GPW5" s="130"/>
      <c r="GPX5" s="130"/>
      <c r="GPY5" s="131"/>
      <c r="GPZ5" s="128"/>
      <c r="GQA5" s="129"/>
      <c r="GQB5" s="130"/>
      <c r="GQC5" s="130"/>
      <c r="GQD5" s="131"/>
      <c r="GQE5" s="128"/>
      <c r="GQF5" s="129"/>
      <c r="GQG5" s="130"/>
      <c r="GQH5" s="130"/>
      <c r="GQI5" s="131"/>
      <c r="GQJ5" s="128"/>
      <c r="GQK5" s="129"/>
      <c r="GQL5" s="130"/>
      <c r="GQM5" s="130"/>
      <c r="GQN5" s="131"/>
      <c r="GQO5" s="128"/>
      <c r="GQP5" s="129"/>
      <c r="GQQ5" s="130"/>
      <c r="GQR5" s="130"/>
      <c r="GQS5" s="131"/>
      <c r="GQT5" s="128"/>
      <c r="GQU5" s="129"/>
      <c r="GQV5" s="130"/>
      <c r="GQW5" s="130"/>
      <c r="GQX5" s="131"/>
      <c r="GQY5" s="128"/>
      <c r="GQZ5" s="129"/>
      <c r="GRA5" s="130"/>
      <c r="GRB5" s="130"/>
      <c r="GRC5" s="131"/>
      <c r="GRD5" s="128"/>
      <c r="GRE5" s="129"/>
      <c r="GRF5" s="130"/>
      <c r="GRG5" s="130"/>
      <c r="GRH5" s="131"/>
      <c r="GRI5" s="128"/>
      <c r="GRJ5" s="129"/>
      <c r="GRK5" s="130"/>
      <c r="GRL5" s="130"/>
      <c r="GRM5" s="131"/>
      <c r="GRN5" s="128"/>
      <c r="GRO5" s="129"/>
      <c r="GRP5" s="130"/>
      <c r="GRQ5" s="130"/>
      <c r="GRR5" s="131"/>
      <c r="GRS5" s="128"/>
      <c r="GRT5" s="129"/>
      <c r="GRU5" s="130"/>
      <c r="GRV5" s="130"/>
      <c r="GRW5" s="131"/>
      <c r="GRX5" s="128"/>
      <c r="GRY5" s="129"/>
      <c r="GRZ5" s="130"/>
      <c r="GSA5" s="130"/>
      <c r="GSB5" s="131"/>
      <c r="GSC5" s="128"/>
      <c r="GSD5" s="129"/>
      <c r="GSE5" s="130"/>
      <c r="GSF5" s="130"/>
      <c r="GSG5" s="131"/>
      <c r="GSH5" s="128"/>
      <c r="GSI5" s="129"/>
      <c r="GSJ5" s="130"/>
      <c r="GSK5" s="130"/>
      <c r="GSL5" s="131"/>
      <c r="GSM5" s="128"/>
      <c r="GSN5" s="129"/>
      <c r="GSO5" s="130"/>
      <c r="GSP5" s="130"/>
      <c r="GSQ5" s="131"/>
      <c r="GSR5" s="128"/>
      <c r="GSS5" s="129"/>
      <c r="GST5" s="130"/>
      <c r="GSU5" s="130"/>
      <c r="GSV5" s="131"/>
      <c r="GSW5" s="128"/>
      <c r="GSX5" s="129"/>
      <c r="GSY5" s="130"/>
      <c r="GSZ5" s="130"/>
      <c r="GTA5" s="131"/>
      <c r="GTB5" s="128"/>
      <c r="GTC5" s="129"/>
      <c r="GTD5" s="130"/>
      <c r="GTE5" s="130"/>
      <c r="GTF5" s="131"/>
      <c r="GTG5" s="128"/>
      <c r="GTH5" s="129"/>
      <c r="GTI5" s="130"/>
      <c r="GTJ5" s="130"/>
      <c r="GTK5" s="131"/>
      <c r="GTL5" s="128"/>
      <c r="GTM5" s="129"/>
      <c r="GTN5" s="130"/>
      <c r="GTO5" s="130"/>
      <c r="GTP5" s="131"/>
      <c r="GTQ5" s="128"/>
      <c r="GTR5" s="129"/>
      <c r="GTS5" s="130"/>
      <c r="GTT5" s="130"/>
      <c r="GTU5" s="131"/>
      <c r="GTV5" s="128"/>
      <c r="GTW5" s="129"/>
      <c r="GTX5" s="130"/>
      <c r="GTY5" s="130"/>
      <c r="GTZ5" s="131"/>
      <c r="GUA5" s="128"/>
      <c r="GUB5" s="129"/>
      <c r="GUC5" s="130"/>
      <c r="GUD5" s="130"/>
      <c r="GUE5" s="131"/>
      <c r="GUF5" s="128"/>
      <c r="GUG5" s="129"/>
      <c r="GUH5" s="130"/>
      <c r="GUI5" s="130"/>
      <c r="GUJ5" s="131"/>
      <c r="GUK5" s="128"/>
      <c r="GUL5" s="129"/>
      <c r="GUM5" s="130"/>
      <c r="GUN5" s="130"/>
      <c r="GUO5" s="131"/>
      <c r="GUP5" s="128"/>
      <c r="GUQ5" s="129"/>
      <c r="GUR5" s="130"/>
      <c r="GUS5" s="130"/>
      <c r="GUT5" s="131"/>
      <c r="GUU5" s="128"/>
      <c r="GUV5" s="129"/>
      <c r="GUW5" s="130"/>
      <c r="GUX5" s="130"/>
      <c r="GUY5" s="131"/>
      <c r="GUZ5" s="128"/>
      <c r="GVA5" s="129"/>
      <c r="GVB5" s="130"/>
      <c r="GVC5" s="130"/>
      <c r="GVD5" s="131"/>
      <c r="GVE5" s="128"/>
      <c r="GVF5" s="129"/>
      <c r="GVG5" s="130"/>
      <c r="GVH5" s="130"/>
      <c r="GVI5" s="131"/>
      <c r="GVJ5" s="128"/>
      <c r="GVK5" s="129"/>
      <c r="GVL5" s="130"/>
      <c r="GVM5" s="130"/>
      <c r="GVN5" s="131"/>
      <c r="GVO5" s="128"/>
      <c r="GVP5" s="129"/>
      <c r="GVQ5" s="130"/>
      <c r="GVR5" s="130"/>
      <c r="GVS5" s="131"/>
      <c r="GVT5" s="128"/>
      <c r="GVU5" s="129"/>
      <c r="GVV5" s="130"/>
      <c r="GVW5" s="130"/>
      <c r="GVX5" s="131"/>
      <c r="GVY5" s="128"/>
      <c r="GVZ5" s="129"/>
      <c r="GWA5" s="130"/>
      <c r="GWB5" s="130"/>
      <c r="GWC5" s="131"/>
      <c r="GWD5" s="128"/>
      <c r="GWE5" s="129"/>
      <c r="GWF5" s="130"/>
      <c r="GWG5" s="130"/>
      <c r="GWH5" s="131"/>
      <c r="GWI5" s="128"/>
      <c r="GWJ5" s="129"/>
      <c r="GWK5" s="130"/>
      <c r="GWL5" s="130"/>
      <c r="GWM5" s="131"/>
      <c r="GWN5" s="128"/>
      <c r="GWO5" s="129"/>
      <c r="GWP5" s="130"/>
      <c r="GWQ5" s="130"/>
      <c r="GWR5" s="131"/>
      <c r="GWS5" s="128"/>
      <c r="GWT5" s="129"/>
      <c r="GWU5" s="130"/>
      <c r="GWV5" s="130"/>
      <c r="GWW5" s="131"/>
      <c r="GWX5" s="128"/>
      <c r="GWY5" s="129"/>
      <c r="GWZ5" s="130"/>
      <c r="GXA5" s="130"/>
      <c r="GXB5" s="131"/>
      <c r="GXC5" s="128"/>
      <c r="GXD5" s="129"/>
      <c r="GXE5" s="130"/>
      <c r="GXF5" s="130"/>
      <c r="GXG5" s="131"/>
      <c r="GXH5" s="128"/>
      <c r="GXI5" s="129"/>
      <c r="GXJ5" s="130"/>
      <c r="GXK5" s="130"/>
      <c r="GXL5" s="131"/>
      <c r="GXM5" s="128"/>
      <c r="GXN5" s="129"/>
      <c r="GXO5" s="130"/>
      <c r="GXP5" s="130"/>
      <c r="GXQ5" s="131"/>
      <c r="GXR5" s="128"/>
      <c r="GXS5" s="129"/>
      <c r="GXT5" s="130"/>
      <c r="GXU5" s="130"/>
      <c r="GXV5" s="131"/>
      <c r="GXW5" s="128"/>
      <c r="GXX5" s="129"/>
      <c r="GXY5" s="130"/>
      <c r="GXZ5" s="130"/>
      <c r="GYA5" s="131"/>
      <c r="GYB5" s="128"/>
      <c r="GYC5" s="129"/>
      <c r="GYD5" s="130"/>
      <c r="GYE5" s="130"/>
      <c r="GYF5" s="131"/>
      <c r="GYG5" s="128"/>
      <c r="GYH5" s="129"/>
      <c r="GYI5" s="130"/>
      <c r="GYJ5" s="130"/>
      <c r="GYK5" s="131"/>
      <c r="GYL5" s="128"/>
      <c r="GYM5" s="129"/>
      <c r="GYN5" s="130"/>
      <c r="GYO5" s="130"/>
      <c r="GYP5" s="131"/>
      <c r="GYQ5" s="128"/>
      <c r="GYR5" s="129"/>
      <c r="GYS5" s="130"/>
      <c r="GYT5" s="130"/>
      <c r="GYU5" s="131"/>
      <c r="GYV5" s="128"/>
      <c r="GYW5" s="129"/>
      <c r="GYX5" s="130"/>
      <c r="GYY5" s="130"/>
      <c r="GYZ5" s="131"/>
      <c r="GZA5" s="128"/>
      <c r="GZB5" s="129"/>
      <c r="GZC5" s="130"/>
      <c r="GZD5" s="130"/>
      <c r="GZE5" s="131"/>
      <c r="GZF5" s="128"/>
      <c r="GZG5" s="129"/>
      <c r="GZH5" s="130"/>
      <c r="GZI5" s="130"/>
      <c r="GZJ5" s="131"/>
      <c r="GZK5" s="128"/>
      <c r="GZL5" s="129"/>
      <c r="GZM5" s="130"/>
      <c r="GZN5" s="130"/>
      <c r="GZO5" s="131"/>
      <c r="GZP5" s="128"/>
      <c r="GZQ5" s="129"/>
      <c r="GZR5" s="130"/>
      <c r="GZS5" s="130"/>
      <c r="GZT5" s="131"/>
      <c r="GZU5" s="128"/>
      <c r="GZV5" s="129"/>
      <c r="GZW5" s="130"/>
      <c r="GZX5" s="130"/>
      <c r="GZY5" s="131"/>
      <c r="GZZ5" s="128"/>
      <c r="HAA5" s="129"/>
      <c r="HAB5" s="130"/>
      <c r="HAC5" s="130"/>
      <c r="HAD5" s="131"/>
      <c r="HAE5" s="128"/>
      <c r="HAF5" s="129"/>
      <c r="HAG5" s="130"/>
      <c r="HAH5" s="130"/>
      <c r="HAI5" s="131"/>
      <c r="HAJ5" s="128"/>
      <c r="HAK5" s="129"/>
      <c r="HAL5" s="130"/>
      <c r="HAM5" s="130"/>
      <c r="HAN5" s="131"/>
      <c r="HAO5" s="128"/>
      <c r="HAP5" s="129"/>
      <c r="HAQ5" s="130"/>
      <c r="HAR5" s="130"/>
      <c r="HAS5" s="131"/>
      <c r="HAT5" s="128"/>
      <c r="HAU5" s="129"/>
      <c r="HAV5" s="130"/>
      <c r="HAW5" s="130"/>
      <c r="HAX5" s="131"/>
      <c r="HAY5" s="128"/>
      <c r="HAZ5" s="129"/>
      <c r="HBA5" s="130"/>
      <c r="HBB5" s="130"/>
      <c r="HBC5" s="131"/>
      <c r="HBD5" s="128"/>
      <c r="HBE5" s="129"/>
      <c r="HBF5" s="130"/>
      <c r="HBG5" s="130"/>
      <c r="HBH5" s="131"/>
      <c r="HBI5" s="128"/>
      <c r="HBJ5" s="129"/>
      <c r="HBK5" s="130"/>
      <c r="HBL5" s="130"/>
      <c r="HBM5" s="131"/>
      <c r="HBN5" s="128"/>
      <c r="HBO5" s="129"/>
      <c r="HBP5" s="130"/>
      <c r="HBQ5" s="130"/>
      <c r="HBR5" s="131"/>
      <c r="HBS5" s="128"/>
      <c r="HBT5" s="129"/>
      <c r="HBU5" s="130"/>
      <c r="HBV5" s="130"/>
      <c r="HBW5" s="131"/>
      <c r="HBX5" s="128"/>
      <c r="HBY5" s="129"/>
      <c r="HBZ5" s="130"/>
      <c r="HCA5" s="130"/>
      <c r="HCB5" s="131"/>
      <c r="HCC5" s="128"/>
      <c r="HCD5" s="129"/>
      <c r="HCE5" s="130"/>
      <c r="HCF5" s="130"/>
      <c r="HCG5" s="131"/>
      <c r="HCH5" s="128"/>
      <c r="HCI5" s="129"/>
      <c r="HCJ5" s="130"/>
      <c r="HCK5" s="130"/>
      <c r="HCL5" s="131"/>
      <c r="HCM5" s="128"/>
      <c r="HCN5" s="129"/>
      <c r="HCO5" s="130"/>
      <c r="HCP5" s="130"/>
      <c r="HCQ5" s="131"/>
      <c r="HCR5" s="128"/>
      <c r="HCS5" s="129"/>
      <c r="HCT5" s="130"/>
      <c r="HCU5" s="130"/>
      <c r="HCV5" s="131"/>
      <c r="HCW5" s="128"/>
      <c r="HCX5" s="129"/>
      <c r="HCY5" s="130"/>
      <c r="HCZ5" s="130"/>
      <c r="HDA5" s="131"/>
      <c r="HDB5" s="128"/>
      <c r="HDC5" s="129"/>
      <c r="HDD5" s="130"/>
      <c r="HDE5" s="130"/>
      <c r="HDF5" s="131"/>
      <c r="HDG5" s="128"/>
      <c r="HDH5" s="129"/>
      <c r="HDI5" s="130"/>
      <c r="HDJ5" s="130"/>
      <c r="HDK5" s="131"/>
      <c r="HDL5" s="128"/>
      <c r="HDM5" s="129"/>
      <c r="HDN5" s="130"/>
      <c r="HDO5" s="130"/>
      <c r="HDP5" s="131"/>
      <c r="HDQ5" s="128"/>
      <c r="HDR5" s="129"/>
      <c r="HDS5" s="130"/>
      <c r="HDT5" s="130"/>
      <c r="HDU5" s="131"/>
      <c r="HDV5" s="128"/>
      <c r="HDW5" s="129"/>
      <c r="HDX5" s="130"/>
      <c r="HDY5" s="130"/>
      <c r="HDZ5" s="131"/>
      <c r="HEA5" s="128"/>
      <c r="HEB5" s="129"/>
      <c r="HEC5" s="130"/>
      <c r="HED5" s="130"/>
      <c r="HEE5" s="131"/>
      <c r="HEF5" s="128"/>
      <c r="HEG5" s="129"/>
      <c r="HEH5" s="130"/>
      <c r="HEI5" s="130"/>
      <c r="HEJ5" s="131"/>
      <c r="HEK5" s="128"/>
      <c r="HEL5" s="129"/>
      <c r="HEM5" s="130"/>
      <c r="HEN5" s="130"/>
      <c r="HEO5" s="131"/>
      <c r="HEP5" s="128"/>
      <c r="HEQ5" s="129"/>
      <c r="HER5" s="130"/>
      <c r="HES5" s="130"/>
      <c r="HET5" s="131"/>
      <c r="HEU5" s="128"/>
      <c r="HEV5" s="129"/>
      <c r="HEW5" s="130"/>
      <c r="HEX5" s="130"/>
      <c r="HEY5" s="131"/>
      <c r="HEZ5" s="128"/>
      <c r="HFA5" s="129"/>
      <c r="HFB5" s="130"/>
      <c r="HFC5" s="130"/>
      <c r="HFD5" s="131"/>
      <c r="HFE5" s="128"/>
      <c r="HFF5" s="129"/>
      <c r="HFG5" s="130"/>
      <c r="HFH5" s="130"/>
      <c r="HFI5" s="131"/>
      <c r="HFJ5" s="128"/>
      <c r="HFK5" s="129"/>
      <c r="HFL5" s="130"/>
      <c r="HFM5" s="130"/>
      <c r="HFN5" s="131"/>
      <c r="HFO5" s="128"/>
      <c r="HFP5" s="129"/>
      <c r="HFQ5" s="130"/>
      <c r="HFR5" s="130"/>
      <c r="HFS5" s="131"/>
      <c r="HFT5" s="128"/>
      <c r="HFU5" s="129"/>
      <c r="HFV5" s="130"/>
      <c r="HFW5" s="130"/>
      <c r="HFX5" s="131"/>
      <c r="HFY5" s="128"/>
      <c r="HFZ5" s="129"/>
      <c r="HGA5" s="130"/>
      <c r="HGB5" s="130"/>
      <c r="HGC5" s="131"/>
      <c r="HGD5" s="128"/>
      <c r="HGE5" s="129"/>
      <c r="HGF5" s="130"/>
      <c r="HGG5" s="130"/>
      <c r="HGH5" s="131"/>
      <c r="HGI5" s="128"/>
      <c r="HGJ5" s="129"/>
      <c r="HGK5" s="130"/>
      <c r="HGL5" s="130"/>
      <c r="HGM5" s="131"/>
      <c r="HGN5" s="128"/>
      <c r="HGO5" s="129"/>
      <c r="HGP5" s="130"/>
      <c r="HGQ5" s="130"/>
      <c r="HGR5" s="131"/>
      <c r="HGS5" s="128"/>
      <c r="HGT5" s="129"/>
      <c r="HGU5" s="130"/>
      <c r="HGV5" s="130"/>
      <c r="HGW5" s="131"/>
      <c r="HGX5" s="128"/>
      <c r="HGY5" s="129"/>
      <c r="HGZ5" s="130"/>
      <c r="HHA5" s="130"/>
      <c r="HHB5" s="131"/>
      <c r="HHC5" s="128"/>
      <c r="HHD5" s="129"/>
      <c r="HHE5" s="130"/>
      <c r="HHF5" s="130"/>
      <c r="HHG5" s="131"/>
      <c r="HHH5" s="128"/>
      <c r="HHI5" s="129"/>
      <c r="HHJ5" s="130"/>
      <c r="HHK5" s="130"/>
      <c r="HHL5" s="131"/>
      <c r="HHM5" s="128"/>
      <c r="HHN5" s="129"/>
      <c r="HHO5" s="130"/>
      <c r="HHP5" s="130"/>
      <c r="HHQ5" s="131"/>
      <c r="HHR5" s="128"/>
      <c r="HHS5" s="129"/>
      <c r="HHT5" s="130"/>
      <c r="HHU5" s="130"/>
      <c r="HHV5" s="131"/>
      <c r="HHW5" s="128"/>
      <c r="HHX5" s="129"/>
      <c r="HHY5" s="130"/>
      <c r="HHZ5" s="130"/>
      <c r="HIA5" s="131"/>
      <c r="HIB5" s="128"/>
      <c r="HIC5" s="129"/>
      <c r="HID5" s="130"/>
      <c r="HIE5" s="130"/>
      <c r="HIF5" s="131"/>
      <c r="HIG5" s="128"/>
      <c r="HIH5" s="129"/>
      <c r="HII5" s="130"/>
      <c r="HIJ5" s="130"/>
      <c r="HIK5" s="131"/>
      <c r="HIL5" s="128"/>
      <c r="HIM5" s="129"/>
      <c r="HIN5" s="130"/>
      <c r="HIO5" s="130"/>
      <c r="HIP5" s="131"/>
      <c r="HIQ5" s="128"/>
      <c r="HIR5" s="129"/>
      <c r="HIS5" s="130"/>
      <c r="HIT5" s="130"/>
      <c r="HIU5" s="131"/>
      <c r="HIV5" s="128"/>
      <c r="HIW5" s="129"/>
      <c r="HIX5" s="130"/>
      <c r="HIY5" s="130"/>
      <c r="HIZ5" s="131"/>
      <c r="HJA5" s="128"/>
      <c r="HJB5" s="129"/>
      <c r="HJC5" s="130"/>
      <c r="HJD5" s="130"/>
      <c r="HJE5" s="131"/>
      <c r="HJF5" s="128"/>
      <c r="HJG5" s="129"/>
      <c r="HJH5" s="130"/>
      <c r="HJI5" s="130"/>
      <c r="HJJ5" s="131"/>
      <c r="HJK5" s="128"/>
      <c r="HJL5" s="129"/>
      <c r="HJM5" s="130"/>
      <c r="HJN5" s="130"/>
      <c r="HJO5" s="131"/>
      <c r="HJP5" s="128"/>
      <c r="HJQ5" s="129"/>
      <c r="HJR5" s="130"/>
      <c r="HJS5" s="130"/>
      <c r="HJT5" s="131"/>
      <c r="HJU5" s="128"/>
      <c r="HJV5" s="129"/>
      <c r="HJW5" s="130"/>
      <c r="HJX5" s="130"/>
      <c r="HJY5" s="131"/>
      <c r="HJZ5" s="128"/>
      <c r="HKA5" s="129"/>
      <c r="HKB5" s="130"/>
      <c r="HKC5" s="130"/>
      <c r="HKD5" s="131"/>
      <c r="HKE5" s="128"/>
      <c r="HKF5" s="129"/>
      <c r="HKG5" s="130"/>
      <c r="HKH5" s="130"/>
      <c r="HKI5" s="131"/>
      <c r="HKJ5" s="128"/>
      <c r="HKK5" s="129"/>
      <c r="HKL5" s="130"/>
      <c r="HKM5" s="130"/>
      <c r="HKN5" s="131"/>
      <c r="HKO5" s="128"/>
      <c r="HKP5" s="129"/>
      <c r="HKQ5" s="130"/>
      <c r="HKR5" s="130"/>
      <c r="HKS5" s="131"/>
      <c r="HKT5" s="128"/>
      <c r="HKU5" s="129"/>
      <c r="HKV5" s="130"/>
      <c r="HKW5" s="130"/>
      <c r="HKX5" s="131"/>
      <c r="HKY5" s="128"/>
      <c r="HKZ5" s="129"/>
      <c r="HLA5" s="130"/>
      <c r="HLB5" s="130"/>
      <c r="HLC5" s="131"/>
      <c r="HLD5" s="128"/>
      <c r="HLE5" s="129"/>
      <c r="HLF5" s="130"/>
      <c r="HLG5" s="130"/>
      <c r="HLH5" s="131"/>
      <c r="HLI5" s="128"/>
      <c r="HLJ5" s="129"/>
      <c r="HLK5" s="130"/>
      <c r="HLL5" s="130"/>
      <c r="HLM5" s="131"/>
      <c r="HLN5" s="128"/>
      <c r="HLO5" s="129"/>
      <c r="HLP5" s="130"/>
      <c r="HLQ5" s="130"/>
      <c r="HLR5" s="131"/>
      <c r="HLS5" s="128"/>
      <c r="HLT5" s="129"/>
      <c r="HLU5" s="130"/>
      <c r="HLV5" s="130"/>
      <c r="HLW5" s="131"/>
      <c r="HLX5" s="128"/>
      <c r="HLY5" s="129"/>
      <c r="HLZ5" s="130"/>
      <c r="HMA5" s="130"/>
      <c r="HMB5" s="131"/>
      <c r="HMC5" s="128"/>
      <c r="HMD5" s="129"/>
      <c r="HME5" s="130"/>
      <c r="HMF5" s="130"/>
      <c r="HMG5" s="131"/>
      <c r="HMH5" s="128"/>
      <c r="HMI5" s="129"/>
      <c r="HMJ5" s="130"/>
      <c r="HMK5" s="130"/>
      <c r="HML5" s="131"/>
      <c r="HMM5" s="128"/>
      <c r="HMN5" s="129"/>
      <c r="HMO5" s="130"/>
      <c r="HMP5" s="130"/>
      <c r="HMQ5" s="131"/>
      <c r="HMR5" s="128"/>
      <c r="HMS5" s="129"/>
      <c r="HMT5" s="130"/>
      <c r="HMU5" s="130"/>
      <c r="HMV5" s="131"/>
      <c r="HMW5" s="128"/>
      <c r="HMX5" s="129"/>
      <c r="HMY5" s="130"/>
      <c r="HMZ5" s="130"/>
      <c r="HNA5" s="131"/>
      <c r="HNB5" s="128"/>
      <c r="HNC5" s="129"/>
      <c r="HND5" s="130"/>
      <c r="HNE5" s="130"/>
      <c r="HNF5" s="131"/>
      <c r="HNG5" s="128"/>
      <c r="HNH5" s="129"/>
      <c r="HNI5" s="130"/>
      <c r="HNJ5" s="130"/>
      <c r="HNK5" s="131"/>
      <c r="HNL5" s="128"/>
      <c r="HNM5" s="129"/>
      <c r="HNN5" s="130"/>
      <c r="HNO5" s="130"/>
      <c r="HNP5" s="131"/>
      <c r="HNQ5" s="128"/>
      <c r="HNR5" s="129"/>
      <c r="HNS5" s="130"/>
      <c r="HNT5" s="130"/>
      <c r="HNU5" s="131"/>
      <c r="HNV5" s="128"/>
      <c r="HNW5" s="129"/>
      <c r="HNX5" s="130"/>
      <c r="HNY5" s="130"/>
      <c r="HNZ5" s="131"/>
      <c r="HOA5" s="128"/>
      <c r="HOB5" s="129"/>
      <c r="HOC5" s="130"/>
      <c r="HOD5" s="130"/>
      <c r="HOE5" s="131"/>
      <c r="HOF5" s="128"/>
      <c r="HOG5" s="129"/>
      <c r="HOH5" s="130"/>
      <c r="HOI5" s="130"/>
      <c r="HOJ5" s="131"/>
      <c r="HOK5" s="128"/>
      <c r="HOL5" s="129"/>
      <c r="HOM5" s="130"/>
      <c r="HON5" s="130"/>
      <c r="HOO5" s="131"/>
      <c r="HOP5" s="128"/>
      <c r="HOQ5" s="129"/>
      <c r="HOR5" s="130"/>
      <c r="HOS5" s="130"/>
      <c r="HOT5" s="131"/>
      <c r="HOU5" s="128"/>
      <c r="HOV5" s="129"/>
      <c r="HOW5" s="130"/>
      <c r="HOX5" s="130"/>
      <c r="HOY5" s="131"/>
      <c r="HOZ5" s="128"/>
      <c r="HPA5" s="129"/>
      <c r="HPB5" s="130"/>
      <c r="HPC5" s="130"/>
      <c r="HPD5" s="131"/>
      <c r="HPE5" s="128"/>
      <c r="HPF5" s="129"/>
      <c r="HPG5" s="130"/>
      <c r="HPH5" s="130"/>
      <c r="HPI5" s="131"/>
      <c r="HPJ5" s="128"/>
      <c r="HPK5" s="129"/>
      <c r="HPL5" s="130"/>
      <c r="HPM5" s="130"/>
      <c r="HPN5" s="131"/>
      <c r="HPO5" s="128"/>
      <c r="HPP5" s="129"/>
      <c r="HPQ5" s="130"/>
      <c r="HPR5" s="130"/>
      <c r="HPS5" s="131"/>
      <c r="HPT5" s="128"/>
      <c r="HPU5" s="129"/>
      <c r="HPV5" s="130"/>
      <c r="HPW5" s="130"/>
      <c r="HPX5" s="131"/>
      <c r="HPY5" s="128"/>
      <c r="HPZ5" s="129"/>
      <c r="HQA5" s="130"/>
      <c r="HQB5" s="130"/>
      <c r="HQC5" s="131"/>
      <c r="HQD5" s="128"/>
      <c r="HQE5" s="129"/>
      <c r="HQF5" s="130"/>
      <c r="HQG5" s="130"/>
      <c r="HQH5" s="131"/>
      <c r="HQI5" s="128"/>
      <c r="HQJ5" s="129"/>
      <c r="HQK5" s="130"/>
      <c r="HQL5" s="130"/>
      <c r="HQM5" s="131"/>
      <c r="HQN5" s="128"/>
      <c r="HQO5" s="129"/>
      <c r="HQP5" s="130"/>
      <c r="HQQ5" s="130"/>
      <c r="HQR5" s="131"/>
      <c r="HQS5" s="128"/>
      <c r="HQT5" s="129"/>
      <c r="HQU5" s="130"/>
      <c r="HQV5" s="130"/>
      <c r="HQW5" s="131"/>
      <c r="HQX5" s="128"/>
      <c r="HQY5" s="129"/>
      <c r="HQZ5" s="130"/>
      <c r="HRA5" s="130"/>
      <c r="HRB5" s="131"/>
      <c r="HRC5" s="128"/>
      <c r="HRD5" s="129"/>
      <c r="HRE5" s="130"/>
      <c r="HRF5" s="130"/>
      <c r="HRG5" s="131"/>
      <c r="HRH5" s="128"/>
      <c r="HRI5" s="129"/>
      <c r="HRJ5" s="130"/>
      <c r="HRK5" s="130"/>
      <c r="HRL5" s="131"/>
      <c r="HRM5" s="128"/>
      <c r="HRN5" s="129"/>
      <c r="HRO5" s="130"/>
      <c r="HRP5" s="130"/>
      <c r="HRQ5" s="131"/>
      <c r="HRR5" s="128"/>
      <c r="HRS5" s="129"/>
      <c r="HRT5" s="130"/>
      <c r="HRU5" s="130"/>
      <c r="HRV5" s="131"/>
      <c r="HRW5" s="128"/>
      <c r="HRX5" s="129"/>
      <c r="HRY5" s="130"/>
      <c r="HRZ5" s="130"/>
      <c r="HSA5" s="131"/>
      <c r="HSB5" s="128"/>
      <c r="HSC5" s="129"/>
      <c r="HSD5" s="130"/>
      <c r="HSE5" s="130"/>
      <c r="HSF5" s="131"/>
      <c r="HSG5" s="128"/>
      <c r="HSH5" s="129"/>
      <c r="HSI5" s="130"/>
      <c r="HSJ5" s="130"/>
      <c r="HSK5" s="131"/>
      <c r="HSL5" s="128"/>
      <c r="HSM5" s="129"/>
      <c r="HSN5" s="130"/>
      <c r="HSO5" s="130"/>
      <c r="HSP5" s="131"/>
      <c r="HSQ5" s="128"/>
      <c r="HSR5" s="129"/>
      <c r="HSS5" s="130"/>
      <c r="HST5" s="130"/>
      <c r="HSU5" s="131"/>
      <c r="HSV5" s="128"/>
      <c r="HSW5" s="129"/>
      <c r="HSX5" s="130"/>
      <c r="HSY5" s="130"/>
      <c r="HSZ5" s="131"/>
      <c r="HTA5" s="128"/>
      <c r="HTB5" s="129"/>
      <c r="HTC5" s="130"/>
      <c r="HTD5" s="130"/>
      <c r="HTE5" s="131"/>
      <c r="HTF5" s="128"/>
      <c r="HTG5" s="129"/>
      <c r="HTH5" s="130"/>
      <c r="HTI5" s="130"/>
      <c r="HTJ5" s="131"/>
      <c r="HTK5" s="128"/>
      <c r="HTL5" s="129"/>
      <c r="HTM5" s="130"/>
      <c r="HTN5" s="130"/>
      <c r="HTO5" s="131"/>
      <c r="HTP5" s="128"/>
      <c r="HTQ5" s="129"/>
      <c r="HTR5" s="130"/>
      <c r="HTS5" s="130"/>
      <c r="HTT5" s="131"/>
      <c r="HTU5" s="128"/>
      <c r="HTV5" s="129"/>
      <c r="HTW5" s="130"/>
      <c r="HTX5" s="130"/>
      <c r="HTY5" s="131"/>
      <c r="HTZ5" s="128"/>
      <c r="HUA5" s="129"/>
      <c r="HUB5" s="130"/>
      <c r="HUC5" s="130"/>
      <c r="HUD5" s="131"/>
      <c r="HUE5" s="128"/>
      <c r="HUF5" s="129"/>
      <c r="HUG5" s="130"/>
      <c r="HUH5" s="130"/>
      <c r="HUI5" s="131"/>
      <c r="HUJ5" s="128"/>
      <c r="HUK5" s="129"/>
      <c r="HUL5" s="130"/>
      <c r="HUM5" s="130"/>
      <c r="HUN5" s="131"/>
      <c r="HUO5" s="128"/>
      <c r="HUP5" s="129"/>
      <c r="HUQ5" s="130"/>
      <c r="HUR5" s="130"/>
      <c r="HUS5" s="131"/>
      <c r="HUT5" s="128"/>
      <c r="HUU5" s="129"/>
      <c r="HUV5" s="130"/>
      <c r="HUW5" s="130"/>
      <c r="HUX5" s="131"/>
      <c r="HUY5" s="128"/>
      <c r="HUZ5" s="129"/>
      <c r="HVA5" s="130"/>
      <c r="HVB5" s="130"/>
      <c r="HVC5" s="131"/>
      <c r="HVD5" s="128"/>
      <c r="HVE5" s="129"/>
      <c r="HVF5" s="130"/>
      <c r="HVG5" s="130"/>
      <c r="HVH5" s="131"/>
      <c r="HVI5" s="128"/>
      <c r="HVJ5" s="129"/>
      <c r="HVK5" s="130"/>
      <c r="HVL5" s="130"/>
      <c r="HVM5" s="131"/>
      <c r="HVN5" s="128"/>
      <c r="HVO5" s="129"/>
      <c r="HVP5" s="130"/>
      <c r="HVQ5" s="130"/>
      <c r="HVR5" s="131"/>
      <c r="HVS5" s="128"/>
      <c r="HVT5" s="129"/>
      <c r="HVU5" s="130"/>
      <c r="HVV5" s="130"/>
      <c r="HVW5" s="131"/>
      <c r="HVX5" s="128"/>
      <c r="HVY5" s="129"/>
      <c r="HVZ5" s="130"/>
      <c r="HWA5" s="130"/>
      <c r="HWB5" s="131"/>
      <c r="HWC5" s="128"/>
      <c r="HWD5" s="129"/>
      <c r="HWE5" s="130"/>
      <c r="HWF5" s="130"/>
      <c r="HWG5" s="131"/>
      <c r="HWH5" s="128"/>
      <c r="HWI5" s="129"/>
      <c r="HWJ5" s="130"/>
      <c r="HWK5" s="130"/>
      <c r="HWL5" s="131"/>
      <c r="HWM5" s="128"/>
      <c r="HWN5" s="129"/>
      <c r="HWO5" s="130"/>
      <c r="HWP5" s="130"/>
      <c r="HWQ5" s="131"/>
      <c r="HWR5" s="128"/>
      <c r="HWS5" s="129"/>
      <c r="HWT5" s="130"/>
      <c r="HWU5" s="130"/>
      <c r="HWV5" s="131"/>
      <c r="HWW5" s="128"/>
      <c r="HWX5" s="129"/>
      <c r="HWY5" s="130"/>
      <c r="HWZ5" s="130"/>
      <c r="HXA5" s="131"/>
      <c r="HXB5" s="128"/>
      <c r="HXC5" s="129"/>
      <c r="HXD5" s="130"/>
      <c r="HXE5" s="130"/>
      <c r="HXF5" s="131"/>
      <c r="HXG5" s="128"/>
      <c r="HXH5" s="129"/>
      <c r="HXI5" s="130"/>
      <c r="HXJ5" s="130"/>
      <c r="HXK5" s="131"/>
      <c r="HXL5" s="128"/>
      <c r="HXM5" s="129"/>
      <c r="HXN5" s="130"/>
      <c r="HXO5" s="130"/>
      <c r="HXP5" s="131"/>
      <c r="HXQ5" s="128"/>
      <c r="HXR5" s="129"/>
      <c r="HXS5" s="130"/>
      <c r="HXT5" s="130"/>
      <c r="HXU5" s="131"/>
      <c r="HXV5" s="128"/>
      <c r="HXW5" s="129"/>
      <c r="HXX5" s="130"/>
      <c r="HXY5" s="130"/>
      <c r="HXZ5" s="131"/>
      <c r="HYA5" s="128"/>
      <c r="HYB5" s="129"/>
      <c r="HYC5" s="130"/>
      <c r="HYD5" s="130"/>
      <c r="HYE5" s="131"/>
      <c r="HYF5" s="128"/>
      <c r="HYG5" s="129"/>
      <c r="HYH5" s="130"/>
      <c r="HYI5" s="130"/>
      <c r="HYJ5" s="131"/>
      <c r="HYK5" s="128"/>
      <c r="HYL5" s="129"/>
      <c r="HYM5" s="130"/>
      <c r="HYN5" s="130"/>
      <c r="HYO5" s="131"/>
      <c r="HYP5" s="128"/>
      <c r="HYQ5" s="129"/>
      <c r="HYR5" s="130"/>
      <c r="HYS5" s="130"/>
      <c r="HYT5" s="131"/>
      <c r="HYU5" s="128"/>
      <c r="HYV5" s="129"/>
      <c r="HYW5" s="130"/>
      <c r="HYX5" s="130"/>
      <c r="HYY5" s="131"/>
      <c r="HYZ5" s="128"/>
      <c r="HZA5" s="129"/>
      <c r="HZB5" s="130"/>
      <c r="HZC5" s="130"/>
      <c r="HZD5" s="131"/>
      <c r="HZE5" s="128"/>
      <c r="HZF5" s="129"/>
      <c r="HZG5" s="130"/>
      <c r="HZH5" s="130"/>
      <c r="HZI5" s="131"/>
      <c r="HZJ5" s="128"/>
      <c r="HZK5" s="129"/>
      <c r="HZL5" s="130"/>
      <c r="HZM5" s="130"/>
      <c r="HZN5" s="131"/>
      <c r="HZO5" s="128"/>
      <c r="HZP5" s="129"/>
      <c r="HZQ5" s="130"/>
      <c r="HZR5" s="130"/>
      <c r="HZS5" s="131"/>
      <c r="HZT5" s="128"/>
      <c r="HZU5" s="129"/>
      <c r="HZV5" s="130"/>
      <c r="HZW5" s="130"/>
      <c r="HZX5" s="131"/>
      <c r="HZY5" s="128"/>
      <c r="HZZ5" s="129"/>
      <c r="IAA5" s="130"/>
      <c r="IAB5" s="130"/>
      <c r="IAC5" s="131"/>
      <c r="IAD5" s="128"/>
      <c r="IAE5" s="129"/>
      <c r="IAF5" s="130"/>
      <c r="IAG5" s="130"/>
      <c r="IAH5" s="131"/>
      <c r="IAI5" s="128"/>
      <c r="IAJ5" s="129"/>
      <c r="IAK5" s="130"/>
      <c r="IAL5" s="130"/>
      <c r="IAM5" s="131"/>
      <c r="IAN5" s="128"/>
      <c r="IAO5" s="129"/>
      <c r="IAP5" s="130"/>
      <c r="IAQ5" s="130"/>
      <c r="IAR5" s="131"/>
      <c r="IAS5" s="128"/>
      <c r="IAT5" s="129"/>
      <c r="IAU5" s="130"/>
      <c r="IAV5" s="130"/>
      <c r="IAW5" s="131"/>
      <c r="IAX5" s="128"/>
      <c r="IAY5" s="129"/>
      <c r="IAZ5" s="130"/>
      <c r="IBA5" s="130"/>
      <c r="IBB5" s="131"/>
      <c r="IBC5" s="128"/>
      <c r="IBD5" s="129"/>
      <c r="IBE5" s="130"/>
      <c r="IBF5" s="130"/>
      <c r="IBG5" s="131"/>
      <c r="IBH5" s="128"/>
      <c r="IBI5" s="129"/>
      <c r="IBJ5" s="130"/>
      <c r="IBK5" s="130"/>
      <c r="IBL5" s="131"/>
      <c r="IBM5" s="128"/>
      <c r="IBN5" s="129"/>
      <c r="IBO5" s="130"/>
      <c r="IBP5" s="130"/>
      <c r="IBQ5" s="131"/>
      <c r="IBR5" s="128"/>
      <c r="IBS5" s="129"/>
      <c r="IBT5" s="130"/>
      <c r="IBU5" s="130"/>
      <c r="IBV5" s="131"/>
      <c r="IBW5" s="128"/>
      <c r="IBX5" s="129"/>
      <c r="IBY5" s="130"/>
      <c r="IBZ5" s="130"/>
      <c r="ICA5" s="131"/>
      <c r="ICB5" s="128"/>
      <c r="ICC5" s="129"/>
      <c r="ICD5" s="130"/>
      <c r="ICE5" s="130"/>
      <c r="ICF5" s="131"/>
      <c r="ICG5" s="128"/>
      <c r="ICH5" s="129"/>
      <c r="ICI5" s="130"/>
      <c r="ICJ5" s="130"/>
      <c r="ICK5" s="131"/>
      <c r="ICL5" s="128"/>
      <c r="ICM5" s="129"/>
      <c r="ICN5" s="130"/>
      <c r="ICO5" s="130"/>
      <c r="ICP5" s="131"/>
      <c r="ICQ5" s="128"/>
      <c r="ICR5" s="129"/>
      <c r="ICS5" s="130"/>
      <c r="ICT5" s="130"/>
      <c r="ICU5" s="131"/>
      <c r="ICV5" s="128"/>
      <c r="ICW5" s="129"/>
      <c r="ICX5" s="130"/>
      <c r="ICY5" s="130"/>
      <c r="ICZ5" s="131"/>
      <c r="IDA5" s="128"/>
      <c r="IDB5" s="129"/>
      <c r="IDC5" s="130"/>
      <c r="IDD5" s="130"/>
      <c r="IDE5" s="131"/>
      <c r="IDF5" s="128"/>
      <c r="IDG5" s="129"/>
      <c r="IDH5" s="130"/>
      <c r="IDI5" s="130"/>
      <c r="IDJ5" s="131"/>
      <c r="IDK5" s="128"/>
      <c r="IDL5" s="129"/>
      <c r="IDM5" s="130"/>
      <c r="IDN5" s="130"/>
      <c r="IDO5" s="131"/>
      <c r="IDP5" s="128"/>
      <c r="IDQ5" s="129"/>
      <c r="IDR5" s="130"/>
      <c r="IDS5" s="130"/>
      <c r="IDT5" s="131"/>
      <c r="IDU5" s="128"/>
      <c r="IDV5" s="129"/>
      <c r="IDW5" s="130"/>
      <c r="IDX5" s="130"/>
      <c r="IDY5" s="131"/>
      <c r="IDZ5" s="128"/>
      <c r="IEA5" s="129"/>
      <c r="IEB5" s="130"/>
      <c r="IEC5" s="130"/>
      <c r="IED5" s="131"/>
      <c r="IEE5" s="128"/>
      <c r="IEF5" s="129"/>
      <c r="IEG5" s="130"/>
      <c r="IEH5" s="130"/>
      <c r="IEI5" s="131"/>
      <c r="IEJ5" s="128"/>
      <c r="IEK5" s="129"/>
      <c r="IEL5" s="130"/>
      <c r="IEM5" s="130"/>
      <c r="IEN5" s="131"/>
      <c r="IEO5" s="128"/>
      <c r="IEP5" s="129"/>
      <c r="IEQ5" s="130"/>
      <c r="IER5" s="130"/>
      <c r="IES5" s="131"/>
      <c r="IET5" s="128"/>
      <c r="IEU5" s="129"/>
      <c r="IEV5" s="130"/>
      <c r="IEW5" s="130"/>
      <c r="IEX5" s="131"/>
      <c r="IEY5" s="128"/>
      <c r="IEZ5" s="129"/>
      <c r="IFA5" s="130"/>
      <c r="IFB5" s="130"/>
      <c r="IFC5" s="131"/>
      <c r="IFD5" s="128"/>
      <c r="IFE5" s="129"/>
      <c r="IFF5" s="130"/>
      <c r="IFG5" s="130"/>
      <c r="IFH5" s="131"/>
      <c r="IFI5" s="128"/>
      <c r="IFJ5" s="129"/>
      <c r="IFK5" s="130"/>
      <c r="IFL5" s="130"/>
      <c r="IFM5" s="131"/>
      <c r="IFN5" s="128"/>
      <c r="IFO5" s="129"/>
      <c r="IFP5" s="130"/>
      <c r="IFQ5" s="130"/>
      <c r="IFR5" s="131"/>
      <c r="IFS5" s="128"/>
      <c r="IFT5" s="129"/>
      <c r="IFU5" s="130"/>
      <c r="IFV5" s="130"/>
      <c r="IFW5" s="131"/>
      <c r="IFX5" s="128"/>
      <c r="IFY5" s="129"/>
      <c r="IFZ5" s="130"/>
      <c r="IGA5" s="130"/>
      <c r="IGB5" s="131"/>
      <c r="IGC5" s="128"/>
      <c r="IGD5" s="129"/>
      <c r="IGE5" s="130"/>
      <c r="IGF5" s="130"/>
      <c r="IGG5" s="131"/>
      <c r="IGH5" s="128"/>
      <c r="IGI5" s="129"/>
      <c r="IGJ5" s="130"/>
      <c r="IGK5" s="130"/>
      <c r="IGL5" s="131"/>
      <c r="IGM5" s="128"/>
      <c r="IGN5" s="129"/>
      <c r="IGO5" s="130"/>
      <c r="IGP5" s="130"/>
      <c r="IGQ5" s="131"/>
      <c r="IGR5" s="128"/>
      <c r="IGS5" s="129"/>
      <c r="IGT5" s="130"/>
      <c r="IGU5" s="130"/>
      <c r="IGV5" s="131"/>
      <c r="IGW5" s="128"/>
      <c r="IGX5" s="129"/>
      <c r="IGY5" s="130"/>
      <c r="IGZ5" s="130"/>
      <c r="IHA5" s="131"/>
      <c r="IHB5" s="128"/>
      <c r="IHC5" s="129"/>
      <c r="IHD5" s="130"/>
      <c r="IHE5" s="130"/>
      <c r="IHF5" s="131"/>
      <c r="IHG5" s="128"/>
      <c r="IHH5" s="129"/>
      <c r="IHI5" s="130"/>
      <c r="IHJ5" s="130"/>
      <c r="IHK5" s="131"/>
      <c r="IHL5" s="128"/>
      <c r="IHM5" s="129"/>
      <c r="IHN5" s="130"/>
      <c r="IHO5" s="130"/>
      <c r="IHP5" s="131"/>
      <c r="IHQ5" s="128"/>
      <c r="IHR5" s="129"/>
      <c r="IHS5" s="130"/>
      <c r="IHT5" s="130"/>
      <c r="IHU5" s="131"/>
      <c r="IHV5" s="128"/>
      <c r="IHW5" s="129"/>
      <c r="IHX5" s="130"/>
      <c r="IHY5" s="130"/>
      <c r="IHZ5" s="131"/>
      <c r="IIA5" s="128"/>
      <c r="IIB5" s="129"/>
      <c r="IIC5" s="130"/>
      <c r="IID5" s="130"/>
      <c r="IIE5" s="131"/>
      <c r="IIF5" s="128"/>
      <c r="IIG5" s="129"/>
      <c r="IIH5" s="130"/>
      <c r="III5" s="130"/>
      <c r="IIJ5" s="131"/>
      <c r="IIK5" s="128"/>
      <c r="IIL5" s="129"/>
      <c r="IIM5" s="130"/>
      <c r="IIN5" s="130"/>
      <c r="IIO5" s="131"/>
      <c r="IIP5" s="128"/>
      <c r="IIQ5" s="129"/>
      <c r="IIR5" s="130"/>
      <c r="IIS5" s="130"/>
      <c r="IIT5" s="131"/>
      <c r="IIU5" s="128"/>
      <c r="IIV5" s="129"/>
      <c r="IIW5" s="130"/>
      <c r="IIX5" s="130"/>
      <c r="IIY5" s="131"/>
      <c r="IIZ5" s="128"/>
      <c r="IJA5" s="129"/>
      <c r="IJB5" s="130"/>
      <c r="IJC5" s="130"/>
      <c r="IJD5" s="131"/>
      <c r="IJE5" s="128"/>
      <c r="IJF5" s="129"/>
      <c r="IJG5" s="130"/>
      <c r="IJH5" s="130"/>
      <c r="IJI5" s="131"/>
      <c r="IJJ5" s="128"/>
      <c r="IJK5" s="129"/>
      <c r="IJL5" s="130"/>
      <c r="IJM5" s="130"/>
      <c r="IJN5" s="131"/>
      <c r="IJO5" s="128"/>
      <c r="IJP5" s="129"/>
      <c r="IJQ5" s="130"/>
      <c r="IJR5" s="130"/>
      <c r="IJS5" s="131"/>
      <c r="IJT5" s="128"/>
      <c r="IJU5" s="129"/>
      <c r="IJV5" s="130"/>
      <c r="IJW5" s="130"/>
      <c r="IJX5" s="131"/>
      <c r="IJY5" s="128"/>
      <c r="IJZ5" s="129"/>
      <c r="IKA5" s="130"/>
      <c r="IKB5" s="130"/>
      <c r="IKC5" s="131"/>
      <c r="IKD5" s="128"/>
      <c r="IKE5" s="129"/>
      <c r="IKF5" s="130"/>
      <c r="IKG5" s="130"/>
      <c r="IKH5" s="131"/>
      <c r="IKI5" s="128"/>
      <c r="IKJ5" s="129"/>
      <c r="IKK5" s="130"/>
      <c r="IKL5" s="130"/>
      <c r="IKM5" s="131"/>
      <c r="IKN5" s="128"/>
      <c r="IKO5" s="129"/>
      <c r="IKP5" s="130"/>
      <c r="IKQ5" s="130"/>
      <c r="IKR5" s="131"/>
      <c r="IKS5" s="128"/>
      <c r="IKT5" s="129"/>
      <c r="IKU5" s="130"/>
      <c r="IKV5" s="130"/>
      <c r="IKW5" s="131"/>
      <c r="IKX5" s="128"/>
      <c r="IKY5" s="129"/>
      <c r="IKZ5" s="130"/>
      <c r="ILA5" s="130"/>
      <c r="ILB5" s="131"/>
      <c r="ILC5" s="128"/>
      <c r="ILD5" s="129"/>
      <c r="ILE5" s="130"/>
      <c r="ILF5" s="130"/>
      <c r="ILG5" s="131"/>
      <c r="ILH5" s="128"/>
      <c r="ILI5" s="129"/>
      <c r="ILJ5" s="130"/>
      <c r="ILK5" s="130"/>
      <c r="ILL5" s="131"/>
      <c r="ILM5" s="128"/>
      <c r="ILN5" s="129"/>
      <c r="ILO5" s="130"/>
      <c r="ILP5" s="130"/>
      <c r="ILQ5" s="131"/>
      <c r="ILR5" s="128"/>
      <c r="ILS5" s="129"/>
      <c r="ILT5" s="130"/>
      <c r="ILU5" s="130"/>
      <c r="ILV5" s="131"/>
      <c r="ILW5" s="128"/>
      <c r="ILX5" s="129"/>
      <c r="ILY5" s="130"/>
      <c r="ILZ5" s="130"/>
      <c r="IMA5" s="131"/>
      <c r="IMB5" s="128"/>
      <c r="IMC5" s="129"/>
      <c r="IMD5" s="130"/>
      <c r="IME5" s="130"/>
      <c r="IMF5" s="131"/>
      <c r="IMG5" s="128"/>
      <c r="IMH5" s="129"/>
      <c r="IMI5" s="130"/>
      <c r="IMJ5" s="130"/>
      <c r="IMK5" s="131"/>
      <c r="IML5" s="128"/>
      <c r="IMM5" s="129"/>
      <c r="IMN5" s="130"/>
      <c r="IMO5" s="130"/>
      <c r="IMP5" s="131"/>
      <c r="IMQ5" s="128"/>
      <c r="IMR5" s="129"/>
      <c r="IMS5" s="130"/>
      <c r="IMT5" s="130"/>
      <c r="IMU5" s="131"/>
      <c r="IMV5" s="128"/>
      <c r="IMW5" s="129"/>
      <c r="IMX5" s="130"/>
      <c r="IMY5" s="130"/>
      <c r="IMZ5" s="131"/>
      <c r="INA5" s="128"/>
      <c r="INB5" s="129"/>
      <c r="INC5" s="130"/>
      <c r="IND5" s="130"/>
      <c r="INE5" s="131"/>
      <c r="INF5" s="128"/>
      <c r="ING5" s="129"/>
      <c r="INH5" s="130"/>
      <c r="INI5" s="130"/>
      <c r="INJ5" s="131"/>
      <c r="INK5" s="128"/>
      <c r="INL5" s="129"/>
      <c r="INM5" s="130"/>
      <c r="INN5" s="130"/>
      <c r="INO5" s="131"/>
      <c r="INP5" s="128"/>
      <c r="INQ5" s="129"/>
      <c r="INR5" s="130"/>
      <c r="INS5" s="130"/>
      <c r="INT5" s="131"/>
      <c r="INU5" s="128"/>
      <c r="INV5" s="129"/>
      <c r="INW5" s="130"/>
      <c r="INX5" s="130"/>
      <c r="INY5" s="131"/>
      <c r="INZ5" s="128"/>
      <c r="IOA5" s="129"/>
      <c r="IOB5" s="130"/>
      <c r="IOC5" s="130"/>
      <c r="IOD5" s="131"/>
      <c r="IOE5" s="128"/>
      <c r="IOF5" s="129"/>
      <c r="IOG5" s="130"/>
      <c r="IOH5" s="130"/>
      <c r="IOI5" s="131"/>
      <c r="IOJ5" s="128"/>
      <c r="IOK5" s="129"/>
      <c r="IOL5" s="130"/>
      <c r="IOM5" s="130"/>
      <c r="ION5" s="131"/>
      <c r="IOO5" s="128"/>
      <c r="IOP5" s="129"/>
      <c r="IOQ5" s="130"/>
      <c r="IOR5" s="130"/>
      <c r="IOS5" s="131"/>
      <c r="IOT5" s="128"/>
      <c r="IOU5" s="129"/>
      <c r="IOV5" s="130"/>
      <c r="IOW5" s="130"/>
      <c r="IOX5" s="131"/>
      <c r="IOY5" s="128"/>
      <c r="IOZ5" s="129"/>
      <c r="IPA5" s="130"/>
      <c r="IPB5" s="130"/>
      <c r="IPC5" s="131"/>
      <c r="IPD5" s="128"/>
      <c r="IPE5" s="129"/>
      <c r="IPF5" s="130"/>
      <c r="IPG5" s="130"/>
      <c r="IPH5" s="131"/>
      <c r="IPI5" s="128"/>
      <c r="IPJ5" s="129"/>
      <c r="IPK5" s="130"/>
      <c r="IPL5" s="130"/>
      <c r="IPM5" s="131"/>
      <c r="IPN5" s="128"/>
      <c r="IPO5" s="129"/>
      <c r="IPP5" s="130"/>
      <c r="IPQ5" s="130"/>
      <c r="IPR5" s="131"/>
      <c r="IPS5" s="128"/>
      <c r="IPT5" s="129"/>
      <c r="IPU5" s="130"/>
      <c r="IPV5" s="130"/>
      <c r="IPW5" s="131"/>
      <c r="IPX5" s="128"/>
      <c r="IPY5" s="129"/>
      <c r="IPZ5" s="130"/>
      <c r="IQA5" s="130"/>
      <c r="IQB5" s="131"/>
      <c r="IQC5" s="128"/>
      <c r="IQD5" s="129"/>
      <c r="IQE5" s="130"/>
      <c r="IQF5" s="130"/>
      <c r="IQG5" s="131"/>
      <c r="IQH5" s="128"/>
      <c r="IQI5" s="129"/>
      <c r="IQJ5" s="130"/>
      <c r="IQK5" s="130"/>
      <c r="IQL5" s="131"/>
      <c r="IQM5" s="128"/>
      <c r="IQN5" s="129"/>
      <c r="IQO5" s="130"/>
      <c r="IQP5" s="130"/>
      <c r="IQQ5" s="131"/>
      <c r="IQR5" s="128"/>
      <c r="IQS5" s="129"/>
      <c r="IQT5" s="130"/>
      <c r="IQU5" s="130"/>
      <c r="IQV5" s="131"/>
      <c r="IQW5" s="128"/>
      <c r="IQX5" s="129"/>
      <c r="IQY5" s="130"/>
      <c r="IQZ5" s="130"/>
      <c r="IRA5" s="131"/>
      <c r="IRB5" s="128"/>
      <c r="IRC5" s="129"/>
      <c r="IRD5" s="130"/>
      <c r="IRE5" s="130"/>
      <c r="IRF5" s="131"/>
      <c r="IRG5" s="128"/>
      <c r="IRH5" s="129"/>
      <c r="IRI5" s="130"/>
      <c r="IRJ5" s="130"/>
      <c r="IRK5" s="131"/>
      <c r="IRL5" s="128"/>
      <c r="IRM5" s="129"/>
      <c r="IRN5" s="130"/>
      <c r="IRO5" s="130"/>
      <c r="IRP5" s="131"/>
      <c r="IRQ5" s="128"/>
      <c r="IRR5" s="129"/>
      <c r="IRS5" s="130"/>
      <c r="IRT5" s="130"/>
      <c r="IRU5" s="131"/>
      <c r="IRV5" s="128"/>
      <c r="IRW5" s="129"/>
      <c r="IRX5" s="130"/>
      <c r="IRY5" s="130"/>
      <c r="IRZ5" s="131"/>
      <c r="ISA5" s="128"/>
      <c r="ISB5" s="129"/>
      <c r="ISC5" s="130"/>
      <c r="ISD5" s="130"/>
      <c r="ISE5" s="131"/>
      <c r="ISF5" s="128"/>
      <c r="ISG5" s="129"/>
      <c r="ISH5" s="130"/>
      <c r="ISI5" s="130"/>
      <c r="ISJ5" s="131"/>
      <c r="ISK5" s="128"/>
      <c r="ISL5" s="129"/>
      <c r="ISM5" s="130"/>
      <c r="ISN5" s="130"/>
      <c r="ISO5" s="131"/>
      <c r="ISP5" s="128"/>
      <c r="ISQ5" s="129"/>
      <c r="ISR5" s="130"/>
      <c r="ISS5" s="130"/>
      <c r="IST5" s="131"/>
      <c r="ISU5" s="128"/>
      <c r="ISV5" s="129"/>
      <c r="ISW5" s="130"/>
      <c r="ISX5" s="130"/>
      <c r="ISY5" s="131"/>
      <c r="ISZ5" s="128"/>
      <c r="ITA5" s="129"/>
      <c r="ITB5" s="130"/>
      <c r="ITC5" s="130"/>
      <c r="ITD5" s="131"/>
      <c r="ITE5" s="128"/>
      <c r="ITF5" s="129"/>
      <c r="ITG5" s="130"/>
      <c r="ITH5" s="130"/>
      <c r="ITI5" s="131"/>
      <c r="ITJ5" s="128"/>
      <c r="ITK5" s="129"/>
      <c r="ITL5" s="130"/>
      <c r="ITM5" s="130"/>
      <c r="ITN5" s="131"/>
      <c r="ITO5" s="128"/>
      <c r="ITP5" s="129"/>
      <c r="ITQ5" s="130"/>
      <c r="ITR5" s="130"/>
      <c r="ITS5" s="131"/>
      <c r="ITT5" s="128"/>
      <c r="ITU5" s="129"/>
      <c r="ITV5" s="130"/>
      <c r="ITW5" s="130"/>
      <c r="ITX5" s="131"/>
      <c r="ITY5" s="128"/>
      <c r="ITZ5" s="129"/>
      <c r="IUA5" s="130"/>
      <c r="IUB5" s="130"/>
      <c r="IUC5" s="131"/>
      <c r="IUD5" s="128"/>
      <c r="IUE5" s="129"/>
      <c r="IUF5" s="130"/>
      <c r="IUG5" s="130"/>
      <c r="IUH5" s="131"/>
      <c r="IUI5" s="128"/>
      <c r="IUJ5" s="129"/>
      <c r="IUK5" s="130"/>
      <c r="IUL5" s="130"/>
      <c r="IUM5" s="131"/>
      <c r="IUN5" s="128"/>
      <c r="IUO5" s="129"/>
      <c r="IUP5" s="130"/>
      <c r="IUQ5" s="130"/>
      <c r="IUR5" s="131"/>
      <c r="IUS5" s="128"/>
      <c r="IUT5" s="129"/>
      <c r="IUU5" s="130"/>
      <c r="IUV5" s="130"/>
      <c r="IUW5" s="131"/>
      <c r="IUX5" s="128"/>
      <c r="IUY5" s="129"/>
      <c r="IUZ5" s="130"/>
      <c r="IVA5" s="130"/>
      <c r="IVB5" s="131"/>
      <c r="IVC5" s="128"/>
      <c r="IVD5" s="129"/>
      <c r="IVE5" s="130"/>
      <c r="IVF5" s="130"/>
      <c r="IVG5" s="131"/>
      <c r="IVH5" s="128"/>
      <c r="IVI5" s="129"/>
      <c r="IVJ5" s="130"/>
      <c r="IVK5" s="130"/>
      <c r="IVL5" s="131"/>
      <c r="IVM5" s="128"/>
      <c r="IVN5" s="129"/>
      <c r="IVO5" s="130"/>
      <c r="IVP5" s="130"/>
      <c r="IVQ5" s="131"/>
      <c r="IVR5" s="128"/>
      <c r="IVS5" s="129"/>
      <c r="IVT5" s="130"/>
      <c r="IVU5" s="130"/>
      <c r="IVV5" s="131"/>
      <c r="IVW5" s="128"/>
      <c r="IVX5" s="129"/>
      <c r="IVY5" s="130"/>
      <c r="IVZ5" s="130"/>
      <c r="IWA5" s="131"/>
      <c r="IWB5" s="128"/>
      <c r="IWC5" s="129"/>
      <c r="IWD5" s="130"/>
      <c r="IWE5" s="130"/>
      <c r="IWF5" s="131"/>
      <c r="IWG5" s="128"/>
      <c r="IWH5" s="129"/>
      <c r="IWI5" s="130"/>
      <c r="IWJ5" s="130"/>
      <c r="IWK5" s="131"/>
      <c r="IWL5" s="128"/>
      <c r="IWM5" s="129"/>
      <c r="IWN5" s="130"/>
      <c r="IWO5" s="130"/>
      <c r="IWP5" s="131"/>
      <c r="IWQ5" s="128"/>
      <c r="IWR5" s="129"/>
      <c r="IWS5" s="130"/>
      <c r="IWT5" s="130"/>
      <c r="IWU5" s="131"/>
      <c r="IWV5" s="128"/>
      <c r="IWW5" s="129"/>
      <c r="IWX5" s="130"/>
      <c r="IWY5" s="130"/>
      <c r="IWZ5" s="131"/>
      <c r="IXA5" s="128"/>
      <c r="IXB5" s="129"/>
      <c r="IXC5" s="130"/>
      <c r="IXD5" s="130"/>
      <c r="IXE5" s="131"/>
      <c r="IXF5" s="128"/>
      <c r="IXG5" s="129"/>
      <c r="IXH5" s="130"/>
      <c r="IXI5" s="130"/>
      <c r="IXJ5" s="131"/>
      <c r="IXK5" s="128"/>
      <c r="IXL5" s="129"/>
      <c r="IXM5" s="130"/>
      <c r="IXN5" s="130"/>
      <c r="IXO5" s="131"/>
      <c r="IXP5" s="128"/>
      <c r="IXQ5" s="129"/>
      <c r="IXR5" s="130"/>
      <c r="IXS5" s="130"/>
      <c r="IXT5" s="131"/>
      <c r="IXU5" s="128"/>
      <c r="IXV5" s="129"/>
      <c r="IXW5" s="130"/>
      <c r="IXX5" s="130"/>
      <c r="IXY5" s="131"/>
      <c r="IXZ5" s="128"/>
      <c r="IYA5" s="129"/>
      <c r="IYB5" s="130"/>
      <c r="IYC5" s="130"/>
      <c r="IYD5" s="131"/>
      <c r="IYE5" s="128"/>
      <c r="IYF5" s="129"/>
      <c r="IYG5" s="130"/>
      <c r="IYH5" s="130"/>
      <c r="IYI5" s="131"/>
      <c r="IYJ5" s="128"/>
      <c r="IYK5" s="129"/>
      <c r="IYL5" s="130"/>
      <c r="IYM5" s="130"/>
      <c r="IYN5" s="131"/>
      <c r="IYO5" s="128"/>
      <c r="IYP5" s="129"/>
      <c r="IYQ5" s="130"/>
      <c r="IYR5" s="130"/>
      <c r="IYS5" s="131"/>
      <c r="IYT5" s="128"/>
      <c r="IYU5" s="129"/>
      <c r="IYV5" s="130"/>
      <c r="IYW5" s="130"/>
      <c r="IYX5" s="131"/>
      <c r="IYY5" s="128"/>
      <c r="IYZ5" s="129"/>
      <c r="IZA5" s="130"/>
      <c r="IZB5" s="130"/>
      <c r="IZC5" s="131"/>
      <c r="IZD5" s="128"/>
      <c r="IZE5" s="129"/>
      <c r="IZF5" s="130"/>
      <c r="IZG5" s="130"/>
      <c r="IZH5" s="131"/>
      <c r="IZI5" s="128"/>
      <c r="IZJ5" s="129"/>
      <c r="IZK5" s="130"/>
      <c r="IZL5" s="130"/>
      <c r="IZM5" s="131"/>
      <c r="IZN5" s="128"/>
      <c r="IZO5" s="129"/>
      <c r="IZP5" s="130"/>
      <c r="IZQ5" s="130"/>
      <c r="IZR5" s="131"/>
      <c r="IZS5" s="128"/>
      <c r="IZT5" s="129"/>
      <c r="IZU5" s="130"/>
      <c r="IZV5" s="130"/>
      <c r="IZW5" s="131"/>
      <c r="IZX5" s="128"/>
      <c r="IZY5" s="129"/>
      <c r="IZZ5" s="130"/>
      <c r="JAA5" s="130"/>
      <c r="JAB5" s="131"/>
      <c r="JAC5" s="128"/>
      <c r="JAD5" s="129"/>
      <c r="JAE5" s="130"/>
      <c r="JAF5" s="130"/>
      <c r="JAG5" s="131"/>
      <c r="JAH5" s="128"/>
      <c r="JAI5" s="129"/>
      <c r="JAJ5" s="130"/>
      <c r="JAK5" s="130"/>
      <c r="JAL5" s="131"/>
      <c r="JAM5" s="128"/>
      <c r="JAN5" s="129"/>
      <c r="JAO5" s="130"/>
      <c r="JAP5" s="130"/>
      <c r="JAQ5" s="131"/>
      <c r="JAR5" s="128"/>
      <c r="JAS5" s="129"/>
      <c r="JAT5" s="130"/>
      <c r="JAU5" s="130"/>
      <c r="JAV5" s="131"/>
      <c r="JAW5" s="128"/>
      <c r="JAX5" s="129"/>
      <c r="JAY5" s="130"/>
      <c r="JAZ5" s="130"/>
      <c r="JBA5" s="131"/>
      <c r="JBB5" s="128"/>
      <c r="JBC5" s="129"/>
      <c r="JBD5" s="130"/>
      <c r="JBE5" s="130"/>
      <c r="JBF5" s="131"/>
      <c r="JBG5" s="128"/>
      <c r="JBH5" s="129"/>
      <c r="JBI5" s="130"/>
      <c r="JBJ5" s="130"/>
      <c r="JBK5" s="131"/>
      <c r="JBL5" s="128"/>
      <c r="JBM5" s="129"/>
      <c r="JBN5" s="130"/>
      <c r="JBO5" s="130"/>
      <c r="JBP5" s="131"/>
      <c r="JBQ5" s="128"/>
      <c r="JBR5" s="129"/>
      <c r="JBS5" s="130"/>
      <c r="JBT5" s="130"/>
      <c r="JBU5" s="131"/>
      <c r="JBV5" s="128"/>
      <c r="JBW5" s="129"/>
      <c r="JBX5" s="130"/>
      <c r="JBY5" s="130"/>
      <c r="JBZ5" s="131"/>
      <c r="JCA5" s="128"/>
      <c r="JCB5" s="129"/>
      <c r="JCC5" s="130"/>
      <c r="JCD5" s="130"/>
      <c r="JCE5" s="131"/>
      <c r="JCF5" s="128"/>
      <c r="JCG5" s="129"/>
      <c r="JCH5" s="130"/>
      <c r="JCI5" s="130"/>
      <c r="JCJ5" s="131"/>
      <c r="JCK5" s="128"/>
      <c r="JCL5" s="129"/>
      <c r="JCM5" s="130"/>
      <c r="JCN5" s="130"/>
      <c r="JCO5" s="131"/>
      <c r="JCP5" s="128"/>
      <c r="JCQ5" s="129"/>
      <c r="JCR5" s="130"/>
      <c r="JCS5" s="130"/>
      <c r="JCT5" s="131"/>
      <c r="JCU5" s="128"/>
      <c r="JCV5" s="129"/>
      <c r="JCW5" s="130"/>
      <c r="JCX5" s="130"/>
      <c r="JCY5" s="131"/>
      <c r="JCZ5" s="128"/>
      <c r="JDA5" s="129"/>
      <c r="JDB5" s="130"/>
      <c r="JDC5" s="130"/>
      <c r="JDD5" s="131"/>
      <c r="JDE5" s="128"/>
      <c r="JDF5" s="129"/>
      <c r="JDG5" s="130"/>
      <c r="JDH5" s="130"/>
      <c r="JDI5" s="131"/>
      <c r="JDJ5" s="128"/>
      <c r="JDK5" s="129"/>
      <c r="JDL5" s="130"/>
      <c r="JDM5" s="130"/>
      <c r="JDN5" s="131"/>
      <c r="JDO5" s="128"/>
      <c r="JDP5" s="129"/>
      <c r="JDQ5" s="130"/>
      <c r="JDR5" s="130"/>
      <c r="JDS5" s="131"/>
      <c r="JDT5" s="128"/>
      <c r="JDU5" s="129"/>
      <c r="JDV5" s="130"/>
      <c r="JDW5" s="130"/>
      <c r="JDX5" s="131"/>
      <c r="JDY5" s="128"/>
      <c r="JDZ5" s="129"/>
      <c r="JEA5" s="130"/>
      <c r="JEB5" s="130"/>
      <c r="JEC5" s="131"/>
      <c r="JED5" s="128"/>
      <c r="JEE5" s="129"/>
      <c r="JEF5" s="130"/>
      <c r="JEG5" s="130"/>
      <c r="JEH5" s="131"/>
      <c r="JEI5" s="128"/>
      <c r="JEJ5" s="129"/>
      <c r="JEK5" s="130"/>
      <c r="JEL5" s="130"/>
      <c r="JEM5" s="131"/>
      <c r="JEN5" s="128"/>
      <c r="JEO5" s="129"/>
      <c r="JEP5" s="130"/>
      <c r="JEQ5" s="130"/>
      <c r="JER5" s="131"/>
      <c r="JES5" s="128"/>
      <c r="JET5" s="129"/>
      <c r="JEU5" s="130"/>
      <c r="JEV5" s="130"/>
      <c r="JEW5" s="131"/>
      <c r="JEX5" s="128"/>
      <c r="JEY5" s="129"/>
      <c r="JEZ5" s="130"/>
      <c r="JFA5" s="130"/>
      <c r="JFB5" s="131"/>
      <c r="JFC5" s="128"/>
      <c r="JFD5" s="129"/>
      <c r="JFE5" s="130"/>
      <c r="JFF5" s="130"/>
      <c r="JFG5" s="131"/>
      <c r="JFH5" s="128"/>
      <c r="JFI5" s="129"/>
      <c r="JFJ5" s="130"/>
      <c r="JFK5" s="130"/>
      <c r="JFL5" s="131"/>
      <c r="JFM5" s="128"/>
      <c r="JFN5" s="129"/>
      <c r="JFO5" s="130"/>
      <c r="JFP5" s="130"/>
      <c r="JFQ5" s="131"/>
      <c r="JFR5" s="128"/>
      <c r="JFS5" s="129"/>
      <c r="JFT5" s="130"/>
      <c r="JFU5" s="130"/>
      <c r="JFV5" s="131"/>
      <c r="JFW5" s="128"/>
      <c r="JFX5" s="129"/>
      <c r="JFY5" s="130"/>
      <c r="JFZ5" s="130"/>
      <c r="JGA5" s="131"/>
      <c r="JGB5" s="128"/>
      <c r="JGC5" s="129"/>
      <c r="JGD5" s="130"/>
      <c r="JGE5" s="130"/>
      <c r="JGF5" s="131"/>
      <c r="JGG5" s="128"/>
      <c r="JGH5" s="129"/>
      <c r="JGI5" s="130"/>
      <c r="JGJ5" s="130"/>
      <c r="JGK5" s="131"/>
      <c r="JGL5" s="128"/>
      <c r="JGM5" s="129"/>
      <c r="JGN5" s="130"/>
      <c r="JGO5" s="130"/>
      <c r="JGP5" s="131"/>
      <c r="JGQ5" s="128"/>
      <c r="JGR5" s="129"/>
      <c r="JGS5" s="130"/>
      <c r="JGT5" s="130"/>
      <c r="JGU5" s="131"/>
      <c r="JGV5" s="128"/>
      <c r="JGW5" s="129"/>
      <c r="JGX5" s="130"/>
      <c r="JGY5" s="130"/>
      <c r="JGZ5" s="131"/>
      <c r="JHA5" s="128"/>
      <c r="JHB5" s="129"/>
      <c r="JHC5" s="130"/>
      <c r="JHD5" s="130"/>
      <c r="JHE5" s="131"/>
      <c r="JHF5" s="128"/>
      <c r="JHG5" s="129"/>
      <c r="JHH5" s="130"/>
      <c r="JHI5" s="130"/>
      <c r="JHJ5" s="131"/>
      <c r="JHK5" s="128"/>
      <c r="JHL5" s="129"/>
      <c r="JHM5" s="130"/>
      <c r="JHN5" s="130"/>
      <c r="JHO5" s="131"/>
      <c r="JHP5" s="128"/>
      <c r="JHQ5" s="129"/>
      <c r="JHR5" s="130"/>
      <c r="JHS5" s="130"/>
      <c r="JHT5" s="131"/>
      <c r="JHU5" s="128"/>
      <c r="JHV5" s="129"/>
      <c r="JHW5" s="130"/>
      <c r="JHX5" s="130"/>
      <c r="JHY5" s="131"/>
      <c r="JHZ5" s="128"/>
      <c r="JIA5" s="129"/>
      <c r="JIB5" s="130"/>
      <c r="JIC5" s="130"/>
      <c r="JID5" s="131"/>
      <c r="JIE5" s="128"/>
      <c r="JIF5" s="129"/>
      <c r="JIG5" s="130"/>
      <c r="JIH5" s="130"/>
      <c r="JII5" s="131"/>
      <c r="JIJ5" s="128"/>
      <c r="JIK5" s="129"/>
      <c r="JIL5" s="130"/>
      <c r="JIM5" s="130"/>
      <c r="JIN5" s="131"/>
      <c r="JIO5" s="128"/>
      <c r="JIP5" s="129"/>
      <c r="JIQ5" s="130"/>
      <c r="JIR5" s="130"/>
      <c r="JIS5" s="131"/>
      <c r="JIT5" s="128"/>
      <c r="JIU5" s="129"/>
      <c r="JIV5" s="130"/>
      <c r="JIW5" s="130"/>
      <c r="JIX5" s="131"/>
      <c r="JIY5" s="128"/>
      <c r="JIZ5" s="129"/>
      <c r="JJA5" s="130"/>
      <c r="JJB5" s="130"/>
      <c r="JJC5" s="131"/>
      <c r="JJD5" s="128"/>
      <c r="JJE5" s="129"/>
      <c r="JJF5" s="130"/>
      <c r="JJG5" s="130"/>
      <c r="JJH5" s="131"/>
      <c r="JJI5" s="128"/>
      <c r="JJJ5" s="129"/>
      <c r="JJK5" s="130"/>
      <c r="JJL5" s="130"/>
      <c r="JJM5" s="131"/>
      <c r="JJN5" s="128"/>
      <c r="JJO5" s="129"/>
      <c r="JJP5" s="130"/>
      <c r="JJQ5" s="130"/>
      <c r="JJR5" s="131"/>
      <c r="JJS5" s="128"/>
      <c r="JJT5" s="129"/>
      <c r="JJU5" s="130"/>
      <c r="JJV5" s="130"/>
      <c r="JJW5" s="131"/>
      <c r="JJX5" s="128"/>
      <c r="JJY5" s="129"/>
      <c r="JJZ5" s="130"/>
      <c r="JKA5" s="130"/>
      <c r="JKB5" s="131"/>
      <c r="JKC5" s="128"/>
      <c r="JKD5" s="129"/>
      <c r="JKE5" s="130"/>
      <c r="JKF5" s="130"/>
      <c r="JKG5" s="131"/>
      <c r="JKH5" s="128"/>
      <c r="JKI5" s="129"/>
      <c r="JKJ5" s="130"/>
      <c r="JKK5" s="130"/>
      <c r="JKL5" s="131"/>
      <c r="JKM5" s="128"/>
      <c r="JKN5" s="129"/>
      <c r="JKO5" s="130"/>
      <c r="JKP5" s="130"/>
      <c r="JKQ5" s="131"/>
      <c r="JKR5" s="128"/>
      <c r="JKS5" s="129"/>
      <c r="JKT5" s="130"/>
      <c r="JKU5" s="130"/>
      <c r="JKV5" s="131"/>
      <c r="JKW5" s="128"/>
      <c r="JKX5" s="129"/>
      <c r="JKY5" s="130"/>
      <c r="JKZ5" s="130"/>
      <c r="JLA5" s="131"/>
      <c r="JLB5" s="128"/>
      <c r="JLC5" s="129"/>
      <c r="JLD5" s="130"/>
      <c r="JLE5" s="130"/>
      <c r="JLF5" s="131"/>
      <c r="JLG5" s="128"/>
      <c r="JLH5" s="129"/>
      <c r="JLI5" s="130"/>
      <c r="JLJ5" s="130"/>
      <c r="JLK5" s="131"/>
      <c r="JLL5" s="128"/>
      <c r="JLM5" s="129"/>
      <c r="JLN5" s="130"/>
      <c r="JLO5" s="130"/>
      <c r="JLP5" s="131"/>
      <c r="JLQ5" s="128"/>
      <c r="JLR5" s="129"/>
      <c r="JLS5" s="130"/>
      <c r="JLT5" s="130"/>
      <c r="JLU5" s="131"/>
      <c r="JLV5" s="128"/>
      <c r="JLW5" s="129"/>
      <c r="JLX5" s="130"/>
      <c r="JLY5" s="130"/>
      <c r="JLZ5" s="131"/>
      <c r="JMA5" s="128"/>
      <c r="JMB5" s="129"/>
      <c r="JMC5" s="130"/>
      <c r="JMD5" s="130"/>
      <c r="JME5" s="131"/>
      <c r="JMF5" s="128"/>
      <c r="JMG5" s="129"/>
      <c r="JMH5" s="130"/>
      <c r="JMI5" s="130"/>
      <c r="JMJ5" s="131"/>
      <c r="JMK5" s="128"/>
      <c r="JML5" s="129"/>
      <c r="JMM5" s="130"/>
      <c r="JMN5" s="130"/>
      <c r="JMO5" s="131"/>
      <c r="JMP5" s="128"/>
      <c r="JMQ5" s="129"/>
      <c r="JMR5" s="130"/>
      <c r="JMS5" s="130"/>
      <c r="JMT5" s="131"/>
      <c r="JMU5" s="128"/>
      <c r="JMV5" s="129"/>
      <c r="JMW5" s="130"/>
      <c r="JMX5" s="130"/>
      <c r="JMY5" s="131"/>
      <c r="JMZ5" s="128"/>
      <c r="JNA5" s="129"/>
      <c r="JNB5" s="130"/>
      <c r="JNC5" s="130"/>
      <c r="JND5" s="131"/>
      <c r="JNE5" s="128"/>
      <c r="JNF5" s="129"/>
      <c r="JNG5" s="130"/>
      <c r="JNH5" s="130"/>
      <c r="JNI5" s="131"/>
      <c r="JNJ5" s="128"/>
      <c r="JNK5" s="129"/>
      <c r="JNL5" s="130"/>
      <c r="JNM5" s="130"/>
      <c r="JNN5" s="131"/>
      <c r="JNO5" s="128"/>
      <c r="JNP5" s="129"/>
      <c r="JNQ5" s="130"/>
      <c r="JNR5" s="130"/>
      <c r="JNS5" s="131"/>
      <c r="JNT5" s="128"/>
      <c r="JNU5" s="129"/>
      <c r="JNV5" s="130"/>
      <c r="JNW5" s="130"/>
      <c r="JNX5" s="131"/>
      <c r="JNY5" s="128"/>
      <c r="JNZ5" s="129"/>
      <c r="JOA5" s="130"/>
      <c r="JOB5" s="130"/>
      <c r="JOC5" s="131"/>
      <c r="JOD5" s="128"/>
      <c r="JOE5" s="129"/>
      <c r="JOF5" s="130"/>
      <c r="JOG5" s="130"/>
      <c r="JOH5" s="131"/>
      <c r="JOI5" s="128"/>
      <c r="JOJ5" s="129"/>
      <c r="JOK5" s="130"/>
      <c r="JOL5" s="130"/>
      <c r="JOM5" s="131"/>
      <c r="JON5" s="128"/>
      <c r="JOO5" s="129"/>
      <c r="JOP5" s="130"/>
      <c r="JOQ5" s="130"/>
      <c r="JOR5" s="131"/>
      <c r="JOS5" s="128"/>
      <c r="JOT5" s="129"/>
      <c r="JOU5" s="130"/>
      <c r="JOV5" s="130"/>
      <c r="JOW5" s="131"/>
      <c r="JOX5" s="128"/>
      <c r="JOY5" s="129"/>
      <c r="JOZ5" s="130"/>
      <c r="JPA5" s="130"/>
      <c r="JPB5" s="131"/>
      <c r="JPC5" s="128"/>
      <c r="JPD5" s="129"/>
      <c r="JPE5" s="130"/>
      <c r="JPF5" s="130"/>
      <c r="JPG5" s="131"/>
      <c r="JPH5" s="128"/>
      <c r="JPI5" s="129"/>
      <c r="JPJ5" s="130"/>
      <c r="JPK5" s="130"/>
      <c r="JPL5" s="131"/>
      <c r="JPM5" s="128"/>
      <c r="JPN5" s="129"/>
      <c r="JPO5" s="130"/>
      <c r="JPP5" s="130"/>
      <c r="JPQ5" s="131"/>
      <c r="JPR5" s="128"/>
      <c r="JPS5" s="129"/>
      <c r="JPT5" s="130"/>
      <c r="JPU5" s="130"/>
      <c r="JPV5" s="131"/>
      <c r="JPW5" s="128"/>
      <c r="JPX5" s="129"/>
      <c r="JPY5" s="130"/>
      <c r="JPZ5" s="130"/>
      <c r="JQA5" s="131"/>
      <c r="JQB5" s="128"/>
      <c r="JQC5" s="129"/>
      <c r="JQD5" s="130"/>
      <c r="JQE5" s="130"/>
      <c r="JQF5" s="131"/>
      <c r="JQG5" s="128"/>
      <c r="JQH5" s="129"/>
      <c r="JQI5" s="130"/>
      <c r="JQJ5" s="130"/>
      <c r="JQK5" s="131"/>
      <c r="JQL5" s="128"/>
      <c r="JQM5" s="129"/>
      <c r="JQN5" s="130"/>
      <c r="JQO5" s="130"/>
      <c r="JQP5" s="131"/>
      <c r="JQQ5" s="128"/>
      <c r="JQR5" s="129"/>
      <c r="JQS5" s="130"/>
      <c r="JQT5" s="130"/>
      <c r="JQU5" s="131"/>
      <c r="JQV5" s="128"/>
      <c r="JQW5" s="129"/>
      <c r="JQX5" s="130"/>
      <c r="JQY5" s="130"/>
      <c r="JQZ5" s="131"/>
      <c r="JRA5" s="128"/>
      <c r="JRB5" s="129"/>
      <c r="JRC5" s="130"/>
      <c r="JRD5" s="130"/>
      <c r="JRE5" s="131"/>
      <c r="JRF5" s="128"/>
      <c r="JRG5" s="129"/>
      <c r="JRH5" s="130"/>
      <c r="JRI5" s="130"/>
      <c r="JRJ5" s="131"/>
      <c r="JRK5" s="128"/>
      <c r="JRL5" s="129"/>
      <c r="JRM5" s="130"/>
      <c r="JRN5" s="130"/>
      <c r="JRO5" s="131"/>
      <c r="JRP5" s="128"/>
      <c r="JRQ5" s="129"/>
      <c r="JRR5" s="130"/>
      <c r="JRS5" s="130"/>
      <c r="JRT5" s="131"/>
      <c r="JRU5" s="128"/>
      <c r="JRV5" s="129"/>
      <c r="JRW5" s="130"/>
      <c r="JRX5" s="130"/>
      <c r="JRY5" s="131"/>
      <c r="JRZ5" s="128"/>
      <c r="JSA5" s="129"/>
      <c r="JSB5" s="130"/>
      <c r="JSC5" s="130"/>
      <c r="JSD5" s="131"/>
      <c r="JSE5" s="128"/>
      <c r="JSF5" s="129"/>
      <c r="JSG5" s="130"/>
      <c r="JSH5" s="130"/>
      <c r="JSI5" s="131"/>
      <c r="JSJ5" s="128"/>
      <c r="JSK5" s="129"/>
      <c r="JSL5" s="130"/>
      <c r="JSM5" s="130"/>
      <c r="JSN5" s="131"/>
      <c r="JSO5" s="128"/>
      <c r="JSP5" s="129"/>
      <c r="JSQ5" s="130"/>
      <c r="JSR5" s="130"/>
      <c r="JSS5" s="131"/>
      <c r="JST5" s="128"/>
      <c r="JSU5" s="129"/>
      <c r="JSV5" s="130"/>
      <c r="JSW5" s="130"/>
      <c r="JSX5" s="131"/>
      <c r="JSY5" s="128"/>
      <c r="JSZ5" s="129"/>
      <c r="JTA5" s="130"/>
      <c r="JTB5" s="130"/>
      <c r="JTC5" s="131"/>
      <c r="JTD5" s="128"/>
      <c r="JTE5" s="129"/>
      <c r="JTF5" s="130"/>
      <c r="JTG5" s="130"/>
      <c r="JTH5" s="131"/>
      <c r="JTI5" s="128"/>
      <c r="JTJ5" s="129"/>
      <c r="JTK5" s="130"/>
      <c r="JTL5" s="130"/>
      <c r="JTM5" s="131"/>
      <c r="JTN5" s="128"/>
      <c r="JTO5" s="129"/>
      <c r="JTP5" s="130"/>
      <c r="JTQ5" s="130"/>
      <c r="JTR5" s="131"/>
      <c r="JTS5" s="128"/>
      <c r="JTT5" s="129"/>
      <c r="JTU5" s="130"/>
      <c r="JTV5" s="130"/>
      <c r="JTW5" s="131"/>
      <c r="JTX5" s="128"/>
      <c r="JTY5" s="129"/>
      <c r="JTZ5" s="130"/>
      <c r="JUA5" s="130"/>
      <c r="JUB5" s="131"/>
      <c r="JUC5" s="128"/>
      <c r="JUD5" s="129"/>
      <c r="JUE5" s="130"/>
      <c r="JUF5" s="130"/>
      <c r="JUG5" s="131"/>
      <c r="JUH5" s="128"/>
      <c r="JUI5" s="129"/>
      <c r="JUJ5" s="130"/>
      <c r="JUK5" s="130"/>
      <c r="JUL5" s="131"/>
      <c r="JUM5" s="128"/>
      <c r="JUN5" s="129"/>
      <c r="JUO5" s="130"/>
      <c r="JUP5" s="130"/>
      <c r="JUQ5" s="131"/>
      <c r="JUR5" s="128"/>
      <c r="JUS5" s="129"/>
      <c r="JUT5" s="130"/>
      <c r="JUU5" s="130"/>
      <c r="JUV5" s="131"/>
      <c r="JUW5" s="128"/>
      <c r="JUX5" s="129"/>
      <c r="JUY5" s="130"/>
      <c r="JUZ5" s="130"/>
      <c r="JVA5" s="131"/>
      <c r="JVB5" s="128"/>
      <c r="JVC5" s="129"/>
      <c r="JVD5" s="130"/>
      <c r="JVE5" s="130"/>
      <c r="JVF5" s="131"/>
      <c r="JVG5" s="128"/>
      <c r="JVH5" s="129"/>
      <c r="JVI5" s="130"/>
      <c r="JVJ5" s="130"/>
      <c r="JVK5" s="131"/>
      <c r="JVL5" s="128"/>
      <c r="JVM5" s="129"/>
      <c r="JVN5" s="130"/>
      <c r="JVO5" s="130"/>
      <c r="JVP5" s="131"/>
      <c r="JVQ5" s="128"/>
      <c r="JVR5" s="129"/>
      <c r="JVS5" s="130"/>
      <c r="JVT5" s="130"/>
      <c r="JVU5" s="131"/>
      <c r="JVV5" s="128"/>
      <c r="JVW5" s="129"/>
      <c r="JVX5" s="130"/>
      <c r="JVY5" s="130"/>
      <c r="JVZ5" s="131"/>
      <c r="JWA5" s="128"/>
      <c r="JWB5" s="129"/>
      <c r="JWC5" s="130"/>
      <c r="JWD5" s="130"/>
      <c r="JWE5" s="131"/>
      <c r="JWF5" s="128"/>
      <c r="JWG5" s="129"/>
      <c r="JWH5" s="130"/>
      <c r="JWI5" s="130"/>
      <c r="JWJ5" s="131"/>
      <c r="JWK5" s="128"/>
      <c r="JWL5" s="129"/>
      <c r="JWM5" s="130"/>
      <c r="JWN5" s="130"/>
      <c r="JWO5" s="131"/>
      <c r="JWP5" s="128"/>
      <c r="JWQ5" s="129"/>
      <c r="JWR5" s="130"/>
      <c r="JWS5" s="130"/>
      <c r="JWT5" s="131"/>
      <c r="JWU5" s="128"/>
      <c r="JWV5" s="129"/>
      <c r="JWW5" s="130"/>
      <c r="JWX5" s="130"/>
      <c r="JWY5" s="131"/>
      <c r="JWZ5" s="128"/>
      <c r="JXA5" s="129"/>
      <c r="JXB5" s="130"/>
      <c r="JXC5" s="130"/>
      <c r="JXD5" s="131"/>
      <c r="JXE5" s="128"/>
      <c r="JXF5" s="129"/>
      <c r="JXG5" s="130"/>
      <c r="JXH5" s="130"/>
      <c r="JXI5" s="131"/>
      <c r="JXJ5" s="128"/>
      <c r="JXK5" s="129"/>
      <c r="JXL5" s="130"/>
      <c r="JXM5" s="130"/>
      <c r="JXN5" s="131"/>
      <c r="JXO5" s="128"/>
      <c r="JXP5" s="129"/>
      <c r="JXQ5" s="130"/>
      <c r="JXR5" s="130"/>
      <c r="JXS5" s="131"/>
      <c r="JXT5" s="128"/>
      <c r="JXU5" s="129"/>
      <c r="JXV5" s="130"/>
      <c r="JXW5" s="130"/>
      <c r="JXX5" s="131"/>
      <c r="JXY5" s="128"/>
      <c r="JXZ5" s="129"/>
      <c r="JYA5" s="130"/>
      <c r="JYB5" s="130"/>
      <c r="JYC5" s="131"/>
      <c r="JYD5" s="128"/>
      <c r="JYE5" s="129"/>
      <c r="JYF5" s="130"/>
      <c r="JYG5" s="130"/>
      <c r="JYH5" s="131"/>
      <c r="JYI5" s="128"/>
      <c r="JYJ5" s="129"/>
      <c r="JYK5" s="130"/>
      <c r="JYL5" s="130"/>
      <c r="JYM5" s="131"/>
      <c r="JYN5" s="128"/>
      <c r="JYO5" s="129"/>
      <c r="JYP5" s="130"/>
      <c r="JYQ5" s="130"/>
      <c r="JYR5" s="131"/>
      <c r="JYS5" s="128"/>
      <c r="JYT5" s="129"/>
      <c r="JYU5" s="130"/>
      <c r="JYV5" s="130"/>
      <c r="JYW5" s="131"/>
      <c r="JYX5" s="128"/>
      <c r="JYY5" s="129"/>
      <c r="JYZ5" s="130"/>
      <c r="JZA5" s="130"/>
      <c r="JZB5" s="131"/>
      <c r="JZC5" s="128"/>
      <c r="JZD5" s="129"/>
      <c r="JZE5" s="130"/>
      <c r="JZF5" s="130"/>
      <c r="JZG5" s="131"/>
      <c r="JZH5" s="128"/>
      <c r="JZI5" s="129"/>
      <c r="JZJ5" s="130"/>
      <c r="JZK5" s="130"/>
      <c r="JZL5" s="131"/>
      <c r="JZM5" s="128"/>
      <c r="JZN5" s="129"/>
      <c r="JZO5" s="130"/>
      <c r="JZP5" s="130"/>
      <c r="JZQ5" s="131"/>
      <c r="JZR5" s="128"/>
      <c r="JZS5" s="129"/>
      <c r="JZT5" s="130"/>
      <c r="JZU5" s="130"/>
      <c r="JZV5" s="131"/>
      <c r="JZW5" s="128"/>
      <c r="JZX5" s="129"/>
      <c r="JZY5" s="130"/>
      <c r="JZZ5" s="130"/>
      <c r="KAA5" s="131"/>
      <c r="KAB5" s="128"/>
      <c r="KAC5" s="129"/>
      <c r="KAD5" s="130"/>
      <c r="KAE5" s="130"/>
      <c r="KAF5" s="131"/>
      <c r="KAG5" s="128"/>
      <c r="KAH5" s="129"/>
      <c r="KAI5" s="130"/>
      <c r="KAJ5" s="130"/>
      <c r="KAK5" s="131"/>
      <c r="KAL5" s="128"/>
      <c r="KAM5" s="129"/>
      <c r="KAN5" s="130"/>
      <c r="KAO5" s="130"/>
      <c r="KAP5" s="131"/>
      <c r="KAQ5" s="128"/>
      <c r="KAR5" s="129"/>
      <c r="KAS5" s="130"/>
      <c r="KAT5" s="130"/>
      <c r="KAU5" s="131"/>
      <c r="KAV5" s="128"/>
      <c r="KAW5" s="129"/>
      <c r="KAX5" s="130"/>
      <c r="KAY5" s="130"/>
      <c r="KAZ5" s="131"/>
      <c r="KBA5" s="128"/>
      <c r="KBB5" s="129"/>
      <c r="KBC5" s="130"/>
      <c r="KBD5" s="130"/>
      <c r="KBE5" s="131"/>
      <c r="KBF5" s="128"/>
      <c r="KBG5" s="129"/>
      <c r="KBH5" s="130"/>
      <c r="KBI5" s="130"/>
      <c r="KBJ5" s="131"/>
      <c r="KBK5" s="128"/>
      <c r="KBL5" s="129"/>
      <c r="KBM5" s="130"/>
      <c r="KBN5" s="130"/>
      <c r="KBO5" s="131"/>
      <c r="KBP5" s="128"/>
      <c r="KBQ5" s="129"/>
      <c r="KBR5" s="130"/>
      <c r="KBS5" s="130"/>
      <c r="KBT5" s="131"/>
      <c r="KBU5" s="128"/>
      <c r="KBV5" s="129"/>
      <c r="KBW5" s="130"/>
      <c r="KBX5" s="130"/>
      <c r="KBY5" s="131"/>
      <c r="KBZ5" s="128"/>
      <c r="KCA5" s="129"/>
      <c r="KCB5" s="130"/>
      <c r="KCC5" s="130"/>
      <c r="KCD5" s="131"/>
      <c r="KCE5" s="128"/>
      <c r="KCF5" s="129"/>
      <c r="KCG5" s="130"/>
      <c r="KCH5" s="130"/>
      <c r="KCI5" s="131"/>
      <c r="KCJ5" s="128"/>
      <c r="KCK5" s="129"/>
      <c r="KCL5" s="130"/>
      <c r="KCM5" s="130"/>
      <c r="KCN5" s="131"/>
      <c r="KCO5" s="128"/>
      <c r="KCP5" s="129"/>
      <c r="KCQ5" s="130"/>
      <c r="KCR5" s="130"/>
      <c r="KCS5" s="131"/>
      <c r="KCT5" s="128"/>
      <c r="KCU5" s="129"/>
      <c r="KCV5" s="130"/>
      <c r="KCW5" s="130"/>
      <c r="KCX5" s="131"/>
      <c r="KCY5" s="128"/>
      <c r="KCZ5" s="129"/>
      <c r="KDA5" s="130"/>
      <c r="KDB5" s="130"/>
      <c r="KDC5" s="131"/>
      <c r="KDD5" s="128"/>
      <c r="KDE5" s="129"/>
      <c r="KDF5" s="130"/>
      <c r="KDG5" s="130"/>
      <c r="KDH5" s="131"/>
      <c r="KDI5" s="128"/>
      <c r="KDJ5" s="129"/>
      <c r="KDK5" s="130"/>
      <c r="KDL5" s="130"/>
      <c r="KDM5" s="131"/>
      <c r="KDN5" s="128"/>
      <c r="KDO5" s="129"/>
      <c r="KDP5" s="130"/>
      <c r="KDQ5" s="130"/>
      <c r="KDR5" s="131"/>
      <c r="KDS5" s="128"/>
      <c r="KDT5" s="129"/>
      <c r="KDU5" s="130"/>
      <c r="KDV5" s="130"/>
      <c r="KDW5" s="131"/>
      <c r="KDX5" s="128"/>
      <c r="KDY5" s="129"/>
      <c r="KDZ5" s="130"/>
      <c r="KEA5" s="130"/>
      <c r="KEB5" s="131"/>
      <c r="KEC5" s="128"/>
      <c r="KED5" s="129"/>
      <c r="KEE5" s="130"/>
      <c r="KEF5" s="130"/>
      <c r="KEG5" s="131"/>
      <c r="KEH5" s="128"/>
      <c r="KEI5" s="129"/>
      <c r="KEJ5" s="130"/>
      <c r="KEK5" s="130"/>
      <c r="KEL5" s="131"/>
      <c r="KEM5" s="128"/>
      <c r="KEN5" s="129"/>
      <c r="KEO5" s="130"/>
      <c r="KEP5" s="130"/>
      <c r="KEQ5" s="131"/>
      <c r="KER5" s="128"/>
      <c r="KES5" s="129"/>
      <c r="KET5" s="130"/>
      <c r="KEU5" s="130"/>
      <c r="KEV5" s="131"/>
      <c r="KEW5" s="128"/>
      <c r="KEX5" s="129"/>
      <c r="KEY5" s="130"/>
      <c r="KEZ5" s="130"/>
      <c r="KFA5" s="131"/>
      <c r="KFB5" s="128"/>
      <c r="KFC5" s="129"/>
      <c r="KFD5" s="130"/>
      <c r="KFE5" s="130"/>
      <c r="KFF5" s="131"/>
      <c r="KFG5" s="128"/>
      <c r="KFH5" s="129"/>
      <c r="KFI5" s="130"/>
      <c r="KFJ5" s="130"/>
      <c r="KFK5" s="131"/>
      <c r="KFL5" s="128"/>
      <c r="KFM5" s="129"/>
      <c r="KFN5" s="130"/>
      <c r="KFO5" s="130"/>
      <c r="KFP5" s="131"/>
      <c r="KFQ5" s="128"/>
      <c r="KFR5" s="129"/>
      <c r="KFS5" s="130"/>
      <c r="KFT5" s="130"/>
      <c r="KFU5" s="131"/>
      <c r="KFV5" s="128"/>
      <c r="KFW5" s="129"/>
      <c r="KFX5" s="130"/>
      <c r="KFY5" s="130"/>
      <c r="KFZ5" s="131"/>
      <c r="KGA5" s="128"/>
      <c r="KGB5" s="129"/>
      <c r="KGC5" s="130"/>
      <c r="KGD5" s="130"/>
      <c r="KGE5" s="131"/>
      <c r="KGF5" s="128"/>
      <c r="KGG5" s="129"/>
      <c r="KGH5" s="130"/>
      <c r="KGI5" s="130"/>
      <c r="KGJ5" s="131"/>
      <c r="KGK5" s="128"/>
      <c r="KGL5" s="129"/>
      <c r="KGM5" s="130"/>
      <c r="KGN5" s="130"/>
      <c r="KGO5" s="131"/>
      <c r="KGP5" s="128"/>
      <c r="KGQ5" s="129"/>
      <c r="KGR5" s="130"/>
      <c r="KGS5" s="130"/>
      <c r="KGT5" s="131"/>
      <c r="KGU5" s="128"/>
      <c r="KGV5" s="129"/>
      <c r="KGW5" s="130"/>
      <c r="KGX5" s="130"/>
      <c r="KGY5" s="131"/>
      <c r="KGZ5" s="128"/>
      <c r="KHA5" s="129"/>
      <c r="KHB5" s="130"/>
      <c r="KHC5" s="130"/>
      <c r="KHD5" s="131"/>
      <c r="KHE5" s="128"/>
      <c r="KHF5" s="129"/>
      <c r="KHG5" s="130"/>
      <c r="KHH5" s="130"/>
      <c r="KHI5" s="131"/>
      <c r="KHJ5" s="128"/>
      <c r="KHK5" s="129"/>
      <c r="KHL5" s="130"/>
      <c r="KHM5" s="130"/>
      <c r="KHN5" s="131"/>
      <c r="KHO5" s="128"/>
      <c r="KHP5" s="129"/>
      <c r="KHQ5" s="130"/>
      <c r="KHR5" s="130"/>
      <c r="KHS5" s="131"/>
      <c r="KHT5" s="128"/>
      <c r="KHU5" s="129"/>
      <c r="KHV5" s="130"/>
      <c r="KHW5" s="130"/>
      <c r="KHX5" s="131"/>
      <c r="KHY5" s="128"/>
      <c r="KHZ5" s="129"/>
      <c r="KIA5" s="130"/>
      <c r="KIB5" s="130"/>
      <c r="KIC5" s="131"/>
      <c r="KID5" s="128"/>
      <c r="KIE5" s="129"/>
      <c r="KIF5" s="130"/>
      <c r="KIG5" s="130"/>
      <c r="KIH5" s="131"/>
      <c r="KII5" s="128"/>
      <c r="KIJ5" s="129"/>
      <c r="KIK5" s="130"/>
      <c r="KIL5" s="130"/>
      <c r="KIM5" s="131"/>
      <c r="KIN5" s="128"/>
      <c r="KIO5" s="129"/>
      <c r="KIP5" s="130"/>
      <c r="KIQ5" s="130"/>
      <c r="KIR5" s="131"/>
      <c r="KIS5" s="128"/>
      <c r="KIT5" s="129"/>
      <c r="KIU5" s="130"/>
      <c r="KIV5" s="130"/>
      <c r="KIW5" s="131"/>
      <c r="KIX5" s="128"/>
      <c r="KIY5" s="129"/>
      <c r="KIZ5" s="130"/>
      <c r="KJA5" s="130"/>
      <c r="KJB5" s="131"/>
      <c r="KJC5" s="128"/>
      <c r="KJD5" s="129"/>
      <c r="KJE5" s="130"/>
      <c r="KJF5" s="130"/>
      <c r="KJG5" s="131"/>
      <c r="KJH5" s="128"/>
      <c r="KJI5" s="129"/>
      <c r="KJJ5" s="130"/>
      <c r="KJK5" s="130"/>
      <c r="KJL5" s="131"/>
      <c r="KJM5" s="128"/>
      <c r="KJN5" s="129"/>
      <c r="KJO5" s="130"/>
      <c r="KJP5" s="130"/>
      <c r="KJQ5" s="131"/>
      <c r="KJR5" s="128"/>
      <c r="KJS5" s="129"/>
      <c r="KJT5" s="130"/>
      <c r="KJU5" s="130"/>
      <c r="KJV5" s="131"/>
      <c r="KJW5" s="128"/>
      <c r="KJX5" s="129"/>
      <c r="KJY5" s="130"/>
      <c r="KJZ5" s="130"/>
      <c r="KKA5" s="131"/>
      <c r="KKB5" s="128"/>
      <c r="KKC5" s="129"/>
      <c r="KKD5" s="130"/>
      <c r="KKE5" s="130"/>
      <c r="KKF5" s="131"/>
      <c r="KKG5" s="128"/>
      <c r="KKH5" s="129"/>
      <c r="KKI5" s="130"/>
      <c r="KKJ5" s="130"/>
      <c r="KKK5" s="131"/>
      <c r="KKL5" s="128"/>
      <c r="KKM5" s="129"/>
      <c r="KKN5" s="130"/>
      <c r="KKO5" s="130"/>
      <c r="KKP5" s="131"/>
      <c r="KKQ5" s="128"/>
      <c r="KKR5" s="129"/>
      <c r="KKS5" s="130"/>
      <c r="KKT5" s="130"/>
      <c r="KKU5" s="131"/>
      <c r="KKV5" s="128"/>
      <c r="KKW5" s="129"/>
      <c r="KKX5" s="130"/>
      <c r="KKY5" s="130"/>
      <c r="KKZ5" s="131"/>
      <c r="KLA5" s="128"/>
      <c r="KLB5" s="129"/>
      <c r="KLC5" s="130"/>
      <c r="KLD5" s="130"/>
      <c r="KLE5" s="131"/>
      <c r="KLF5" s="128"/>
      <c r="KLG5" s="129"/>
      <c r="KLH5" s="130"/>
      <c r="KLI5" s="130"/>
      <c r="KLJ5" s="131"/>
      <c r="KLK5" s="128"/>
      <c r="KLL5" s="129"/>
      <c r="KLM5" s="130"/>
      <c r="KLN5" s="130"/>
      <c r="KLO5" s="131"/>
      <c r="KLP5" s="128"/>
      <c r="KLQ5" s="129"/>
      <c r="KLR5" s="130"/>
      <c r="KLS5" s="130"/>
      <c r="KLT5" s="131"/>
      <c r="KLU5" s="128"/>
      <c r="KLV5" s="129"/>
      <c r="KLW5" s="130"/>
      <c r="KLX5" s="130"/>
      <c r="KLY5" s="131"/>
      <c r="KLZ5" s="128"/>
      <c r="KMA5" s="129"/>
      <c r="KMB5" s="130"/>
      <c r="KMC5" s="130"/>
      <c r="KMD5" s="131"/>
      <c r="KME5" s="128"/>
      <c r="KMF5" s="129"/>
      <c r="KMG5" s="130"/>
      <c r="KMH5" s="130"/>
      <c r="KMI5" s="131"/>
      <c r="KMJ5" s="128"/>
      <c r="KMK5" s="129"/>
      <c r="KML5" s="130"/>
      <c r="KMM5" s="130"/>
      <c r="KMN5" s="131"/>
      <c r="KMO5" s="128"/>
      <c r="KMP5" s="129"/>
      <c r="KMQ5" s="130"/>
      <c r="KMR5" s="130"/>
      <c r="KMS5" s="131"/>
      <c r="KMT5" s="128"/>
      <c r="KMU5" s="129"/>
      <c r="KMV5" s="130"/>
      <c r="KMW5" s="130"/>
      <c r="KMX5" s="131"/>
      <c r="KMY5" s="128"/>
      <c r="KMZ5" s="129"/>
      <c r="KNA5" s="130"/>
      <c r="KNB5" s="130"/>
      <c r="KNC5" s="131"/>
      <c r="KND5" s="128"/>
      <c r="KNE5" s="129"/>
      <c r="KNF5" s="130"/>
      <c r="KNG5" s="130"/>
      <c r="KNH5" s="131"/>
      <c r="KNI5" s="128"/>
      <c r="KNJ5" s="129"/>
      <c r="KNK5" s="130"/>
      <c r="KNL5" s="130"/>
      <c r="KNM5" s="131"/>
      <c r="KNN5" s="128"/>
      <c r="KNO5" s="129"/>
      <c r="KNP5" s="130"/>
      <c r="KNQ5" s="130"/>
      <c r="KNR5" s="131"/>
      <c r="KNS5" s="128"/>
      <c r="KNT5" s="129"/>
      <c r="KNU5" s="130"/>
      <c r="KNV5" s="130"/>
      <c r="KNW5" s="131"/>
      <c r="KNX5" s="128"/>
      <c r="KNY5" s="129"/>
      <c r="KNZ5" s="130"/>
      <c r="KOA5" s="130"/>
      <c r="KOB5" s="131"/>
      <c r="KOC5" s="128"/>
      <c r="KOD5" s="129"/>
      <c r="KOE5" s="130"/>
      <c r="KOF5" s="130"/>
      <c r="KOG5" s="131"/>
      <c r="KOH5" s="128"/>
      <c r="KOI5" s="129"/>
      <c r="KOJ5" s="130"/>
      <c r="KOK5" s="130"/>
      <c r="KOL5" s="131"/>
      <c r="KOM5" s="128"/>
      <c r="KON5" s="129"/>
      <c r="KOO5" s="130"/>
      <c r="KOP5" s="130"/>
      <c r="KOQ5" s="131"/>
      <c r="KOR5" s="128"/>
      <c r="KOS5" s="129"/>
      <c r="KOT5" s="130"/>
      <c r="KOU5" s="130"/>
      <c r="KOV5" s="131"/>
      <c r="KOW5" s="128"/>
      <c r="KOX5" s="129"/>
      <c r="KOY5" s="130"/>
      <c r="KOZ5" s="130"/>
      <c r="KPA5" s="131"/>
      <c r="KPB5" s="128"/>
      <c r="KPC5" s="129"/>
      <c r="KPD5" s="130"/>
      <c r="KPE5" s="130"/>
      <c r="KPF5" s="131"/>
      <c r="KPG5" s="128"/>
      <c r="KPH5" s="129"/>
      <c r="KPI5" s="130"/>
      <c r="KPJ5" s="130"/>
      <c r="KPK5" s="131"/>
      <c r="KPL5" s="128"/>
      <c r="KPM5" s="129"/>
      <c r="KPN5" s="130"/>
      <c r="KPO5" s="130"/>
      <c r="KPP5" s="131"/>
      <c r="KPQ5" s="128"/>
      <c r="KPR5" s="129"/>
      <c r="KPS5" s="130"/>
      <c r="KPT5" s="130"/>
      <c r="KPU5" s="131"/>
      <c r="KPV5" s="128"/>
      <c r="KPW5" s="129"/>
      <c r="KPX5" s="130"/>
      <c r="KPY5" s="130"/>
      <c r="KPZ5" s="131"/>
      <c r="KQA5" s="128"/>
      <c r="KQB5" s="129"/>
      <c r="KQC5" s="130"/>
      <c r="KQD5" s="130"/>
      <c r="KQE5" s="131"/>
      <c r="KQF5" s="128"/>
      <c r="KQG5" s="129"/>
      <c r="KQH5" s="130"/>
      <c r="KQI5" s="130"/>
      <c r="KQJ5" s="131"/>
      <c r="KQK5" s="128"/>
      <c r="KQL5" s="129"/>
      <c r="KQM5" s="130"/>
      <c r="KQN5" s="130"/>
      <c r="KQO5" s="131"/>
      <c r="KQP5" s="128"/>
      <c r="KQQ5" s="129"/>
      <c r="KQR5" s="130"/>
      <c r="KQS5" s="130"/>
      <c r="KQT5" s="131"/>
      <c r="KQU5" s="128"/>
      <c r="KQV5" s="129"/>
      <c r="KQW5" s="130"/>
      <c r="KQX5" s="130"/>
      <c r="KQY5" s="131"/>
      <c r="KQZ5" s="128"/>
      <c r="KRA5" s="129"/>
      <c r="KRB5" s="130"/>
      <c r="KRC5" s="130"/>
      <c r="KRD5" s="131"/>
      <c r="KRE5" s="128"/>
      <c r="KRF5" s="129"/>
      <c r="KRG5" s="130"/>
      <c r="KRH5" s="130"/>
      <c r="KRI5" s="131"/>
      <c r="KRJ5" s="128"/>
      <c r="KRK5" s="129"/>
      <c r="KRL5" s="130"/>
      <c r="KRM5" s="130"/>
      <c r="KRN5" s="131"/>
      <c r="KRO5" s="128"/>
      <c r="KRP5" s="129"/>
      <c r="KRQ5" s="130"/>
      <c r="KRR5" s="130"/>
      <c r="KRS5" s="131"/>
      <c r="KRT5" s="128"/>
      <c r="KRU5" s="129"/>
      <c r="KRV5" s="130"/>
      <c r="KRW5" s="130"/>
      <c r="KRX5" s="131"/>
      <c r="KRY5" s="128"/>
      <c r="KRZ5" s="129"/>
      <c r="KSA5" s="130"/>
      <c r="KSB5" s="130"/>
      <c r="KSC5" s="131"/>
      <c r="KSD5" s="128"/>
      <c r="KSE5" s="129"/>
      <c r="KSF5" s="130"/>
      <c r="KSG5" s="130"/>
      <c r="KSH5" s="131"/>
      <c r="KSI5" s="128"/>
      <c r="KSJ5" s="129"/>
      <c r="KSK5" s="130"/>
      <c r="KSL5" s="130"/>
      <c r="KSM5" s="131"/>
      <c r="KSN5" s="128"/>
      <c r="KSO5" s="129"/>
      <c r="KSP5" s="130"/>
      <c r="KSQ5" s="130"/>
      <c r="KSR5" s="131"/>
      <c r="KSS5" s="128"/>
      <c r="KST5" s="129"/>
      <c r="KSU5" s="130"/>
      <c r="KSV5" s="130"/>
      <c r="KSW5" s="131"/>
      <c r="KSX5" s="128"/>
      <c r="KSY5" s="129"/>
      <c r="KSZ5" s="130"/>
      <c r="KTA5" s="130"/>
      <c r="KTB5" s="131"/>
      <c r="KTC5" s="128"/>
      <c r="KTD5" s="129"/>
      <c r="KTE5" s="130"/>
      <c r="KTF5" s="130"/>
      <c r="KTG5" s="131"/>
      <c r="KTH5" s="128"/>
      <c r="KTI5" s="129"/>
      <c r="KTJ5" s="130"/>
      <c r="KTK5" s="130"/>
      <c r="KTL5" s="131"/>
      <c r="KTM5" s="128"/>
      <c r="KTN5" s="129"/>
      <c r="KTO5" s="130"/>
      <c r="KTP5" s="130"/>
      <c r="KTQ5" s="131"/>
      <c r="KTR5" s="128"/>
      <c r="KTS5" s="129"/>
      <c r="KTT5" s="130"/>
      <c r="KTU5" s="130"/>
      <c r="KTV5" s="131"/>
      <c r="KTW5" s="128"/>
      <c r="KTX5" s="129"/>
      <c r="KTY5" s="130"/>
      <c r="KTZ5" s="130"/>
      <c r="KUA5" s="131"/>
      <c r="KUB5" s="128"/>
      <c r="KUC5" s="129"/>
      <c r="KUD5" s="130"/>
      <c r="KUE5" s="130"/>
      <c r="KUF5" s="131"/>
      <c r="KUG5" s="128"/>
      <c r="KUH5" s="129"/>
      <c r="KUI5" s="130"/>
      <c r="KUJ5" s="130"/>
      <c r="KUK5" s="131"/>
      <c r="KUL5" s="128"/>
      <c r="KUM5" s="129"/>
      <c r="KUN5" s="130"/>
      <c r="KUO5" s="130"/>
      <c r="KUP5" s="131"/>
      <c r="KUQ5" s="128"/>
      <c r="KUR5" s="129"/>
      <c r="KUS5" s="130"/>
      <c r="KUT5" s="130"/>
      <c r="KUU5" s="131"/>
      <c r="KUV5" s="128"/>
      <c r="KUW5" s="129"/>
      <c r="KUX5" s="130"/>
      <c r="KUY5" s="130"/>
      <c r="KUZ5" s="131"/>
      <c r="KVA5" s="128"/>
      <c r="KVB5" s="129"/>
      <c r="KVC5" s="130"/>
      <c r="KVD5" s="130"/>
      <c r="KVE5" s="131"/>
      <c r="KVF5" s="128"/>
      <c r="KVG5" s="129"/>
      <c r="KVH5" s="130"/>
      <c r="KVI5" s="130"/>
      <c r="KVJ5" s="131"/>
      <c r="KVK5" s="128"/>
      <c r="KVL5" s="129"/>
      <c r="KVM5" s="130"/>
      <c r="KVN5" s="130"/>
      <c r="KVO5" s="131"/>
      <c r="KVP5" s="128"/>
      <c r="KVQ5" s="129"/>
      <c r="KVR5" s="130"/>
      <c r="KVS5" s="130"/>
      <c r="KVT5" s="131"/>
      <c r="KVU5" s="128"/>
      <c r="KVV5" s="129"/>
      <c r="KVW5" s="130"/>
      <c r="KVX5" s="130"/>
      <c r="KVY5" s="131"/>
      <c r="KVZ5" s="128"/>
      <c r="KWA5" s="129"/>
      <c r="KWB5" s="130"/>
      <c r="KWC5" s="130"/>
      <c r="KWD5" s="131"/>
      <c r="KWE5" s="128"/>
      <c r="KWF5" s="129"/>
      <c r="KWG5" s="130"/>
      <c r="KWH5" s="130"/>
      <c r="KWI5" s="131"/>
      <c r="KWJ5" s="128"/>
      <c r="KWK5" s="129"/>
      <c r="KWL5" s="130"/>
      <c r="KWM5" s="130"/>
      <c r="KWN5" s="131"/>
      <c r="KWO5" s="128"/>
      <c r="KWP5" s="129"/>
      <c r="KWQ5" s="130"/>
      <c r="KWR5" s="130"/>
      <c r="KWS5" s="131"/>
      <c r="KWT5" s="128"/>
      <c r="KWU5" s="129"/>
      <c r="KWV5" s="130"/>
      <c r="KWW5" s="130"/>
      <c r="KWX5" s="131"/>
      <c r="KWY5" s="128"/>
      <c r="KWZ5" s="129"/>
      <c r="KXA5" s="130"/>
      <c r="KXB5" s="130"/>
      <c r="KXC5" s="131"/>
      <c r="KXD5" s="128"/>
      <c r="KXE5" s="129"/>
      <c r="KXF5" s="130"/>
      <c r="KXG5" s="130"/>
      <c r="KXH5" s="131"/>
      <c r="KXI5" s="128"/>
      <c r="KXJ5" s="129"/>
      <c r="KXK5" s="130"/>
      <c r="KXL5" s="130"/>
      <c r="KXM5" s="131"/>
      <c r="KXN5" s="128"/>
      <c r="KXO5" s="129"/>
      <c r="KXP5" s="130"/>
      <c r="KXQ5" s="130"/>
      <c r="KXR5" s="131"/>
      <c r="KXS5" s="128"/>
      <c r="KXT5" s="129"/>
      <c r="KXU5" s="130"/>
      <c r="KXV5" s="130"/>
      <c r="KXW5" s="131"/>
      <c r="KXX5" s="128"/>
      <c r="KXY5" s="129"/>
      <c r="KXZ5" s="130"/>
      <c r="KYA5" s="130"/>
      <c r="KYB5" s="131"/>
      <c r="KYC5" s="128"/>
      <c r="KYD5" s="129"/>
      <c r="KYE5" s="130"/>
      <c r="KYF5" s="130"/>
      <c r="KYG5" s="131"/>
      <c r="KYH5" s="128"/>
      <c r="KYI5" s="129"/>
      <c r="KYJ5" s="130"/>
      <c r="KYK5" s="130"/>
      <c r="KYL5" s="131"/>
      <c r="KYM5" s="128"/>
      <c r="KYN5" s="129"/>
      <c r="KYO5" s="130"/>
      <c r="KYP5" s="130"/>
      <c r="KYQ5" s="131"/>
      <c r="KYR5" s="128"/>
      <c r="KYS5" s="129"/>
      <c r="KYT5" s="130"/>
      <c r="KYU5" s="130"/>
      <c r="KYV5" s="131"/>
      <c r="KYW5" s="128"/>
      <c r="KYX5" s="129"/>
      <c r="KYY5" s="130"/>
      <c r="KYZ5" s="130"/>
      <c r="KZA5" s="131"/>
      <c r="KZB5" s="128"/>
      <c r="KZC5" s="129"/>
      <c r="KZD5" s="130"/>
      <c r="KZE5" s="130"/>
      <c r="KZF5" s="131"/>
      <c r="KZG5" s="128"/>
      <c r="KZH5" s="129"/>
      <c r="KZI5" s="130"/>
      <c r="KZJ5" s="130"/>
      <c r="KZK5" s="131"/>
      <c r="KZL5" s="128"/>
      <c r="KZM5" s="129"/>
      <c r="KZN5" s="130"/>
      <c r="KZO5" s="130"/>
      <c r="KZP5" s="131"/>
      <c r="KZQ5" s="128"/>
      <c r="KZR5" s="129"/>
      <c r="KZS5" s="130"/>
      <c r="KZT5" s="130"/>
      <c r="KZU5" s="131"/>
      <c r="KZV5" s="128"/>
      <c r="KZW5" s="129"/>
      <c r="KZX5" s="130"/>
      <c r="KZY5" s="130"/>
      <c r="KZZ5" s="131"/>
      <c r="LAA5" s="128"/>
      <c r="LAB5" s="129"/>
      <c r="LAC5" s="130"/>
      <c r="LAD5" s="130"/>
      <c r="LAE5" s="131"/>
      <c r="LAF5" s="128"/>
      <c r="LAG5" s="129"/>
      <c r="LAH5" s="130"/>
      <c r="LAI5" s="130"/>
      <c r="LAJ5" s="131"/>
      <c r="LAK5" s="128"/>
      <c r="LAL5" s="129"/>
      <c r="LAM5" s="130"/>
      <c r="LAN5" s="130"/>
      <c r="LAO5" s="131"/>
      <c r="LAP5" s="128"/>
      <c r="LAQ5" s="129"/>
      <c r="LAR5" s="130"/>
      <c r="LAS5" s="130"/>
      <c r="LAT5" s="131"/>
      <c r="LAU5" s="128"/>
      <c r="LAV5" s="129"/>
      <c r="LAW5" s="130"/>
      <c r="LAX5" s="130"/>
      <c r="LAY5" s="131"/>
      <c r="LAZ5" s="128"/>
      <c r="LBA5" s="129"/>
      <c r="LBB5" s="130"/>
      <c r="LBC5" s="130"/>
      <c r="LBD5" s="131"/>
      <c r="LBE5" s="128"/>
      <c r="LBF5" s="129"/>
      <c r="LBG5" s="130"/>
      <c r="LBH5" s="130"/>
      <c r="LBI5" s="131"/>
      <c r="LBJ5" s="128"/>
      <c r="LBK5" s="129"/>
      <c r="LBL5" s="130"/>
      <c r="LBM5" s="130"/>
      <c r="LBN5" s="131"/>
      <c r="LBO5" s="128"/>
      <c r="LBP5" s="129"/>
      <c r="LBQ5" s="130"/>
      <c r="LBR5" s="130"/>
      <c r="LBS5" s="131"/>
      <c r="LBT5" s="128"/>
      <c r="LBU5" s="129"/>
      <c r="LBV5" s="130"/>
      <c r="LBW5" s="130"/>
      <c r="LBX5" s="131"/>
      <c r="LBY5" s="128"/>
      <c r="LBZ5" s="129"/>
      <c r="LCA5" s="130"/>
      <c r="LCB5" s="130"/>
      <c r="LCC5" s="131"/>
      <c r="LCD5" s="128"/>
      <c r="LCE5" s="129"/>
      <c r="LCF5" s="130"/>
      <c r="LCG5" s="130"/>
      <c r="LCH5" s="131"/>
      <c r="LCI5" s="128"/>
      <c r="LCJ5" s="129"/>
      <c r="LCK5" s="130"/>
      <c r="LCL5" s="130"/>
      <c r="LCM5" s="131"/>
      <c r="LCN5" s="128"/>
      <c r="LCO5" s="129"/>
      <c r="LCP5" s="130"/>
      <c r="LCQ5" s="130"/>
      <c r="LCR5" s="131"/>
      <c r="LCS5" s="128"/>
      <c r="LCT5" s="129"/>
      <c r="LCU5" s="130"/>
      <c r="LCV5" s="130"/>
      <c r="LCW5" s="131"/>
      <c r="LCX5" s="128"/>
      <c r="LCY5" s="129"/>
      <c r="LCZ5" s="130"/>
      <c r="LDA5" s="130"/>
      <c r="LDB5" s="131"/>
      <c r="LDC5" s="128"/>
      <c r="LDD5" s="129"/>
      <c r="LDE5" s="130"/>
      <c r="LDF5" s="130"/>
      <c r="LDG5" s="131"/>
      <c r="LDH5" s="128"/>
      <c r="LDI5" s="129"/>
      <c r="LDJ5" s="130"/>
      <c r="LDK5" s="130"/>
      <c r="LDL5" s="131"/>
      <c r="LDM5" s="128"/>
      <c r="LDN5" s="129"/>
      <c r="LDO5" s="130"/>
      <c r="LDP5" s="130"/>
      <c r="LDQ5" s="131"/>
      <c r="LDR5" s="128"/>
      <c r="LDS5" s="129"/>
      <c r="LDT5" s="130"/>
      <c r="LDU5" s="130"/>
      <c r="LDV5" s="131"/>
      <c r="LDW5" s="128"/>
      <c r="LDX5" s="129"/>
      <c r="LDY5" s="130"/>
      <c r="LDZ5" s="130"/>
      <c r="LEA5" s="131"/>
      <c r="LEB5" s="128"/>
      <c r="LEC5" s="129"/>
      <c r="LED5" s="130"/>
      <c r="LEE5" s="130"/>
      <c r="LEF5" s="131"/>
      <c r="LEG5" s="128"/>
      <c r="LEH5" s="129"/>
      <c r="LEI5" s="130"/>
      <c r="LEJ5" s="130"/>
      <c r="LEK5" s="131"/>
      <c r="LEL5" s="128"/>
      <c r="LEM5" s="129"/>
      <c r="LEN5" s="130"/>
      <c r="LEO5" s="130"/>
      <c r="LEP5" s="131"/>
      <c r="LEQ5" s="128"/>
      <c r="LER5" s="129"/>
      <c r="LES5" s="130"/>
      <c r="LET5" s="130"/>
      <c r="LEU5" s="131"/>
      <c r="LEV5" s="128"/>
      <c r="LEW5" s="129"/>
      <c r="LEX5" s="130"/>
      <c r="LEY5" s="130"/>
      <c r="LEZ5" s="131"/>
      <c r="LFA5" s="128"/>
      <c r="LFB5" s="129"/>
      <c r="LFC5" s="130"/>
      <c r="LFD5" s="130"/>
      <c r="LFE5" s="131"/>
      <c r="LFF5" s="128"/>
      <c r="LFG5" s="129"/>
      <c r="LFH5" s="130"/>
      <c r="LFI5" s="130"/>
      <c r="LFJ5" s="131"/>
      <c r="LFK5" s="128"/>
      <c r="LFL5" s="129"/>
      <c r="LFM5" s="130"/>
      <c r="LFN5" s="130"/>
      <c r="LFO5" s="131"/>
      <c r="LFP5" s="128"/>
      <c r="LFQ5" s="129"/>
      <c r="LFR5" s="130"/>
      <c r="LFS5" s="130"/>
      <c r="LFT5" s="131"/>
      <c r="LFU5" s="128"/>
      <c r="LFV5" s="129"/>
      <c r="LFW5" s="130"/>
      <c r="LFX5" s="130"/>
      <c r="LFY5" s="131"/>
      <c r="LFZ5" s="128"/>
      <c r="LGA5" s="129"/>
      <c r="LGB5" s="130"/>
      <c r="LGC5" s="130"/>
      <c r="LGD5" s="131"/>
      <c r="LGE5" s="128"/>
      <c r="LGF5" s="129"/>
      <c r="LGG5" s="130"/>
      <c r="LGH5" s="130"/>
      <c r="LGI5" s="131"/>
      <c r="LGJ5" s="128"/>
      <c r="LGK5" s="129"/>
      <c r="LGL5" s="130"/>
      <c r="LGM5" s="130"/>
      <c r="LGN5" s="131"/>
      <c r="LGO5" s="128"/>
      <c r="LGP5" s="129"/>
      <c r="LGQ5" s="130"/>
      <c r="LGR5" s="130"/>
      <c r="LGS5" s="131"/>
      <c r="LGT5" s="128"/>
      <c r="LGU5" s="129"/>
      <c r="LGV5" s="130"/>
      <c r="LGW5" s="130"/>
      <c r="LGX5" s="131"/>
      <c r="LGY5" s="128"/>
      <c r="LGZ5" s="129"/>
      <c r="LHA5" s="130"/>
      <c r="LHB5" s="130"/>
      <c r="LHC5" s="131"/>
      <c r="LHD5" s="128"/>
      <c r="LHE5" s="129"/>
      <c r="LHF5" s="130"/>
      <c r="LHG5" s="130"/>
      <c r="LHH5" s="131"/>
      <c r="LHI5" s="128"/>
      <c r="LHJ5" s="129"/>
      <c r="LHK5" s="130"/>
      <c r="LHL5" s="130"/>
      <c r="LHM5" s="131"/>
      <c r="LHN5" s="128"/>
      <c r="LHO5" s="129"/>
      <c r="LHP5" s="130"/>
      <c r="LHQ5" s="130"/>
      <c r="LHR5" s="131"/>
      <c r="LHS5" s="128"/>
      <c r="LHT5" s="129"/>
      <c r="LHU5" s="130"/>
      <c r="LHV5" s="130"/>
      <c r="LHW5" s="131"/>
      <c r="LHX5" s="128"/>
      <c r="LHY5" s="129"/>
      <c r="LHZ5" s="130"/>
      <c r="LIA5" s="130"/>
      <c r="LIB5" s="131"/>
      <c r="LIC5" s="128"/>
      <c r="LID5" s="129"/>
      <c r="LIE5" s="130"/>
      <c r="LIF5" s="130"/>
      <c r="LIG5" s="131"/>
      <c r="LIH5" s="128"/>
      <c r="LII5" s="129"/>
      <c r="LIJ5" s="130"/>
      <c r="LIK5" s="130"/>
      <c r="LIL5" s="131"/>
      <c r="LIM5" s="128"/>
      <c r="LIN5" s="129"/>
      <c r="LIO5" s="130"/>
      <c r="LIP5" s="130"/>
      <c r="LIQ5" s="131"/>
      <c r="LIR5" s="128"/>
      <c r="LIS5" s="129"/>
      <c r="LIT5" s="130"/>
      <c r="LIU5" s="130"/>
      <c r="LIV5" s="131"/>
      <c r="LIW5" s="128"/>
      <c r="LIX5" s="129"/>
      <c r="LIY5" s="130"/>
      <c r="LIZ5" s="130"/>
      <c r="LJA5" s="131"/>
      <c r="LJB5" s="128"/>
      <c r="LJC5" s="129"/>
      <c r="LJD5" s="130"/>
      <c r="LJE5" s="130"/>
      <c r="LJF5" s="131"/>
      <c r="LJG5" s="128"/>
      <c r="LJH5" s="129"/>
      <c r="LJI5" s="130"/>
      <c r="LJJ5" s="130"/>
      <c r="LJK5" s="131"/>
      <c r="LJL5" s="128"/>
      <c r="LJM5" s="129"/>
      <c r="LJN5" s="130"/>
      <c r="LJO5" s="130"/>
      <c r="LJP5" s="131"/>
      <c r="LJQ5" s="128"/>
      <c r="LJR5" s="129"/>
      <c r="LJS5" s="130"/>
      <c r="LJT5" s="130"/>
      <c r="LJU5" s="131"/>
      <c r="LJV5" s="128"/>
      <c r="LJW5" s="129"/>
      <c r="LJX5" s="130"/>
      <c r="LJY5" s="130"/>
      <c r="LJZ5" s="131"/>
      <c r="LKA5" s="128"/>
      <c r="LKB5" s="129"/>
      <c r="LKC5" s="130"/>
      <c r="LKD5" s="130"/>
      <c r="LKE5" s="131"/>
      <c r="LKF5" s="128"/>
      <c r="LKG5" s="129"/>
      <c r="LKH5" s="130"/>
      <c r="LKI5" s="130"/>
      <c r="LKJ5" s="131"/>
      <c r="LKK5" s="128"/>
      <c r="LKL5" s="129"/>
      <c r="LKM5" s="130"/>
      <c r="LKN5" s="130"/>
      <c r="LKO5" s="131"/>
      <c r="LKP5" s="128"/>
      <c r="LKQ5" s="129"/>
      <c r="LKR5" s="130"/>
      <c r="LKS5" s="130"/>
      <c r="LKT5" s="131"/>
      <c r="LKU5" s="128"/>
      <c r="LKV5" s="129"/>
      <c r="LKW5" s="130"/>
      <c r="LKX5" s="130"/>
      <c r="LKY5" s="131"/>
      <c r="LKZ5" s="128"/>
      <c r="LLA5" s="129"/>
      <c r="LLB5" s="130"/>
      <c r="LLC5" s="130"/>
      <c r="LLD5" s="131"/>
      <c r="LLE5" s="128"/>
      <c r="LLF5" s="129"/>
      <c r="LLG5" s="130"/>
      <c r="LLH5" s="130"/>
      <c r="LLI5" s="131"/>
      <c r="LLJ5" s="128"/>
      <c r="LLK5" s="129"/>
      <c r="LLL5" s="130"/>
      <c r="LLM5" s="130"/>
      <c r="LLN5" s="131"/>
      <c r="LLO5" s="128"/>
      <c r="LLP5" s="129"/>
      <c r="LLQ5" s="130"/>
      <c r="LLR5" s="130"/>
      <c r="LLS5" s="131"/>
      <c r="LLT5" s="128"/>
      <c r="LLU5" s="129"/>
      <c r="LLV5" s="130"/>
      <c r="LLW5" s="130"/>
      <c r="LLX5" s="131"/>
      <c r="LLY5" s="128"/>
      <c r="LLZ5" s="129"/>
      <c r="LMA5" s="130"/>
      <c r="LMB5" s="130"/>
      <c r="LMC5" s="131"/>
      <c r="LMD5" s="128"/>
      <c r="LME5" s="129"/>
      <c r="LMF5" s="130"/>
      <c r="LMG5" s="130"/>
      <c r="LMH5" s="131"/>
      <c r="LMI5" s="128"/>
      <c r="LMJ5" s="129"/>
      <c r="LMK5" s="130"/>
      <c r="LML5" s="130"/>
      <c r="LMM5" s="131"/>
      <c r="LMN5" s="128"/>
      <c r="LMO5" s="129"/>
      <c r="LMP5" s="130"/>
      <c r="LMQ5" s="130"/>
      <c r="LMR5" s="131"/>
      <c r="LMS5" s="128"/>
      <c r="LMT5" s="129"/>
      <c r="LMU5" s="130"/>
      <c r="LMV5" s="130"/>
      <c r="LMW5" s="131"/>
      <c r="LMX5" s="128"/>
      <c r="LMY5" s="129"/>
      <c r="LMZ5" s="130"/>
      <c r="LNA5" s="130"/>
      <c r="LNB5" s="131"/>
      <c r="LNC5" s="128"/>
      <c r="LND5" s="129"/>
      <c r="LNE5" s="130"/>
      <c r="LNF5" s="130"/>
      <c r="LNG5" s="131"/>
      <c r="LNH5" s="128"/>
      <c r="LNI5" s="129"/>
      <c r="LNJ5" s="130"/>
      <c r="LNK5" s="130"/>
      <c r="LNL5" s="131"/>
      <c r="LNM5" s="128"/>
      <c r="LNN5" s="129"/>
      <c r="LNO5" s="130"/>
      <c r="LNP5" s="130"/>
      <c r="LNQ5" s="131"/>
      <c r="LNR5" s="128"/>
      <c r="LNS5" s="129"/>
      <c r="LNT5" s="130"/>
      <c r="LNU5" s="130"/>
      <c r="LNV5" s="131"/>
      <c r="LNW5" s="128"/>
      <c r="LNX5" s="129"/>
      <c r="LNY5" s="130"/>
      <c r="LNZ5" s="130"/>
      <c r="LOA5" s="131"/>
      <c r="LOB5" s="128"/>
      <c r="LOC5" s="129"/>
      <c r="LOD5" s="130"/>
      <c r="LOE5" s="130"/>
      <c r="LOF5" s="131"/>
      <c r="LOG5" s="128"/>
      <c r="LOH5" s="129"/>
      <c r="LOI5" s="130"/>
      <c r="LOJ5" s="130"/>
      <c r="LOK5" s="131"/>
      <c r="LOL5" s="128"/>
      <c r="LOM5" s="129"/>
      <c r="LON5" s="130"/>
      <c r="LOO5" s="130"/>
      <c r="LOP5" s="131"/>
      <c r="LOQ5" s="128"/>
      <c r="LOR5" s="129"/>
      <c r="LOS5" s="130"/>
      <c r="LOT5" s="130"/>
      <c r="LOU5" s="131"/>
      <c r="LOV5" s="128"/>
      <c r="LOW5" s="129"/>
      <c r="LOX5" s="130"/>
      <c r="LOY5" s="130"/>
      <c r="LOZ5" s="131"/>
      <c r="LPA5" s="128"/>
      <c r="LPB5" s="129"/>
      <c r="LPC5" s="130"/>
      <c r="LPD5" s="130"/>
      <c r="LPE5" s="131"/>
      <c r="LPF5" s="128"/>
      <c r="LPG5" s="129"/>
      <c r="LPH5" s="130"/>
      <c r="LPI5" s="130"/>
      <c r="LPJ5" s="131"/>
      <c r="LPK5" s="128"/>
      <c r="LPL5" s="129"/>
      <c r="LPM5" s="130"/>
      <c r="LPN5" s="130"/>
      <c r="LPO5" s="131"/>
      <c r="LPP5" s="128"/>
      <c r="LPQ5" s="129"/>
      <c r="LPR5" s="130"/>
      <c r="LPS5" s="130"/>
      <c r="LPT5" s="131"/>
      <c r="LPU5" s="128"/>
      <c r="LPV5" s="129"/>
      <c r="LPW5" s="130"/>
      <c r="LPX5" s="130"/>
      <c r="LPY5" s="131"/>
      <c r="LPZ5" s="128"/>
      <c r="LQA5" s="129"/>
      <c r="LQB5" s="130"/>
      <c r="LQC5" s="130"/>
      <c r="LQD5" s="131"/>
      <c r="LQE5" s="128"/>
      <c r="LQF5" s="129"/>
      <c r="LQG5" s="130"/>
      <c r="LQH5" s="130"/>
      <c r="LQI5" s="131"/>
      <c r="LQJ5" s="128"/>
      <c r="LQK5" s="129"/>
      <c r="LQL5" s="130"/>
      <c r="LQM5" s="130"/>
      <c r="LQN5" s="131"/>
      <c r="LQO5" s="128"/>
      <c r="LQP5" s="129"/>
      <c r="LQQ5" s="130"/>
      <c r="LQR5" s="130"/>
      <c r="LQS5" s="131"/>
      <c r="LQT5" s="128"/>
      <c r="LQU5" s="129"/>
      <c r="LQV5" s="130"/>
      <c r="LQW5" s="130"/>
      <c r="LQX5" s="131"/>
      <c r="LQY5" s="128"/>
      <c r="LQZ5" s="129"/>
      <c r="LRA5" s="130"/>
      <c r="LRB5" s="130"/>
      <c r="LRC5" s="131"/>
      <c r="LRD5" s="128"/>
      <c r="LRE5" s="129"/>
      <c r="LRF5" s="130"/>
      <c r="LRG5" s="130"/>
      <c r="LRH5" s="131"/>
      <c r="LRI5" s="128"/>
      <c r="LRJ5" s="129"/>
      <c r="LRK5" s="130"/>
      <c r="LRL5" s="130"/>
      <c r="LRM5" s="131"/>
      <c r="LRN5" s="128"/>
      <c r="LRO5" s="129"/>
      <c r="LRP5" s="130"/>
      <c r="LRQ5" s="130"/>
      <c r="LRR5" s="131"/>
      <c r="LRS5" s="128"/>
      <c r="LRT5" s="129"/>
      <c r="LRU5" s="130"/>
      <c r="LRV5" s="130"/>
      <c r="LRW5" s="131"/>
      <c r="LRX5" s="128"/>
      <c r="LRY5" s="129"/>
      <c r="LRZ5" s="130"/>
      <c r="LSA5" s="130"/>
      <c r="LSB5" s="131"/>
      <c r="LSC5" s="128"/>
      <c r="LSD5" s="129"/>
      <c r="LSE5" s="130"/>
      <c r="LSF5" s="130"/>
      <c r="LSG5" s="131"/>
      <c r="LSH5" s="128"/>
      <c r="LSI5" s="129"/>
      <c r="LSJ5" s="130"/>
      <c r="LSK5" s="130"/>
      <c r="LSL5" s="131"/>
      <c r="LSM5" s="128"/>
      <c r="LSN5" s="129"/>
      <c r="LSO5" s="130"/>
      <c r="LSP5" s="130"/>
      <c r="LSQ5" s="131"/>
      <c r="LSR5" s="128"/>
      <c r="LSS5" s="129"/>
      <c r="LST5" s="130"/>
      <c r="LSU5" s="130"/>
      <c r="LSV5" s="131"/>
      <c r="LSW5" s="128"/>
      <c r="LSX5" s="129"/>
      <c r="LSY5" s="130"/>
      <c r="LSZ5" s="130"/>
      <c r="LTA5" s="131"/>
      <c r="LTB5" s="128"/>
      <c r="LTC5" s="129"/>
      <c r="LTD5" s="130"/>
      <c r="LTE5" s="130"/>
      <c r="LTF5" s="131"/>
      <c r="LTG5" s="128"/>
      <c r="LTH5" s="129"/>
      <c r="LTI5" s="130"/>
      <c r="LTJ5" s="130"/>
      <c r="LTK5" s="131"/>
      <c r="LTL5" s="128"/>
      <c r="LTM5" s="129"/>
      <c r="LTN5" s="130"/>
      <c r="LTO5" s="130"/>
      <c r="LTP5" s="131"/>
      <c r="LTQ5" s="128"/>
      <c r="LTR5" s="129"/>
      <c r="LTS5" s="130"/>
      <c r="LTT5" s="130"/>
      <c r="LTU5" s="131"/>
      <c r="LTV5" s="128"/>
      <c r="LTW5" s="129"/>
      <c r="LTX5" s="130"/>
      <c r="LTY5" s="130"/>
      <c r="LTZ5" s="131"/>
      <c r="LUA5" s="128"/>
      <c r="LUB5" s="129"/>
      <c r="LUC5" s="130"/>
      <c r="LUD5" s="130"/>
      <c r="LUE5" s="131"/>
      <c r="LUF5" s="128"/>
      <c r="LUG5" s="129"/>
      <c r="LUH5" s="130"/>
      <c r="LUI5" s="130"/>
      <c r="LUJ5" s="131"/>
      <c r="LUK5" s="128"/>
      <c r="LUL5" s="129"/>
      <c r="LUM5" s="130"/>
      <c r="LUN5" s="130"/>
      <c r="LUO5" s="131"/>
      <c r="LUP5" s="128"/>
      <c r="LUQ5" s="129"/>
      <c r="LUR5" s="130"/>
      <c r="LUS5" s="130"/>
      <c r="LUT5" s="131"/>
      <c r="LUU5" s="128"/>
      <c r="LUV5" s="129"/>
      <c r="LUW5" s="130"/>
      <c r="LUX5" s="130"/>
      <c r="LUY5" s="131"/>
      <c r="LUZ5" s="128"/>
      <c r="LVA5" s="129"/>
      <c r="LVB5" s="130"/>
      <c r="LVC5" s="130"/>
      <c r="LVD5" s="131"/>
      <c r="LVE5" s="128"/>
      <c r="LVF5" s="129"/>
      <c r="LVG5" s="130"/>
      <c r="LVH5" s="130"/>
      <c r="LVI5" s="131"/>
      <c r="LVJ5" s="128"/>
      <c r="LVK5" s="129"/>
      <c r="LVL5" s="130"/>
      <c r="LVM5" s="130"/>
      <c r="LVN5" s="131"/>
      <c r="LVO5" s="128"/>
      <c r="LVP5" s="129"/>
      <c r="LVQ5" s="130"/>
      <c r="LVR5" s="130"/>
      <c r="LVS5" s="131"/>
      <c r="LVT5" s="128"/>
      <c r="LVU5" s="129"/>
      <c r="LVV5" s="130"/>
      <c r="LVW5" s="130"/>
      <c r="LVX5" s="131"/>
      <c r="LVY5" s="128"/>
      <c r="LVZ5" s="129"/>
      <c r="LWA5" s="130"/>
      <c r="LWB5" s="130"/>
      <c r="LWC5" s="131"/>
      <c r="LWD5" s="128"/>
      <c r="LWE5" s="129"/>
      <c r="LWF5" s="130"/>
      <c r="LWG5" s="130"/>
      <c r="LWH5" s="131"/>
      <c r="LWI5" s="128"/>
      <c r="LWJ5" s="129"/>
      <c r="LWK5" s="130"/>
      <c r="LWL5" s="130"/>
      <c r="LWM5" s="131"/>
      <c r="LWN5" s="128"/>
      <c r="LWO5" s="129"/>
      <c r="LWP5" s="130"/>
      <c r="LWQ5" s="130"/>
      <c r="LWR5" s="131"/>
      <c r="LWS5" s="128"/>
      <c r="LWT5" s="129"/>
      <c r="LWU5" s="130"/>
      <c r="LWV5" s="130"/>
      <c r="LWW5" s="131"/>
      <c r="LWX5" s="128"/>
      <c r="LWY5" s="129"/>
      <c r="LWZ5" s="130"/>
      <c r="LXA5" s="130"/>
      <c r="LXB5" s="131"/>
      <c r="LXC5" s="128"/>
      <c r="LXD5" s="129"/>
      <c r="LXE5" s="130"/>
      <c r="LXF5" s="130"/>
      <c r="LXG5" s="131"/>
      <c r="LXH5" s="128"/>
      <c r="LXI5" s="129"/>
      <c r="LXJ5" s="130"/>
      <c r="LXK5" s="130"/>
      <c r="LXL5" s="131"/>
      <c r="LXM5" s="128"/>
      <c r="LXN5" s="129"/>
      <c r="LXO5" s="130"/>
      <c r="LXP5" s="130"/>
      <c r="LXQ5" s="131"/>
      <c r="LXR5" s="128"/>
      <c r="LXS5" s="129"/>
      <c r="LXT5" s="130"/>
      <c r="LXU5" s="130"/>
      <c r="LXV5" s="131"/>
      <c r="LXW5" s="128"/>
      <c r="LXX5" s="129"/>
      <c r="LXY5" s="130"/>
      <c r="LXZ5" s="130"/>
      <c r="LYA5" s="131"/>
      <c r="LYB5" s="128"/>
      <c r="LYC5" s="129"/>
      <c r="LYD5" s="130"/>
      <c r="LYE5" s="130"/>
      <c r="LYF5" s="131"/>
      <c r="LYG5" s="128"/>
      <c r="LYH5" s="129"/>
      <c r="LYI5" s="130"/>
      <c r="LYJ5" s="130"/>
      <c r="LYK5" s="131"/>
      <c r="LYL5" s="128"/>
      <c r="LYM5" s="129"/>
      <c r="LYN5" s="130"/>
      <c r="LYO5" s="130"/>
      <c r="LYP5" s="131"/>
      <c r="LYQ5" s="128"/>
      <c r="LYR5" s="129"/>
      <c r="LYS5" s="130"/>
      <c r="LYT5" s="130"/>
      <c r="LYU5" s="131"/>
      <c r="LYV5" s="128"/>
      <c r="LYW5" s="129"/>
      <c r="LYX5" s="130"/>
      <c r="LYY5" s="130"/>
      <c r="LYZ5" s="131"/>
      <c r="LZA5" s="128"/>
      <c r="LZB5" s="129"/>
      <c r="LZC5" s="130"/>
      <c r="LZD5" s="130"/>
      <c r="LZE5" s="131"/>
      <c r="LZF5" s="128"/>
      <c r="LZG5" s="129"/>
      <c r="LZH5" s="130"/>
      <c r="LZI5" s="130"/>
      <c r="LZJ5" s="131"/>
      <c r="LZK5" s="128"/>
      <c r="LZL5" s="129"/>
      <c r="LZM5" s="130"/>
      <c r="LZN5" s="130"/>
      <c r="LZO5" s="131"/>
      <c r="LZP5" s="128"/>
      <c r="LZQ5" s="129"/>
      <c r="LZR5" s="130"/>
      <c r="LZS5" s="130"/>
      <c r="LZT5" s="131"/>
      <c r="LZU5" s="128"/>
      <c r="LZV5" s="129"/>
      <c r="LZW5" s="130"/>
      <c r="LZX5" s="130"/>
      <c r="LZY5" s="131"/>
      <c r="LZZ5" s="128"/>
      <c r="MAA5" s="129"/>
      <c r="MAB5" s="130"/>
      <c r="MAC5" s="130"/>
      <c r="MAD5" s="131"/>
      <c r="MAE5" s="128"/>
      <c r="MAF5" s="129"/>
      <c r="MAG5" s="130"/>
      <c r="MAH5" s="130"/>
      <c r="MAI5" s="131"/>
      <c r="MAJ5" s="128"/>
      <c r="MAK5" s="129"/>
      <c r="MAL5" s="130"/>
      <c r="MAM5" s="130"/>
      <c r="MAN5" s="131"/>
      <c r="MAO5" s="128"/>
      <c r="MAP5" s="129"/>
      <c r="MAQ5" s="130"/>
      <c r="MAR5" s="130"/>
      <c r="MAS5" s="131"/>
      <c r="MAT5" s="128"/>
      <c r="MAU5" s="129"/>
      <c r="MAV5" s="130"/>
      <c r="MAW5" s="130"/>
      <c r="MAX5" s="131"/>
      <c r="MAY5" s="128"/>
      <c r="MAZ5" s="129"/>
      <c r="MBA5" s="130"/>
      <c r="MBB5" s="130"/>
      <c r="MBC5" s="131"/>
      <c r="MBD5" s="128"/>
      <c r="MBE5" s="129"/>
      <c r="MBF5" s="130"/>
      <c r="MBG5" s="130"/>
      <c r="MBH5" s="131"/>
      <c r="MBI5" s="128"/>
      <c r="MBJ5" s="129"/>
      <c r="MBK5" s="130"/>
      <c r="MBL5" s="130"/>
      <c r="MBM5" s="131"/>
      <c r="MBN5" s="128"/>
      <c r="MBO5" s="129"/>
      <c r="MBP5" s="130"/>
      <c r="MBQ5" s="130"/>
      <c r="MBR5" s="131"/>
      <c r="MBS5" s="128"/>
      <c r="MBT5" s="129"/>
      <c r="MBU5" s="130"/>
      <c r="MBV5" s="130"/>
      <c r="MBW5" s="131"/>
      <c r="MBX5" s="128"/>
      <c r="MBY5" s="129"/>
      <c r="MBZ5" s="130"/>
      <c r="MCA5" s="130"/>
      <c r="MCB5" s="131"/>
      <c r="MCC5" s="128"/>
      <c r="MCD5" s="129"/>
      <c r="MCE5" s="130"/>
      <c r="MCF5" s="130"/>
      <c r="MCG5" s="131"/>
      <c r="MCH5" s="128"/>
      <c r="MCI5" s="129"/>
      <c r="MCJ5" s="130"/>
      <c r="MCK5" s="130"/>
      <c r="MCL5" s="131"/>
      <c r="MCM5" s="128"/>
      <c r="MCN5" s="129"/>
      <c r="MCO5" s="130"/>
      <c r="MCP5" s="130"/>
      <c r="MCQ5" s="131"/>
      <c r="MCR5" s="128"/>
      <c r="MCS5" s="129"/>
      <c r="MCT5" s="130"/>
      <c r="MCU5" s="130"/>
      <c r="MCV5" s="131"/>
      <c r="MCW5" s="128"/>
      <c r="MCX5" s="129"/>
      <c r="MCY5" s="130"/>
      <c r="MCZ5" s="130"/>
      <c r="MDA5" s="131"/>
      <c r="MDB5" s="128"/>
      <c r="MDC5" s="129"/>
      <c r="MDD5" s="130"/>
      <c r="MDE5" s="130"/>
      <c r="MDF5" s="131"/>
      <c r="MDG5" s="128"/>
      <c r="MDH5" s="129"/>
      <c r="MDI5" s="130"/>
      <c r="MDJ5" s="130"/>
      <c r="MDK5" s="131"/>
      <c r="MDL5" s="128"/>
      <c r="MDM5" s="129"/>
      <c r="MDN5" s="130"/>
      <c r="MDO5" s="130"/>
      <c r="MDP5" s="131"/>
      <c r="MDQ5" s="128"/>
      <c r="MDR5" s="129"/>
      <c r="MDS5" s="130"/>
      <c r="MDT5" s="130"/>
      <c r="MDU5" s="131"/>
      <c r="MDV5" s="128"/>
      <c r="MDW5" s="129"/>
      <c r="MDX5" s="130"/>
      <c r="MDY5" s="130"/>
      <c r="MDZ5" s="131"/>
      <c r="MEA5" s="128"/>
      <c r="MEB5" s="129"/>
      <c r="MEC5" s="130"/>
      <c r="MED5" s="130"/>
      <c r="MEE5" s="131"/>
      <c r="MEF5" s="128"/>
      <c r="MEG5" s="129"/>
      <c r="MEH5" s="130"/>
      <c r="MEI5" s="130"/>
      <c r="MEJ5" s="131"/>
      <c r="MEK5" s="128"/>
      <c r="MEL5" s="129"/>
      <c r="MEM5" s="130"/>
      <c r="MEN5" s="130"/>
      <c r="MEO5" s="131"/>
      <c r="MEP5" s="128"/>
      <c r="MEQ5" s="129"/>
      <c r="MER5" s="130"/>
      <c r="MES5" s="130"/>
      <c r="MET5" s="131"/>
      <c r="MEU5" s="128"/>
      <c r="MEV5" s="129"/>
      <c r="MEW5" s="130"/>
      <c r="MEX5" s="130"/>
      <c r="MEY5" s="131"/>
      <c r="MEZ5" s="128"/>
      <c r="MFA5" s="129"/>
      <c r="MFB5" s="130"/>
      <c r="MFC5" s="130"/>
      <c r="MFD5" s="131"/>
      <c r="MFE5" s="128"/>
      <c r="MFF5" s="129"/>
      <c r="MFG5" s="130"/>
      <c r="MFH5" s="130"/>
      <c r="MFI5" s="131"/>
      <c r="MFJ5" s="128"/>
      <c r="MFK5" s="129"/>
      <c r="MFL5" s="130"/>
      <c r="MFM5" s="130"/>
      <c r="MFN5" s="131"/>
      <c r="MFO5" s="128"/>
      <c r="MFP5" s="129"/>
      <c r="MFQ5" s="130"/>
      <c r="MFR5" s="130"/>
      <c r="MFS5" s="131"/>
      <c r="MFT5" s="128"/>
      <c r="MFU5" s="129"/>
      <c r="MFV5" s="130"/>
      <c r="MFW5" s="130"/>
      <c r="MFX5" s="131"/>
      <c r="MFY5" s="128"/>
      <c r="MFZ5" s="129"/>
      <c r="MGA5" s="130"/>
      <c r="MGB5" s="130"/>
      <c r="MGC5" s="131"/>
      <c r="MGD5" s="128"/>
      <c r="MGE5" s="129"/>
      <c r="MGF5" s="130"/>
      <c r="MGG5" s="130"/>
      <c r="MGH5" s="131"/>
      <c r="MGI5" s="128"/>
      <c r="MGJ5" s="129"/>
      <c r="MGK5" s="130"/>
      <c r="MGL5" s="130"/>
      <c r="MGM5" s="131"/>
      <c r="MGN5" s="128"/>
      <c r="MGO5" s="129"/>
      <c r="MGP5" s="130"/>
      <c r="MGQ5" s="130"/>
      <c r="MGR5" s="131"/>
      <c r="MGS5" s="128"/>
      <c r="MGT5" s="129"/>
      <c r="MGU5" s="130"/>
      <c r="MGV5" s="130"/>
      <c r="MGW5" s="131"/>
      <c r="MGX5" s="128"/>
      <c r="MGY5" s="129"/>
      <c r="MGZ5" s="130"/>
      <c r="MHA5" s="130"/>
      <c r="MHB5" s="131"/>
      <c r="MHC5" s="128"/>
      <c r="MHD5" s="129"/>
      <c r="MHE5" s="130"/>
      <c r="MHF5" s="130"/>
      <c r="MHG5" s="131"/>
      <c r="MHH5" s="128"/>
      <c r="MHI5" s="129"/>
      <c r="MHJ5" s="130"/>
      <c r="MHK5" s="130"/>
      <c r="MHL5" s="131"/>
      <c r="MHM5" s="128"/>
      <c r="MHN5" s="129"/>
      <c r="MHO5" s="130"/>
      <c r="MHP5" s="130"/>
      <c r="MHQ5" s="131"/>
      <c r="MHR5" s="128"/>
      <c r="MHS5" s="129"/>
      <c r="MHT5" s="130"/>
      <c r="MHU5" s="130"/>
      <c r="MHV5" s="131"/>
      <c r="MHW5" s="128"/>
      <c r="MHX5" s="129"/>
      <c r="MHY5" s="130"/>
      <c r="MHZ5" s="130"/>
      <c r="MIA5" s="131"/>
      <c r="MIB5" s="128"/>
      <c r="MIC5" s="129"/>
      <c r="MID5" s="130"/>
      <c r="MIE5" s="130"/>
      <c r="MIF5" s="131"/>
      <c r="MIG5" s="128"/>
      <c r="MIH5" s="129"/>
      <c r="MII5" s="130"/>
      <c r="MIJ5" s="130"/>
      <c r="MIK5" s="131"/>
      <c r="MIL5" s="128"/>
      <c r="MIM5" s="129"/>
      <c r="MIN5" s="130"/>
      <c r="MIO5" s="130"/>
      <c r="MIP5" s="131"/>
      <c r="MIQ5" s="128"/>
      <c r="MIR5" s="129"/>
      <c r="MIS5" s="130"/>
      <c r="MIT5" s="130"/>
      <c r="MIU5" s="131"/>
      <c r="MIV5" s="128"/>
      <c r="MIW5" s="129"/>
      <c r="MIX5" s="130"/>
      <c r="MIY5" s="130"/>
      <c r="MIZ5" s="131"/>
      <c r="MJA5" s="128"/>
      <c r="MJB5" s="129"/>
      <c r="MJC5" s="130"/>
      <c r="MJD5" s="130"/>
      <c r="MJE5" s="131"/>
      <c r="MJF5" s="128"/>
      <c r="MJG5" s="129"/>
      <c r="MJH5" s="130"/>
      <c r="MJI5" s="130"/>
      <c r="MJJ5" s="131"/>
      <c r="MJK5" s="128"/>
      <c r="MJL5" s="129"/>
      <c r="MJM5" s="130"/>
      <c r="MJN5" s="130"/>
      <c r="MJO5" s="131"/>
      <c r="MJP5" s="128"/>
      <c r="MJQ5" s="129"/>
      <c r="MJR5" s="130"/>
      <c r="MJS5" s="130"/>
      <c r="MJT5" s="131"/>
      <c r="MJU5" s="128"/>
      <c r="MJV5" s="129"/>
      <c r="MJW5" s="130"/>
      <c r="MJX5" s="130"/>
      <c r="MJY5" s="131"/>
      <c r="MJZ5" s="128"/>
      <c r="MKA5" s="129"/>
      <c r="MKB5" s="130"/>
      <c r="MKC5" s="130"/>
      <c r="MKD5" s="131"/>
      <c r="MKE5" s="128"/>
      <c r="MKF5" s="129"/>
      <c r="MKG5" s="130"/>
      <c r="MKH5" s="130"/>
      <c r="MKI5" s="131"/>
      <c r="MKJ5" s="128"/>
      <c r="MKK5" s="129"/>
      <c r="MKL5" s="130"/>
      <c r="MKM5" s="130"/>
      <c r="MKN5" s="131"/>
      <c r="MKO5" s="128"/>
      <c r="MKP5" s="129"/>
      <c r="MKQ5" s="130"/>
      <c r="MKR5" s="130"/>
      <c r="MKS5" s="131"/>
      <c r="MKT5" s="128"/>
      <c r="MKU5" s="129"/>
      <c r="MKV5" s="130"/>
      <c r="MKW5" s="130"/>
      <c r="MKX5" s="131"/>
      <c r="MKY5" s="128"/>
      <c r="MKZ5" s="129"/>
      <c r="MLA5" s="130"/>
      <c r="MLB5" s="130"/>
      <c r="MLC5" s="131"/>
      <c r="MLD5" s="128"/>
      <c r="MLE5" s="129"/>
      <c r="MLF5" s="130"/>
      <c r="MLG5" s="130"/>
      <c r="MLH5" s="131"/>
      <c r="MLI5" s="128"/>
      <c r="MLJ5" s="129"/>
      <c r="MLK5" s="130"/>
      <c r="MLL5" s="130"/>
      <c r="MLM5" s="131"/>
      <c r="MLN5" s="128"/>
      <c r="MLO5" s="129"/>
      <c r="MLP5" s="130"/>
      <c r="MLQ5" s="130"/>
      <c r="MLR5" s="131"/>
      <c r="MLS5" s="128"/>
      <c r="MLT5" s="129"/>
      <c r="MLU5" s="130"/>
      <c r="MLV5" s="130"/>
      <c r="MLW5" s="131"/>
      <c r="MLX5" s="128"/>
      <c r="MLY5" s="129"/>
      <c r="MLZ5" s="130"/>
      <c r="MMA5" s="130"/>
      <c r="MMB5" s="131"/>
      <c r="MMC5" s="128"/>
      <c r="MMD5" s="129"/>
      <c r="MME5" s="130"/>
      <c r="MMF5" s="130"/>
      <c r="MMG5" s="131"/>
      <c r="MMH5" s="128"/>
      <c r="MMI5" s="129"/>
      <c r="MMJ5" s="130"/>
      <c r="MMK5" s="130"/>
      <c r="MML5" s="131"/>
      <c r="MMM5" s="128"/>
      <c r="MMN5" s="129"/>
      <c r="MMO5" s="130"/>
      <c r="MMP5" s="130"/>
      <c r="MMQ5" s="131"/>
      <c r="MMR5" s="128"/>
      <c r="MMS5" s="129"/>
      <c r="MMT5" s="130"/>
      <c r="MMU5" s="130"/>
      <c r="MMV5" s="131"/>
      <c r="MMW5" s="128"/>
      <c r="MMX5" s="129"/>
      <c r="MMY5" s="130"/>
      <c r="MMZ5" s="130"/>
      <c r="MNA5" s="131"/>
      <c r="MNB5" s="128"/>
      <c r="MNC5" s="129"/>
      <c r="MND5" s="130"/>
      <c r="MNE5" s="130"/>
      <c r="MNF5" s="131"/>
      <c r="MNG5" s="128"/>
      <c r="MNH5" s="129"/>
      <c r="MNI5" s="130"/>
      <c r="MNJ5" s="130"/>
      <c r="MNK5" s="131"/>
      <c r="MNL5" s="128"/>
      <c r="MNM5" s="129"/>
      <c r="MNN5" s="130"/>
      <c r="MNO5" s="130"/>
      <c r="MNP5" s="131"/>
      <c r="MNQ5" s="128"/>
      <c r="MNR5" s="129"/>
      <c r="MNS5" s="130"/>
      <c r="MNT5" s="130"/>
      <c r="MNU5" s="131"/>
      <c r="MNV5" s="128"/>
      <c r="MNW5" s="129"/>
      <c r="MNX5" s="130"/>
      <c r="MNY5" s="130"/>
      <c r="MNZ5" s="131"/>
      <c r="MOA5" s="128"/>
      <c r="MOB5" s="129"/>
      <c r="MOC5" s="130"/>
      <c r="MOD5" s="130"/>
      <c r="MOE5" s="131"/>
      <c r="MOF5" s="128"/>
      <c r="MOG5" s="129"/>
      <c r="MOH5" s="130"/>
      <c r="MOI5" s="130"/>
      <c r="MOJ5" s="131"/>
      <c r="MOK5" s="128"/>
      <c r="MOL5" s="129"/>
      <c r="MOM5" s="130"/>
      <c r="MON5" s="130"/>
      <c r="MOO5" s="131"/>
      <c r="MOP5" s="128"/>
      <c r="MOQ5" s="129"/>
      <c r="MOR5" s="130"/>
      <c r="MOS5" s="130"/>
      <c r="MOT5" s="131"/>
      <c r="MOU5" s="128"/>
      <c r="MOV5" s="129"/>
      <c r="MOW5" s="130"/>
      <c r="MOX5" s="130"/>
      <c r="MOY5" s="131"/>
      <c r="MOZ5" s="128"/>
      <c r="MPA5" s="129"/>
      <c r="MPB5" s="130"/>
      <c r="MPC5" s="130"/>
      <c r="MPD5" s="131"/>
      <c r="MPE5" s="128"/>
      <c r="MPF5" s="129"/>
      <c r="MPG5" s="130"/>
      <c r="MPH5" s="130"/>
      <c r="MPI5" s="131"/>
      <c r="MPJ5" s="128"/>
      <c r="MPK5" s="129"/>
      <c r="MPL5" s="130"/>
      <c r="MPM5" s="130"/>
      <c r="MPN5" s="131"/>
      <c r="MPO5" s="128"/>
      <c r="MPP5" s="129"/>
      <c r="MPQ5" s="130"/>
      <c r="MPR5" s="130"/>
      <c r="MPS5" s="131"/>
      <c r="MPT5" s="128"/>
      <c r="MPU5" s="129"/>
      <c r="MPV5" s="130"/>
      <c r="MPW5" s="130"/>
      <c r="MPX5" s="131"/>
      <c r="MPY5" s="128"/>
      <c r="MPZ5" s="129"/>
      <c r="MQA5" s="130"/>
      <c r="MQB5" s="130"/>
      <c r="MQC5" s="131"/>
      <c r="MQD5" s="128"/>
      <c r="MQE5" s="129"/>
      <c r="MQF5" s="130"/>
      <c r="MQG5" s="130"/>
      <c r="MQH5" s="131"/>
      <c r="MQI5" s="128"/>
      <c r="MQJ5" s="129"/>
      <c r="MQK5" s="130"/>
      <c r="MQL5" s="130"/>
      <c r="MQM5" s="131"/>
      <c r="MQN5" s="128"/>
      <c r="MQO5" s="129"/>
      <c r="MQP5" s="130"/>
      <c r="MQQ5" s="130"/>
      <c r="MQR5" s="131"/>
      <c r="MQS5" s="128"/>
      <c r="MQT5" s="129"/>
      <c r="MQU5" s="130"/>
      <c r="MQV5" s="130"/>
      <c r="MQW5" s="131"/>
      <c r="MQX5" s="128"/>
      <c r="MQY5" s="129"/>
      <c r="MQZ5" s="130"/>
      <c r="MRA5" s="130"/>
      <c r="MRB5" s="131"/>
      <c r="MRC5" s="128"/>
      <c r="MRD5" s="129"/>
      <c r="MRE5" s="130"/>
      <c r="MRF5" s="130"/>
      <c r="MRG5" s="131"/>
      <c r="MRH5" s="128"/>
      <c r="MRI5" s="129"/>
      <c r="MRJ5" s="130"/>
      <c r="MRK5" s="130"/>
      <c r="MRL5" s="131"/>
      <c r="MRM5" s="128"/>
      <c r="MRN5" s="129"/>
      <c r="MRO5" s="130"/>
      <c r="MRP5" s="130"/>
      <c r="MRQ5" s="131"/>
      <c r="MRR5" s="128"/>
      <c r="MRS5" s="129"/>
      <c r="MRT5" s="130"/>
      <c r="MRU5" s="130"/>
      <c r="MRV5" s="131"/>
      <c r="MRW5" s="128"/>
      <c r="MRX5" s="129"/>
      <c r="MRY5" s="130"/>
      <c r="MRZ5" s="130"/>
      <c r="MSA5" s="131"/>
      <c r="MSB5" s="128"/>
      <c r="MSC5" s="129"/>
      <c r="MSD5" s="130"/>
      <c r="MSE5" s="130"/>
      <c r="MSF5" s="131"/>
      <c r="MSG5" s="128"/>
      <c r="MSH5" s="129"/>
      <c r="MSI5" s="130"/>
      <c r="MSJ5" s="130"/>
      <c r="MSK5" s="131"/>
      <c r="MSL5" s="128"/>
      <c r="MSM5" s="129"/>
      <c r="MSN5" s="130"/>
      <c r="MSO5" s="130"/>
      <c r="MSP5" s="131"/>
      <c r="MSQ5" s="128"/>
      <c r="MSR5" s="129"/>
      <c r="MSS5" s="130"/>
      <c r="MST5" s="130"/>
      <c r="MSU5" s="131"/>
      <c r="MSV5" s="128"/>
      <c r="MSW5" s="129"/>
      <c r="MSX5" s="130"/>
      <c r="MSY5" s="130"/>
      <c r="MSZ5" s="131"/>
      <c r="MTA5" s="128"/>
      <c r="MTB5" s="129"/>
      <c r="MTC5" s="130"/>
      <c r="MTD5" s="130"/>
      <c r="MTE5" s="131"/>
      <c r="MTF5" s="128"/>
      <c r="MTG5" s="129"/>
      <c r="MTH5" s="130"/>
      <c r="MTI5" s="130"/>
      <c r="MTJ5" s="131"/>
      <c r="MTK5" s="128"/>
      <c r="MTL5" s="129"/>
      <c r="MTM5" s="130"/>
      <c r="MTN5" s="130"/>
      <c r="MTO5" s="131"/>
      <c r="MTP5" s="128"/>
      <c r="MTQ5" s="129"/>
      <c r="MTR5" s="130"/>
      <c r="MTS5" s="130"/>
      <c r="MTT5" s="131"/>
      <c r="MTU5" s="128"/>
      <c r="MTV5" s="129"/>
      <c r="MTW5" s="130"/>
      <c r="MTX5" s="130"/>
      <c r="MTY5" s="131"/>
      <c r="MTZ5" s="128"/>
      <c r="MUA5" s="129"/>
      <c r="MUB5" s="130"/>
      <c r="MUC5" s="130"/>
      <c r="MUD5" s="131"/>
      <c r="MUE5" s="128"/>
      <c r="MUF5" s="129"/>
      <c r="MUG5" s="130"/>
      <c r="MUH5" s="130"/>
      <c r="MUI5" s="131"/>
      <c r="MUJ5" s="128"/>
      <c r="MUK5" s="129"/>
      <c r="MUL5" s="130"/>
      <c r="MUM5" s="130"/>
      <c r="MUN5" s="131"/>
      <c r="MUO5" s="128"/>
      <c r="MUP5" s="129"/>
      <c r="MUQ5" s="130"/>
      <c r="MUR5" s="130"/>
      <c r="MUS5" s="131"/>
      <c r="MUT5" s="128"/>
      <c r="MUU5" s="129"/>
      <c r="MUV5" s="130"/>
      <c r="MUW5" s="130"/>
      <c r="MUX5" s="131"/>
      <c r="MUY5" s="128"/>
      <c r="MUZ5" s="129"/>
      <c r="MVA5" s="130"/>
      <c r="MVB5" s="130"/>
      <c r="MVC5" s="131"/>
      <c r="MVD5" s="128"/>
      <c r="MVE5" s="129"/>
      <c r="MVF5" s="130"/>
      <c r="MVG5" s="130"/>
      <c r="MVH5" s="131"/>
      <c r="MVI5" s="128"/>
      <c r="MVJ5" s="129"/>
      <c r="MVK5" s="130"/>
      <c r="MVL5" s="130"/>
      <c r="MVM5" s="131"/>
      <c r="MVN5" s="128"/>
      <c r="MVO5" s="129"/>
      <c r="MVP5" s="130"/>
      <c r="MVQ5" s="130"/>
      <c r="MVR5" s="131"/>
      <c r="MVS5" s="128"/>
      <c r="MVT5" s="129"/>
      <c r="MVU5" s="130"/>
      <c r="MVV5" s="130"/>
      <c r="MVW5" s="131"/>
      <c r="MVX5" s="128"/>
      <c r="MVY5" s="129"/>
      <c r="MVZ5" s="130"/>
      <c r="MWA5" s="130"/>
      <c r="MWB5" s="131"/>
      <c r="MWC5" s="128"/>
      <c r="MWD5" s="129"/>
      <c r="MWE5" s="130"/>
      <c r="MWF5" s="130"/>
      <c r="MWG5" s="131"/>
      <c r="MWH5" s="128"/>
      <c r="MWI5" s="129"/>
      <c r="MWJ5" s="130"/>
      <c r="MWK5" s="130"/>
      <c r="MWL5" s="131"/>
      <c r="MWM5" s="128"/>
      <c r="MWN5" s="129"/>
      <c r="MWO5" s="130"/>
      <c r="MWP5" s="130"/>
      <c r="MWQ5" s="131"/>
      <c r="MWR5" s="128"/>
      <c r="MWS5" s="129"/>
      <c r="MWT5" s="130"/>
      <c r="MWU5" s="130"/>
      <c r="MWV5" s="131"/>
      <c r="MWW5" s="128"/>
      <c r="MWX5" s="129"/>
      <c r="MWY5" s="130"/>
      <c r="MWZ5" s="130"/>
      <c r="MXA5" s="131"/>
      <c r="MXB5" s="128"/>
      <c r="MXC5" s="129"/>
      <c r="MXD5" s="130"/>
      <c r="MXE5" s="130"/>
      <c r="MXF5" s="131"/>
      <c r="MXG5" s="128"/>
      <c r="MXH5" s="129"/>
      <c r="MXI5" s="130"/>
      <c r="MXJ5" s="130"/>
      <c r="MXK5" s="131"/>
      <c r="MXL5" s="128"/>
      <c r="MXM5" s="129"/>
      <c r="MXN5" s="130"/>
      <c r="MXO5" s="130"/>
      <c r="MXP5" s="131"/>
      <c r="MXQ5" s="128"/>
      <c r="MXR5" s="129"/>
      <c r="MXS5" s="130"/>
      <c r="MXT5" s="130"/>
      <c r="MXU5" s="131"/>
      <c r="MXV5" s="128"/>
      <c r="MXW5" s="129"/>
      <c r="MXX5" s="130"/>
      <c r="MXY5" s="130"/>
      <c r="MXZ5" s="131"/>
      <c r="MYA5" s="128"/>
      <c r="MYB5" s="129"/>
      <c r="MYC5" s="130"/>
      <c r="MYD5" s="130"/>
      <c r="MYE5" s="131"/>
      <c r="MYF5" s="128"/>
      <c r="MYG5" s="129"/>
      <c r="MYH5" s="130"/>
      <c r="MYI5" s="130"/>
      <c r="MYJ5" s="131"/>
      <c r="MYK5" s="128"/>
      <c r="MYL5" s="129"/>
      <c r="MYM5" s="130"/>
      <c r="MYN5" s="130"/>
      <c r="MYO5" s="131"/>
      <c r="MYP5" s="128"/>
      <c r="MYQ5" s="129"/>
      <c r="MYR5" s="130"/>
      <c r="MYS5" s="130"/>
      <c r="MYT5" s="131"/>
      <c r="MYU5" s="128"/>
      <c r="MYV5" s="129"/>
      <c r="MYW5" s="130"/>
      <c r="MYX5" s="130"/>
      <c r="MYY5" s="131"/>
      <c r="MYZ5" s="128"/>
      <c r="MZA5" s="129"/>
      <c r="MZB5" s="130"/>
      <c r="MZC5" s="130"/>
      <c r="MZD5" s="131"/>
      <c r="MZE5" s="128"/>
      <c r="MZF5" s="129"/>
      <c r="MZG5" s="130"/>
      <c r="MZH5" s="130"/>
      <c r="MZI5" s="131"/>
      <c r="MZJ5" s="128"/>
      <c r="MZK5" s="129"/>
      <c r="MZL5" s="130"/>
      <c r="MZM5" s="130"/>
      <c r="MZN5" s="131"/>
      <c r="MZO5" s="128"/>
      <c r="MZP5" s="129"/>
      <c r="MZQ5" s="130"/>
      <c r="MZR5" s="130"/>
      <c r="MZS5" s="131"/>
      <c r="MZT5" s="128"/>
      <c r="MZU5" s="129"/>
      <c r="MZV5" s="130"/>
      <c r="MZW5" s="130"/>
      <c r="MZX5" s="131"/>
      <c r="MZY5" s="128"/>
      <c r="MZZ5" s="129"/>
      <c r="NAA5" s="130"/>
      <c r="NAB5" s="130"/>
      <c r="NAC5" s="131"/>
      <c r="NAD5" s="128"/>
      <c r="NAE5" s="129"/>
      <c r="NAF5" s="130"/>
      <c r="NAG5" s="130"/>
      <c r="NAH5" s="131"/>
      <c r="NAI5" s="128"/>
      <c r="NAJ5" s="129"/>
      <c r="NAK5" s="130"/>
      <c r="NAL5" s="130"/>
      <c r="NAM5" s="131"/>
      <c r="NAN5" s="128"/>
      <c r="NAO5" s="129"/>
      <c r="NAP5" s="130"/>
      <c r="NAQ5" s="130"/>
      <c r="NAR5" s="131"/>
      <c r="NAS5" s="128"/>
      <c r="NAT5" s="129"/>
      <c r="NAU5" s="130"/>
      <c r="NAV5" s="130"/>
      <c r="NAW5" s="131"/>
      <c r="NAX5" s="128"/>
      <c r="NAY5" s="129"/>
      <c r="NAZ5" s="130"/>
      <c r="NBA5" s="130"/>
      <c r="NBB5" s="131"/>
      <c r="NBC5" s="128"/>
      <c r="NBD5" s="129"/>
      <c r="NBE5" s="130"/>
      <c r="NBF5" s="130"/>
      <c r="NBG5" s="131"/>
      <c r="NBH5" s="128"/>
      <c r="NBI5" s="129"/>
      <c r="NBJ5" s="130"/>
      <c r="NBK5" s="130"/>
      <c r="NBL5" s="131"/>
      <c r="NBM5" s="128"/>
      <c r="NBN5" s="129"/>
      <c r="NBO5" s="130"/>
      <c r="NBP5" s="130"/>
      <c r="NBQ5" s="131"/>
      <c r="NBR5" s="128"/>
      <c r="NBS5" s="129"/>
      <c r="NBT5" s="130"/>
      <c r="NBU5" s="130"/>
      <c r="NBV5" s="131"/>
      <c r="NBW5" s="128"/>
      <c r="NBX5" s="129"/>
      <c r="NBY5" s="130"/>
      <c r="NBZ5" s="130"/>
      <c r="NCA5" s="131"/>
      <c r="NCB5" s="128"/>
      <c r="NCC5" s="129"/>
      <c r="NCD5" s="130"/>
      <c r="NCE5" s="130"/>
      <c r="NCF5" s="131"/>
      <c r="NCG5" s="128"/>
      <c r="NCH5" s="129"/>
      <c r="NCI5" s="130"/>
      <c r="NCJ5" s="130"/>
      <c r="NCK5" s="131"/>
      <c r="NCL5" s="128"/>
      <c r="NCM5" s="129"/>
      <c r="NCN5" s="130"/>
      <c r="NCO5" s="130"/>
      <c r="NCP5" s="131"/>
      <c r="NCQ5" s="128"/>
      <c r="NCR5" s="129"/>
      <c r="NCS5" s="130"/>
      <c r="NCT5" s="130"/>
      <c r="NCU5" s="131"/>
      <c r="NCV5" s="128"/>
      <c r="NCW5" s="129"/>
      <c r="NCX5" s="130"/>
      <c r="NCY5" s="130"/>
      <c r="NCZ5" s="131"/>
      <c r="NDA5" s="128"/>
      <c r="NDB5" s="129"/>
      <c r="NDC5" s="130"/>
      <c r="NDD5" s="130"/>
      <c r="NDE5" s="131"/>
      <c r="NDF5" s="128"/>
      <c r="NDG5" s="129"/>
      <c r="NDH5" s="130"/>
      <c r="NDI5" s="130"/>
      <c r="NDJ5" s="131"/>
      <c r="NDK5" s="128"/>
      <c r="NDL5" s="129"/>
      <c r="NDM5" s="130"/>
      <c r="NDN5" s="130"/>
      <c r="NDO5" s="131"/>
      <c r="NDP5" s="128"/>
      <c r="NDQ5" s="129"/>
      <c r="NDR5" s="130"/>
      <c r="NDS5" s="130"/>
      <c r="NDT5" s="131"/>
      <c r="NDU5" s="128"/>
      <c r="NDV5" s="129"/>
      <c r="NDW5" s="130"/>
      <c r="NDX5" s="130"/>
      <c r="NDY5" s="131"/>
      <c r="NDZ5" s="128"/>
      <c r="NEA5" s="129"/>
      <c r="NEB5" s="130"/>
      <c r="NEC5" s="130"/>
      <c r="NED5" s="131"/>
      <c r="NEE5" s="128"/>
      <c r="NEF5" s="129"/>
      <c r="NEG5" s="130"/>
      <c r="NEH5" s="130"/>
      <c r="NEI5" s="131"/>
      <c r="NEJ5" s="128"/>
      <c r="NEK5" s="129"/>
      <c r="NEL5" s="130"/>
      <c r="NEM5" s="130"/>
      <c r="NEN5" s="131"/>
      <c r="NEO5" s="128"/>
      <c r="NEP5" s="129"/>
      <c r="NEQ5" s="130"/>
      <c r="NER5" s="130"/>
      <c r="NES5" s="131"/>
      <c r="NET5" s="128"/>
      <c r="NEU5" s="129"/>
      <c r="NEV5" s="130"/>
      <c r="NEW5" s="130"/>
      <c r="NEX5" s="131"/>
      <c r="NEY5" s="128"/>
      <c r="NEZ5" s="129"/>
      <c r="NFA5" s="130"/>
      <c r="NFB5" s="130"/>
      <c r="NFC5" s="131"/>
      <c r="NFD5" s="128"/>
      <c r="NFE5" s="129"/>
      <c r="NFF5" s="130"/>
      <c r="NFG5" s="130"/>
      <c r="NFH5" s="131"/>
      <c r="NFI5" s="128"/>
      <c r="NFJ5" s="129"/>
      <c r="NFK5" s="130"/>
      <c r="NFL5" s="130"/>
      <c r="NFM5" s="131"/>
      <c r="NFN5" s="128"/>
      <c r="NFO5" s="129"/>
      <c r="NFP5" s="130"/>
      <c r="NFQ5" s="130"/>
      <c r="NFR5" s="131"/>
      <c r="NFS5" s="128"/>
      <c r="NFT5" s="129"/>
      <c r="NFU5" s="130"/>
      <c r="NFV5" s="130"/>
      <c r="NFW5" s="131"/>
      <c r="NFX5" s="128"/>
      <c r="NFY5" s="129"/>
      <c r="NFZ5" s="130"/>
      <c r="NGA5" s="130"/>
      <c r="NGB5" s="131"/>
      <c r="NGC5" s="128"/>
      <c r="NGD5" s="129"/>
      <c r="NGE5" s="130"/>
      <c r="NGF5" s="130"/>
      <c r="NGG5" s="131"/>
      <c r="NGH5" s="128"/>
      <c r="NGI5" s="129"/>
      <c r="NGJ5" s="130"/>
      <c r="NGK5" s="130"/>
      <c r="NGL5" s="131"/>
      <c r="NGM5" s="128"/>
      <c r="NGN5" s="129"/>
      <c r="NGO5" s="130"/>
      <c r="NGP5" s="130"/>
      <c r="NGQ5" s="131"/>
      <c r="NGR5" s="128"/>
      <c r="NGS5" s="129"/>
      <c r="NGT5" s="130"/>
      <c r="NGU5" s="130"/>
      <c r="NGV5" s="131"/>
      <c r="NGW5" s="128"/>
      <c r="NGX5" s="129"/>
      <c r="NGY5" s="130"/>
      <c r="NGZ5" s="130"/>
      <c r="NHA5" s="131"/>
      <c r="NHB5" s="128"/>
      <c r="NHC5" s="129"/>
      <c r="NHD5" s="130"/>
      <c r="NHE5" s="130"/>
      <c r="NHF5" s="131"/>
      <c r="NHG5" s="128"/>
      <c r="NHH5" s="129"/>
      <c r="NHI5" s="130"/>
      <c r="NHJ5" s="130"/>
      <c r="NHK5" s="131"/>
      <c r="NHL5" s="128"/>
      <c r="NHM5" s="129"/>
      <c r="NHN5" s="130"/>
      <c r="NHO5" s="130"/>
      <c r="NHP5" s="131"/>
      <c r="NHQ5" s="128"/>
      <c r="NHR5" s="129"/>
      <c r="NHS5" s="130"/>
      <c r="NHT5" s="130"/>
      <c r="NHU5" s="131"/>
      <c r="NHV5" s="128"/>
      <c r="NHW5" s="129"/>
      <c r="NHX5" s="130"/>
      <c r="NHY5" s="130"/>
      <c r="NHZ5" s="131"/>
      <c r="NIA5" s="128"/>
      <c r="NIB5" s="129"/>
      <c r="NIC5" s="130"/>
      <c r="NID5" s="130"/>
      <c r="NIE5" s="131"/>
      <c r="NIF5" s="128"/>
      <c r="NIG5" s="129"/>
      <c r="NIH5" s="130"/>
      <c r="NII5" s="130"/>
      <c r="NIJ5" s="131"/>
      <c r="NIK5" s="128"/>
      <c r="NIL5" s="129"/>
      <c r="NIM5" s="130"/>
      <c r="NIN5" s="130"/>
      <c r="NIO5" s="131"/>
      <c r="NIP5" s="128"/>
      <c r="NIQ5" s="129"/>
      <c r="NIR5" s="130"/>
      <c r="NIS5" s="130"/>
      <c r="NIT5" s="131"/>
      <c r="NIU5" s="128"/>
      <c r="NIV5" s="129"/>
      <c r="NIW5" s="130"/>
      <c r="NIX5" s="130"/>
      <c r="NIY5" s="131"/>
      <c r="NIZ5" s="128"/>
      <c r="NJA5" s="129"/>
      <c r="NJB5" s="130"/>
      <c r="NJC5" s="130"/>
      <c r="NJD5" s="131"/>
      <c r="NJE5" s="128"/>
      <c r="NJF5" s="129"/>
      <c r="NJG5" s="130"/>
      <c r="NJH5" s="130"/>
      <c r="NJI5" s="131"/>
      <c r="NJJ5" s="128"/>
      <c r="NJK5" s="129"/>
      <c r="NJL5" s="130"/>
      <c r="NJM5" s="130"/>
      <c r="NJN5" s="131"/>
      <c r="NJO5" s="128"/>
      <c r="NJP5" s="129"/>
      <c r="NJQ5" s="130"/>
      <c r="NJR5" s="130"/>
      <c r="NJS5" s="131"/>
      <c r="NJT5" s="128"/>
      <c r="NJU5" s="129"/>
      <c r="NJV5" s="130"/>
      <c r="NJW5" s="130"/>
      <c r="NJX5" s="131"/>
      <c r="NJY5" s="128"/>
      <c r="NJZ5" s="129"/>
      <c r="NKA5" s="130"/>
      <c r="NKB5" s="130"/>
      <c r="NKC5" s="131"/>
      <c r="NKD5" s="128"/>
      <c r="NKE5" s="129"/>
      <c r="NKF5" s="130"/>
      <c r="NKG5" s="130"/>
      <c r="NKH5" s="131"/>
      <c r="NKI5" s="128"/>
      <c r="NKJ5" s="129"/>
      <c r="NKK5" s="130"/>
      <c r="NKL5" s="130"/>
      <c r="NKM5" s="131"/>
      <c r="NKN5" s="128"/>
      <c r="NKO5" s="129"/>
      <c r="NKP5" s="130"/>
      <c r="NKQ5" s="130"/>
      <c r="NKR5" s="131"/>
      <c r="NKS5" s="128"/>
      <c r="NKT5" s="129"/>
      <c r="NKU5" s="130"/>
      <c r="NKV5" s="130"/>
      <c r="NKW5" s="131"/>
      <c r="NKX5" s="128"/>
      <c r="NKY5" s="129"/>
      <c r="NKZ5" s="130"/>
      <c r="NLA5" s="130"/>
      <c r="NLB5" s="131"/>
      <c r="NLC5" s="128"/>
      <c r="NLD5" s="129"/>
      <c r="NLE5" s="130"/>
      <c r="NLF5" s="130"/>
      <c r="NLG5" s="131"/>
      <c r="NLH5" s="128"/>
      <c r="NLI5" s="129"/>
      <c r="NLJ5" s="130"/>
      <c r="NLK5" s="130"/>
      <c r="NLL5" s="131"/>
      <c r="NLM5" s="128"/>
      <c r="NLN5" s="129"/>
      <c r="NLO5" s="130"/>
      <c r="NLP5" s="130"/>
      <c r="NLQ5" s="131"/>
      <c r="NLR5" s="128"/>
      <c r="NLS5" s="129"/>
      <c r="NLT5" s="130"/>
      <c r="NLU5" s="130"/>
      <c r="NLV5" s="131"/>
      <c r="NLW5" s="128"/>
      <c r="NLX5" s="129"/>
      <c r="NLY5" s="130"/>
      <c r="NLZ5" s="130"/>
      <c r="NMA5" s="131"/>
      <c r="NMB5" s="128"/>
      <c r="NMC5" s="129"/>
      <c r="NMD5" s="130"/>
      <c r="NME5" s="130"/>
      <c r="NMF5" s="131"/>
      <c r="NMG5" s="128"/>
      <c r="NMH5" s="129"/>
      <c r="NMI5" s="130"/>
      <c r="NMJ5" s="130"/>
      <c r="NMK5" s="131"/>
      <c r="NML5" s="128"/>
      <c r="NMM5" s="129"/>
      <c r="NMN5" s="130"/>
      <c r="NMO5" s="130"/>
      <c r="NMP5" s="131"/>
      <c r="NMQ5" s="128"/>
      <c r="NMR5" s="129"/>
      <c r="NMS5" s="130"/>
      <c r="NMT5" s="130"/>
      <c r="NMU5" s="131"/>
      <c r="NMV5" s="128"/>
      <c r="NMW5" s="129"/>
      <c r="NMX5" s="130"/>
      <c r="NMY5" s="130"/>
      <c r="NMZ5" s="131"/>
      <c r="NNA5" s="128"/>
      <c r="NNB5" s="129"/>
      <c r="NNC5" s="130"/>
      <c r="NND5" s="130"/>
      <c r="NNE5" s="131"/>
      <c r="NNF5" s="128"/>
      <c r="NNG5" s="129"/>
      <c r="NNH5" s="130"/>
      <c r="NNI5" s="130"/>
      <c r="NNJ5" s="131"/>
      <c r="NNK5" s="128"/>
      <c r="NNL5" s="129"/>
      <c r="NNM5" s="130"/>
      <c r="NNN5" s="130"/>
      <c r="NNO5" s="131"/>
      <c r="NNP5" s="128"/>
      <c r="NNQ5" s="129"/>
      <c r="NNR5" s="130"/>
      <c r="NNS5" s="130"/>
      <c r="NNT5" s="131"/>
      <c r="NNU5" s="128"/>
      <c r="NNV5" s="129"/>
      <c r="NNW5" s="130"/>
      <c r="NNX5" s="130"/>
      <c r="NNY5" s="131"/>
      <c r="NNZ5" s="128"/>
      <c r="NOA5" s="129"/>
      <c r="NOB5" s="130"/>
      <c r="NOC5" s="130"/>
      <c r="NOD5" s="131"/>
      <c r="NOE5" s="128"/>
      <c r="NOF5" s="129"/>
      <c r="NOG5" s="130"/>
      <c r="NOH5" s="130"/>
      <c r="NOI5" s="131"/>
      <c r="NOJ5" s="128"/>
      <c r="NOK5" s="129"/>
      <c r="NOL5" s="130"/>
      <c r="NOM5" s="130"/>
      <c r="NON5" s="131"/>
      <c r="NOO5" s="128"/>
      <c r="NOP5" s="129"/>
      <c r="NOQ5" s="130"/>
      <c r="NOR5" s="130"/>
      <c r="NOS5" s="131"/>
      <c r="NOT5" s="128"/>
      <c r="NOU5" s="129"/>
      <c r="NOV5" s="130"/>
      <c r="NOW5" s="130"/>
      <c r="NOX5" s="131"/>
      <c r="NOY5" s="128"/>
      <c r="NOZ5" s="129"/>
      <c r="NPA5" s="130"/>
      <c r="NPB5" s="130"/>
      <c r="NPC5" s="131"/>
      <c r="NPD5" s="128"/>
      <c r="NPE5" s="129"/>
      <c r="NPF5" s="130"/>
      <c r="NPG5" s="130"/>
      <c r="NPH5" s="131"/>
      <c r="NPI5" s="128"/>
      <c r="NPJ5" s="129"/>
      <c r="NPK5" s="130"/>
      <c r="NPL5" s="130"/>
      <c r="NPM5" s="131"/>
      <c r="NPN5" s="128"/>
      <c r="NPO5" s="129"/>
      <c r="NPP5" s="130"/>
      <c r="NPQ5" s="130"/>
      <c r="NPR5" s="131"/>
      <c r="NPS5" s="128"/>
      <c r="NPT5" s="129"/>
      <c r="NPU5" s="130"/>
      <c r="NPV5" s="130"/>
      <c r="NPW5" s="131"/>
      <c r="NPX5" s="128"/>
      <c r="NPY5" s="129"/>
      <c r="NPZ5" s="130"/>
      <c r="NQA5" s="130"/>
      <c r="NQB5" s="131"/>
      <c r="NQC5" s="128"/>
      <c r="NQD5" s="129"/>
      <c r="NQE5" s="130"/>
      <c r="NQF5" s="130"/>
      <c r="NQG5" s="131"/>
      <c r="NQH5" s="128"/>
      <c r="NQI5" s="129"/>
      <c r="NQJ5" s="130"/>
      <c r="NQK5" s="130"/>
      <c r="NQL5" s="131"/>
      <c r="NQM5" s="128"/>
      <c r="NQN5" s="129"/>
      <c r="NQO5" s="130"/>
      <c r="NQP5" s="130"/>
      <c r="NQQ5" s="131"/>
      <c r="NQR5" s="128"/>
      <c r="NQS5" s="129"/>
      <c r="NQT5" s="130"/>
      <c r="NQU5" s="130"/>
      <c r="NQV5" s="131"/>
      <c r="NQW5" s="128"/>
      <c r="NQX5" s="129"/>
      <c r="NQY5" s="130"/>
      <c r="NQZ5" s="130"/>
      <c r="NRA5" s="131"/>
      <c r="NRB5" s="128"/>
      <c r="NRC5" s="129"/>
      <c r="NRD5" s="130"/>
      <c r="NRE5" s="130"/>
      <c r="NRF5" s="131"/>
      <c r="NRG5" s="128"/>
      <c r="NRH5" s="129"/>
      <c r="NRI5" s="130"/>
      <c r="NRJ5" s="130"/>
      <c r="NRK5" s="131"/>
      <c r="NRL5" s="128"/>
      <c r="NRM5" s="129"/>
      <c r="NRN5" s="130"/>
      <c r="NRO5" s="130"/>
      <c r="NRP5" s="131"/>
      <c r="NRQ5" s="128"/>
      <c r="NRR5" s="129"/>
      <c r="NRS5" s="130"/>
      <c r="NRT5" s="130"/>
      <c r="NRU5" s="131"/>
      <c r="NRV5" s="128"/>
      <c r="NRW5" s="129"/>
      <c r="NRX5" s="130"/>
      <c r="NRY5" s="130"/>
      <c r="NRZ5" s="131"/>
      <c r="NSA5" s="128"/>
      <c r="NSB5" s="129"/>
      <c r="NSC5" s="130"/>
      <c r="NSD5" s="130"/>
      <c r="NSE5" s="131"/>
      <c r="NSF5" s="128"/>
      <c r="NSG5" s="129"/>
      <c r="NSH5" s="130"/>
      <c r="NSI5" s="130"/>
      <c r="NSJ5" s="131"/>
      <c r="NSK5" s="128"/>
      <c r="NSL5" s="129"/>
      <c r="NSM5" s="130"/>
      <c r="NSN5" s="130"/>
      <c r="NSO5" s="131"/>
      <c r="NSP5" s="128"/>
      <c r="NSQ5" s="129"/>
      <c r="NSR5" s="130"/>
      <c r="NSS5" s="130"/>
      <c r="NST5" s="131"/>
      <c r="NSU5" s="128"/>
      <c r="NSV5" s="129"/>
      <c r="NSW5" s="130"/>
      <c r="NSX5" s="130"/>
      <c r="NSY5" s="131"/>
      <c r="NSZ5" s="128"/>
      <c r="NTA5" s="129"/>
      <c r="NTB5" s="130"/>
      <c r="NTC5" s="130"/>
      <c r="NTD5" s="131"/>
      <c r="NTE5" s="128"/>
      <c r="NTF5" s="129"/>
      <c r="NTG5" s="130"/>
      <c r="NTH5" s="130"/>
      <c r="NTI5" s="131"/>
      <c r="NTJ5" s="128"/>
      <c r="NTK5" s="129"/>
      <c r="NTL5" s="130"/>
      <c r="NTM5" s="130"/>
      <c r="NTN5" s="131"/>
      <c r="NTO5" s="128"/>
      <c r="NTP5" s="129"/>
      <c r="NTQ5" s="130"/>
      <c r="NTR5" s="130"/>
      <c r="NTS5" s="131"/>
      <c r="NTT5" s="128"/>
      <c r="NTU5" s="129"/>
      <c r="NTV5" s="130"/>
      <c r="NTW5" s="130"/>
      <c r="NTX5" s="131"/>
      <c r="NTY5" s="128"/>
      <c r="NTZ5" s="129"/>
      <c r="NUA5" s="130"/>
      <c r="NUB5" s="130"/>
      <c r="NUC5" s="131"/>
      <c r="NUD5" s="128"/>
      <c r="NUE5" s="129"/>
      <c r="NUF5" s="130"/>
      <c r="NUG5" s="130"/>
      <c r="NUH5" s="131"/>
      <c r="NUI5" s="128"/>
      <c r="NUJ5" s="129"/>
      <c r="NUK5" s="130"/>
      <c r="NUL5" s="130"/>
      <c r="NUM5" s="131"/>
      <c r="NUN5" s="128"/>
      <c r="NUO5" s="129"/>
      <c r="NUP5" s="130"/>
      <c r="NUQ5" s="130"/>
      <c r="NUR5" s="131"/>
      <c r="NUS5" s="128"/>
      <c r="NUT5" s="129"/>
      <c r="NUU5" s="130"/>
      <c r="NUV5" s="130"/>
      <c r="NUW5" s="131"/>
      <c r="NUX5" s="128"/>
      <c r="NUY5" s="129"/>
      <c r="NUZ5" s="130"/>
      <c r="NVA5" s="130"/>
      <c r="NVB5" s="131"/>
      <c r="NVC5" s="128"/>
      <c r="NVD5" s="129"/>
      <c r="NVE5" s="130"/>
      <c r="NVF5" s="130"/>
      <c r="NVG5" s="131"/>
      <c r="NVH5" s="128"/>
      <c r="NVI5" s="129"/>
      <c r="NVJ5" s="130"/>
      <c r="NVK5" s="130"/>
      <c r="NVL5" s="131"/>
      <c r="NVM5" s="128"/>
      <c r="NVN5" s="129"/>
      <c r="NVO5" s="130"/>
      <c r="NVP5" s="130"/>
      <c r="NVQ5" s="131"/>
      <c r="NVR5" s="128"/>
      <c r="NVS5" s="129"/>
      <c r="NVT5" s="130"/>
      <c r="NVU5" s="130"/>
      <c r="NVV5" s="131"/>
      <c r="NVW5" s="128"/>
      <c r="NVX5" s="129"/>
      <c r="NVY5" s="130"/>
      <c r="NVZ5" s="130"/>
      <c r="NWA5" s="131"/>
      <c r="NWB5" s="128"/>
      <c r="NWC5" s="129"/>
      <c r="NWD5" s="130"/>
      <c r="NWE5" s="130"/>
      <c r="NWF5" s="131"/>
      <c r="NWG5" s="128"/>
      <c r="NWH5" s="129"/>
      <c r="NWI5" s="130"/>
      <c r="NWJ5" s="130"/>
      <c r="NWK5" s="131"/>
      <c r="NWL5" s="128"/>
      <c r="NWM5" s="129"/>
      <c r="NWN5" s="130"/>
      <c r="NWO5" s="130"/>
      <c r="NWP5" s="131"/>
      <c r="NWQ5" s="128"/>
      <c r="NWR5" s="129"/>
      <c r="NWS5" s="130"/>
      <c r="NWT5" s="130"/>
      <c r="NWU5" s="131"/>
      <c r="NWV5" s="128"/>
      <c r="NWW5" s="129"/>
      <c r="NWX5" s="130"/>
      <c r="NWY5" s="130"/>
      <c r="NWZ5" s="131"/>
      <c r="NXA5" s="128"/>
      <c r="NXB5" s="129"/>
      <c r="NXC5" s="130"/>
      <c r="NXD5" s="130"/>
      <c r="NXE5" s="131"/>
      <c r="NXF5" s="128"/>
      <c r="NXG5" s="129"/>
      <c r="NXH5" s="130"/>
      <c r="NXI5" s="130"/>
      <c r="NXJ5" s="131"/>
      <c r="NXK5" s="128"/>
      <c r="NXL5" s="129"/>
      <c r="NXM5" s="130"/>
      <c r="NXN5" s="130"/>
      <c r="NXO5" s="131"/>
      <c r="NXP5" s="128"/>
      <c r="NXQ5" s="129"/>
      <c r="NXR5" s="130"/>
      <c r="NXS5" s="130"/>
      <c r="NXT5" s="131"/>
      <c r="NXU5" s="128"/>
      <c r="NXV5" s="129"/>
      <c r="NXW5" s="130"/>
      <c r="NXX5" s="130"/>
      <c r="NXY5" s="131"/>
      <c r="NXZ5" s="128"/>
      <c r="NYA5" s="129"/>
      <c r="NYB5" s="130"/>
      <c r="NYC5" s="130"/>
      <c r="NYD5" s="131"/>
      <c r="NYE5" s="128"/>
      <c r="NYF5" s="129"/>
      <c r="NYG5" s="130"/>
      <c r="NYH5" s="130"/>
      <c r="NYI5" s="131"/>
      <c r="NYJ5" s="128"/>
      <c r="NYK5" s="129"/>
      <c r="NYL5" s="130"/>
      <c r="NYM5" s="130"/>
      <c r="NYN5" s="131"/>
      <c r="NYO5" s="128"/>
      <c r="NYP5" s="129"/>
      <c r="NYQ5" s="130"/>
      <c r="NYR5" s="130"/>
      <c r="NYS5" s="131"/>
      <c r="NYT5" s="128"/>
      <c r="NYU5" s="129"/>
      <c r="NYV5" s="130"/>
      <c r="NYW5" s="130"/>
      <c r="NYX5" s="131"/>
      <c r="NYY5" s="128"/>
      <c r="NYZ5" s="129"/>
      <c r="NZA5" s="130"/>
      <c r="NZB5" s="130"/>
      <c r="NZC5" s="131"/>
      <c r="NZD5" s="128"/>
      <c r="NZE5" s="129"/>
      <c r="NZF5" s="130"/>
      <c r="NZG5" s="130"/>
      <c r="NZH5" s="131"/>
      <c r="NZI5" s="128"/>
      <c r="NZJ5" s="129"/>
      <c r="NZK5" s="130"/>
      <c r="NZL5" s="130"/>
      <c r="NZM5" s="131"/>
      <c r="NZN5" s="128"/>
      <c r="NZO5" s="129"/>
      <c r="NZP5" s="130"/>
      <c r="NZQ5" s="130"/>
      <c r="NZR5" s="131"/>
      <c r="NZS5" s="128"/>
      <c r="NZT5" s="129"/>
      <c r="NZU5" s="130"/>
      <c r="NZV5" s="130"/>
      <c r="NZW5" s="131"/>
      <c r="NZX5" s="128"/>
      <c r="NZY5" s="129"/>
      <c r="NZZ5" s="130"/>
      <c r="OAA5" s="130"/>
      <c r="OAB5" s="131"/>
      <c r="OAC5" s="128"/>
      <c r="OAD5" s="129"/>
      <c r="OAE5" s="130"/>
      <c r="OAF5" s="130"/>
      <c r="OAG5" s="131"/>
      <c r="OAH5" s="128"/>
      <c r="OAI5" s="129"/>
      <c r="OAJ5" s="130"/>
      <c r="OAK5" s="130"/>
      <c r="OAL5" s="131"/>
      <c r="OAM5" s="128"/>
      <c r="OAN5" s="129"/>
      <c r="OAO5" s="130"/>
      <c r="OAP5" s="130"/>
      <c r="OAQ5" s="131"/>
      <c r="OAR5" s="128"/>
      <c r="OAS5" s="129"/>
      <c r="OAT5" s="130"/>
      <c r="OAU5" s="130"/>
      <c r="OAV5" s="131"/>
      <c r="OAW5" s="128"/>
      <c r="OAX5" s="129"/>
      <c r="OAY5" s="130"/>
      <c r="OAZ5" s="130"/>
      <c r="OBA5" s="131"/>
      <c r="OBB5" s="128"/>
      <c r="OBC5" s="129"/>
      <c r="OBD5" s="130"/>
      <c r="OBE5" s="130"/>
      <c r="OBF5" s="131"/>
      <c r="OBG5" s="128"/>
      <c r="OBH5" s="129"/>
      <c r="OBI5" s="130"/>
      <c r="OBJ5" s="130"/>
      <c r="OBK5" s="131"/>
      <c r="OBL5" s="128"/>
      <c r="OBM5" s="129"/>
      <c r="OBN5" s="130"/>
      <c r="OBO5" s="130"/>
      <c r="OBP5" s="131"/>
      <c r="OBQ5" s="128"/>
      <c r="OBR5" s="129"/>
      <c r="OBS5" s="130"/>
      <c r="OBT5" s="130"/>
      <c r="OBU5" s="131"/>
      <c r="OBV5" s="128"/>
      <c r="OBW5" s="129"/>
      <c r="OBX5" s="130"/>
      <c r="OBY5" s="130"/>
      <c r="OBZ5" s="131"/>
      <c r="OCA5" s="128"/>
      <c r="OCB5" s="129"/>
      <c r="OCC5" s="130"/>
      <c r="OCD5" s="130"/>
      <c r="OCE5" s="131"/>
      <c r="OCF5" s="128"/>
      <c r="OCG5" s="129"/>
      <c r="OCH5" s="130"/>
      <c r="OCI5" s="130"/>
      <c r="OCJ5" s="131"/>
      <c r="OCK5" s="128"/>
      <c r="OCL5" s="129"/>
      <c r="OCM5" s="130"/>
      <c r="OCN5" s="130"/>
      <c r="OCO5" s="131"/>
      <c r="OCP5" s="128"/>
      <c r="OCQ5" s="129"/>
      <c r="OCR5" s="130"/>
      <c r="OCS5" s="130"/>
      <c r="OCT5" s="131"/>
      <c r="OCU5" s="128"/>
      <c r="OCV5" s="129"/>
      <c r="OCW5" s="130"/>
      <c r="OCX5" s="130"/>
      <c r="OCY5" s="131"/>
      <c r="OCZ5" s="128"/>
      <c r="ODA5" s="129"/>
      <c r="ODB5" s="130"/>
      <c r="ODC5" s="130"/>
      <c r="ODD5" s="131"/>
      <c r="ODE5" s="128"/>
      <c r="ODF5" s="129"/>
      <c r="ODG5" s="130"/>
      <c r="ODH5" s="130"/>
      <c r="ODI5" s="131"/>
      <c r="ODJ5" s="128"/>
      <c r="ODK5" s="129"/>
      <c r="ODL5" s="130"/>
      <c r="ODM5" s="130"/>
      <c r="ODN5" s="131"/>
      <c r="ODO5" s="128"/>
      <c r="ODP5" s="129"/>
      <c r="ODQ5" s="130"/>
      <c r="ODR5" s="130"/>
      <c r="ODS5" s="131"/>
      <c r="ODT5" s="128"/>
      <c r="ODU5" s="129"/>
      <c r="ODV5" s="130"/>
      <c r="ODW5" s="130"/>
      <c r="ODX5" s="131"/>
      <c r="ODY5" s="128"/>
      <c r="ODZ5" s="129"/>
      <c r="OEA5" s="130"/>
      <c r="OEB5" s="130"/>
      <c r="OEC5" s="131"/>
      <c r="OED5" s="128"/>
      <c r="OEE5" s="129"/>
      <c r="OEF5" s="130"/>
      <c r="OEG5" s="130"/>
      <c r="OEH5" s="131"/>
      <c r="OEI5" s="128"/>
      <c r="OEJ5" s="129"/>
      <c r="OEK5" s="130"/>
      <c r="OEL5" s="130"/>
      <c r="OEM5" s="131"/>
      <c r="OEN5" s="128"/>
      <c r="OEO5" s="129"/>
      <c r="OEP5" s="130"/>
      <c r="OEQ5" s="130"/>
      <c r="OER5" s="131"/>
      <c r="OES5" s="128"/>
      <c r="OET5" s="129"/>
      <c r="OEU5" s="130"/>
      <c r="OEV5" s="130"/>
      <c r="OEW5" s="131"/>
      <c r="OEX5" s="128"/>
      <c r="OEY5" s="129"/>
      <c r="OEZ5" s="130"/>
      <c r="OFA5" s="130"/>
      <c r="OFB5" s="131"/>
      <c r="OFC5" s="128"/>
      <c r="OFD5" s="129"/>
      <c r="OFE5" s="130"/>
      <c r="OFF5" s="130"/>
      <c r="OFG5" s="131"/>
      <c r="OFH5" s="128"/>
      <c r="OFI5" s="129"/>
      <c r="OFJ5" s="130"/>
      <c r="OFK5" s="130"/>
      <c r="OFL5" s="131"/>
      <c r="OFM5" s="128"/>
      <c r="OFN5" s="129"/>
      <c r="OFO5" s="130"/>
      <c r="OFP5" s="130"/>
      <c r="OFQ5" s="131"/>
      <c r="OFR5" s="128"/>
      <c r="OFS5" s="129"/>
      <c r="OFT5" s="130"/>
      <c r="OFU5" s="130"/>
      <c r="OFV5" s="131"/>
      <c r="OFW5" s="128"/>
      <c r="OFX5" s="129"/>
      <c r="OFY5" s="130"/>
      <c r="OFZ5" s="130"/>
      <c r="OGA5" s="131"/>
      <c r="OGB5" s="128"/>
      <c r="OGC5" s="129"/>
      <c r="OGD5" s="130"/>
      <c r="OGE5" s="130"/>
      <c r="OGF5" s="131"/>
      <c r="OGG5" s="128"/>
      <c r="OGH5" s="129"/>
      <c r="OGI5" s="130"/>
      <c r="OGJ5" s="130"/>
      <c r="OGK5" s="131"/>
      <c r="OGL5" s="128"/>
      <c r="OGM5" s="129"/>
      <c r="OGN5" s="130"/>
      <c r="OGO5" s="130"/>
      <c r="OGP5" s="131"/>
      <c r="OGQ5" s="128"/>
      <c r="OGR5" s="129"/>
      <c r="OGS5" s="130"/>
      <c r="OGT5" s="130"/>
      <c r="OGU5" s="131"/>
      <c r="OGV5" s="128"/>
      <c r="OGW5" s="129"/>
      <c r="OGX5" s="130"/>
      <c r="OGY5" s="130"/>
      <c r="OGZ5" s="131"/>
      <c r="OHA5" s="128"/>
      <c r="OHB5" s="129"/>
      <c r="OHC5" s="130"/>
      <c r="OHD5" s="130"/>
      <c r="OHE5" s="131"/>
      <c r="OHF5" s="128"/>
      <c r="OHG5" s="129"/>
      <c r="OHH5" s="130"/>
      <c r="OHI5" s="130"/>
      <c r="OHJ5" s="131"/>
      <c r="OHK5" s="128"/>
      <c r="OHL5" s="129"/>
      <c r="OHM5" s="130"/>
      <c r="OHN5" s="130"/>
      <c r="OHO5" s="131"/>
      <c r="OHP5" s="128"/>
      <c r="OHQ5" s="129"/>
      <c r="OHR5" s="130"/>
      <c r="OHS5" s="130"/>
      <c r="OHT5" s="131"/>
      <c r="OHU5" s="128"/>
      <c r="OHV5" s="129"/>
      <c r="OHW5" s="130"/>
      <c r="OHX5" s="130"/>
      <c r="OHY5" s="131"/>
      <c r="OHZ5" s="128"/>
      <c r="OIA5" s="129"/>
      <c r="OIB5" s="130"/>
      <c r="OIC5" s="130"/>
      <c r="OID5" s="131"/>
      <c r="OIE5" s="128"/>
      <c r="OIF5" s="129"/>
      <c r="OIG5" s="130"/>
      <c r="OIH5" s="130"/>
      <c r="OII5" s="131"/>
      <c r="OIJ5" s="128"/>
      <c r="OIK5" s="129"/>
      <c r="OIL5" s="130"/>
      <c r="OIM5" s="130"/>
      <c r="OIN5" s="131"/>
      <c r="OIO5" s="128"/>
      <c r="OIP5" s="129"/>
      <c r="OIQ5" s="130"/>
      <c r="OIR5" s="130"/>
      <c r="OIS5" s="131"/>
      <c r="OIT5" s="128"/>
      <c r="OIU5" s="129"/>
      <c r="OIV5" s="130"/>
      <c r="OIW5" s="130"/>
      <c r="OIX5" s="131"/>
      <c r="OIY5" s="128"/>
      <c r="OIZ5" s="129"/>
      <c r="OJA5" s="130"/>
      <c r="OJB5" s="130"/>
      <c r="OJC5" s="131"/>
      <c r="OJD5" s="128"/>
      <c r="OJE5" s="129"/>
      <c r="OJF5" s="130"/>
      <c r="OJG5" s="130"/>
      <c r="OJH5" s="131"/>
      <c r="OJI5" s="128"/>
      <c r="OJJ5" s="129"/>
      <c r="OJK5" s="130"/>
      <c r="OJL5" s="130"/>
      <c r="OJM5" s="131"/>
      <c r="OJN5" s="128"/>
      <c r="OJO5" s="129"/>
      <c r="OJP5" s="130"/>
      <c r="OJQ5" s="130"/>
      <c r="OJR5" s="131"/>
      <c r="OJS5" s="128"/>
      <c r="OJT5" s="129"/>
      <c r="OJU5" s="130"/>
      <c r="OJV5" s="130"/>
      <c r="OJW5" s="131"/>
      <c r="OJX5" s="128"/>
      <c r="OJY5" s="129"/>
      <c r="OJZ5" s="130"/>
      <c r="OKA5" s="130"/>
      <c r="OKB5" s="131"/>
      <c r="OKC5" s="128"/>
      <c r="OKD5" s="129"/>
      <c r="OKE5" s="130"/>
      <c r="OKF5" s="130"/>
      <c r="OKG5" s="131"/>
      <c r="OKH5" s="128"/>
      <c r="OKI5" s="129"/>
      <c r="OKJ5" s="130"/>
      <c r="OKK5" s="130"/>
      <c r="OKL5" s="131"/>
      <c r="OKM5" s="128"/>
      <c r="OKN5" s="129"/>
      <c r="OKO5" s="130"/>
      <c r="OKP5" s="130"/>
      <c r="OKQ5" s="131"/>
      <c r="OKR5" s="128"/>
      <c r="OKS5" s="129"/>
      <c r="OKT5" s="130"/>
      <c r="OKU5" s="130"/>
      <c r="OKV5" s="131"/>
      <c r="OKW5" s="128"/>
      <c r="OKX5" s="129"/>
      <c r="OKY5" s="130"/>
      <c r="OKZ5" s="130"/>
      <c r="OLA5" s="131"/>
      <c r="OLB5" s="128"/>
      <c r="OLC5" s="129"/>
      <c r="OLD5" s="130"/>
      <c r="OLE5" s="130"/>
      <c r="OLF5" s="131"/>
      <c r="OLG5" s="128"/>
      <c r="OLH5" s="129"/>
      <c r="OLI5" s="130"/>
      <c r="OLJ5" s="130"/>
      <c r="OLK5" s="131"/>
      <c r="OLL5" s="128"/>
      <c r="OLM5" s="129"/>
      <c r="OLN5" s="130"/>
      <c r="OLO5" s="130"/>
      <c r="OLP5" s="131"/>
      <c r="OLQ5" s="128"/>
      <c r="OLR5" s="129"/>
      <c r="OLS5" s="130"/>
      <c r="OLT5" s="130"/>
      <c r="OLU5" s="131"/>
      <c r="OLV5" s="128"/>
      <c r="OLW5" s="129"/>
      <c r="OLX5" s="130"/>
      <c r="OLY5" s="130"/>
      <c r="OLZ5" s="131"/>
      <c r="OMA5" s="128"/>
      <c r="OMB5" s="129"/>
      <c r="OMC5" s="130"/>
      <c r="OMD5" s="130"/>
      <c r="OME5" s="131"/>
      <c r="OMF5" s="128"/>
      <c r="OMG5" s="129"/>
      <c r="OMH5" s="130"/>
      <c r="OMI5" s="130"/>
      <c r="OMJ5" s="131"/>
      <c r="OMK5" s="128"/>
      <c r="OML5" s="129"/>
      <c r="OMM5" s="130"/>
      <c r="OMN5" s="130"/>
      <c r="OMO5" s="131"/>
      <c r="OMP5" s="128"/>
      <c r="OMQ5" s="129"/>
      <c r="OMR5" s="130"/>
      <c r="OMS5" s="130"/>
      <c r="OMT5" s="131"/>
      <c r="OMU5" s="128"/>
      <c r="OMV5" s="129"/>
      <c r="OMW5" s="130"/>
      <c r="OMX5" s="130"/>
      <c r="OMY5" s="131"/>
      <c r="OMZ5" s="128"/>
      <c r="ONA5" s="129"/>
      <c r="ONB5" s="130"/>
      <c r="ONC5" s="130"/>
      <c r="OND5" s="131"/>
      <c r="ONE5" s="128"/>
      <c r="ONF5" s="129"/>
      <c r="ONG5" s="130"/>
      <c r="ONH5" s="130"/>
      <c r="ONI5" s="131"/>
      <c r="ONJ5" s="128"/>
      <c r="ONK5" s="129"/>
      <c r="ONL5" s="130"/>
      <c r="ONM5" s="130"/>
      <c r="ONN5" s="131"/>
      <c r="ONO5" s="128"/>
      <c r="ONP5" s="129"/>
      <c r="ONQ5" s="130"/>
      <c r="ONR5" s="130"/>
      <c r="ONS5" s="131"/>
      <c r="ONT5" s="128"/>
      <c r="ONU5" s="129"/>
      <c r="ONV5" s="130"/>
      <c r="ONW5" s="130"/>
      <c r="ONX5" s="131"/>
      <c r="ONY5" s="128"/>
      <c r="ONZ5" s="129"/>
      <c r="OOA5" s="130"/>
      <c r="OOB5" s="130"/>
      <c r="OOC5" s="131"/>
      <c r="OOD5" s="128"/>
      <c r="OOE5" s="129"/>
      <c r="OOF5" s="130"/>
      <c r="OOG5" s="130"/>
      <c r="OOH5" s="131"/>
      <c r="OOI5" s="128"/>
      <c r="OOJ5" s="129"/>
      <c r="OOK5" s="130"/>
      <c r="OOL5" s="130"/>
      <c r="OOM5" s="131"/>
      <c r="OON5" s="128"/>
      <c r="OOO5" s="129"/>
      <c r="OOP5" s="130"/>
      <c r="OOQ5" s="130"/>
      <c r="OOR5" s="131"/>
      <c r="OOS5" s="128"/>
      <c r="OOT5" s="129"/>
      <c r="OOU5" s="130"/>
      <c r="OOV5" s="130"/>
      <c r="OOW5" s="131"/>
      <c r="OOX5" s="128"/>
      <c r="OOY5" s="129"/>
      <c r="OOZ5" s="130"/>
      <c r="OPA5" s="130"/>
      <c r="OPB5" s="131"/>
      <c r="OPC5" s="128"/>
      <c r="OPD5" s="129"/>
      <c r="OPE5" s="130"/>
      <c r="OPF5" s="130"/>
      <c r="OPG5" s="131"/>
      <c r="OPH5" s="128"/>
      <c r="OPI5" s="129"/>
      <c r="OPJ5" s="130"/>
      <c r="OPK5" s="130"/>
      <c r="OPL5" s="131"/>
      <c r="OPM5" s="128"/>
      <c r="OPN5" s="129"/>
      <c r="OPO5" s="130"/>
      <c r="OPP5" s="130"/>
      <c r="OPQ5" s="131"/>
      <c r="OPR5" s="128"/>
      <c r="OPS5" s="129"/>
      <c r="OPT5" s="130"/>
      <c r="OPU5" s="130"/>
      <c r="OPV5" s="131"/>
      <c r="OPW5" s="128"/>
      <c r="OPX5" s="129"/>
      <c r="OPY5" s="130"/>
      <c r="OPZ5" s="130"/>
      <c r="OQA5" s="131"/>
      <c r="OQB5" s="128"/>
      <c r="OQC5" s="129"/>
      <c r="OQD5" s="130"/>
      <c r="OQE5" s="130"/>
      <c r="OQF5" s="131"/>
      <c r="OQG5" s="128"/>
      <c r="OQH5" s="129"/>
      <c r="OQI5" s="130"/>
      <c r="OQJ5" s="130"/>
      <c r="OQK5" s="131"/>
      <c r="OQL5" s="128"/>
      <c r="OQM5" s="129"/>
      <c r="OQN5" s="130"/>
      <c r="OQO5" s="130"/>
      <c r="OQP5" s="131"/>
      <c r="OQQ5" s="128"/>
      <c r="OQR5" s="129"/>
      <c r="OQS5" s="130"/>
      <c r="OQT5" s="130"/>
      <c r="OQU5" s="131"/>
      <c r="OQV5" s="128"/>
      <c r="OQW5" s="129"/>
      <c r="OQX5" s="130"/>
      <c r="OQY5" s="130"/>
      <c r="OQZ5" s="131"/>
      <c r="ORA5" s="128"/>
      <c r="ORB5" s="129"/>
      <c r="ORC5" s="130"/>
      <c r="ORD5" s="130"/>
      <c r="ORE5" s="131"/>
      <c r="ORF5" s="128"/>
      <c r="ORG5" s="129"/>
      <c r="ORH5" s="130"/>
      <c r="ORI5" s="130"/>
      <c r="ORJ5" s="131"/>
      <c r="ORK5" s="128"/>
      <c r="ORL5" s="129"/>
      <c r="ORM5" s="130"/>
      <c r="ORN5" s="130"/>
      <c r="ORO5" s="131"/>
      <c r="ORP5" s="128"/>
      <c r="ORQ5" s="129"/>
      <c r="ORR5" s="130"/>
      <c r="ORS5" s="130"/>
      <c r="ORT5" s="131"/>
      <c r="ORU5" s="128"/>
      <c r="ORV5" s="129"/>
      <c r="ORW5" s="130"/>
      <c r="ORX5" s="130"/>
      <c r="ORY5" s="131"/>
      <c r="ORZ5" s="128"/>
      <c r="OSA5" s="129"/>
      <c r="OSB5" s="130"/>
      <c r="OSC5" s="130"/>
      <c r="OSD5" s="131"/>
      <c r="OSE5" s="128"/>
      <c r="OSF5" s="129"/>
      <c r="OSG5" s="130"/>
      <c r="OSH5" s="130"/>
      <c r="OSI5" s="131"/>
      <c r="OSJ5" s="128"/>
      <c r="OSK5" s="129"/>
      <c r="OSL5" s="130"/>
      <c r="OSM5" s="130"/>
      <c r="OSN5" s="131"/>
      <c r="OSO5" s="128"/>
      <c r="OSP5" s="129"/>
      <c r="OSQ5" s="130"/>
      <c r="OSR5" s="130"/>
      <c r="OSS5" s="131"/>
      <c r="OST5" s="128"/>
      <c r="OSU5" s="129"/>
      <c r="OSV5" s="130"/>
      <c r="OSW5" s="130"/>
      <c r="OSX5" s="131"/>
      <c r="OSY5" s="128"/>
      <c r="OSZ5" s="129"/>
      <c r="OTA5" s="130"/>
      <c r="OTB5" s="130"/>
      <c r="OTC5" s="131"/>
      <c r="OTD5" s="128"/>
      <c r="OTE5" s="129"/>
      <c r="OTF5" s="130"/>
      <c r="OTG5" s="130"/>
      <c r="OTH5" s="131"/>
      <c r="OTI5" s="128"/>
      <c r="OTJ5" s="129"/>
      <c r="OTK5" s="130"/>
      <c r="OTL5" s="130"/>
      <c r="OTM5" s="131"/>
      <c r="OTN5" s="128"/>
      <c r="OTO5" s="129"/>
      <c r="OTP5" s="130"/>
      <c r="OTQ5" s="130"/>
      <c r="OTR5" s="131"/>
      <c r="OTS5" s="128"/>
      <c r="OTT5" s="129"/>
      <c r="OTU5" s="130"/>
      <c r="OTV5" s="130"/>
      <c r="OTW5" s="131"/>
      <c r="OTX5" s="128"/>
      <c r="OTY5" s="129"/>
      <c r="OTZ5" s="130"/>
      <c r="OUA5" s="130"/>
      <c r="OUB5" s="131"/>
      <c r="OUC5" s="128"/>
      <c r="OUD5" s="129"/>
      <c r="OUE5" s="130"/>
      <c r="OUF5" s="130"/>
      <c r="OUG5" s="131"/>
      <c r="OUH5" s="128"/>
      <c r="OUI5" s="129"/>
      <c r="OUJ5" s="130"/>
      <c r="OUK5" s="130"/>
      <c r="OUL5" s="131"/>
      <c r="OUM5" s="128"/>
      <c r="OUN5" s="129"/>
      <c r="OUO5" s="130"/>
      <c r="OUP5" s="130"/>
      <c r="OUQ5" s="131"/>
      <c r="OUR5" s="128"/>
      <c r="OUS5" s="129"/>
      <c r="OUT5" s="130"/>
      <c r="OUU5" s="130"/>
      <c r="OUV5" s="131"/>
      <c r="OUW5" s="128"/>
      <c r="OUX5" s="129"/>
      <c r="OUY5" s="130"/>
      <c r="OUZ5" s="130"/>
      <c r="OVA5" s="131"/>
      <c r="OVB5" s="128"/>
      <c r="OVC5" s="129"/>
      <c r="OVD5" s="130"/>
      <c r="OVE5" s="130"/>
      <c r="OVF5" s="131"/>
      <c r="OVG5" s="128"/>
      <c r="OVH5" s="129"/>
      <c r="OVI5" s="130"/>
      <c r="OVJ5" s="130"/>
      <c r="OVK5" s="131"/>
      <c r="OVL5" s="128"/>
      <c r="OVM5" s="129"/>
      <c r="OVN5" s="130"/>
      <c r="OVO5" s="130"/>
      <c r="OVP5" s="131"/>
      <c r="OVQ5" s="128"/>
      <c r="OVR5" s="129"/>
      <c r="OVS5" s="130"/>
      <c r="OVT5" s="130"/>
      <c r="OVU5" s="131"/>
      <c r="OVV5" s="128"/>
      <c r="OVW5" s="129"/>
      <c r="OVX5" s="130"/>
      <c r="OVY5" s="130"/>
      <c r="OVZ5" s="131"/>
      <c r="OWA5" s="128"/>
      <c r="OWB5" s="129"/>
      <c r="OWC5" s="130"/>
      <c r="OWD5" s="130"/>
      <c r="OWE5" s="131"/>
      <c r="OWF5" s="128"/>
      <c r="OWG5" s="129"/>
      <c r="OWH5" s="130"/>
      <c r="OWI5" s="130"/>
      <c r="OWJ5" s="131"/>
      <c r="OWK5" s="128"/>
      <c r="OWL5" s="129"/>
      <c r="OWM5" s="130"/>
      <c r="OWN5" s="130"/>
      <c r="OWO5" s="131"/>
      <c r="OWP5" s="128"/>
      <c r="OWQ5" s="129"/>
      <c r="OWR5" s="130"/>
      <c r="OWS5" s="130"/>
      <c r="OWT5" s="131"/>
      <c r="OWU5" s="128"/>
      <c r="OWV5" s="129"/>
      <c r="OWW5" s="130"/>
      <c r="OWX5" s="130"/>
      <c r="OWY5" s="131"/>
      <c r="OWZ5" s="128"/>
      <c r="OXA5" s="129"/>
      <c r="OXB5" s="130"/>
      <c r="OXC5" s="130"/>
      <c r="OXD5" s="131"/>
      <c r="OXE5" s="128"/>
      <c r="OXF5" s="129"/>
      <c r="OXG5" s="130"/>
      <c r="OXH5" s="130"/>
      <c r="OXI5" s="131"/>
      <c r="OXJ5" s="128"/>
      <c r="OXK5" s="129"/>
      <c r="OXL5" s="130"/>
      <c r="OXM5" s="130"/>
      <c r="OXN5" s="131"/>
      <c r="OXO5" s="128"/>
      <c r="OXP5" s="129"/>
      <c r="OXQ5" s="130"/>
      <c r="OXR5" s="130"/>
      <c r="OXS5" s="131"/>
      <c r="OXT5" s="128"/>
      <c r="OXU5" s="129"/>
      <c r="OXV5" s="130"/>
      <c r="OXW5" s="130"/>
      <c r="OXX5" s="131"/>
      <c r="OXY5" s="128"/>
      <c r="OXZ5" s="129"/>
      <c r="OYA5" s="130"/>
      <c r="OYB5" s="130"/>
      <c r="OYC5" s="131"/>
      <c r="OYD5" s="128"/>
      <c r="OYE5" s="129"/>
      <c r="OYF5" s="130"/>
      <c r="OYG5" s="130"/>
      <c r="OYH5" s="131"/>
      <c r="OYI5" s="128"/>
      <c r="OYJ5" s="129"/>
      <c r="OYK5" s="130"/>
      <c r="OYL5" s="130"/>
      <c r="OYM5" s="131"/>
      <c r="OYN5" s="128"/>
      <c r="OYO5" s="129"/>
      <c r="OYP5" s="130"/>
      <c r="OYQ5" s="130"/>
      <c r="OYR5" s="131"/>
      <c r="OYS5" s="128"/>
      <c r="OYT5" s="129"/>
      <c r="OYU5" s="130"/>
      <c r="OYV5" s="130"/>
      <c r="OYW5" s="131"/>
      <c r="OYX5" s="128"/>
      <c r="OYY5" s="129"/>
      <c r="OYZ5" s="130"/>
      <c r="OZA5" s="130"/>
      <c r="OZB5" s="131"/>
      <c r="OZC5" s="128"/>
      <c r="OZD5" s="129"/>
      <c r="OZE5" s="130"/>
      <c r="OZF5" s="130"/>
      <c r="OZG5" s="131"/>
      <c r="OZH5" s="128"/>
      <c r="OZI5" s="129"/>
      <c r="OZJ5" s="130"/>
      <c r="OZK5" s="130"/>
      <c r="OZL5" s="131"/>
      <c r="OZM5" s="128"/>
      <c r="OZN5" s="129"/>
      <c r="OZO5" s="130"/>
      <c r="OZP5" s="130"/>
      <c r="OZQ5" s="131"/>
      <c r="OZR5" s="128"/>
      <c r="OZS5" s="129"/>
      <c r="OZT5" s="130"/>
      <c r="OZU5" s="130"/>
      <c r="OZV5" s="131"/>
      <c r="OZW5" s="128"/>
      <c r="OZX5" s="129"/>
      <c r="OZY5" s="130"/>
      <c r="OZZ5" s="130"/>
      <c r="PAA5" s="131"/>
      <c r="PAB5" s="128"/>
      <c r="PAC5" s="129"/>
      <c r="PAD5" s="130"/>
      <c r="PAE5" s="130"/>
      <c r="PAF5" s="131"/>
      <c r="PAG5" s="128"/>
      <c r="PAH5" s="129"/>
      <c r="PAI5" s="130"/>
      <c r="PAJ5" s="130"/>
      <c r="PAK5" s="131"/>
      <c r="PAL5" s="128"/>
      <c r="PAM5" s="129"/>
      <c r="PAN5" s="130"/>
      <c r="PAO5" s="130"/>
      <c r="PAP5" s="131"/>
      <c r="PAQ5" s="128"/>
      <c r="PAR5" s="129"/>
      <c r="PAS5" s="130"/>
      <c r="PAT5" s="130"/>
      <c r="PAU5" s="131"/>
      <c r="PAV5" s="128"/>
      <c r="PAW5" s="129"/>
      <c r="PAX5" s="130"/>
      <c r="PAY5" s="130"/>
      <c r="PAZ5" s="131"/>
      <c r="PBA5" s="128"/>
      <c r="PBB5" s="129"/>
      <c r="PBC5" s="130"/>
      <c r="PBD5" s="130"/>
      <c r="PBE5" s="131"/>
      <c r="PBF5" s="128"/>
      <c r="PBG5" s="129"/>
      <c r="PBH5" s="130"/>
      <c r="PBI5" s="130"/>
      <c r="PBJ5" s="131"/>
      <c r="PBK5" s="128"/>
      <c r="PBL5" s="129"/>
      <c r="PBM5" s="130"/>
      <c r="PBN5" s="130"/>
      <c r="PBO5" s="131"/>
      <c r="PBP5" s="128"/>
      <c r="PBQ5" s="129"/>
      <c r="PBR5" s="130"/>
      <c r="PBS5" s="130"/>
      <c r="PBT5" s="131"/>
      <c r="PBU5" s="128"/>
      <c r="PBV5" s="129"/>
      <c r="PBW5" s="130"/>
      <c r="PBX5" s="130"/>
      <c r="PBY5" s="131"/>
      <c r="PBZ5" s="128"/>
      <c r="PCA5" s="129"/>
      <c r="PCB5" s="130"/>
      <c r="PCC5" s="130"/>
      <c r="PCD5" s="131"/>
      <c r="PCE5" s="128"/>
      <c r="PCF5" s="129"/>
      <c r="PCG5" s="130"/>
      <c r="PCH5" s="130"/>
      <c r="PCI5" s="131"/>
      <c r="PCJ5" s="128"/>
      <c r="PCK5" s="129"/>
      <c r="PCL5" s="130"/>
      <c r="PCM5" s="130"/>
      <c r="PCN5" s="131"/>
      <c r="PCO5" s="128"/>
      <c r="PCP5" s="129"/>
      <c r="PCQ5" s="130"/>
      <c r="PCR5" s="130"/>
      <c r="PCS5" s="131"/>
      <c r="PCT5" s="128"/>
      <c r="PCU5" s="129"/>
      <c r="PCV5" s="130"/>
      <c r="PCW5" s="130"/>
      <c r="PCX5" s="131"/>
      <c r="PCY5" s="128"/>
      <c r="PCZ5" s="129"/>
      <c r="PDA5" s="130"/>
      <c r="PDB5" s="130"/>
      <c r="PDC5" s="131"/>
      <c r="PDD5" s="128"/>
      <c r="PDE5" s="129"/>
      <c r="PDF5" s="130"/>
      <c r="PDG5" s="130"/>
      <c r="PDH5" s="131"/>
      <c r="PDI5" s="128"/>
      <c r="PDJ5" s="129"/>
      <c r="PDK5" s="130"/>
      <c r="PDL5" s="130"/>
      <c r="PDM5" s="131"/>
      <c r="PDN5" s="128"/>
      <c r="PDO5" s="129"/>
      <c r="PDP5" s="130"/>
      <c r="PDQ5" s="130"/>
      <c r="PDR5" s="131"/>
      <c r="PDS5" s="128"/>
      <c r="PDT5" s="129"/>
      <c r="PDU5" s="130"/>
      <c r="PDV5" s="130"/>
      <c r="PDW5" s="131"/>
      <c r="PDX5" s="128"/>
      <c r="PDY5" s="129"/>
      <c r="PDZ5" s="130"/>
      <c r="PEA5" s="130"/>
      <c r="PEB5" s="131"/>
      <c r="PEC5" s="128"/>
      <c r="PED5" s="129"/>
      <c r="PEE5" s="130"/>
      <c r="PEF5" s="130"/>
      <c r="PEG5" s="131"/>
      <c r="PEH5" s="128"/>
      <c r="PEI5" s="129"/>
      <c r="PEJ5" s="130"/>
      <c r="PEK5" s="130"/>
      <c r="PEL5" s="131"/>
      <c r="PEM5" s="128"/>
      <c r="PEN5" s="129"/>
      <c r="PEO5" s="130"/>
      <c r="PEP5" s="130"/>
      <c r="PEQ5" s="131"/>
      <c r="PER5" s="128"/>
      <c r="PES5" s="129"/>
      <c r="PET5" s="130"/>
      <c r="PEU5" s="130"/>
      <c r="PEV5" s="131"/>
      <c r="PEW5" s="128"/>
      <c r="PEX5" s="129"/>
      <c r="PEY5" s="130"/>
      <c r="PEZ5" s="130"/>
      <c r="PFA5" s="131"/>
      <c r="PFB5" s="128"/>
      <c r="PFC5" s="129"/>
      <c r="PFD5" s="130"/>
      <c r="PFE5" s="130"/>
      <c r="PFF5" s="131"/>
      <c r="PFG5" s="128"/>
      <c r="PFH5" s="129"/>
      <c r="PFI5" s="130"/>
      <c r="PFJ5" s="130"/>
      <c r="PFK5" s="131"/>
      <c r="PFL5" s="128"/>
      <c r="PFM5" s="129"/>
      <c r="PFN5" s="130"/>
      <c r="PFO5" s="130"/>
      <c r="PFP5" s="131"/>
      <c r="PFQ5" s="128"/>
      <c r="PFR5" s="129"/>
      <c r="PFS5" s="130"/>
      <c r="PFT5" s="130"/>
      <c r="PFU5" s="131"/>
      <c r="PFV5" s="128"/>
      <c r="PFW5" s="129"/>
      <c r="PFX5" s="130"/>
      <c r="PFY5" s="130"/>
      <c r="PFZ5" s="131"/>
      <c r="PGA5" s="128"/>
      <c r="PGB5" s="129"/>
      <c r="PGC5" s="130"/>
      <c r="PGD5" s="130"/>
      <c r="PGE5" s="131"/>
      <c r="PGF5" s="128"/>
      <c r="PGG5" s="129"/>
      <c r="PGH5" s="130"/>
      <c r="PGI5" s="130"/>
      <c r="PGJ5" s="131"/>
      <c r="PGK5" s="128"/>
      <c r="PGL5" s="129"/>
      <c r="PGM5" s="130"/>
      <c r="PGN5" s="130"/>
      <c r="PGO5" s="131"/>
      <c r="PGP5" s="128"/>
      <c r="PGQ5" s="129"/>
      <c r="PGR5" s="130"/>
      <c r="PGS5" s="130"/>
      <c r="PGT5" s="131"/>
      <c r="PGU5" s="128"/>
      <c r="PGV5" s="129"/>
      <c r="PGW5" s="130"/>
      <c r="PGX5" s="130"/>
      <c r="PGY5" s="131"/>
      <c r="PGZ5" s="128"/>
      <c r="PHA5" s="129"/>
      <c r="PHB5" s="130"/>
      <c r="PHC5" s="130"/>
      <c r="PHD5" s="131"/>
      <c r="PHE5" s="128"/>
      <c r="PHF5" s="129"/>
      <c r="PHG5" s="130"/>
      <c r="PHH5" s="130"/>
      <c r="PHI5" s="131"/>
      <c r="PHJ5" s="128"/>
      <c r="PHK5" s="129"/>
      <c r="PHL5" s="130"/>
      <c r="PHM5" s="130"/>
      <c r="PHN5" s="131"/>
      <c r="PHO5" s="128"/>
      <c r="PHP5" s="129"/>
      <c r="PHQ5" s="130"/>
      <c r="PHR5" s="130"/>
      <c r="PHS5" s="131"/>
      <c r="PHT5" s="128"/>
      <c r="PHU5" s="129"/>
      <c r="PHV5" s="130"/>
      <c r="PHW5" s="130"/>
      <c r="PHX5" s="131"/>
      <c r="PHY5" s="128"/>
      <c r="PHZ5" s="129"/>
      <c r="PIA5" s="130"/>
      <c r="PIB5" s="130"/>
      <c r="PIC5" s="131"/>
      <c r="PID5" s="128"/>
      <c r="PIE5" s="129"/>
      <c r="PIF5" s="130"/>
      <c r="PIG5" s="130"/>
      <c r="PIH5" s="131"/>
      <c r="PII5" s="128"/>
      <c r="PIJ5" s="129"/>
      <c r="PIK5" s="130"/>
      <c r="PIL5" s="130"/>
      <c r="PIM5" s="131"/>
      <c r="PIN5" s="128"/>
      <c r="PIO5" s="129"/>
      <c r="PIP5" s="130"/>
      <c r="PIQ5" s="130"/>
      <c r="PIR5" s="131"/>
      <c r="PIS5" s="128"/>
      <c r="PIT5" s="129"/>
      <c r="PIU5" s="130"/>
      <c r="PIV5" s="130"/>
      <c r="PIW5" s="131"/>
      <c r="PIX5" s="128"/>
      <c r="PIY5" s="129"/>
      <c r="PIZ5" s="130"/>
      <c r="PJA5" s="130"/>
      <c r="PJB5" s="131"/>
      <c r="PJC5" s="128"/>
      <c r="PJD5" s="129"/>
      <c r="PJE5" s="130"/>
      <c r="PJF5" s="130"/>
      <c r="PJG5" s="131"/>
      <c r="PJH5" s="128"/>
      <c r="PJI5" s="129"/>
      <c r="PJJ5" s="130"/>
      <c r="PJK5" s="130"/>
      <c r="PJL5" s="131"/>
      <c r="PJM5" s="128"/>
      <c r="PJN5" s="129"/>
      <c r="PJO5" s="130"/>
      <c r="PJP5" s="130"/>
      <c r="PJQ5" s="131"/>
      <c r="PJR5" s="128"/>
      <c r="PJS5" s="129"/>
      <c r="PJT5" s="130"/>
      <c r="PJU5" s="130"/>
      <c r="PJV5" s="131"/>
      <c r="PJW5" s="128"/>
      <c r="PJX5" s="129"/>
      <c r="PJY5" s="130"/>
      <c r="PJZ5" s="130"/>
      <c r="PKA5" s="131"/>
      <c r="PKB5" s="128"/>
      <c r="PKC5" s="129"/>
      <c r="PKD5" s="130"/>
      <c r="PKE5" s="130"/>
      <c r="PKF5" s="131"/>
      <c r="PKG5" s="128"/>
      <c r="PKH5" s="129"/>
      <c r="PKI5" s="130"/>
      <c r="PKJ5" s="130"/>
      <c r="PKK5" s="131"/>
      <c r="PKL5" s="128"/>
      <c r="PKM5" s="129"/>
      <c r="PKN5" s="130"/>
      <c r="PKO5" s="130"/>
      <c r="PKP5" s="131"/>
      <c r="PKQ5" s="128"/>
      <c r="PKR5" s="129"/>
      <c r="PKS5" s="130"/>
      <c r="PKT5" s="130"/>
      <c r="PKU5" s="131"/>
      <c r="PKV5" s="128"/>
      <c r="PKW5" s="129"/>
      <c r="PKX5" s="130"/>
      <c r="PKY5" s="130"/>
      <c r="PKZ5" s="131"/>
      <c r="PLA5" s="128"/>
      <c r="PLB5" s="129"/>
      <c r="PLC5" s="130"/>
      <c r="PLD5" s="130"/>
      <c r="PLE5" s="131"/>
      <c r="PLF5" s="128"/>
      <c r="PLG5" s="129"/>
      <c r="PLH5" s="130"/>
      <c r="PLI5" s="130"/>
      <c r="PLJ5" s="131"/>
      <c r="PLK5" s="128"/>
      <c r="PLL5" s="129"/>
      <c r="PLM5" s="130"/>
      <c r="PLN5" s="130"/>
      <c r="PLO5" s="131"/>
      <c r="PLP5" s="128"/>
      <c r="PLQ5" s="129"/>
      <c r="PLR5" s="130"/>
      <c r="PLS5" s="130"/>
      <c r="PLT5" s="131"/>
      <c r="PLU5" s="128"/>
      <c r="PLV5" s="129"/>
      <c r="PLW5" s="130"/>
      <c r="PLX5" s="130"/>
      <c r="PLY5" s="131"/>
      <c r="PLZ5" s="128"/>
      <c r="PMA5" s="129"/>
      <c r="PMB5" s="130"/>
      <c r="PMC5" s="130"/>
      <c r="PMD5" s="131"/>
      <c r="PME5" s="128"/>
      <c r="PMF5" s="129"/>
      <c r="PMG5" s="130"/>
      <c r="PMH5" s="130"/>
      <c r="PMI5" s="131"/>
      <c r="PMJ5" s="128"/>
      <c r="PMK5" s="129"/>
      <c r="PML5" s="130"/>
      <c r="PMM5" s="130"/>
      <c r="PMN5" s="131"/>
      <c r="PMO5" s="128"/>
      <c r="PMP5" s="129"/>
      <c r="PMQ5" s="130"/>
      <c r="PMR5" s="130"/>
      <c r="PMS5" s="131"/>
      <c r="PMT5" s="128"/>
      <c r="PMU5" s="129"/>
      <c r="PMV5" s="130"/>
      <c r="PMW5" s="130"/>
      <c r="PMX5" s="131"/>
      <c r="PMY5" s="128"/>
      <c r="PMZ5" s="129"/>
      <c r="PNA5" s="130"/>
      <c r="PNB5" s="130"/>
      <c r="PNC5" s="131"/>
      <c r="PND5" s="128"/>
      <c r="PNE5" s="129"/>
      <c r="PNF5" s="130"/>
      <c r="PNG5" s="130"/>
      <c r="PNH5" s="131"/>
      <c r="PNI5" s="128"/>
      <c r="PNJ5" s="129"/>
      <c r="PNK5" s="130"/>
      <c r="PNL5" s="130"/>
      <c r="PNM5" s="131"/>
      <c r="PNN5" s="128"/>
      <c r="PNO5" s="129"/>
      <c r="PNP5" s="130"/>
      <c r="PNQ5" s="130"/>
      <c r="PNR5" s="131"/>
      <c r="PNS5" s="128"/>
      <c r="PNT5" s="129"/>
      <c r="PNU5" s="130"/>
      <c r="PNV5" s="130"/>
      <c r="PNW5" s="131"/>
      <c r="PNX5" s="128"/>
      <c r="PNY5" s="129"/>
      <c r="PNZ5" s="130"/>
      <c r="POA5" s="130"/>
      <c r="POB5" s="131"/>
      <c r="POC5" s="128"/>
      <c r="POD5" s="129"/>
      <c r="POE5" s="130"/>
      <c r="POF5" s="130"/>
      <c r="POG5" s="131"/>
      <c r="POH5" s="128"/>
      <c r="POI5" s="129"/>
      <c r="POJ5" s="130"/>
      <c r="POK5" s="130"/>
      <c r="POL5" s="131"/>
      <c r="POM5" s="128"/>
      <c r="PON5" s="129"/>
      <c r="POO5" s="130"/>
      <c r="POP5" s="130"/>
      <c r="POQ5" s="131"/>
      <c r="POR5" s="128"/>
      <c r="POS5" s="129"/>
      <c r="POT5" s="130"/>
      <c r="POU5" s="130"/>
      <c r="POV5" s="131"/>
      <c r="POW5" s="128"/>
      <c r="POX5" s="129"/>
      <c r="POY5" s="130"/>
      <c r="POZ5" s="130"/>
      <c r="PPA5" s="131"/>
      <c r="PPB5" s="128"/>
      <c r="PPC5" s="129"/>
      <c r="PPD5" s="130"/>
      <c r="PPE5" s="130"/>
      <c r="PPF5" s="131"/>
      <c r="PPG5" s="128"/>
      <c r="PPH5" s="129"/>
      <c r="PPI5" s="130"/>
      <c r="PPJ5" s="130"/>
      <c r="PPK5" s="131"/>
      <c r="PPL5" s="128"/>
      <c r="PPM5" s="129"/>
      <c r="PPN5" s="130"/>
      <c r="PPO5" s="130"/>
      <c r="PPP5" s="131"/>
      <c r="PPQ5" s="128"/>
      <c r="PPR5" s="129"/>
      <c r="PPS5" s="130"/>
      <c r="PPT5" s="130"/>
      <c r="PPU5" s="131"/>
      <c r="PPV5" s="128"/>
      <c r="PPW5" s="129"/>
      <c r="PPX5" s="130"/>
      <c r="PPY5" s="130"/>
      <c r="PPZ5" s="131"/>
      <c r="PQA5" s="128"/>
      <c r="PQB5" s="129"/>
      <c r="PQC5" s="130"/>
      <c r="PQD5" s="130"/>
      <c r="PQE5" s="131"/>
      <c r="PQF5" s="128"/>
      <c r="PQG5" s="129"/>
      <c r="PQH5" s="130"/>
      <c r="PQI5" s="130"/>
      <c r="PQJ5" s="131"/>
      <c r="PQK5" s="128"/>
      <c r="PQL5" s="129"/>
      <c r="PQM5" s="130"/>
      <c r="PQN5" s="130"/>
      <c r="PQO5" s="131"/>
      <c r="PQP5" s="128"/>
      <c r="PQQ5" s="129"/>
      <c r="PQR5" s="130"/>
      <c r="PQS5" s="130"/>
      <c r="PQT5" s="131"/>
      <c r="PQU5" s="128"/>
      <c r="PQV5" s="129"/>
      <c r="PQW5" s="130"/>
      <c r="PQX5" s="130"/>
      <c r="PQY5" s="131"/>
      <c r="PQZ5" s="128"/>
      <c r="PRA5" s="129"/>
      <c r="PRB5" s="130"/>
      <c r="PRC5" s="130"/>
      <c r="PRD5" s="131"/>
      <c r="PRE5" s="128"/>
      <c r="PRF5" s="129"/>
      <c r="PRG5" s="130"/>
      <c r="PRH5" s="130"/>
      <c r="PRI5" s="131"/>
      <c r="PRJ5" s="128"/>
      <c r="PRK5" s="129"/>
      <c r="PRL5" s="130"/>
      <c r="PRM5" s="130"/>
      <c r="PRN5" s="131"/>
      <c r="PRO5" s="128"/>
      <c r="PRP5" s="129"/>
      <c r="PRQ5" s="130"/>
      <c r="PRR5" s="130"/>
      <c r="PRS5" s="131"/>
      <c r="PRT5" s="128"/>
      <c r="PRU5" s="129"/>
      <c r="PRV5" s="130"/>
      <c r="PRW5" s="130"/>
      <c r="PRX5" s="131"/>
      <c r="PRY5" s="128"/>
      <c r="PRZ5" s="129"/>
      <c r="PSA5" s="130"/>
      <c r="PSB5" s="130"/>
      <c r="PSC5" s="131"/>
      <c r="PSD5" s="128"/>
      <c r="PSE5" s="129"/>
      <c r="PSF5" s="130"/>
      <c r="PSG5" s="130"/>
      <c r="PSH5" s="131"/>
      <c r="PSI5" s="128"/>
      <c r="PSJ5" s="129"/>
      <c r="PSK5" s="130"/>
      <c r="PSL5" s="130"/>
      <c r="PSM5" s="131"/>
      <c r="PSN5" s="128"/>
      <c r="PSO5" s="129"/>
      <c r="PSP5" s="130"/>
      <c r="PSQ5" s="130"/>
      <c r="PSR5" s="131"/>
      <c r="PSS5" s="128"/>
      <c r="PST5" s="129"/>
      <c r="PSU5" s="130"/>
      <c r="PSV5" s="130"/>
      <c r="PSW5" s="131"/>
      <c r="PSX5" s="128"/>
      <c r="PSY5" s="129"/>
      <c r="PSZ5" s="130"/>
      <c r="PTA5" s="130"/>
      <c r="PTB5" s="131"/>
      <c r="PTC5" s="128"/>
      <c r="PTD5" s="129"/>
      <c r="PTE5" s="130"/>
      <c r="PTF5" s="130"/>
      <c r="PTG5" s="131"/>
      <c r="PTH5" s="128"/>
      <c r="PTI5" s="129"/>
      <c r="PTJ5" s="130"/>
      <c r="PTK5" s="130"/>
      <c r="PTL5" s="131"/>
      <c r="PTM5" s="128"/>
      <c r="PTN5" s="129"/>
      <c r="PTO5" s="130"/>
      <c r="PTP5" s="130"/>
      <c r="PTQ5" s="131"/>
      <c r="PTR5" s="128"/>
      <c r="PTS5" s="129"/>
      <c r="PTT5" s="130"/>
      <c r="PTU5" s="130"/>
      <c r="PTV5" s="131"/>
      <c r="PTW5" s="128"/>
      <c r="PTX5" s="129"/>
      <c r="PTY5" s="130"/>
      <c r="PTZ5" s="130"/>
      <c r="PUA5" s="131"/>
      <c r="PUB5" s="128"/>
      <c r="PUC5" s="129"/>
      <c r="PUD5" s="130"/>
      <c r="PUE5" s="130"/>
      <c r="PUF5" s="131"/>
      <c r="PUG5" s="128"/>
      <c r="PUH5" s="129"/>
      <c r="PUI5" s="130"/>
      <c r="PUJ5" s="130"/>
      <c r="PUK5" s="131"/>
      <c r="PUL5" s="128"/>
      <c r="PUM5" s="129"/>
      <c r="PUN5" s="130"/>
      <c r="PUO5" s="130"/>
      <c r="PUP5" s="131"/>
      <c r="PUQ5" s="128"/>
      <c r="PUR5" s="129"/>
      <c r="PUS5" s="130"/>
      <c r="PUT5" s="130"/>
      <c r="PUU5" s="131"/>
      <c r="PUV5" s="128"/>
      <c r="PUW5" s="129"/>
      <c r="PUX5" s="130"/>
      <c r="PUY5" s="130"/>
      <c r="PUZ5" s="131"/>
      <c r="PVA5" s="128"/>
      <c r="PVB5" s="129"/>
      <c r="PVC5" s="130"/>
      <c r="PVD5" s="130"/>
      <c r="PVE5" s="131"/>
      <c r="PVF5" s="128"/>
      <c r="PVG5" s="129"/>
      <c r="PVH5" s="130"/>
      <c r="PVI5" s="130"/>
      <c r="PVJ5" s="131"/>
      <c r="PVK5" s="128"/>
      <c r="PVL5" s="129"/>
      <c r="PVM5" s="130"/>
      <c r="PVN5" s="130"/>
      <c r="PVO5" s="131"/>
      <c r="PVP5" s="128"/>
      <c r="PVQ5" s="129"/>
      <c r="PVR5" s="130"/>
      <c r="PVS5" s="130"/>
      <c r="PVT5" s="131"/>
      <c r="PVU5" s="128"/>
      <c r="PVV5" s="129"/>
      <c r="PVW5" s="130"/>
      <c r="PVX5" s="130"/>
      <c r="PVY5" s="131"/>
      <c r="PVZ5" s="128"/>
      <c r="PWA5" s="129"/>
      <c r="PWB5" s="130"/>
      <c r="PWC5" s="130"/>
      <c r="PWD5" s="131"/>
      <c r="PWE5" s="128"/>
      <c r="PWF5" s="129"/>
      <c r="PWG5" s="130"/>
      <c r="PWH5" s="130"/>
      <c r="PWI5" s="131"/>
      <c r="PWJ5" s="128"/>
      <c r="PWK5" s="129"/>
      <c r="PWL5" s="130"/>
      <c r="PWM5" s="130"/>
      <c r="PWN5" s="131"/>
      <c r="PWO5" s="128"/>
      <c r="PWP5" s="129"/>
      <c r="PWQ5" s="130"/>
      <c r="PWR5" s="130"/>
      <c r="PWS5" s="131"/>
      <c r="PWT5" s="128"/>
      <c r="PWU5" s="129"/>
      <c r="PWV5" s="130"/>
      <c r="PWW5" s="130"/>
      <c r="PWX5" s="131"/>
      <c r="PWY5" s="128"/>
      <c r="PWZ5" s="129"/>
      <c r="PXA5" s="130"/>
      <c r="PXB5" s="130"/>
      <c r="PXC5" s="131"/>
      <c r="PXD5" s="128"/>
      <c r="PXE5" s="129"/>
      <c r="PXF5" s="130"/>
      <c r="PXG5" s="130"/>
      <c r="PXH5" s="131"/>
      <c r="PXI5" s="128"/>
      <c r="PXJ5" s="129"/>
      <c r="PXK5" s="130"/>
      <c r="PXL5" s="130"/>
      <c r="PXM5" s="131"/>
      <c r="PXN5" s="128"/>
      <c r="PXO5" s="129"/>
      <c r="PXP5" s="130"/>
      <c r="PXQ5" s="130"/>
      <c r="PXR5" s="131"/>
      <c r="PXS5" s="128"/>
      <c r="PXT5" s="129"/>
      <c r="PXU5" s="130"/>
      <c r="PXV5" s="130"/>
      <c r="PXW5" s="131"/>
      <c r="PXX5" s="128"/>
      <c r="PXY5" s="129"/>
      <c r="PXZ5" s="130"/>
      <c r="PYA5" s="130"/>
      <c r="PYB5" s="131"/>
      <c r="PYC5" s="128"/>
      <c r="PYD5" s="129"/>
      <c r="PYE5" s="130"/>
      <c r="PYF5" s="130"/>
      <c r="PYG5" s="131"/>
      <c r="PYH5" s="128"/>
      <c r="PYI5" s="129"/>
      <c r="PYJ5" s="130"/>
      <c r="PYK5" s="130"/>
      <c r="PYL5" s="131"/>
      <c r="PYM5" s="128"/>
      <c r="PYN5" s="129"/>
      <c r="PYO5" s="130"/>
      <c r="PYP5" s="130"/>
      <c r="PYQ5" s="131"/>
      <c r="PYR5" s="128"/>
      <c r="PYS5" s="129"/>
      <c r="PYT5" s="130"/>
      <c r="PYU5" s="130"/>
      <c r="PYV5" s="131"/>
      <c r="PYW5" s="128"/>
      <c r="PYX5" s="129"/>
      <c r="PYY5" s="130"/>
      <c r="PYZ5" s="130"/>
      <c r="PZA5" s="131"/>
      <c r="PZB5" s="128"/>
      <c r="PZC5" s="129"/>
      <c r="PZD5" s="130"/>
      <c r="PZE5" s="130"/>
      <c r="PZF5" s="131"/>
      <c r="PZG5" s="128"/>
      <c r="PZH5" s="129"/>
      <c r="PZI5" s="130"/>
      <c r="PZJ5" s="130"/>
      <c r="PZK5" s="131"/>
      <c r="PZL5" s="128"/>
      <c r="PZM5" s="129"/>
      <c r="PZN5" s="130"/>
      <c r="PZO5" s="130"/>
      <c r="PZP5" s="131"/>
      <c r="PZQ5" s="128"/>
      <c r="PZR5" s="129"/>
      <c r="PZS5" s="130"/>
      <c r="PZT5" s="130"/>
      <c r="PZU5" s="131"/>
      <c r="PZV5" s="128"/>
      <c r="PZW5" s="129"/>
      <c r="PZX5" s="130"/>
      <c r="PZY5" s="130"/>
      <c r="PZZ5" s="131"/>
      <c r="QAA5" s="128"/>
      <c r="QAB5" s="129"/>
      <c r="QAC5" s="130"/>
      <c r="QAD5" s="130"/>
      <c r="QAE5" s="131"/>
      <c r="QAF5" s="128"/>
      <c r="QAG5" s="129"/>
      <c r="QAH5" s="130"/>
      <c r="QAI5" s="130"/>
      <c r="QAJ5" s="131"/>
      <c r="QAK5" s="128"/>
      <c r="QAL5" s="129"/>
      <c r="QAM5" s="130"/>
      <c r="QAN5" s="130"/>
      <c r="QAO5" s="131"/>
      <c r="QAP5" s="128"/>
      <c r="QAQ5" s="129"/>
      <c r="QAR5" s="130"/>
      <c r="QAS5" s="130"/>
      <c r="QAT5" s="131"/>
      <c r="QAU5" s="128"/>
      <c r="QAV5" s="129"/>
      <c r="QAW5" s="130"/>
      <c r="QAX5" s="130"/>
      <c r="QAY5" s="131"/>
      <c r="QAZ5" s="128"/>
      <c r="QBA5" s="129"/>
      <c r="QBB5" s="130"/>
      <c r="QBC5" s="130"/>
      <c r="QBD5" s="131"/>
      <c r="QBE5" s="128"/>
      <c r="QBF5" s="129"/>
      <c r="QBG5" s="130"/>
      <c r="QBH5" s="130"/>
      <c r="QBI5" s="131"/>
      <c r="QBJ5" s="128"/>
      <c r="QBK5" s="129"/>
      <c r="QBL5" s="130"/>
      <c r="QBM5" s="130"/>
      <c r="QBN5" s="131"/>
      <c r="QBO5" s="128"/>
      <c r="QBP5" s="129"/>
      <c r="QBQ5" s="130"/>
      <c r="QBR5" s="130"/>
      <c r="QBS5" s="131"/>
      <c r="QBT5" s="128"/>
      <c r="QBU5" s="129"/>
      <c r="QBV5" s="130"/>
      <c r="QBW5" s="130"/>
      <c r="QBX5" s="131"/>
      <c r="QBY5" s="128"/>
      <c r="QBZ5" s="129"/>
      <c r="QCA5" s="130"/>
      <c r="QCB5" s="130"/>
      <c r="QCC5" s="131"/>
      <c r="QCD5" s="128"/>
      <c r="QCE5" s="129"/>
      <c r="QCF5" s="130"/>
      <c r="QCG5" s="130"/>
      <c r="QCH5" s="131"/>
      <c r="QCI5" s="128"/>
      <c r="QCJ5" s="129"/>
      <c r="QCK5" s="130"/>
      <c r="QCL5" s="130"/>
      <c r="QCM5" s="131"/>
      <c r="QCN5" s="128"/>
      <c r="QCO5" s="129"/>
      <c r="QCP5" s="130"/>
      <c r="QCQ5" s="130"/>
      <c r="QCR5" s="131"/>
      <c r="QCS5" s="128"/>
      <c r="QCT5" s="129"/>
      <c r="QCU5" s="130"/>
      <c r="QCV5" s="130"/>
      <c r="QCW5" s="131"/>
      <c r="QCX5" s="128"/>
      <c r="QCY5" s="129"/>
      <c r="QCZ5" s="130"/>
      <c r="QDA5" s="130"/>
      <c r="QDB5" s="131"/>
      <c r="QDC5" s="128"/>
      <c r="QDD5" s="129"/>
      <c r="QDE5" s="130"/>
      <c r="QDF5" s="130"/>
      <c r="QDG5" s="131"/>
      <c r="QDH5" s="128"/>
      <c r="QDI5" s="129"/>
      <c r="QDJ5" s="130"/>
      <c r="QDK5" s="130"/>
      <c r="QDL5" s="131"/>
      <c r="QDM5" s="128"/>
      <c r="QDN5" s="129"/>
      <c r="QDO5" s="130"/>
      <c r="QDP5" s="130"/>
      <c r="QDQ5" s="131"/>
      <c r="QDR5" s="128"/>
      <c r="QDS5" s="129"/>
      <c r="QDT5" s="130"/>
      <c r="QDU5" s="130"/>
      <c r="QDV5" s="131"/>
      <c r="QDW5" s="128"/>
      <c r="QDX5" s="129"/>
      <c r="QDY5" s="130"/>
      <c r="QDZ5" s="130"/>
      <c r="QEA5" s="131"/>
      <c r="QEB5" s="128"/>
      <c r="QEC5" s="129"/>
      <c r="QED5" s="130"/>
      <c r="QEE5" s="130"/>
      <c r="QEF5" s="131"/>
      <c r="QEG5" s="128"/>
      <c r="QEH5" s="129"/>
      <c r="QEI5" s="130"/>
      <c r="QEJ5" s="130"/>
      <c r="QEK5" s="131"/>
      <c r="QEL5" s="128"/>
      <c r="QEM5" s="129"/>
      <c r="QEN5" s="130"/>
      <c r="QEO5" s="130"/>
      <c r="QEP5" s="131"/>
      <c r="QEQ5" s="128"/>
      <c r="QER5" s="129"/>
      <c r="QES5" s="130"/>
      <c r="QET5" s="130"/>
      <c r="QEU5" s="131"/>
      <c r="QEV5" s="128"/>
      <c r="QEW5" s="129"/>
      <c r="QEX5" s="130"/>
      <c r="QEY5" s="130"/>
      <c r="QEZ5" s="131"/>
      <c r="QFA5" s="128"/>
      <c r="QFB5" s="129"/>
      <c r="QFC5" s="130"/>
      <c r="QFD5" s="130"/>
      <c r="QFE5" s="131"/>
      <c r="QFF5" s="128"/>
      <c r="QFG5" s="129"/>
      <c r="QFH5" s="130"/>
      <c r="QFI5" s="130"/>
      <c r="QFJ5" s="131"/>
      <c r="QFK5" s="128"/>
      <c r="QFL5" s="129"/>
      <c r="QFM5" s="130"/>
      <c r="QFN5" s="130"/>
      <c r="QFO5" s="131"/>
      <c r="QFP5" s="128"/>
      <c r="QFQ5" s="129"/>
      <c r="QFR5" s="130"/>
      <c r="QFS5" s="130"/>
      <c r="QFT5" s="131"/>
      <c r="QFU5" s="128"/>
      <c r="QFV5" s="129"/>
      <c r="QFW5" s="130"/>
      <c r="QFX5" s="130"/>
      <c r="QFY5" s="131"/>
      <c r="QFZ5" s="128"/>
      <c r="QGA5" s="129"/>
      <c r="QGB5" s="130"/>
      <c r="QGC5" s="130"/>
      <c r="QGD5" s="131"/>
      <c r="QGE5" s="128"/>
      <c r="QGF5" s="129"/>
      <c r="QGG5" s="130"/>
      <c r="QGH5" s="130"/>
      <c r="QGI5" s="131"/>
      <c r="QGJ5" s="128"/>
      <c r="QGK5" s="129"/>
      <c r="QGL5" s="130"/>
      <c r="QGM5" s="130"/>
      <c r="QGN5" s="131"/>
      <c r="QGO5" s="128"/>
      <c r="QGP5" s="129"/>
      <c r="QGQ5" s="130"/>
      <c r="QGR5" s="130"/>
      <c r="QGS5" s="131"/>
      <c r="QGT5" s="128"/>
      <c r="QGU5" s="129"/>
      <c r="QGV5" s="130"/>
      <c r="QGW5" s="130"/>
      <c r="QGX5" s="131"/>
      <c r="QGY5" s="128"/>
      <c r="QGZ5" s="129"/>
      <c r="QHA5" s="130"/>
      <c r="QHB5" s="130"/>
      <c r="QHC5" s="131"/>
      <c r="QHD5" s="128"/>
      <c r="QHE5" s="129"/>
      <c r="QHF5" s="130"/>
      <c r="QHG5" s="130"/>
      <c r="QHH5" s="131"/>
      <c r="QHI5" s="128"/>
      <c r="QHJ5" s="129"/>
      <c r="QHK5" s="130"/>
      <c r="QHL5" s="130"/>
      <c r="QHM5" s="131"/>
      <c r="QHN5" s="128"/>
      <c r="QHO5" s="129"/>
      <c r="QHP5" s="130"/>
      <c r="QHQ5" s="130"/>
      <c r="QHR5" s="131"/>
      <c r="QHS5" s="128"/>
      <c r="QHT5" s="129"/>
      <c r="QHU5" s="130"/>
      <c r="QHV5" s="130"/>
      <c r="QHW5" s="131"/>
      <c r="QHX5" s="128"/>
      <c r="QHY5" s="129"/>
      <c r="QHZ5" s="130"/>
      <c r="QIA5" s="130"/>
      <c r="QIB5" s="131"/>
      <c r="QIC5" s="128"/>
      <c r="QID5" s="129"/>
      <c r="QIE5" s="130"/>
      <c r="QIF5" s="130"/>
      <c r="QIG5" s="131"/>
      <c r="QIH5" s="128"/>
      <c r="QII5" s="129"/>
      <c r="QIJ5" s="130"/>
      <c r="QIK5" s="130"/>
      <c r="QIL5" s="131"/>
      <c r="QIM5" s="128"/>
      <c r="QIN5" s="129"/>
      <c r="QIO5" s="130"/>
      <c r="QIP5" s="130"/>
      <c r="QIQ5" s="131"/>
      <c r="QIR5" s="128"/>
      <c r="QIS5" s="129"/>
      <c r="QIT5" s="130"/>
      <c r="QIU5" s="130"/>
      <c r="QIV5" s="131"/>
      <c r="QIW5" s="128"/>
      <c r="QIX5" s="129"/>
      <c r="QIY5" s="130"/>
      <c r="QIZ5" s="130"/>
      <c r="QJA5" s="131"/>
      <c r="QJB5" s="128"/>
      <c r="QJC5" s="129"/>
      <c r="QJD5" s="130"/>
      <c r="QJE5" s="130"/>
      <c r="QJF5" s="131"/>
      <c r="QJG5" s="128"/>
      <c r="QJH5" s="129"/>
      <c r="QJI5" s="130"/>
      <c r="QJJ5" s="130"/>
      <c r="QJK5" s="131"/>
      <c r="QJL5" s="128"/>
      <c r="QJM5" s="129"/>
      <c r="QJN5" s="130"/>
      <c r="QJO5" s="130"/>
      <c r="QJP5" s="131"/>
      <c r="QJQ5" s="128"/>
      <c r="QJR5" s="129"/>
      <c r="QJS5" s="130"/>
      <c r="QJT5" s="130"/>
      <c r="QJU5" s="131"/>
      <c r="QJV5" s="128"/>
      <c r="QJW5" s="129"/>
      <c r="QJX5" s="130"/>
      <c r="QJY5" s="130"/>
      <c r="QJZ5" s="131"/>
      <c r="QKA5" s="128"/>
      <c r="QKB5" s="129"/>
      <c r="QKC5" s="130"/>
      <c r="QKD5" s="130"/>
      <c r="QKE5" s="131"/>
      <c r="QKF5" s="128"/>
      <c r="QKG5" s="129"/>
      <c r="QKH5" s="130"/>
      <c r="QKI5" s="130"/>
      <c r="QKJ5" s="131"/>
      <c r="QKK5" s="128"/>
      <c r="QKL5" s="129"/>
      <c r="QKM5" s="130"/>
      <c r="QKN5" s="130"/>
      <c r="QKO5" s="131"/>
      <c r="QKP5" s="128"/>
      <c r="QKQ5" s="129"/>
      <c r="QKR5" s="130"/>
      <c r="QKS5" s="130"/>
      <c r="QKT5" s="131"/>
      <c r="QKU5" s="128"/>
      <c r="QKV5" s="129"/>
      <c r="QKW5" s="130"/>
      <c r="QKX5" s="130"/>
      <c r="QKY5" s="131"/>
      <c r="QKZ5" s="128"/>
      <c r="QLA5" s="129"/>
      <c r="QLB5" s="130"/>
      <c r="QLC5" s="130"/>
      <c r="QLD5" s="131"/>
      <c r="QLE5" s="128"/>
      <c r="QLF5" s="129"/>
      <c r="QLG5" s="130"/>
      <c r="QLH5" s="130"/>
      <c r="QLI5" s="131"/>
      <c r="QLJ5" s="128"/>
      <c r="QLK5" s="129"/>
      <c r="QLL5" s="130"/>
      <c r="QLM5" s="130"/>
      <c r="QLN5" s="131"/>
      <c r="QLO5" s="128"/>
      <c r="QLP5" s="129"/>
      <c r="QLQ5" s="130"/>
      <c r="QLR5" s="130"/>
      <c r="QLS5" s="131"/>
      <c r="QLT5" s="128"/>
      <c r="QLU5" s="129"/>
      <c r="QLV5" s="130"/>
      <c r="QLW5" s="130"/>
      <c r="QLX5" s="131"/>
      <c r="QLY5" s="128"/>
      <c r="QLZ5" s="129"/>
      <c r="QMA5" s="130"/>
      <c r="QMB5" s="130"/>
      <c r="QMC5" s="131"/>
      <c r="QMD5" s="128"/>
      <c r="QME5" s="129"/>
      <c r="QMF5" s="130"/>
      <c r="QMG5" s="130"/>
      <c r="QMH5" s="131"/>
      <c r="QMI5" s="128"/>
      <c r="QMJ5" s="129"/>
      <c r="QMK5" s="130"/>
      <c r="QML5" s="130"/>
      <c r="QMM5" s="131"/>
      <c r="QMN5" s="128"/>
      <c r="QMO5" s="129"/>
      <c r="QMP5" s="130"/>
      <c r="QMQ5" s="130"/>
      <c r="QMR5" s="131"/>
      <c r="QMS5" s="128"/>
      <c r="QMT5" s="129"/>
      <c r="QMU5" s="130"/>
      <c r="QMV5" s="130"/>
      <c r="QMW5" s="131"/>
      <c r="QMX5" s="128"/>
      <c r="QMY5" s="129"/>
      <c r="QMZ5" s="130"/>
      <c r="QNA5" s="130"/>
      <c r="QNB5" s="131"/>
      <c r="QNC5" s="128"/>
      <c r="QND5" s="129"/>
      <c r="QNE5" s="130"/>
      <c r="QNF5" s="130"/>
      <c r="QNG5" s="131"/>
      <c r="QNH5" s="128"/>
      <c r="QNI5" s="129"/>
      <c r="QNJ5" s="130"/>
      <c r="QNK5" s="130"/>
      <c r="QNL5" s="131"/>
      <c r="QNM5" s="128"/>
      <c r="QNN5" s="129"/>
      <c r="QNO5" s="130"/>
      <c r="QNP5" s="130"/>
      <c r="QNQ5" s="131"/>
      <c r="QNR5" s="128"/>
      <c r="QNS5" s="129"/>
      <c r="QNT5" s="130"/>
      <c r="QNU5" s="130"/>
      <c r="QNV5" s="131"/>
      <c r="QNW5" s="128"/>
      <c r="QNX5" s="129"/>
      <c r="QNY5" s="130"/>
      <c r="QNZ5" s="130"/>
      <c r="QOA5" s="131"/>
      <c r="QOB5" s="128"/>
      <c r="QOC5" s="129"/>
      <c r="QOD5" s="130"/>
      <c r="QOE5" s="130"/>
      <c r="QOF5" s="131"/>
      <c r="QOG5" s="128"/>
      <c r="QOH5" s="129"/>
      <c r="QOI5" s="130"/>
      <c r="QOJ5" s="130"/>
      <c r="QOK5" s="131"/>
      <c r="QOL5" s="128"/>
      <c r="QOM5" s="129"/>
      <c r="QON5" s="130"/>
      <c r="QOO5" s="130"/>
      <c r="QOP5" s="131"/>
      <c r="QOQ5" s="128"/>
      <c r="QOR5" s="129"/>
      <c r="QOS5" s="130"/>
      <c r="QOT5" s="130"/>
      <c r="QOU5" s="131"/>
      <c r="QOV5" s="128"/>
      <c r="QOW5" s="129"/>
      <c r="QOX5" s="130"/>
      <c r="QOY5" s="130"/>
      <c r="QOZ5" s="131"/>
      <c r="QPA5" s="128"/>
      <c r="QPB5" s="129"/>
      <c r="QPC5" s="130"/>
      <c r="QPD5" s="130"/>
      <c r="QPE5" s="131"/>
      <c r="QPF5" s="128"/>
      <c r="QPG5" s="129"/>
      <c r="QPH5" s="130"/>
      <c r="QPI5" s="130"/>
      <c r="QPJ5" s="131"/>
      <c r="QPK5" s="128"/>
      <c r="QPL5" s="129"/>
      <c r="QPM5" s="130"/>
      <c r="QPN5" s="130"/>
      <c r="QPO5" s="131"/>
      <c r="QPP5" s="128"/>
      <c r="QPQ5" s="129"/>
      <c r="QPR5" s="130"/>
      <c r="QPS5" s="130"/>
      <c r="QPT5" s="131"/>
      <c r="QPU5" s="128"/>
      <c r="QPV5" s="129"/>
      <c r="QPW5" s="130"/>
      <c r="QPX5" s="130"/>
      <c r="QPY5" s="131"/>
      <c r="QPZ5" s="128"/>
      <c r="QQA5" s="129"/>
      <c r="QQB5" s="130"/>
      <c r="QQC5" s="130"/>
      <c r="QQD5" s="131"/>
      <c r="QQE5" s="128"/>
      <c r="QQF5" s="129"/>
      <c r="QQG5" s="130"/>
      <c r="QQH5" s="130"/>
      <c r="QQI5" s="131"/>
      <c r="QQJ5" s="128"/>
      <c r="QQK5" s="129"/>
      <c r="QQL5" s="130"/>
      <c r="QQM5" s="130"/>
      <c r="QQN5" s="131"/>
      <c r="QQO5" s="128"/>
      <c r="QQP5" s="129"/>
      <c r="QQQ5" s="130"/>
      <c r="QQR5" s="130"/>
      <c r="QQS5" s="131"/>
      <c r="QQT5" s="128"/>
      <c r="QQU5" s="129"/>
      <c r="QQV5" s="130"/>
      <c r="QQW5" s="130"/>
      <c r="QQX5" s="131"/>
      <c r="QQY5" s="128"/>
      <c r="QQZ5" s="129"/>
      <c r="QRA5" s="130"/>
      <c r="QRB5" s="130"/>
      <c r="QRC5" s="131"/>
      <c r="QRD5" s="128"/>
      <c r="QRE5" s="129"/>
      <c r="QRF5" s="130"/>
      <c r="QRG5" s="130"/>
      <c r="QRH5" s="131"/>
      <c r="QRI5" s="128"/>
      <c r="QRJ5" s="129"/>
      <c r="QRK5" s="130"/>
      <c r="QRL5" s="130"/>
      <c r="QRM5" s="131"/>
      <c r="QRN5" s="128"/>
      <c r="QRO5" s="129"/>
      <c r="QRP5" s="130"/>
      <c r="QRQ5" s="130"/>
      <c r="QRR5" s="131"/>
      <c r="QRS5" s="128"/>
      <c r="QRT5" s="129"/>
      <c r="QRU5" s="130"/>
      <c r="QRV5" s="130"/>
      <c r="QRW5" s="131"/>
      <c r="QRX5" s="128"/>
      <c r="QRY5" s="129"/>
      <c r="QRZ5" s="130"/>
      <c r="QSA5" s="130"/>
      <c r="QSB5" s="131"/>
      <c r="QSC5" s="128"/>
      <c r="QSD5" s="129"/>
      <c r="QSE5" s="130"/>
      <c r="QSF5" s="130"/>
      <c r="QSG5" s="131"/>
      <c r="QSH5" s="128"/>
      <c r="QSI5" s="129"/>
      <c r="QSJ5" s="130"/>
      <c r="QSK5" s="130"/>
      <c r="QSL5" s="131"/>
      <c r="QSM5" s="128"/>
      <c r="QSN5" s="129"/>
      <c r="QSO5" s="130"/>
      <c r="QSP5" s="130"/>
      <c r="QSQ5" s="131"/>
      <c r="QSR5" s="128"/>
      <c r="QSS5" s="129"/>
      <c r="QST5" s="130"/>
      <c r="QSU5" s="130"/>
      <c r="QSV5" s="131"/>
      <c r="QSW5" s="128"/>
      <c r="QSX5" s="129"/>
      <c r="QSY5" s="130"/>
      <c r="QSZ5" s="130"/>
      <c r="QTA5" s="131"/>
      <c r="QTB5" s="128"/>
      <c r="QTC5" s="129"/>
      <c r="QTD5" s="130"/>
      <c r="QTE5" s="130"/>
      <c r="QTF5" s="131"/>
      <c r="QTG5" s="128"/>
      <c r="QTH5" s="129"/>
      <c r="QTI5" s="130"/>
      <c r="QTJ5" s="130"/>
      <c r="QTK5" s="131"/>
      <c r="QTL5" s="128"/>
      <c r="QTM5" s="129"/>
      <c r="QTN5" s="130"/>
      <c r="QTO5" s="130"/>
      <c r="QTP5" s="131"/>
      <c r="QTQ5" s="128"/>
      <c r="QTR5" s="129"/>
      <c r="QTS5" s="130"/>
      <c r="QTT5" s="130"/>
      <c r="QTU5" s="131"/>
      <c r="QTV5" s="128"/>
      <c r="QTW5" s="129"/>
      <c r="QTX5" s="130"/>
      <c r="QTY5" s="130"/>
      <c r="QTZ5" s="131"/>
      <c r="QUA5" s="128"/>
      <c r="QUB5" s="129"/>
      <c r="QUC5" s="130"/>
      <c r="QUD5" s="130"/>
      <c r="QUE5" s="131"/>
      <c r="QUF5" s="128"/>
      <c r="QUG5" s="129"/>
      <c r="QUH5" s="130"/>
      <c r="QUI5" s="130"/>
      <c r="QUJ5" s="131"/>
      <c r="QUK5" s="128"/>
      <c r="QUL5" s="129"/>
      <c r="QUM5" s="130"/>
      <c r="QUN5" s="130"/>
      <c r="QUO5" s="131"/>
      <c r="QUP5" s="128"/>
      <c r="QUQ5" s="129"/>
      <c r="QUR5" s="130"/>
      <c r="QUS5" s="130"/>
      <c r="QUT5" s="131"/>
      <c r="QUU5" s="128"/>
      <c r="QUV5" s="129"/>
      <c r="QUW5" s="130"/>
      <c r="QUX5" s="130"/>
      <c r="QUY5" s="131"/>
      <c r="QUZ5" s="128"/>
      <c r="QVA5" s="129"/>
      <c r="QVB5" s="130"/>
      <c r="QVC5" s="130"/>
      <c r="QVD5" s="131"/>
      <c r="QVE5" s="128"/>
      <c r="QVF5" s="129"/>
      <c r="QVG5" s="130"/>
      <c r="QVH5" s="130"/>
      <c r="QVI5" s="131"/>
      <c r="QVJ5" s="128"/>
      <c r="QVK5" s="129"/>
      <c r="QVL5" s="130"/>
      <c r="QVM5" s="130"/>
      <c r="QVN5" s="131"/>
      <c r="QVO5" s="128"/>
      <c r="QVP5" s="129"/>
      <c r="QVQ5" s="130"/>
      <c r="QVR5" s="130"/>
      <c r="QVS5" s="131"/>
      <c r="QVT5" s="128"/>
      <c r="QVU5" s="129"/>
      <c r="QVV5" s="130"/>
      <c r="QVW5" s="130"/>
      <c r="QVX5" s="131"/>
      <c r="QVY5" s="128"/>
      <c r="QVZ5" s="129"/>
      <c r="QWA5" s="130"/>
      <c r="QWB5" s="130"/>
      <c r="QWC5" s="131"/>
      <c r="QWD5" s="128"/>
      <c r="QWE5" s="129"/>
      <c r="QWF5" s="130"/>
      <c r="QWG5" s="130"/>
      <c r="QWH5" s="131"/>
      <c r="QWI5" s="128"/>
      <c r="QWJ5" s="129"/>
      <c r="QWK5" s="130"/>
      <c r="QWL5" s="130"/>
      <c r="QWM5" s="131"/>
      <c r="QWN5" s="128"/>
      <c r="QWO5" s="129"/>
      <c r="QWP5" s="130"/>
      <c r="QWQ5" s="130"/>
      <c r="QWR5" s="131"/>
      <c r="QWS5" s="128"/>
      <c r="QWT5" s="129"/>
      <c r="QWU5" s="130"/>
      <c r="QWV5" s="130"/>
      <c r="QWW5" s="131"/>
      <c r="QWX5" s="128"/>
      <c r="QWY5" s="129"/>
      <c r="QWZ5" s="130"/>
      <c r="QXA5" s="130"/>
      <c r="QXB5" s="131"/>
      <c r="QXC5" s="128"/>
      <c r="QXD5" s="129"/>
      <c r="QXE5" s="130"/>
      <c r="QXF5" s="130"/>
      <c r="QXG5" s="131"/>
      <c r="QXH5" s="128"/>
      <c r="QXI5" s="129"/>
      <c r="QXJ5" s="130"/>
      <c r="QXK5" s="130"/>
      <c r="QXL5" s="131"/>
      <c r="QXM5" s="128"/>
      <c r="QXN5" s="129"/>
      <c r="QXO5" s="130"/>
      <c r="QXP5" s="130"/>
      <c r="QXQ5" s="131"/>
      <c r="QXR5" s="128"/>
      <c r="QXS5" s="129"/>
      <c r="QXT5" s="130"/>
      <c r="QXU5" s="130"/>
      <c r="QXV5" s="131"/>
      <c r="QXW5" s="128"/>
      <c r="QXX5" s="129"/>
      <c r="QXY5" s="130"/>
      <c r="QXZ5" s="130"/>
      <c r="QYA5" s="131"/>
      <c r="QYB5" s="128"/>
      <c r="QYC5" s="129"/>
      <c r="QYD5" s="130"/>
      <c r="QYE5" s="130"/>
      <c r="QYF5" s="131"/>
      <c r="QYG5" s="128"/>
      <c r="QYH5" s="129"/>
      <c r="QYI5" s="130"/>
      <c r="QYJ5" s="130"/>
      <c r="QYK5" s="131"/>
      <c r="QYL5" s="128"/>
      <c r="QYM5" s="129"/>
      <c r="QYN5" s="130"/>
      <c r="QYO5" s="130"/>
      <c r="QYP5" s="131"/>
      <c r="QYQ5" s="128"/>
      <c r="QYR5" s="129"/>
      <c r="QYS5" s="130"/>
      <c r="QYT5" s="130"/>
      <c r="QYU5" s="131"/>
      <c r="QYV5" s="128"/>
      <c r="QYW5" s="129"/>
      <c r="QYX5" s="130"/>
      <c r="QYY5" s="130"/>
      <c r="QYZ5" s="131"/>
      <c r="QZA5" s="128"/>
      <c r="QZB5" s="129"/>
      <c r="QZC5" s="130"/>
      <c r="QZD5" s="130"/>
      <c r="QZE5" s="131"/>
      <c r="QZF5" s="128"/>
      <c r="QZG5" s="129"/>
      <c r="QZH5" s="130"/>
      <c r="QZI5" s="130"/>
      <c r="QZJ5" s="131"/>
      <c r="QZK5" s="128"/>
      <c r="QZL5" s="129"/>
      <c r="QZM5" s="130"/>
      <c r="QZN5" s="130"/>
      <c r="QZO5" s="131"/>
      <c r="QZP5" s="128"/>
      <c r="QZQ5" s="129"/>
      <c r="QZR5" s="130"/>
      <c r="QZS5" s="130"/>
      <c r="QZT5" s="131"/>
      <c r="QZU5" s="128"/>
      <c r="QZV5" s="129"/>
      <c r="QZW5" s="130"/>
      <c r="QZX5" s="130"/>
      <c r="QZY5" s="131"/>
      <c r="QZZ5" s="128"/>
      <c r="RAA5" s="129"/>
      <c r="RAB5" s="130"/>
      <c r="RAC5" s="130"/>
      <c r="RAD5" s="131"/>
      <c r="RAE5" s="128"/>
      <c r="RAF5" s="129"/>
      <c r="RAG5" s="130"/>
      <c r="RAH5" s="130"/>
      <c r="RAI5" s="131"/>
      <c r="RAJ5" s="128"/>
      <c r="RAK5" s="129"/>
      <c r="RAL5" s="130"/>
      <c r="RAM5" s="130"/>
      <c r="RAN5" s="131"/>
      <c r="RAO5" s="128"/>
      <c r="RAP5" s="129"/>
      <c r="RAQ5" s="130"/>
      <c r="RAR5" s="130"/>
      <c r="RAS5" s="131"/>
      <c r="RAT5" s="128"/>
      <c r="RAU5" s="129"/>
      <c r="RAV5" s="130"/>
      <c r="RAW5" s="130"/>
      <c r="RAX5" s="131"/>
      <c r="RAY5" s="128"/>
      <c r="RAZ5" s="129"/>
      <c r="RBA5" s="130"/>
      <c r="RBB5" s="130"/>
      <c r="RBC5" s="131"/>
      <c r="RBD5" s="128"/>
      <c r="RBE5" s="129"/>
      <c r="RBF5" s="130"/>
      <c r="RBG5" s="130"/>
      <c r="RBH5" s="131"/>
      <c r="RBI5" s="128"/>
      <c r="RBJ5" s="129"/>
      <c r="RBK5" s="130"/>
      <c r="RBL5" s="130"/>
      <c r="RBM5" s="131"/>
      <c r="RBN5" s="128"/>
      <c r="RBO5" s="129"/>
      <c r="RBP5" s="130"/>
      <c r="RBQ5" s="130"/>
      <c r="RBR5" s="131"/>
      <c r="RBS5" s="128"/>
      <c r="RBT5" s="129"/>
      <c r="RBU5" s="130"/>
      <c r="RBV5" s="130"/>
      <c r="RBW5" s="131"/>
      <c r="RBX5" s="128"/>
      <c r="RBY5" s="129"/>
      <c r="RBZ5" s="130"/>
      <c r="RCA5" s="130"/>
      <c r="RCB5" s="131"/>
      <c r="RCC5" s="128"/>
      <c r="RCD5" s="129"/>
      <c r="RCE5" s="130"/>
      <c r="RCF5" s="130"/>
      <c r="RCG5" s="131"/>
      <c r="RCH5" s="128"/>
      <c r="RCI5" s="129"/>
      <c r="RCJ5" s="130"/>
      <c r="RCK5" s="130"/>
      <c r="RCL5" s="131"/>
      <c r="RCM5" s="128"/>
      <c r="RCN5" s="129"/>
      <c r="RCO5" s="130"/>
      <c r="RCP5" s="130"/>
      <c r="RCQ5" s="131"/>
      <c r="RCR5" s="128"/>
      <c r="RCS5" s="129"/>
      <c r="RCT5" s="130"/>
      <c r="RCU5" s="130"/>
      <c r="RCV5" s="131"/>
      <c r="RCW5" s="128"/>
      <c r="RCX5" s="129"/>
      <c r="RCY5" s="130"/>
      <c r="RCZ5" s="130"/>
      <c r="RDA5" s="131"/>
      <c r="RDB5" s="128"/>
      <c r="RDC5" s="129"/>
      <c r="RDD5" s="130"/>
      <c r="RDE5" s="130"/>
      <c r="RDF5" s="131"/>
      <c r="RDG5" s="128"/>
      <c r="RDH5" s="129"/>
      <c r="RDI5" s="130"/>
      <c r="RDJ5" s="130"/>
      <c r="RDK5" s="131"/>
      <c r="RDL5" s="128"/>
      <c r="RDM5" s="129"/>
      <c r="RDN5" s="130"/>
      <c r="RDO5" s="130"/>
      <c r="RDP5" s="131"/>
      <c r="RDQ5" s="128"/>
      <c r="RDR5" s="129"/>
      <c r="RDS5" s="130"/>
      <c r="RDT5" s="130"/>
      <c r="RDU5" s="131"/>
      <c r="RDV5" s="128"/>
      <c r="RDW5" s="129"/>
      <c r="RDX5" s="130"/>
      <c r="RDY5" s="130"/>
      <c r="RDZ5" s="131"/>
      <c r="REA5" s="128"/>
      <c r="REB5" s="129"/>
      <c r="REC5" s="130"/>
      <c r="RED5" s="130"/>
      <c r="REE5" s="131"/>
      <c r="REF5" s="128"/>
      <c r="REG5" s="129"/>
      <c r="REH5" s="130"/>
      <c r="REI5" s="130"/>
      <c r="REJ5" s="131"/>
      <c r="REK5" s="128"/>
      <c r="REL5" s="129"/>
      <c r="REM5" s="130"/>
      <c r="REN5" s="130"/>
      <c r="REO5" s="131"/>
      <c r="REP5" s="128"/>
      <c r="REQ5" s="129"/>
      <c r="RER5" s="130"/>
      <c r="RES5" s="130"/>
      <c r="RET5" s="131"/>
      <c r="REU5" s="128"/>
      <c r="REV5" s="129"/>
      <c r="REW5" s="130"/>
      <c r="REX5" s="130"/>
      <c r="REY5" s="131"/>
      <c r="REZ5" s="128"/>
      <c r="RFA5" s="129"/>
      <c r="RFB5" s="130"/>
      <c r="RFC5" s="130"/>
      <c r="RFD5" s="131"/>
      <c r="RFE5" s="128"/>
      <c r="RFF5" s="129"/>
      <c r="RFG5" s="130"/>
      <c r="RFH5" s="130"/>
      <c r="RFI5" s="131"/>
      <c r="RFJ5" s="128"/>
      <c r="RFK5" s="129"/>
      <c r="RFL5" s="130"/>
      <c r="RFM5" s="130"/>
      <c r="RFN5" s="131"/>
      <c r="RFO5" s="128"/>
      <c r="RFP5" s="129"/>
      <c r="RFQ5" s="130"/>
      <c r="RFR5" s="130"/>
      <c r="RFS5" s="131"/>
      <c r="RFT5" s="128"/>
      <c r="RFU5" s="129"/>
      <c r="RFV5" s="130"/>
      <c r="RFW5" s="130"/>
      <c r="RFX5" s="131"/>
      <c r="RFY5" s="128"/>
      <c r="RFZ5" s="129"/>
      <c r="RGA5" s="130"/>
      <c r="RGB5" s="130"/>
      <c r="RGC5" s="131"/>
      <c r="RGD5" s="128"/>
      <c r="RGE5" s="129"/>
      <c r="RGF5" s="130"/>
      <c r="RGG5" s="130"/>
      <c r="RGH5" s="131"/>
      <c r="RGI5" s="128"/>
      <c r="RGJ5" s="129"/>
      <c r="RGK5" s="130"/>
      <c r="RGL5" s="130"/>
      <c r="RGM5" s="131"/>
      <c r="RGN5" s="128"/>
      <c r="RGO5" s="129"/>
      <c r="RGP5" s="130"/>
      <c r="RGQ5" s="130"/>
      <c r="RGR5" s="131"/>
      <c r="RGS5" s="128"/>
      <c r="RGT5" s="129"/>
      <c r="RGU5" s="130"/>
      <c r="RGV5" s="130"/>
      <c r="RGW5" s="131"/>
      <c r="RGX5" s="128"/>
      <c r="RGY5" s="129"/>
      <c r="RGZ5" s="130"/>
      <c r="RHA5" s="130"/>
      <c r="RHB5" s="131"/>
      <c r="RHC5" s="128"/>
      <c r="RHD5" s="129"/>
      <c r="RHE5" s="130"/>
      <c r="RHF5" s="130"/>
      <c r="RHG5" s="131"/>
      <c r="RHH5" s="128"/>
      <c r="RHI5" s="129"/>
      <c r="RHJ5" s="130"/>
      <c r="RHK5" s="130"/>
      <c r="RHL5" s="131"/>
      <c r="RHM5" s="128"/>
      <c r="RHN5" s="129"/>
      <c r="RHO5" s="130"/>
      <c r="RHP5" s="130"/>
      <c r="RHQ5" s="131"/>
      <c r="RHR5" s="128"/>
      <c r="RHS5" s="129"/>
      <c r="RHT5" s="130"/>
      <c r="RHU5" s="130"/>
      <c r="RHV5" s="131"/>
      <c r="RHW5" s="128"/>
      <c r="RHX5" s="129"/>
      <c r="RHY5" s="130"/>
      <c r="RHZ5" s="130"/>
      <c r="RIA5" s="131"/>
      <c r="RIB5" s="128"/>
      <c r="RIC5" s="129"/>
      <c r="RID5" s="130"/>
      <c r="RIE5" s="130"/>
      <c r="RIF5" s="131"/>
      <c r="RIG5" s="128"/>
      <c r="RIH5" s="129"/>
      <c r="RII5" s="130"/>
      <c r="RIJ5" s="130"/>
      <c r="RIK5" s="131"/>
      <c r="RIL5" s="128"/>
      <c r="RIM5" s="129"/>
      <c r="RIN5" s="130"/>
      <c r="RIO5" s="130"/>
      <c r="RIP5" s="131"/>
      <c r="RIQ5" s="128"/>
      <c r="RIR5" s="129"/>
      <c r="RIS5" s="130"/>
      <c r="RIT5" s="130"/>
      <c r="RIU5" s="131"/>
      <c r="RIV5" s="128"/>
      <c r="RIW5" s="129"/>
      <c r="RIX5" s="130"/>
      <c r="RIY5" s="130"/>
      <c r="RIZ5" s="131"/>
      <c r="RJA5" s="128"/>
      <c r="RJB5" s="129"/>
      <c r="RJC5" s="130"/>
      <c r="RJD5" s="130"/>
      <c r="RJE5" s="131"/>
      <c r="RJF5" s="128"/>
      <c r="RJG5" s="129"/>
      <c r="RJH5" s="130"/>
      <c r="RJI5" s="130"/>
      <c r="RJJ5" s="131"/>
      <c r="RJK5" s="128"/>
      <c r="RJL5" s="129"/>
      <c r="RJM5" s="130"/>
      <c r="RJN5" s="130"/>
      <c r="RJO5" s="131"/>
      <c r="RJP5" s="128"/>
      <c r="RJQ5" s="129"/>
      <c r="RJR5" s="130"/>
      <c r="RJS5" s="130"/>
      <c r="RJT5" s="131"/>
      <c r="RJU5" s="128"/>
      <c r="RJV5" s="129"/>
      <c r="RJW5" s="130"/>
      <c r="RJX5" s="130"/>
      <c r="RJY5" s="131"/>
      <c r="RJZ5" s="128"/>
      <c r="RKA5" s="129"/>
      <c r="RKB5" s="130"/>
      <c r="RKC5" s="130"/>
      <c r="RKD5" s="131"/>
      <c r="RKE5" s="128"/>
      <c r="RKF5" s="129"/>
      <c r="RKG5" s="130"/>
      <c r="RKH5" s="130"/>
      <c r="RKI5" s="131"/>
      <c r="RKJ5" s="128"/>
      <c r="RKK5" s="129"/>
      <c r="RKL5" s="130"/>
      <c r="RKM5" s="130"/>
      <c r="RKN5" s="131"/>
      <c r="RKO5" s="128"/>
      <c r="RKP5" s="129"/>
      <c r="RKQ5" s="130"/>
      <c r="RKR5" s="130"/>
      <c r="RKS5" s="131"/>
      <c r="RKT5" s="128"/>
      <c r="RKU5" s="129"/>
      <c r="RKV5" s="130"/>
      <c r="RKW5" s="130"/>
      <c r="RKX5" s="131"/>
      <c r="RKY5" s="128"/>
      <c r="RKZ5" s="129"/>
      <c r="RLA5" s="130"/>
      <c r="RLB5" s="130"/>
      <c r="RLC5" s="131"/>
      <c r="RLD5" s="128"/>
      <c r="RLE5" s="129"/>
      <c r="RLF5" s="130"/>
      <c r="RLG5" s="130"/>
      <c r="RLH5" s="131"/>
      <c r="RLI5" s="128"/>
      <c r="RLJ5" s="129"/>
      <c r="RLK5" s="130"/>
      <c r="RLL5" s="130"/>
      <c r="RLM5" s="131"/>
      <c r="RLN5" s="128"/>
      <c r="RLO5" s="129"/>
      <c r="RLP5" s="130"/>
      <c r="RLQ5" s="130"/>
      <c r="RLR5" s="131"/>
      <c r="RLS5" s="128"/>
      <c r="RLT5" s="129"/>
      <c r="RLU5" s="130"/>
      <c r="RLV5" s="130"/>
      <c r="RLW5" s="131"/>
      <c r="RLX5" s="128"/>
      <c r="RLY5" s="129"/>
      <c r="RLZ5" s="130"/>
      <c r="RMA5" s="130"/>
      <c r="RMB5" s="131"/>
      <c r="RMC5" s="128"/>
      <c r="RMD5" s="129"/>
      <c r="RME5" s="130"/>
      <c r="RMF5" s="130"/>
      <c r="RMG5" s="131"/>
      <c r="RMH5" s="128"/>
      <c r="RMI5" s="129"/>
      <c r="RMJ5" s="130"/>
      <c r="RMK5" s="130"/>
      <c r="RML5" s="131"/>
      <c r="RMM5" s="128"/>
      <c r="RMN5" s="129"/>
      <c r="RMO5" s="130"/>
      <c r="RMP5" s="130"/>
      <c r="RMQ5" s="131"/>
      <c r="RMR5" s="128"/>
      <c r="RMS5" s="129"/>
      <c r="RMT5" s="130"/>
      <c r="RMU5" s="130"/>
      <c r="RMV5" s="131"/>
      <c r="RMW5" s="128"/>
      <c r="RMX5" s="129"/>
      <c r="RMY5" s="130"/>
      <c r="RMZ5" s="130"/>
      <c r="RNA5" s="131"/>
      <c r="RNB5" s="128"/>
      <c r="RNC5" s="129"/>
      <c r="RND5" s="130"/>
      <c r="RNE5" s="130"/>
      <c r="RNF5" s="131"/>
      <c r="RNG5" s="128"/>
      <c r="RNH5" s="129"/>
      <c r="RNI5" s="130"/>
      <c r="RNJ5" s="130"/>
      <c r="RNK5" s="131"/>
      <c r="RNL5" s="128"/>
      <c r="RNM5" s="129"/>
      <c r="RNN5" s="130"/>
      <c r="RNO5" s="130"/>
      <c r="RNP5" s="131"/>
      <c r="RNQ5" s="128"/>
      <c r="RNR5" s="129"/>
      <c r="RNS5" s="130"/>
      <c r="RNT5" s="130"/>
      <c r="RNU5" s="131"/>
      <c r="RNV5" s="128"/>
      <c r="RNW5" s="129"/>
      <c r="RNX5" s="130"/>
      <c r="RNY5" s="130"/>
      <c r="RNZ5" s="131"/>
      <c r="ROA5" s="128"/>
      <c r="ROB5" s="129"/>
      <c r="ROC5" s="130"/>
      <c r="ROD5" s="130"/>
      <c r="ROE5" s="131"/>
      <c r="ROF5" s="128"/>
      <c r="ROG5" s="129"/>
      <c r="ROH5" s="130"/>
      <c r="ROI5" s="130"/>
      <c r="ROJ5" s="131"/>
      <c r="ROK5" s="128"/>
      <c r="ROL5" s="129"/>
      <c r="ROM5" s="130"/>
      <c r="RON5" s="130"/>
      <c r="ROO5" s="131"/>
      <c r="ROP5" s="128"/>
      <c r="ROQ5" s="129"/>
      <c r="ROR5" s="130"/>
      <c r="ROS5" s="130"/>
      <c r="ROT5" s="131"/>
      <c r="ROU5" s="128"/>
      <c r="ROV5" s="129"/>
      <c r="ROW5" s="130"/>
      <c r="ROX5" s="130"/>
      <c r="ROY5" s="131"/>
      <c r="ROZ5" s="128"/>
      <c r="RPA5" s="129"/>
      <c r="RPB5" s="130"/>
      <c r="RPC5" s="130"/>
      <c r="RPD5" s="131"/>
      <c r="RPE5" s="128"/>
      <c r="RPF5" s="129"/>
      <c r="RPG5" s="130"/>
      <c r="RPH5" s="130"/>
      <c r="RPI5" s="131"/>
      <c r="RPJ5" s="128"/>
      <c r="RPK5" s="129"/>
      <c r="RPL5" s="130"/>
      <c r="RPM5" s="130"/>
      <c r="RPN5" s="131"/>
      <c r="RPO5" s="128"/>
      <c r="RPP5" s="129"/>
      <c r="RPQ5" s="130"/>
      <c r="RPR5" s="130"/>
      <c r="RPS5" s="131"/>
      <c r="RPT5" s="128"/>
      <c r="RPU5" s="129"/>
      <c r="RPV5" s="130"/>
      <c r="RPW5" s="130"/>
      <c r="RPX5" s="131"/>
      <c r="RPY5" s="128"/>
      <c r="RPZ5" s="129"/>
      <c r="RQA5" s="130"/>
      <c r="RQB5" s="130"/>
      <c r="RQC5" s="131"/>
      <c r="RQD5" s="128"/>
      <c r="RQE5" s="129"/>
      <c r="RQF5" s="130"/>
      <c r="RQG5" s="130"/>
      <c r="RQH5" s="131"/>
      <c r="RQI5" s="128"/>
      <c r="RQJ5" s="129"/>
      <c r="RQK5" s="130"/>
      <c r="RQL5" s="130"/>
      <c r="RQM5" s="131"/>
      <c r="RQN5" s="128"/>
      <c r="RQO5" s="129"/>
      <c r="RQP5" s="130"/>
      <c r="RQQ5" s="130"/>
      <c r="RQR5" s="131"/>
      <c r="RQS5" s="128"/>
      <c r="RQT5" s="129"/>
      <c r="RQU5" s="130"/>
      <c r="RQV5" s="130"/>
      <c r="RQW5" s="131"/>
      <c r="RQX5" s="128"/>
      <c r="RQY5" s="129"/>
      <c r="RQZ5" s="130"/>
      <c r="RRA5" s="130"/>
      <c r="RRB5" s="131"/>
      <c r="RRC5" s="128"/>
      <c r="RRD5" s="129"/>
      <c r="RRE5" s="130"/>
      <c r="RRF5" s="130"/>
      <c r="RRG5" s="131"/>
      <c r="RRH5" s="128"/>
      <c r="RRI5" s="129"/>
      <c r="RRJ5" s="130"/>
      <c r="RRK5" s="130"/>
      <c r="RRL5" s="131"/>
      <c r="RRM5" s="128"/>
      <c r="RRN5" s="129"/>
      <c r="RRO5" s="130"/>
      <c r="RRP5" s="130"/>
      <c r="RRQ5" s="131"/>
      <c r="RRR5" s="128"/>
      <c r="RRS5" s="129"/>
      <c r="RRT5" s="130"/>
      <c r="RRU5" s="130"/>
      <c r="RRV5" s="131"/>
      <c r="RRW5" s="128"/>
      <c r="RRX5" s="129"/>
      <c r="RRY5" s="130"/>
      <c r="RRZ5" s="130"/>
      <c r="RSA5" s="131"/>
      <c r="RSB5" s="128"/>
      <c r="RSC5" s="129"/>
      <c r="RSD5" s="130"/>
      <c r="RSE5" s="130"/>
      <c r="RSF5" s="131"/>
      <c r="RSG5" s="128"/>
      <c r="RSH5" s="129"/>
      <c r="RSI5" s="130"/>
      <c r="RSJ5" s="130"/>
      <c r="RSK5" s="131"/>
      <c r="RSL5" s="128"/>
      <c r="RSM5" s="129"/>
      <c r="RSN5" s="130"/>
      <c r="RSO5" s="130"/>
      <c r="RSP5" s="131"/>
      <c r="RSQ5" s="128"/>
      <c r="RSR5" s="129"/>
      <c r="RSS5" s="130"/>
      <c r="RST5" s="130"/>
      <c r="RSU5" s="131"/>
      <c r="RSV5" s="128"/>
      <c r="RSW5" s="129"/>
      <c r="RSX5" s="130"/>
      <c r="RSY5" s="130"/>
      <c r="RSZ5" s="131"/>
      <c r="RTA5" s="128"/>
      <c r="RTB5" s="129"/>
      <c r="RTC5" s="130"/>
      <c r="RTD5" s="130"/>
      <c r="RTE5" s="131"/>
      <c r="RTF5" s="128"/>
      <c r="RTG5" s="129"/>
      <c r="RTH5" s="130"/>
      <c r="RTI5" s="130"/>
      <c r="RTJ5" s="131"/>
      <c r="RTK5" s="128"/>
      <c r="RTL5" s="129"/>
      <c r="RTM5" s="130"/>
      <c r="RTN5" s="130"/>
      <c r="RTO5" s="131"/>
      <c r="RTP5" s="128"/>
      <c r="RTQ5" s="129"/>
      <c r="RTR5" s="130"/>
      <c r="RTS5" s="130"/>
      <c r="RTT5" s="131"/>
      <c r="RTU5" s="128"/>
      <c r="RTV5" s="129"/>
      <c r="RTW5" s="130"/>
      <c r="RTX5" s="130"/>
      <c r="RTY5" s="131"/>
      <c r="RTZ5" s="128"/>
      <c r="RUA5" s="129"/>
      <c r="RUB5" s="130"/>
      <c r="RUC5" s="130"/>
      <c r="RUD5" s="131"/>
      <c r="RUE5" s="128"/>
      <c r="RUF5" s="129"/>
      <c r="RUG5" s="130"/>
      <c r="RUH5" s="130"/>
      <c r="RUI5" s="131"/>
      <c r="RUJ5" s="128"/>
      <c r="RUK5" s="129"/>
      <c r="RUL5" s="130"/>
      <c r="RUM5" s="130"/>
      <c r="RUN5" s="131"/>
      <c r="RUO5" s="128"/>
      <c r="RUP5" s="129"/>
      <c r="RUQ5" s="130"/>
      <c r="RUR5" s="130"/>
      <c r="RUS5" s="131"/>
      <c r="RUT5" s="128"/>
      <c r="RUU5" s="129"/>
      <c r="RUV5" s="130"/>
      <c r="RUW5" s="130"/>
      <c r="RUX5" s="131"/>
      <c r="RUY5" s="128"/>
      <c r="RUZ5" s="129"/>
      <c r="RVA5" s="130"/>
      <c r="RVB5" s="130"/>
      <c r="RVC5" s="131"/>
      <c r="RVD5" s="128"/>
      <c r="RVE5" s="129"/>
      <c r="RVF5" s="130"/>
      <c r="RVG5" s="130"/>
      <c r="RVH5" s="131"/>
      <c r="RVI5" s="128"/>
      <c r="RVJ5" s="129"/>
      <c r="RVK5" s="130"/>
      <c r="RVL5" s="130"/>
      <c r="RVM5" s="131"/>
      <c r="RVN5" s="128"/>
      <c r="RVO5" s="129"/>
      <c r="RVP5" s="130"/>
      <c r="RVQ5" s="130"/>
      <c r="RVR5" s="131"/>
      <c r="RVS5" s="128"/>
      <c r="RVT5" s="129"/>
      <c r="RVU5" s="130"/>
      <c r="RVV5" s="130"/>
      <c r="RVW5" s="131"/>
      <c r="RVX5" s="128"/>
      <c r="RVY5" s="129"/>
      <c r="RVZ5" s="130"/>
      <c r="RWA5" s="130"/>
      <c r="RWB5" s="131"/>
      <c r="RWC5" s="128"/>
      <c r="RWD5" s="129"/>
      <c r="RWE5" s="130"/>
      <c r="RWF5" s="130"/>
      <c r="RWG5" s="131"/>
      <c r="RWH5" s="128"/>
      <c r="RWI5" s="129"/>
      <c r="RWJ5" s="130"/>
      <c r="RWK5" s="130"/>
      <c r="RWL5" s="131"/>
      <c r="RWM5" s="128"/>
      <c r="RWN5" s="129"/>
      <c r="RWO5" s="130"/>
      <c r="RWP5" s="130"/>
      <c r="RWQ5" s="131"/>
      <c r="RWR5" s="128"/>
      <c r="RWS5" s="129"/>
      <c r="RWT5" s="130"/>
      <c r="RWU5" s="130"/>
      <c r="RWV5" s="131"/>
      <c r="RWW5" s="128"/>
      <c r="RWX5" s="129"/>
      <c r="RWY5" s="130"/>
      <c r="RWZ5" s="130"/>
      <c r="RXA5" s="131"/>
      <c r="RXB5" s="128"/>
      <c r="RXC5" s="129"/>
      <c r="RXD5" s="130"/>
      <c r="RXE5" s="130"/>
      <c r="RXF5" s="131"/>
      <c r="RXG5" s="128"/>
      <c r="RXH5" s="129"/>
      <c r="RXI5" s="130"/>
      <c r="RXJ5" s="130"/>
      <c r="RXK5" s="131"/>
      <c r="RXL5" s="128"/>
      <c r="RXM5" s="129"/>
      <c r="RXN5" s="130"/>
      <c r="RXO5" s="130"/>
      <c r="RXP5" s="131"/>
      <c r="RXQ5" s="128"/>
      <c r="RXR5" s="129"/>
      <c r="RXS5" s="130"/>
      <c r="RXT5" s="130"/>
      <c r="RXU5" s="131"/>
      <c r="RXV5" s="128"/>
      <c r="RXW5" s="129"/>
      <c r="RXX5" s="130"/>
      <c r="RXY5" s="130"/>
      <c r="RXZ5" s="131"/>
      <c r="RYA5" s="128"/>
      <c r="RYB5" s="129"/>
      <c r="RYC5" s="130"/>
      <c r="RYD5" s="130"/>
      <c r="RYE5" s="131"/>
      <c r="RYF5" s="128"/>
      <c r="RYG5" s="129"/>
      <c r="RYH5" s="130"/>
      <c r="RYI5" s="130"/>
      <c r="RYJ5" s="131"/>
      <c r="RYK5" s="128"/>
      <c r="RYL5" s="129"/>
      <c r="RYM5" s="130"/>
      <c r="RYN5" s="130"/>
      <c r="RYO5" s="131"/>
      <c r="RYP5" s="128"/>
      <c r="RYQ5" s="129"/>
      <c r="RYR5" s="130"/>
      <c r="RYS5" s="130"/>
      <c r="RYT5" s="131"/>
      <c r="RYU5" s="128"/>
      <c r="RYV5" s="129"/>
      <c r="RYW5" s="130"/>
      <c r="RYX5" s="130"/>
      <c r="RYY5" s="131"/>
      <c r="RYZ5" s="128"/>
      <c r="RZA5" s="129"/>
      <c r="RZB5" s="130"/>
      <c r="RZC5" s="130"/>
      <c r="RZD5" s="131"/>
      <c r="RZE5" s="128"/>
      <c r="RZF5" s="129"/>
      <c r="RZG5" s="130"/>
      <c r="RZH5" s="130"/>
      <c r="RZI5" s="131"/>
      <c r="RZJ5" s="128"/>
      <c r="RZK5" s="129"/>
      <c r="RZL5" s="130"/>
      <c r="RZM5" s="130"/>
      <c r="RZN5" s="131"/>
      <c r="RZO5" s="128"/>
      <c r="RZP5" s="129"/>
      <c r="RZQ5" s="130"/>
      <c r="RZR5" s="130"/>
      <c r="RZS5" s="131"/>
      <c r="RZT5" s="128"/>
      <c r="RZU5" s="129"/>
      <c r="RZV5" s="130"/>
      <c r="RZW5" s="130"/>
      <c r="RZX5" s="131"/>
      <c r="RZY5" s="128"/>
      <c r="RZZ5" s="129"/>
      <c r="SAA5" s="130"/>
      <c r="SAB5" s="130"/>
      <c r="SAC5" s="131"/>
      <c r="SAD5" s="128"/>
      <c r="SAE5" s="129"/>
      <c r="SAF5" s="130"/>
      <c r="SAG5" s="130"/>
      <c r="SAH5" s="131"/>
      <c r="SAI5" s="128"/>
      <c r="SAJ5" s="129"/>
      <c r="SAK5" s="130"/>
      <c r="SAL5" s="130"/>
      <c r="SAM5" s="131"/>
      <c r="SAN5" s="128"/>
      <c r="SAO5" s="129"/>
      <c r="SAP5" s="130"/>
      <c r="SAQ5" s="130"/>
      <c r="SAR5" s="131"/>
      <c r="SAS5" s="128"/>
      <c r="SAT5" s="129"/>
      <c r="SAU5" s="130"/>
      <c r="SAV5" s="130"/>
      <c r="SAW5" s="131"/>
      <c r="SAX5" s="128"/>
      <c r="SAY5" s="129"/>
      <c r="SAZ5" s="130"/>
      <c r="SBA5" s="130"/>
      <c r="SBB5" s="131"/>
      <c r="SBC5" s="128"/>
      <c r="SBD5" s="129"/>
      <c r="SBE5" s="130"/>
      <c r="SBF5" s="130"/>
      <c r="SBG5" s="131"/>
      <c r="SBH5" s="128"/>
      <c r="SBI5" s="129"/>
      <c r="SBJ5" s="130"/>
      <c r="SBK5" s="130"/>
      <c r="SBL5" s="131"/>
      <c r="SBM5" s="128"/>
      <c r="SBN5" s="129"/>
      <c r="SBO5" s="130"/>
      <c r="SBP5" s="130"/>
      <c r="SBQ5" s="131"/>
      <c r="SBR5" s="128"/>
      <c r="SBS5" s="129"/>
      <c r="SBT5" s="130"/>
      <c r="SBU5" s="130"/>
      <c r="SBV5" s="131"/>
      <c r="SBW5" s="128"/>
      <c r="SBX5" s="129"/>
      <c r="SBY5" s="130"/>
      <c r="SBZ5" s="130"/>
      <c r="SCA5" s="131"/>
      <c r="SCB5" s="128"/>
      <c r="SCC5" s="129"/>
      <c r="SCD5" s="130"/>
      <c r="SCE5" s="130"/>
      <c r="SCF5" s="131"/>
      <c r="SCG5" s="128"/>
      <c r="SCH5" s="129"/>
      <c r="SCI5" s="130"/>
      <c r="SCJ5" s="130"/>
      <c r="SCK5" s="131"/>
      <c r="SCL5" s="128"/>
      <c r="SCM5" s="129"/>
      <c r="SCN5" s="130"/>
      <c r="SCO5" s="130"/>
      <c r="SCP5" s="131"/>
      <c r="SCQ5" s="128"/>
      <c r="SCR5" s="129"/>
      <c r="SCS5" s="130"/>
      <c r="SCT5" s="130"/>
      <c r="SCU5" s="131"/>
      <c r="SCV5" s="128"/>
      <c r="SCW5" s="129"/>
      <c r="SCX5" s="130"/>
      <c r="SCY5" s="130"/>
      <c r="SCZ5" s="131"/>
      <c r="SDA5" s="128"/>
      <c r="SDB5" s="129"/>
      <c r="SDC5" s="130"/>
      <c r="SDD5" s="130"/>
      <c r="SDE5" s="131"/>
      <c r="SDF5" s="128"/>
      <c r="SDG5" s="129"/>
      <c r="SDH5" s="130"/>
      <c r="SDI5" s="130"/>
      <c r="SDJ5" s="131"/>
      <c r="SDK5" s="128"/>
      <c r="SDL5" s="129"/>
      <c r="SDM5" s="130"/>
      <c r="SDN5" s="130"/>
      <c r="SDO5" s="131"/>
      <c r="SDP5" s="128"/>
      <c r="SDQ5" s="129"/>
      <c r="SDR5" s="130"/>
      <c r="SDS5" s="130"/>
      <c r="SDT5" s="131"/>
      <c r="SDU5" s="128"/>
      <c r="SDV5" s="129"/>
      <c r="SDW5" s="130"/>
      <c r="SDX5" s="130"/>
      <c r="SDY5" s="131"/>
      <c r="SDZ5" s="128"/>
      <c r="SEA5" s="129"/>
      <c r="SEB5" s="130"/>
      <c r="SEC5" s="130"/>
      <c r="SED5" s="131"/>
      <c r="SEE5" s="128"/>
      <c r="SEF5" s="129"/>
      <c r="SEG5" s="130"/>
      <c r="SEH5" s="130"/>
      <c r="SEI5" s="131"/>
      <c r="SEJ5" s="128"/>
      <c r="SEK5" s="129"/>
      <c r="SEL5" s="130"/>
      <c r="SEM5" s="130"/>
      <c r="SEN5" s="131"/>
      <c r="SEO5" s="128"/>
      <c r="SEP5" s="129"/>
      <c r="SEQ5" s="130"/>
      <c r="SER5" s="130"/>
      <c r="SES5" s="131"/>
      <c r="SET5" s="128"/>
      <c r="SEU5" s="129"/>
      <c r="SEV5" s="130"/>
      <c r="SEW5" s="130"/>
      <c r="SEX5" s="131"/>
      <c r="SEY5" s="128"/>
      <c r="SEZ5" s="129"/>
      <c r="SFA5" s="130"/>
      <c r="SFB5" s="130"/>
      <c r="SFC5" s="131"/>
      <c r="SFD5" s="128"/>
      <c r="SFE5" s="129"/>
      <c r="SFF5" s="130"/>
      <c r="SFG5" s="130"/>
      <c r="SFH5" s="131"/>
      <c r="SFI5" s="128"/>
      <c r="SFJ5" s="129"/>
      <c r="SFK5" s="130"/>
      <c r="SFL5" s="130"/>
      <c r="SFM5" s="131"/>
      <c r="SFN5" s="128"/>
      <c r="SFO5" s="129"/>
      <c r="SFP5" s="130"/>
      <c r="SFQ5" s="130"/>
      <c r="SFR5" s="131"/>
      <c r="SFS5" s="128"/>
      <c r="SFT5" s="129"/>
      <c r="SFU5" s="130"/>
      <c r="SFV5" s="130"/>
      <c r="SFW5" s="131"/>
      <c r="SFX5" s="128"/>
      <c r="SFY5" s="129"/>
      <c r="SFZ5" s="130"/>
      <c r="SGA5" s="130"/>
      <c r="SGB5" s="131"/>
      <c r="SGC5" s="128"/>
      <c r="SGD5" s="129"/>
      <c r="SGE5" s="130"/>
      <c r="SGF5" s="130"/>
      <c r="SGG5" s="131"/>
      <c r="SGH5" s="128"/>
      <c r="SGI5" s="129"/>
      <c r="SGJ5" s="130"/>
      <c r="SGK5" s="130"/>
      <c r="SGL5" s="131"/>
      <c r="SGM5" s="128"/>
      <c r="SGN5" s="129"/>
      <c r="SGO5" s="130"/>
      <c r="SGP5" s="130"/>
      <c r="SGQ5" s="131"/>
      <c r="SGR5" s="128"/>
      <c r="SGS5" s="129"/>
      <c r="SGT5" s="130"/>
      <c r="SGU5" s="130"/>
      <c r="SGV5" s="131"/>
      <c r="SGW5" s="128"/>
      <c r="SGX5" s="129"/>
      <c r="SGY5" s="130"/>
      <c r="SGZ5" s="130"/>
      <c r="SHA5" s="131"/>
      <c r="SHB5" s="128"/>
      <c r="SHC5" s="129"/>
      <c r="SHD5" s="130"/>
      <c r="SHE5" s="130"/>
      <c r="SHF5" s="131"/>
      <c r="SHG5" s="128"/>
      <c r="SHH5" s="129"/>
      <c r="SHI5" s="130"/>
      <c r="SHJ5" s="130"/>
      <c r="SHK5" s="131"/>
      <c r="SHL5" s="128"/>
      <c r="SHM5" s="129"/>
      <c r="SHN5" s="130"/>
      <c r="SHO5" s="130"/>
      <c r="SHP5" s="131"/>
      <c r="SHQ5" s="128"/>
      <c r="SHR5" s="129"/>
      <c r="SHS5" s="130"/>
      <c r="SHT5" s="130"/>
      <c r="SHU5" s="131"/>
      <c r="SHV5" s="128"/>
      <c r="SHW5" s="129"/>
      <c r="SHX5" s="130"/>
      <c r="SHY5" s="130"/>
      <c r="SHZ5" s="131"/>
      <c r="SIA5" s="128"/>
      <c r="SIB5" s="129"/>
      <c r="SIC5" s="130"/>
      <c r="SID5" s="130"/>
      <c r="SIE5" s="131"/>
      <c r="SIF5" s="128"/>
      <c r="SIG5" s="129"/>
      <c r="SIH5" s="130"/>
      <c r="SII5" s="130"/>
      <c r="SIJ5" s="131"/>
      <c r="SIK5" s="128"/>
      <c r="SIL5" s="129"/>
      <c r="SIM5" s="130"/>
      <c r="SIN5" s="130"/>
      <c r="SIO5" s="131"/>
      <c r="SIP5" s="128"/>
      <c r="SIQ5" s="129"/>
      <c r="SIR5" s="130"/>
      <c r="SIS5" s="130"/>
      <c r="SIT5" s="131"/>
      <c r="SIU5" s="128"/>
      <c r="SIV5" s="129"/>
      <c r="SIW5" s="130"/>
      <c r="SIX5" s="130"/>
      <c r="SIY5" s="131"/>
      <c r="SIZ5" s="128"/>
      <c r="SJA5" s="129"/>
      <c r="SJB5" s="130"/>
      <c r="SJC5" s="130"/>
      <c r="SJD5" s="131"/>
      <c r="SJE5" s="128"/>
      <c r="SJF5" s="129"/>
      <c r="SJG5" s="130"/>
      <c r="SJH5" s="130"/>
      <c r="SJI5" s="131"/>
      <c r="SJJ5" s="128"/>
      <c r="SJK5" s="129"/>
      <c r="SJL5" s="130"/>
      <c r="SJM5" s="130"/>
      <c r="SJN5" s="131"/>
      <c r="SJO5" s="128"/>
      <c r="SJP5" s="129"/>
      <c r="SJQ5" s="130"/>
      <c r="SJR5" s="130"/>
      <c r="SJS5" s="131"/>
      <c r="SJT5" s="128"/>
      <c r="SJU5" s="129"/>
      <c r="SJV5" s="130"/>
      <c r="SJW5" s="130"/>
      <c r="SJX5" s="131"/>
      <c r="SJY5" s="128"/>
      <c r="SJZ5" s="129"/>
      <c r="SKA5" s="130"/>
      <c r="SKB5" s="130"/>
      <c r="SKC5" s="131"/>
      <c r="SKD5" s="128"/>
      <c r="SKE5" s="129"/>
      <c r="SKF5" s="130"/>
      <c r="SKG5" s="130"/>
      <c r="SKH5" s="131"/>
      <c r="SKI5" s="128"/>
      <c r="SKJ5" s="129"/>
      <c r="SKK5" s="130"/>
      <c r="SKL5" s="130"/>
      <c r="SKM5" s="131"/>
      <c r="SKN5" s="128"/>
      <c r="SKO5" s="129"/>
      <c r="SKP5" s="130"/>
      <c r="SKQ5" s="130"/>
      <c r="SKR5" s="131"/>
      <c r="SKS5" s="128"/>
      <c r="SKT5" s="129"/>
      <c r="SKU5" s="130"/>
      <c r="SKV5" s="130"/>
      <c r="SKW5" s="131"/>
      <c r="SKX5" s="128"/>
      <c r="SKY5" s="129"/>
      <c r="SKZ5" s="130"/>
      <c r="SLA5" s="130"/>
      <c r="SLB5" s="131"/>
      <c r="SLC5" s="128"/>
      <c r="SLD5" s="129"/>
      <c r="SLE5" s="130"/>
      <c r="SLF5" s="130"/>
      <c r="SLG5" s="131"/>
      <c r="SLH5" s="128"/>
      <c r="SLI5" s="129"/>
      <c r="SLJ5" s="130"/>
      <c r="SLK5" s="130"/>
      <c r="SLL5" s="131"/>
      <c r="SLM5" s="128"/>
      <c r="SLN5" s="129"/>
      <c r="SLO5" s="130"/>
      <c r="SLP5" s="130"/>
      <c r="SLQ5" s="131"/>
      <c r="SLR5" s="128"/>
      <c r="SLS5" s="129"/>
      <c r="SLT5" s="130"/>
      <c r="SLU5" s="130"/>
      <c r="SLV5" s="131"/>
      <c r="SLW5" s="128"/>
      <c r="SLX5" s="129"/>
      <c r="SLY5" s="130"/>
      <c r="SLZ5" s="130"/>
      <c r="SMA5" s="131"/>
      <c r="SMB5" s="128"/>
      <c r="SMC5" s="129"/>
      <c r="SMD5" s="130"/>
      <c r="SME5" s="130"/>
      <c r="SMF5" s="131"/>
      <c r="SMG5" s="128"/>
      <c r="SMH5" s="129"/>
      <c r="SMI5" s="130"/>
      <c r="SMJ5" s="130"/>
      <c r="SMK5" s="131"/>
      <c r="SML5" s="128"/>
      <c r="SMM5" s="129"/>
      <c r="SMN5" s="130"/>
      <c r="SMO5" s="130"/>
      <c r="SMP5" s="131"/>
      <c r="SMQ5" s="128"/>
      <c r="SMR5" s="129"/>
      <c r="SMS5" s="130"/>
      <c r="SMT5" s="130"/>
      <c r="SMU5" s="131"/>
      <c r="SMV5" s="128"/>
      <c r="SMW5" s="129"/>
      <c r="SMX5" s="130"/>
      <c r="SMY5" s="130"/>
      <c r="SMZ5" s="131"/>
      <c r="SNA5" s="128"/>
      <c r="SNB5" s="129"/>
      <c r="SNC5" s="130"/>
      <c r="SND5" s="130"/>
      <c r="SNE5" s="131"/>
      <c r="SNF5" s="128"/>
      <c r="SNG5" s="129"/>
      <c r="SNH5" s="130"/>
      <c r="SNI5" s="130"/>
      <c r="SNJ5" s="131"/>
      <c r="SNK5" s="128"/>
      <c r="SNL5" s="129"/>
      <c r="SNM5" s="130"/>
      <c r="SNN5" s="130"/>
      <c r="SNO5" s="131"/>
      <c r="SNP5" s="128"/>
      <c r="SNQ5" s="129"/>
      <c r="SNR5" s="130"/>
      <c r="SNS5" s="130"/>
      <c r="SNT5" s="131"/>
      <c r="SNU5" s="128"/>
      <c r="SNV5" s="129"/>
      <c r="SNW5" s="130"/>
      <c r="SNX5" s="130"/>
      <c r="SNY5" s="131"/>
      <c r="SNZ5" s="128"/>
      <c r="SOA5" s="129"/>
      <c r="SOB5" s="130"/>
      <c r="SOC5" s="130"/>
      <c r="SOD5" s="131"/>
      <c r="SOE5" s="128"/>
      <c r="SOF5" s="129"/>
      <c r="SOG5" s="130"/>
      <c r="SOH5" s="130"/>
      <c r="SOI5" s="131"/>
      <c r="SOJ5" s="128"/>
      <c r="SOK5" s="129"/>
      <c r="SOL5" s="130"/>
      <c r="SOM5" s="130"/>
      <c r="SON5" s="131"/>
      <c r="SOO5" s="128"/>
      <c r="SOP5" s="129"/>
      <c r="SOQ5" s="130"/>
      <c r="SOR5" s="130"/>
      <c r="SOS5" s="131"/>
      <c r="SOT5" s="128"/>
      <c r="SOU5" s="129"/>
      <c r="SOV5" s="130"/>
      <c r="SOW5" s="130"/>
      <c r="SOX5" s="131"/>
      <c r="SOY5" s="128"/>
      <c r="SOZ5" s="129"/>
      <c r="SPA5" s="130"/>
      <c r="SPB5" s="130"/>
      <c r="SPC5" s="131"/>
      <c r="SPD5" s="128"/>
      <c r="SPE5" s="129"/>
      <c r="SPF5" s="130"/>
      <c r="SPG5" s="130"/>
      <c r="SPH5" s="131"/>
      <c r="SPI5" s="128"/>
      <c r="SPJ5" s="129"/>
      <c r="SPK5" s="130"/>
      <c r="SPL5" s="130"/>
      <c r="SPM5" s="131"/>
      <c r="SPN5" s="128"/>
      <c r="SPO5" s="129"/>
      <c r="SPP5" s="130"/>
      <c r="SPQ5" s="130"/>
      <c r="SPR5" s="131"/>
      <c r="SPS5" s="128"/>
      <c r="SPT5" s="129"/>
      <c r="SPU5" s="130"/>
      <c r="SPV5" s="130"/>
      <c r="SPW5" s="131"/>
      <c r="SPX5" s="128"/>
      <c r="SPY5" s="129"/>
      <c r="SPZ5" s="130"/>
      <c r="SQA5" s="130"/>
      <c r="SQB5" s="131"/>
      <c r="SQC5" s="128"/>
      <c r="SQD5" s="129"/>
      <c r="SQE5" s="130"/>
      <c r="SQF5" s="130"/>
      <c r="SQG5" s="131"/>
      <c r="SQH5" s="128"/>
      <c r="SQI5" s="129"/>
      <c r="SQJ5" s="130"/>
      <c r="SQK5" s="130"/>
      <c r="SQL5" s="131"/>
      <c r="SQM5" s="128"/>
      <c r="SQN5" s="129"/>
      <c r="SQO5" s="130"/>
      <c r="SQP5" s="130"/>
      <c r="SQQ5" s="131"/>
      <c r="SQR5" s="128"/>
      <c r="SQS5" s="129"/>
      <c r="SQT5" s="130"/>
      <c r="SQU5" s="130"/>
      <c r="SQV5" s="131"/>
      <c r="SQW5" s="128"/>
      <c r="SQX5" s="129"/>
      <c r="SQY5" s="130"/>
      <c r="SQZ5" s="130"/>
      <c r="SRA5" s="131"/>
      <c r="SRB5" s="128"/>
      <c r="SRC5" s="129"/>
      <c r="SRD5" s="130"/>
      <c r="SRE5" s="130"/>
      <c r="SRF5" s="131"/>
      <c r="SRG5" s="128"/>
      <c r="SRH5" s="129"/>
      <c r="SRI5" s="130"/>
      <c r="SRJ5" s="130"/>
      <c r="SRK5" s="131"/>
      <c r="SRL5" s="128"/>
      <c r="SRM5" s="129"/>
      <c r="SRN5" s="130"/>
      <c r="SRO5" s="130"/>
      <c r="SRP5" s="131"/>
      <c r="SRQ5" s="128"/>
      <c r="SRR5" s="129"/>
      <c r="SRS5" s="130"/>
      <c r="SRT5" s="130"/>
      <c r="SRU5" s="131"/>
      <c r="SRV5" s="128"/>
      <c r="SRW5" s="129"/>
      <c r="SRX5" s="130"/>
      <c r="SRY5" s="130"/>
      <c r="SRZ5" s="131"/>
      <c r="SSA5" s="128"/>
      <c r="SSB5" s="129"/>
      <c r="SSC5" s="130"/>
      <c r="SSD5" s="130"/>
      <c r="SSE5" s="131"/>
      <c r="SSF5" s="128"/>
      <c r="SSG5" s="129"/>
      <c r="SSH5" s="130"/>
      <c r="SSI5" s="130"/>
      <c r="SSJ5" s="131"/>
      <c r="SSK5" s="128"/>
      <c r="SSL5" s="129"/>
      <c r="SSM5" s="130"/>
      <c r="SSN5" s="130"/>
      <c r="SSO5" s="131"/>
      <c r="SSP5" s="128"/>
      <c r="SSQ5" s="129"/>
      <c r="SSR5" s="130"/>
      <c r="SSS5" s="130"/>
      <c r="SST5" s="131"/>
      <c r="SSU5" s="128"/>
      <c r="SSV5" s="129"/>
      <c r="SSW5" s="130"/>
      <c r="SSX5" s="130"/>
      <c r="SSY5" s="131"/>
      <c r="SSZ5" s="128"/>
      <c r="STA5" s="129"/>
      <c r="STB5" s="130"/>
      <c r="STC5" s="130"/>
      <c r="STD5" s="131"/>
      <c r="STE5" s="128"/>
      <c r="STF5" s="129"/>
      <c r="STG5" s="130"/>
      <c r="STH5" s="130"/>
      <c r="STI5" s="131"/>
      <c r="STJ5" s="128"/>
      <c r="STK5" s="129"/>
      <c r="STL5" s="130"/>
      <c r="STM5" s="130"/>
      <c r="STN5" s="131"/>
      <c r="STO5" s="128"/>
      <c r="STP5" s="129"/>
      <c r="STQ5" s="130"/>
      <c r="STR5" s="130"/>
      <c r="STS5" s="131"/>
      <c r="STT5" s="128"/>
      <c r="STU5" s="129"/>
      <c r="STV5" s="130"/>
      <c r="STW5" s="130"/>
      <c r="STX5" s="131"/>
      <c r="STY5" s="128"/>
      <c r="STZ5" s="129"/>
      <c r="SUA5" s="130"/>
      <c r="SUB5" s="130"/>
      <c r="SUC5" s="131"/>
      <c r="SUD5" s="128"/>
      <c r="SUE5" s="129"/>
      <c r="SUF5" s="130"/>
      <c r="SUG5" s="130"/>
      <c r="SUH5" s="131"/>
      <c r="SUI5" s="128"/>
      <c r="SUJ5" s="129"/>
      <c r="SUK5" s="130"/>
      <c r="SUL5" s="130"/>
      <c r="SUM5" s="131"/>
      <c r="SUN5" s="128"/>
      <c r="SUO5" s="129"/>
      <c r="SUP5" s="130"/>
      <c r="SUQ5" s="130"/>
      <c r="SUR5" s="131"/>
      <c r="SUS5" s="128"/>
      <c r="SUT5" s="129"/>
      <c r="SUU5" s="130"/>
      <c r="SUV5" s="130"/>
      <c r="SUW5" s="131"/>
      <c r="SUX5" s="128"/>
      <c r="SUY5" s="129"/>
      <c r="SUZ5" s="130"/>
      <c r="SVA5" s="130"/>
      <c r="SVB5" s="131"/>
      <c r="SVC5" s="128"/>
      <c r="SVD5" s="129"/>
      <c r="SVE5" s="130"/>
      <c r="SVF5" s="130"/>
      <c r="SVG5" s="131"/>
      <c r="SVH5" s="128"/>
      <c r="SVI5" s="129"/>
      <c r="SVJ5" s="130"/>
      <c r="SVK5" s="130"/>
      <c r="SVL5" s="131"/>
      <c r="SVM5" s="128"/>
      <c r="SVN5" s="129"/>
      <c r="SVO5" s="130"/>
      <c r="SVP5" s="130"/>
      <c r="SVQ5" s="131"/>
      <c r="SVR5" s="128"/>
      <c r="SVS5" s="129"/>
      <c r="SVT5" s="130"/>
      <c r="SVU5" s="130"/>
      <c r="SVV5" s="131"/>
      <c r="SVW5" s="128"/>
      <c r="SVX5" s="129"/>
      <c r="SVY5" s="130"/>
      <c r="SVZ5" s="130"/>
      <c r="SWA5" s="131"/>
      <c r="SWB5" s="128"/>
      <c r="SWC5" s="129"/>
      <c r="SWD5" s="130"/>
      <c r="SWE5" s="130"/>
      <c r="SWF5" s="131"/>
      <c r="SWG5" s="128"/>
      <c r="SWH5" s="129"/>
      <c r="SWI5" s="130"/>
      <c r="SWJ5" s="130"/>
      <c r="SWK5" s="131"/>
      <c r="SWL5" s="128"/>
      <c r="SWM5" s="129"/>
      <c r="SWN5" s="130"/>
      <c r="SWO5" s="130"/>
      <c r="SWP5" s="131"/>
      <c r="SWQ5" s="128"/>
      <c r="SWR5" s="129"/>
      <c r="SWS5" s="130"/>
      <c r="SWT5" s="130"/>
      <c r="SWU5" s="131"/>
      <c r="SWV5" s="128"/>
      <c r="SWW5" s="129"/>
      <c r="SWX5" s="130"/>
      <c r="SWY5" s="130"/>
      <c r="SWZ5" s="131"/>
      <c r="SXA5" s="128"/>
      <c r="SXB5" s="129"/>
      <c r="SXC5" s="130"/>
      <c r="SXD5" s="130"/>
      <c r="SXE5" s="131"/>
      <c r="SXF5" s="128"/>
      <c r="SXG5" s="129"/>
      <c r="SXH5" s="130"/>
      <c r="SXI5" s="130"/>
      <c r="SXJ5" s="131"/>
      <c r="SXK5" s="128"/>
      <c r="SXL5" s="129"/>
      <c r="SXM5" s="130"/>
      <c r="SXN5" s="130"/>
      <c r="SXO5" s="131"/>
      <c r="SXP5" s="128"/>
      <c r="SXQ5" s="129"/>
      <c r="SXR5" s="130"/>
      <c r="SXS5" s="130"/>
      <c r="SXT5" s="131"/>
      <c r="SXU5" s="128"/>
      <c r="SXV5" s="129"/>
      <c r="SXW5" s="130"/>
      <c r="SXX5" s="130"/>
      <c r="SXY5" s="131"/>
      <c r="SXZ5" s="128"/>
      <c r="SYA5" s="129"/>
      <c r="SYB5" s="130"/>
      <c r="SYC5" s="130"/>
      <c r="SYD5" s="131"/>
      <c r="SYE5" s="128"/>
      <c r="SYF5" s="129"/>
      <c r="SYG5" s="130"/>
      <c r="SYH5" s="130"/>
      <c r="SYI5" s="131"/>
      <c r="SYJ5" s="128"/>
      <c r="SYK5" s="129"/>
      <c r="SYL5" s="130"/>
      <c r="SYM5" s="130"/>
      <c r="SYN5" s="131"/>
      <c r="SYO5" s="128"/>
      <c r="SYP5" s="129"/>
      <c r="SYQ5" s="130"/>
      <c r="SYR5" s="130"/>
      <c r="SYS5" s="131"/>
      <c r="SYT5" s="128"/>
      <c r="SYU5" s="129"/>
      <c r="SYV5" s="130"/>
      <c r="SYW5" s="130"/>
      <c r="SYX5" s="131"/>
      <c r="SYY5" s="128"/>
      <c r="SYZ5" s="129"/>
      <c r="SZA5" s="130"/>
      <c r="SZB5" s="130"/>
      <c r="SZC5" s="131"/>
      <c r="SZD5" s="128"/>
      <c r="SZE5" s="129"/>
      <c r="SZF5" s="130"/>
      <c r="SZG5" s="130"/>
      <c r="SZH5" s="131"/>
      <c r="SZI5" s="128"/>
      <c r="SZJ5" s="129"/>
      <c r="SZK5" s="130"/>
      <c r="SZL5" s="130"/>
      <c r="SZM5" s="131"/>
      <c r="SZN5" s="128"/>
      <c r="SZO5" s="129"/>
      <c r="SZP5" s="130"/>
      <c r="SZQ5" s="130"/>
      <c r="SZR5" s="131"/>
      <c r="SZS5" s="128"/>
      <c r="SZT5" s="129"/>
      <c r="SZU5" s="130"/>
      <c r="SZV5" s="130"/>
      <c r="SZW5" s="131"/>
      <c r="SZX5" s="128"/>
      <c r="SZY5" s="129"/>
      <c r="SZZ5" s="130"/>
      <c r="TAA5" s="130"/>
      <c r="TAB5" s="131"/>
      <c r="TAC5" s="128"/>
      <c r="TAD5" s="129"/>
      <c r="TAE5" s="130"/>
      <c r="TAF5" s="130"/>
      <c r="TAG5" s="131"/>
      <c r="TAH5" s="128"/>
      <c r="TAI5" s="129"/>
      <c r="TAJ5" s="130"/>
      <c r="TAK5" s="130"/>
      <c r="TAL5" s="131"/>
      <c r="TAM5" s="128"/>
      <c r="TAN5" s="129"/>
      <c r="TAO5" s="130"/>
      <c r="TAP5" s="130"/>
      <c r="TAQ5" s="131"/>
      <c r="TAR5" s="128"/>
      <c r="TAS5" s="129"/>
      <c r="TAT5" s="130"/>
      <c r="TAU5" s="130"/>
      <c r="TAV5" s="131"/>
      <c r="TAW5" s="128"/>
      <c r="TAX5" s="129"/>
      <c r="TAY5" s="130"/>
      <c r="TAZ5" s="130"/>
      <c r="TBA5" s="131"/>
      <c r="TBB5" s="128"/>
      <c r="TBC5" s="129"/>
      <c r="TBD5" s="130"/>
      <c r="TBE5" s="130"/>
      <c r="TBF5" s="131"/>
      <c r="TBG5" s="128"/>
      <c r="TBH5" s="129"/>
      <c r="TBI5" s="130"/>
      <c r="TBJ5" s="130"/>
      <c r="TBK5" s="131"/>
      <c r="TBL5" s="128"/>
      <c r="TBM5" s="129"/>
      <c r="TBN5" s="130"/>
      <c r="TBO5" s="130"/>
      <c r="TBP5" s="131"/>
      <c r="TBQ5" s="128"/>
      <c r="TBR5" s="129"/>
      <c r="TBS5" s="130"/>
      <c r="TBT5" s="130"/>
      <c r="TBU5" s="131"/>
      <c r="TBV5" s="128"/>
      <c r="TBW5" s="129"/>
      <c r="TBX5" s="130"/>
      <c r="TBY5" s="130"/>
      <c r="TBZ5" s="131"/>
      <c r="TCA5" s="128"/>
      <c r="TCB5" s="129"/>
      <c r="TCC5" s="130"/>
      <c r="TCD5" s="130"/>
      <c r="TCE5" s="131"/>
      <c r="TCF5" s="128"/>
      <c r="TCG5" s="129"/>
      <c r="TCH5" s="130"/>
      <c r="TCI5" s="130"/>
      <c r="TCJ5" s="131"/>
      <c r="TCK5" s="128"/>
      <c r="TCL5" s="129"/>
      <c r="TCM5" s="130"/>
      <c r="TCN5" s="130"/>
      <c r="TCO5" s="131"/>
      <c r="TCP5" s="128"/>
      <c r="TCQ5" s="129"/>
      <c r="TCR5" s="130"/>
      <c r="TCS5" s="130"/>
      <c r="TCT5" s="131"/>
      <c r="TCU5" s="128"/>
      <c r="TCV5" s="129"/>
      <c r="TCW5" s="130"/>
      <c r="TCX5" s="130"/>
      <c r="TCY5" s="131"/>
      <c r="TCZ5" s="128"/>
      <c r="TDA5" s="129"/>
      <c r="TDB5" s="130"/>
      <c r="TDC5" s="130"/>
      <c r="TDD5" s="131"/>
      <c r="TDE5" s="128"/>
      <c r="TDF5" s="129"/>
      <c r="TDG5" s="130"/>
      <c r="TDH5" s="130"/>
      <c r="TDI5" s="131"/>
      <c r="TDJ5" s="128"/>
      <c r="TDK5" s="129"/>
      <c r="TDL5" s="130"/>
      <c r="TDM5" s="130"/>
      <c r="TDN5" s="131"/>
      <c r="TDO5" s="128"/>
      <c r="TDP5" s="129"/>
      <c r="TDQ5" s="130"/>
      <c r="TDR5" s="130"/>
      <c r="TDS5" s="131"/>
      <c r="TDT5" s="128"/>
      <c r="TDU5" s="129"/>
      <c r="TDV5" s="130"/>
      <c r="TDW5" s="130"/>
      <c r="TDX5" s="131"/>
      <c r="TDY5" s="128"/>
      <c r="TDZ5" s="129"/>
      <c r="TEA5" s="130"/>
      <c r="TEB5" s="130"/>
      <c r="TEC5" s="131"/>
      <c r="TED5" s="128"/>
      <c r="TEE5" s="129"/>
      <c r="TEF5" s="130"/>
      <c r="TEG5" s="130"/>
      <c r="TEH5" s="131"/>
      <c r="TEI5" s="128"/>
      <c r="TEJ5" s="129"/>
      <c r="TEK5" s="130"/>
      <c r="TEL5" s="130"/>
      <c r="TEM5" s="131"/>
      <c r="TEN5" s="128"/>
      <c r="TEO5" s="129"/>
      <c r="TEP5" s="130"/>
      <c r="TEQ5" s="130"/>
      <c r="TER5" s="131"/>
      <c r="TES5" s="128"/>
      <c r="TET5" s="129"/>
      <c r="TEU5" s="130"/>
      <c r="TEV5" s="130"/>
      <c r="TEW5" s="131"/>
      <c r="TEX5" s="128"/>
      <c r="TEY5" s="129"/>
      <c r="TEZ5" s="130"/>
      <c r="TFA5" s="130"/>
      <c r="TFB5" s="131"/>
      <c r="TFC5" s="128"/>
      <c r="TFD5" s="129"/>
      <c r="TFE5" s="130"/>
      <c r="TFF5" s="130"/>
      <c r="TFG5" s="131"/>
      <c r="TFH5" s="128"/>
      <c r="TFI5" s="129"/>
      <c r="TFJ5" s="130"/>
      <c r="TFK5" s="130"/>
      <c r="TFL5" s="131"/>
      <c r="TFM5" s="128"/>
      <c r="TFN5" s="129"/>
      <c r="TFO5" s="130"/>
      <c r="TFP5" s="130"/>
      <c r="TFQ5" s="131"/>
      <c r="TFR5" s="128"/>
      <c r="TFS5" s="129"/>
      <c r="TFT5" s="130"/>
      <c r="TFU5" s="130"/>
      <c r="TFV5" s="131"/>
      <c r="TFW5" s="128"/>
      <c r="TFX5" s="129"/>
      <c r="TFY5" s="130"/>
      <c r="TFZ5" s="130"/>
      <c r="TGA5" s="131"/>
      <c r="TGB5" s="128"/>
      <c r="TGC5" s="129"/>
      <c r="TGD5" s="130"/>
      <c r="TGE5" s="130"/>
      <c r="TGF5" s="131"/>
      <c r="TGG5" s="128"/>
      <c r="TGH5" s="129"/>
      <c r="TGI5" s="130"/>
      <c r="TGJ5" s="130"/>
      <c r="TGK5" s="131"/>
      <c r="TGL5" s="128"/>
      <c r="TGM5" s="129"/>
      <c r="TGN5" s="130"/>
      <c r="TGO5" s="130"/>
      <c r="TGP5" s="131"/>
      <c r="TGQ5" s="128"/>
      <c r="TGR5" s="129"/>
      <c r="TGS5" s="130"/>
      <c r="TGT5" s="130"/>
      <c r="TGU5" s="131"/>
      <c r="TGV5" s="128"/>
      <c r="TGW5" s="129"/>
      <c r="TGX5" s="130"/>
      <c r="TGY5" s="130"/>
      <c r="TGZ5" s="131"/>
      <c r="THA5" s="128"/>
      <c r="THB5" s="129"/>
      <c r="THC5" s="130"/>
      <c r="THD5" s="130"/>
      <c r="THE5" s="131"/>
      <c r="THF5" s="128"/>
      <c r="THG5" s="129"/>
      <c r="THH5" s="130"/>
      <c r="THI5" s="130"/>
      <c r="THJ5" s="131"/>
      <c r="THK5" s="128"/>
      <c r="THL5" s="129"/>
      <c r="THM5" s="130"/>
      <c r="THN5" s="130"/>
      <c r="THO5" s="131"/>
      <c r="THP5" s="128"/>
      <c r="THQ5" s="129"/>
      <c r="THR5" s="130"/>
      <c r="THS5" s="130"/>
      <c r="THT5" s="131"/>
      <c r="THU5" s="128"/>
      <c r="THV5" s="129"/>
      <c r="THW5" s="130"/>
      <c r="THX5" s="130"/>
      <c r="THY5" s="131"/>
      <c r="THZ5" s="128"/>
      <c r="TIA5" s="129"/>
      <c r="TIB5" s="130"/>
      <c r="TIC5" s="130"/>
      <c r="TID5" s="131"/>
      <c r="TIE5" s="128"/>
      <c r="TIF5" s="129"/>
      <c r="TIG5" s="130"/>
      <c r="TIH5" s="130"/>
      <c r="TII5" s="131"/>
      <c r="TIJ5" s="128"/>
      <c r="TIK5" s="129"/>
      <c r="TIL5" s="130"/>
      <c r="TIM5" s="130"/>
      <c r="TIN5" s="131"/>
      <c r="TIO5" s="128"/>
      <c r="TIP5" s="129"/>
      <c r="TIQ5" s="130"/>
      <c r="TIR5" s="130"/>
      <c r="TIS5" s="131"/>
      <c r="TIT5" s="128"/>
      <c r="TIU5" s="129"/>
      <c r="TIV5" s="130"/>
      <c r="TIW5" s="130"/>
      <c r="TIX5" s="131"/>
      <c r="TIY5" s="128"/>
      <c r="TIZ5" s="129"/>
      <c r="TJA5" s="130"/>
      <c r="TJB5" s="130"/>
      <c r="TJC5" s="131"/>
      <c r="TJD5" s="128"/>
      <c r="TJE5" s="129"/>
      <c r="TJF5" s="130"/>
      <c r="TJG5" s="130"/>
      <c r="TJH5" s="131"/>
      <c r="TJI5" s="128"/>
      <c r="TJJ5" s="129"/>
      <c r="TJK5" s="130"/>
      <c r="TJL5" s="130"/>
      <c r="TJM5" s="131"/>
      <c r="TJN5" s="128"/>
      <c r="TJO5" s="129"/>
      <c r="TJP5" s="130"/>
      <c r="TJQ5" s="130"/>
      <c r="TJR5" s="131"/>
      <c r="TJS5" s="128"/>
      <c r="TJT5" s="129"/>
      <c r="TJU5" s="130"/>
      <c r="TJV5" s="130"/>
      <c r="TJW5" s="131"/>
      <c r="TJX5" s="128"/>
      <c r="TJY5" s="129"/>
      <c r="TJZ5" s="130"/>
      <c r="TKA5" s="130"/>
      <c r="TKB5" s="131"/>
      <c r="TKC5" s="128"/>
      <c r="TKD5" s="129"/>
      <c r="TKE5" s="130"/>
      <c r="TKF5" s="130"/>
      <c r="TKG5" s="131"/>
      <c r="TKH5" s="128"/>
      <c r="TKI5" s="129"/>
      <c r="TKJ5" s="130"/>
      <c r="TKK5" s="130"/>
      <c r="TKL5" s="131"/>
      <c r="TKM5" s="128"/>
      <c r="TKN5" s="129"/>
      <c r="TKO5" s="130"/>
      <c r="TKP5" s="130"/>
      <c r="TKQ5" s="131"/>
      <c r="TKR5" s="128"/>
      <c r="TKS5" s="129"/>
      <c r="TKT5" s="130"/>
      <c r="TKU5" s="130"/>
      <c r="TKV5" s="131"/>
      <c r="TKW5" s="128"/>
      <c r="TKX5" s="129"/>
      <c r="TKY5" s="130"/>
      <c r="TKZ5" s="130"/>
      <c r="TLA5" s="131"/>
      <c r="TLB5" s="128"/>
      <c r="TLC5" s="129"/>
      <c r="TLD5" s="130"/>
      <c r="TLE5" s="130"/>
      <c r="TLF5" s="131"/>
      <c r="TLG5" s="128"/>
      <c r="TLH5" s="129"/>
      <c r="TLI5" s="130"/>
      <c r="TLJ5" s="130"/>
      <c r="TLK5" s="131"/>
      <c r="TLL5" s="128"/>
      <c r="TLM5" s="129"/>
      <c r="TLN5" s="130"/>
      <c r="TLO5" s="130"/>
      <c r="TLP5" s="131"/>
      <c r="TLQ5" s="128"/>
      <c r="TLR5" s="129"/>
      <c r="TLS5" s="130"/>
      <c r="TLT5" s="130"/>
      <c r="TLU5" s="131"/>
      <c r="TLV5" s="128"/>
      <c r="TLW5" s="129"/>
      <c r="TLX5" s="130"/>
      <c r="TLY5" s="130"/>
      <c r="TLZ5" s="131"/>
      <c r="TMA5" s="128"/>
      <c r="TMB5" s="129"/>
      <c r="TMC5" s="130"/>
      <c r="TMD5" s="130"/>
      <c r="TME5" s="131"/>
      <c r="TMF5" s="128"/>
      <c r="TMG5" s="129"/>
      <c r="TMH5" s="130"/>
      <c r="TMI5" s="130"/>
      <c r="TMJ5" s="131"/>
      <c r="TMK5" s="128"/>
      <c r="TML5" s="129"/>
      <c r="TMM5" s="130"/>
      <c r="TMN5" s="130"/>
      <c r="TMO5" s="131"/>
      <c r="TMP5" s="128"/>
      <c r="TMQ5" s="129"/>
      <c r="TMR5" s="130"/>
      <c r="TMS5" s="130"/>
      <c r="TMT5" s="131"/>
      <c r="TMU5" s="128"/>
      <c r="TMV5" s="129"/>
      <c r="TMW5" s="130"/>
      <c r="TMX5" s="130"/>
      <c r="TMY5" s="131"/>
      <c r="TMZ5" s="128"/>
      <c r="TNA5" s="129"/>
      <c r="TNB5" s="130"/>
      <c r="TNC5" s="130"/>
      <c r="TND5" s="131"/>
      <c r="TNE5" s="128"/>
      <c r="TNF5" s="129"/>
      <c r="TNG5" s="130"/>
      <c r="TNH5" s="130"/>
      <c r="TNI5" s="131"/>
      <c r="TNJ5" s="128"/>
      <c r="TNK5" s="129"/>
      <c r="TNL5" s="130"/>
      <c r="TNM5" s="130"/>
      <c r="TNN5" s="131"/>
      <c r="TNO5" s="128"/>
      <c r="TNP5" s="129"/>
      <c r="TNQ5" s="130"/>
      <c r="TNR5" s="130"/>
      <c r="TNS5" s="131"/>
      <c r="TNT5" s="128"/>
      <c r="TNU5" s="129"/>
      <c r="TNV5" s="130"/>
      <c r="TNW5" s="130"/>
      <c r="TNX5" s="131"/>
      <c r="TNY5" s="128"/>
      <c r="TNZ5" s="129"/>
      <c r="TOA5" s="130"/>
      <c r="TOB5" s="130"/>
      <c r="TOC5" s="131"/>
      <c r="TOD5" s="128"/>
      <c r="TOE5" s="129"/>
      <c r="TOF5" s="130"/>
      <c r="TOG5" s="130"/>
      <c r="TOH5" s="131"/>
      <c r="TOI5" s="128"/>
      <c r="TOJ5" s="129"/>
      <c r="TOK5" s="130"/>
      <c r="TOL5" s="130"/>
      <c r="TOM5" s="131"/>
      <c r="TON5" s="128"/>
      <c r="TOO5" s="129"/>
      <c r="TOP5" s="130"/>
      <c r="TOQ5" s="130"/>
      <c r="TOR5" s="131"/>
      <c r="TOS5" s="128"/>
      <c r="TOT5" s="129"/>
      <c r="TOU5" s="130"/>
      <c r="TOV5" s="130"/>
      <c r="TOW5" s="131"/>
      <c r="TOX5" s="128"/>
      <c r="TOY5" s="129"/>
      <c r="TOZ5" s="130"/>
      <c r="TPA5" s="130"/>
      <c r="TPB5" s="131"/>
      <c r="TPC5" s="128"/>
      <c r="TPD5" s="129"/>
      <c r="TPE5" s="130"/>
      <c r="TPF5" s="130"/>
      <c r="TPG5" s="131"/>
      <c r="TPH5" s="128"/>
      <c r="TPI5" s="129"/>
      <c r="TPJ5" s="130"/>
      <c r="TPK5" s="130"/>
      <c r="TPL5" s="131"/>
      <c r="TPM5" s="128"/>
      <c r="TPN5" s="129"/>
      <c r="TPO5" s="130"/>
      <c r="TPP5" s="130"/>
      <c r="TPQ5" s="131"/>
      <c r="TPR5" s="128"/>
      <c r="TPS5" s="129"/>
      <c r="TPT5" s="130"/>
      <c r="TPU5" s="130"/>
      <c r="TPV5" s="131"/>
      <c r="TPW5" s="128"/>
      <c r="TPX5" s="129"/>
      <c r="TPY5" s="130"/>
      <c r="TPZ5" s="130"/>
      <c r="TQA5" s="131"/>
      <c r="TQB5" s="128"/>
      <c r="TQC5" s="129"/>
      <c r="TQD5" s="130"/>
      <c r="TQE5" s="130"/>
      <c r="TQF5" s="131"/>
      <c r="TQG5" s="128"/>
      <c r="TQH5" s="129"/>
      <c r="TQI5" s="130"/>
      <c r="TQJ5" s="130"/>
      <c r="TQK5" s="131"/>
      <c r="TQL5" s="128"/>
      <c r="TQM5" s="129"/>
      <c r="TQN5" s="130"/>
      <c r="TQO5" s="130"/>
      <c r="TQP5" s="131"/>
      <c r="TQQ5" s="128"/>
      <c r="TQR5" s="129"/>
      <c r="TQS5" s="130"/>
      <c r="TQT5" s="130"/>
      <c r="TQU5" s="131"/>
      <c r="TQV5" s="128"/>
      <c r="TQW5" s="129"/>
      <c r="TQX5" s="130"/>
      <c r="TQY5" s="130"/>
      <c r="TQZ5" s="131"/>
      <c r="TRA5" s="128"/>
      <c r="TRB5" s="129"/>
      <c r="TRC5" s="130"/>
      <c r="TRD5" s="130"/>
      <c r="TRE5" s="131"/>
      <c r="TRF5" s="128"/>
      <c r="TRG5" s="129"/>
      <c r="TRH5" s="130"/>
      <c r="TRI5" s="130"/>
      <c r="TRJ5" s="131"/>
      <c r="TRK5" s="128"/>
      <c r="TRL5" s="129"/>
      <c r="TRM5" s="130"/>
      <c r="TRN5" s="130"/>
      <c r="TRO5" s="131"/>
      <c r="TRP5" s="128"/>
      <c r="TRQ5" s="129"/>
      <c r="TRR5" s="130"/>
      <c r="TRS5" s="130"/>
      <c r="TRT5" s="131"/>
      <c r="TRU5" s="128"/>
      <c r="TRV5" s="129"/>
      <c r="TRW5" s="130"/>
      <c r="TRX5" s="130"/>
      <c r="TRY5" s="131"/>
      <c r="TRZ5" s="128"/>
      <c r="TSA5" s="129"/>
      <c r="TSB5" s="130"/>
      <c r="TSC5" s="130"/>
      <c r="TSD5" s="131"/>
      <c r="TSE5" s="128"/>
      <c r="TSF5" s="129"/>
      <c r="TSG5" s="130"/>
      <c r="TSH5" s="130"/>
      <c r="TSI5" s="131"/>
      <c r="TSJ5" s="128"/>
      <c r="TSK5" s="129"/>
      <c r="TSL5" s="130"/>
      <c r="TSM5" s="130"/>
      <c r="TSN5" s="131"/>
      <c r="TSO5" s="128"/>
      <c r="TSP5" s="129"/>
      <c r="TSQ5" s="130"/>
      <c r="TSR5" s="130"/>
      <c r="TSS5" s="131"/>
      <c r="TST5" s="128"/>
      <c r="TSU5" s="129"/>
      <c r="TSV5" s="130"/>
      <c r="TSW5" s="130"/>
      <c r="TSX5" s="131"/>
      <c r="TSY5" s="128"/>
      <c r="TSZ5" s="129"/>
      <c r="TTA5" s="130"/>
      <c r="TTB5" s="130"/>
      <c r="TTC5" s="131"/>
      <c r="TTD5" s="128"/>
      <c r="TTE5" s="129"/>
      <c r="TTF5" s="130"/>
      <c r="TTG5" s="130"/>
      <c r="TTH5" s="131"/>
      <c r="TTI5" s="128"/>
      <c r="TTJ5" s="129"/>
      <c r="TTK5" s="130"/>
      <c r="TTL5" s="130"/>
      <c r="TTM5" s="131"/>
      <c r="TTN5" s="128"/>
      <c r="TTO5" s="129"/>
      <c r="TTP5" s="130"/>
      <c r="TTQ5" s="130"/>
      <c r="TTR5" s="131"/>
      <c r="TTS5" s="128"/>
      <c r="TTT5" s="129"/>
      <c r="TTU5" s="130"/>
      <c r="TTV5" s="130"/>
      <c r="TTW5" s="131"/>
      <c r="TTX5" s="128"/>
      <c r="TTY5" s="129"/>
      <c r="TTZ5" s="130"/>
      <c r="TUA5" s="130"/>
      <c r="TUB5" s="131"/>
      <c r="TUC5" s="128"/>
      <c r="TUD5" s="129"/>
      <c r="TUE5" s="130"/>
      <c r="TUF5" s="130"/>
      <c r="TUG5" s="131"/>
      <c r="TUH5" s="128"/>
      <c r="TUI5" s="129"/>
      <c r="TUJ5" s="130"/>
      <c r="TUK5" s="130"/>
      <c r="TUL5" s="131"/>
      <c r="TUM5" s="128"/>
      <c r="TUN5" s="129"/>
      <c r="TUO5" s="130"/>
      <c r="TUP5" s="130"/>
      <c r="TUQ5" s="131"/>
      <c r="TUR5" s="128"/>
      <c r="TUS5" s="129"/>
      <c r="TUT5" s="130"/>
      <c r="TUU5" s="130"/>
      <c r="TUV5" s="131"/>
      <c r="TUW5" s="128"/>
      <c r="TUX5" s="129"/>
      <c r="TUY5" s="130"/>
      <c r="TUZ5" s="130"/>
      <c r="TVA5" s="131"/>
      <c r="TVB5" s="128"/>
      <c r="TVC5" s="129"/>
      <c r="TVD5" s="130"/>
      <c r="TVE5" s="130"/>
      <c r="TVF5" s="131"/>
      <c r="TVG5" s="128"/>
      <c r="TVH5" s="129"/>
      <c r="TVI5" s="130"/>
      <c r="TVJ5" s="130"/>
      <c r="TVK5" s="131"/>
      <c r="TVL5" s="128"/>
      <c r="TVM5" s="129"/>
      <c r="TVN5" s="130"/>
      <c r="TVO5" s="130"/>
      <c r="TVP5" s="131"/>
      <c r="TVQ5" s="128"/>
      <c r="TVR5" s="129"/>
      <c r="TVS5" s="130"/>
      <c r="TVT5" s="130"/>
      <c r="TVU5" s="131"/>
      <c r="TVV5" s="128"/>
      <c r="TVW5" s="129"/>
      <c r="TVX5" s="130"/>
      <c r="TVY5" s="130"/>
      <c r="TVZ5" s="131"/>
      <c r="TWA5" s="128"/>
      <c r="TWB5" s="129"/>
      <c r="TWC5" s="130"/>
      <c r="TWD5" s="130"/>
      <c r="TWE5" s="131"/>
      <c r="TWF5" s="128"/>
      <c r="TWG5" s="129"/>
      <c r="TWH5" s="130"/>
      <c r="TWI5" s="130"/>
      <c r="TWJ5" s="131"/>
      <c r="TWK5" s="128"/>
      <c r="TWL5" s="129"/>
      <c r="TWM5" s="130"/>
      <c r="TWN5" s="130"/>
      <c r="TWO5" s="131"/>
      <c r="TWP5" s="128"/>
      <c r="TWQ5" s="129"/>
      <c r="TWR5" s="130"/>
      <c r="TWS5" s="130"/>
      <c r="TWT5" s="131"/>
      <c r="TWU5" s="128"/>
      <c r="TWV5" s="129"/>
      <c r="TWW5" s="130"/>
      <c r="TWX5" s="130"/>
      <c r="TWY5" s="131"/>
      <c r="TWZ5" s="128"/>
      <c r="TXA5" s="129"/>
      <c r="TXB5" s="130"/>
      <c r="TXC5" s="130"/>
      <c r="TXD5" s="131"/>
      <c r="TXE5" s="128"/>
      <c r="TXF5" s="129"/>
      <c r="TXG5" s="130"/>
      <c r="TXH5" s="130"/>
      <c r="TXI5" s="131"/>
      <c r="TXJ5" s="128"/>
      <c r="TXK5" s="129"/>
      <c r="TXL5" s="130"/>
      <c r="TXM5" s="130"/>
      <c r="TXN5" s="131"/>
      <c r="TXO5" s="128"/>
      <c r="TXP5" s="129"/>
      <c r="TXQ5" s="130"/>
      <c r="TXR5" s="130"/>
      <c r="TXS5" s="131"/>
      <c r="TXT5" s="128"/>
      <c r="TXU5" s="129"/>
      <c r="TXV5" s="130"/>
      <c r="TXW5" s="130"/>
      <c r="TXX5" s="131"/>
      <c r="TXY5" s="128"/>
      <c r="TXZ5" s="129"/>
      <c r="TYA5" s="130"/>
      <c r="TYB5" s="130"/>
      <c r="TYC5" s="131"/>
      <c r="TYD5" s="128"/>
      <c r="TYE5" s="129"/>
      <c r="TYF5" s="130"/>
      <c r="TYG5" s="130"/>
      <c r="TYH5" s="131"/>
      <c r="TYI5" s="128"/>
      <c r="TYJ5" s="129"/>
      <c r="TYK5" s="130"/>
      <c r="TYL5" s="130"/>
      <c r="TYM5" s="131"/>
      <c r="TYN5" s="128"/>
      <c r="TYO5" s="129"/>
      <c r="TYP5" s="130"/>
      <c r="TYQ5" s="130"/>
      <c r="TYR5" s="131"/>
      <c r="TYS5" s="128"/>
      <c r="TYT5" s="129"/>
      <c r="TYU5" s="130"/>
      <c r="TYV5" s="130"/>
      <c r="TYW5" s="131"/>
      <c r="TYX5" s="128"/>
      <c r="TYY5" s="129"/>
      <c r="TYZ5" s="130"/>
      <c r="TZA5" s="130"/>
      <c r="TZB5" s="131"/>
      <c r="TZC5" s="128"/>
      <c r="TZD5" s="129"/>
      <c r="TZE5" s="130"/>
      <c r="TZF5" s="130"/>
      <c r="TZG5" s="131"/>
      <c r="TZH5" s="128"/>
      <c r="TZI5" s="129"/>
      <c r="TZJ5" s="130"/>
      <c r="TZK5" s="130"/>
      <c r="TZL5" s="131"/>
      <c r="TZM5" s="128"/>
      <c r="TZN5" s="129"/>
      <c r="TZO5" s="130"/>
      <c r="TZP5" s="130"/>
      <c r="TZQ5" s="131"/>
      <c r="TZR5" s="128"/>
      <c r="TZS5" s="129"/>
      <c r="TZT5" s="130"/>
      <c r="TZU5" s="130"/>
      <c r="TZV5" s="131"/>
      <c r="TZW5" s="128"/>
      <c r="TZX5" s="129"/>
      <c r="TZY5" s="130"/>
      <c r="TZZ5" s="130"/>
      <c r="UAA5" s="131"/>
      <c r="UAB5" s="128"/>
      <c r="UAC5" s="129"/>
      <c r="UAD5" s="130"/>
      <c r="UAE5" s="130"/>
      <c r="UAF5" s="131"/>
      <c r="UAG5" s="128"/>
      <c r="UAH5" s="129"/>
      <c r="UAI5" s="130"/>
      <c r="UAJ5" s="130"/>
      <c r="UAK5" s="131"/>
      <c r="UAL5" s="128"/>
      <c r="UAM5" s="129"/>
      <c r="UAN5" s="130"/>
      <c r="UAO5" s="130"/>
      <c r="UAP5" s="131"/>
      <c r="UAQ5" s="128"/>
      <c r="UAR5" s="129"/>
      <c r="UAS5" s="130"/>
      <c r="UAT5" s="130"/>
      <c r="UAU5" s="131"/>
      <c r="UAV5" s="128"/>
      <c r="UAW5" s="129"/>
      <c r="UAX5" s="130"/>
      <c r="UAY5" s="130"/>
      <c r="UAZ5" s="131"/>
      <c r="UBA5" s="128"/>
      <c r="UBB5" s="129"/>
      <c r="UBC5" s="130"/>
      <c r="UBD5" s="130"/>
      <c r="UBE5" s="131"/>
      <c r="UBF5" s="128"/>
      <c r="UBG5" s="129"/>
      <c r="UBH5" s="130"/>
      <c r="UBI5" s="130"/>
      <c r="UBJ5" s="131"/>
      <c r="UBK5" s="128"/>
      <c r="UBL5" s="129"/>
      <c r="UBM5" s="130"/>
      <c r="UBN5" s="130"/>
      <c r="UBO5" s="131"/>
      <c r="UBP5" s="128"/>
      <c r="UBQ5" s="129"/>
      <c r="UBR5" s="130"/>
      <c r="UBS5" s="130"/>
      <c r="UBT5" s="131"/>
      <c r="UBU5" s="128"/>
      <c r="UBV5" s="129"/>
      <c r="UBW5" s="130"/>
      <c r="UBX5" s="130"/>
      <c r="UBY5" s="131"/>
      <c r="UBZ5" s="128"/>
      <c r="UCA5" s="129"/>
      <c r="UCB5" s="130"/>
      <c r="UCC5" s="130"/>
      <c r="UCD5" s="131"/>
      <c r="UCE5" s="128"/>
      <c r="UCF5" s="129"/>
      <c r="UCG5" s="130"/>
      <c r="UCH5" s="130"/>
      <c r="UCI5" s="131"/>
      <c r="UCJ5" s="128"/>
      <c r="UCK5" s="129"/>
      <c r="UCL5" s="130"/>
      <c r="UCM5" s="130"/>
      <c r="UCN5" s="131"/>
      <c r="UCO5" s="128"/>
      <c r="UCP5" s="129"/>
      <c r="UCQ5" s="130"/>
      <c r="UCR5" s="130"/>
      <c r="UCS5" s="131"/>
      <c r="UCT5" s="128"/>
      <c r="UCU5" s="129"/>
      <c r="UCV5" s="130"/>
      <c r="UCW5" s="130"/>
      <c r="UCX5" s="131"/>
      <c r="UCY5" s="128"/>
      <c r="UCZ5" s="129"/>
      <c r="UDA5" s="130"/>
      <c r="UDB5" s="130"/>
      <c r="UDC5" s="131"/>
      <c r="UDD5" s="128"/>
      <c r="UDE5" s="129"/>
      <c r="UDF5" s="130"/>
      <c r="UDG5" s="130"/>
      <c r="UDH5" s="131"/>
      <c r="UDI5" s="128"/>
      <c r="UDJ5" s="129"/>
      <c r="UDK5" s="130"/>
      <c r="UDL5" s="130"/>
      <c r="UDM5" s="131"/>
      <c r="UDN5" s="128"/>
      <c r="UDO5" s="129"/>
      <c r="UDP5" s="130"/>
      <c r="UDQ5" s="130"/>
      <c r="UDR5" s="131"/>
      <c r="UDS5" s="128"/>
      <c r="UDT5" s="129"/>
      <c r="UDU5" s="130"/>
      <c r="UDV5" s="130"/>
      <c r="UDW5" s="131"/>
      <c r="UDX5" s="128"/>
      <c r="UDY5" s="129"/>
      <c r="UDZ5" s="130"/>
      <c r="UEA5" s="130"/>
      <c r="UEB5" s="131"/>
      <c r="UEC5" s="128"/>
      <c r="UED5" s="129"/>
      <c r="UEE5" s="130"/>
      <c r="UEF5" s="130"/>
      <c r="UEG5" s="131"/>
      <c r="UEH5" s="128"/>
      <c r="UEI5" s="129"/>
      <c r="UEJ5" s="130"/>
      <c r="UEK5" s="130"/>
      <c r="UEL5" s="131"/>
      <c r="UEM5" s="128"/>
      <c r="UEN5" s="129"/>
      <c r="UEO5" s="130"/>
      <c r="UEP5" s="130"/>
      <c r="UEQ5" s="131"/>
      <c r="UER5" s="128"/>
      <c r="UES5" s="129"/>
      <c r="UET5" s="130"/>
      <c r="UEU5" s="130"/>
      <c r="UEV5" s="131"/>
      <c r="UEW5" s="128"/>
      <c r="UEX5" s="129"/>
      <c r="UEY5" s="130"/>
      <c r="UEZ5" s="130"/>
      <c r="UFA5" s="131"/>
      <c r="UFB5" s="128"/>
      <c r="UFC5" s="129"/>
      <c r="UFD5" s="130"/>
      <c r="UFE5" s="130"/>
      <c r="UFF5" s="131"/>
      <c r="UFG5" s="128"/>
      <c r="UFH5" s="129"/>
      <c r="UFI5" s="130"/>
      <c r="UFJ5" s="130"/>
      <c r="UFK5" s="131"/>
      <c r="UFL5" s="128"/>
      <c r="UFM5" s="129"/>
      <c r="UFN5" s="130"/>
      <c r="UFO5" s="130"/>
      <c r="UFP5" s="131"/>
      <c r="UFQ5" s="128"/>
      <c r="UFR5" s="129"/>
      <c r="UFS5" s="130"/>
      <c r="UFT5" s="130"/>
      <c r="UFU5" s="131"/>
      <c r="UFV5" s="128"/>
      <c r="UFW5" s="129"/>
      <c r="UFX5" s="130"/>
      <c r="UFY5" s="130"/>
      <c r="UFZ5" s="131"/>
      <c r="UGA5" s="128"/>
      <c r="UGB5" s="129"/>
      <c r="UGC5" s="130"/>
      <c r="UGD5" s="130"/>
      <c r="UGE5" s="131"/>
      <c r="UGF5" s="128"/>
      <c r="UGG5" s="129"/>
      <c r="UGH5" s="130"/>
      <c r="UGI5" s="130"/>
      <c r="UGJ5" s="131"/>
      <c r="UGK5" s="128"/>
      <c r="UGL5" s="129"/>
      <c r="UGM5" s="130"/>
      <c r="UGN5" s="130"/>
      <c r="UGO5" s="131"/>
      <c r="UGP5" s="128"/>
      <c r="UGQ5" s="129"/>
      <c r="UGR5" s="130"/>
      <c r="UGS5" s="130"/>
      <c r="UGT5" s="131"/>
      <c r="UGU5" s="128"/>
      <c r="UGV5" s="129"/>
      <c r="UGW5" s="130"/>
      <c r="UGX5" s="130"/>
      <c r="UGY5" s="131"/>
      <c r="UGZ5" s="128"/>
      <c r="UHA5" s="129"/>
      <c r="UHB5" s="130"/>
      <c r="UHC5" s="130"/>
      <c r="UHD5" s="131"/>
      <c r="UHE5" s="128"/>
      <c r="UHF5" s="129"/>
      <c r="UHG5" s="130"/>
      <c r="UHH5" s="130"/>
      <c r="UHI5" s="131"/>
      <c r="UHJ5" s="128"/>
      <c r="UHK5" s="129"/>
      <c r="UHL5" s="130"/>
      <c r="UHM5" s="130"/>
      <c r="UHN5" s="131"/>
      <c r="UHO5" s="128"/>
      <c r="UHP5" s="129"/>
      <c r="UHQ5" s="130"/>
      <c r="UHR5" s="130"/>
      <c r="UHS5" s="131"/>
      <c r="UHT5" s="128"/>
      <c r="UHU5" s="129"/>
      <c r="UHV5" s="130"/>
      <c r="UHW5" s="130"/>
      <c r="UHX5" s="131"/>
      <c r="UHY5" s="128"/>
      <c r="UHZ5" s="129"/>
      <c r="UIA5" s="130"/>
      <c r="UIB5" s="130"/>
      <c r="UIC5" s="131"/>
      <c r="UID5" s="128"/>
      <c r="UIE5" s="129"/>
      <c r="UIF5" s="130"/>
      <c r="UIG5" s="130"/>
      <c r="UIH5" s="131"/>
      <c r="UII5" s="128"/>
      <c r="UIJ5" s="129"/>
      <c r="UIK5" s="130"/>
      <c r="UIL5" s="130"/>
      <c r="UIM5" s="131"/>
      <c r="UIN5" s="128"/>
      <c r="UIO5" s="129"/>
      <c r="UIP5" s="130"/>
      <c r="UIQ5" s="130"/>
      <c r="UIR5" s="131"/>
      <c r="UIS5" s="128"/>
      <c r="UIT5" s="129"/>
      <c r="UIU5" s="130"/>
      <c r="UIV5" s="130"/>
      <c r="UIW5" s="131"/>
      <c r="UIX5" s="128"/>
      <c r="UIY5" s="129"/>
      <c r="UIZ5" s="130"/>
      <c r="UJA5" s="130"/>
      <c r="UJB5" s="131"/>
      <c r="UJC5" s="128"/>
      <c r="UJD5" s="129"/>
      <c r="UJE5" s="130"/>
      <c r="UJF5" s="130"/>
      <c r="UJG5" s="131"/>
      <c r="UJH5" s="128"/>
      <c r="UJI5" s="129"/>
      <c r="UJJ5" s="130"/>
      <c r="UJK5" s="130"/>
      <c r="UJL5" s="131"/>
      <c r="UJM5" s="128"/>
      <c r="UJN5" s="129"/>
      <c r="UJO5" s="130"/>
      <c r="UJP5" s="130"/>
      <c r="UJQ5" s="131"/>
      <c r="UJR5" s="128"/>
      <c r="UJS5" s="129"/>
      <c r="UJT5" s="130"/>
      <c r="UJU5" s="130"/>
      <c r="UJV5" s="131"/>
      <c r="UJW5" s="128"/>
      <c r="UJX5" s="129"/>
      <c r="UJY5" s="130"/>
      <c r="UJZ5" s="130"/>
      <c r="UKA5" s="131"/>
      <c r="UKB5" s="128"/>
      <c r="UKC5" s="129"/>
      <c r="UKD5" s="130"/>
      <c r="UKE5" s="130"/>
      <c r="UKF5" s="131"/>
      <c r="UKG5" s="128"/>
      <c r="UKH5" s="129"/>
      <c r="UKI5" s="130"/>
      <c r="UKJ5" s="130"/>
      <c r="UKK5" s="131"/>
      <c r="UKL5" s="128"/>
      <c r="UKM5" s="129"/>
      <c r="UKN5" s="130"/>
      <c r="UKO5" s="130"/>
      <c r="UKP5" s="131"/>
      <c r="UKQ5" s="128"/>
      <c r="UKR5" s="129"/>
      <c r="UKS5" s="130"/>
      <c r="UKT5" s="130"/>
      <c r="UKU5" s="131"/>
      <c r="UKV5" s="128"/>
      <c r="UKW5" s="129"/>
      <c r="UKX5" s="130"/>
      <c r="UKY5" s="130"/>
      <c r="UKZ5" s="131"/>
      <c r="ULA5" s="128"/>
      <c r="ULB5" s="129"/>
      <c r="ULC5" s="130"/>
      <c r="ULD5" s="130"/>
      <c r="ULE5" s="131"/>
      <c r="ULF5" s="128"/>
      <c r="ULG5" s="129"/>
      <c r="ULH5" s="130"/>
      <c r="ULI5" s="130"/>
      <c r="ULJ5" s="131"/>
      <c r="ULK5" s="128"/>
      <c r="ULL5" s="129"/>
      <c r="ULM5" s="130"/>
      <c r="ULN5" s="130"/>
      <c r="ULO5" s="131"/>
      <c r="ULP5" s="128"/>
      <c r="ULQ5" s="129"/>
      <c r="ULR5" s="130"/>
      <c r="ULS5" s="130"/>
      <c r="ULT5" s="131"/>
      <c r="ULU5" s="128"/>
      <c r="ULV5" s="129"/>
      <c r="ULW5" s="130"/>
      <c r="ULX5" s="130"/>
      <c r="ULY5" s="131"/>
      <c r="ULZ5" s="128"/>
      <c r="UMA5" s="129"/>
      <c r="UMB5" s="130"/>
      <c r="UMC5" s="130"/>
      <c r="UMD5" s="131"/>
      <c r="UME5" s="128"/>
      <c r="UMF5" s="129"/>
      <c r="UMG5" s="130"/>
      <c r="UMH5" s="130"/>
      <c r="UMI5" s="131"/>
      <c r="UMJ5" s="128"/>
      <c r="UMK5" s="129"/>
      <c r="UML5" s="130"/>
      <c r="UMM5" s="130"/>
      <c r="UMN5" s="131"/>
      <c r="UMO5" s="128"/>
      <c r="UMP5" s="129"/>
      <c r="UMQ5" s="130"/>
      <c r="UMR5" s="130"/>
      <c r="UMS5" s="131"/>
      <c r="UMT5" s="128"/>
      <c r="UMU5" s="129"/>
      <c r="UMV5" s="130"/>
      <c r="UMW5" s="130"/>
      <c r="UMX5" s="131"/>
      <c r="UMY5" s="128"/>
      <c r="UMZ5" s="129"/>
      <c r="UNA5" s="130"/>
      <c r="UNB5" s="130"/>
      <c r="UNC5" s="131"/>
      <c r="UND5" s="128"/>
      <c r="UNE5" s="129"/>
      <c r="UNF5" s="130"/>
      <c r="UNG5" s="130"/>
      <c r="UNH5" s="131"/>
      <c r="UNI5" s="128"/>
      <c r="UNJ5" s="129"/>
      <c r="UNK5" s="130"/>
      <c r="UNL5" s="130"/>
      <c r="UNM5" s="131"/>
      <c r="UNN5" s="128"/>
      <c r="UNO5" s="129"/>
      <c r="UNP5" s="130"/>
      <c r="UNQ5" s="130"/>
      <c r="UNR5" s="131"/>
      <c r="UNS5" s="128"/>
      <c r="UNT5" s="129"/>
      <c r="UNU5" s="130"/>
      <c r="UNV5" s="130"/>
      <c r="UNW5" s="131"/>
      <c r="UNX5" s="128"/>
      <c r="UNY5" s="129"/>
      <c r="UNZ5" s="130"/>
      <c r="UOA5" s="130"/>
      <c r="UOB5" s="131"/>
      <c r="UOC5" s="128"/>
      <c r="UOD5" s="129"/>
      <c r="UOE5" s="130"/>
      <c r="UOF5" s="130"/>
      <c r="UOG5" s="131"/>
      <c r="UOH5" s="128"/>
      <c r="UOI5" s="129"/>
      <c r="UOJ5" s="130"/>
      <c r="UOK5" s="130"/>
      <c r="UOL5" s="131"/>
      <c r="UOM5" s="128"/>
      <c r="UON5" s="129"/>
      <c r="UOO5" s="130"/>
      <c r="UOP5" s="130"/>
      <c r="UOQ5" s="131"/>
      <c r="UOR5" s="128"/>
      <c r="UOS5" s="129"/>
      <c r="UOT5" s="130"/>
      <c r="UOU5" s="130"/>
      <c r="UOV5" s="131"/>
      <c r="UOW5" s="128"/>
      <c r="UOX5" s="129"/>
      <c r="UOY5" s="130"/>
      <c r="UOZ5" s="130"/>
      <c r="UPA5" s="131"/>
      <c r="UPB5" s="128"/>
      <c r="UPC5" s="129"/>
      <c r="UPD5" s="130"/>
      <c r="UPE5" s="130"/>
      <c r="UPF5" s="131"/>
      <c r="UPG5" s="128"/>
      <c r="UPH5" s="129"/>
      <c r="UPI5" s="130"/>
      <c r="UPJ5" s="130"/>
      <c r="UPK5" s="131"/>
      <c r="UPL5" s="128"/>
      <c r="UPM5" s="129"/>
      <c r="UPN5" s="130"/>
      <c r="UPO5" s="130"/>
      <c r="UPP5" s="131"/>
      <c r="UPQ5" s="128"/>
      <c r="UPR5" s="129"/>
      <c r="UPS5" s="130"/>
      <c r="UPT5" s="130"/>
      <c r="UPU5" s="131"/>
      <c r="UPV5" s="128"/>
      <c r="UPW5" s="129"/>
      <c r="UPX5" s="130"/>
      <c r="UPY5" s="130"/>
      <c r="UPZ5" s="131"/>
      <c r="UQA5" s="128"/>
      <c r="UQB5" s="129"/>
      <c r="UQC5" s="130"/>
      <c r="UQD5" s="130"/>
      <c r="UQE5" s="131"/>
      <c r="UQF5" s="128"/>
      <c r="UQG5" s="129"/>
      <c r="UQH5" s="130"/>
      <c r="UQI5" s="130"/>
      <c r="UQJ5" s="131"/>
      <c r="UQK5" s="128"/>
      <c r="UQL5" s="129"/>
      <c r="UQM5" s="130"/>
      <c r="UQN5" s="130"/>
      <c r="UQO5" s="131"/>
      <c r="UQP5" s="128"/>
      <c r="UQQ5" s="129"/>
      <c r="UQR5" s="130"/>
      <c r="UQS5" s="130"/>
      <c r="UQT5" s="131"/>
      <c r="UQU5" s="128"/>
      <c r="UQV5" s="129"/>
      <c r="UQW5" s="130"/>
      <c r="UQX5" s="130"/>
      <c r="UQY5" s="131"/>
      <c r="UQZ5" s="128"/>
      <c r="URA5" s="129"/>
      <c r="URB5" s="130"/>
      <c r="URC5" s="130"/>
      <c r="URD5" s="131"/>
      <c r="URE5" s="128"/>
      <c r="URF5" s="129"/>
      <c r="URG5" s="130"/>
      <c r="URH5" s="130"/>
      <c r="URI5" s="131"/>
      <c r="URJ5" s="128"/>
      <c r="URK5" s="129"/>
      <c r="URL5" s="130"/>
      <c r="URM5" s="130"/>
      <c r="URN5" s="131"/>
      <c r="URO5" s="128"/>
      <c r="URP5" s="129"/>
      <c r="URQ5" s="130"/>
      <c r="URR5" s="130"/>
      <c r="URS5" s="131"/>
      <c r="URT5" s="128"/>
      <c r="URU5" s="129"/>
      <c r="URV5" s="130"/>
      <c r="URW5" s="130"/>
      <c r="URX5" s="131"/>
      <c r="URY5" s="128"/>
      <c r="URZ5" s="129"/>
      <c r="USA5" s="130"/>
      <c r="USB5" s="130"/>
      <c r="USC5" s="131"/>
      <c r="USD5" s="128"/>
      <c r="USE5" s="129"/>
      <c r="USF5" s="130"/>
      <c r="USG5" s="130"/>
      <c r="USH5" s="131"/>
      <c r="USI5" s="128"/>
      <c r="USJ5" s="129"/>
      <c r="USK5" s="130"/>
      <c r="USL5" s="130"/>
      <c r="USM5" s="131"/>
      <c r="USN5" s="128"/>
      <c r="USO5" s="129"/>
      <c r="USP5" s="130"/>
      <c r="USQ5" s="130"/>
      <c r="USR5" s="131"/>
      <c r="USS5" s="128"/>
      <c r="UST5" s="129"/>
      <c r="USU5" s="130"/>
      <c r="USV5" s="130"/>
      <c r="USW5" s="131"/>
      <c r="USX5" s="128"/>
      <c r="USY5" s="129"/>
      <c r="USZ5" s="130"/>
      <c r="UTA5" s="130"/>
      <c r="UTB5" s="131"/>
      <c r="UTC5" s="128"/>
      <c r="UTD5" s="129"/>
      <c r="UTE5" s="130"/>
      <c r="UTF5" s="130"/>
      <c r="UTG5" s="131"/>
      <c r="UTH5" s="128"/>
      <c r="UTI5" s="129"/>
      <c r="UTJ5" s="130"/>
      <c r="UTK5" s="130"/>
      <c r="UTL5" s="131"/>
      <c r="UTM5" s="128"/>
      <c r="UTN5" s="129"/>
      <c r="UTO5" s="130"/>
      <c r="UTP5" s="130"/>
      <c r="UTQ5" s="131"/>
      <c r="UTR5" s="128"/>
      <c r="UTS5" s="129"/>
      <c r="UTT5" s="130"/>
      <c r="UTU5" s="130"/>
      <c r="UTV5" s="131"/>
      <c r="UTW5" s="128"/>
      <c r="UTX5" s="129"/>
      <c r="UTY5" s="130"/>
      <c r="UTZ5" s="130"/>
      <c r="UUA5" s="131"/>
      <c r="UUB5" s="128"/>
      <c r="UUC5" s="129"/>
      <c r="UUD5" s="130"/>
      <c r="UUE5" s="130"/>
      <c r="UUF5" s="131"/>
      <c r="UUG5" s="128"/>
      <c r="UUH5" s="129"/>
      <c r="UUI5" s="130"/>
      <c r="UUJ5" s="130"/>
      <c r="UUK5" s="131"/>
      <c r="UUL5" s="128"/>
      <c r="UUM5" s="129"/>
      <c r="UUN5" s="130"/>
      <c r="UUO5" s="130"/>
      <c r="UUP5" s="131"/>
      <c r="UUQ5" s="128"/>
      <c r="UUR5" s="129"/>
      <c r="UUS5" s="130"/>
      <c r="UUT5" s="130"/>
      <c r="UUU5" s="131"/>
      <c r="UUV5" s="128"/>
      <c r="UUW5" s="129"/>
      <c r="UUX5" s="130"/>
      <c r="UUY5" s="130"/>
      <c r="UUZ5" s="131"/>
      <c r="UVA5" s="128"/>
      <c r="UVB5" s="129"/>
      <c r="UVC5" s="130"/>
      <c r="UVD5" s="130"/>
      <c r="UVE5" s="131"/>
      <c r="UVF5" s="128"/>
      <c r="UVG5" s="129"/>
      <c r="UVH5" s="130"/>
      <c r="UVI5" s="130"/>
      <c r="UVJ5" s="131"/>
      <c r="UVK5" s="128"/>
      <c r="UVL5" s="129"/>
      <c r="UVM5" s="130"/>
      <c r="UVN5" s="130"/>
      <c r="UVO5" s="131"/>
      <c r="UVP5" s="128"/>
      <c r="UVQ5" s="129"/>
      <c r="UVR5" s="130"/>
      <c r="UVS5" s="130"/>
      <c r="UVT5" s="131"/>
      <c r="UVU5" s="128"/>
      <c r="UVV5" s="129"/>
      <c r="UVW5" s="130"/>
      <c r="UVX5" s="130"/>
      <c r="UVY5" s="131"/>
      <c r="UVZ5" s="128"/>
      <c r="UWA5" s="129"/>
      <c r="UWB5" s="130"/>
      <c r="UWC5" s="130"/>
      <c r="UWD5" s="131"/>
      <c r="UWE5" s="128"/>
      <c r="UWF5" s="129"/>
      <c r="UWG5" s="130"/>
      <c r="UWH5" s="130"/>
      <c r="UWI5" s="131"/>
      <c r="UWJ5" s="128"/>
      <c r="UWK5" s="129"/>
      <c r="UWL5" s="130"/>
      <c r="UWM5" s="130"/>
      <c r="UWN5" s="131"/>
      <c r="UWO5" s="128"/>
      <c r="UWP5" s="129"/>
      <c r="UWQ5" s="130"/>
      <c r="UWR5" s="130"/>
      <c r="UWS5" s="131"/>
      <c r="UWT5" s="128"/>
      <c r="UWU5" s="129"/>
      <c r="UWV5" s="130"/>
      <c r="UWW5" s="130"/>
      <c r="UWX5" s="131"/>
      <c r="UWY5" s="128"/>
      <c r="UWZ5" s="129"/>
      <c r="UXA5" s="130"/>
      <c r="UXB5" s="130"/>
      <c r="UXC5" s="131"/>
      <c r="UXD5" s="128"/>
      <c r="UXE5" s="129"/>
      <c r="UXF5" s="130"/>
      <c r="UXG5" s="130"/>
      <c r="UXH5" s="131"/>
      <c r="UXI5" s="128"/>
      <c r="UXJ5" s="129"/>
      <c r="UXK5" s="130"/>
      <c r="UXL5" s="130"/>
      <c r="UXM5" s="131"/>
      <c r="UXN5" s="128"/>
      <c r="UXO5" s="129"/>
      <c r="UXP5" s="130"/>
      <c r="UXQ5" s="130"/>
      <c r="UXR5" s="131"/>
      <c r="UXS5" s="128"/>
      <c r="UXT5" s="129"/>
      <c r="UXU5" s="130"/>
      <c r="UXV5" s="130"/>
      <c r="UXW5" s="131"/>
      <c r="UXX5" s="128"/>
      <c r="UXY5" s="129"/>
      <c r="UXZ5" s="130"/>
      <c r="UYA5" s="130"/>
      <c r="UYB5" s="131"/>
      <c r="UYC5" s="128"/>
      <c r="UYD5" s="129"/>
      <c r="UYE5" s="130"/>
      <c r="UYF5" s="130"/>
      <c r="UYG5" s="131"/>
      <c r="UYH5" s="128"/>
      <c r="UYI5" s="129"/>
      <c r="UYJ5" s="130"/>
      <c r="UYK5" s="130"/>
      <c r="UYL5" s="131"/>
      <c r="UYM5" s="128"/>
      <c r="UYN5" s="129"/>
      <c r="UYO5" s="130"/>
      <c r="UYP5" s="130"/>
      <c r="UYQ5" s="131"/>
      <c r="UYR5" s="128"/>
      <c r="UYS5" s="129"/>
      <c r="UYT5" s="130"/>
      <c r="UYU5" s="130"/>
      <c r="UYV5" s="131"/>
      <c r="UYW5" s="128"/>
      <c r="UYX5" s="129"/>
      <c r="UYY5" s="130"/>
      <c r="UYZ5" s="130"/>
      <c r="UZA5" s="131"/>
      <c r="UZB5" s="128"/>
      <c r="UZC5" s="129"/>
      <c r="UZD5" s="130"/>
      <c r="UZE5" s="130"/>
      <c r="UZF5" s="131"/>
      <c r="UZG5" s="128"/>
      <c r="UZH5" s="129"/>
      <c r="UZI5" s="130"/>
      <c r="UZJ5" s="130"/>
      <c r="UZK5" s="131"/>
      <c r="UZL5" s="128"/>
      <c r="UZM5" s="129"/>
      <c r="UZN5" s="130"/>
      <c r="UZO5" s="130"/>
      <c r="UZP5" s="131"/>
      <c r="UZQ5" s="128"/>
      <c r="UZR5" s="129"/>
      <c r="UZS5" s="130"/>
      <c r="UZT5" s="130"/>
      <c r="UZU5" s="131"/>
      <c r="UZV5" s="128"/>
      <c r="UZW5" s="129"/>
      <c r="UZX5" s="130"/>
      <c r="UZY5" s="130"/>
      <c r="UZZ5" s="131"/>
      <c r="VAA5" s="128"/>
      <c r="VAB5" s="129"/>
      <c r="VAC5" s="130"/>
      <c r="VAD5" s="130"/>
      <c r="VAE5" s="131"/>
      <c r="VAF5" s="128"/>
      <c r="VAG5" s="129"/>
      <c r="VAH5" s="130"/>
      <c r="VAI5" s="130"/>
      <c r="VAJ5" s="131"/>
      <c r="VAK5" s="128"/>
      <c r="VAL5" s="129"/>
      <c r="VAM5" s="130"/>
      <c r="VAN5" s="130"/>
      <c r="VAO5" s="131"/>
      <c r="VAP5" s="128"/>
      <c r="VAQ5" s="129"/>
      <c r="VAR5" s="130"/>
      <c r="VAS5" s="130"/>
      <c r="VAT5" s="131"/>
      <c r="VAU5" s="128"/>
      <c r="VAV5" s="129"/>
      <c r="VAW5" s="130"/>
      <c r="VAX5" s="130"/>
      <c r="VAY5" s="131"/>
      <c r="VAZ5" s="128"/>
      <c r="VBA5" s="129"/>
      <c r="VBB5" s="130"/>
      <c r="VBC5" s="130"/>
      <c r="VBD5" s="131"/>
      <c r="VBE5" s="128"/>
      <c r="VBF5" s="129"/>
      <c r="VBG5" s="130"/>
      <c r="VBH5" s="130"/>
      <c r="VBI5" s="131"/>
      <c r="VBJ5" s="128"/>
      <c r="VBK5" s="129"/>
      <c r="VBL5" s="130"/>
      <c r="VBM5" s="130"/>
      <c r="VBN5" s="131"/>
      <c r="VBO5" s="128"/>
      <c r="VBP5" s="129"/>
      <c r="VBQ5" s="130"/>
      <c r="VBR5" s="130"/>
      <c r="VBS5" s="131"/>
      <c r="VBT5" s="128"/>
      <c r="VBU5" s="129"/>
      <c r="VBV5" s="130"/>
      <c r="VBW5" s="130"/>
      <c r="VBX5" s="131"/>
      <c r="VBY5" s="128"/>
      <c r="VBZ5" s="129"/>
      <c r="VCA5" s="130"/>
      <c r="VCB5" s="130"/>
      <c r="VCC5" s="131"/>
      <c r="VCD5" s="128"/>
      <c r="VCE5" s="129"/>
      <c r="VCF5" s="130"/>
      <c r="VCG5" s="130"/>
      <c r="VCH5" s="131"/>
      <c r="VCI5" s="128"/>
      <c r="VCJ5" s="129"/>
      <c r="VCK5" s="130"/>
      <c r="VCL5" s="130"/>
      <c r="VCM5" s="131"/>
      <c r="VCN5" s="128"/>
      <c r="VCO5" s="129"/>
      <c r="VCP5" s="130"/>
      <c r="VCQ5" s="130"/>
      <c r="VCR5" s="131"/>
      <c r="VCS5" s="128"/>
      <c r="VCT5" s="129"/>
      <c r="VCU5" s="130"/>
      <c r="VCV5" s="130"/>
      <c r="VCW5" s="131"/>
      <c r="VCX5" s="128"/>
      <c r="VCY5" s="129"/>
      <c r="VCZ5" s="130"/>
      <c r="VDA5" s="130"/>
      <c r="VDB5" s="131"/>
      <c r="VDC5" s="128"/>
      <c r="VDD5" s="129"/>
      <c r="VDE5" s="130"/>
      <c r="VDF5" s="130"/>
      <c r="VDG5" s="131"/>
      <c r="VDH5" s="128"/>
      <c r="VDI5" s="129"/>
      <c r="VDJ5" s="130"/>
      <c r="VDK5" s="130"/>
      <c r="VDL5" s="131"/>
      <c r="VDM5" s="128"/>
      <c r="VDN5" s="129"/>
      <c r="VDO5" s="130"/>
      <c r="VDP5" s="130"/>
      <c r="VDQ5" s="131"/>
      <c r="VDR5" s="128"/>
      <c r="VDS5" s="129"/>
      <c r="VDT5" s="130"/>
      <c r="VDU5" s="130"/>
      <c r="VDV5" s="131"/>
      <c r="VDW5" s="128"/>
      <c r="VDX5" s="129"/>
      <c r="VDY5" s="130"/>
      <c r="VDZ5" s="130"/>
      <c r="VEA5" s="131"/>
      <c r="VEB5" s="128"/>
      <c r="VEC5" s="129"/>
      <c r="VED5" s="130"/>
      <c r="VEE5" s="130"/>
      <c r="VEF5" s="131"/>
      <c r="VEG5" s="128"/>
      <c r="VEH5" s="129"/>
      <c r="VEI5" s="130"/>
      <c r="VEJ5" s="130"/>
      <c r="VEK5" s="131"/>
      <c r="VEL5" s="128"/>
      <c r="VEM5" s="129"/>
      <c r="VEN5" s="130"/>
      <c r="VEO5" s="130"/>
      <c r="VEP5" s="131"/>
      <c r="VEQ5" s="128"/>
      <c r="VER5" s="129"/>
      <c r="VES5" s="130"/>
      <c r="VET5" s="130"/>
      <c r="VEU5" s="131"/>
      <c r="VEV5" s="128"/>
      <c r="VEW5" s="129"/>
      <c r="VEX5" s="130"/>
      <c r="VEY5" s="130"/>
      <c r="VEZ5" s="131"/>
      <c r="VFA5" s="128"/>
      <c r="VFB5" s="129"/>
      <c r="VFC5" s="130"/>
      <c r="VFD5" s="130"/>
      <c r="VFE5" s="131"/>
      <c r="VFF5" s="128"/>
      <c r="VFG5" s="129"/>
      <c r="VFH5" s="130"/>
      <c r="VFI5" s="130"/>
      <c r="VFJ5" s="131"/>
      <c r="VFK5" s="128"/>
      <c r="VFL5" s="129"/>
      <c r="VFM5" s="130"/>
      <c r="VFN5" s="130"/>
      <c r="VFO5" s="131"/>
      <c r="VFP5" s="128"/>
      <c r="VFQ5" s="129"/>
      <c r="VFR5" s="130"/>
      <c r="VFS5" s="130"/>
      <c r="VFT5" s="131"/>
      <c r="VFU5" s="128"/>
      <c r="VFV5" s="129"/>
      <c r="VFW5" s="130"/>
      <c r="VFX5" s="130"/>
      <c r="VFY5" s="131"/>
      <c r="VFZ5" s="128"/>
      <c r="VGA5" s="129"/>
      <c r="VGB5" s="130"/>
      <c r="VGC5" s="130"/>
      <c r="VGD5" s="131"/>
      <c r="VGE5" s="128"/>
      <c r="VGF5" s="129"/>
      <c r="VGG5" s="130"/>
      <c r="VGH5" s="130"/>
      <c r="VGI5" s="131"/>
      <c r="VGJ5" s="128"/>
      <c r="VGK5" s="129"/>
      <c r="VGL5" s="130"/>
      <c r="VGM5" s="130"/>
      <c r="VGN5" s="131"/>
      <c r="VGO5" s="128"/>
      <c r="VGP5" s="129"/>
      <c r="VGQ5" s="130"/>
      <c r="VGR5" s="130"/>
      <c r="VGS5" s="131"/>
      <c r="VGT5" s="128"/>
      <c r="VGU5" s="129"/>
      <c r="VGV5" s="130"/>
      <c r="VGW5" s="130"/>
      <c r="VGX5" s="131"/>
      <c r="VGY5" s="128"/>
      <c r="VGZ5" s="129"/>
      <c r="VHA5" s="130"/>
      <c r="VHB5" s="130"/>
      <c r="VHC5" s="131"/>
      <c r="VHD5" s="128"/>
      <c r="VHE5" s="129"/>
      <c r="VHF5" s="130"/>
      <c r="VHG5" s="130"/>
      <c r="VHH5" s="131"/>
      <c r="VHI5" s="128"/>
      <c r="VHJ5" s="129"/>
      <c r="VHK5" s="130"/>
      <c r="VHL5" s="130"/>
      <c r="VHM5" s="131"/>
      <c r="VHN5" s="128"/>
      <c r="VHO5" s="129"/>
      <c r="VHP5" s="130"/>
      <c r="VHQ5" s="130"/>
      <c r="VHR5" s="131"/>
      <c r="VHS5" s="128"/>
      <c r="VHT5" s="129"/>
      <c r="VHU5" s="130"/>
      <c r="VHV5" s="130"/>
      <c r="VHW5" s="131"/>
      <c r="VHX5" s="128"/>
      <c r="VHY5" s="129"/>
      <c r="VHZ5" s="130"/>
      <c r="VIA5" s="130"/>
      <c r="VIB5" s="131"/>
      <c r="VIC5" s="128"/>
      <c r="VID5" s="129"/>
      <c r="VIE5" s="130"/>
      <c r="VIF5" s="130"/>
      <c r="VIG5" s="131"/>
      <c r="VIH5" s="128"/>
      <c r="VII5" s="129"/>
      <c r="VIJ5" s="130"/>
      <c r="VIK5" s="130"/>
      <c r="VIL5" s="131"/>
      <c r="VIM5" s="128"/>
      <c r="VIN5" s="129"/>
      <c r="VIO5" s="130"/>
      <c r="VIP5" s="130"/>
      <c r="VIQ5" s="131"/>
      <c r="VIR5" s="128"/>
      <c r="VIS5" s="129"/>
      <c r="VIT5" s="130"/>
      <c r="VIU5" s="130"/>
      <c r="VIV5" s="131"/>
      <c r="VIW5" s="128"/>
      <c r="VIX5" s="129"/>
      <c r="VIY5" s="130"/>
      <c r="VIZ5" s="130"/>
      <c r="VJA5" s="131"/>
      <c r="VJB5" s="128"/>
      <c r="VJC5" s="129"/>
      <c r="VJD5" s="130"/>
      <c r="VJE5" s="130"/>
      <c r="VJF5" s="131"/>
      <c r="VJG5" s="128"/>
      <c r="VJH5" s="129"/>
      <c r="VJI5" s="130"/>
      <c r="VJJ5" s="130"/>
      <c r="VJK5" s="131"/>
      <c r="VJL5" s="128"/>
      <c r="VJM5" s="129"/>
      <c r="VJN5" s="130"/>
      <c r="VJO5" s="130"/>
      <c r="VJP5" s="131"/>
      <c r="VJQ5" s="128"/>
      <c r="VJR5" s="129"/>
      <c r="VJS5" s="130"/>
      <c r="VJT5" s="130"/>
      <c r="VJU5" s="131"/>
      <c r="VJV5" s="128"/>
      <c r="VJW5" s="129"/>
      <c r="VJX5" s="130"/>
      <c r="VJY5" s="130"/>
      <c r="VJZ5" s="131"/>
      <c r="VKA5" s="128"/>
      <c r="VKB5" s="129"/>
      <c r="VKC5" s="130"/>
      <c r="VKD5" s="130"/>
      <c r="VKE5" s="131"/>
      <c r="VKF5" s="128"/>
      <c r="VKG5" s="129"/>
      <c r="VKH5" s="130"/>
      <c r="VKI5" s="130"/>
      <c r="VKJ5" s="131"/>
      <c r="VKK5" s="128"/>
      <c r="VKL5" s="129"/>
      <c r="VKM5" s="130"/>
      <c r="VKN5" s="130"/>
      <c r="VKO5" s="131"/>
      <c r="VKP5" s="128"/>
      <c r="VKQ5" s="129"/>
      <c r="VKR5" s="130"/>
      <c r="VKS5" s="130"/>
      <c r="VKT5" s="131"/>
      <c r="VKU5" s="128"/>
      <c r="VKV5" s="129"/>
      <c r="VKW5" s="130"/>
      <c r="VKX5" s="130"/>
      <c r="VKY5" s="131"/>
      <c r="VKZ5" s="128"/>
      <c r="VLA5" s="129"/>
      <c r="VLB5" s="130"/>
      <c r="VLC5" s="130"/>
      <c r="VLD5" s="131"/>
      <c r="VLE5" s="128"/>
      <c r="VLF5" s="129"/>
      <c r="VLG5" s="130"/>
      <c r="VLH5" s="130"/>
      <c r="VLI5" s="131"/>
      <c r="VLJ5" s="128"/>
      <c r="VLK5" s="129"/>
      <c r="VLL5" s="130"/>
      <c r="VLM5" s="130"/>
      <c r="VLN5" s="131"/>
      <c r="VLO5" s="128"/>
      <c r="VLP5" s="129"/>
      <c r="VLQ5" s="130"/>
      <c r="VLR5" s="130"/>
      <c r="VLS5" s="131"/>
      <c r="VLT5" s="128"/>
      <c r="VLU5" s="129"/>
      <c r="VLV5" s="130"/>
      <c r="VLW5" s="130"/>
      <c r="VLX5" s="131"/>
      <c r="VLY5" s="128"/>
      <c r="VLZ5" s="129"/>
      <c r="VMA5" s="130"/>
      <c r="VMB5" s="130"/>
      <c r="VMC5" s="131"/>
      <c r="VMD5" s="128"/>
      <c r="VME5" s="129"/>
      <c r="VMF5" s="130"/>
      <c r="VMG5" s="130"/>
      <c r="VMH5" s="131"/>
      <c r="VMI5" s="128"/>
      <c r="VMJ5" s="129"/>
      <c r="VMK5" s="130"/>
      <c r="VML5" s="130"/>
      <c r="VMM5" s="131"/>
      <c r="VMN5" s="128"/>
      <c r="VMO5" s="129"/>
      <c r="VMP5" s="130"/>
      <c r="VMQ5" s="130"/>
      <c r="VMR5" s="131"/>
      <c r="VMS5" s="128"/>
      <c r="VMT5" s="129"/>
      <c r="VMU5" s="130"/>
      <c r="VMV5" s="130"/>
      <c r="VMW5" s="131"/>
      <c r="VMX5" s="128"/>
      <c r="VMY5" s="129"/>
      <c r="VMZ5" s="130"/>
      <c r="VNA5" s="130"/>
      <c r="VNB5" s="131"/>
      <c r="VNC5" s="128"/>
      <c r="VND5" s="129"/>
      <c r="VNE5" s="130"/>
      <c r="VNF5" s="130"/>
      <c r="VNG5" s="131"/>
      <c r="VNH5" s="128"/>
      <c r="VNI5" s="129"/>
      <c r="VNJ5" s="130"/>
      <c r="VNK5" s="130"/>
      <c r="VNL5" s="131"/>
      <c r="VNM5" s="128"/>
      <c r="VNN5" s="129"/>
      <c r="VNO5" s="130"/>
      <c r="VNP5" s="130"/>
      <c r="VNQ5" s="131"/>
      <c r="VNR5" s="128"/>
      <c r="VNS5" s="129"/>
      <c r="VNT5" s="130"/>
      <c r="VNU5" s="130"/>
      <c r="VNV5" s="131"/>
      <c r="VNW5" s="128"/>
      <c r="VNX5" s="129"/>
      <c r="VNY5" s="130"/>
      <c r="VNZ5" s="130"/>
      <c r="VOA5" s="131"/>
      <c r="VOB5" s="128"/>
      <c r="VOC5" s="129"/>
      <c r="VOD5" s="130"/>
      <c r="VOE5" s="130"/>
      <c r="VOF5" s="131"/>
      <c r="VOG5" s="128"/>
      <c r="VOH5" s="129"/>
      <c r="VOI5" s="130"/>
      <c r="VOJ5" s="130"/>
      <c r="VOK5" s="131"/>
      <c r="VOL5" s="128"/>
      <c r="VOM5" s="129"/>
      <c r="VON5" s="130"/>
      <c r="VOO5" s="130"/>
      <c r="VOP5" s="131"/>
      <c r="VOQ5" s="128"/>
      <c r="VOR5" s="129"/>
      <c r="VOS5" s="130"/>
      <c r="VOT5" s="130"/>
      <c r="VOU5" s="131"/>
      <c r="VOV5" s="128"/>
      <c r="VOW5" s="129"/>
      <c r="VOX5" s="130"/>
      <c r="VOY5" s="130"/>
      <c r="VOZ5" s="131"/>
      <c r="VPA5" s="128"/>
      <c r="VPB5" s="129"/>
      <c r="VPC5" s="130"/>
      <c r="VPD5" s="130"/>
      <c r="VPE5" s="131"/>
      <c r="VPF5" s="128"/>
      <c r="VPG5" s="129"/>
      <c r="VPH5" s="130"/>
      <c r="VPI5" s="130"/>
      <c r="VPJ5" s="131"/>
      <c r="VPK5" s="128"/>
      <c r="VPL5" s="129"/>
      <c r="VPM5" s="130"/>
      <c r="VPN5" s="130"/>
      <c r="VPO5" s="131"/>
      <c r="VPP5" s="128"/>
      <c r="VPQ5" s="129"/>
      <c r="VPR5" s="130"/>
      <c r="VPS5" s="130"/>
      <c r="VPT5" s="131"/>
      <c r="VPU5" s="128"/>
      <c r="VPV5" s="129"/>
      <c r="VPW5" s="130"/>
      <c r="VPX5" s="130"/>
      <c r="VPY5" s="131"/>
      <c r="VPZ5" s="128"/>
      <c r="VQA5" s="129"/>
      <c r="VQB5" s="130"/>
      <c r="VQC5" s="130"/>
      <c r="VQD5" s="131"/>
      <c r="VQE5" s="128"/>
      <c r="VQF5" s="129"/>
      <c r="VQG5" s="130"/>
      <c r="VQH5" s="130"/>
      <c r="VQI5" s="131"/>
      <c r="VQJ5" s="128"/>
      <c r="VQK5" s="129"/>
      <c r="VQL5" s="130"/>
      <c r="VQM5" s="130"/>
      <c r="VQN5" s="131"/>
      <c r="VQO5" s="128"/>
      <c r="VQP5" s="129"/>
      <c r="VQQ5" s="130"/>
      <c r="VQR5" s="130"/>
      <c r="VQS5" s="131"/>
      <c r="VQT5" s="128"/>
      <c r="VQU5" s="129"/>
      <c r="VQV5" s="130"/>
      <c r="VQW5" s="130"/>
      <c r="VQX5" s="131"/>
      <c r="VQY5" s="128"/>
      <c r="VQZ5" s="129"/>
      <c r="VRA5" s="130"/>
      <c r="VRB5" s="130"/>
      <c r="VRC5" s="131"/>
      <c r="VRD5" s="128"/>
      <c r="VRE5" s="129"/>
      <c r="VRF5" s="130"/>
      <c r="VRG5" s="130"/>
      <c r="VRH5" s="131"/>
      <c r="VRI5" s="128"/>
      <c r="VRJ5" s="129"/>
      <c r="VRK5" s="130"/>
      <c r="VRL5" s="130"/>
      <c r="VRM5" s="131"/>
      <c r="VRN5" s="128"/>
      <c r="VRO5" s="129"/>
      <c r="VRP5" s="130"/>
      <c r="VRQ5" s="130"/>
      <c r="VRR5" s="131"/>
      <c r="VRS5" s="128"/>
      <c r="VRT5" s="129"/>
      <c r="VRU5" s="130"/>
      <c r="VRV5" s="130"/>
      <c r="VRW5" s="131"/>
      <c r="VRX5" s="128"/>
      <c r="VRY5" s="129"/>
      <c r="VRZ5" s="130"/>
      <c r="VSA5" s="130"/>
      <c r="VSB5" s="131"/>
      <c r="VSC5" s="128"/>
      <c r="VSD5" s="129"/>
      <c r="VSE5" s="130"/>
      <c r="VSF5" s="130"/>
      <c r="VSG5" s="131"/>
      <c r="VSH5" s="128"/>
      <c r="VSI5" s="129"/>
      <c r="VSJ5" s="130"/>
      <c r="VSK5" s="130"/>
      <c r="VSL5" s="131"/>
      <c r="VSM5" s="128"/>
      <c r="VSN5" s="129"/>
      <c r="VSO5" s="130"/>
      <c r="VSP5" s="130"/>
      <c r="VSQ5" s="131"/>
      <c r="VSR5" s="128"/>
      <c r="VSS5" s="129"/>
      <c r="VST5" s="130"/>
      <c r="VSU5" s="130"/>
      <c r="VSV5" s="131"/>
      <c r="VSW5" s="128"/>
      <c r="VSX5" s="129"/>
      <c r="VSY5" s="130"/>
      <c r="VSZ5" s="130"/>
      <c r="VTA5" s="131"/>
      <c r="VTB5" s="128"/>
      <c r="VTC5" s="129"/>
      <c r="VTD5" s="130"/>
      <c r="VTE5" s="130"/>
      <c r="VTF5" s="131"/>
      <c r="VTG5" s="128"/>
      <c r="VTH5" s="129"/>
      <c r="VTI5" s="130"/>
      <c r="VTJ5" s="130"/>
      <c r="VTK5" s="131"/>
      <c r="VTL5" s="128"/>
      <c r="VTM5" s="129"/>
      <c r="VTN5" s="130"/>
      <c r="VTO5" s="130"/>
      <c r="VTP5" s="131"/>
      <c r="VTQ5" s="128"/>
      <c r="VTR5" s="129"/>
      <c r="VTS5" s="130"/>
      <c r="VTT5" s="130"/>
      <c r="VTU5" s="131"/>
      <c r="VTV5" s="128"/>
      <c r="VTW5" s="129"/>
      <c r="VTX5" s="130"/>
      <c r="VTY5" s="130"/>
      <c r="VTZ5" s="131"/>
      <c r="VUA5" s="128"/>
      <c r="VUB5" s="129"/>
      <c r="VUC5" s="130"/>
      <c r="VUD5" s="130"/>
      <c r="VUE5" s="131"/>
      <c r="VUF5" s="128"/>
      <c r="VUG5" s="129"/>
      <c r="VUH5" s="130"/>
      <c r="VUI5" s="130"/>
      <c r="VUJ5" s="131"/>
      <c r="VUK5" s="128"/>
      <c r="VUL5" s="129"/>
      <c r="VUM5" s="130"/>
      <c r="VUN5" s="130"/>
      <c r="VUO5" s="131"/>
      <c r="VUP5" s="128"/>
      <c r="VUQ5" s="129"/>
      <c r="VUR5" s="130"/>
      <c r="VUS5" s="130"/>
      <c r="VUT5" s="131"/>
      <c r="VUU5" s="128"/>
      <c r="VUV5" s="129"/>
      <c r="VUW5" s="130"/>
      <c r="VUX5" s="130"/>
      <c r="VUY5" s="131"/>
      <c r="VUZ5" s="128"/>
      <c r="VVA5" s="129"/>
      <c r="VVB5" s="130"/>
      <c r="VVC5" s="130"/>
      <c r="VVD5" s="131"/>
      <c r="VVE5" s="128"/>
      <c r="VVF5" s="129"/>
      <c r="VVG5" s="130"/>
      <c r="VVH5" s="130"/>
      <c r="VVI5" s="131"/>
      <c r="VVJ5" s="128"/>
      <c r="VVK5" s="129"/>
      <c r="VVL5" s="130"/>
      <c r="VVM5" s="130"/>
      <c r="VVN5" s="131"/>
      <c r="VVO5" s="128"/>
      <c r="VVP5" s="129"/>
      <c r="VVQ5" s="130"/>
      <c r="VVR5" s="130"/>
      <c r="VVS5" s="131"/>
      <c r="VVT5" s="128"/>
      <c r="VVU5" s="129"/>
      <c r="VVV5" s="130"/>
      <c r="VVW5" s="130"/>
      <c r="VVX5" s="131"/>
      <c r="VVY5" s="128"/>
      <c r="VVZ5" s="129"/>
      <c r="VWA5" s="130"/>
      <c r="VWB5" s="130"/>
      <c r="VWC5" s="131"/>
      <c r="VWD5" s="128"/>
      <c r="VWE5" s="129"/>
      <c r="VWF5" s="130"/>
      <c r="VWG5" s="130"/>
      <c r="VWH5" s="131"/>
      <c r="VWI5" s="128"/>
      <c r="VWJ5" s="129"/>
      <c r="VWK5" s="130"/>
      <c r="VWL5" s="130"/>
      <c r="VWM5" s="131"/>
      <c r="VWN5" s="128"/>
      <c r="VWO5" s="129"/>
      <c r="VWP5" s="130"/>
      <c r="VWQ5" s="130"/>
      <c r="VWR5" s="131"/>
      <c r="VWS5" s="128"/>
      <c r="VWT5" s="129"/>
      <c r="VWU5" s="130"/>
      <c r="VWV5" s="130"/>
      <c r="VWW5" s="131"/>
      <c r="VWX5" s="128"/>
      <c r="VWY5" s="129"/>
      <c r="VWZ5" s="130"/>
      <c r="VXA5" s="130"/>
      <c r="VXB5" s="131"/>
      <c r="VXC5" s="128"/>
      <c r="VXD5" s="129"/>
      <c r="VXE5" s="130"/>
      <c r="VXF5" s="130"/>
      <c r="VXG5" s="131"/>
      <c r="VXH5" s="128"/>
      <c r="VXI5" s="129"/>
      <c r="VXJ5" s="130"/>
      <c r="VXK5" s="130"/>
      <c r="VXL5" s="131"/>
      <c r="VXM5" s="128"/>
      <c r="VXN5" s="129"/>
      <c r="VXO5" s="130"/>
      <c r="VXP5" s="130"/>
      <c r="VXQ5" s="131"/>
      <c r="VXR5" s="128"/>
      <c r="VXS5" s="129"/>
      <c r="VXT5" s="130"/>
      <c r="VXU5" s="130"/>
      <c r="VXV5" s="131"/>
      <c r="VXW5" s="128"/>
      <c r="VXX5" s="129"/>
      <c r="VXY5" s="130"/>
      <c r="VXZ5" s="130"/>
      <c r="VYA5" s="131"/>
      <c r="VYB5" s="128"/>
      <c r="VYC5" s="129"/>
      <c r="VYD5" s="130"/>
      <c r="VYE5" s="130"/>
      <c r="VYF5" s="131"/>
      <c r="VYG5" s="128"/>
      <c r="VYH5" s="129"/>
      <c r="VYI5" s="130"/>
      <c r="VYJ5" s="130"/>
      <c r="VYK5" s="131"/>
      <c r="VYL5" s="128"/>
      <c r="VYM5" s="129"/>
      <c r="VYN5" s="130"/>
      <c r="VYO5" s="130"/>
      <c r="VYP5" s="131"/>
      <c r="VYQ5" s="128"/>
      <c r="VYR5" s="129"/>
      <c r="VYS5" s="130"/>
      <c r="VYT5" s="130"/>
      <c r="VYU5" s="131"/>
      <c r="VYV5" s="128"/>
      <c r="VYW5" s="129"/>
      <c r="VYX5" s="130"/>
      <c r="VYY5" s="130"/>
      <c r="VYZ5" s="131"/>
      <c r="VZA5" s="128"/>
      <c r="VZB5" s="129"/>
      <c r="VZC5" s="130"/>
      <c r="VZD5" s="130"/>
      <c r="VZE5" s="131"/>
      <c r="VZF5" s="128"/>
      <c r="VZG5" s="129"/>
      <c r="VZH5" s="130"/>
      <c r="VZI5" s="130"/>
      <c r="VZJ5" s="131"/>
      <c r="VZK5" s="128"/>
      <c r="VZL5" s="129"/>
      <c r="VZM5" s="130"/>
      <c r="VZN5" s="130"/>
      <c r="VZO5" s="131"/>
      <c r="VZP5" s="128"/>
      <c r="VZQ5" s="129"/>
      <c r="VZR5" s="130"/>
      <c r="VZS5" s="130"/>
      <c r="VZT5" s="131"/>
      <c r="VZU5" s="128"/>
      <c r="VZV5" s="129"/>
      <c r="VZW5" s="130"/>
      <c r="VZX5" s="130"/>
      <c r="VZY5" s="131"/>
      <c r="VZZ5" s="128"/>
      <c r="WAA5" s="129"/>
      <c r="WAB5" s="130"/>
      <c r="WAC5" s="130"/>
      <c r="WAD5" s="131"/>
      <c r="WAE5" s="128"/>
      <c r="WAF5" s="129"/>
      <c r="WAG5" s="130"/>
      <c r="WAH5" s="130"/>
      <c r="WAI5" s="131"/>
      <c r="WAJ5" s="128"/>
      <c r="WAK5" s="129"/>
      <c r="WAL5" s="130"/>
      <c r="WAM5" s="130"/>
      <c r="WAN5" s="131"/>
      <c r="WAO5" s="128"/>
      <c r="WAP5" s="129"/>
      <c r="WAQ5" s="130"/>
      <c r="WAR5" s="130"/>
      <c r="WAS5" s="131"/>
      <c r="WAT5" s="128"/>
      <c r="WAU5" s="129"/>
      <c r="WAV5" s="130"/>
      <c r="WAW5" s="130"/>
      <c r="WAX5" s="131"/>
      <c r="WAY5" s="128"/>
      <c r="WAZ5" s="129"/>
      <c r="WBA5" s="130"/>
      <c r="WBB5" s="130"/>
      <c r="WBC5" s="131"/>
      <c r="WBD5" s="128"/>
      <c r="WBE5" s="129"/>
      <c r="WBF5" s="130"/>
      <c r="WBG5" s="130"/>
      <c r="WBH5" s="131"/>
      <c r="WBI5" s="128"/>
      <c r="WBJ5" s="129"/>
      <c r="WBK5" s="130"/>
      <c r="WBL5" s="130"/>
      <c r="WBM5" s="131"/>
      <c r="WBN5" s="128"/>
      <c r="WBO5" s="129"/>
      <c r="WBP5" s="130"/>
      <c r="WBQ5" s="130"/>
      <c r="WBR5" s="131"/>
      <c r="WBS5" s="128"/>
      <c r="WBT5" s="129"/>
      <c r="WBU5" s="130"/>
      <c r="WBV5" s="130"/>
      <c r="WBW5" s="131"/>
      <c r="WBX5" s="128"/>
      <c r="WBY5" s="129"/>
      <c r="WBZ5" s="130"/>
      <c r="WCA5" s="130"/>
      <c r="WCB5" s="131"/>
      <c r="WCC5" s="128"/>
      <c r="WCD5" s="129"/>
      <c r="WCE5" s="130"/>
      <c r="WCF5" s="130"/>
      <c r="WCG5" s="131"/>
      <c r="WCH5" s="128"/>
      <c r="WCI5" s="129"/>
      <c r="WCJ5" s="130"/>
      <c r="WCK5" s="130"/>
      <c r="WCL5" s="131"/>
      <c r="WCM5" s="128"/>
      <c r="WCN5" s="129"/>
      <c r="WCO5" s="130"/>
      <c r="WCP5" s="130"/>
      <c r="WCQ5" s="131"/>
      <c r="WCR5" s="128"/>
      <c r="WCS5" s="129"/>
      <c r="WCT5" s="130"/>
      <c r="WCU5" s="130"/>
      <c r="WCV5" s="131"/>
      <c r="WCW5" s="128"/>
      <c r="WCX5" s="129"/>
      <c r="WCY5" s="130"/>
      <c r="WCZ5" s="130"/>
      <c r="WDA5" s="131"/>
      <c r="WDB5" s="128"/>
      <c r="WDC5" s="129"/>
      <c r="WDD5" s="130"/>
      <c r="WDE5" s="130"/>
      <c r="WDF5" s="131"/>
      <c r="WDG5" s="128"/>
      <c r="WDH5" s="129"/>
      <c r="WDI5" s="130"/>
      <c r="WDJ5" s="130"/>
      <c r="WDK5" s="131"/>
      <c r="WDL5" s="128"/>
      <c r="WDM5" s="129"/>
      <c r="WDN5" s="130"/>
      <c r="WDO5" s="130"/>
      <c r="WDP5" s="131"/>
      <c r="WDQ5" s="128"/>
      <c r="WDR5" s="129"/>
      <c r="WDS5" s="130"/>
      <c r="WDT5" s="130"/>
      <c r="WDU5" s="131"/>
      <c r="WDV5" s="128"/>
      <c r="WDW5" s="129"/>
      <c r="WDX5" s="130"/>
      <c r="WDY5" s="130"/>
      <c r="WDZ5" s="131"/>
      <c r="WEA5" s="128"/>
      <c r="WEB5" s="129"/>
      <c r="WEC5" s="130"/>
      <c r="WED5" s="130"/>
      <c r="WEE5" s="131"/>
      <c r="WEF5" s="128"/>
      <c r="WEG5" s="129"/>
      <c r="WEH5" s="130"/>
      <c r="WEI5" s="130"/>
      <c r="WEJ5" s="131"/>
      <c r="WEK5" s="128"/>
      <c r="WEL5" s="129"/>
      <c r="WEM5" s="130"/>
      <c r="WEN5" s="130"/>
      <c r="WEO5" s="131"/>
      <c r="WEP5" s="128"/>
      <c r="WEQ5" s="129"/>
      <c r="WER5" s="130"/>
      <c r="WES5" s="130"/>
      <c r="WET5" s="131"/>
      <c r="WEU5" s="128"/>
      <c r="WEV5" s="129"/>
      <c r="WEW5" s="130"/>
      <c r="WEX5" s="130"/>
      <c r="WEY5" s="131"/>
      <c r="WEZ5" s="128"/>
      <c r="WFA5" s="129"/>
      <c r="WFB5" s="130"/>
      <c r="WFC5" s="130"/>
      <c r="WFD5" s="131"/>
      <c r="WFE5" s="128"/>
      <c r="WFF5" s="129"/>
      <c r="WFG5" s="130"/>
      <c r="WFH5" s="130"/>
      <c r="WFI5" s="131"/>
      <c r="WFJ5" s="128"/>
      <c r="WFK5" s="129"/>
      <c r="WFL5" s="130"/>
      <c r="WFM5" s="130"/>
      <c r="WFN5" s="131"/>
      <c r="WFO5" s="128"/>
      <c r="WFP5" s="129"/>
      <c r="WFQ5" s="130"/>
      <c r="WFR5" s="130"/>
      <c r="WFS5" s="131"/>
      <c r="WFT5" s="128"/>
      <c r="WFU5" s="129"/>
      <c r="WFV5" s="130"/>
      <c r="WFW5" s="130"/>
      <c r="WFX5" s="131"/>
      <c r="WFY5" s="128"/>
      <c r="WFZ5" s="129"/>
      <c r="WGA5" s="130"/>
      <c r="WGB5" s="130"/>
      <c r="WGC5" s="131"/>
      <c r="WGD5" s="128"/>
      <c r="WGE5" s="129"/>
      <c r="WGF5" s="130"/>
      <c r="WGG5" s="130"/>
      <c r="WGH5" s="131"/>
      <c r="WGI5" s="128"/>
      <c r="WGJ5" s="129"/>
      <c r="WGK5" s="130"/>
      <c r="WGL5" s="130"/>
      <c r="WGM5" s="131"/>
      <c r="WGN5" s="128"/>
      <c r="WGO5" s="129"/>
      <c r="WGP5" s="130"/>
      <c r="WGQ5" s="130"/>
      <c r="WGR5" s="131"/>
      <c r="WGS5" s="128"/>
      <c r="WGT5" s="129"/>
      <c r="WGU5" s="130"/>
      <c r="WGV5" s="130"/>
      <c r="WGW5" s="131"/>
      <c r="WGX5" s="128"/>
      <c r="WGY5" s="129"/>
      <c r="WGZ5" s="130"/>
      <c r="WHA5" s="130"/>
      <c r="WHB5" s="131"/>
      <c r="WHC5" s="128"/>
      <c r="WHD5" s="129"/>
      <c r="WHE5" s="130"/>
      <c r="WHF5" s="130"/>
      <c r="WHG5" s="131"/>
      <c r="WHH5" s="128"/>
      <c r="WHI5" s="129"/>
      <c r="WHJ5" s="130"/>
      <c r="WHK5" s="130"/>
      <c r="WHL5" s="131"/>
      <c r="WHM5" s="128"/>
      <c r="WHN5" s="129"/>
      <c r="WHO5" s="130"/>
      <c r="WHP5" s="130"/>
      <c r="WHQ5" s="131"/>
      <c r="WHR5" s="128"/>
      <c r="WHS5" s="129"/>
      <c r="WHT5" s="130"/>
      <c r="WHU5" s="130"/>
      <c r="WHV5" s="131"/>
      <c r="WHW5" s="128"/>
      <c r="WHX5" s="129"/>
      <c r="WHY5" s="130"/>
      <c r="WHZ5" s="130"/>
      <c r="WIA5" s="131"/>
      <c r="WIB5" s="128"/>
      <c r="WIC5" s="129"/>
      <c r="WID5" s="130"/>
      <c r="WIE5" s="130"/>
      <c r="WIF5" s="131"/>
      <c r="WIG5" s="128"/>
      <c r="WIH5" s="129"/>
      <c r="WII5" s="130"/>
      <c r="WIJ5" s="130"/>
      <c r="WIK5" s="131"/>
      <c r="WIL5" s="128"/>
      <c r="WIM5" s="129"/>
      <c r="WIN5" s="130"/>
      <c r="WIO5" s="130"/>
      <c r="WIP5" s="131"/>
      <c r="WIQ5" s="128"/>
      <c r="WIR5" s="129"/>
      <c r="WIS5" s="130"/>
      <c r="WIT5" s="130"/>
      <c r="WIU5" s="131"/>
      <c r="WIV5" s="128"/>
      <c r="WIW5" s="129"/>
      <c r="WIX5" s="130"/>
      <c r="WIY5" s="130"/>
      <c r="WIZ5" s="131"/>
      <c r="WJA5" s="128"/>
      <c r="WJB5" s="129"/>
      <c r="WJC5" s="130"/>
      <c r="WJD5" s="130"/>
      <c r="WJE5" s="131"/>
      <c r="WJF5" s="128"/>
      <c r="WJG5" s="129"/>
      <c r="WJH5" s="130"/>
      <c r="WJI5" s="130"/>
      <c r="WJJ5" s="131"/>
      <c r="WJK5" s="128"/>
      <c r="WJL5" s="129"/>
      <c r="WJM5" s="130"/>
      <c r="WJN5" s="130"/>
      <c r="WJO5" s="131"/>
      <c r="WJP5" s="128"/>
      <c r="WJQ5" s="129"/>
      <c r="WJR5" s="130"/>
      <c r="WJS5" s="130"/>
      <c r="WJT5" s="131"/>
      <c r="WJU5" s="128"/>
      <c r="WJV5" s="129"/>
      <c r="WJW5" s="130"/>
      <c r="WJX5" s="130"/>
      <c r="WJY5" s="131"/>
      <c r="WJZ5" s="128"/>
      <c r="WKA5" s="129"/>
      <c r="WKB5" s="130"/>
      <c r="WKC5" s="130"/>
      <c r="WKD5" s="131"/>
      <c r="WKE5" s="128"/>
      <c r="WKF5" s="129"/>
      <c r="WKG5" s="130"/>
      <c r="WKH5" s="130"/>
      <c r="WKI5" s="131"/>
      <c r="WKJ5" s="128"/>
      <c r="WKK5" s="129"/>
      <c r="WKL5" s="130"/>
      <c r="WKM5" s="130"/>
      <c r="WKN5" s="131"/>
      <c r="WKO5" s="128"/>
      <c r="WKP5" s="129"/>
      <c r="WKQ5" s="130"/>
      <c r="WKR5" s="130"/>
      <c r="WKS5" s="131"/>
      <c r="WKT5" s="128"/>
      <c r="WKU5" s="129"/>
      <c r="WKV5" s="130"/>
      <c r="WKW5" s="130"/>
      <c r="WKX5" s="131"/>
      <c r="WKY5" s="128"/>
      <c r="WKZ5" s="129"/>
      <c r="WLA5" s="130"/>
      <c r="WLB5" s="130"/>
      <c r="WLC5" s="131"/>
      <c r="WLD5" s="128"/>
      <c r="WLE5" s="129"/>
      <c r="WLF5" s="130"/>
      <c r="WLG5" s="130"/>
      <c r="WLH5" s="131"/>
      <c r="WLI5" s="128"/>
      <c r="WLJ5" s="129"/>
      <c r="WLK5" s="130"/>
      <c r="WLL5" s="130"/>
      <c r="WLM5" s="131"/>
      <c r="WLN5" s="128"/>
      <c r="WLO5" s="129"/>
      <c r="WLP5" s="130"/>
      <c r="WLQ5" s="130"/>
      <c r="WLR5" s="131"/>
      <c r="WLS5" s="128"/>
      <c r="WLT5" s="129"/>
      <c r="WLU5" s="130"/>
      <c r="WLV5" s="130"/>
      <c r="WLW5" s="131"/>
      <c r="WLX5" s="128"/>
      <c r="WLY5" s="129"/>
      <c r="WLZ5" s="130"/>
      <c r="WMA5" s="130"/>
      <c r="WMB5" s="131"/>
      <c r="WMC5" s="128"/>
      <c r="WMD5" s="129"/>
      <c r="WME5" s="130"/>
      <c r="WMF5" s="130"/>
      <c r="WMG5" s="131"/>
      <c r="WMH5" s="128"/>
      <c r="WMI5" s="129"/>
      <c r="WMJ5" s="130"/>
      <c r="WMK5" s="130"/>
      <c r="WML5" s="131"/>
      <c r="WMM5" s="128"/>
      <c r="WMN5" s="129"/>
      <c r="WMO5" s="130"/>
      <c r="WMP5" s="130"/>
      <c r="WMQ5" s="131"/>
      <c r="WMR5" s="128"/>
      <c r="WMS5" s="129"/>
      <c r="WMT5" s="130"/>
      <c r="WMU5" s="130"/>
      <c r="WMV5" s="131"/>
      <c r="WMW5" s="128"/>
      <c r="WMX5" s="129"/>
      <c r="WMY5" s="130"/>
      <c r="WMZ5" s="130"/>
      <c r="WNA5" s="131"/>
      <c r="WNB5" s="128"/>
      <c r="WNC5" s="129"/>
      <c r="WND5" s="130"/>
      <c r="WNE5" s="130"/>
      <c r="WNF5" s="131"/>
      <c r="WNG5" s="128"/>
      <c r="WNH5" s="129"/>
      <c r="WNI5" s="130"/>
      <c r="WNJ5" s="130"/>
      <c r="WNK5" s="131"/>
      <c r="WNL5" s="128"/>
      <c r="WNM5" s="129"/>
      <c r="WNN5" s="130"/>
      <c r="WNO5" s="130"/>
      <c r="WNP5" s="131"/>
      <c r="WNQ5" s="128"/>
      <c r="WNR5" s="129"/>
      <c r="WNS5" s="130"/>
      <c r="WNT5" s="130"/>
      <c r="WNU5" s="131"/>
      <c r="WNV5" s="128"/>
      <c r="WNW5" s="129"/>
      <c r="WNX5" s="130"/>
      <c r="WNY5" s="130"/>
      <c r="WNZ5" s="131"/>
      <c r="WOA5" s="128"/>
      <c r="WOB5" s="129"/>
      <c r="WOC5" s="130"/>
      <c r="WOD5" s="130"/>
      <c r="WOE5" s="131"/>
      <c r="WOF5" s="128"/>
      <c r="WOG5" s="129"/>
      <c r="WOH5" s="130"/>
      <c r="WOI5" s="130"/>
      <c r="WOJ5" s="131"/>
      <c r="WOK5" s="128"/>
      <c r="WOL5" s="129"/>
      <c r="WOM5" s="130"/>
      <c r="WON5" s="130"/>
      <c r="WOO5" s="131"/>
      <c r="WOP5" s="128"/>
      <c r="WOQ5" s="129"/>
      <c r="WOR5" s="130"/>
      <c r="WOS5" s="130"/>
      <c r="WOT5" s="131"/>
      <c r="WOU5" s="128"/>
      <c r="WOV5" s="129"/>
      <c r="WOW5" s="130"/>
      <c r="WOX5" s="130"/>
      <c r="WOY5" s="131"/>
      <c r="WOZ5" s="128"/>
      <c r="WPA5" s="129"/>
      <c r="WPB5" s="130"/>
      <c r="WPC5" s="130"/>
      <c r="WPD5" s="131"/>
      <c r="WPE5" s="128"/>
      <c r="WPF5" s="129"/>
      <c r="WPG5" s="130"/>
      <c r="WPH5" s="130"/>
      <c r="WPI5" s="131"/>
      <c r="WPJ5" s="128"/>
      <c r="WPK5" s="129"/>
      <c r="WPL5" s="130"/>
      <c r="WPM5" s="130"/>
      <c r="WPN5" s="131"/>
      <c r="WPO5" s="128"/>
      <c r="WPP5" s="129"/>
      <c r="WPQ5" s="130"/>
      <c r="WPR5" s="130"/>
      <c r="WPS5" s="131"/>
      <c r="WPT5" s="128"/>
      <c r="WPU5" s="129"/>
      <c r="WPV5" s="130"/>
      <c r="WPW5" s="130"/>
      <c r="WPX5" s="131"/>
      <c r="WPY5" s="128"/>
      <c r="WPZ5" s="129"/>
      <c r="WQA5" s="130"/>
      <c r="WQB5" s="130"/>
      <c r="WQC5" s="131"/>
      <c r="WQD5" s="128"/>
      <c r="WQE5" s="129"/>
      <c r="WQF5" s="130"/>
      <c r="WQG5" s="130"/>
      <c r="WQH5" s="131"/>
      <c r="WQI5" s="128"/>
      <c r="WQJ5" s="129"/>
      <c r="WQK5" s="130"/>
      <c r="WQL5" s="130"/>
      <c r="WQM5" s="131"/>
      <c r="WQN5" s="128"/>
      <c r="WQO5" s="129"/>
      <c r="WQP5" s="130"/>
      <c r="WQQ5" s="130"/>
      <c r="WQR5" s="131"/>
      <c r="WQS5" s="128"/>
      <c r="WQT5" s="129"/>
      <c r="WQU5" s="130"/>
      <c r="WQV5" s="130"/>
      <c r="WQW5" s="131"/>
      <c r="WQX5" s="128"/>
      <c r="WQY5" s="129"/>
      <c r="WQZ5" s="130"/>
      <c r="WRA5" s="130"/>
      <c r="WRB5" s="131"/>
      <c r="WRC5" s="128"/>
      <c r="WRD5" s="129"/>
      <c r="WRE5" s="130"/>
      <c r="WRF5" s="130"/>
      <c r="WRG5" s="131"/>
      <c r="WRH5" s="128"/>
      <c r="WRI5" s="129"/>
      <c r="WRJ5" s="130"/>
      <c r="WRK5" s="130"/>
      <c r="WRL5" s="131"/>
      <c r="WRM5" s="128"/>
      <c r="WRN5" s="129"/>
      <c r="WRO5" s="130"/>
      <c r="WRP5" s="130"/>
      <c r="WRQ5" s="131"/>
      <c r="WRR5" s="128"/>
      <c r="WRS5" s="129"/>
      <c r="WRT5" s="130"/>
      <c r="WRU5" s="130"/>
      <c r="WRV5" s="131"/>
      <c r="WRW5" s="128"/>
      <c r="WRX5" s="129"/>
      <c r="WRY5" s="130"/>
      <c r="WRZ5" s="130"/>
      <c r="WSA5" s="131"/>
      <c r="WSB5" s="128"/>
      <c r="WSC5" s="129"/>
      <c r="WSD5" s="130"/>
      <c r="WSE5" s="130"/>
      <c r="WSF5" s="131"/>
      <c r="WSG5" s="128"/>
      <c r="WSH5" s="129"/>
      <c r="WSI5" s="130"/>
      <c r="WSJ5" s="130"/>
      <c r="WSK5" s="131"/>
      <c r="WSL5" s="128"/>
      <c r="WSM5" s="129"/>
      <c r="WSN5" s="130"/>
      <c r="WSO5" s="130"/>
      <c r="WSP5" s="131"/>
      <c r="WSQ5" s="128"/>
      <c r="WSR5" s="129"/>
      <c r="WSS5" s="130"/>
      <c r="WST5" s="130"/>
      <c r="WSU5" s="131"/>
      <c r="WSV5" s="128"/>
      <c r="WSW5" s="129"/>
      <c r="WSX5" s="130"/>
      <c r="WSY5" s="130"/>
      <c r="WSZ5" s="131"/>
      <c r="WTA5" s="128"/>
      <c r="WTB5" s="129"/>
      <c r="WTC5" s="130"/>
      <c r="WTD5" s="130"/>
      <c r="WTE5" s="131"/>
      <c r="WTF5" s="128"/>
      <c r="WTG5" s="129"/>
      <c r="WTH5" s="130"/>
      <c r="WTI5" s="130"/>
      <c r="WTJ5" s="131"/>
      <c r="WTK5" s="128"/>
      <c r="WTL5" s="129"/>
      <c r="WTM5" s="130"/>
      <c r="WTN5" s="130"/>
      <c r="WTO5" s="131"/>
      <c r="WTP5" s="128"/>
      <c r="WTQ5" s="129"/>
      <c r="WTR5" s="130"/>
      <c r="WTS5" s="130"/>
      <c r="WTT5" s="131"/>
      <c r="WTU5" s="128"/>
      <c r="WTV5" s="129"/>
      <c r="WTW5" s="130"/>
      <c r="WTX5" s="130"/>
      <c r="WTY5" s="131"/>
      <c r="WTZ5" s="128"/>
      <c r="WUA5" s="129"/>
      <c r="WUB5" s="130"/>
      <c r="WUC5" s="130"/>
      <c r="WUD5" s="131"/>
      <c r="WUE5" s="128"/>
      <c r="WUF5" s="129"/>
      <c r="WUG5" s="130"/>
      <c r="WUH5" s="130"/>
      <c r="WUI5" s="131"/>
      <c r="WUJ5" s="128"/>
      <c r="WUK5" s="129"/>
      <c r="WUL5" s="130"/>
      <c r="WUM5" s="130"/>
      <c r="WUN5" s="131"/>
      <c r="WUO5" s="128"/>
      <c r="WUP5" s="129"/>
      <c r="WUQ5" s="130"/>
      <c r="WUR5" s="130"/>
      <c r="WUS5" s="131"/>
      <c r="WUT5" s="128"/>
      <c r="WUU5" s="129"/>
      <c r="WUV5" s="130"/>
      <c r="WUW5" s="130"/>
      <c r="WUX5" s="131"/>
      <c r="WUY5" s="128"/>
      <c r="WUZ5" s="129"/>
      <c r="WVA5" s="130"/>
      <c r="WVB5" s="130"/>
      <c r="WVC5" s="131"/>
      <c r="WVD5" s="128"/>
      <c r="WVE5" s="129"/>
      <c r="WVF5" s="130"/>
      <c r="WVG5" s="130"/>
      <c r="WVH5" s="131"/>
      <c r="WVI5" s="128"/>
      <c r="WVJ5" s="129"/>
      <c r="WVK5" s="130"/>
      <c r="WVL5" s="130"/>
      <c r="WVM5" s="131"/>
      <c r="WVN5" s="128"/>
      <c r="WVO5" s="129"/>
      <c r="WVP5" s="130"/>
      <c r="WVQ5" s="130"/>
      <c r="WVR5" s="131"/>
      <c r="WVS5" s="128"/>
      <c r="WVT5" s="129"/>
      <c r="WVU5" s="130"/>
      <c r="WVV5" s="130"/>
      <c r="WVW5" s="131"/>
      <c r="WVX5" s="128"/>
      <c r="WVY5" s="129"/>
      <c r="WVZ5" s="130"/>
      <c r="WWA5" s="130"/>
      <c r="WWB5" s="131"/>
      <c r="WWC5" s="128"/>
      <c r="WWD5" s="129"/>
      <c r="WWE5" s="130"/>
      <c r="WWF5" s="130"/>
      <c r="WWG5" s="131"/>
      <c r="WWH5" s="128"/>
      <c r="WWI5" s="129"/>
      <c r="WWJ5" s="130"/>
      <c r="WWK5" s="130"/>
      <c r="WWL5" s="131"/>
      <c r="WWM5" s="128"/>
      <c r="WWN5" s="129"/>
      <c r="WWO5" s="130"/>
      <c r="WWP5" s="130"/>
      <c r="WWQ5" s="131"/>
      <c r="WWR5" s="128"/>
      <c r="WWS5" s="129"/>
      <c r="WWT5" s="130"/>
      <c r="WWU5" s="130"/>
      <c r="WWV5" s="131"/>
      <c r="WWW5" s="128"/>
      <c r="WWX5" s="129"/>
      <c r="WWY5" s="130"/>
      <c r="WWZ5" s="130"/>
      <c r="WXA5" s="131"/>
      <c r="WXB5" s="128"/>
      <c r="WXC5" s="129"/>
      <c r="WXD5" s="130"/>
      <c r="WXE5" s="130"/>
      <c r="WXF5" s="131"/>
      <c r="WXG5" s="128"/>
      <c r="WXH5" s="129"/>
      <c r="WXI5" s="130"/>
      <c r="WXJ5" s="130"/>
      <c r="WXK5" s="131"/>
      <c r="WXL5" s="128"/>
      <c r="WXM5" s="129"/>
      <c r="WXN5" s="130"/>
      <c r="WXO5" s="130"/>
      <c r="WXP5" s="131"/>
      <c r="WXQ5" s="128"/>
      <c r="WXR5" s="129"/>
      <c r="WXS5" s="130"/>
      <c r="WXT5" s="130"/>
      <c r="WXU5" s="131"/>
      <c r="WXV5" s="128"/>
      <c r="WXW5" s="129"/>
      <c r="WXX5" s="130"/>
      <c r="WXY5" s="130"/>
      <c r="WXZ5" s="131"/>
      <c r="WYA5" s="128"/>
      <c r="WYB5" s="129"/>
      <c r="WYC5" s="130"/>
      <c r="WYD5" s="130"/>
      <c r="WYE5" s="131"/>
      <c r="WYF5" s="128"/>
      <c r="WYG5" s="129"/>
      <c r="WYH5" s="130"/>
      <c r="WYI5" s="130"/>
      <c r="WYJ5" s="131"/>
      <c r="WYK5" s="128"/>
      <c r="WYL5" s="129"/>
      <c r="WYM5" s="130"/>
      <c r="WYN5" s="130"/>
      <c r="WYO5" s="131"/>
      <c r="WYP5" s="128"/>
      <c r="WYQ5" s="129"/>
      <c r="WYR5" s="130"/>
      <c r="WYS5" s="130"/>
      <c r="WYT5" s="131"/>
      <c r="WYU5" s="128"/>
      <c r="WYV5" s="129"/>
      <c r="WYW5" s="130"/>
      <c r="WYX5" s="130"/>
      <c r="WYY5" s="131"/>
      <c r="WYZ5" s="128"/>
      <c r="WZA5" s="129"/>
      <c r="WZB5" s="130"/>
      <c r="WZC5" s="130"/>
      <c r="WZD5" s="131"/>
      <c r="WZE5" s="128"/>
      <c r="WZF5" s="129"/>
      <c r="WZG5" s="130"/>
      <c r="WZH5" s="130"/>
      <c r="WZI5" s="131"/>
      <c r="WZJ5" s="128"/>
      <c r="WZK5" s="129"/>
      <c r="WZL5" s="130"/>
      <c r="WZM5" s="130"/>
      <c r="WZN5" s="131"/>
      <c r="WZO5" s="128"/>
      <c r="WZP5" s="129"/>
      <c r="WZQ5" s="130"/>
      <c r="WZR5" s="130"/>
      <c r="WZS5" s="131"/>
      <c r="WZT5" s="128"/>
      <c r="WZU5" s="129"/>
      <c r="WZV5" s="130"/>
      <c r="WZW5" s="130"/>
      <c r="WZX5" s="131"/>
      <c r="WZY5" s="128"/>
      <c r="WZZ5" s="129"/>
      <c r="XAA5" s="130"/>
      <c r="XAB5" s="130"/>
      <c r="XAC5" s="131"/>
      <c r="XAD5" s="128"/>
      <c r="XAE5" s="129"/>
      <c r="XAF5" s="130"/>
      <c r="XAG5" s="130"/>
      <c r="XAH5" s="131"/>
      <c r="XAI5" s="128"/>
      <c r="XAJ5" s="129"/>
      <c r="XAK5" s="130"/>
      <c r="XAL5" s="130"/>
      <c r="XAM5" s="131"/>
      <c r="XAN5" s="128"/>
      <c r="XAO5" s="129"/>
      <c r="XAP5" s="130"/>
      <c r="XAQ5" s="130"/>
      <c r="XAR5" s="131"/>
      <c r="XAS5" s="128"/>
      <c r="XAT5" s="129"/>
      <c r="XAU5" s="130"/>
      <c r="XAV5" s="130"/>
      <c r="XAW5" s="131"/>
      <c r="XAX5" s="128"/>
      <c r="XAY5" s="129"/>
      <c r="XAZ5" s="130"/>
      <c r="XBA5" s="130"/>
      <c r="XBB5" s="131"/>
      <c r="XBC5" s="128"/>
      <c r="XBD5" s="129"/>
      <c r="XBE5" s="130"/>
      <c r="XBF5" s="130"/>
      <c r="XBG5" s="131"/>
      <c r="XBH5" s="128"/>
      <c r="XBI5" s="129"/>
      <c r="XBJ5" s="130"/>
      <c r="XBK5" s="130"/>
      <c r="XBL5" s="131"/>
      <c r="XBM5" s="128"/>
      <c r="XBN5" s="129"/>
      <c r="XBO5" s="130"/>
      <c r="XBP5" s="130"/>
      <c r="XBQ5" s="131"/>
      <c r="XBR5" s="128"/>
      <c r="XBS5" s="129"/>
      <c r="XBT5" s="130"/>
      <c r="XBU5" s="130"/>
      <c r="XBV5" s="131"/>
      <c r="XBW5" s="128"/>
      <c r="XBX5" s="129"/>
      <c r="XBY5" s="130"/>
      <c r="XBZ5" s="130"/>
      <c r="XCA5" s="131"/>
      <c r="XCB5" s="128"/>
      <c r="XCC5" s="129"/>
      <c r="XCD5" s="130"/>
      <c r="XCE5" s="130"/>
      <c r="XCF5" s="131"/>
      <c r="XCG5" s="128"/>
      <c r="XCH5" s="129"/>
      <c r="XCI5" s="130"/>
      <c r="XCJ5" s="130"/>
      <c r="XCK5" s="131"/>
      <c r="XCL5" s="128"/>
      <c r="XCM5" s="129"/>
      <c r="XCN5" s="130"/>
      <c r="XCO5" s="130"/>
      <c r="XCP5" s="131"/>
      <c r="XCQ5" s="128"/>
      <c r="XCR5" s="129"/>
      <c r="XCS5" s="130"/>
      <c r="XCT5" s="130"/>
      <c r="XCU5" s="131"/>
      <c r="XCV5" s="128"/>
      <c r="XCW5" s="129"/>
      <c r="XCX5" s="130"/>
      <c r="XCY5" s="130"/>
      <c r="XCZ5" s="131"/>
      <c r="XDA5" s="128"/>
      <c r="XDB5" s="129"/>
      <c r="XDC5" s="130"/>
      <c r="XDD5" s="130"/>
      <c r="XDE5" s="131"/>
      <c r="XDF5" s="128"/>
      <c r="XDG5" s="129"/>
      <c r="XDH5" s="130"/>
      <c r="XDI5" s="130"/>
      <c r="XDJ5" s="131"/>
      <c r="XDK5" s="128"/>
      <c r="XDL5" s="129"/>
      <c r="XDM5" s="130"/>
      <c r="XDN5" s="130"/>
      <c r="XDO5" s="131"/>
      <c r="XDP5" s="128"/>
      <c r="XDQ5" s="129"/>
      <c r="XDR5" s="130"/>
      <c r="XDS5" s="130"/>
      <c r="XDT5" s="131"/>
      <c r="XDU5" s="128"/>
      <c r="XDV5" s="129"/>
      <c r="XDW5" s="130"/>
      <c r="XDX5" s="130"/>
      <c r="XDY5" s="131"/>
      <c r="XDZ5" s="128"/>
      <c r="XEA5" s="129"/>
      <c r="XEB5" s="130"/>
      <c r="XEC5" s="130"/>
      <c r="XED5" s="131"/>
      <c r="XEE5" s="128"/>
      <c r="XEF5" s="129"/>
      <c r="XEG5" s="130"/>
      <c r="XEH5" s="130"/>
      <c r="XEI5" s="131"/>
      <c r="XEJ5" s="128"/>
      <c r="XEK5" s="129"/>
      <c r="XEL5" s="130"/>
      <c r="XEM5" s="130"/>
      <c r="XEN5" s="131"/>
      <c r="XEO5" s="128"/>
      <c r="XEP5" s="129"/>
      <c r="XEQ5" s="130"/>
      <c r="XER5" s="130"/>
      <c r="XES5" s="131"/>
      <c r="XET5" s="128"/>
      <c r="XEU5" s="129"/>
      <c r="XEV5" s="130"/>
      <c r="XEW5" s="130"/>
      <c r="XEX5" s="131"/>
      <c r="XEY5" s="128"/>
      <c r="XEZ5" s="129"/>
      <c r="XFA5" s="130"/>
      <c r="XFB5" s="130"/>
    </row>
    <row r="6" spans="1:16382" s="31" customFormat="1">
      <c r="A6" s="128" t="s">
        <v>17</v>
      </c>
      <c r="B6" s="603">
        <v>17422.879598393585</v>
      </c>
      <c r="C6" s="603">
        <v>5242.7367469879546</v>
      </c>
      <c r="D6" s="68">
        <v>6214940.9901613593</v>
      </c>
      <c r="E6" s="68">
        <v>6096517.5532746706</v>
      </c>
      <c r="F6" s="28"/>
      <c r="G6" s="28"/>
      <c r="H6" s="28"/>
      <c r="I6" s="28"/>
      <c r="J6" s="28"/>
      <c r="K6" s="28"/>
      <c r="L6" s="28"/>
      <c r="M6" s="28"/>
      <c r="N6" s="28"/>
      <c r="O6" s="28"/>
      <c r="P6" s="28"/>
      <c r="Q6" s="28"/>
      <c r="R6" s="28"/>
      <c r="S6" s="28"/>
      <c r="T6" s="28"/>
      <c r="U6" s="28"/>
      <c r="V6" s="28"/>
      <c r="W6" s="28"/>
      <c r="X6" s="28"/>
      <c r="Y6" s="28"/>
      <c r="Z6" s="28"/>
      <c r="AA6" s="28"/>
      <c r="AB6" s="28"/>
      <c r="AC6" s="28"/>
      <c r="AD6" s="28"/>
      <c r="AE6" s="28"/>
      <c r="AF6" s="28"/>
      <c r="AG6" s="28"/>
      <c r="AH6" s="28"/>
      <c r="AI6" s="28"/>
      <c r="AJ6" s="28"/>
      <c r="AK6" s="28"/>
      <c r="AL6" s="28"/>
      <c r="AM6" s="28"/>
      <c r="AN6" s="28"/>
      <c r="AO6" s="28"/>
      <c r="AP6" s="28"/>
      <c r="AQ6" s="28"/>
      <c r="AR6" s="28"/>
      <c r="AS6" s="28"/>
      <c r="AT6" s="28"/>
      <c r="AU6" s="28"/>
      <c r="AV6" s="28"/>
      <c r="AW6" s="28"/>
      <c r="AX6" s="28"/>
      <c r="AY6" s="28"/>
      <c r="AZ6" s="28"/>
      <c r="BA6" s="28"/>
      <c r="BB6" s="28"/>
      <c r="BC6" s="28"/>
      <c r="BD6" s="28"/>
      <c r="BE6" s="28"/>
      <c r="BF6" s="28"/>
      <c r="BG6" s="28"/>
      <c r="BH6" s="132"/>
      <c r="BI6" s="132"/>
      <c r="BJ6" s="132"/>
      <c r="BK6" s="133"/>
      <c r="BL6" s="134"/>
      <c r="BM6" s="132"/>
      <c r="BN6" s="132"/>
      <c r="BO6" s="132"/>
      <c r="BP6" s="133"/>
      <c r="BQ6" s="134"/>
      <c r="BR6" s="132"/>
      <c r="BS6" s="132"/>
      <c r="BT6" s="132"/>
      <c r="BU6" s="133"/>
      <c r="BV6" s="134"/>
      <c r="BW6" s="132"/>
      <c r="BX6" s="132"/>
      <c r="BY6" s="132"/>
      <c r="BZ6" s="133"/>
      <c r="CA6" s="134"/>
      <c r="CB6" s="132"/>
      <c r="CC6" s="132"/>
      <c r="CD6" s="132"/>
      <c r="CE6" s="133"/>
      <c r="CF6" s="134"/>
      <c r="CG6" s="132"/>
      <c r="CH6" s="132"/>
      <c r="CI6" s="132"/>
      <c r="CJ6" s="133"/>
      <c r="CK6" s="134"/>
      <c r="CL6" s="132"/>
      <c r="CM6" s="132"/>
      <c r="CN6" s="132"/>
      <c r="CO6" s="133"/>
      <c r="CP6" s="134"/>
      <c r="CQ6" s="132"/>
      <c r="CR6" s="132"/>
      <c r="CS6" s="132"/>
      <c r="CT6" s="133"/>
      <c r="CU6" s="134"/>
      <c r="CV6" s="132"/>
      <c r="CW6" s="132"/>
      <c r="CX6" s="132"/>
      <c r="CY6" s="133"/>
      <c r="CZ6" s="134"/>
      <c r="DA6" s="132"/>
      <c r="DB6" s="132"/>
      <c r="DC6" s="132"/>
      <c r="DD6" s="133"/>
      <c r="DE6" s="134"/>
      <c r="DF6" s="132"/>
      <c r="DG6" s="132"/>
      <c r="DH6" s="132"/>
      <c r="DI6" s="133"/>
      <c r="DJ6" s="134"/>
      <c r="DK6" s="132"/>
      <c r="DL6" s="132"/>
      <c r="DM6" s="132"/>
      <c r="DN6" s="133"/>
      <c r="DO6" s="134"/>
      <c r="DP6" s="132"/>
      <c r="DQ6" s="132"/>
      <c r="DR6" s="132"/>
      <c r="DS6" s="133"/>
      <c r="DT6" s="134"/>
      <c r="DU6" s="132"/>
      <c r="DV6" s="132"/>
      <c r="DW6" s="132"/>
      <c r="DX6" s="133"/>
      <c r="DY6" s="134"/>
      <c r="DZ6" s="132"/>
      <c r="EA6" s="132"/>
      <c r="EB6" s="132"/>
      <c r="EC6" s="133"/>
      <c r="ED6" s="134"/>
      <c r="EE6" s="132"/>
      <c r="EF6" s="132"/>
      <c r="EG6" s="132"/>
      <c r="EH6" s="133"/>
      <c r="EI6" s="134"/>
      <c r="EJ6" s="132"/>
      <c r="EK6" s="132"/>
      <c r="EL6" s="132"/>
      <c r="EM6" s="133"/>
      <c r="EN6" s="134"/>
      <c r="EO6" s="132"/>
      <c r="EP6" s="132"/>
      <c r="EQ6" s="132"/>
      <c r="ER6" s="133"/>
      <c r="ES6" s="134"/>
      <c r="ET6" s="132"/>
      <c r="EU6" s="132"/>
      <c r="EV6" s="132"/>
      <c r="EW6" s="133"/>
      <c r="EX6" s="134"/>
      <c r="EY6" s="132"/>
      <c r="EZ6" s="132"/>
      <c r="FA6" s="132"/>
      <c r="FB6" s="133"/>
      <c r="FC6" s="134"/>
      <c r="FD6" s="132"/>
      <c r="FE6" s="132"/>
      <c r="FF6" s="132"/>
      <c r="FG6" s="133"/>
      <c r="FH6" s="134"/>
      <c r="FI6" s="132"/>
      <c r="FJ6" s="132"/>
      <c r="FK6" s="132"/>
      <c r="FL6" s="133"/>
      <c r="FM6" s="134"/>
      <c r="FN6" s="132"/>
      <c r="FO6" s="132"/>
      <c r="FP6" s="132"/>
      <c r="FQ6" s="133"/>
      <c r="FR6" s="134"/>
      <c r="FS6" s="132"/>
      <c r="FT6" s="132"/>
      <c r="FU6" s="132"/>
      <c r="FV6" s="133"/>
      <c r="FW6" s="134"/>
      <c r="FX6" s="132"/>
      <c r="FY6" s="132"/>
      <c r="FZ6" s="132"/>
      <c r="GA6" s="133"/>
      <c r="GB6" s="134"/>
      <c r="GC6" s="132"/>
      <c r="GD6" s="132"/>
      <c r="GE6" s="132"/>
      <c r="GF6" s="133"/>
      <c r="GG6" s="134"/>
      <c r="GH6" s="132"/>
      <c r="GI6" s="132"/>
      <c r="GJ6" s="132"/>
      <c r="GK6" s="133"/>
      <c r="GL6" s="134"/>
      <c r="GM6" s="132"/>
      <c r="GN6" s="132"/>
      <c r="GO6" s="132"/>
      <c r="GP6" s="133"/>
      <c r="GQ6" s="134"/>
      <c r="GR6" s="132"/>
      <c r="GS6" s="132"/>
      <c r="GT6" s="132"/>
      <c r="GU6" s="133"/>
      <c r="GV6" s="134"/>
      <c r="GW6" s="132"/>
      <c r="GX6" s="132"/>
      <c r="GY6" s="132"/>
      <c r="GZ6" s="133"/>
      <c r="HA6" s="134"/>
      <c r="HB6" s="132"/>
      <c r="HC6" s="132"/>
      <c r="HD6" s="132"/>
      <c r="HE6" s="133"/>
      <c r="HF6" s="134"/>
      <c r="HG6" s="132"/>
      <c r="HH6" s="132"/>
      <c r="HI6" s="132"/>
      <c r="HJ6" s="133"/>
      <c r="HK6" s="134"/>
      <c r="HL6" s="132"/>
      <c r="HM6" s="132"/>
      <c r="HN6" s="132"/>
      <c r="HO6" s="133"/>
      <c r="HP6" s="134"/>
      <c r="HQ6" s="132"/>
      <c r="HR6" s="132"/>
      <c r="HS6" s="132"/>
      <c r="HT6" s="133"/>
      <c r="HU6" s="134"/>
      <c r="HV6" s="132"/>
      <c r="HW6" s="132"/>
      <c r="HX6" s="132"/>
      <c r="HY6" s="133"/>
      <c r="HZ6" s="134"/>
      <c r="IA6" s="132"/>
      <c r="IB6" s="132"/>
      <c r="IC6" s="132"/>
      <c r="ID6" s="133"/>
      <c r="IE6" s="134"/>
      <c r="IF6" s="132"/>
      <c r="IG6" s="132"/>
      <c r="IH6" s="132"/>
      <c r="II6" s="133"/>
      <c r="IJ6" s="134"/>
      <c r="IK6" s="132"/>
      <c r="IL6" s="132"/>
      <c r="IM6" s="132"/>
      <c r="IN6" s="133"/>
      <c r="IO6" s="134"/>
      <c r="IP6" s="132"/>
      <c r="IQ6" s="132"/>
      <c r="IR6" s="132"/>
      <c r="IS6" s="133"/>
      <c r="IT6" s="134"/>
      <c r="IU6" s="132"/>
      <c r="IV6" s="132"/>
      <c r="IW6" s="132"/>
      <c r="IX6" s="133"/>
      <c r="IY6" s="134"/>
      <c r="IZ6" s="132"/>
      <c r="JA6" s="132"/>
      <c r="JB6" s="132"/>
      <c r="JC6" s="133"/>
      <c r="JD6" s="134"/>
      <c r="JE6" s="132"/>
      <c r="JF6" s="132"/>
      <c r="JG6" s="132"/>
      <c r="JH6" s="133"/>
      <c r="JI6" s="134"/>
      <c r="JJ6" s="132"/>
      <c r="JK6" s="132"/>
      <c r="JL6" s="132"/>
      <c r="JM6" s="133"/>
      <c r="JN6" s="134"/>
      <c r="JO6" s="132"/>
      <c r="JP6" s="132"/>
      <c r="JQ6" s="132"/>
      <c r="JR6" s="133"/>
      <c r="JS6" s="134"/>
      <c r="JT6" s="132"/>
      <c r="JU6" s="132"/>
      <c r="JV6" s="132"/>
      <c r="JW6" s="133"/>
      <c r="JX6" s="134"/>
      <c r="JY6" s="132"/>
      <c r="JZ6" s="132"/>
      <c r="KA6" s="132"/>
      <c r="KB6" s="133"/>
      <c r="KC6" s="134"/>
      <c r="KD6" s="132"/>
      <c r="KE6" s="132"/>
      <c r="KF6" s="132"/>
      <c r="KG6" s="133"/>
      <c r="KH6" s="134"/>
      <c r="KI6" s="132"/>
      <c r="KJ6" s="132"/>
      <c r="KK6" s="132"/>
      <c r="KL6" s="133"/>
      <c r="KM6" s="134"/>
      <c r="KN6" s="132"/>
      <c r="KO6" s="132"/>
      <c r="KP6" s="132"/>
      <c r="KQ6" s="133"/>
      <c r="KR6" s="134"/>
      <c r="KS6" s="132"/>
      <c r="KT6" s="132"/>
      <c r="KU6" s="132"/>
      <c r="KV6" s="133"/>
      <c r="KW6" s="134"/>
      <c r="KX6" s="132"/>
      <c r="KY6" s="132"/>
      <c r="KZ6" s="132"/>
      <c r="LA6" s="133"/>
      <c r="LB6" s="134"/>
      <c r="LC6" s="132"/>
      <c r="LD6" s="132"/>
      <c r="LE6" s="132"/>
      <c r="LF6" s="133"/>
      <c r="LG6" s="134"/>
      <c r="LH6" s="132"/>
      <c r="LI6" s="132"/>
      <c r="LJ6" s="132"/>
      <c r="LK6" s="133"/>
      <c r="LL6" s="134"/>
      <c r="LM6" s="132"/>
      <c r="LN6" s="132"/>
      <c r="LO6" s="132"/>
      <c r="LP6" s="133"/>
      <c r="LQ6" s="134"/>
      <c r="LR6" s="132"/>
      <c r="LS6" s="132"/>
      <c r="LT6" s="132"/>
      <c r="LU6" s="133"/>
      <c r="LV6" s="134"/>
      <c r="LW6" s="132"/>
      <c r="LX6" s="132"/>
      <c r="LY6" s="132"/>
      <c r="LZ6" s="133"/>
      <c r="MA6" s="134"/>
      <c r="MB6" s="132"/>
      <c r="MC6" s="132"/>
      <c r="MD6" s="132"/>
      <c r="ME6" s="133"/>
      <c r="MF6" s="134"/>
      <c r="MG6" s="132"/>
      <c r="MH6" s="132"/>
      <c r="MI6" s="132"/>
      <c r="MJ6" s="133"/>
      <c r="MK6" s="134"/>
      <c r="ML6" s="132"/>
      <c r="MM6" s="132"/>
      <c r="MN6" s="132"/>
      <c r="MO6" s="133"/>
      <c r="MP6" s="134"/>
      <c r="MQ6" s="132"/>
      <c r="MR6" s="132"/>
      <c r="MS6" s="132"/>
      <c r="MT6" s="133"/>
      <c r="MU6" s="134"/>
      <c r="MV6" s="132"/>
      <c r="MW6" s="132"/>
      <c r="MX6" s="132"/>
      <c r="MY6" s="133"/>
      <c r="MZ6" s="134"/>
      <c r="NA6" s="132"/>
      <c r="NB6" s="132"/>
      <c r="NC6" s="132"/>
      <c r="ND6" s="133"/>
      <c r="NE6" s="134"/>
      <c r="NF6" s="132"/>
      <c r="NG6" s="132"/>
      <c r="NH6" s="132"/>
      <c r="NI6" s="133"/>
      <c r="NJ6" s="134"/>
      <c r="NK6" s="132"/>
      <c r="NL6" s="132"/>
      <c r="NM6" s="132"/>
      <c r="NN6" s="133"/>
      <c r="NO6" s="134"/>
      <c r="NP6" s="132"/>
      <c r="NQ6" s="132"/>
      <c r="NR6" s="132"/>
      <c r="NS6" s="133"/>
      <c r="NT6" s="134"/>
      <c r="NU6" s="132"/>
      <c r="NV6" s="132"/>
      <c r="NW6" s="132"/>
      <c r="NX6" s="133"/>
      <c r="NY6" s="134"/>
      <c r="NZ6" s="132"/>
      <c r="OA6" s="132"/>
      <c r="OB6" s="132"/>
      <c r="OC6" s="133"/>
      <c r="OD6" s="134"/>
      <c r="OE6" s="132"/>
      <c r="OF6" s="132"/>
      <c r="OG6" s="132"/>
      <c r="OH6" s="133"/>
      <c r="OI6" s="134"/>
      <c r="OJ6" s="132"/>
      <c r="OK6" s="132"/>
      <c r="OL6" s="132"/>
      <c r="OM6" s="133"/>
      <c r="ON6" s="134"/>
      <c r="OO6" s="132"/>
      <c r="OP6" s="132"/>
      <c r="OQ6" s="132"/>
      <c r="OR6" s="133"/>
      <c r="OS6" s="134"/>
      <c r="OT6" s="132"/>
      <c r="OU6" s="132"/>
      <c r="OV6" s="132"/>
      <c r="OW6" s="133"/>
      <c r="OX6" s="134"/>
      <c r="OY6" s="132"/>
      <c r="OZ6" s="132"/>
      <c r="PA6" s="132"/>
      <c r="PB6" s="133"/>
      <c r="PC6" s="134"/>
      <c r="PD6" s="132"/>
      <c r="PE6" s="132"/>
      <c r="PF6" s="132"/>
      <c r="PG6" s="133"/>
      <c r="PH6" s="134"/>
      <c r="PI6" s="132"/>
      <c r="PJ6" s="132"/>
      <c r="PK6" s="132"/>
      <c r="PL6" s="133"/>
      <c r="PM6" s="134"/>
      <c r="PN6" s="132"/>
      <c r="PO6" s="132"/>
      <c r="PP6" s="132"/>
      <c r="PQ6" s="133"/>
      <c r="PR6" s="134"/>
      <c r="PS6" s="132"/>
      <c r="PT6" s="132"/>
      <c r="PU6" s="132"/>
      <c r="PV6" s="133"/>
      <c r="PW6" s="134"/>
      <c r="PX6" s="132"/>
      <c r="PY6" s="132"/>
      <c r="PZ6" s="132"/>
      <c r="QA6" s="133"/>
      <c r="QB6" s="134"/>
      <c r="QC6" s="132"/>
      <c r="QD6" s="132"/>
      <c r="QE6" s="132"/>
      <c r="QF6" s="133"/>
      <c r="QG6" s="134"/>
      <c r="QH6" s="132"/>
      <c r="QI6" s="132"/>
      <c r="QJ6" s="132"/>
      <c r="QK6" s="133"/>
      <c r="QL6" s="134"/>
      <c r="QM6" s="132"/>
      <c r="QN6" s="132"/>
      <c r="QO6" s="132"/>
      <c r="QP6" s="133"/>
      <c r="QQ6" s="134"/>
      <c r="QR6" s="132"/>
      <c r="QS6" s="132"/>
      <c r="QT6" s="132"/>
      <c r="QU6" s="133"/>
      <c r="QV6" s="134"/>
      <c r="QW6" s="132"/>
      <c r="QX6" s="132"/>
      <c r="QY6" s="132"/>
      <c r="QZ6" s="133"/>
      <c r="RA6" s="134"/>
      <c r="RB6" s="132"/>
      <c r="RC6" s="132"/>
      <c r="RD6" s="132"/>
      <c r="RE6" s="133"/>
      <c r="RF6" s="134"/>
      <c r="RG6" s="132"/>
      <c r="RH6" s="132"/>
      <c r="RI6" s="132"/>
      <c r="RJ6" s="133"/>
      <c r="RK6" s="134"/>
      <c r="RL6" s="132"/>
      <c r="RM6" s="132"/>
      <c r="RN6" s="132"/>
      <c r="RO6" s="133"/>
      <c r="RP6" s="134"/>
      <c r="RQ6" s="132"/>
      <c r="RR6" s="132"/>
      <c r="RS6" s="132"/>
      <c r="RT6" s="133"/>
      <c r="RU6" s="134"/>
      <c r="RV6" s="132"/>
      <c r="RW6" s="132"/>
      <c r="RX6" s="132"/>
      <c r="RY6" s="133"/>
      <c r="RZ6" s="134"/>
      <c r="SA6" s="132"/>
      <c r="SB6" s="132"/>
      <c r="SC6" s="132"/>
      <c r="SD6" s="133"/>
      <c r="SE6" s="134"/>
      <c r="SF6" s="132"/>
      <c r="SG6" s="132"/>
      <c r="SH6" s="132"/>
      <c r="SI6" s="133"/>
      <c r="SJ6" s="134"/>
      <c r="SK6" s="132"/>
      <c r="SL6" s="132"/>
      <c r="SM6" s="132"/>
      <c r="SN6" s="133"/>
      <c r="SO6" s="134"/>
      <c r="SP6" s="132"/>
      <c r="SQ6" s="132"/>
      <c r="SR6" s="132"/>
      <c r="SS6" s="133"/>
      <c r="ST6" s="134"/>
      <c r="SU6" s="132"/>
      <c r="SV6" s="132"/>
      <c r="SW6" s="132"/>
      <c r="SX6" s="133"/>
      <c r="SY6" s="134"/>
      <c r="SZ6" s="132"/>
      <c r="TA6" s="132"/>
      <c r="TB6" s="132"/>
      <c r="TC6" s="133"/>
      <c r="TD6" s="134"/>
      <c r="TE6" s="132"/>
      <c r="TF6" s="132"/>
      <c r="TG6" s="132"/>
      <c r="TH6" s="133"/>
      <c r="TI6" s="134"/>
      <c r="TJ6" s="132"/>
      <c r="TK6" s="132"/>
      <c r="TL6" s="132"/>
      <c r="TM6" s="133"/>
      <c r="TN6" s="134"/>
      <c r="TO6" s="132"/>
      <c r="TP6" s="132"/>
      <c r="TQ6" s="132"/>
      <c r="TR6" s="133"/>
      <c r="TS6" s="134"/>
      <c r="TT6" s="132"/>
      <c r="TU6" s="132"/>
      <c r="TV6" s="132"/>
      <c r="TW6" s="133"/>
      <c r="TX6" s="134"/>
      <c r="TY6" s="132"/>
      <c r="TZ6" s="132"/>
      <c r="UA6" s="132"/>
      <c r="UB6" s="133"/>
      <c r="UC6" s="134"/>
      <c r="UD6" s="132"/>
      <c r="UE6" s="132"/>
      <c r="UF6" s="132"/>
      <c r="UG6" s="133"/>
      <c r="UH6" s="134"/>
      <c r="UI6" s="132"/>
      <c r="UJ6" s="132"/>
      <c r="UK6" s="132"/>
      <c r="UL6" s="133"/>
      <c r="UM6" s="134"/>
      <c r="UN6" s="132"/>
      <c r="UO6" s="132"/>
      <c r="UP6" s="132"/>
      <c r="UQ6" s="133"/>
      <c r="UR6" s="134"/>
      <c r="US6" s="132"/>
      <c r="UT6" s="132"/>
      <c r="UU6" s="132"/>
      <c r="UV6" s="133"/>
      <c r="UW6" s="134"/>
      <c r="UX6" s="132"/>
      <c r="UY6" s="132"/>
      <c r="UZ6" s="132"/>
      <c r="VA6" s="133"/>
      <c r="VB6" s="134"/>
      <c r="VC6" s="132"/>
      <c r="VD6" s="132"/>
      <c r="VE6" s="132"/>
      <c r="VF6" s="133"/>
      <c r="VG6" s="134"/>
      <c r="VH6" s="132"/>
      <c r="VI6" s="132"/>
      <c r="VJ6" s="132"/>
      <c r="VK6" s="133"/>
      <c r="VL6" s="134"/>
      <c r="VM6" s="132"/>
      <c r="VN6" s="132"/>
      <c r="VO6" s="132"/>
      <c r="VP6" s="133"/>
      <c r="VQ6" s="134"/>
      <c r="VR6" s="132"/>
      <c r="VS6" s="132"/>
      <c r="VT6" s="132"/>
      <c r="VU6" s="133"/>
      <c r="VV6" s="134"/>
      <c r="VW6" s="132"/>
      <c r="VX6" s="132"/>
      <c r="VY6" s="132"/>
      <c r="VZ6" s="133"/>
      <c r="WA6" s="134"/>
      <c r="WB6" s="132"/>
      <c r="WC6" s="132"/>
      <c r="WD6" s="132"/>
      <c r="WE6" s="133"/>
      <c r="WF6" s="134"/>
      <c r="WG6" s="132"/>
      <c r="WH6" s="132"/>
      <c r="WI6" s="132"/>
      <c r="WJ6" s="133"/>
      <c r="WK6" s="134"/>
      <c r="WL6" s="132"/>
      <c r="WM6" s="132"/>
      <c r="WN6" s="132"/>
      <c r="WO6" s="133"/>
      <c r="WP6" s="134"/>
      <c r="WQ6" s="132"/>
      <c r="WR6" s="132"/>
      <c r="WS6" s="132"/>
      <c r="WT6" s="133"/>
      <c r="WU6" s="134"/>
      <c r="WV6" s="132"/>
      <c r="WW6" s="132"/>
      <c r="WX6" s="132"/>
      <c r="WY6" s="133"/>
      <c r="WZ6" s="134"/>
      <c r="XA6" s="132"/>
      <c r="XB6" s="132"/>
      <c r="XC6" s="132"/>
      <c r="XD6" s="133"/>
      <c r="XE6" s="134"/>
      <c r="XF6" s="132"/>
      <c r="XG6" s="132"/>
      <c r="XH6" s="132"/>
      <c r="XI6" s="133"/>
      <c r="XJ6" s="134"/>
      <c r="XK6" s="132"/>
      <c r="XL6" s="132"/>
      <c r="XM6" s="132"/>
      <c r="XN6" s="133"/>
      <c r="XO6" s="134"/>
      <c r="XP6" s="132"/>
      <c r="XQ6" s="132"/>
      <c r="XR6" s="132"/>
      <c r="XS6" s="133"/>
      <c r="XT6" s="134"/>
      <c r="XU6" s="132"/>
      <c r="XV6" s="132"/>
      <c r="XW6" s="132"/>
      <c r="XX6" s="133"/>
      <c r="XY6" s="134"/>
      <c r="XZ6" s="132"/>
      <c r="YA6" s="132"/>
      <c r="YB6" s="132"/>
      <c r="YC6" s="133"/>
      <c r="YD6" s="134"/>
      <c r="YE6" s="132"/>
      <c r="YF6" s="132"/>
      <c r="YG6" s="132"/>
      <c r="YH6" s="133"/>
      <c r="YI6" s="134"/>
      <c r="YJ6" s="132"/>
      <c r="YK6" s="132"/>
      <c r="YL6" s="132"/>
      <c r="YM6" s="133"/>
      <c r="YN6" s="134"/>
      <c r="YO6" s="132"/>
      <c r="YP6" s="132"/>
      <c r="YQ6" s="132"/>
      <c r="YR6" s="133"/>
      <c r="YS6" s="134"/>
      <c r="YT6" s="132"/>
      <c r="YU6" s="132"/>
      <c r="YV6" s="132"/>
      <c r="YW6" s="133"/>
      <c r="YX6" s="134"/>
      <c r="YY6" s="132"/>
      <c r="YZ6" s="132"/>
      <c r="ZA6" s="132"/>
      <c r="ZB6" s="133"/>
      <c r="ZC6" s="134"/>
      <c r="ZD6" s="132"/>
      <c r="ZE6" s="132"/>
      <c r="ZF6" s="132"/>
      <c r="ZG6" s="133"/>
      <c r="ZH6" s="134"/>
      <c r="ZI6" s="132"/>
      <c r="ZJ6" s="132"/>
      <c r="ZK6" s="132"/>
      <c r="ZL6" s="133"/>
      <c r="ZM6" s="134"/>
      <c r="ZN6" s="132"/>
      <c r="ZO6" s="132"/>
      <c r="ZP6" s="132"/>
      <c r="ZQ6" s="133"/>
      <c r="ZR6" s="134"/>
      <c r="ZS6" s="132"/>
      <c r="ZT6" s="132"/>
      <c r="ZU6" s="132"/>
      <c r="ZV6" s="133"/>
      <c r="ZW6" s="134"/>
      <c r="ZX6" s="132"/>
      <c r="ZY6" s="132"/>
      <c r="ZZ6" s="132"/>
      <c r="AAA6" s="133"/>
      <c r="AAB6" s="134"/>
      <c r="AAC6" s="132"/>
      <c r="AAD6" s="132"/>
      <c r="AAE6" s="132"/>
      <c r="AAF6" s="133"/>
      <c r="AAG6" s="134"/>
      <c r="AAH6" s="132"/>
      <c r="AAI6" s="132"/>
      <c r="AAJ6" s="132"/>
      <c r="AAK6" s="133"/>
      <c r="AAL6" s="134"/>
      <c r="AAM6" s="132"/>
      <c r="AAN6" s="132"/>
      <c r="AAO6" s="132"/>
      <c r="AAP6" s="133"/>
      <c r="AAQ6" s="134"/>
      <c r="AAR6" s="132"/>
      <c r="AAS6" s="132"/>
      <c r="AAT6" s="132"/>
      <c r="AAU6" s="133"/>
      <c r="AAV6" s="134"/>
      <c r="AAW6" s="132"/>
      <c r="AAX6" s="132"/>
      <c r="AAY6" s="132"/>
      <c r="AAZ6" s="133"/>
      <c r="ABA6" s="134"/>
      <c r="ABB6" s="132"/>
      <c r="ABC6" s="132"/>
      <c r="ABD6" s="132"/>
      <c r="ABE6" s="133"/>
      <c r="ABF6" s="134"/>
      <c r="ABG6" s="132"/>
      <c r="ABH6" s="132"/>
      <c r="ABI6" s="132"/>
      <c r="ABJ6" s="133"/>
      <c r="ABK6" s="134"/>
      <c r="ABL6" s="132"/>
      <c r="ABM6" s="132"/>
      <c r="ABN6" s="132"/>
      <c r="ABO6" s="133"/>
      <c r="ABP6" s="134"/>
      <c r="ABQ6" s="132"/>
      <c r="ABR6" s="132"/>
      <c r="ABS6" s="132"/>
      <c r="ABT6" s="133"/>
      <c r="ABU6" s="134"/>
      <c r="ABV6" s="132"/>
      <c r="ABW6" s="132"/>
      <c r="ABX6" s="132"/>
      <c r="ABY6" s="133"/>
      <c r="ABZ6" s="134"/>
      <c r="ACA6" s="132"/>
      <c r="ACB6" s="132"/>
      <c r="ACC6" s="132"/>
      <c r="ACD6" s="133"/>
      <c r="ACE6" s="134"/>
      <c r="ACF6" s="132"/>
      <c r="ACG6" s="132"/>
      <c r="ACH6" s="132"/>
      <c r="ACI6" s="133"/>
      <c r="ACJ6" s="134"/>
      <c r="ACK6" s="132"/>
      <c r="ACL6" s="132"/>
      <c r="ACM6" s="132"/>
      <c r="ACN6" s="133"/>
      <c r="ACO6" s="134"/>
      <c r="ACP6" s="132"/>
      <c r="ACQ6" s="132"/>
      <c r="ACR6" s="132"/>
      <c r="ACS6" s="133"/>
      <c r="ACT6" s="134"/>
      <c r="ACU6" s="132"/>
      <c r="ACV6" s="132"/>
      <c r="ACW6" s="132"/>
      <c r="ACX6" s="133"/>
      <c r="ACY6" s="134"/>
      <c r="ACZ6" s="132"/>
      <c r="ADA6" s="132"/>
      <c r="ADB6" s="132"/>
      <c r="ADC6" s="133"/>
      <c r="ADD6" s="134"/>
      <c r="ADE6" s="132"/>
      <c r="ADF6" s="132"/>
      <c r="ADG6" s="132"/>
      <c r="ADH6" s="133"/>
      <c r="ADI6" s="134"/>
      <c r="ADJ6" s="132"/>
      <c r="ADK6" s="132"/>
      <c r="ADL6" s="132"/>
      <c r="ADM6" s="133"/>
      <c r="ADN6" s="134"/>
      <c r="ADO6" s="132"/>
      <c r="ADP6" s="132"/>
      <c r="ADQ6" s="132"/>
      <c r="ADR6" s="133"/>
      <c r="ADS6" s="134"/>
      <c r="ADT6" s="132"/>
      <c r="ADU6" s="132"/>
      <c r="ADV6" s="132"/>
      <c r="ADW6" s="133"/>
      <c r="ADX6" s="134"/>
      <c r="ADY6" s="132"/>
      <c r="ADZ6" s="132"/>
      <c r="AEA6" s="132"/>
      <c r="AEB6" s="133"/>
      <c r="AEC6" s="134"/>
      <c r="AED6" s="132"/>
      <c r="AEE6" s="132"/>
      <c r="AEF6" s="132"/>
      <c r="AEG6" s="133"/>
      <c r="AEH6" s="134"/>
      <c r="AEI6" s="132"/>
      <c r="AEJ6" s="132"/>
      <c r="AEK6" s="132"/>
      <c r="AEL6" s="133"/>
      <c r="AEM6" s="134"/>
      <c r="AEN6" s="132"/>
      <c r="AEO6" s="132"/>
      <c r="AEP6" s="132"/>
      <c r="AEQ6" s="133"/>
      <c r="AER6" s="134"/>
      <c r="AES6" s="132"/>
      <c r="AET6" s="132"/>
      <c r="AEU6" s="132"/>
      <c r="AEV6" s="133"/>
      <c r="AEW6" s="134"/>
      <c r="AEX6" s="132"/>
      <c r="AEY6" s="132"/>
      <c r="AEZ6" s="132"/>
      <c r="AFA6" s="133"/>
      <c r="AFB6" s="134"/>
      <c r="AFC6" s="132"/>
      <c r="AFD6" s="132"/>
      <c r="AFE6" s="132"/>
      <c r="AFF6" s="133"/>
      <c r="AFG6" s="134"/>
      <c r="AFH6" s="132"/>
      <c r="AFI6" s="132"/>
      <c r="AFJ6" s="132"/>
      <c r="AFK6" s="133"/>
      <c r="AFL6" s="134"/>
      <c r="AFM6" s="132"/>
      <c r="AFN6" s="132"/>
      <c r="AFO6" s="132"/>
      <c r="AFP6" s="133"/>
      <c r="AFQ6" s="134"/>
      <c r="AFR6" s="132"/>
      <c r="AFS6" s="132"/>
      <c r="AFT6" s="132"/>
      <c r="AFU6" s="133"/>
      <c r="AFV6" s="134"/>
      <c r="AFW6" s="132"/>
      <c r="AFX6" s="132"/>
      <c r="AFY6" s="132"/>
      <c r="AFZ6" s="133"/>
      <c r="AGA6" s="134"/>
      <c r="AGB6" s="132"/>
      <c r="AGC6" s="132"/>
      <c r="AGD6" s="132"/>
      <c r="AGE6" s="133"/>
      <c r="AGF6" s="134"/>
      <c r="AGG6" s="132"/>
      <c r="AGH6" s="132"/>
      <c r="AGI6" s="132"/>
      <c r="AGJ6" s="133"/>
      <c r="AGK6" s="134"/>
      <c r="AGL6" s="132"/>
      <c r="AGM6" s="132"/>
      <c r="AGN6" s="132"/>
      <c r="AGO6" s="133"/>
      <c r="AGP6" s="134"/>
      <c r="AGQ6" s="132"/>
      <c r="AGR6" s="132"/>
      <c r="AGS6" s="132"/>
      <c r="AGT6" s="133"/>
      <c r="AGU6" s="134"/>
      <c r="AGV6" s="132"/>
      <c r="AGW6" s="132"/>
      <c r="AGX6" s="132"/>
      <c r="AGY6" s="133"/>
      <c r="AGZ6" s="134"/>
      <c r="AHA6" s="132"/>
      <c r="AHB6" s="132"/>
      <c r="AHC6" s="132"/>
      <c r="AHD6" s="133"/>
      <c r="AHE6" s="134"/>
      <c r="AHF6" s="132"/>
      <c r="AHG6" s="132"/>
      <c r="AHH6" s="132"/>
      <c r="AHI6" s="133"/>
      <c r="AHJ6" s="134"/>
      <c r="AHK6" s="132"/>
      <c r="AHL6" s="132"/>
      <c r="AHM6" s="132"/>
      <c r="AHN6" s="133"/>
      <c r="AHO6" s="134"/>
      <c r="AHP6" s="132"/>
      <c r="AHQ6" s="132"/>
      <c r="AHR6" s="132"/>
      <c r="AHS6" s="133"/>
      <c r="AHT6" s="134"/>
      <c r="AHU6" s="132"/>
      <c r="AHV6" s="132"/>
      <c r="AHW6" s="132"/>
      <c r="AHX6" s="133"/>
      <c r="AHY6" s="134"/>
      <c r="AHZ6" s="132"/>
      <c r="AIA6" s="132"/>
      <c r="AIB6" s="132"/>
      <c r="AIC6" s="133"/>
      <c r="AID6" s="134"/>
      <c r="AIE6" s="132"/>
      <c r="AIF6" s="132"/>
      <c r="AIG6" s="132"/>
      <c r="AIH6" s="133"/>
      <c r="AII6" s="134"/>
      <c r="AIJ6" s="132"/>
      <c r="AIK6" s="132"/>
      <c r="AIL6" s="132"/>
      <c r="AIM6" s="133"/>
      <c r="AIN6" s="134"/>
      <c r="AIO6" s="132"/>
      <c r="AIP6" s="132"/>
      <c r="AIQ6" s="132"/>
      <c r="AIR6" s="133"/>
      <c r="AIS6" s="134"/>
      <c r="AIT6" s="132"/>
      <c r="AIU6" s="132"/>
      <c r="AIV6" s="132"/>
      <c r="AIW6" s="133"/>
      <c r="AIX6" s="134"/>
      <c r="AIY6" s="132"/>
      <c r="AIZ6" s="132"/>
      <c r="AJA6" s="132"/>
      <c r="AJB6" s="133"/>
      <c r="AJC6" s="134"/>
      <c r="AJD6" s="132"/>
      <c r="AJE6" s="132"/>
      <c r="AJF6" s="132"/>
      <c r="AJG6" s="133"/>
      <c r="AJH6" s="134"/>
      <c r="AJI6" s="132"/>
      <c r="AJJ6" s="132"/>
      <c r="AJK6" s="132"/>
      <c r="AJL6" s="133"/>
      <c r="AJM6" s="134"/>
      <c r="AJN6" s="132"/>
      <c r="AJO6" s="132"/>
      <c r="AJP6" s="132"/>
      <c r="AJQ6" s="133"/>
      <c r="AJR6" s="134"/>
      <c r="AJS6" s="132"/>
      <c r="AJT6" s="132"/>
      <c r="AJU6" s="132"/>
      <c r="AJV6" s="133"/>
      <c r="AJW6" s="134"/>
      <c r="AJX6" s="132"/>
      <c r="AJY6" s="132"/>
      <c r="AJZ6" s="132"/>
      <c r="AKA6" s="133"/>
      <c r="AKB6" s="134"/>
      <c r="AKC6" s="132"/>
      <c r="AKD6" s="132"/>
      <c r="AKE6" s="132"/>
      <c r="AKF6" s="133"/>
      <c r="AKG6" s="134"/>
      <c r="AKH6" s="132"/>
      <c r="AKI6" s="132"/>
      <c r="AKJ6" s="132"/>
      <c r="AKK6" s="133"/>
      <c r="AKL6" s="134"/>
      <c r="AKM6" s="132"/>
      <c r="AKN6" s="132"/>
      <c r="AKO6" s="132"/>
      <c r="AKP6" s="133"/>
      <c r="AKQ6" s="134"/>
      <c r="AKR6" s="132"/>
      <c r="AKS6" s="132"/>
      <c r="AKT6" s="132"/>
      <c r="AKU6" s="133"/>
      <c r="AKV6" s="134"/>
      <c r="AKW6" s="132"/>
      <c r="AKX6" s="132"/>
      <c r="AKY6" s="132"/>
      <c r="AKZ6" s="133"/>
      <c r="ALA6" s="134"/>
      <c r="ALB6" s="132"/>
      <c r="ALC6" s="132"/>
      <c r="ALD6" s="132"/>
      <c r="ALE6" s="133"/>
      <c r="ALF6" s="134"/>
      <c r="ALG6" s="132"/>
      <c r="ALH6" s="132"/>
      <c r="ALI6" s="132"/>
      <c r="ALJ6" s="133"/>
      <c r="ALK6" s="134"/>
      <c r="ALL6" s="132"/>
      <c r="ALM6" s="132"/>
      <c r="ALN6" s="132"/>
      <c r="ALO6" s="133"/>
      <c r="ALP6" s="134"/>
      <c r="ALQ6" s="132"/>
      <c r="ALR6" s="132"/>
      <c r="ALS6" s="132"/>
      <c r="ALT6" s="133"/>
      <c r="ALU6" s="134"/>
      <c r="ALV6" s="132"/>
      <c r="ALW6" s="132"/>
      <c r="ALX6" s="132"/>
      <c r="ALY6" s="133"/>
      <c r="ALZ6" s="134"/>
      <c r="AMA6" s="132"/>
      <c r="AMB6" s="132"/>
      <c r="AMC6" s="132"/>
      <c r="AMD6" s="133"/>
      <c r="AME6" s="134"/>
      <c r="AMF6" s="132"/>
      <c r="AMG6" s="132"/>
      <c r="AMH6" s="132"/>
      <c r="AMI6" s="133"/>
      <c r="AMJ6" s="134"/>
      <c r="AMK6" s="132"/>
      <c r="AML6" s="132"/>
      <c r="AMM6" s="132"/>
      <c r="AMN6" s="133"/>
      <c r="AMO6" s="134"/>
      <c r="AMP6" s="132"/>
      <c r="AMQ6" s="132"/>
      <c r="AMR6" s="132"/>
      <c r="AMS6" s="133"/>
      <c r="AMT6" s="134"/>
      <c r="AMU6" s="132"/>
      <c r="AMV6" s="132"/>
      <c r="AMW6" s="132"/>
      <c r="AMX6" s="133"/>
      <c r="AMY6" s="134"/>
      <c r="AMZ6" s="132"/>
      <c r="ANA6" s="132"/>
      <c r="ANB6" s="132"/>
      <c r="ANC6" s="133"/>
      <c r="AND6" s="134"/>
      <c r="ANE6" s="132"/>
      <c r="ANF6" s="132"/>
      <c r="ANG6" s="132"/>
      <c r="ANH6" s="133"/>
      <c r="ANI6" s="134"/>
      <c r="ANJ6" s="132"/>
      <c r="ANK6" s="132"/>
      <c r="ANL6" s="132"/>
      <c r="ANM6" s="133"/>
      <c r="ANN6" s="134"/>
      <c r="ANO6" s="132"/>
      <c r="ANP6" s="132"/>
      <c r="ANQ6" s="132"/>
      <c r="ANR6" s="133"/>
      <c r="ANS6" s="134"/>
      <c r="ANT6" s="132"/>
      <c r="ANU6" s="132"/>
      <c r="ANV6" s="132"/>
      <c r="ANW6" s="133"/>
      <c r="ANX6" s="134"/>
      <c r="ANY6" s="132"/>
      <c r="ANZ6" s="132"/>
      <c r="AOA6" s="132"/>
      <c r="AOB6" s="133"/>
      <c r="AOC6" s="134"/>
      <c r="AOD6" s="132"/>
      <c r="AOE6" s="132"/>
      <c r="AOF6" s="132"/>
      <c r="AOG6" s="133"/>
      <c r="AOH6" s="134"/>
      <c r="AOI6" s="132"/>
      <c r="AOJ6" s="132"/>
      <c r="AOK6" s="132"/>
      <c r="AOL6" s="133"/>
      <c r="AOM6" s="134"/>
      <c r="AON6" s="132"/>
      <c r="AOO6" s="132"/>
      <c r="AOP6" s="132"/>
      <c r="AOQ6" s="133"/>
      <c r="AOR6" s="134"/>
      <c r="AOS6" s="132"/>
      <c r="AOT6" s="132"/>
      <c r="AOU6" s="132"/>
      <c r="AOV6" s="133"/>
      <c r="AOW6" s="134"/>
      <c r="AOX6" s="132"/>
      <c r="AOY6" s="132"/>
      <c r="AOZ6" s="132"/>
      <c r="APA6" s="133"/>
      <c r="APB6" s="134"/>
      <c r="APC6" s="132"/>
      <c r="APD6" s="132"/>
      <c r="APE6" s="132"/>
      <c r="APF6" s="133"/>
      <c r="APG6" s="134"/>
      <c r="APH6" s="132"/>
      <c r="API6" s="132"/>
      <c r="APJ6" s="132"/>
      <c r="APK6" s="133"/>
      <c r="APL6" s="134"/>
      <c r="APM6" s="132"/>
      <c r="APN6" s="132"/>
      <c r="APO6" s="132"/>
      <c r="APP6" s="133"/>
      <c r="APQ6" s="134"/>
      <c r="APR6" s="132"/>
      <c r="APS6" s="132"/>
      <c r="APT6" s="132"/>
      <c r="APU6" s="133"/>
      <c r="APV6" s="134"/>
      <c r="APW6" s="132"/>
      <c r="APX6" s="132"/>
      <c r="APY6" s="132"/>
      <c r="APZ6" s="133"/>
      <c r="AQA6" s="134"/>
      <c r="AQB6" s="132"/>
      <c r="AQC6" s="132"/>
      <c r="AQD6" s="132"/>
      <c r="AQE6" s="133"/>
      <c r="AQF6" s="134"/>
      <c r="AQG6" s="132"/>
      <c r="AQH6" s="132"/>
      <c r="AQI6" s="132"/>
      <c r="AQJ6" s="133"/>
      <c r="AQK6" s="134"/>
      <c r="AQL6" s="132"/>
      <c r="AQM6" s="132"/>
      <c r="AQN6" s="132"/>
      <c r="AQO6" s="133"/>
      <c r="AQP6" s="134"/>
      <c r="AQQ6" s="132"/>
      <c r="AQR6" s="132"/>
      <c r="AQS6" s="132"/>
      <c r="AQT6" s="133"/>
      <c r="AQU6" s="134"/>
      <c r="AQV6" s="132"/>
      <c r="AQW6" s="132"/>
      <c r="AQX6" s="132"/>
      <c r="AQY6" s="133"/>
      <c r="AQZ6" s="134"/>
      <c r="ARA6" s="132"/>
      <c r="ARB6" s="132"/>
      <c r="ARC6" s="132"/>
      <c r="ARD6" s="133"/>
      <c r="ARE6" s="134"/>
      <c r="ARF6" s="132"/>
      <c r="ARG6" s="132"/>
      <c r="ARH6" s="132"/>
      <c r="ARI6" s="133"/>
      <c r="ARJ6" s="134"/>
      <c r="ARK6" s="132"/>
      <c r="ARL6" s="132"/>
      <c r="ARM6" s="132"/>
      <c r="ARN6" s="133"/>
      <c r="ARO6" s="134"/>
      <c r="ARP6" s="132"/>
      <c r="ARQ6" s="132"/>
      <c r="ARR6" s="132"/>
      <c r="ARS6" s="133"/>
      <c r="ART6" s="134"/>
      <c r="ARU6" s="132"/>
      <c r="ARV6" s="132"/>
      <c r="ARW6" s="132"/>
      <c r="ARX6" s="133"/>
      <c r="ARY6" s="134"/>
      <c r="ARZ6" s="132"/>
      <c r="ASA6" s="132"/>
      <c r="ASB6" s="132"/>
      <c r="ASC6" s="133"/>
      <c r="ASD6" s="134"/>
      <c r="ASE6" s="132"/>
      <c r="ASF6" s="132"/>
      <c r="ASG6" s="132"/>
      <c r="ASH6" s="133"/>
      <c r="ASI6" s="134"/>
      <c r="ASJ6" s="132"/>
      <c r="ASK6" s="132"/>
      <c r="ASL6" s="132"/>
      <c r="ASM6" s="133"/>
      <c r="ASN6" s="134"/>
      <c r="ASO6" s="132"/>
      <c r="ASP6" s="132"/>
      <c r="ASQ6" s="132"/>
      <c r="ASR6" s="133"/>
      <c r="ASS6" s="134"/>
      <c r="AST6" s="132"/>
      <c r="ASU6" s="132"/>
      <c r="ASV6" s="132"/>
      <c r="ASW6" s="133"/>
      <c r="ASX6" s="134"/>
      <c r="ASY6" s="132"/>
      <c r="ASZ6" s="132"/>
      <c r="ATA6" s="132"/>
      <c r="ATB6" s="133"/>
      <c r="ATC6" s="134"/>
      <c r="ATD6" s="132"/>
      <c r="ATE6" s="132"/>
      <c r="ATF6" s="132"/>
      <c r="ATG6" s="133"/>
      <c r="ATH6" s="134"/>
      <c r="ATI6" s="132"/>
      <c r="ATJ6" s="132"/>
      <c r="ATK6" s="132"/>
      <c r="ATL6" s="133"/>
      <c r="ATM6" s="134"/>
      <c r="ATN6" s="132"/>
      <c r="ATO6" s="132"/>
      <c r="ATP6" s="132"/>
      <c r="ATQ6" s="133"/>
      <c r="ATR6" s="134"/>
      <c r="ATS6" s="132"/>
      <c r="ATT6" s="132"/>
      <c r="ATU6" s="132"/>
      <c r="ATV6" s="133"/>
      <c r="ATW6" s="134"/>
      <c r="ATX6" s="132"/>
      <c r="ATY6" s="132"/>
      <c r="ATZ6" s="132"/>
      <c r="AUA6" s="133"/>
      <c r="AUB6" s="134"/>
      <c r="AUC6" s="132"/>
      <c r="AUD6" s="132"/>
      <c r="AUE6" s="132"/>
      <c r="AUF6" s="133"/>
      <c r="AUG6" s="134"/>
      <c r="AUH6" s="132"/>
      <c r="AUI6" s="132"/>
      <c r="AUJ6" s="132"/>
      <c r="AUK6" s="133"/>
      <c r="AUL6" s="134"/>
      <c r="AUM6" s="132"/>
      <c r="AUN6" s="132"/>
      <c r="AUO6" s="132"/>
      <c r="AUP6" s="133"/>
      <c r="AUQ6" s="134"/>
      <c r="AUR6" s="132"/>
      <c r="AUS6" s="132"/>
      <c r="AUT6" s="132"/>
      <c r="AUU6" s="133"/>
      <c r="AUV6" s="134"/>
      <c r="AUW6" s="132"/>
      <c r="AUX6" s="132"/>
      <c r="AUY6" s="132"/>
      <c r="AUZ6" s="133"/>
      <c r="AVA6" s="134"/>
      <c r="AVB6" s="132"/>
      <c r="AVC6" s="132"/>
      <c r="AVD6" s="132"/>
      <c r="AVE6" s="133"/>
      <c r="AVF6" s="134"/>
      <c r="AVG6" s="132"/>
      <c r="AVH6" s="132"/>
      <c r="AVI6" s="132"/>
      <c r="AVJ6" s="133"/>
      <c r="AVK6" s="134"/>
      <c r="AVL6" s="132"/>
      <c r="AVM6" s="132"/>
      <c r="AVN6" s="132"/>
      <c r="AVO6" s="133"/>
      <c r="AVP6" s="134"/>
      <c r="AVQ6" s="132"/>
      <c r="AVR6" s="132"/>
      <c r="AVS6" s="132"/>
      <c r="AVT6" s="133"/>
      <c r="AVU6" s="134"/>
      <c r="AVV6" s="132"/>
      <c r="AVW6" s="132"/>
      <c r="AVX6" s="132"/>
      <c r="AVY6" s="133"/>
      <c r="AVZ6" s="134"/>
      <c r="AWA6" s="132"/>
      <c r="AWB6" s="132"/>
      <c r="AWC6" s="132"/>
      <c r="AWD6" s="133"/>
      <c r="AWE6" s="134"/>
      <c r="AWF6" s="132"/>
      <c r="AWG6" s="132"/>
      <c r="AWH6" s="132"/>
      <c r="AWI6" s="133"/>
      <c r="AWJ6" s="134"/>
      <c r="AWK6" s="132"/>
      <c r="AWL6" s="132"/>
      <c r="AWM6" s="132"/>
      <c r="AWN6" s="133"/>
      <c r="AWO6" s="134"/>
      <c r="AWP6" s="132"/>
      <c r="AWQ6" s="132"/>
      <c r="AWR6" s="132"/>
      <c r="AWS6" s="133"/>
      <c r="AWT6" s="134"/>
      <c r="AWU6" s="132"/>
      <c r="AWV6" s="132"/>
      <c r="AWW6" s="132"/>
      <c r="AWX6" s="133"/>
      <c r="AWY6" s="134"/>
      <c r="AWZ6" s="132"/>
      <c r="AXA6" s="132"/>
      <c r="AXB6" s="132"/>
      <c r="AXC6" s="133"/>
      <c r="AXD6" s="134"/>
      <c r="AXE6" s="132"/>
      <c r="AXF6" s="132"/>
      <c r="AXG6" s="132"/>
      <c r="AXH6" s="133"/>
      <c r="AXI6" s="134"/>
      <c r="AXJ6" s="132"/>
      <c r="AXK6" s="132"/>
      <c r="AXL6" s="132"/>
      <c r="AXM6" s="133"/>
      <c r="AXN6" s="134"/>
      <c r="AXO6" s="132"/>
      <c r="AXP6" s="132"/>
      <c r="AXQ6" s="132"/>
      <c r="AXR6" s="133"/>
      <c r="AXS6" s="134"/>
      <c r="AXT6" s="132"/>
      <c r="AXU6" s="132"/>
      <c r="AXV6" s="132"/>
      <c r="AXW6" s="133"/>
      <c r="AXX6" s="134"/>
      <c r="AXY6" s="132"/>
      <c r="AXZ6" s="132"/>
      <c r="AYA6" s="132"/>
      <c r="AYB6" s="133"/>
      <c r="AYC6" s="134"/>
      <c r="AYD6" s="132"/>
      <c r="AYE6" s="132"/>
      <c r="AYF6" s="132"/>
      <c r="AYG6" s="133"/>
      <c r="AYH6" s="134"/>
      <c r="AYI6" s="132"/>
      <c r="AYJ6" s="132"/>
      <c r="AYK6" s="132"/>
      <c r="AYL6" s="133"/>
      <c r="AYM6" s="134"/>
      <c r="AYN6" s="132"/>
      <c r="AYO6" s="132"/>
      <c r="AYP6" s="132"/>
      <c r="AYQ6" s="133"/>
      <c r="AYR6" s="134"/>
      <c r="AYS6" s="132"/>
      <c r="AYT6" s="132"/>
      <c r="AYU6" s="132"/>
      <c r="AYV6" s="133"/>
      <c r="AYW6" s="134"/>
      <c r="AYX6" s="132"/>
      <c r="AYY6" s="132"/>
      <c r="AYZ6" s="132"/>
      <c r="AZA6" s="133"/>
      <c r="AZB6" s="134"/>
      <c r="AZC6" s="132"/>
      <c r="AZD6" s="132"/>
      <c r="AZE6" s="132"/>
      <c r="AZF6" s="133"/>
      <c r="AZG6" s="134"/>
      <c r="AZH6" s="132"/>
      <c r="AZI6" s="132"/>
      <c r="AZJ6" s="132"/>
      <c r="AZK6" s="133"/>
      <c r="AZL6" s="134"/>
      <c r="AZM6" s="132"/>
      <c r="AZN6" s="132"/>
      <c r="AZO6" s="132"/>
      <c r="AZP6" s="133"/>
      <c r="AZQ6" s="134"/>
      <c r="AZR6" s="132"/>
      <c r="AZS6" s="132"/>
      <c r="AZT6" s="132"/>
      <c r="AZU6" s="133"/>
      <c r="AZV6" s="134"/>
      <c r="AZW6" s="132"/>
      <c r="AZX6" s="132"/>
      <c r="AZY6" s="132"/>
      <c r="AZZ6" s="133"/>
      <c r="BAA6" s="134"/>
      <c r="BAB6" s="132"/>
      <c r="BAC6" s="132"/>
      <c r="BAD6" s="132"/>
      <c r="BAE6" s="133"/>
      <c r="BAF6" s="134"/>
      <c r="BAG6" s="132"/>
      <c r="BAH6" s="132"/>
      <c r="BAI6" s="132"/>
      <c r="BAJ6" s="133"/>
      <c r="BAK6" s="134"/>
      <c r="BAL6" s="132"/>
      <c r="BAM6" s="132"/>
      <c r="BAN6" s="132"/>
      <c r="BAO6" s="133"/>
      <c r="BAP6" s="134"/>
      <c r="BAQ6" s="132"/>
      <c r="BAR6" s="132"/>
      <c r="BAS6" s="132"/>
      <c r="BAT6" s="133"/>
      <c r="BAU6" s="134"/>
      <c r="BAV6" s="132"/>
      <c r="BAW6" s="132"/>
      <c r="BAX6" s="132"/>
      <c r="BAY6" s="133"/>
      <c r="BAZ6" s="134"/>
      <c r="BBA6" s="132"/>
      <c r="BBB6" s="132"/>
      <c r="BBC6" s="132"/>
      <c r="BBD6" s="133"/>
      <c r="BBE6" s="134"/>
      <c r="BBF6" s="132"/>
      <c r="BBG6" s="132"/>
      <c r="BBH6" s="132"/>
      <c r="BBI6" s="133"/>
      <c r="BBJ6" s="134"/>
      <c r="BBK6" s="132"/>
      <c r="BBL6" s="132"/>
      <c r="BBM6" s="132"/>
      <c r="BBN6" s="133"/>
      <c r="BBO6" s="134"/>
      <c r="BBP6" s="132"/>
      <c r="BBQ6" s="132"/>
      <c r="BBR6" s="132"/>
      <c r="BBS6" s="133"/>
      <c r="BBT6" s="134"/>
      <c r="BBU6" s="132"/>
      <c r="BBV6" s="132"/>
      <c r="BBW6" s="132"/>
      <c r="BBX6" s="133"/>
      <c r="BBY6" s="134"/>
      <c r="BBZ6" s="132"/>
      <c r="BCA6" s="132"/>
      <c r="BCB6" s="132"/>
      <c r="BCC6" s="133"/>
      <c r="BCD6" s="134"/>
      <c r="BCE6" s="132"/>
      <c r="BCF6" s="132"/>
      <c r="BCG6" s="132"/>
      <c r="BCH6" s="133"/>
      <c r="BCI6" s="134"/>
      <c r="BCJ6" s="132"/>
      <c r="BCK6" s="132"/>
      <c r="BCL6" s="132"/>
      <c r="BCM6" s="133"/>
      <c r="BCN6" s="134"/>
      <c r="BCO6" s="132"/>
      <c r="BCP6" s="132"/>
      <c r="BCQ6" s="132"/>
      <c r="BCR6" s="133"/>
      <c r="BCS6" s="134"/>
      <c r="BCT6" s="132"/>
      <c r="BCU6" s="132"/>
      <c r="BCV6" s="132"/>
      <c r="BCW6" s="133"/>
      <c r="BCX6" s="134"/>
      <c r="BCY6" s="132"/>
      <c r="BCZ6" s="132"/>
      <c r="BDA6" s="132"/>
      <c r="BDB6" s="133"/>
      <c r="BDC6" s="134"/>
      <c r="BDD6" s="132"/>
      <c r="BDE6" s="132"/>
      <c r="BDF6" s="132"/>
      <c r="BDG6" s="133"/>
      <c r="BDH6" s="134"/>
      <c r="BDI6" s="132"/>
      <c r="BDJ6" s="132"/>
      <c r="BDK6" s="132"/>
      <c r="BDL6" s="133"/>
      <c r="BDM6" s="134"/>
      <c r="BDN6" s="132"/>
      <c r="BDO6" s="132"/>
      <c r="BDP6" s="132"/>
      <c r="BDQ6" s="133"/>
      <c r="BDR6" s="134"/>
      <c r="BDS6" s="132"/>
      <c r="BDT6" s="132"/>
      <c r="BDU6" s="132"/>
      <c r="BDV6" s="133"/>
      <c r="BDW6" s="134"/>
      <c r="BDX6" s="132"/>
      <c r="BDY6" s="132"/>
      <c r="BDZ6" s="132"/>
      <c r="BEA6" s="133"/>
      <c r="BEB6" s="134"/>
      <c r="BEC6" s="132"/>
      <c r="BED6" s="132"/>
      <c r="BEE6" s="132"/>
      <c r="BEF6" s="133"/>
      <c r="BEG6" s="134"/>
      <c r="BEH6" s="132"/>
      <c r="BEI6" s="132"/>
      <c r="BEJ6" s="132"/>
      <c r="BEK6" s="133"/>
      <c r="BEL6" s="134"/>
      <c r="BEM6" s="132"/>
      <c r="BEN6" s="132"/>
      <c r="BEO6" s="132"/>
      <c r="BEP6" s="133"/>
      <c r="BEQ6" s="134"/>
      <c r="BER6" s="132"/>
      <c r="BES6" s="132"/>
      <c r="BET6" s="132"/>
      <c r="BEU6" s="133"/>
      <c r="BEV6" s="134"/>
      <c r="BEW6" s="132"/>
      <c r="BEX6" s="132"/>
      <c r="BEY6" s="132"/>
      <c r="BEZ6" s="133"/>
      <c r="BFA6" s="134"/>
      <c r="BFB6" s="132"/>
      <c r="BFC6" s="132"/>
      <c r="BFD6" s="132"/>
      <c r="BFE6" s="133"/>
      <c r="BFF6" s="134"/>
      <c r="BFG6" s="132"/>
      <c r="BFH6" s="132"/>
      <c r="BFI6" s="132"/>
      <c r="BFJ6" s="133"/>
      <c r="BFK6" s="134"/>
      <c r="BFL6" s="132"/>
      <c r="BFM6" s="132"/>
      <c r="BFN6" s="132"/>
      <c r="BFO6" s="133"/>
      <c r="BFP6" s="134"/>
      <c r="BFQ6" s="132"/>
      <c r="BFR6" s="132"/>
      <c r="BFS6" s="132"/>
      <c r="BFT6" s="133"/>
      <c r="BFU6" s="134"/>
      <c r="BFV6" s="132"/>
      <c r="BFW6" s="132"/>
      <c r="BFX6" s="132"/>
      <c r="BFY6" s="133"/>
      <c r="BFZ6" s="134"/>
      <c r="BGA6" s="132"/>
      <c r="BGB6" s="132"/>
      <c r="BGC6" s="132"/>
      <c r="BGD6" s="133"/>
      <c r="BGE6" s="134"/>
      <c r="BGF6" s="132"/>
      <c r="BGG6" s="132"/>
      <c r="BGH6" s="132"/>
      <c r="BGI6" s="133"/>
      <c r="BGJ6" s="134"/>
      <c r="BGK6" s="132"/>
      <c r="BGL6" s="132"/>
      <c r="BGM6" s="132"/>
      <c r="BGN6" s="133"/>
      <c r="BGO6" s="134"/>
      <c r="BGP6" s="132"/>
      <c r="BGQ6" s="132"/>
      <c r="BGR6" s="132"/>
      <c r="BGS6" s="133"/>
      <c r="BGT6" s="134"/>
      <c r="BGU6" s="132"/>
      <c r="BGV6" s="132"/>
      <c r="BGW6" s="132"/>
      <c r="BGX6" s="133"/>
      <c r="BGY6" s="134"/>
      <c r="BGZ6" s="132"/>
      <c r="BHA6" s="132"/>
      <c r="BHB6" s="132"/>
      <c r="BHC6" s="133"/>
      <c r="BHD6" s="134"/>
      <c r="BHE6" s="132"/>
      <c r="BHF6" s="132"/>
      <c r="BHG6" s="132"/>
      <c r="BHH6" s="133"/>
      <c r="BHI6" s="134"/>
      <c r="BHJ6" s="132"/>
      <c r="BHK6" s="132"/>
      <c r="BHL6" s="132"/>
      <c r="BHM6" s="133"/>
      <c r="BHN6" s="134"/>
      <c r="BHO6" s="132"/>
      <c r="BHP6" s="132"/>
      <c r="BHQ6" s="132"/>
      <c r="BHR6" s="133"/>
      <c r="BHS6" s="134"/>
      <c r="BHT6" s="132"/>
      <c r="BHU6" s="132"/>
      <c r="BHV6" s="132"/>
      <c r="BHW6" s="133"/>
      <c r="BHX6" s="134"/>
      <c r="BHY6" s="132"/>
      <c r="BHZ6" s="132"/>
      <c r="BIA6" s="132"/>
      <c r="BIB6" s="133"/>
      <c r="BIC6" s="134"/>
      <c r="BID6" s="132"/>
      <c r="BIE6" s="132"/>
      <c r="BIF6" s="132"/>
      <c r="BIG6" s="133"/>
      <c r="BIH6" s="134"/>
      <c r="BII6" s="132"/>
      <c r="BIJ6" s="132"/>
      <c r="BIK6" s="132"/>
      <c r="BIL6" s="133"/>
      <c r="BIM6" s="134"/>
      <c r="BIN6" s="132"/>
      <c r="BIO6" s="132"/>
      <c r="BIP6" s="132"/>
      <c r="BIQ6" s="133"/>
      <c r="BIR6" s="134"/>
      <c r="BIS6" s="132"/>
      <c r="BIT6" s="132"/>
      <c r="BIU6" s="132"/>
      <c r="BIV6" s="133"/>
      <c r="BIW6" s="134"/>
      <c r="BIX6" s="132"/>
      <c r="BIY6" s="132"/>
      <c r="BIZ6" s="132"/>
      <c r="BJA6" s="133"/>
      <c r="BJB6" s="134"/>
      <c r="BJC6" s="132"/>
      <c r="BJD6" s="132"/>
      <c r="BJE6" s="132"/>
      <c r="BJF6" s="133"/>
      <c r="BJG6" s="134"/>
      <c r="BJH6" s="132"/>
      <c r="BJI6" s="132"/>
      <c r="BJJ6" s="132"/>
      <c r="BJK6" s="133"/>
      <c r="BJL6" s="134"/>
      <c r="BJM6" s="132"/>
      <c r="BJN6" s="132"/>
      <c r="BJO6" s="132"/>
      <c r="BJP6" s="133"/>
      <c r="BJQ6" s="134"/>
      <c r="BJR6" s="132"/>
      <c r="BJS6" s="132"/>
      <c r="BJT6" s="132"/>
      <c r="BJU6" s="133"/>
      <c r="BJV6" s="134"/>
      <c r="BJW6" s="132"/>
      <c r="BJX6" s="132"/>
      <c r="BJY6" s="132"/>
      <c r="BJZ6" s="133"/>
      <c r="BKA6" s="134"/>
      <c r="BKB6" s="132"/>
      <c r="BKC6" s="132"/>
      <c r="BKD6" s="132"/>
      <c r="BKE6" s="133"/>
      <c r="BKF6" s="134"/>
      <c r="BKG6" s="132"/>
      <c r="BKH6" s="132"/>
      <c r="BKI6" s="132"/>
      <c r="BKJ6" s="133"/>
      <c r="BKK6" s="134"/>
      <c r="BKL6" s="132"/>
      <c r="BKM6" s="132"/>
      <c r="BKN6" s="132"/>
      <c r="BKO6" s="133"/>
      <c r="BKP6" s="134"/>
      <c r="BKQ6" s="132"/>
      <c r="BKR6" s="132"/>
      <c r="BKS6" s="132"/>
      <c r="BKT6" s="133"/>
      <c r="BKU6" s="134"/>
      <c r="BKV6" s="132"/>
      <c r="BKW6" s="132"/>
      <c r="BKX6" s="132"/>
      <c r="BKY6" s="133"/>
      <c r="BKZ6" s="134"/>
      <c r="BLA6" s="132"/>
      <c r="BLB6" s="132"/>
      <c r="BLC6" s="132"/>
      <c r="BLD6" s="133"/>
      <c r="BLE6" s="134"/>
      <c r="BLF6" s="132"/>
      <c r="BLG6" s="132"/>
      <c r="BLH6" s="132"/>
      <c r="BLI6" s="133"/>
      <c r="BLJ6" s="134"/>
      <c r="BLK6" s="132"/>
      <c r="BLL6" s="132"/>
      <c r="BLM6" s="132"/>
      <c r="BLN6" s="133"/>
      <c r="BLO6" s="134"/>
      <c r="BLP6" s="132"/>
      <c r="BLQ6" s="132"/>
      <c r="BLR6" s="132"/>
      <c r="BLS6" s="133"/>
      <c r="BLT6" s="134"/>
      <c r="BLU6" s="132"/>
      <c r="BLV6" s="132"/>
      <c r="BLW6" s="132"/>
      <c r="BLX6" s="133"/>
      <c r="BLY6" s="134"/>
      <c r="BLZ6" s="132"/>
      <c r="BMA6" s="132"/>
      <c r="BMB6" s="132"/>
      <c r="BMC6" s="133"/>
      <c r="BMD6" s="134"/>
      <c r="BME6" s="132"/>
      <c r="BMF6" s="132"/>
      <c r="BMG6" s="132"/>
      <c r="BMH6" s="133"/>
      <c r="BMI6" s="134"/>
      <c r="BMJ6" s="132"/>
      <c r="BMK6" s="132"/>
      <c r="BML6" s="132"/>
      <c r="BMM6" s="133"/>
      <c r="BMN6" s="134"/>
      <c r="BMO6" s="132"/>
      <c r="BMP6" s="132"/>
      <c r="BMQ6" s="132"/>
      <c r="BMR6" s="133"/>
      <c r="BMS6" s="134"/>
      <c r="BMT6" s="132"/>
      <c r="BMU6" s="132"/>
      <c r="BMV6" s="132"/>
      <c r="BMW6" s="133"/>
      <c r="BMX6" s="134"/>
      <c r="BMY6" s="132"/>
      <c r="BMZ6" s="132"/>
      <c r="BNA6" s="132"/>
      <c r="BNB6" s="133"/>
      <c r="BNC6" s="134"/>
      <c r="BND6" s="132"/>
      <c r="BNE6" s="132"/>
      <c r="BNF6" s="132"/>
      <c r="BNG6" s="133"/>
      <c r="BNH6" s="134"/>
      <c r="BNI6" s="132"/>
      <c r="BNJ6" s="132"/>
      <c r="BNK6" s="132"/>
      <c r="BNL6" s="133"/>
      <c r="BNM6" s="134"/>
      <c r="BNN6" s="132"/>
      <c r="BNO6" s="132"/>
      <c r="BNP6" s="132"/>
      <c r="BNQ6" s="133"/>
      <c r="BNR6" s="134"/>
      <c r="BNS6" s="132"/>
      <c r="BNT6" s="132"/>
      <c r="BNU6" s="132"/>
      <c r="BNV6" s="133"/>
      <c r="BNW6" s="134"/>
      <c r="BNX6" s="132"/>
      <c r="BNY6" s="132"/>
      <c r="BNZ6" s="132"/>
      <c r="BOA6" s="133"/>
      <c r="BOB6" s="134"/>
      <c r="BOC6" s="132"/>
      <c r="BOD6" s="132"/>
      <c r="BOE6" s="132"/>
      <c r="BOF6" s="133"/>
      <c r="BOG6" s="134"/>
      <c r="BOH6" s="132"/>
      <c r="BOI6" s="132"/>
      <c r="BOJ6" s="132"/>
      <c r="BOK6" s="133"/>
      <c r="BOL6" s="134"/>
      <c r="BOM6" s="132"/>
      <c r="BON6" s="132"/>
      <c r="BOO6" s="132"/>
      <c r="BOP6" s="133"/>
      <c r="BOQ6" s="134"/>
      <c r="BOR6" s="132"/>
      <c r="BOS6" s="132"/>
      <c r="BOT6" s="132"/>
      <c r="BOU6" s="133"/>
      <c r="BOV6" s="134"/>
      <c r="BOW6" s="132"/>
      <c r="BOX6" s="132"/>
      <c r="BOY6" s="132"/>
      <c r="BOZ6" s="133"/>
      <c r="BPA6" s="134"/>
      <c r="BPB6" s="132"/>
      <c r="BPC6" s="132"/>
      <c r="BPD6" s="132"/>
      <c r="BPE6" s="133"/>
      <c r="BPF6" s="134"/>
      <c r="BPG6" s="132"/>
      <c r="BPH6" s="132"/>
      <c r="BPI6" s="132"/>
      <c r="BPJ6" s="133"/>
      <c r="BPK6" s="134"/>
      <c r="BPL6" s="132"/>
      <c r="BPM6" s="132"/>
      <c r="BPN6" s="132"/>
      <c r="BPO6" s="133"/>
      <c r="BPP6" s="134"/>
      <c r="BPQ6" s="132"/>
      <c r="BPR6" s="132"/>
      <c r="BPS6" s="132"/>
      <c r="BPT6" s="133"/>
      <c r="BPU6" s="134"/>
      <c r="BPV6" s="132"/>
      <c r="BPW6" s="132"/>
      <c r="BPX6" s="132"/>
      <c r="BPY6" s="133"/>
      <c r="BPZ6" s="134"/>
      <c r="BQA6" s="132"/>
      <c r="BQB6" s="132"/>
      <c r="BQC6" s="132"/>
      <c r="BQD6" s="133"/>
      <c r="BQE6" s="134"/>
      <c r="BQF6" s="132"/>
      <c r="BQG6" s="132"/>
      <c r="BQH6" s="132"/>
      <c r="BQI6" s="133"/>
      <c r="BQJ6" s="134"/>
      <c r="BQK6" s="132"/>
      <c r="BQL6" s="132"/>
      <c r="BQM6" s="132"/>
      <c r="BQN6" s="133"/>
      <c r="BQO6" s="134"/>
      <c r="BQP6" s="132"/>
      <c r="BQQ6" s="132"/>
      <c r="BQR6" s="132"/>
      <c r="BQS6" s="133"/>
      <c r="BQT6" s="134"/>
      <c r="BQU6" s="132"/>
      <c r="BQV6" s="132"/>
      <c r="BQW6" s="132"/>
      <c r="BQX6" s="133"/>
      <c r="BQY6" s="134"/>
      <c r="BQZ6" s="132"/>
      <c r="BRA6" s="132"/>
      <c r="BRB6" s="132"/>
      <c r="BRC6" s="133"/>
      <c r="BRD6" s="134"/>
      <c r="BRE6" s="132"/>
      <c r="BRF6" s="132"/>
      <c r="BRG6" s="132"/>
      <c r="BRH6" s="133"/>
      <c r="BRI6" s="134"/>
      <c r="BRJ6" s="132"/>
      <c r="BRK6" s="132"/>
      <c r="BRL6" s="132"/>
      <c r="BRM6" s="133"/>
      <c r="BRN6" s="134"/>
      <c r="BRO6" s="132"/>
      <c r="BRP6" s="132"/>
      <c r="BRQ6" s="132"/>
      <c r="BRR6" s="133"/>
      <c r="BRS6" s="134"/>
      <c r="BRT6" s="132"/>
      <c r="BRU6" s="132"/>
      <c r="BRV6" s="132"/>
      <c r="BRW6" s="133"/>
      <c r="BRX6" s="134"/>
      <c r="BRY6" s="132"/>
      <c r="BRZ6" s="132"/>
      <c r="BSA6" s="132"/>
      <c r="BSB6" s="133"/>
      <c r="BSC6" s="134"/>
      <c r="BSD6" s="132"/>
      <c r="BSE6" s="132"/>
      <c r="BSF6" s="132"/>
      <c r="BSG6" s="133"/>
      <c r="BSH6" s="134"/>
      <c r="BSI6" s="132"/>
      <c r="BSJ6" s="132"/>
      <c r="BSK6" s="132"/>
      <c r="BSL6" s="133"/>
      <c r="BSM6" s="134"/>
      <c r="BSN6" s="132"/>
      <c r="BSO6" s="132"/>
      <c r="BSP6" s="132"/>
      <c r="BSQ6" s="133"/>
      <c r="BSR6" s="134"/>
      <c r="BSS6" s="132"/>
      <c r="BST6" s="132"/>
      <c r="BSU6" s="132"/>
      <c r="BSV6" s="133"/>
      <c r="BSW6" s="134"/>
      <c r="BSX6" s="132"/>
      <c r="BSY6" s="132"/>
      <c r="BSZ6" s="132"/>
      <c r="BTA6" s="133"/>
      <c r="BTB6" s="134"/>
      <c r="BTC6" s="132"/>
      <c r="BTD6" s="132"/>
      <c r="BTE6" s="132"/>
      <c r="BTF6" s="133"/>
      <c r="BTG6" s="134"/>
      <c r="BTH6" s="132"/>
      <c r="BTI6" s="132"/>
      <c r="BTJ6" s="132"/>
      <c r="BTK6" s="133"/>
      <c r="BTL6" s="134"/>
      <c r="BTM6" s="132"/>
      <c r="BTN6" s="132"/>
      <c r="BTO6" s="132"/>
      <c r="BTP6" s="133"/>
      <c r="BTQ6" s="134"/>
      <c r="BTR6" s="132"/>
      <c r="BTS6" s="132"/>
      <c r="BTT6" s="132"/>
      <c r="BTU6" s="133"/>
      <c r="BTV6" s="134"/>
      <c r="BTW6" s="132"/>
      <c r="BTX6" s="132"/>
      <c r="BTY6" s="132"/>
      <c r="BTZ6" s="133"/>
      <c r="BUA6" s="134"/>
      <c r="BUB6" s="132"/>
      <c r="BUC6" s="132"/>
      <c r="BUD6" s="132"/>
      <c r="BUE6" s="133"/>
      <c r="BUF6" s="134"/>
      <c r="BUG6" s="132"/>
      <c r="BUH6" s="132"/>
      <c r="BUI6" s="132"/>
      <c r="BUJ6" s="133"/>
      <c r="BUK6" s="134"/>
      <c r="BUL6" s="132"/>
      <c r="BUM6" s="132"/>
      <c r="BUN6" s="132"/>
      <c r="BUO6" s="133"/>
      <c r="BUP6" s="134"/>
      <c r="BUQ6" s="132"/>
      <c r="BUR6" s="132"/>
      <c r="BUS6" s="132"/>
      <c r="BUT6" s="133"/>
      <c r="BUU6" s="134"/>
      <c r="BUV6" s="132"/>
      <c r="BUW6" s="132"/>
      <c r="BUX6" s="132"/>
      <c r="BUY6" s="133"/>
      <c r="BUZ6" s="134"/>
      <c r="BVA6" s="132"/>
      <c r="BVB6" s="132"/>
      <c r="BVC6" s="132"/>
      <c r="BVD6" s="133"/>
      <c r="BVE6" s="134"/>
      <c r="BVF6" s="132"/>
      <c r="BVG6" s="132"/>
      <c r="BVH6" s="132"/>
      <c r="BVI6" s="133"/>
      <c r="BVJ6" s="134"/>
      <c r="BVK6" s="132"/>
      <c r="BVL6" s="132"/>
      <c r="BVM6" s="132"/>
      <c r="BVN6" s="133"/>
      <c r="BVO6" s="134"/>
      <c r="BVP6" s="132"/>
      <c r="BVQ6" s="132"/>
      <c r="BVR6" s="132"/>
      <c r="BVS6" s="133"/>
      <c r="BVT6" s="134"/>
      <c r="BVU6" s="132"/>
      <c r="BVV6" s="132"/>
      <c r="BVW6" s="132"/>
      <c r="BVX6" s="133"/>
      <c r="BVY6" s="134"/>
      <c r="BVZ6" s="132"/>
      <c r="BWA6" s="132"/>
      <c r="BWB6" s="132"/>
      <c r="BWC6" s="133"/>
      <c r="BWD6" s="134"/>
      <c r="BWE6" s="132"/>
      <c r="BWF6" s="132"/>
      <c r="BWG6" s="132"/>
      <c r="BWH6" s="133"/>
      <c r="BWI6" s="134"/>
      <c r="BWJ6" s="132"/>
      <c r="BWK6" s="132"/>
      <c r="BWL6" s="132"/>
      <c r="BWM6" s="133"/>
      <c r="BWN6" s="134"/>
      <c r="BWO6" s="132"/>
      <c r="BWP6" s="132"/>
      <c r="BWQ6" s="132"/>
      <c r="BWR6" s="133"/>
      <c r="BWS6" s="134"/>
      <c r="BWT6" s="132"/>
      <c r="BWU6" s="132"/>
      <c r="BWV6" s="132"/>
      <c r="BWW6" s="133"/>
      <c r="BWX6" s="134"/>
      <c r="BWY6" s="132"/>
      <c r="BWZ6" s="132"/>
      <c r="BXA6" s="132"/>
      <c r="BXB6" s="133"/>
      <c r="BXC6" s="134"/>
      <c r="BXD6" s="132"/>
      <c r="BXE6" s="132"/>
      <c r="BXF6" s="132"/>
      <c r="BXG6" s="133"/>
      <c r="BXH6" s="134"/>
      <c r="BXI6" s="132"/>
      <c r="BXJ6" s="132"/>
      <c r="BXK6" s="132"/>
      <c r="BXL6" s="133"/>
      <c r="BXM6" s="134"/>
      <c r="BXN6" s="132"/>
      <c r="BXO6" s="132"/>
      <c r="BXP6" s="132"/>
      <c r="BXQ6" s="133"/>
      <c r="BXR6" s="134"/>
      <c r="BXS6" s="132"/>
      <c r="BXT6" s="132"/>
      <c r="BXU6" s="132"/>
      <c r="BXV6" s="133"/>
      <c r="BXW6" s="134"/>
      <c r="BXX6" s="132"/>
      <c r="BXY6" s="132"/>
      <c r="BXZ6" s="132"/>
      <c r="BYA6" s="133"/>
      <c r="BYB6" s="134"/>
      <c r="BYC6" s="132"/>
      <c r="BYD6" s="132"/>
      <c r="BYE6" s="132"/>
      <c r="BYF6" s="133"/>
      <c r="BYG6" s="134"/>
      <c r="BYH6" s="132"/>
      <c r="BYI6" s="132"/>
      <c r="BYJ6" s="132"/>
      <c r="BYK6" s="133"/>
      <c r="BYL6" s="134"/>
      <c r="BYM6" s="132"/>
      <c r="BYN6" s="132"/>
      <c r="BYO6" s="132"/>
      <c r="BYP6" s="133"/>
      <c r="BYQ6" s="134"/>
      <c r="BYR6" s="132"/>
      <c r="BYS6" s="132"/>
      <c r="BYT6" s="132"/>
      <c r="BYU6" s="133"/>
      <c r="BYV6" s="134"/>
      <c r="BYW6" s="132"/>
      <c r="BYX6" s="132"/>
      <c r="BYY6" s="132"/>
      <c r="BYZ6" s="133"/>
      <c r="BZA6" s="134"/>
      <c r="BZB6" s="132"/>
      <c r="BZC6" s="132"/>
      <c r="BZD6" s="132"/>
      <c r="BZE6" s="133"/>
      <c r="BZF6" s="134"/>
      <c r="BZG6" s="132"/>
      <c r="BZH6" s="132"/>
      <c r="BZI6" s="132"/>
      <c r="BZJ6" s="133"/>
      <c r="BZK6" s="134"/>
      <c r="BZL6" s="132"/>
      <c r="BZM6" s="132"/>
      <c r="BZN6" s="132"/>
      <c r="BZO6" s="133"/>
      <c r="BZP6" s="134"/>
      <c r="BZQ6" s="132"/>
      <c r="BZR6" s="132"/>
      <c r="BZS6" s="132"/>
      <c r="BZT6" s="133"/>
      <c r="BZU6" s="134"/>
      <c r="BZV6" s="132"/>
      <c r="BZW6" s="132"/>
      <c r="BZX6" s="132"/>
      <c r="BZY6" s="133"/>
      <c r="BZZ6" s="134"/>
      <c r="CAA6" s="132"/>
      <c r="CAB6" s="132"/>
      <c r="CAC6" s="132"/>
      <c r="CAD6" s="133"/>
      <c r="CAE6" s="134"/>
      <c r="CAF6" s="132"/>
      <c r="CAG6" s="132"/>
      <c r="CAH6" s="132"/>
      <c r="CAI6" s="133"/>
      <c r="CAJ6" s="134"/>
      <c r="CAK6" s="132"/>
      <c r="CAL6" s="132"/>
      <c r="CAM6" s="132"/>
      <c r="CAN6" s="133"/>
      <c r="CAO6" s="134"/>
      <c r="CAP6" s="132"/>
      <c r="CAQ6" s="132"/>
      <c r="CAR6" s="132"/>
      <c r="CAS6" s="133"/>
      <c r="CAT6" s="134"/>
      <c r="CAU6" s="132"/>
      <c r="CAV6" s="132"/>
      <c r="CAW6" s="132"/>
      <c r="CAX6" s="133"/>
      <c r="CAY6" s="134"/>
      <c r="CAZ6" s="132"/>
      <c r="CBA6" s="132"/>
      <c r="CBB6" s="132"/>
      <c r="CBC6" s="133"/>
      <c r="CBD6" s="134"/>
      <c r="CBE6" s="132"/>
      <c r="CBF6" s="132"/>
      <c r="CBG6" s="132"/>
      <c r="CBH6" s="133"/>
      <c r="CBI6" s="134"/>
      <c r="CBJ6" s="132"/>
      <c r="CBK6" s="132"/>
      <c r="CBL6" s="132"/>
      <c r="CBM6" s="133"/>
      <c r="CBN6" s="134"/>
      <c r="CBO6" s="132"/>
      <c r="CBP6" s="132"/>
      <c r="CBQ6" s="132"/>
      <c r="CBR6" s="133"/>
      <c r="CBS6" s="134"/>
      <c r="CBT6" s="132"/>
      <c r="CBU6" s="132"/>
      <c r="CBV6" s="132"/>
      <c r="CBW6" s="133"/>
      <c r="CBX6" s="134"/>
      <c r="CBY6" s="132"/>
      <c r="CBZ6" s="132"/>
      <c r="CCA6" s="132"/>
      <c r="CCB6" s="133"/>
      <c r="CCC6" s="134"/>
      <c r="CCD6" s="132"/>
      <c r="CCE6" s="132"/>
      <c r="CCF6" s="132"/>
      <c r="CCG6" s="133"/>
      <c r="CCH6" s="134"/>
      <c r="CCI6" s="132"/>
      <c r="CCJ6" s="132"/>
      <c r="CCK6" s="132"/>
      <c r="CCL6" s="133"/>
      <c r="CCM6" s="134"/>
      <c r="CCN6" s="132"/>
      <c r="CCO6" s="132"/>
      <c r="CCP6" s="132"/>
      <c r="CCQ6" s="133"/>
      <c r="CCR6" s="134"/>
      <c r="CCS6" s="132"/>
      <c r="CCT6" s="132"/>
      <c r="CCU6" s="132"/>
      <c r="CCV6" s="133"/>
      <c r="CCW6" s="134"/>
      <c r="CCX6" s="132"/>
      <c r="CCY6" s="132"/>
      <c r="CCZ6" s="132"/>
      <c r="CDA6" s="133"/>
      <c r="CDB6" s="134"/>
      <c r="CDC6" s="132"/>
      <c r="CDD6" s="132"/>
      <c r="CDE6" s="132"/>
      <c r="CDF6" s="133"/>
      <c r="CDG6" s="134"/>
      <c r="CDH6" s="132"/>
      <c r="CDI6" s="132"/>
      <c r="CDJ6" s="132"/>
      <c r="CDK6" s="133"/>
      <c r="CDL6" s="134"/>
      <c r="CDM6" s="132"/>
      <c r="CDN6" s="132"/>
      <c r="CDO6" s="132"/>
      <c r="CDP6" s="133"/>
      <c r="CDQ6" s="134"/>
      <c r="CDR6" s="132"/>
      <c r="CDS6" s="132"/>
      <c r="CDT6" s="132"/>
      <c r="CDU6" s="133"/>
      <c r="CDV6" s="134"/>
      <c r="CDW6" s="132"/>
      <c r="CDX6" s="132"/>
      <c r="CDY6" s="132"/>
      <c r="CDZ6" s="133"/>
      <c r="CEA6" s="134"/>
      <c r="CEB6" s="132"/>
      <c r="CEC6" s="132"/>
      <c r="CED6" s="132"/>
      <c r="CEE6" s="133"/>
      <c r="CEF6" s="134"/>
      <c r="CEG6" s="132"/>
      <c r="CEH6" s="132"/>
      <c r="CEI6" s="132"/>
      <c r="CEJ6" s="133"/>
      <c r="CEK6" s="134"/>
      <c r="CEL6" s="132"/>
      <c r="CEM6" s="132"/>
      <c r="CEN6" s="132"/>
      <c r="CEO6" s="133"/>
      <c r="CEP6" s="134"/>
      <c r="CEQ6" s="132"/>
      <c r="CER6" s="132"/>
      <c r="CES6" s="132"/>
      <c r="CET6" s="133"/>
      <c r="CEU6" s="134"/>
      <c r="CEV6" s="132"/>
      <c r="CEW6" s="132"/>
      <c r="CEX6" s="132"/>
      <c r="CEY6" s="133"/>
      <c r="CEZ6" s="134"/>
      <c r="CFA6" s="132"/>
      <c r="CFB6" s="132"/>
      <c r="CFC6" s="132"/>
      <c r="CFD6" s="133"/>
      <c r="CFE6" s="134"/>
      <c r="CFF6" s="132"/>
      <c r="CFG6" s="132"/>
      <c r="CFH6" s="132"/>
      <c r="CFI6" s="133"/>
      <c r="CFJ6" s="134"/>
      <c r="CFK6" s="132"/>
      <c r="CFL6" s="132"/>
      <c r="CFM6" s="132"/>
      <c r="CFN6" s="133"/>
      <c r="CFO6" s="134"/>
      <c r="CFP6" s="132"/>
      <c r="CFQ6" s="132"/>
      <c r="CFR6" s="132"/>
      <c r="CFS6" s="133"/>
      <c r="CFT6" s="134"/>
      <c r="CFU6" s="132"/>
      <c r="CFV6" s="132"/>
      <c r="CFW6" s="132"/>
      <c r="CFX6" s="133"/>
      <c r="CFY6" s="134"/>
      <c r="CFZ6" s="132"/>
      <c r="CGA6" s="132"/>
      <c r="CGB6" s="132"/>
      <c r="CGC6" s="133"/>
      <c r="CGD6" s="134"/>
      <c r="CGE6" s="132"/>
      <c r="CGF6" s="132"/>
      <c r="CGG6" s="132"/>
      <c r="CGH6" s="133"/>
      <c r="CGI6" s="134"/>
      <c r="CGJ6" s="132"/>
      <c r="CGK6" s="132"/>
      <c r="CGL6" s="132"/>
      <c r="CGM6" s="133"/>
      <c r="CGN6" s="134"/>
      <c r="CGO6" s="132"/>
      <c r="CGP6" s="132"/>
      <c r="CGQ6" s="132"/>
      <c r="CGR6" s="133"/>
      <c r="CGS6" s="134"/>
      <c r="CGT6" s="132"/>
      <c r="CGU6" s="132"/>
      <c r="CGV6" s="132"/>
      <c r="CGW6" s="133"/>
      <c r="CGX6" s="134"/>
      <c r="CGY6" s="132"/>
      <c r="CGZ6" s="132"/>
      <c r="CHA6" s="132"/>
      <c r="CHB6" s="133"/>
      <c r="CHC6" s="134"/>
      <c r="CHD6" s="132"/>
      <c r="CHE6" s="132"/>
      <c r="CHF6" s="132"/>
      <c r="CHG6" s="133"/>
      <c r="CHH6" s="134"/>
      <c r="CHI6" s="132"/>
      <c r="CHJ6" s="132"/>
      <c r="CHK6" s="132"/>
      <c r="CHL6" s="133"/>
      <c r="CHM6" s="134"/>
      <c r="CHN6" s="132"/>
      <c r="CHO6" s="132"/>
      <c r="CHP6" s="132"/>
      <c r="CHQ6" s="133"/>
      <c r="CHR6" s="134"/>
      <c r="CHS6" s="132"/>
      <c r="CHT6" s="132"/>
      <c r="CHU6" s="132"/>
      <c r="CHV6" s="133"/>
      <c r="CHW6" s="134"/>
      <c r="CHX6" s="132"/>
      <c r="CHY6" s="132"/>
      <c r="CHZ6" s="132"/>
      <c r="CIA6" s="133"/>
      <c r="CIB6" s="134"/>
      <c r="CIC6" s="132"/>
      <c r="CID6" s="132"/>
      <c r="CIE6" s="132"/>
      <c r="CIF6" s="133"/>
      <c r="CIG6" s="134"/>
      <c r="CIH6" s="132"/>
      <c r="CII6" s="132"/>
      <c r="CIJ6" s="132"/>
      <c r="CIK6" s="133"/>
      <c r="CIL6" s="134"/>
      <c r="CIM6" s="132"/>
      <c r="CIN6" s="132"/>
      <c r="CIO6" s="132"/>
      <c r="CIP6" s="133"/>
      <c r="CIQ6" s="134"/>
      <c r="CIR6" s="132"/>
      <c r="CIS6" s="132"/>
      <c r="CIT6" s="132"/>
      <c r="CIU6" s="133"/>
      <c r="CIV6" s="134"/>
      <c r="CIW6" s="132"/>
      <c r="CIX6" s="132"/>
      <c r="CIY6" s="132"/>
      <c r="CIZ6" s="133"/>
      <c r="CJA6" s="134"/>
      <c r="CJB6" s="132"/>
      <c r="CJC6" s="132"/>
      <c r="CJD6" s="132"/>
      <c r="CJE6" s="133"/>
      <c r="CJF6" s="134"/>
      <c r="CJG6" s="132"/>
      <c r="CJH6" s="132"/>
      <c r="CJI6" s="132"/>
      <c r="CJJ6" s="133"/>
      <c r="CJK6" s="134"/>
      <c r="CJL6" s="132"/>
      <c r="CJM6" s="132"/>
      <c r="CJN6" s="132"/>
      <c r="CJO6" s="133"/>
      <c r="CJP6" s="134"/>
      <c r="CJQ6" s="132"/>
      <c r="CJR6" s="132"/>
      <c r="CJS6" s="132"/>
      <c r="CJT6" s="133"/>
      <c r="CJU6" s="134"/>
      <c r="CJV6" s="132"/>
      <c r="CJW6" s="132"/>
      <c r="CJX6" s="132"/>
      <c r="CJY6" s="133"/>
      <c r="CJZ6" s="134"/>
      <c r="CKA6" s="132"/>
      <c r="CKB6" s="132"/>
      <c r="CKC6" s="132"/>
      <c r="CKD6" s="133"/>
      <c r="CKE6" s="134"/>
      <c r="CKF6" s="132"/>
      <c r="CKG6" s="132"/>
      <c r="CKH6" s="132"/>
      <c r="CKI6" s="133"/>
      <c r="CKJ6" s="134"/>
      <c r="CKK6" s="132"/>
      <c r="CKL6" s="132"/>
      <c r="CKM6" s="132"/>
      <c r="CKN6" s="133"/>
      <c r="CKO6" s="134"/>
      <c r="CKP6" s="132"/>
      <c r="CKQ6" s="132"/>
      <c r="CKR6" s="132"/>
      <c r="CKS6" s="133"/>
      <c r="CKT6" s="134"/>
      <c r="CKU6" s="132"/>
      <c r="CKV6" s="132"/>
      <c r="CKW6" s="132"/>
      <c r="CKX6" s="133"/>
      <c r="CKY6" s="134"/>
      <c r="CKZ6" s="132"/>
      <c r="CLA6" s="132"/>
      <c r="CLB6" s="132"/>
      <c r="CLC6" s="133"/>
      <c r="CLD6" s="134"/>
      <c r="CLE6" s="132"/>
      <c r="CLF6" s="132"/>
      <c r="CLG6" s="132"/>
      <c r="CLH6" s="133"/>
      <c r="CLI6" s="134"/>
      <c r="CLJ6" s="132"/>
      <c r="CLK6" s="132"/>
      <c r="CLL6" s="132"/>
      <c r="CLM6" s="133"/>
      <c r="CLN6" s="134"/>
      <c r="CLO6" s="132"/>
      <c r="CLP6" s="132"/>
      <c r="CLQ6" s="132"/>
      <c r="CLR6" s="133"/>
      <c r="CLS6" s="134"/>
      <c r="CLT6" s="132"/>
      <c r="CLU6" s="132"/>
      <c r="CLV6" s="132"/>
      <c r="CLW6" s="133"/>
      <c r="CLX6" s="134"/>
      <c r="CLY6" s="132"/>
      <c r="CLZ6" s="132"/>
      <c r="CMA6" s="132"/>
      <c r="CMB6" s="133"/>
      <c r="CMC6" s="134"/>
      <c r="CMD6" s="132"/>
      <c r="CME6" s="132"/>
      <c r="CMF6" s="132"/>
      <c r="CMG6" s="133"/>
      <c r="CMH6" s="134"/>
      <c r="CMI6" s="132"/>
      <c r="CMJ6" s="132"/>
      <c r="CMK6" s="132"/>
      <c r="CML6" s="133"/>
      <c r="CMM6" s="134"/>
      <c r="CMN6" s="132"/>
      <c r="CMO6" s="132"/>
      <c r="CMP6" s="132"/>
      <c r="CMQ6" s="133"/>
      <c r="CMR6" s="134"/>
      <c r="CMS6" s="132"/>
      <c r="CMT6" s="132"/>
      <c r="CMU6" s="132"/>
      <c r="CMV6" s="133"/>
      <c r="CMW6" s="134"/>
      <c r="CMX6" s="132"/>
      <c r="CMY6" s="132"/>
      <c r="CMZ6" s="132"/>
      <c r="CNA6" s="133"/>
      <c r="CNB6" s="134"/>
      <c r="CNC6" s="132"/>
      <c r="CND6" s="132"/>
      <c r="CNE6" s="132"/>
      <c r="CNF6" s="133"/>
      <c r="CNG6" s="134"/>
      <c r="CNH6" s="132"/>
      <c r="CNI6" s="132"/>
      <c r="CNJ6" s="132"/>
      <c r="CNK6" s="133"/>
      <c r="CNL6" s="134"/>
      <c r="CNM6" s="132"/>
      <c r="CNN6" s="132"/>
      <c r="CNO6" s="132"/>
      <c r="CNP6" s="133"/>
      <c r="CNQ6" s="134"/>
      <c r="CNR6" s="132"/>
      <c r="CNS6" s="132"/>
      <c r="CNT6" s="132"/>
      <c r="CNU6" s="133"/>
      <c r="CNV6" s="134"/>
      <c r="CNW6" s="132"/>
      <c r="CNX6" s="132"/>
      <c r="CNY6" s="132"/>
      <c r="CNZ6" s="133"/>
      <c r="COA6" s="134"/>
      <c r="COB6" s="132"/>
      <c r="COC6" s="132"/>
      <c r="COD6" s="132"/>
      <c r="COE6" s="133"/>
      <c r="COF6" s="134"/>
      <c r="COG6" s="132"/>
      <c r="COH6" s="132"/>
      <c r="COI6" s="132"/>
      <c r="COJ6" s="133"/>
      <c r="COK6" s="134"/>
      <c r="COL6" s="132"/>
      <c r="COM6" s="132"/>
      <c r="CON6" s="132"/>
      <c r="COO6" s="133"/>
      <c r="COP6" s="134"/>
      <c r="COQ6" s="132"/>
      <c r="COR6" s="132"/>
      <c r="COS6" s="132"/>
      <c r="COT6" s="133"/>
      <c r="COU6" s="134"/>
      <c r="COV6" s="132"/>
      <c r="COW6" s="132"/>
      <c r="COX6" s="132"/>
      <c r="COY6" s="133"/>
      <c r="COZ6" s="134"/>
      <c r="CPA6" s="132"/>
      <c r="CPB6" s="132"/>
      <c r="CPC6" s="132"/>
      <c r="CPD6" s="133"/>
      <c r="CPE6" s="134"/>
      <c r="CPF6" s="132"/>
      <c r="CPG6" s="132"/>
      <c r="CPH6" s="132"/>
      <c r="CPI6" s="133"/>
      <c r="CPJ6" s="134"/>
      <c r="CPK6" s="132"/>
      <c r="CPL6" s="132"/>
      <c r="CPM6" s="132"/>
      <c r="CPN6" s="133"/>
      <c r="CPO6" s="134"/>
      <c r="CPP6" s="132"/>
      <c r="CPQ6" s="132"/>
      <c r="CPR6" s="132"/>
      <c r="CPS6" s="133"/>
      <c r="CPT6" s="134"/>
      <c r="CPU6" s="132"/>
      <c r="CPV6" s="132"/>
      <c r="CPW6" s="132"/>
      <c r="CPX6" s="133"/>
      <c r="CPY6" s="134"/>
      <c r="CPZ6" s="132"/>
      <c r="CQA6" s="132"/>
      <c r="CQB6" s="132"/>
      <c r="CQC6" s="133"/>
      <c r="CQD6" s="134"/>
      <c r="CQE6" s="132"/>
      <c r="CQF6" s="132"/>
      <c r="CQG6" s="132"/>
      <c r="CQH6" s="133"/>
      <c r="CQI6" s="134"/>
      <c r="CQJ6" s="132"/>
      <c r="CQK6" s="132"/>
      <c r="CQL6" s="132"/>
      <c r="CQM6" s="133"/>
      <c r="CQN6" s="134"/>
      <c r="CQO6" s="132"/>
      <c r="CQP6" s="132"/>
      <c r="CQQ6" s="132"/>
      <c r="CQR6" s="133"/>
      <c r="CQS6" s="134"/>
      <c r="CQT6" s="132"/>
      <c r="CQU6" s="132"/>
      <c r="CQV6" s="132"/>
      <c r="CQW6" s="133"/>
      <c r="CQX6" s="134"/>
      <c r="CQY6" s="132"/>
      <c r="CQZ6" s="132"/>
      <c r="CRA6" s="132"/>
      <c r="CRB6" s="133"/>
      <c r="CRC6" s="134"/>
      <c r="CRD6" s="132"/>
      <c r="CRE6" s="132"/>
      <c r="CRF6" s="132"/>
      <c r="CRG6" s="133"/>
      <c r="CRH6" s="134"/>
      <c r="CRI6" s="132"/>
      <c r="CRJ6" s="132"/>
      <c r="CRK6" s="132"/>
      <c r="CRL6" s="133"/>
      <c r="CRM6" s="134"/>
      <c r="CRN6" s="132"/>
      <c r="CRO6" s="132"/>
      <c r="CRP6" s="132"/>
      <c r="CRQ6" s="133"/>
      <c r="CRR6" s="134"/>
      <c r="CRS6" s="132"/>
      <c r="CRT6" s="132"/>
      <c r="CRU6" s="132"/>
      <c r="CRV6" s="133"/>
      <c r="CRW6" s="134"/>
      <c r="CRX6" s="132"/>
      <c r="CRY6" s="132"/>
      <c r="CRZ6" s="132"/>
      <c r="CSA6" s="133"/>
      <c r="CSB6" s="134"/>
      <c r="CSC6" s="132"/>
      <c r="CSD6" s="132"/>
      <c r="CSE6" s="132"/>
      <c r="CSF6" s="133"/>
      <c r="CSG6" s="134"/>
      <c r="CSH6" s="132"/>
      <c r="CSI6" s="132"/>
      <c r="CSJ6" s="132"/>
      <c r="CSK6" s="133"/>
      <c r="CSL6" s="134"/>
      <c r="CSM6" s="132"/>
      <c r="CSN6" s="132"/>
      <c r="CSO6" s="132"/>
      <c r="CSP6" s="133"/>
      <c r="CSQ6" s="134"/>
      <c r="CSR6" s="132"/>
      <c r="CSS6" s="132"/>
      <c r="CST6" s="132"/>
      <c r="CSU6" s="133"/>
      <c r="CSV6" s="134"/>
      <c r="CSW6" s="132"/>
      <c r="CSX6" s="132"/>
      <c r="CSY6" s="132"/>
      <c r="CSZ6" s="133"/>
      <c r="CTA6" s="134"/>
      <c r="CTB6" s="132"/>
      <c r="CTC6" s="132"/>
      <c r="CTD6" s="132"/>
      <c r="CTE6" s="133"/>
      <c r="CTF6" s="134"/>
      <c r="CTG6" s="132"/>
      <c r="CTH6" s="132"/>
      <c r="CTI6" s="132"/>
      <c r="CTJ6" s="133"/>
      <c r="CTK6" s="134"/>
      <c r="CTL6" s="132"/>
      <c r="CTM6" s="132"/>
      <c r="CTN6" s="132"/>
      <c r="CTO6" s="133"/>
      <c r="CTP6" s="134"/>
      <c r="CTQ6" s="132"/>
      <c r="CTR6" s="132"/>
      <c r="CTS6" s="132"/>
      <c r="CTT6" s="133"/>
      <c r="CTU6" s="134"/>
      <c r="CTV6" s="132"/>
      <c r="CTW6" s="132"/>
      <c r="CTX6" s="132"/>
      <c r="CTY6" s="133"/>
      <c r="CTZ6" s="134"/>
      <c r="CUA6" s="132"/>
      <c r="CUB6" s="132"/>
      <c r="CUC6" s="132"/>
      <c r="CUD6" s="133"/>
      <c r="CUE6" s="134"/>
      <c r="CUF6" s="132"/>
      <c r="CUG6" s="132"/>
      <c r="CUH6" s="132"/>
      <c r="CUI6" s="133"/>
      <c r="CUJ6" s="134"/>
      <c r="CUK6" s="132"/>
      <c r="CUL6" s="132"/>
      <c r="CUM6" s="132"/>
      <c r="CUN6" s="133"/>
      <c r="CUO6" s="134"/>
      <c r="CUP6" s="132"/>
      <c r="CUQ6" s="132"/>
      <c r="CUR6" s="132"/>
      <c r="CUS6" s="133"/>
      <c r="CUT6" s="134"/>
      <c r="CUU6" s="132"/>
      <c r="CUV6" s="132"/>
      <c r="CUW6" s="132"/>
      <c r="CUX6" s="133"/>
      <c r="CUY6" s="134"/>
      <c r="CUZ6" s="132"/>
      <c r="CVA6" s="132"/>
      <c r="CVB6" s="132"/>
      <c r="CVC6" s="133"/>
      <c r="CVD6" s="134"/>
      <c r="CVE6" s="132"/>
      <c r="CVF6" s="132"/>
      <c r="CVG6" s="132"/>
      <c r="CVH6" s="133"/>
      <c r="CVI6" s="134"/>
      <c r="CVJ6" s="132"/>
      <c r="CVK6" s="132"/>
      <c r="CVL6" s="132"/>
      <c r="CVM6" s="133"/>
      <c r="CVN6" s="134"/>
      <c r="CVO6" s="132"/>
      <c r="CVP6" s="132"/>
      <c r="CVQ6" s="132"/>
      <c r="CVR6" s="133"/>
      <c r="CVS6" s="134"/>
      <c r="CVT6" s="132"/>
      <c r="CVU6" s="132"/>
      <c r="CVV6" s="132"/>
      <c r="CVW6" s="133"/>
      <c r="CVX6" s="134"/>
      <c r="CVY6" s="132"/>
      <c r="CVZ6" s="132"/>
      <c r="CWA6" s="132"/>
      <c r="CWB6" s="133"/>
      <c r="CWC6" s="134"/>
      <c r="CWD6" s="132"/>
      <c r="CWE6" s="132"/>
      <c r="CWF6" s="132"/>
      <c r="CWG6" s="133"/>
      <c r="CWH6" s="134"/>
      <c r="CWI6" s="132"/>
      <c r="CWJ6" s="132"/>
      <c r="CWK6" s="132"/>
      <c r="CWL6" s="133"/>
      <c r="CWM6" s="134"/>
      <c r="CWN6" s="132"/>
      <c r="CWO6" s="132"/>
      <c r="CWP6" s="132"/>
      <c r="CWQ6" s="133"/>
      <c r="CWR6" s="134"/>
      <c r="CWS6" s="132"/>
      <c r="CWT6" s="132"/>
      <c r="CWU6" s="132"/>
      <c r="CWV6" s="133"/>
      <c r="CWW6" s="134"/>
      <c r="CWX6" s="132"/>
      <c r="CWY6" s="132"/>
      <c r="CWZ6" s="132"/>
      <c r="CXA6" s="133"/>
      <c r="CXB6" s="134"/>
      <c r="CXC6" s="132"/>
      <c r="CXD6" s="132"/>
      <c r="CXE6" s="132"/>
      <c r="CXF6" s="133"/>
      <c r="CXG6" s="134"/>
      <c r="CXH6" s="132"/>
      <c r="CXI6" s="132"/>
      <c r="CXJ6" s="132"/>
      <c r="CXK6" s="133"/>
      <c r="CXL6" s="134"/>
      <c r="CXM6" s="132"/>
      <c r="CXN6" s="132"/>
      <c r="CXO6" s="132"/>
      <c r="CXP6" s="133"/>
      <c r="CXQ6" s="134"/>
      <c r="CXR6" s="132"/>
      <c r="CXS6" s="132"/>
      <c r="CXT6" s="132"/>
      <c r="CXU6" s="133"/>
      <c r="CXV6" s="134"/>
      <c r="CXW6" s="132"/>
      <c r="CXX6" s="132"/>
      <c r="CXY6" s="132"/>
      <c r="CXZ6" s="133"/>
      <c r="CYA6" s="134"/>
      <c r="CYB6" s="132"/>
      <c r="CYC6" s="132"/>
      <c r="CYD6" s="132"/>
      <c r="CYE6" s="133"/>
      <c r="CYF6" s="134"/>
      <c r="CYG6" s="132"/>
      <c r="CYH6" s="132"/>
      <c r="CYI6" s="132"/>
      <c r="CYJ6" s="133"/>
      <c r="CYK6" s="134"/>
      <c r="CYL6" s="132"/>
      <c r="CYM6" s="132"/>
      <c r="CYN6" s="132"/>
      <c r="CYO6" s="133"/>
      <c r="CYP6" s="134"/>
      <c r="CYQ6" s="132"/>
      <c r="CYR6" s="132"/>
      <c r="CYS6" s="132"/>
      <c r="CYT6" s="133"/>
      <c r="CYU6" s="134"/>
      <c r="CYV6" s="132"/>
      <c r="CYW6" s="132"/>
      <c r="CYX6" s="132"/>
      <c r="CYY6" s="133"/>
      <c r="CYZ6" s="134"/>
      <c r="CZA6" s="132"/>
      <c r="CZB6" s="132"/>
      <c r="CZC6" s="132"/>
      <c r="CZD6" s="133"/>
      <c r="CZE6" s="134"/>
      <c r="CZF6" s="132"/>
      <c r="CZG6" s="132"/>
      <c r="CZH6" s="132"/>
      <c r="CZI6" s="133"/>
      <c r="CZJ6" s="134"/>
      <c r="CZK6" s="132"/>
      <c r="CZL6" s="132"/>
      <c r="CZM6" s="132"/>
      <c r="CZN6" s="133"/>
      <c r="CZO6" s="134"/>
      <c r="CZP6" s="132"/>
      <c r="CZQ6" s="132"/>
      <c r="CZR6" s="132"/>
      <c r="CZS6" s="133"/>
      <c r="CZT6" s="134"/>
      <c r="CZU6" s="132"/>
      <c r="CZV6" s="132"/>
      <c r="CZW6" s="132"/>
      <c r="CZX6" s="133"/>
      <c r="CZY6" s="134"/>
      <c r="CZZ6" s="132"/>
      <c r="DAA6" s="132"/>
      <c r="DAB6" s="132"/>
      <c r="DAC6" s="133"/>
      <c r="DAD6" s="134"/>
      <c r="DAE6" s="132"/>
      <c r="DAF6" s="132"/>
      <c r="DAG6" s="132"/>
      <c r="DAH6" s="133"/>
      <c r="DAI6" s="134"/>
      <c r="DAJ6" s="132"/>
      <c r="DAK6" s="132"/>
      <c r="DAL6" s="132"/>
      <c r="DAM6" s="133"/>
      <c r="DAN6" s="134"/>
      <c r="DAO6" s="132"/>
      <c r="DAP6" s="132"/>
      <c r="DAQ6" s="132"/>
      <c r="DAR6" s="133"/>
      <c r="DAS6" s="134"/>
      <c r="DAT6" s="132"/>
      <c r="DAU6" s="132"/>
      <c r="DAV6" s="132"/>
      <c r="DAW6" s="133"/>
      <c r="DAX6" s="134"/>
      <c r="DAY6" s="132"/>
      <c r="DAZ6" s="132"/>
      <c r="DBA6" s="132"/>
      <c r="DBB6" s="133"/>
      <c r="DBC6" s="134"/>
      <c r="DBD6" s="132"/>
      <c r="DBE6" s="132"/>
      <c r="DBF6" s="132"/>
      <c r="DBG6" s="133"/>
      <c r="DBH6" s="134"/>
      <c r="DBI6" s="132"/>
      <c r="DBJ6" s="132"/>
      <c r="DBK6" s="132"/>
      <c r="DBL6" s="133"/>
      <c r="DBM6" s="134"/>
      <c r="DBN6" s="132"/>
      <c r="DBO6" s="132"/>
      <c r="DBP6" s="132"/>
      <c r="DBQ6" s="133"/>
      <c r="DBR6" s="134"/>
      <c r="DBS6" s="132"/>
      <c r="DBT6" s="132"/>
      <c r="DBU6" s="132"/>
      <c r="DBV6" s="133"/>
      <c r="DBW6" s="134"/>
      <c r="DBX6" s="132"/>
      <c r="DBY6" s="132"/>
      <c r="DBZ6" s="132"/>
      <c r="DCA6" s="133"/>
      <c r="DCB6" s="134"/>
      <c r="DCC6" s="132"/>
      <c r="DCD6" s="132"/>
      <c r="DCE6" s="132"/>
      <c r="DCF6" s="133"/>
      <c r="DCG6" s="134"/>
      <c r="DCH6" s="132"/>
      <c r="DCI6" s="132"/>
      <c r="DCJ6" s="132"/>
      <c r="DCK6" s="133"/>
      <c r="DCL6" s="134"/>
      <c r="DCM6" s="132"/>
      <c r="DCN6" s="132"/>
      <c r="DCO6" s="132"/>
      <c r="DCP6" s="133"/>
      <c r="DCQ6" s="134"/>
      <c r="DCR6" s="132"/>
      <c r="DCS6" s="132"/>
      <c r="DCT6" s="132"/>
      <c r="DCU6" s="133"/>
      <c r="DCV6" s="134"/>
      <c r="DCW6" s="132"/>
      <c r="DCX6" s="132"/>
      <c r="DCY6" s="132"/>
      <c r="DCZ6" s="133"/>
      <c r="DDA6" s="134"/>
      <c r="DDB6" s="132"/>
      <c r="DDC6" s="132"/>
      <c r="DDD6" s="132"/>
      <c r="DDE6" s="133"/>
      <c r="DDF6" s="134"/>
      <c r="DDG6" s="132"/>
      <c r="DDH6" s="132"/>
      <c r="DDI6" s="132"/>
      <c r="DDJ6" s="133"/>
      <c r="DDK6" s="134"/>
      <c r="DDL6" s="132"/>
      <c r="DDM6" s="132"/>
      <c r="DDN6" s="132"/>
      <c r="DDO6" s="133"/>
      <c r="DDP6" s="134"/>
      <c r="DDQ6" s="132"/>
      <c r="DDR6" s="132"/>
      <c r="DDS6" s="132"/>
      <c r="DDT6" s="133"/>
      <c r="DDU6" s="134"/>
      <c r="DDV6" s="132"/>
      <c r="DDW6" s="132"/>
      <c r="DDX6" s="132"/>
      <c r="DDY6" s="133"/>
      <c r="DDZ6" s="134"/>
      <c r="DEA6" s="132"/>
      <c r="DEB6" s="132"/>
      <c r="DEC6" s="132"/>
      <c r="DED6" s="133"/>
      <c r="DEE6" s="134"/>
      <c r="DEF6" s="132"/>
      <c r="DEG6" s="132"/>
      <c r="DEH6" s="132"/>
      <c r="DEI6" s="133"/>
      <c r="DEJ6" s="134"/>
      <c r="DEK6" s="132"/>
      <c r="DEL6" s="132"/>
      <c r="DEM6" s="132"/>
      <c r="DEN6" s="133"/>
      <c r="DEO6" s="134"/>
      <c r="DEP6" s="132"/>
      <c r="DEQ6" s="132"/>
      <c r="DER6" s="132"/>
      <c r="DES6" s="133"/>
      <c r="DET6" s="134"/>
      <c r="DEU6" s="132"/>
      <c r="DEV6" s="132"/>
      <c r="DEW6" s="132"/>
      <c r="DEX6" s="133"/>
      <c r="DEY6" s="134"/>
      <c r="DEZ6" s="132"/>
      <c r="DFA6" s="132"/>
      <c r="DFB6" s="132"/>
      <c r="DFC6" s="133"/>
      <c r="DFD6" s="134"/>
      <c r="DFE6" s="132"/>
      <c r="DFF6" s="132"/>
      <c r="DFG6" s="132"/>
      <c r="DFH6" s="133"/>
      <c r="DFI6" s="134"/>
      <c r="DFJ6" s="132"/>
      <c r="DFK6" s="132"/>
      <c r="DFL6" s="132"/>
      <c r="DFM6" s="133"/>
      <c r="DFN6" s="134"/>
      <c r="DFO6" s="132"/>
      <c r="DFP6" s="132"/>
      <c r="DFQ6" s="132"/>
      <c r="DFR6" s="133"/>
      <c r="DFS6" s="134"/>
      <c r="DFT6" s="132"/>
      <c r="DFU6" s="132"/>
      <c r="DFV6" s="132"/>
      <c r="DFW6" s="133"/>
      <c r="DFX6" s="134"/>
      <c r="DFY6" s="132"/>
      <c r="DFZ6" s="132"/>
      <c r="DGA6" s="132"/>
      <c r="DGB6" s="133"/>
      <c r="DGC6" s="134"/>
      <c r="DGD6" s="132"/>
      <c r="DGE6" s="132"/>
      <c r="DGF6" s="132"/>
      <c r="DGG6" s="133"/>
      <c r="DGH6" s="134"/>
      <c r="DGI6" s="132"/>
      <c r="DGJ6" s="132"/>
      <c r="DGK6" s="132"/>
      <c r="DGL6" s="133"/>
      <c r="DGM6" s="134"/>
      <c r="DGN6" s="132"/>
      <c r="DGO6" s="132"/>
      <c r="DGP6" s="132"/>
      <c r="DGQ6" s="133"/>
      <c r="DGR6" s="134"/>
      <c r="DGS6" s="132"/>
      <c r="DGT6" s="132"/>
      <c r="DGU6" s="132"/>
      <c r="DGV6" s="133"/>
      <c r="DGW6" s="134"/>
      <c r="DGX6" s="132"/>
      <c r="DGY6" s="132"/>
      <c r="DGZ6" s="132"/>
      <c r="DHA6" s="133"/>
      <c r="DHB6" s="134"/>
      <c r="DHC6" s="132"/>
      <c r="DHD6" s="132"/>
      <c r="DHE6" s="132"/>
      <c r="DHF6" s="133"/>
      <c r="DHG6" s="134"/>
      <c r="DHH6" s="132"/>
      <c r="DHI6" s="132"/>
      <c r="DHJ6" s="132"/>
      <c r="DHK6" s="133"/>
      <c r="DHL6" s="134"/>
      <c r="DHM6" s="132"/>
      <c r="DHN6" s="132"/>
      <c r="DHO6" s="132"/>
      <c r="DHP6" s="133"/>
      <c r="DHQ6" s="134"/>
      <c r="DHR6" s="132"/>
      <c r="DHS6" s="132"/>
      <c r="DHT6" s="132"/>
      <c r="DHU6" s="133"/>
      <c r="DHV6" s="134"/>
      <c r="DHW6" s="132"/>
      <c r="DHX6" s="132"/>
      <c r="DHY6" s="132"/>
      <c r="DHZ6" s="133"/>
      <c r="DIA6" s="134"/>
      <c r="DIB6" s="132"/>
      <c r="DIC6" s="132"/>
      <c r="DID6" s="132"/>
      <c r="DIE6" s="133"/>
      <c r="DIF6" s="134"/>
      <c r="DIG6" s="132"/>
      <c r="DIH6" s="132"/>
      <c r="DII6" s="132"/>
      <c r="DIJ6" s="133"/>
      <c r="DIK6" s="134"/>
      <c r="DIL6" s="132"/>
      <c r="DIM6" s="132"/>
      <c r="DIN6" s="132"/>
      <c r="DIO6" s="133"/>
      <c r="DIP6" s="134"/>
      <c r="DIQ6" s="132"/>
      <c r="DIR6" s="132"/>
      <c r="DIS6" s="132"/>
      <c r="DIT6" s="133"/>
      <c r="DIU6" s="134"/>
      <c r="DIV6" s="132"/>
      <c r="DIW6" s="132"/>
      <c r="DIX6" s="132"/>
      <c r="DIY6" s="133"/>
      <c r="DIZ6" s="134"/>
      <c r="DJA6" s="132"/>
      <c r="DJB6" s="132"/>
      <c r="DJC6" s="132"/>
      <c r="DJD6" s="133"/>
      <c r="DJE6" s="134"/>
      <c r="DJF6" s="132"/>
      <c r="DJG6" s="132"/>
      <c r="DJH6" s="132"/>
      <c r="DJI6" s="133"/>
      <c r="DJJ6" s="134"/>
      <c r="DJK6" s="132"/>
      <c r="DJL6" s="132"/>
      <c r="DJM6" s="132"/>
      <c r="DJN6" s="133"/>
      <c r="DJO6" s="134"/>
      <c r="DJP6" s="132"/>
      <c r="DJQ6" s="132"/>
      <c r="DJR6" s="132"/>
      <c r="DJS6" s="133"/>
      <c r="DJT6" s="134"/>
      <c r="DJU6" s="132"/>
      <c r="DJV6" s="132"/>
      <c r="DJW6" s="132"/>
      <c r="DJX6" s="133"/>
      <c r="DJY6" s="134"/>
      <c r="DJZ6" s="132"/>
      <c r="DKA6" s="132"/>
      <c r="DKB6" s="132"/>
      <c r="DKC6" s="133"/>
      <c r="DKD6" s="134"/>
      <c r="DKE6" s="132"/>
      <c r="DKF6" s="132"/>
      <c r="DKG6" s="132"/>
      <c r="DKH6" s="133"/>
      <c r="DKI6" s="134"/>
      <c r="DKJ6" s="132"/>
      <c r="DKK6" s="132"/>
      <c r="DKL6" s="132"/>
      <c r="DKM6" s="133"/>
      <c r="DKN6" s="134"/>
      <c r="DKO6" s="132"/>
      <c r="DKP6" s="132"/>
      <c r="DKQ6" s="132"/>
      <c r="DKR6" s="133"/>
      <c r="DKS6" s="134"/>
      <c r="DKT6" s="132"/>
      <c r="DKU6" s="132"/>
      <c r="DKV6" s="132"/>
      <c r="DKW6" s="133"/>
      <c r="DKX6" s="134"/>
      <c r="DKY6" s="132"/>
      <c r="DKZ6" s="132"/>
      <c r="DLA6" s="132"/>
      <c r="DLB6" s="133"/>
      <c r="DLC6" s="134"/>
      <c r="DLD6" s="132"/>
      <c r="DLE6" s="132"/>
      <c r="DLF6" s="132"/>
      <c r="DLG6" s="133"/>
      <c r="DLH6" s="134"/>
      <c r="DLI6" s="132"/>
      <c r="DLJ6" s="132"/>
      <c r="DLK6" s="132"/>
      <c r="DLL6" s="133"/>
      <c r="DLM6" s="134"/>
      <c r="DLN6" s="132"/>
      <c r="DLO6" s="132"/>
      <c r="DLP6" s="132"/>
      <c r="DLQ6" s="133"/>
      <c r="DLR6" s="134"/>
      <c r="DLS6" s="132"/>
      <c r="DLT6" s="132"/>
      <c r="DLU6" s="132"/>
      <c r="DLV6" s="133"/>
      <c r="DLW6" s="134"/>
      <c r="DLX6" s="132"/>
      <c r="DLY6" s="132"/>
      <c r="DLZ6" s="132"/>
      <c r="DMA6" s="133"/>
      <c r="DMB6" s="134"/>
      <c r="DMC6" s="132"/>
      <c r="DMD6" s="132"/>
      <c r="DME6" s="132"/>
      <c r="DMF6" s="133"/>
      <c r="DMG6" s="134"/>
      <c r="DMH6" s="132"/>
      <c r="DMI6" s="132"/>
      <c r="DMJ6" s="132"/>
      <c r="DMK6" s="133"/>
      <c r="DML6" s="134"/>
      <c r="DMM6" s="132"/>
      <c r="DMN6" s="132"/>
      <c r="DMO6" s="132"/>
      <c r="DMP6" s="133"/>
      <c r="DMQ6" s="134"/>
      <c r="DMR6" s="132"/>
      <c r="DMS6" s="132"/>
      <c r="DMT6" s="132"/>
      <c r="DMU6" s="133"/>
      <c r="DMV6" s="134"/>
      <c r="DMW6" s="132"/>
      <c r="DMX6" s="132"/>
      <c r="DMY6" s="132"/>
      <c r="DMZ6" s="133"/>
      <c r="DNA6" s="134"/>
      <c r="DNB6" s="132"/>
      <c r="DNC6" s="132"/>
      <c r="DND6" s="132"/>
      <c r="DNE6" s="133"/>
      <c r="DNF6" s="134"/>
      <c r="DNG6" s="132"/>
      <c r="DNH6" s="132"/>
      <c r="DNI6" s="132"/>
      <c r="DNJ6" s="133"/>
      <c r="DNK6" s="134"/>
      <c r="DNL6" s="132"/>
      <c r="DNM6" s="132"/>
      <c r="DNN6" s="132"/>
      <c r="DNO6" s="133"/>
      <c r="DNP6" s="134"/>
      <c r="DNQ6" s="132"/>
      <c r="DNR6" s="132"/>
      <c r="DNS6" s="132"/>
      <c r="DNT6" s="133"/>
      <c r="DNU6" s="134"/>
      <c r="DNV6" s="132"/>
      <c r="DNW6" s="132"/>
      <c r="DNX6" s="132"/>
      <c r="DNY6" s="133"/>
      <c r="DNZ6" s="134"/>
      <c r="DOA6" s="132"/>
      <c r="DOB6" s="132"/>
      <c r="DOC6" s="132"/>
      <c r="DOD6" s="133"/>
      <c r="DOE6" s="134"/>
      <c r="DOF6" s="132"/>
      <c r="DOG6" s="132"/>
      <c r="DOH6" s="132"/>
      <c r="DOI6" s="133"/>
      <c r="DOJ6" s="134"/>
      <c r="DOK6" s="132"/>
      <c r="DOL6" s="132"/>
      <c r="DOM6" s="132"/>
      <c r="DON6" s="133"/>
      <c r="DOO6" s="134"/>
      <c r="DOP6" s="132"/>
      <c r="DOQ6" s="132"/>
      <c r="DOR6" s="132"/>
      <c r="DOS6" s="133"/>
      <c r="DOT6" s="134"/>
      <c r="DOU6" s="132"/>
      <c r="DOV6" s="132"/>
      <c r="DOW6" s="132"/>
      <c r="DOX6" s="133"/>
      <c r="DOY6" s="134"/>
      <c r="DOZ6" s="132"/>
      <c r="DPA6" s="132"/>
      <c r="DPB6" s="132"/>
      <c r="DPC6" s="133"/>
      <c r="DPD6" s="134"/>
      <c r="DPE6" s="132"/>
      <c r="DPF6" s="132"/>
      <c r="DPG6" s="132"/>
      <c r="DPH6" s="133"/>
      <c r="DPI6" s="134"/>
      <c r="DPJ6" s="132"/>
      <c r="DPK6" s="132"/>
      <c r="DPL6" s="132"/>
      <c r="DPM6" s="133"/>
      <c r="DPN6" s="134"/>
      <c r="DPO6" s="132"/>
      <c r="DPP6" s="132"/>
      <c r="DPQ6" s="132"/>
      <c r="DPR6" s="133"/>
      <c r="DPS6" s="134"/>
      <c r="DPT6" s="132"/>
      <c r="DPU6" s="132"/>
      <c r="DPV6" s="132"/>
      <c r="DPW6" s="133"/>
      <c r="DPX6" s="134"/>
      <c r="DPY6" s="132"/>
      <c r="DPZ6" s="132"/>
      <c r="DQA6" s="132"/>
      <c r="DQB6" s="133"/>
      <c r="DQC6" s="134"/>
      <c r="DQD6" s="132"/>
      <c r="DQE6" s="132"/>
      <c r="DQF6" s="132"/>
      <c r="DQG6" s="133"/>
      <c r="DQH6" s="134"/>
      <c r="DQI6" s="132"/>
      <c r="DQJ6" s="132"/>
      <c r="DQK6" s="132"/>
      <c r="DQL6" s="133"/>
      <c r="DQM6" s="134"/>
      <c r="DQN6" s="132"/>
      <c r="DQO6" s="132"/>
      <c r="DQP6" s="132"/>
      <c r="DQQ6" s="133"/>
      <c r="DQR6" s="134"/>
      <c r="DQS6" s="132"/>
      <c r="DQT6" s="132"/>
      <c r="DQU6" s="132"/>
      <c r="DQV6" s="133"/>
      <c r="DQW6" s="134"/>
      <c r="DQX6" s="132"/>
      <c r="DQY6" s="132"/>
      <c r="DQZ6" s="132"/>
      <c r="DRA6" s="133"/>
      <c r="DRB6" s="134"/>
      <c r="DRC6" s="132"/>
      <c r="DRD6" s="132"/>
      <c r="DRE6" s="132"/>
      <c r="DRF6" s="133"/>
      <c r="DRG6" s="134"/>
      <c r="DRH6" s="132"/>
      <c r="DRI6" s="132"/>
      <c r="DRJ6" s="132"/>
      <c r="DRK6" s="133"/>
      <c r="DRL6" s="134"/>
      <c r="DRM6" s="132"/>
      <c r="DRN6" s="132"/>
      <c r="DRO6" s="132"/>
      <c r="DRP6" s="133"/>
      <c r="DRQ6" s="134"/>
      <c r="DRR6" s="132"/>
      <c r="DRS6" s="132"/>
      <c r="DRT6" s="132"/>
      <c r="DRU6" s="133"/>
      <c r="DRV6" s="134"/>
      <c r="DRW6" s="132"/>
      <c r="DRX6" s="132"/>
      <c r="DRY6" s="132"/>
      <c r="DRZ6" s="133"/>
      <c r="DSA6" s="134"/>
      <c r="DSB6" s="132"/>
      <c r="DSC6" s="132"/>
      <c r="DSD6" s="132"/>
      <c r="DSE6" s="133"/>
      <c r="DSF6" s="134"/>
      <c r="DSG6" s="132"/>
      <c r="DSH6" s="132"/>
      <c r="DSI6" s="132"/>
      <c r="DSJ6" s="133"/>
      <c r="DSK6" s="134"/>
      <c r="DSL6" s="132"/>
      <c r="DSM6" s="132"/>
      <c r="DSN6" s="132"/>
      <c r="DSO6" s="133"/>
      <c r="DSP6" s="134"/>
      <c r="DSQ6" s="132"/>
      <c r="DSR6" s="132"/>
      <c r="DSS6" s="132"/>
      <c r="DST6" s="133"/>
      <c r="DSU6" s="134"/>
      <c r="DSV6" s="132"/>
      <c r="DSW6" s="132"/>
      <c r="DSX6" s="132"/>
      <c r="DSY6" s="133"/>
      <c r="DSZ6" s="134"/>
      <c r="DTA6" s="132"/>
      <c r="DTB6" s="132"/>
      <c r="DTC6" s="132"/>
      <c r="DTD6" s="133"/>
      <c r="DTE6" s="134"/>
      <c r="DTF6" s="132"/>
      <c r="DTG6" s="132"/>
      <c r="DTH6" s="132"/>
      <c r="DTI6" s="133"/>
      <c r="DTJ6" s="134"/>
      <c r="DTK6" s="132"/>
      <c r="DTL6" s="132"/>
      <c r="DTM6" s="132"/>
      <c r="DTN6" s="133"/>
      <c r="DTO6" s="134"/>
      <c r="DTP6" s="132"/>
      <c r="DTQ6" s="132"/>
      <c r="DTR6" s="132"/>
      <c r="DTS6" s="133"/>
      <c r="DTT6" s="134"/>
      <c r="DTU6" s="132"/>
      <c r="DTV6" s="132"/>
      <c r="DTW6" s="132"/>
      <c r="DTX6" s="133"/>
      <c r="DTY6" s="134"/>
      <c r="DTZ6" s="132"/>
      <c r="DUA6" s="132"/>
      <c r="DUB6" s="132"/>
      <c r="DUC6" s="133"/>
      <c r="DUD6" s="134"/>
      <c r="DUE6" s="132"/>
      <c r="DUF6" s="132"/>
      <c r="DUG6" s="132"/>
      <c r="DUH6" s="133"/>
      <c r="DUI6" s="134"/>
      <c r="DUJ6" s="132"/>
      <c r="DUK6" s="132"/>
      <c r="DUL6" s="132"/>
      <c r="DUM6" s="133"/>
      <c r="DUN6" s="134"/>
      <c r="DUO6" s="132"/>
      <c r="DUP6" s="132"/>
      <c r="DUQ6" s="132"/>
      <c r="DUR6" s="133"/>
      <c r="DUS6" s="134"/>
      <c r="DUT6" s="132"/>
      <c r="DUU6" s="132"/>
      <c r="DUV6" s="132"/>
      <c r="DUW6" s="133"/>
      <c r="DUX6" s="134"/>
      <c r="DUY6" s="132"/>
      <c r="DUZ6" s="132"/>
      <c r="DVA6" s="132"/>
      <c r="DVB6" s="133"/>
      <c r="DVC6" s="134"/>
      <c r="DVD6" s="132"/>
      <c r="DVE6" s="132"/>
      <c r="DVF6" s="132"/>
      <c r="DVG6" s="133"/>
      <c r="DVH6" s="134"/>
      <c r="DVI6" s="132"/>
      <c r="DVJ6" s="132"/>
      <c r="DVK6" s="132"/>
      <c r="DVL6" s="133"/>
      <c r="DVM6" s="134"/>
      <c r="DVN6" s="132"/>
      <c r="DVO6" s="132"/>
      <c r="DVP6" s="132"/>
      <c r="DVQ6" s="133"/>
      <c r="DVR6" s="134"/>
      <c r="DVS6" s="132"/>
      <c r="DVT6" s="132"/>
      <c r="DVU6" s="132"/>
      <c r="DVV6" s="133"/>
      <c r="DVW6" s="134"/>
      <c r="DVX6" s="132"/>
      <c r="DVY6" s="132"/>
      <c r="DVZ6" s="132"/>
      <c r="DWA6" s="133"/>
      <c r="DWB6" s="134"/>
      <c r="DWC6" s="132"/>
      <c r="DWD6" s="132"/>
      <c r="DWE6" s="132"/>
      <c r="DWF6" s="133"/>
      <c r="DWG6" s="134"/>
      <c r="DWH6" s="132"/>
      <c r="DWI6" s="132"/>
      <c r="DWJ6" s="132"/>
      <c r="DWK6" s="133"/>
      <c r="DWL6" s="134"/>
      <c r="DWM6" s="132"/>
      <c r="DWN6" s="132"/>
      <c r="DWO6" s="132"/>
      <c r="DWP6" s="133"/>
      <c r="DWQ6" s="134"/>
      <c r="DWR6" s="132"/>
      <c r="DWS6" s="132"/>
      <c r="DWT6" s="132"/>
      <c r="DWU6" s="133"/>
      <c r="DWV6" s="134"/>
      <c r="DWW6" s="132"/>
      <c r="DWX6" s="132"/>
      <c r="DWY6" s="132"/>
      <c r="DWZ6" s="133"/>
      <c r="DXA6" s="134"/>
      <c r="DXB6" s="132"/>
      <c r="DXC6" s="132"/>
      <c r="DXD6" s="132"/>
      <c r="DXE6" s="133"/>
      <c r="DXF6" s="134"/>
      <c r="DXG6" s="132"/>
      <c r="DXH6" s="132"/>
      <c r="DXI6" s="132"/>
      <c r="DXJ6" s="133"/>
      <c r="DXK6" s="134"/>
      <c r="DXL6" s="132"/>
      <c r="DXM6" s="132"/>
      <c r="DXN6" s="132"/>
      <c r="DXO6" s="133"/>
      <c r="DXP6" s="134"/>
      <c r="DXQ6" s="132"/>
      <c r="DXR6" s="132"/>
      <c r="DXS6" s="132"/>
      <c r="DXT6" s="133"/>
      <c r="DXU6" s="134"/>
      <c r="DXV6" s="132"/>
      <c r="DXW6" s="132"/>
      <c r="DXX6" s="132"/>
      <c r="DXY6" s="133"/>
      <c r="DXZ6" s="134"/>
      <c r="DYA6" s="132"/>
      <c r="DYB6" s="132"/>
      <c r="DYC6" s="132"/>
      <c r="DYD6" s="133"/>
      <c r="DYE6" s="134"/>
      <c r="DYF6" s="132"/>
      <c r="DYG6" s="132"/>
      <c r="DYH6" s="132"/>
      <c r="DYI6" s="133"/>
      <c r="DYJ6" s="134"/>
      <c r="DYK6" s="132"/>
      <c r="DYL6" s="132"/>
      <c r="DYM6" s="132"/>
      <c r="DYN6" s="133"/>
      <c r="DYO6" s="134"/>
      <c r="DYP6" s="132"/>
      <c r="DYQ6" s="132"/>
      <c r="DYR6" s="132"/>
      <c r="DYS6" s="133"/>
      <c r="DYT6" s="134"/>
      <c r="DYU6" s="132"/>
      <c r="DYV6" s="132"/>
      <c r="DYW6" s="132"/>
      <c r="DYX6" s="133"/>
      <c r="DYY6" s="134"/>
      <c r="DYZ6" s="132"/>
      <c r="DZA6" s="132"/>
      <c r="DZB6" s="132"/>
      <c r="DZC6" s="133"/>
      <c r="DZD6" s="134"/>
      <c r="DZE6" s="132"/>
      <c r="DZF6" s="132"/>
      <c r="DZG6" s="132"/>
      <c r="DZH6" s="133"/>
      <c r="DZI6" s="134"/>
      <c r="DZJ6" s="132"/>
      <c r="DZK6" s="132"/>
      <c r="DZL6" s="132"/>
      <c r="DZM6" s="133"/>
      <c r="DZN6" s="134"/>
      <c r="DZO6" s="132"/>
      <c r="DZP6" s="132"/>
      <c r="DZQ6" s="132"/>
      <c r="DZR6" s="133"/>
      <c r="DZS6" s="134"/>
      <c r="DZT6" s="132"/>
      <c r="DZU6" s="132"/>
      <c r="DZV6" s="132"/>
      <c r="DZW6" s="133"/>
      <c r="DZX6" s="134"/>
      <c r="DZY6" s="132"/>
      <c r="DZZ6" s="132"/>
      <c r="EAA6" s="132"/>
      <c r="EAB6" s="133"/>
      <c r="EAC6" s="134"/>
      <c r="EAD6" s="132"/>
      <c r="EAE6" s="132"/>
      <c r="EAF6" s="132"/>
      <c r="EAG6" s="133"/>
      <c r="EAH6" s="134"/>
      <c r="EAI6" s="132"/>
      <c r="EAJ6" s="132"/>
      <c r="EAK6" s="132"/>
      <c r="EAL6" s="133"/>
      <c r="EAM6" s="134"/>
      <c r="EAN6" s="132"/>
      <c r="EAO6" s="132"/>
      <c r="EAP6" s="132"/>
      <c r="EAQ6" s="133"/>
      <c r="EAR6" s="134"/>
      <c r="EAS6" s="132"/>
      <c r="EAT6" s="132"/>
      <c r="EAU6" s="132"/>
      <c r="EAV6" s="133"/>
      <c r="EAW6" s="134"/>
      <c r="EAX6" s="132"/>
      <c r="EAY6" s="132"/>
      <c r="EAZ6" s="132"/>
      <c r="EBA6" s="133"/>
      <c r="EBB6" s="134"/>
      <c r="EBC6" s="132"/>
      <c r="EBD6" s="132"/>
      <c r="EBE6" s="132"/>
      <c r="EBF6" s="133"/>
      <c r="EBG6" s="134"/>
      <c r="EBH6" s="132"/>
      <c r="EBI6" s="132"/>
      <c r="EBJ6" s="132"/>
      <c r="EBK6" s="133"/>
      <c r="EBL6" s="134"/>
      <c r="EBM6" s="132"/>
      <c r="EBN6" s="132"/>
      <c r="EBO6" s="132"/>
      <c r="EBP6" s="133"/>
      <c r="EBQ6" s="134"/>
      <c r="EBR6" s="132"/>
      <c r="EBS6" s="132"/>
      <c r="EBT6" s="132"/>
      <c r="EBU6" s="133"/>
      <c r="EBV6" s="134"/>
      <c r="EBW6" s="132"/>
      <c r="EBX6" s="132"/>
      <c r="EBY6" s="132"/>
      <c r="EBZ6" s="133"/>
      <c r="ECA6" s="134"/>
      <c r="ECB6" s="132"/>
      <c r="ECC6" s="132"/>
      <c r="ECD6" s="132"/>
      <c r="ECE6" s="133"/>
      <c r="ECF6" s="134"/>
      <c r="ECG6" s="132"/>
      <c r="ECH6" s="132"/>
      <c r="ECI6" s="132"/>
      <c r="ECJ6" s="133"/>
      <c r="ECK6" s="134"/>
      <c r="ECL6" s="132"/>
      <c r="ECM6" s="132"/>
      <c r="ECN6" s="132"/>
      <c r="ECO6" s="133"/>
      <c r="ECP6" s="134"/>
      <c r="ECQ6" s="132"/>
      <c r="ECR6" s="132"/>
      <c r="ECS6" s="132"/>
      <c r="ECT6" s="133"/>
      <c r="ECU6" s="134"/>
      <c r="ECV6" s="132"/>
      <c r="ECW6" s="132"/>
      <c r="ECX6" s="132"/>
      <c r="ECY6" s="133"/>
      <c r="ECZ6" s="134"/>
      <c r="EDA6" s="132"/>
      <c r="EDB6" s="132"/>
      <c r="EDC6" s="132"/>
      <c r="EDD6" s="133"/>
      <c r="EDE6" s="134"/>
      <c r="EDF6" s="132"/>
      <c r="EDG6" s="132"/>
      <c r="EDH6" s="132"/>
      <c r="EDI6" s="133"/>
      <c r="EDJ6" s="134"/>
      <c r="EDK6" s="132"/>
      <c r="EDL6" s="132"/>
      <c r="EDM6" s="132"/>
      <c r="EDN6" s="133"/>
      <c r="EDO6" s="134"/>
      <c r="EDP6" s="132"/>
      <c r="EDQ6" s="132"/>
      <c r="EDR6" s="132"/>
      <c r="EDS6" s="133"/>
      <c r="EDT6" s="134"/>
      <c r="EDU6" s="132"/>
      <c r="EDV6" s="132"/>
      <c r="EDW6" s="132"/>
      <c r="EDX6" s="133"/>
      <c r="EDY6" s="134"/>
      <c r="EDZ6" s="132"/>
      <c r="EEA6" s="132"/>
      <c r="EEB6" s="132"/>
      <c r="EEC6" s="133"/>
      <c r="EED6" s="134"/>
      <c r="EEE6" s="132"/>
      <c r="EEF6" s="132"/>
      <c r="EEG6" s="132"/>
      <c r="EEH6" s="133"/>
      <c r="EEI6" s="134"/>
      <c r="EEJ6" s="132"/>
      <c r="EEK6" s="132"/>
      <c r="EEL6" s="132"/>
      <c r="EEM6" s="133"/>
      <c r="EEN6" s="134"/>
      <c r="EEO6" s="132"/>
      <c r="EEP6" s="132"/>
      <c r="EEQ6" s="132"/>
      <c r="EER6" s="133"/>
      <c r="EES6" s="134"/>
      <c r="EET6" s="132"/>
      <c r="EEU6" s="132"/>
      <c r="EEV6" s="132"/>
      <c r="EEW6" s="133"/>
      <c r="EEX6" s="134"/>
      <c r="EEY6" s="132"/>
      <c r="EEZ6" s="132"/>
      <c r="EFA6" s="132"/>
      <c r="EFB6" s="133"/>
      <c r="EFC6" s="134"/>
      <c r="EFD6" s="132"/>
      <c r="EFE6" s="132"/>
      <c r="EFF6" s="132"/>
      <c r="EFG6" s="133"/>
      <c r="EFH6" s="134"/>
      <c r="EFI6" s="132"/>
      <c r="EFJ6" s="132"/>
      <c r="EFK6" s="132"/>
      <c r="EFL6" s="133"/>
      <c r="EFM6" s="134"/>
      <c r="EFN6" s="132"/>
      <c r="EFO6" s="132"/>
      <c r="EFP6" s="132"/>
      <c r="EFQ6" s="133"/>
      <c r="EFR6" s="134"/>
      <c r="EFS6" s="132"/>
      <c r="EFT6" s="132"/>
      <c r="EFU6" s="132"/>
      <c r="EFV6" s="133"/>
      <c r="EFW6" s="134"/>
      <c r="EFX6" s="132"/>
      <c r="EFY6" s="132"/>
      <c r="EFZ6" s="132"/>
      <c r="EGA6" s="133"/>
      <c r="EGB6" s="134"/>
      <c r="EGC6" s="132"/>
      <c r="EGD6" s="132"/>
      <c r="EGE6" s="132"/>
      <c r="EGF6" s="133"/>
      <c r="EGG6" s="134"/>
      <c r="EGH6" s="132"/>
      <c r="EGI6" s="132"/>
      <c r="EGJ6" s="132"/>
      <c r="EGK6" s="133"/>
      <c r="EGL6" s="134"/>
      <c r="EGM6" s="132"/>
      <c r="EGN6" s="132"/>
      <c r="EGO6" s="132"/>
      <c r="EGP6" s="133"/>
      <c r="EGQ6" s="134"/>
      <c r="EGR6" s="132"/>
      <c r="EGS6" s="132"/>
      <c r="EGT6" s="132"/>
      <c r="EGU6" s="133"/>
      <c r="EGV6" s="134"/>
      <c r="EGW6" s="132"/>
      <c r="EGX6" s="132"/>
      <c r="EGY6" s="132"/>
      <c r="EGZ6" s="133"/>
      <c r="EHA6" s="134"/>
      <c r="EHB6" s="132"/>
      <c r="EHC6" s="132"/>
      <c r="EHD6" s="132"/>
      <c r="EHE6" s="133"/>
      <c r="EHF6" s="134"/>
      <c r="EHG6" s="132"/>
      <c r="EHH6" s="132"/>
      <c r="EHI6" s="132"/>
      <c r="EHJ6" s="133"/>
      <c r="EHK6" s="134"/>
      <c r="EHL6" s="132"/>
      <c r="EHM6" s="132"/>
      <c r="EHN6" s="132"/>
      <c r="EHO6" s="133"/>
      <c r="EHP6" s="134"/>
      <c r="EHQ6" s="132"/>
      <c r="EHR6" s="132"/>
      <c r="EHS6" s="132"/>
      <c r="EHT6" s="133"/>
      <c r="EHU6" s="134"/>
      <c r="EHV6" s="132"/>
      <c r="EHW6" s="132"/>
      <c r="EHX6" s="132"/>
      <c r="EHY6" s="133"/>
      <c r="EHZ6" s="134"/>
      <c r="EIA6" s="132"/>
      <c r="EIB6" s="132"/>
      <c r="EIC6" s="132"/>
      <c r="EID6" s="133"/>
      <c r="EIE6" s="134"/>
      <c r="EIF6" s="132"/>
      <c r="EIG6" s="132"/>
      <c r="EIH6" s="132"/>
      <c r="EII6" s="133"/>
      <c r="EIJ6" s="134"/>
      <c r="EIK6" s="132"/>
      <c r="EIL6" s="132"/>
      <c r="EIM6" s="132"/>
      <c r="EIN6" s="133"/>
      <c r="EIO6" s="134"/>
      <c r="EIP6" s="132"/>
      <c r="EIQ6" s="132"/>
      <c r="EIR6" s="132"/>
      <c r="EIS6" s="133"/>
      <c r="EIT6" s="134"/>
      <c r="EIU6" s="132"/>
      <c r="EIV6" s="132"/>
      <c r="EIW6" s="132"/>
      <c r="EIX6" s="133"/>
      <c r="EIY6" s="134"/>
      <c r="EIZ6" s="132"/>
      <c r="EJA6" s="132"/>
      <c r="EJB6" s="132"/>
      <c r="EJC6" s="133"/>
      <c r="EJD6" s="134"/>
      <c r="EJE6" s="132"/>
      <c r="EJF6" s="132"/>
      <c r="EJG6" s="132"/>
      <c r="EJH6" s="133"/>
      <c r="EJI6" s="134"/>
      <c r="EJJ6" s="132"/>
      <c r="EJK6" s="132"/>
      <c r="EJL6" s="132"/>
      <c r="EJM6" s="133"/>
      <c r="EJN6" s="134"/>
      <c r="EJO6" s="132"/>
      <c r="EJP6" s="132"/>
      <c r="EJQ6" s="132"/>
      <c r="EJR6" s="133"/>
      <c r="EJS6" s="134"/>
      <c r="EJT6" s="132"/>
      <c r="EJU6" s="132"/>
      <c r="EJV6" s="132"/>
      <c r="EJW6" s="133"/>
      <c r="EJX6" s="134"/>
      <c r="EJY6" s="132"/>
      <c r="EJZ6" s="132"/>
      <c r="EKA6" s="132"/>
      <c r="EKB6" s="133"/>
      <c r="EKC6" s="134"/>
      <c r="EKD6" s="132"/>
      <c r="EKE6" s="132"/>
      <c r="EKF6" s="132"/>
      <c r="EKG6" s="133"/>
      <c r="EKH6" s="134"/>
      <c r="EKI6" s="132"/>
      <c r="EKJ6" s="132"/>
      <c r="EKK6" s="132"/>
      <c r="EKL6" s="133"/>
      <c r="EKM6" s="134"/>
      <c r="EKN6" s="132"/>
      <c r="EKO6" s="132"/>
      <c r="EKP6" s="132"/>
      <c r="EKQ6" s="133"/>
      <c r="EKR6" s="134"/>
      <c r="EKS6" s="132"/>
      <c r="EKT6" s="132"/>
      <c r="EKU6" s="132"/>
      <c r="EKV6" s="133"/>
      <c r="EKW6" s="134"/>
      <c r="EKX6" s="132"/>
      <c r="EKY6" s="132"/>
      <c r="EKZ6" s="132"/>
      <c r="ELA6" s="133"/>
      <c r="ELB6" s="134"/>
      <c r="ELC6" s="132"/>
      <c r="ELD6" s="132"/>
      <c r="ELE6" s="132"/>
      <c r="ELF6" s="133"/>
      <c r="ELG6" s="134"/>
      <c r="ELH6" s="132"/>
      <c r="ELI6" s="132"/>
      <c r="ELJ6" s="132"/>
      <c r="ELK6" s="133"/>
      <c r="ELL6" s="134"/>
      <c r="ELM6" s="132"/>
      <c r="ELN6" s="132"/>
      <c r="ELO6" s="132"/>
      <c r="ELP6" s="133"/>
      <c r="ELQ6" s="134"/>
      <c r="ELR6" s="132"/>
      <c r="ELS6" s="132"/>
      <c r="ELT6" s="132"/>
      <c r="ELU6" s="133"/>
      <c r="ELV6" s="134"/>
      <c r="ELW6" s="132"/>
      <c r="ELX6" s="132"/>
      <c r="ELY6" s="132"/>
      <c r="ELZ6" s="133"/>
      <c r="EMA6" s="134"/>
      <c r="EMB6" s="132"/>
      <c r="EMC6" s="132"/>
      <c r="EMD6" s="132"/>
      <c r="EME6" s="133"/>
      <c r="EMF6" s="134"/>
      <c r="EMG6" s="132"/>
      <c r="EMH6" s="132"/>
      <c r="EMI6" s="132"/>
      <c r="EMJ6" s="133"/>
      <c r="EMK6" s="134"/>
      <c r="EML6" s="132"/>
      <c r="EMM6" s="132"/>
      <c r="EMN6" s="132"/>
      <c r="EMO6" s="133"/>
      <c r="EMP6" s="134"/>
      <c r="EMQ6" s="132"/>
      <c r="EMR6" s="132"/>
      <c r="EMS6" s="132"/>
      <c r="EMT6" s="133"/>
      <c r="EMU6" s="134"/>
      <c r="EMV6" s="132"/>
      <c r="EMW6" s="132"/>
      <c r="EMX6" s="132"/>
      <c r="EMY6" s="133"/>
      <c r="EMZ6" s="134"/>
      <c r="ENA6" s="132"/>
      <c r="ENB6" s="132"/>
      <c r="ENC6" s="132"/>
      <c r="END6" s="133"/>
      <c r="ENE6" s="134"/>
      <c r="ENF6" s="132"/>
      <c r="ENG6" s="132"/>
      <c r="ENH6" s="132"/>
      <c r="ENI6" s="133"/>
      <c r="ENJ6" s="134"/>
      <c r="ENK6" s="132"/>
      <c r="ENL6" s="132"/>
      <c r="ENM6" s="132"/>
      <c r="ENN6" s="133"/>
      <c r="ENO6" s="134"/>
      <c r="ENP6" s="132"/>
      <c r="ENQ6" s="132"/>
      <c r="ENR6" s="132"/>
      <c r="ENS6" s="133"/>
      <c r="ENT6" s="134"/>
      <c r="ENU6" s="132"/>
      <c r="ENV6" s="132"/>
      <c r="ENW6" s="132"/>
      <c r="ENX6" s="133"/>
      <c r="ENY6" s="134"/>
      <c r="ENZ6" s="132"/>
      <c r="EOA6" s="132"/>
      <c r="EOB6" s="132"/>
      <c r="EOC6" s="133"/>
      <c r="EOD6" s="134"/>
      <c r="EOE6" s="132"/>
      <c r="EOF6" s="132"/>
      <c r="EOG6" s="132"/>
      <c r="EOH6" s="133"/>
      <c r="EOI6" s="134"/>
      <c r="EOJ6" s="132"/>
      <c r="EOK6" s="132"/>
      <c r="EOL6" s="132"/>
      <c r="EOM6" s="133"/>
      <c r="EON6" s="134"/>
      <c r="EOO6" s="132"/>
      <c r="EOP6" s="132"/>
      <c r="EOQ6" s="132"/>
      <c r="EOR6" s="133"/>
      <c r="EOS6" s="134"/>
      <c r="EOT6" s="132"/>
      <c r="EOU6" s="132"/>
      <c r="EOV6" s="132"/>
      <c r="EOW6" s="133"/>
      <c r="EOX6" s="134"/>
      <c r="EOY6" s="132"/>
      <c r="EOZ6" s="132"/>
      <c r="EPA6" s="132"/>
      <c r="EPB6" s="133"/>
      <c r="EPC6" s="134"/>
      <c r="EPD6" s="132"/>
      <c r="EPE6" s="132"/>
      <c r="EPF6" s="132"/>
      <c r="EPG6" s="133"/>
      <c r="EPH6" s="134"/>
      <c r="EPI6" s="132"/>
      <c r="EPJ6" s="132"/>
      <c r="EPK6" s="132"/>
      <c r="EPL6" s="133"/>
      <c r="EPM6" s="134"/>
      <c r="EPN6" s="132"/>
      <c r="EPO6" s="132"/>
      <c r="EPP6" s="132"/>
      <c r="EPQ6" s="133"/>
      <c r="EPR6" s="134"/>
      <c r="EPS6" s="132"/>
      <c r="EPT6" s="132"/>
      <c r="EPU6" s="132"/>
      <c r="EPV6" s="133"/>
      <c r="EPW6" s="134"/>
      <c r="EPX6" s="132"/>
      <c r="EPY6" s="132"/>
      <c r="EPZ6" s="132"/>
      <c r="EQA6" s="133"/>
      <c r="EQB6" s="134"/>
      <c r="EQC6" s="132"/>
      <c r="EQD6" s="132"/>
      <c r="EQE6" s="132"/>
      <c r="EQF6" s="133"/>
      <c r="EQG6" s="134"/>
      <c r="EQH6" s="132"/>
      <c r="EQI6" s="132"/>
      <c r="EQJ6" s="132"/>
      <c r="EQK6" s="133"/>
      <c r="EQL6" s="134"/>
      <c r="EQM6" s="132"/>
      <c r="EQN6" s="132"/>
      <c r="EQO6" s="132"/>
      <c r="EQP6" s="133"/>
      <c r="EQQ6" s="134"/>
      <c r="EQR6" s="132"/>
      <c r="EQS6" s="132"/>
      <c r="EQT6" s="132"/>
      <c r="EQU6" s="133"/>
      <c r="EQV6" s="134"/>
      <c r="EQW6" s="132"/>
      <c r="EQX6" s="132"/>
      <c r="EQY6" s="132"/>
      <c r="EQZ6" s="133"/>
      <c r="ERA6" s="134"/>
      <c r="ERB6" s="132"/>
      <c r="ERC6" s="132"/>
      <c r="ERD6" s="132"/>
      <c r="ERE6" s="133"/>
      <c r="ERF6" s="134"/>
      <c r="ERG6" s="132"/>
      <c r="ERH6" s="132"/>
      <c r="ERI6" s="132"/>
      <c r="ERJ6" s="133"/>
      <c r="ERK6" s="134"/>
      <c r="ERL6" s="132"/>
      <c r="ERM6" s="132"/>
      <c r="ERN6" s="132"/>
      <c r="ERO6" s="133"/>
      <c r="ERP6" s="134"/>
      <c r="ERQ6" s="132"/>
      <c r="ERR6" s="132"/>
      <c r="ERS6" s="132"/>
      <c r="ERT6" s="133"/>
      <c r="ERU6" s="134"/>
      <c r="ERV6" s="132"/>
      <c r="ERW6" s="132"/>
      <c r="ERX6" s="132"/>
      <c r="ERY6" s="133"/>
      <c r="ERZ6" s="134"/>
      <c r="ESA6" s="132"/>
      <c r="ESB6" s="132"/>
      <c r="ESC6" s="132"/>
      <c r="ESD6" s="133"/>
      <c r="ESE6" s="134"/>
      <c r="ESF6" s="132"/>
      <c r="ESG6" s="132"/>
      <c r="ESH6" s="132"/>
      <c r="ESI6" s="133"/>
      <c r="ESJ6" s="134"/>
      <c r="ESK6" s="132"/>
      <c r="ESL6" s="132"/>
      <c r="ESM6" s="132"/>
      <c r="ESN6" s="133"/>
      <c r="ESO6" s="134"/>
      <c r="ESP6" s="132"/>
      <c r="ESQ6" s="132"/>
      <c r="ESR6" s="132"/>
      <c r="ESS6" s="133"/>
      <c r="EST6" s="134"/>
      <c r="ESU6" s="132"/>
      <c r="ESV6" s="132"/>
      <c r="ESW6" s="132"/>
      <c r="ESX6" s="133"/>
      <c r="ESY6" s="134"/>
      <c r="ESZ6" s="132"/>
      <c r="ETA6" s="132"/>
      <c r="ETB6" s="132"/>
      <c r="ETC6" s="133"/>
      <c r="ETD6" s="134"/>
      <c r="ETE6" s="132"/>
      <c r="ETF6" s="132"/>
      <c r="ETG6" s="132"/>
      <c r="ETH6" s="133"/>
      <c r="ETI6" s="134"/>
      <c r="ETJ6" s="132"/>
      <c r="ETK6" s="132"/>
      <c r="ETL6" s="132"/>
      <c r="ETM6" s="133"/>
      <c r="ETN6" s="134"/>
      <c r="ETO6" s="132"/>
      <c r="ETP6" s="132"/>
      <c r="ETQ6" s="132"/>
      <c r="ETR6" s="133"/>
      <c r="ETS6" s="134"/>
      <c r="ETT6" s="132"/>
      <c r="ETU6" s="132"/>
      <c r="ETV6" s="132"/>
      <c r="ETW6" s="133"/>
      <c r="ETX6" s="134"/>
      <c r="ETY6" s="132"/>
      <c r="ETZ6" s="132"/>
      <c r="EUA6" s="132"/>
      <c r="EUB6" s="133"/>
      <c r="EUC6" s="134"/>
      <c r="EUD6" s="132"/>
      <c r="EUE6" s="132"/>
      <c r="EUF6" s="132"/>
      <c r="EUG6" s="133"/>
      <c r="EUH6" s="134"/>
      <c r="EUI6" s="132"/>
      <c r="EUJ6" s="132"/>
      <c r="EUK6" s="132"/>
      <c r="EUL6" s="133"/>
      <c r="EUM6" s="134"/>
      <c r="EUN6" s="132"/>
      <c r="EUO6" s="132"/>
      <c r="EUP6" s="132"/>
      <c r="EUQ6" s="133"/>
      <c r="EUR6" s="134"/>
      <c r="EUS6" s="132"/>
      <c r="EUT6" s="132"/>
      <c r="EUU6" s="132"/>
      <c r="EUV6" s="133"/>
      <c r="EUW6" s="134"/>
      <c r="EUX6" s="132"/>
      <c r="EUY6" s="132"/>
      <c r="EUZ6" s="132"/>
      <c r="EVA6" s="133"/>
      <c r="EVB6" s="134"/>
      <c r="EVC6" s="132"/>
      <c r="EVD6" s="132"/>
      <c r="EVE6" s="132"/>
      <c r="EVF6" s="133"/>
      <c r="EVG6" s="134"/>
      <c r="EVH6" s="132"/>
      <c r="EVI6" s="132"/>
      <c r="EVJ6" s="132"/>
      <c r="EVK6" s="133"/>
      <c r="EVL6" s="134"/>
      <c r="EVM6" s="132"/>
      <c r="EVN6" s="132"/>
      <c r="EVO6" s="132"/>
      <c r="EVP6" s="133"/>
      <c r="EVQ6" s="134"/>
      <c r="EVR6" s="132"/>
      <c r="EVS6" s="132"/>
      <c r="EVT6" s="132"/>
      <c r="EVU6" s="133"/>
      <c r="EVV6" s="134"/>
      <c r="EVW6" s="132"/>
      <c r="EVX6" s="132"/>
      <c r="EVY6" s="132"/>
      <c r="EVZ6" s="133"/>
      <c r="EWA6" s="134"/>
      <c r="EWB6" s="132"/>
      <c r="EWC6" s="132"/>
      <c r="EWD6" s="132"/>
      <c r="EWE6" s="133"/>
      <c r="EWF6" s="134"/>
      <c r="EWG6" s="132"/>
      <c r="EWH6" s="132"/>
      <c r="EWI6" s="132"/>
      <c r="EWJ6" s="133"/>
      <c r="EWK6" s="134"/>
      <c r="EWL6" s="132"/>
      <c r="EWM6" s="132"/>
      <c r="EWN6" s="132"/>
      <c r="EWO6" s="133"/>
      <c r="EWP6" s="134"/>
      <c r="EWQ6" s="132"/>
      <c r="EWR6" s="132"/>
      <c r="EWS6" s="132"/>
      <c r="EWT6" s="133"/>
      <c r="EWU6" s="134"/>
      <c r="EWV6" s="132"/>
      <c r="EWW6" s="132"/>
      <c r="EWX6" s="132"/>
      <c r="EWY6" s="133"/>
      <c r="EWZ6" s="134"/>
      <c r="EXA6" s="132"/>
      <c r="EXB6" s="132"/>
      <c r="EXC6" s="132"/>
      <c r="EXD6" s="133"/>
      <c r="EXE6" s="134"/>
      <c r="EXF6" s="132"/>
      <c r="EXG6" s="132"/>
      <c r="EXH6" s="132"/>
      <c r="EXI6" s="133"/>
      <c r="EXJ6" s="134"/>
      <c r="EXK6" s="132"/>
      <c r="EXL6" s="132"/>
      <c r="EXM6" s="132"/>
      <c r="EXN6" s="133"/>
      <c r="EXO6" s="134"/>
      <c r="EXP6" s="132"/>
      <c r="EXQ6" s="132"/>
      <c r="EXR6" s="132"/>
      <c r="EXS6" s="133"/>
      <c r="EXT6" s="134"/>
      <c r="EXU6" s="132"/>
      <c r="EXV6" s="132"/>
      <c r="EXW6" s="132"/>
      <c r="EXX6" s="133"/>
      <c r="EXY6" s="134"/>
      <c r="EXZ6" s="132"/>
      <c r="EYA6" s="132"/>
      <c r="EYB6" s="132"/>
      <c r="EYC6" s="133"/>
      <c r="EYD6" s="134"/>
      <c r="EYE6" s="132"/>
      <c r="EYF6" s="132"/>
      <c r="EYG6" s="132"/>
      <c r="EYH6" s="133"/>
      <c r="EYI6" s="134"/>
      <c r="EYJ6" s="132"/>
      <c r="EYK6" s="132"/>
      <c r="EYL6" s="132"/>
      <c r="EYM6" s="133"/>
      <c r="EYN6" s="134"/>
      <c r="EYO6" s="132"/>
      <c r="EYP6" s="132"/>
      <c r="EYQ6" s="132"/>
      <c r="EYR6" s="133"/>
      <c r="EYS6" s="134"/>
      <c r="EYT6" s="132"/>
      <c r="EYU6" s="132"/>
      <c r="EYV6" s="132"/>
      <c r="EYW6" s="133"/>
      <c r="EYX6" s="134"/>
      <c r="EYY6" s="132"/>
      <c r="EYZ6" s="132"/>
      <c r="EZA6" s="132"/>
      <c r="EZB6" s="133"/>
      <c r="EZC6" s="134"/>
      <c r="EZD6" s="132"/>
      <c r="EZE6" s="132"/>
      <c r="EZF6" s="132"/>
      <c r="EZG6" s="133"/>
      <c r="EZH6" s="134"/>
      <c r="EZI6" s="132"/>
      <c r="EZJ6" s="132"/>
      <c r="EZK6" s="132"/>
      <c r="EZL6" s="133"/>
      <c r="EZM6" s="134"/>
      <c r="EZN6" s="132"/>
      <c r="EZO6" s="132"/>
      <c r="EZP6" s="132"/>
      <c r="EZQ6" s="133"/>
      <c r="EZR6" s="134"/>
      <c r="EZS6" s="132"/>
      <c r="EZT6" s="132"/>
      <c r="EZU6" s="132"/>
      <c r="EZV6" s="133"/>
      <c r="EZW6" s="134"/>
      <c r="EZX6" s="132"/>
      <c r="EZY6" s="132"/>
      <c r="EZZ6" s="132"/>
      <c r="FAA6" s="133"/>
      <c r="FAB6" s="134"/>
      <c r="FAC6" s="132"/>
      <c r="FAD6" s="132"/>
      <c r="FAE6" s="132"/>
      <c r="FAF6" s="133"/>
      <c r="FAG6" s="134"/>
      <c r="FAH6" s="132"/>
      <c r="FAI6" s="132"/>
      <c r="FAJ6" s="132"/>
      <c r="FAK6" s="133"/>
      <c r="FAL6" s="134"/>
      <c r="FAM6" s="132"/>
      <c r="FAN6" s="132"/>
      <c r="FAO6" s="132"/>
      <c r="FAP6" s="133"/>
      <c r="FAQ6" s="134"/>
      <c r="FAR6" s="132"/>
      <c r="FAS6" s="132"/>
      <c r="FAT6" s="132"/>
      <c r="FAU6" s="133"/>
      <c r="FAV6" s="134"/>
      <c r="FAW6" s="132"/>
      <c r="FAX6" s="132"/>
      <c r="FAY6" s="132"/>
      <c r="FAZ6" s="133"/>
      <c r="FBA6" s="134"/>
      <c r="FBB6" s="132"/>
      <c r="FBC6" s="132"/>
      <c r="FBD6" s="132"/>
      <c r="FBE6" s="133"/>
      <c r="FBF6" s="134"/>
      <c r="FBG6" s="132"/>
      <c r="FBH6" s="132"/>
      <c r="FBI6" s="132"/>
      <c r="FBJ6" s="133"/>
      <c r="FBK6" s="134"/>
      <c r="FBL6" s="132"/>
      <c r="FBM6" s="132"/>
      <c r="FBN6" s="132"/>
      <c r="FBO6" s="133"/>
      <c r="FBP6" s="134"/>
      <c r="FBQ6" s="132"/>
      <c r="FBR6" s="132"/>
      <c r="FBS6" s="132"/>
      <c r="FBT6" s="133"/>
      <c r="FBU6" s="134"/>
      <c r="FBV6" s="132"/>
      <c r="FBW6" s="132"/>
      <c r="FBX6" s="132"/>
      <c r="FBY6" s="133"/>
      <c r="FBZ6" s="134"/>
      <c r="FCA6" s="132"/>
      <c r="FCB6" s="132"/>
      <c r="FCC6" s="132"/>
      <c r="FCD6" s="133"/>
      <c r="FCE6" s="134"/>
      <c r="FCF6" s="132"/>
      <c r="FCG6" s="132"/>
      <c r="FCH6" s="132"/>
      <c r="FCI6" s="133"/>
      <c r="FCJ6" s="134"/>
      <c r="FCK6" s="132"/>
      <c r="FCL6" s="132"/>
      <c r="FCM6" s="132"/>
      <c r="FCN6" s="133"/>
      <c r="FCO6" s="134"/>
      <c r="FCP6" s="132"/>
      <c r="FCQ6" s="132"/>
      <c r="FCR6" s="132"/>
      <c r="FCS6" s="133"/>
      <c r="FCT6" s="134"/>
      <c r="FCU6" s="132"/>
      <c r="FCV6" s="132"/>
      <c r="FCW6" s="132"/>
      <c r="FCX6" s="133"/>
      <c r="FCY6" s="134"/>
      <c r="FCZ6" s="132"/>
      <c r="FDA6" s="132"/>
      <c r="FDB6" s="132"/>
      <c r="FDC6" s="133"/>
      <c r="FDD6" s="134"/>
      <c r="FDE6" s="132"/>
      <c r="FDF6" s="132"/>
      <c r="FDG6" s="132"/>
      <c r="FDH6" s="133"/>
      <c r="FDI6" s="134"/>
      <c r="FDJ6" s="132"/>
      <c r="FDK6" s="132"/>
      <c r="FDL6" s="132"/>
      <c r="FDM6" s="133"/>
      <c r="FDN6" s="134"/>
      <c r="FDO6" s="132"/>
      <c r="FDP6" s="132"/>
      <c r="FDQ6" s="132"/>
      <c r="FDR6" s="133"/>
      <c r="FDS6" s="134"/>
      <c r="FDT6" s="132"/>
      <c r="FDU6" s="132"/>
      <c r="FDV6" s="132"/>
      <c r="FDW6" s="133"/>
      <c r="FDX6" s="134"/>
      <c r="FDY6" s="132"/>
      <c r="FDZ6" s="132"/>
      <c r="FEA6" s="132"/>
      <c r="FEB6" s="133"/>
      <c r="FEC6" s="134"/>
      <c r="FED6" s="132"/>
      <c r="FEE6" s="132"/>
      <c r="FEF6" s="132"/>
      <c r="FEG6" s="133"/>
      <c r="FEH6" s="134"/>
      <c r="FEI6" s="132"/>
      <c r="FEJ6" s="132"/>
      <c r="FEK6" s="132"/>
      <c r="FEL6" s="133"/>
      <c r="FEM6" s="134"/>
      <c r="FEN6" s="132"/>
      <c r="FEO6" s="132"/>
      <c r="FEP6" s="132"/>
      <c r="FEQ6" s="133"/>
      <c r="FER6" s="134"/>
      <c r="FES6" s="132"/>
      <c r="FET6" s="132"/>
      <c r="FEU6" s="132"/>
      <c r="FEV6" s="133"/>
      <c r="FEW6" s="134"/>
      <c r="FEX6" s="132"/>
      <c r="FEY6" s="132"/>
      <c r="FEZ6" s="132"/>
      <c r="FFA6" s="133"/>
      <c r="FFB6" s="134"/>
      <c r="FFC6" s="132"/>
      <c r="FFD6" s="132"/>
      <c r="FFE6" s="132"/>
      <c r="FFF6" s="133"/>
      <c r="FFG6" s="134"/>
      <c r="FFH6" s="132"/>
      <c r="FFI6" s="132"/>
      <c r="FFJ6" s="132"/>
      <c r="FFK6" s="133"/>
      <c r="FFL6" s="134"/>
      <c r="FFM6" s="132"/>
      <c r="FFN6" s="132"/>
      <c r="FFO6" s="132"/>
      <c r="FFP6" s="133"/>
      <c r="FFQ6" s="134"/>
      <c r="FFR6" s="132"/>
      <c r="FFS6" s="132"/>
      <c r="FFT6" s="132"/>
      <c r="FFU6" s="133"/>
      <c r="FFV6" s="134"/>
      <c r="FFW6" s="132"/>
      <c r="FFX6" s="132"/>
      <c r="FFY6" s="132"/>
      <c r="FFZ6" s="133"/>
      <c r="FGA6" s="134"/>
      <c r="FGB6" s="132"/>
      <c r="FGC6" s="132"/>
      <c r="FGD6" s="132"/>
      <c r="FGE6" s="133"/>
      <c r="FGF6" s="134"/>
      <c r="FGG6" s="132"/>
      <c r="FGH6" s="132"/>
      <c r="FGI6" s="132"/>
      <c r="FGJ6" s="133"/>
      <c r="FGK6" s="134"/>
      <c r="FGL6" s="132"/>
      <c r="FGM6" s="132"/>
      <c r="FGN6" s="132"/>
      <c r="FGO6" s="133"/>
      <c r="FGP6" s="134"/>
      <c r="FGQ6" s="132"/>
      <c r="FGR6" s="132"/>
      <c r="FGS6" s="132"/>
      <c r="FGT6" s="133"/>
      <c r="FGU6" s="134"/>
      <c r="FGV6" s="132"/>
      <c r="FGW6" s="132"/>
      <c r="FGX6" s="132"/>
      <c r="FGY6" s="133"/>
      <c r="FGZ6" s="134"/>
      <c r="FHA6" s="132"/>
      <c r="FHB6" s="132"/>
      <c r="FHC6" s="132"/>
      <c r="FHD6" s="133"/>
      <c r="FHE6" s="134"/>
      <c r="FHF6" s="132"/>
      <c r="FHG6" s="132"/>
      <c r="FHH6" s="132"/>
      <c r="FHI6" s="133"/>
      <c r="FHJ6" s="134"/>
      <c r="FHK6" s="132"/>
      <c r="FHL6" s="132"/>
      <c r="FHM6" s="132"/>
      <c r="FHN6" s="133"/>
      <c r="FHO6" s="134"/>
      <c r="FHP6" s="132"/>
      <c r="FHQ6" s="132"/>
      <c r="FHR6" s="132"/>
      <c r="FHS6" s="133"/>
      <c r="FHT6" s="134"/>
      <c r="FHU6" s="132"/>
      <c r="FHV6" s="132"/>
      <c r="FHW6" s="132"/>
      <c r="FHX6" s="133"/>
      <c r="FHY6" s="134"/>
      <c r="FHZ6" s="132"/>
      <c r="FIA6" s="132"/>
      <c r="FIB6" s="132"/>
      <c r="FIC6" s="133"/>
      <c r="FID6" s="134"/>
      <c r="FIE6" s="132"/>
      <c r="FIF6" s="132"/>
      <c r="FIG6" s="132"/>
      <c r="FIH6" s="133"/>
      <c r="FII6" s="134"/>
      <c r="FIJ6" s="132"/>
      <c r="FIK6" s="132"/>
      <c r="FIL6" s="132"/>
      <c r="FIM6" s="133"/>
      <c r="FIN6" s="134"/>
      <c r="FIO6" s="132"/>
      <c r="FIP6" s="132"/>
      <c r="FIQ6" s="132"/>
      <c r="FIR6" s="133"/>
      <c r="FIS6" s="134"/>
      <c r="FIT6" s="132"/>
      <c r="FIU6" s="132"/>
      <c r="FIV6" s="132"/>
      <c r="FIW6" s="133"/>
      <c r="FIX6" s="134"/>
      <c r="FIY6" s="132"/>
      <c r="FIZ6" s="132"/>
      <c r="FJA6" s="132"/>
      <c r="FJB6" s="133"/>
      <c r="FJC6" s="134"/>
      <c r="FJD6" s="132"/>
      <c r="FJE6" s="132"/>
      <c r="FJF6" s="132"/>
      <c r="FJG6" s="133"/>
      <c r="FJH6" s="134"/>
      <c r="FJI6" s="132"/>
      <c r="FJJ6" s="132"/>
      <c r="FJK6" s="132"/>
      <c r="FJL6" s="133"/>
      <c r="FJM6" s="134"/>
      <c r="FJN6" s="132"/>
      <c r="FJO6" s="132"/>
      <c r="FJP6" s="132"/>
      <c r="FJQ6" s="133"/>
      <c r="FJR6" s="134"/>
      <c r="FJS6" s="132"/>
      <c r="FJT6" s="132"/>
      <c r="FJU6" s="132"/>
      <c r="FJV6" s="133"/>
      <c r="FJW6" s="134"/>
      <c r="FJX6" s="132"/>
      <c r="FJY6" s="132"/>
      <c r="FJZ6" s="132"/>
      <c r="FKA6" s="133"/>
      <c r="FKB6" s="134"/>
      <c r="FKC6" s="132"/>
      <c r="FKD6" s="132"/>
      <c r="FKE6" s="132"/>
      <c r="FKF6" s="133"/>
      <c r="FKG6" s="134"/>
      <c r="FKH6" s="132"/>
      <c r="FKI6" s="132"/>
      <c r="FKJ6" s="132"/>
      <c r="FKK6" s="133"/>
      <c r="FKL6" s="134"/>
      <c r="FKM6" s="132"/>
      <c r="FKN6" s="132"/>
      <c r="FKO6" s="132"/>
      <c r="FKP6" s="133"/>
      <c r="FKQ6" s="134"/>
      <c r="FKR6" s="132"/>
      <c r="FKS6" s="132"/>
      <c r="FKT6" s="132"/>
      <c r="FKU6" s="133"/>
      <c r="FKV6" s="134"/>
      <c r="FKW6" s="132"/>
      <c r="FKX6" s="132"/>
      <c r="FKY6" s="132"/>
      <c r="FKZ6" s="133"/>
      <c r="FLA6" s="134"/>
      <c r="FLB6" s="132"/>
      <c r="FLC6" s="132"/>
      <c r="FLD6" s="132"/>
      <c r="FLE6" s="133"/>
      <c r="FLF6" s="134"/>
      <c r="FLG6" s="132"/>
      <c r="FLH6" s="132"/>
      <c r="FLI6" s="132"/>
      <c r="FLJ6" s="133"/>
      <c r="FLK6" s="134"/>
      <c r="FLL6" s="132"/>
      <c r="FLM6" s="132"/>
      <c r="FLN6" s="132"/>
      <c r="FLO6" s="133"/>
      <c r="FLP6" s="134"/>
      <c r="FLQ6" s="132"/>
      <c r="FLR6" s="132"/>
      <c r="FLS6" s="132"/>
      <c r="FLT6" s="133"/>
      <c r="FLU6" s="134"/>
      <c r="FLV6" s="132"/>
      <c r="FLW6" s="132"/>
      <c r="FLX6" s="132"/>
      <c r="FLY6" s="133"/>
      <c r="FLZ6" s="134"/>
      <c r="FMA6" s="132"/>
      <c r="FMB6" s="132"/>
      <c r="FMC6" s="132"/>
      <c r="FMD6" s="133"/>
      <c r="FME6" s="134"/>
      <c r="FMF6" s="132"/>
      <c r="FMG6" s="132"/>
      <c r="FMH6" s="132"/>
      <c r="FMI6" s="133"/>
      <c r="FMJ6" s="134"/>
      <c r="FMK6" s="132"/>
      <c r="FML6" s="132"/>
      <c r="FMM6" s="132"/>
      <c r="FMN6" s="133"/>
      <c r="FMO6" s="134"/>
      <c r="FMP6" s="132"/>
      <c r="FMQ6" s="132"/>
      <c r="FMR6" s="132"/>
      <c r="FMS6" s="133"/>
      <c r="FMT6" s="134"/>
      <c r="FMU6" s="132"/>
      <c r="FMV6" s="132"/>
      <c r="FMW6" s="132"/>
      <c r="FMX6" s="133"/>
      <c r="FMY6" s="134"/>
      <c r="FMZ6" s="132"/>
      <c r="FNA6" s="132"/>
      <c r="FNB6" s="132"/>
      <c r="FNC6" s="133"/>
      <c r="FND6" s="134"/>
      <c r="FNE6" s="132"/>
      <c r="FNF6" s="132"/>
      <c r="FNG6" s="132"/>
      <c r="FNH6" s="133"/>
      <c r="FNI6" s="134"/>
      <c r="FNJ6" s="132"/>
      <c r="FNK6" s="132"/>
      <c r="FNL6" s="132"/>
      <c r="FNM6" s="133"/>
      <c r="FNN6" s="134"/>
      <c r="FNO6" s="132"/>
      <c r="FNP6" s="132"/>
      <c r="FNQ6" s="132"/>
      <c r="FNR6" s="133"/>
      <c r="FNS6" s="134"/>
      <c r="FNT6" s="132"/>
      <c r="FNU6" s="132"/>
      <c r="FNV6" s="132"/>
      <c r="FNW6" s="133"/>
      <c r="FNX6" s="134"/>
      <c r="FNY6" s="132"/>
      <c r="FNZ6" s="132"/>
      <c r="FOA6" s="132"/>
      <c r="FOB6" s="133"/>
      <c r="FOC6" s="134"/>
      <c r="FOD6" s="132"/>
      <c r="FOE6" s="132"/>
      <c r="FOF6" s="132"/>
      <c r="FOG6" s="133"/>
      <c r="FOH6" s="134"/>
      <c r="FOI6" s="132"/>
      <c r="FOJ6" s="132"/>
      <c r="FOK6" s="132"/>
      <c r="FOL6" s="133"/>
      <c r="FOM6" s="134"/>
      <c r="FON6" s="132"/>
      <c r="FOO6" s="132"/>
      <c r="FOP6" s="132"/>
      <c r="FOQ6" s="133"/>
      <c r="FOR6" s="134"/>
      <c r="FOS6" s="132"/>
      <c r="FOT6" s="132"/>
      <c r="FOU6" s="132"/>
      <c r="FOV6" s="133"/>
      <c r="FOW6" s="134"/>
      <c r="FOX6" s="132"/>
      <c r="FOY6" s="132"/>
      <c r="FOZ6" s="132"/>
      <c r="FPA6" s="133"/>
      <c r="FPB6" s="134"/>
      <c r="FPC6" s="132"/>
      <c r="FPD6" s="132"/>
      <c r="FPE6" s="132"/>
      <c r="FPF6" s="133"/>
      <c r="FPG6" s="134"/>
      <c r="FPH6" s="132"/>
      <c r="FPI6" s="132"/>
      <c r="FPJ6" s="132"/>
      <c r="FPK6" s="133"/>
      <c r="FPL6" s="134"/>
      <c r="FPM6" s="132"/>
      <c r="FPN6" s="132"/>
      <c r="FPO6" s="132"/>
      <c r="FPP6" s="133"/>
      <c r="FPQ6" s="134"/>
      <c r="FPR6" s="132"/>
      <c r="FPS6" s="132"/>
      <c r="FPT6" s="132"/>
      <c r="FPU6" s="133"/>
      <c r="FPV6" s="134"/>
      <c r="FPW6" s="132"/>
      <c r="FPX6" s="132"/>
      <c r="FPY6" s="132"/>
      <c r="FPZ6" s="133"/>
      <c r="FQA6" s="134"/>
      <c r="FQB6" s="132"/>
      <c r="FQC6" s="132"/>
      <c r="FQD6" s="132"/>
      <c r="FQE6" s="133"/>
      <c r="FQF6" s="134"/>
      <c r="FQG6" s="132"/>
      <c r="FQH6" s="132"/>
      <c r="FQI6" s="132"/>
      <c r="FQJ6" s="133"/>
      <c r="FQK6" s="134"/>
      <c r="FQL6" s="132"/>
      <c r="FQM6" s="132"/>
      <c r="FQN6" s="132"/>
      <c r="FQO6" s="133"/>
      <c r="FQP6" s="134"/>
      <c r="FQQ6" s="132"/>
      <c r="FQR6" s="132"/>
      <c r="FQS6" s="132"/>
      <c r="FQT6" s="133"/>
      <c r="FQU6" s="134"/>
      <c r="FQV6" s="132"/>
      <c r="FQW6" s="132"/>
      <c r="FQX6" s="132"/>
      <c r="FQY6" s="133"/>
      <c r="FQZ6" s="134"/>
      <c r="FRA6" s="132"/>
      <c r="FRB6" s="132"/>
      <c r="FRC6" s="132"/>
      <c r="FRD6" s="133"/>
      <c r="FRE6" s="134"/>
      <c r="FRF6" s="132"/>
      <c r="FRG6" s="132"/>
      <c r="FRH6" s="132"/>
      <c r="FRI6" s="133"/>
      <c r="FRJ6" s="134"/>
      <c r="FRK6" s="132"/>
      <c r="FRL6" s="132"/>
      <c r="FRM6" s="132"/>
      <c r="FRN6" s="133"/>
      <c r="FRO6" s="134"/>
      <c r="FRP6" s="132"/>
      <c r="FRQ6" s="132"/>
      <c r="FRR6" s="132"/>
      <c r="FRS6" s="133"/>
      <c r="FRT6" s="134"/>
      <c r="FRU6" s="132"/>
      <c r="FRV6" s="132"/>
      <c r="FRW6" s="132"/>
      <c r="FRX6" s="133"/>
      <c r="FRY6" s="134"/>
      <c r="FRZ6" s="132"/>
      <c r="FSA6" s="132"/>
      <c r="FSB6" s="132"/>
      <c r="FSC6" s="133"/>
      <c r="FSD6" s="134"/>
      <c r="FSE6" s="132"/>
      <c r="FSF6" s="132"/>
      <c r="FSG6" s="132"/>
      <c r="FSH6" s="133"/>
      <c r="FSI6" s="134"/>
      <c r="FSJ6" s="132"/>
      <c r="FSK6" s="132"/>
      <c r="FSL6" s="132"/>
      <c r="FSM6" s="133"/>
      <c r="FSN6" s="134"/>
      <c r="FSO6" s="132"/>
      <c r="FSP6" s="132"/>
      <c r="FSQ6" s="132"/>
      <c r="FSR6" s="133"/>
      <c r="FSS6" s="134"/>
      <c r="FST6" s="132"/>
      <c r="FSU6" s="132"/>
      <c r="FSV6" s="132"/>
      <c r="FSW6" s="133"/>
      <c r="FSX6" s="134"/>
      <c r="FSY6" s="132"/>
      <c r="FSZ6" s="132"/>
      <c r="FTA6" s="132"/>
      <c r="FTB6" s="133"/>
      <c r="FTC6" s="134"/>
      <c r="FTD6" s="132"/>
      <c r="FTE6" s="132"/>
      <c r="FTF6" s="132"/>
      <c r="FTG6" s="133"/>
      <c r="FTH6" s="134"/>
      <c r="FTI6" s="132"/>
      <c r="FTJ6" s="132"/>
      <c r="FTK6" s="132"/>
      <c r="FTL6" s="133"/>
      <c r="FTM6" s="134"/>
      <c r="FTN6" s="132"/>
      <c r="FTO6" s="132"/>
      <c r="FTP6" s="132"/>
      <c r="FTQ6" s="133"/>
      <c r="FTR6" s="134"/>
      <c r="FTS6" s="132"/>
      <c r="FTT6" s="132"/>
      <c r="FTU6" s="132"/>
      <c r="FTV6" s="133"/>
      <c r="FTW6" s="134"/>
      <c r="FTX6" s="132"/>
      <c r="FTY6" s="132"/>
      <c r="FTZ6" s="132"/>
      <c r="FUA6" s="133"/>
      <c r="FUB6" s="134"/>
      <c r="FUC6" s="132"/>
      <c r="FUD6" s="132"/>
      <c r="FUE6" s="132"/>
      <c r="FUF6" s="133"/>
      <c r="FUG6" s="134"/>
      <c r="FUH6" s="132"/>
      <c r="FUI6" s="132"/>
      <c r="FUJ6" s="132"/>
      <c r="FUK6" s="133"/>
      <c r="FUL6" s="134"/>
      <c r="FUM6" s="132"/>
      <c r="FUN6" s="132"/>
      <c r="FUO6" s="132"/>
      <c r="FUP6" s="133"/>
      <c r="FUQ6" s="134"/>
      <c r="FUR6" s="132"/>
      <c r="FUS6" s="132"/>
      <c r="FUT6" s="132"/>
      <c r="FUU6" s="133"/>
      <c r="FUV6" s="134"/>
      <c r="FUW6" s="132"/>
      <c r="FUX6" s="132"/>
      <c r="FUY6" s="132"/>
      <c r="FUZ6" s="133"/>
      <c r="FVA6" s="134"/>
      <c r="FVB6" s="132"/>
      <c r="FVC6" s="132"/>
      <c r="FVD6" s="132"/>
      <c r="FVE6" s="133"/>
      <c r="FVF6" s="134"/>
      <c r="FVG6" s="132"/>
      <c r="FVH6" s="132"/>
      <c r="FVI6" s="132"/>
      <c r="FVJ6" s="133"/>
      <c r="FVK6" s="134"/>
      <c r="FVL6" s="132"/>
      <c r="FVM6" s="132"/>
      <c r="FVN6" s="132"/>
      <c r="FVO6" s="133"/>
      <c r="FVP6" s="134"/>
      <c r="FVQ6" s="132"/>
      <c r="FVR6" s="132"/>
      <c r="FVS6" s="132"/>
      <c r="FVT6" s="133"/>
      <c r="FVU6" s="134"/>
      <c r="FVV6" s="132"/>
      <c r="FVW6" s="132"/>
      <c r="FVX6" s="132"/>
      <c r="FVY6" s="133"/>
      <c r="FVZ6" s="134"/>
      <c r="FWA6" s="132"/>
      <c r="FWB6" s="132"/>
      <c r="FWC6" s="132"/>
      <c r="FWD6" s="133"/>
      <c r="FWE6" s="134"/>
      <c r="FWF6" s="132"/>
      <c r="FWG6" s="132"/>
      <c r="FWH6" s="132"/>
      <c r="FWI6" s="133"/>
      <c r="FWJ6" s="134"/>
      <c r="FWK6" s="132"/>
      <c r="FWL6" s="132"/>
      <c r="FWM6" s="132"/>
      <c r="FWN6" s="133"/>
      <c r="FWO6" s="134"/>
      <c r="FWP6" s="132"/>
      <c r="FWQ6" s="132"/>
      <c r="FWR6" s="132"/>
      <c r="FWS6" s="133"/>
      <c r="FWT6" s="134"/>
      <c r="FWU6" s="132"/>
      <c r="FWV6" s="132"/>
      <c r="FWW6" s="132"/>
      <c r="FWX6" s="133"/>
      <c r="FWY6" s="134"/>
      <c r="FWZ6" s="132"/>
      <c r="FXA6" s="132"/>
      <c r="FXB6" s="132"/>
      <c r="FXC6" s="133"/>
      <c r="FXD6" s="134"/>
      <c r="FXE6" s="132"/>
      <c r="FXF6" s="132"/>
      <c r="FXG6" s="132"/>
      <c r="FXH6" s="133"/>
      <c r="FXI6" s="134"/>
      <c r="FXJ6" s="132"/>
      <c r="FXK6" s="132"/>
      <c r="FXL6" s="132"/>
      <c r="FXM6" s="133"/>
      <c r="FXN6" s="134"/>
      <c r="FXO6" s="132"/>
      <c r="FXP6" s="132"/>
      <c r="FXQ6" s="132"/>
      <c r="FXR6" s="133"/>
      <c r="FXS6" s="134"/>
      <c r="FXT6" s="132"/>
      <c r="FXU6" s="132"/>
      <c r="FXV6" s="132"/>
      <c r="FXW6" s="133"/>
      <c r="FXX6" s="134"/>
      <c r="FXY6" s="132"/>
      <c r="FXZ6" s="132"/>
      <c r="FYA6" s="132"/>
      <c r="FYB6" s="133"/>
      <c r="FYC6" s="134"/>
      <c r="FYD6" s="132"/>
      <c r="FYE6" s="132"/>
      <c r="FYF6" s="132"/>
      <c r="FYG6" s="133"/>
      <c r="FYH6" s="134"/>
      <c r="FYI6" s="132"/>
      <c r="FYJ6" s="132"/>
      <c r="FYK6" s="132"/>
      <c r="FYL6" s="133"/>
      <c r="FYM6" s="134"/>
      <c r="FYN6" s="132"/>
      <c r="FYO6" s="132"/>
      <c r="FYP6" s="132"/>
      <c r="FYQ6" s="133"/>
      <c r="FYR6" s="134"/>
      <c r="FYS6" s="132"/>
      <c r="FYT6" s="132"/>
      <c r="FYU6" s="132"/>
      <c r="FYV6" s="133"/>
      <c r="FYW6" s="134"/>
      <c r="FYX6" s="132"/>
      <c r="FYY6" s="132"/>
      <c r="FYZ6" s="132"/>
      <c r="FZA6" s="133"/>
      <c r="FZB6" s="134"/>
      <c r="FZC6" s="132"/>
      <c r="FZD6" s="132"/>
      <c r="FZE6" s="132"/>
      <c r="FZF6" s="133"/>
      <c r="FZG6" s="134"/>
      <c r="FZH6" s="132"/>
      <c r="FZI6" s="132"/>
      <c r="FZJ6" s="132"/>
      <c r="FZK6" s="133"/>
      <c r="FZL6" s="134"/>
      <c r="FZM6" s="132"/>
      <c r="FZN6" s="132"/>
      <c r="FZO6" s="132"/>
      <c r="FZP6" s="133"/>
      <c r="FZQ6" s="134"/>
      <c r="FZR6" s="132"/>
      <c r="FZS6" s="132"/>
      <c r="FZT6" s="132"/>
      <c r="FZU6" s="133"/>
      <c r="FZV6" s="134"/>
      <c r="FZW6" s="132"/>
      <c r="FZX6" s="132"/>
      <c r="FZY6" s="132"/>
      <c r="FZZ6" s="133"/>
      <c r="GAA6" s="134"/>
      <c r="GAB6" s="132"/>
      <c r="GAC6" s="132"/>
      <c r="GAD6" s="132"/>
      <c r="GAE6" s="133"/>
      <c r="GAF6" s="134"/>
      <c r="GAG6" s="132"/>
      <c r="GAH6" s="132"/>
      <c r="GAI6" s="132"/>
      <c r="GAJ6" s="133"/>
      <c r="GAK6" s="134"/>
      <c r="GAL6" s="132"/>
      <c r="GAM6" s="132"/>
      <c r="GAN6" s="132"/>
      <c r="GAO6" s="133"/>
      <c r="GAP6" s="134"/>
      <c r="GAQ6" s="132"/>
      <c r="GAR6" s="132"/>
      <c r="GAS6" s="132"/>
      <c r="GAT6" s="133"/>
      <c r="GAU6" s="134"/>
      <c r="GAV6" s="132"/>
      <c r="GAW6" s="132"/>
      <c r="GAX6" s="132"/>
      <c r="GAY6" s="133"/>
      <c r="GAZ6" s="134"/>
      <c r="GBA6" s="132"/>
      <c r="GBB6" s="132"/>
      <c r="GBC6" s="132"/>
      <c r="GBD6" s="133"/>
      <c r="GBE6" s="134"/>
      <c r="GBF6" s="132"/>
      <c r="GBG6" s="132"/>
      <c r="GBH6" s="132"/>
      <c r="GBI6" s="133"/>
      <c r="GBJ6" s="134"/>
      <c r="GBK6" s="132"/>
      <c r="GBL6" s="132"/>
      <c r="GBM6" s="132"/>
      <c r="GBN6" s="133"/>
      <c r="GBO6" s="134"/>
      <c r="GBP6" s="132"/>
      <c r="GBQ6" s="132"/>
      <c r="GBR6" s="132"/>
      <c r="GBS6" s="133"/>
      <c r="GBT6" s="134"/>
      <c r="GBU6" s="132"/>
      <c r="GBV6" s="132"/>
      <c r="GBW6" s="132"/>
      <c r="GBX6" s="133"/>
      <c r="GBY6" s="134"/>
      <c r="GBZ6" s="132"/>
      <c r="GCA6" s="132"/>
      <c r="GCB6" s="132"/>
      <c r="GCC6" s="133"/>
      <c r="GCD6" s="134"/>
      <c r="GCE6" s="132"/>
      <c r="GCF6" s="132"/>
      <c r="GCG6" s="132"/>
      <c r="GCH6" s="133"/>
      <c r="GCI6" s="134"/>
      <c r="GCJ6" s="132"/>
      <c r="GCK6" s="132"/>
      <c r="GCL6" s="132"/>
      <c r="GCM6" s="133"/>
      <c r="GCN6" s="134"/>
      <c r="GCO6" s="132"/>
      <c r="GCP6" s="132"/>
      <c r="GCQ6" s="132"/>
      <c r="GCR6" s="133"/>
      <c r="GCS6" s="134"/>
      <c r="GCT6" s="132"/>
      <c r="GCU6" s="132"/>
      <c r="GCV6" s="132"/>
      <c r="GCW6" s="133"/>
      <c r="GCX6" s="134"/>
      <c r="GCY6" s="132"/>
      <c r="GCZ6" s="132"/>
      <c r="GDA6" s="132"/>
      <c r="GDB6" s="133"/>
      <c r="GDC6" s="134"/>
      <c r="GDD6" s="132"/>
      <c r="GDE6" s="132"/>
      <c r="GDF6" s="132"/>
      <c r="GDG6" s="133"/>
      <c r="GDH6" s="134"/>
      <c r="GDI6" s="132"/>
      <c r="GDJ6" s="132"/>
      <c r="GDK6" s="132"/>
      <c r="GDL6" s="133"/>
      <c r="GDM6" s="134"/>
      <c r="GDN6" s="132"/>
      <c r="GDO6" s="132"/>
      <c r="GDP6" s="132"/>
      <c r="GDQ6" s="133"/>
      <c r="GDR6" s="134"/>
      <c r="GDS6" s="132"/>
      <c r="GDT6" s="132"/>
      <c r="GDU6" s="132"/>
      <c r="GDV6" s="133"/>
      <c r="GDW6" s="134"/>
      <c r="GDX6" s="132"/>
      <c r="GDY6" s="132"/>
      <c r="GDZ6" s="132"/>
      <c r="GEA6" s="133"/>
      <c r="GEB6" s="134"/>
      <c r="GEC6" s="132"/>
      <c r="GED6" s="132"/>
      <c r="GEE6" s="132"/>
      <c r="GEF6" s="133"/>
      <c r="GEG6" s="134"/>
      <c r="GEH6" s="132"/>
      <c r="GEI6" s="132"/>
      <c r="GEJ6" s="132"/>
      <c r="GEK6" s="133"/>
      <c r="GEL6" s="134"/>
      <c r="GEM6" s="132"/>
      <c r="GEN6" s="132"/>
      <c r="GEO6" s="132"/>
      <c r="GEP6" s="133"/>
      <c r="GEQ6" s="134"/>
      <c r="GER6" s="132"/>
      <c r="GES6" s="132"/>
      <c r="GET6" s="132"/>
      <c r="GEU6" s="133"/>
      <c r="GEV6" s="134"/>
      <c r="GEW6" s="132"/>
      <c r="GEX6" s="132"/>
      <c r="GEY6" s="132"/>
      <c r="GEZ6" s="133"/>
      <c r="GFA6" s="134"/>
      <c r="GFB6" s="132"/>
      <c r="GFC6" s="132"/>
      <c r="GFD6" s="132"/>
      <c r="GFE6" s="133"/>
      <c r="GFF6" s="134"/>
      <c r="GFG6" s="132"/>
      <c r="GFH6" s="132"/>
      <c r="GFI6" s="132"/>
      <c r="GFJ6" s="133"/>
      <c r="GFK6" s="134"/>
      <c r="GFL6" s="132"/>
      <c r="GFM6" s="132"/>
      <c r="GFN6" s="132"/>
      <c r="GFO6" s="133"/>
      <c r="GFP6" s="134"/>
      <c r="GFQ6" s="132"/>
      <c r="GFR6" s="132"/>
      <c r="GFS6" s="132"/>
      <c r="GFT6" s="133"/>
      <c r="GFU6" s="134"/>
      <c r="GFV6" s="132"/>
      <c r="GFW6" s="132"/>
      <c r="GFX6" s="132"/>
      <c r="GFY6" s="133"/>
      <c r="GFZ6" s="134"/>
      <c r="GGA6" s="132"/>
      <c r="GGB6" s="132"/>
      <c r="GGC6" s="132"/>
      <c r="GGD6" s="133"/>
      <c r="GGE6" s="134"/>
      <c r="GGF6" s="132"/>
      <c r="GGG6" s="132"/>
      <c r="GGH6" s="132"/>
      <c r="GGI6" s="133"/>
      <c r="GGJ6" s="134"/>
      <c r="GGK6" s="132"/>
      <c r="GGL6" s="132"/>
      <c r="GGM6" s="132"/>
      <c r="GGN6" s="133"/>
      <c r="GGO6" s="134"/>
      <c r="GGP6" s="132"/>
      <c r="GGQ6" s="132"/>
      <c r="GGR6" s="132"/>
      <c r="GGS6" s="133"/>
      <c r="GGT6" s="134"/>
      <c r="GGU6" s="132"/>
      <c r="GGV6" s="132"/>
      <c r="GGW6" s="132"/>
      <c r="GGX6" s="133"/>
      <c r="GGY6" s="134"/>
      <c r="GGZ6" s="132"/>
      <c r="GHA6" s="132"/>
      <c r="GHB6" s="132"/>
      <c r="GHC6" s="133"/>
      <c r="GHD6" s="134"/>
      <c r="GHE6" s="132"/>
      <c r="GHF6" s="132"/>
      <c r="GHG6" s="132"/>
      <c r="GHH6" s="133"/>
      <c r="GHI6" s="134"/>
      <c r="GHJ6" s="132"/>
      <c r="GHK6" s="132"/>
      <c r="GHL6" s="132"/>
      <c r="GHM6" s="133"/>
      <c r="GHN6" s="134"/>
      <c r="GHO6" s="132"/>
      <c r="GHP6" s="132"/>
      <c r="GHQ6" s="132"/>
      <c r="GHR6" s="133"/>
      <c r="GHS6" s="134"/>
      <c r="GHT6" s="132"/>
      <c r="GHU6" s="132"/>
      <c r="GHV6" s="132"/>
      <c r="GHW6" s="133"/>
      <c r="GHX6" s="134"/>
      <c r="GHY6" s="132"/>
      <c r="GHZ6" s="132"/>
      <c r="GIA6" s="132"/>
      <c r="GIB6" s="133"/>
      <c r="GIC6" s="134"/>
      <c r="GID6" s="132"/>
      <c r="GIE6" s="132"/>
      <c r="GIF6" s="132"/>
      <c r="GIG6" s="133"/>
      <c r="GIH6" s="134"/>
      <c r="GII6" s="132"/>
      <c r="GIJ6" s="132"/>
      <c r="GIK6" s="132"/>
      <c r="GIL6" s="133"/>
      <c r="GIM6" s="134"/>
      <c r="GIN6" s="132"/>
      <c r="GIO6" s="132"/>
      <c r="GIP6" s="132"/>
      <c r="GIQ6" s="133"/>
      <c r="GIR6" s="134"/>
      <c r="GIS6" s="132"/>
      <c r="GIT6" s="132"/>
      <c r="GIU6" s="132"/>
      <c r="GIV6" s="133"/>
      <c r="GIW6" s="134"/>
      <c r="GIX6" s="132"/>
      <c r="GIY6" s="132"/>
      <c r="GIZ6" s="132"/>
      <c r="GJA6" s="133"/>
      <c r="GJB6" s="134"/>
      <c r="GJC6" s="132"/>
      <c r="GJD6" s="132"/>
      <c r="GJE6" s="132"/>
      <c r="GJF6" s="133"/>
      <c r="GJG6" s="134"/>
      <c r="GJH6" s="132"/>
      <c r="GJI6" s="132"/>
      <c r="GJJ6" s="132"/>
      <c r="GJK6" s="133"/>
      <c r="GJL6" s="134"/>
      <c r="GJM6" s="132"/>
      <c r="GJN6" s="132"/>
      <c r="GJO6" s="132"/>
      <c r="GJP6" s="133"/>
      <c r="GJQ6" s="134"/>
      <c r="GJR6" s="132"/>
      <c r="GJS6" s="132"/>
      <c r="GJT6" s="132"/>
      <c r="GJU6" s="133"/>
      <c r="GJV6" s="134"/>
      <c r="GJW6" s="132"/>
      <c r="GJX6" s="132"/>
      <c r="GJY6" s="132"/>
      <c r="GJZ6" s="133"/>
      <c r="GKA6" s="134"/>
      <c r="GKB6" s="132"/>
      <c r="GKC6" s="132"/>
      <c r="GKD6" s="132"/>
      <c r="GKE6" s="133"/>
      <c r="GKF6" s="134"/>
      <c r="GKG6" s="132"/>
      <c r="GKH6" s="132"/>
      <c r="GKI6" s="132"/>
      <c r="GKJ6" s="133"/>
      <c r="GKK6" s="134"/>
      <c r="GKL6" s="132"/>
      <c r="GKM6" s="132"/>
      <c r="GKN6" s="132"/>
      <c r="GKO6" s="133"/>
      <c r="GKP6" s="134"/>
      <c r="GKQ6" s="132"/>
      <c r="GKR6" s="132"/>
      <c r="GKS6" s="132"/>
      <c r="GKT6" s="133"/>
      <c r="GKU6" s="134"/>
      <c r="GKV6" s="132"/>
      <c r="GKW6" s="132"/>
      <c r="GKX6" s="132"/>
      <c r="GKY6" s="133"/>
      <c r="GKZ6" s="134"/>
      <c r="GLA6" s="132"/>
      <c r="GLB6" s="132"/>
      <c r="GLC6" s="132"/>
      <c r="GLD6" s="133"/>
      <c r="GLE6" s="134"/>
      <c r="GLF6" s="132"/>
      <c r="GLG6" s="132"/>
      <c r="GLH6" s="132"/>
      <c r="GLI6" s="133"/>
      <c r="GLJ6" s="134"/>
      <c r="GLK6" s="132"/>
      <c r="GLL6" s="132"/>
      <c r="GLM6" s="132"/>
      <c r="GLN6" s="133"/>
      <c r="GLO6" s="134"/>
      <c r="GLP6" s="132"/>
      <c r="GLQ6" s="132"/>
      <c r="GLR6" s="132"/>
      <c r="GLS6" s="133"/>
      <c r="GLT6" s="134"/>
      <c r="GLU6" s="132"/>
      <c r="GLV6" s="132"/>
      <c r="GLW6" s="132"/>
      <c r="GLX6" s="133"/>
      <c r="GLY6" s="134"/>
      <c r="GLZ6" s="132"/>
      <c r="GMA6" s="132"/>
      <c r="GMB6" s="132"/>
      <c r="GMC6" s="133"/>
      <c r="GMD6" s="134"/>
      <c r="GME6" s="132"/>
      <c r="GMF6" s="132"/>
      <c r="GMG6" s="132"/>
      <c r="GMH6" s="133"/>
      <c r="GMI6" s="134"/>
      <c r="GMJ6" s="132"/>
      <c r="GMK6" s="132"/>
      <c r="GML6" s="132"/>
      <c r="GMM6" s="133"/>
      <c r="GMN6" s="134"/>
      <c r="GMO6" s="132"/>
      <c r="GMP6" s="132"/>
      <c r="GMQ6" s="132"/>
      <c r="GMR6" s="133"/>
      <c r="GMS6" s="134"/>
      <c r="GMT6" s="132"/>
      <c r="GMU6" s="132"/>
      <c r="GMV6" s="132"/>
      <c r="GMW6" s="133"/>
      <c r="GMX6" s="134"/>
      <c r="GMY6" s="132"/>
      <c r="GMZ6" s="132"/>
      <c r="GNA6" s="132"/>
      <c r="GNB6" s="133"/>
      <c r="GNC6" s="134"/>
      <c r="GND6" s="132"/>
      <c r="GNE6" s="132"/>
      <c r="GNF6" s="132"/>
      <c r="GNG6" s="133"/>
      <c r="GNH6" s="134"/>
      <c r="GNI6" s="132"/>
      <c r="GNJ6" s="132"/>
      <c r="GNK6" s="132"/>
      <c r="GNL6" s="133"/>
      <c r="GNM6" s="134"/>
      <c r="GNN6" s="132"/>
      <c r="GNO6" s="132"/>
      <c r="GNP6" s="132"/>
      <c r="GNQ6" s="133"/>
      <c r="GNR6" s="134"/>
      <c r="GNS6" s="132"/>
      <c r="GNT6" s="132"/>
      <c r="GNU6" s="132"/>
      <c r="GNV6" s="133"/>
      <c r="GNW6" s="134"/>
      <c r="GNX6" s="132"/>
      <c r="GNY6" s="132"/>
      <c r="GNZ6" s="132"/>
      <c r="GOA6" s="133"/>
      <c r="GOB6" s="134"/>
      <c r="GOC6" s="132"/>
      <c r="GOD6" s="132"/>
      <c r="GOE6" s="132"/>
      <c r="GOF6" s="133"/>
      <c r="GOG6" s="134"/>
      <c r="GOH6" s="132"/>
      <c r="GOI6" s="132"/>
      <c r="GOJ6" s="132"/>
      <c r="GOK6" s="133"/>
      <c r="GOL6" s="134"/>
      <c r="GOM6" s="132"/>
      <c r="GON6" s="132"/>
      <c r="GOO6" s="132"/>
      <c r="GOP6" s="133"/>
      <c r="GOQ6" s="134"/>
      <c r="GOR6" s="132"/>
      <c r="GOS6" s="132"/>
      <c r="GOT6" s="132"/>
      <c r="GOU6" s="133"/>
      <c r="GOV6" s="134"/>
      <c r="GOW6" s="132"/>
      <c r="GOX6" s="132"/>
      <c r="GOY6" s="132"/>
      <c r="GOZ6" s="133"/>
      <c r="GPA6" s="134"/>
      <c r="GPB6" s="132"/>
      <c r="GPC6" s="132"/>
      <c r="GPD6" s="132"/>
      <c r="GPE6" s="133"/>
      <c r="GPF6" s="134"/>
      <c r="GPG6" s="132"/>
      <c r="GPH6" s="132"/>
      <c r="GPI6" s="132"/>
      <c r="GPJ6" s="133"/>
      <c r="GPK6" s="134"/>
      <c r="GPL6" s="132"/>
      <c r="GPM6" s="132"/>
      <c r="GPN6" s="132"/>
      <c r="GPO6" s="133"/>
      <c r="GPP6" s="134"/>
      <c r="GPQ6" s="132"/>
      <c r="GPR6" s="132"/>
      <c r="GPS6" s="132"/>
      <c r="GPT6" s="133"/>
      <c r="GPU6" s="134"/>
      <c r="GPV6" s="132"/>
      <c r="GPW6" s="132"/>
      <c r="GPX6" s="132"/>
      <c r="GPY6" s="133"/>
      <c r="GPZ6" s="134"/>
      <c r="GQA6" s="132"/>
      <c r="GQB6" s="132"/>
      <c r="GQC6" s="132"/>
      <c r="GQD6" s="133"/>
      <c r="GQE6" s="134"/>
      <c r="GQF6" s="132"/>
      <c r="GQG6" s="132"/>
      <c r="GQH6" s="132"/>
      <c r="GQI6" s="133"/>
      <c r="GQJ6" s="134"/>
      <c r="GQK6" s="132"/>
      <c r="GQL6" s="132"/>
      <c r="GQM6" s="132"/>
      <c r="GQN6" s="133"/>
      <c r="GQO6" s="134"/>
      <c r="GQP6" s="132"/>
      <c r="GQQ6" s="132"/>
      <c r="GQR6" s="132"/>
      <c r="GQS6" s="133"/>
      <c r="GQT6" s="134"/>
      <c r="GQU6" s="132"/>
      <c r="GQV6" s="132"/>
      <c r="GQW6" s="132"/>
      <c r="GQX6" s="133"/>
      <c r="GQY6" s="134"/>
      <c r="GQZ6" s="132"/>
      <c r="GRA6" s="132"/>
      <c r="GRB6" s="132"/>
      <c r="GRC6" s="133"/>
      <c r="GRD6" s="134"/>
      <c r="GRE6" s="132"/>
      <c r="GRF6" s="132"/>
      <c r="GRG6" s="132"/>
      <c r="GRH6" s="133"/>
      <c r="GRI6" s="134"/>
      <c r="GRJ6" s="132"/>
      <c r="GRK6" s="132"/>
      <c r="GRL6" s="132"/>
      <c r="GRM6" s="133"/>
      <c r="GRN6" s="134"/>
      <c r="GRO6" s="132"/>
      <c r="GRP6" s="132"/>
      <c r="GRQ6" s="132"/>
      <c r="GRR6" s="133"/>
      <c r="GRS6" s="134"/>
      <c r="GRT6" s="132"/>
      <c r="GRU6" s="132"/>
      <c r="GRV6" s="132"/>
      <c r="GRW6" s="133"/>
      <c r="GRX6" s="134"/>
      <c r="GRY6" s="132"/>
      <c r="GRZ6" s="132"/>
      <c r="GSA6" s="132"/>
      <c r="GSB6" s="133"/>
      <c r="GSC6" s="134"/>
      <c r="GSD6" s="132"/>
      <c r="GSE6" s="132"/>
      <c r="GSF6" s="132"/>
      <c r="GSG6" s="133"/>
      <c r="GSH6" s="134"/>
      <c r="GSI6" s="132"/>
      <c r="GSJ6" s="132"/>
      <c r="GSK6" s="132"/>
      <c r="GSL6" s="133"/>
      <c r="GSM6" s="134"/>
      <c r="GSN6" s="132"/>
      <c r="GSO6" s="132"/>
      <c r="GSP6" s="132"/>
      <c r="GSQ6" s="133"/>
      <c r="GSR6" s="134"/>
      <c r="GSS6" s="132"/>
      <c r="GST6" s="132"/>
      <c r="GSU6" s="132"/>
      <c r="GSV6" s="133"/>
      <c r="GSW6" s="134"/>
      <c r="GSX6" s="132"/>
      <c r="GSY6" s="132"/>
      <c r="GSZ6" s="132"/>
      <c r="GTA6" s="133"/>
      <c r="GTB6" s="134"/>
      <c r="GTC6" s="132"/>
      <c r="GTD6" s="132"/>
      <c r="GTE6" s="132"/>
      <c r="GTF6" s="133"/>
      <c r="GTG6" s="134"/>
      <c r="GTH6" s="132"/>
      <c r="GTI6" s="132"/>
      <c r="GTJ6" s="132"/>
      <c r="GTK6" s="133"/>
      <c r="GTL6" s="134"/>
      <c r="GTM6" s="132"/>
      <c r="GTN6" s="132"/>
      <c r="GTO6" s="132"/>
      <c r="GTP6" s="133"/>
      <c r="GTQ6" s="134"/>
      <c r="GTR6" s="132"/>
      <c r="GTS6" s="132"/>
      <c r="GTT6" s="132"/>
      <c r="GTU6" s="133"/>
      <c r="GTV6" s="134"/>
      <c r="GTW6" s="132"/>
      <c r="GTX6" s="132"/>
      <c r="GTY6" s="132"/>
      <c r="GTZ6" s="133"/>
      <c r="GUA6" s="134"/>
      <c r="GUB6" s="132"/>
      <c r="GUC6" s="132"/>
      <c r="GUD6" s="132"/>
      <c r="GUE6" s="133"/>
      <c r="GUF6" s="134"/>
      <c r="GUG6" s="132"/>
      <c r="GUH6" s="132"/>
      <c r="GUI6" s="132"/>
      <c r="GUJ6" s="133"/>
      <c r="GUK6" s="134"/>
      <c r="GUL6" s="132"/>
      <c r="GUM6" s="132"/>
      <c r="GUN6" s="132"/>
      <c r="GUO6" s="133"/>
      <c r="GUP6" s="134"/>
      <c r="GUQ6" s="132"/>
      <c r="GUR6" s="132"/>
      <c r="GUS6" s="132"/>
      <c r="GUT6" s="133"/>
      <c r="GUU6" s="134"/>
      <c r="GUV6" s="132"/>
      <c r="GUW6" s="132"/>
      <c r="GUX6" s="132"/>
      <c r="GUY6" s="133"/>
      <c r="GUZ6" s="134"/>
      <c r="GVA6" s="132"/>
      <c r="GVB6" s="132"/>
      <c r="GVC6" s="132"/>
      <c r="GVD6" s="133"/>
      <c r="GVE6" s="134"/>
      <c r="GVF6" s="132"/>
      <c r="GVG6" s="132"/>
      <c r="GVH6" s="132"/>
      <c r="GVI6" s="133"/>
      <c r="GVJ6" s="134"/>
      <c r="GVK6" s="132"/>
      <c r="GVL6" s="132"/>
      <c r="GVM6" s="132"/>
      <c r="GVN6" s="133"/>
      <c r="GVO6" s="134"/>
      <c r="GVP6" s="132"/>
      <c r="GVQ6" s="132"/>
      <c r="GVR6" s="132"/>
      <c r="GVS6" s="133"/>
      <c r="GVT6" s="134"/>
      <c r="GVU6" s="132"/>
      <c r="GVV6" s="132"/>
      <c r="GVW6" s="132"/>
      <c r="GVX6" s="133"/>
      <c r="GVY6" s="134"/>
      <c r="GVZ6" s="132"/>
      <c r="GWA6" s="132"/>
      <c r="GWB6" s="132"/>
      <c r="GWC6" s="133"/>
      <c r="GWD6" s="134"/>
      <c r="GWE6" s="132"/>
      <c r="GWF6" s="132"/>
      <c r="GWG6" s="132"/>
      <c r="GWH6" s="133"/>
      <c r="GWI6" s="134"/>
      <c r="GWJ6" s="132"/>
      <c r="GWK6" s="132"/>
      <c r="GWL6" s="132"/>
      <c r="GWM6" s="133"/>
      <c r="GWN6" s="134"/>
      <c r="GWO6" s="132"/>
      <c r="GWP6" s="132"/>
      <c r="GWQ6" s="132"/>
      <c r="GWR6" s="133"/>
      <c r="GWS6" s="134"/>
      <c r="GWT6" s="132"/>
      <c r="GWU6" s="132"/>
      <c r="GWV6" s="132"/>
      <c r="GWW6" s="133"/>
      <c r="GWX6" s="134"/>
      <c r="GWY6" s="132"/>
      <c r="GWZ6" s="132"/>
      <c r="GXA6" s="132"/>
      <c r="GXB6" s="133"/>
      <c r="GXC6" s="134"/>
      <c r="GXD6" s="132"/>
      <c r="GXE6" s="132"/>
      <c r="GXF6" s="132"/>
      <c r="GXG6" s="133"/>
      <c r="GXH6" s="134"/>
      <c r="GXI6" s="132"/>
      <c r="GXJ6" s="132"/>
      <c r="GXK6" s="132"/>
      <c r="GXL6" s="133"/>
      <c r="GXM6" s="134"/>
      <c r="GXN6" s="132"/>
      <c r="GXO6" s="132"/>
      <c r="GXP6" s="132"/>
      <c r="GXQ6" s="133"/>
      <c r="GXR6" s="134"/>
      <c r="GXS6" s="132"/>
      <c r="GXT6" s="132"/>
      <c r="GXU6" s="132"/>
      <c r="GXV6" s="133"/>
      <c r="GXW6" s="134"/>
      <c r="GXX6" s="132"/>
      <c r="GXY6" s="132"/>
      <c r="GXZ6" s="132"/>
      <c r="GYA6" s="133"/>
      <c r="GYB6" s="134"/>
      <c r="GYC6" s="132"/>
      <c r="GYD6" s="132"/>
      <c r="GYE6" s="132"/>
      <c r="GYF6" s="133"/>
      <c r="GYG6" s="134"/>
      <c r="GYH6" s="132"/>
      <c r="GYI6" s="132"/>
      <c r="GYJ6" s="132"/>
      <c r="GYK6" s="133"/>
      <c r="GYL6" s="134"/>
      <c r="GYM6" s="132"/>
      <c r="GYN6" s="132"/>
      <c r="GYO6" s="132"/>
      <c r="GYP6" s="133"/>
      <c r="GYQ6" s="134"/>
      <c r="GYR6" s="132"/>
      <c r="GYS6" s="132"/>
      <c r="GYT6" s="132"/>
      <c r="GYU6" s="133"/>
      <c r="GYV6" s="134"/>
      <c r="GYW6" s="132"/>
      <c r="GYX6" s="132"/>
      <c r="GYY6" s="132"/>
      <c r="GYZ6" s="133"/>
      <c r="GZA6" s="134"/>
      <c r="GZB6" s="132"/>
      <c r="GZC6" s="132"/>
      <c r="GZD6" s="132"/>
      <c r="GZE6" s="133"/>
      <c r="GZF6" s="134"/>
      <c r="GZG6" s="132"/>
      <c r="GZH6" s="132"/>
      <c r="GZI6" s="132"/>
      <c r="GZJ6" s="133"/>
      <c r="GZK6" s="134"/>
      <c r="GZL6" s="132"/>
      <c r="GZM6" s="132"/>
      <c r="GZN6" s="132"/>
      <c r="GZO6" s="133"/>
      <c r="GZP6" s="134"/>
      <c r="GZQ6" s="132"/>
      <c r="GZR6" s="132"/>
      <c r="GZS6" s="132"/>
      <c r="GZT6" s="133"/>
      <c r="GZU6" s="134"/>
      <c r="GZV6" s="132"/>
      <c r="GZW6" s="132"/>
      <c r="GZX6" s="132"/>
      <c r="GZY6" s="133"/>
      <c r="GZZ6" s="134"/>
      <c r="HAA6" s="132"/>
      <c r="HAB6" s="132"/>
      <c r="HAC6" s="132"/>
      <c r="HAD6" s="133"/>
      <c r="HAE6" s="134"/>
      <c r="HAF6" s="132"/>
      <c r="HAG6" s="132"/>
      <c r="HAH6" s="132"/>
      <c r="HAI6" s="133"/>
      <c r="HAJ6" s="134"/>
      <c r="HAK6" s="132"/>
      <c r="HAL6" s="132"/>
      <c r="HAM6" s="132"/>
      <c r="HAN6" s="133"/>
      <c r="HAO6" s="134"/>
      <c r="HAP6" s="132"/>
      <c r="HAQ6" s="132"/>
      <c r="HAR6" s="132"/>
      <c r="HAS6" s="133"/>
      <c r="HAT6" s="134"/>
      <c r="HAU6" s="132"/>
      <c r="HAV6" s="132"/>
      <c r="HAW6" s="132"/>
      <c r="HAX6" s="133"/>
      <c r="HAY6" s="134"/>
      <c r="HAZ6" s="132"/>
      <c r="HBA6" s="132"/>
      <c r="HBB6" s="132"/>
      <c r="HBC6" s="133"/>
      <c r="HBD6" s="134"/>
      <c r="HBE6" s="132"/>
      <c r="HBF6" s="132"/>
      <c r="HBG6" s="132"/>
      <c r="HBH6" s="133"/>
      <c r="HBI6" s="134"/>
      <c r="HBJ6" s="132"/>
      <c r="HBK6" s="132"/>
      <c r="HBL6" s="132"/>
      <c r="HBM6" s="133"/>
      <c r="HBN6" s="134"/>
      <c r="HBO6" s="132"/>
      <c r="HBP6" s="132"/>
      <c r="HBQ6" s="132"/>
      <c r="HBR6" s="133"/>
      <c r="HBS6" s="134"/>
      <c r="HBT6" s="132"/>
      <c r="HBU6" s="132"/>
      <c r="HBV6" s="132"/>
      <c r="HBW6" s="133"/>
      <c r="HBX6" s="134"/>
      <c r="HBY6" s="132"/>
      <c r="HBZ6" s="132"/>
      <c r="HCA6" s="132"/>
      <c r="HCB6" s="133"/>
      <c r="HCC6" s="134"/>
      <c r="HCD6" s="132"/>
      <c r="HCE6" s="132"/>
      <c r="HCF6" s="132"/>
      <c r="HCG6" s="133"/>
      <c r="HCH6" s="134"/>
      <c r="HCI6" s="132"/>
      <c r="HCJ6" s="132"/>
      <c r="HCK6" s="132"/>
      <c r="HCL6" s="133"/>
      <c r="HCM6" s="134"/>
      <c r="HCN6" s="132"/>
      <c r="HCO6" s="132"/>
      <c r="HCP6" s="132"/>
      <c r="HCQ6" s="133"/>
      <c r="HCR6" s="134"/>
      <c r="HCS6" s="132"/>
      <c r="HCT6" s="132"/>
      <c r="HCU6" s="132"/>
      <c r="HCV6" s="133"/>
      <c r="HCW6" s="134"/>
      <c r="HCX6" s="132"/>
      <c r="HCY6" s="132"/>
      <c r="HCZ6" s="132"/>
      <c r="HDA6" s="133"/>
      <c r="HDB6" s="134"/>
      <c r="HDC6" s="132"/>
      <c r="HDD6" s="132"/>
      <c r="HDE6" s="132"/>
      <c r="HDF6" s="133"/>
      <c r="HDG6" s="134"/>
      <c r="HDH6" s="132"/>
      <c r="HDI6" s="132"/>
      <c r="HDJ6" s="132"/>
      <c r="HDK6" s="133"/>
      <c r="HDL6" s="134"/>
      <c r="HDM6" s="132"/>
      <c r="HDN6" s="132"/>
      <c r="HDO6" s="132"/>
      <c r="HDP6" s="133"/>
      <c r="HDQ6" s="134"/>
      <c r="HDR6" s="132"/>
      <c r="HDS6" s="132"/>
      <c r="HDT6" s="132"/>
      <c r="HDU6" s="133"/>
      <c r="HDV6" s="134"/>
      <c r="HDW6" s="132"/>
      <c r="HDX6" s="132"/>
      <c r="HDY6" s="132"/>
      <c r="HDZ6" s="133"/>
      <c r="HEA6" s="134"/>
      <c r="HEB6" s="132"/>
      <c r="HEC6" s="132"/>
      <c r="HED6" s="132"/>
      <c r="HEE6" s="133"/>
      <c r="HEF6" s="134"/>
      <c r="HEG6" s="132"/>
      <c r="HEH6" s="132"/>
      <c r="HEI6" s="132"/>
      <c r="HEJ6" s="133"/>
      <c r="HEK6" s="134"/>
      <c r="HEL6" s="132"/>
      <c r="HEM6" s="132"/>
      <c r="HEN6" s="132"/>
      <c r="HEO6" s="133"/>
      <c r="HEP6" s="134"/>
      <c r="HEQ6" s="132"/>
      <c r="HER6" s="132"/>
      <c r="HES6" s="132"/>
      <c r="HET6" s="133"/>
      <c r="HEU6" s="134"/>
      <c r="HEV6" s="132"/>
      <c r="HEW6" s="132"/>
      <c r="HEX6" s="132"/>
      <c r="HEY6" s="133"/>
      <c r="HEZ6" s="134"/>
      <c r="HFA6" s="132"/>
      <c r="HFB6" s="132"/>
      <c r="HFC6" s="132"/>
      <c r="HFD6" s="133"/>
      <c r="HFE6" s="134"/>
      <c r="HFF6" s="132"/>
      <c r="HFG6" s="132"/>
      <c r="HFH6" s="132"/>
      <c r="HFI6" s="133"/>
      <c r="HFJ6" s="134"/>
      <c r="HFK6" s="132"/>
      <c r="HFL6" s="132"/>
      <c r="HFM6" s="132"/>
      <c r="HFN6" s="133"/>
      <c r="HFO6" s="134"/>
      <c r="HFP6" s="132"/>
      <c r="HFQ6" s="132"/>
      <c r="HFR6" s="132"/>
      <c r="HFS6" s="133"/>
      <c r="HFT6" s="134"/>
      <c r="HFU6" s="132"/>
      <c r="HFV6" s="132"/>
      <c r="HFW6" s="132"/>
      <c r="HFX6" s="133"/>
      <c r="HFY6" s="134"/>
      <c r="HFZ6" s="132"/>
      <c r="HGA6" s="132"/>
      <c r="HGB6" s="132"/>
      <c r="HGC6" s="133"/>
      <c r="HGD6" s="134"/>
      <c r="HGE6" s="132"/>
      <c r="HGF6" s="132"/>
      <c r="HGG6" s="132"/>
      <c r="HGH6" s="133"/>
      <c r="HGI6" s="134"/>
      <c r="HGJ6" s="132"/>
      <c r="HGK6" s="132"/>
      <c r="HGL6" s="132"/>
      <c r="HGM6" s="133"/>
      <c r="HGN6" s="134"/>
      <c r="HGO6" s="132"/>
      <c r="HGP6" s="132"/>
      <c r="HGQ6" s="132"/>
      <c r="HGR6" s="133"/>
      <c r="HGS6" s="134"/>
      <c r="HGT6" s="132"/>
      <c r="HGU6" s="132"/>
      <c r="HGV6" s="132"/>
      <c r="HGW6" s="133"/>
      <c r="HGX6" s="134"/>
      <c r="HGY6" s="132"/>
      <c r="HGZ6" s="132"/>
      <c r="HHA6" s="132"/>
      <c r="HHB6" s="133"/>
      <c r="HHC6" s="134"/>
      <c r="HHD6" s="132"/>
      <c r="HHE6" s="132"/>
      <c r="HHF6" s="132"/>
      <c r="HHG6" s="133"/>
      <c r="HHH6" s="134"/>
      <c r="HHI6" s="132"/>
      <c r="HHJ6" s="132"/>
      <c r="HHK6" s="132"/>
      <c r="HHL6" s="133"/>
      <c r="HHM6" s="134"/>
      <c r="HHN6" s="132"/>
      <c r="HHO6" s="132"/>
      <c r="HHP6" s="132"/>
      <c r="HHQ6" s="133"/>
      <c r="HHR6" s="134"/>
      <c r="HHS6" s="132"/>
      <c r="HHT6" s="132"/>
      <c r="HHU6" s="132"/>
      <c r="HHV6" s="133"/>
      <c r="HHW6" s="134"/>
      <c r="HHX6" s="132"/>
      <c r="HHY6" s="132"/>
      <c r="HHZ6" s="132"/>
      <c r="HIA6" s="133"/>
      <c r="HIB6" s="134"/>
      <c r="HIC6" s="132"/>
      <c r="HID6" s="132"/>
      <c r="HIE6" s="132"/>
      <c r="HIF6" s="133"/>
      <c r="HIG6" s="134"/>
      <c r="HIH6" s="132"/>
      <c r="HII6" s="132"/>
      <c r="HIJ6" s="132"/>
      <c r="HIK6" s="133"/>
      <c r="HIL6" s="134"/>
      <c r="HIM6" s="132"/>
      <c r="HIN6" s="132"/>
      <c r="HIO6" s="132"/>
      <c r="HIP6" s="133"/>
      <c r="HIQ6" s="134"/>
      <c r="HIR6" s="132"/>
      <c r="HIS6" s="132"/>
      <c r="HIT6" s="132"/>
      <c r="HIU6" s="133"/>
      <c r="HIV6" s="134"/>
      <c r="HIW6" s="132"/>
      <c r="HIX6" s="132"/>
      <c r="HIY6" s="132"/>
      <c r="HIZ6" s="133"/>
      <c r="HJA6" s="134"/>
      <c r="HJB6" s="132"/>
      <c r="HJC6" s="132"/>
      <c r="HJD6" s="132"/>
      <c r="HJE6" s="133"/>
      <c r="HJF6" s="134"/>
      <c r="HJG6" s="132"/>
      <c r="HJH6" s="132"/>
      <c r="HJI6" s="132"/>
      <c r="HJJ6" s="133"/>
      <c r="HJK6" s="134"/>
      <c r="HJL6" s="132"/>
      <c r="HJM6" s="132"/>
      <c r="HJN6" s="132"/>
      <c r="HJO6" s="133"/>
      <c r="HJP6" s="134"/>
      <c r="HJQ6" s="132"/>
      <c r="HJR6" s="132"/>
      <c r="HJS6" s="132"/>
      <c r="HJT6" s="133"/>
      <c r="HJU6" s="134"/>
      <c r="HJV6" s="132"/>
      <c r="HJW6" s="132"/>
      <c r="HJX6" s="132"/>
      <c r="HJY6" s="133"/>
      <c r="HJZ6" s="134"/>
      <c r="HKA6" s="132"/>
      <c r="HKB6" s="132"/>
      <c r="HKC6" s="132"/>
      <c r="HKD6" s="133"/>
      <c r="HKE6" s="134"/>
      <c r="HKF6" s="132"/>
      <c r="HKG6" s="132"/>
      <c r="HKH6" s="132"/>
      <c r="HKI6" s="133"/>
      <c r="HKJ6" s="134"/>
      <c r="HKK6" s="132"/>
      <c r="HKL6" s="132"/>
      <c r="HKM6" s="132"/>
      <c r="HKN6" s="133"/>
      <c r="HKO6" s="134"/>
      <c r="HKP6" s="132"/>
      <c r="HKQ6" s="132"/>
      <c r="HKR6" s="132"/>
      <c r="HKS6" s="133"/>
      <c r="HKT6" s="134"/>
      <c r="HKU6" s="132"/>
      <c r="HKV6" s="132"/>
      <c r="HKW6" s="132"/>
      <c r="HKX6" s="133"/>
      <c r="HKY6" s="134"/>
      <c r="HKZ6" s="132"/>
      <c r="HLA6" s="132"/>
      <c r="HLB6" s="132"/>
      <c r="HLC6" s="133"/>
      <c r="HLD6" s="134"/>
      <c r="HLE6" s="132"/>
      <c r="HLF6" s="132"/>
      <c r="HLG6" s="132"/>
      <c r="HLH6" s="133"/>
      <c r="HLI6" s="134"/>
      <c r="HLJ6" s="132"/>
      <c r="HLK6" s="132"/>
      <c r="HLL6" s="132"/>
      <c r="HLM6" s="133"/>
      <c r="HLN6" s="134"/>
      <c r="HLO6" s="132"/>
      <c r="HLP6" s="132"/>
      <c r="HLQ6" s="132"/>
      <c r="HLR6" s="133"/>
      <c r="HLS6" s="134"/>
      <c r="HLT6" s="132"/>
      <c r="HLU6" s="132"/>
      <c r="HLV6" s="132"/>
      <c r="HLW6" s="133"/>
      <c r="HLX6" s="134"/>
      <c r="HLY6" s="132"/>
      <c r="HLZ6" s="132"/>
      <c r="HMA6" s="132"/>
      <c r="HMB6" s="133"/>
      <c r="HMC6" s="134"/>
      <c r="HMD6" s="132"/>
      <c r="HME6" s="132"/>
      <c r="HMF6" s="132"/>
      <c r="HMG6" s="133"/>
      <c r="HMH6" s="134"/>
      <c r="HMI6" s="132"/>
      <c r="HMJ6" s="132"/>
      <c r="HMK6" s="132"/>
      <c r="HML6" s="133"/>
      <c r="HMM6" s="134"/>
      <c r="HMN6" s="132"/>
      <c r="HMO6" s="132"/>
      <c r="HMP6" s="132"/>
      <c r="HMQ6" s="133"/>
      <c r="HMR6" s="134"/>
      <c r="HMS6" s="132"/>
      <c r="HMT6" s="132"/>
      <c r="HMU6" s="132"/>
      <c r="HMV6" s="133"/>
      <c r="HMW6" s="134"/>
      <c r="HMX6" s="132"/>
      <c r="HMY6" s="132"/>
      <c r="HMZ6" s="132"/>
      <c r="HNA6" s="133"/>
      <c r="HNB6" s="134"/>
      <c r="HNC6" s="132"/>
      <c r="HND6" s="132"/>
      <c r="HNE6" s="132"/>
      <c r="HNF6" s="133"/>
      <c r="HNG6" s="134"/>
      <c r="HNH6" s="132"/>
      <c r="HNI6" s="132"/>
      <c r="HNJ6" s="132"/>
      <c r="HNK6" s="133"/>
      <c r="HNL6" s="134"/>
      <c r="HNM6" s="132"/>
      <c r="HNN6" s="132"/>
      <c r="HNO6" s="132"/>
      <c r="HNP6" s="133"/>
      <c r="HNQ6" s="134"/>
      <c r="HNR6" s="132"/>
      <c r="HNS6" s="132"/>
      <c r="HNT6" s="132"/>
      <c r="HNU6" s="133"/>
      <c r="HNV6" s="134"/>
      <c r="HNW6" s="132"/>
      <c r="HNX6" s="132"/>
      <c r="HNY6" s="132"/>
      <c r="HNZ6" s="133"/>
      <c r="HOA6" s="134"/>
      <c r="HOB6" s="132"/>
      <c r="HOC6" s="132"/>
      <c r="HOD6" s="132"/>
      <c r="HOE6" s="133"/>
      <c r="HOF6" s="134"/>
      <c r="HOG6" s="132"/>
      <c r="HOH6" s="132"/>
      <c r="HOI6" s="132"/>
      <c r="HOJ6" s="133"/>
      <c r="HOK6" s="134"/>
      <c r="HOL6" s="132"/>
      <c r="HOM6" s="132"/>
      <c r="HON6" s="132"/>
      <c r="HOO6" s="133"/>
      <c r="HOP6" s="134"/>
      <c r="HOQ6" s="132"/>
      <c r="HOR6" s="132"/>
      <c r="HOS6" s="132"/>
      <c r="HOT6" s="133"/>
      <c r="HOU6" s="134"/>
      <c r="HOV6" s="132"/>
      <c r="HOW6" s="132"/>
      <c r="HOX6" s="132"/>
      <c r="HOY6" s="133"/>
      <c r="HOZ6" s="134"/>
      <c r="HPA6" s="132"/>
      <c r="HPB6" s="132"/>
      <c r="HPC6" s="132"/>
      <c r="HPD6" s="133"/>
      <c r="HPE6" s="134"/>
      <c r="HPF6" s="132"/>
      <c r="HPG6" s="132"/>
      <c r="HPH6" s="132"/>
      <c r="HPI6" s="133"/>
      <c r="HPJ6" s="134"/>
      <c r="HPK6" s="132"/>
      <c r="HPL6" s="132"/>
      <c r="HPM6" s="132"/>
      <c r="HPN6" s="133"/>
      <c r="HPO6" s="134"/>
      <c r="HPP6" s="132"/>
      <c r="HPQ6" s="132"/>
      <c r="HPR6" s="132"/>
      <c r="HPS6" s="133"/>
      <c r="HPT6" s="134"/>
      <c r="HPU6" s="132"/>
      <c r="HPV6" s="132"/>
      <c r="HPW6" s="132"/>
      <c r="HPX6" s="133"/>
      <c r="HPY6" s="134"/>
      <c r="HPZ6" s="132"/>
      <c r="HQA6" s="132"/>
      <c r="HQB6" s="132"/>
      <c r="HQC6" s="133"/>
      <c r="HQD6" s="134"/>
      <c r="HQE6" s="132"/>
      <c r="HQF6" s="132"/>
      <c r="HQG6" s="132"/>
      <c r="HQH6" s="133"/>
      <c r="HQI6" s="134"/>
      <c r="HQJ6" s="132"/>
      <c r="HQK6" s="132"/>
      <c r="HQL6" s="132"/>
      <c r="HQM6" s="133"/>
      <c r="HQN6" s="134"/>
      <c r="HQO6" s="132"/>
      <c r="HQP6" s="132"/>
      <c r="HQQ6" s="132"/>
      <c r="HQR6" s="133"/>
      <c r="HQS6" s="134"/>
      <c r="HQT6" s="132"/>
      <c r="HQU6" s="132"/>
      <c r="HQV6" s="132"/>
      <c r="HQW6" s="133"/>
      <c r="HQX6" s="134"/>
      <c r="HQY6" s="132"/>
      <c r="HQZ6" s="132"/>
      <c r="HRA6" s="132"/>
      <c r="HRB6" s="133"/>
      <c r="HRC6" s="134"/>
      <c r="HRD6" s="132"/>
      <c r="HRE6" s="132"/>
      <c r="HRF6" s="132"/>
      <c r="HRG6" s="133"/>
      <c r="HRH6" s="134"/>
      <c r="HRI6" s="132"/>
      <c r="HRJ6" s="132"/>
      <c r="HRK6" s="132"/>
      <c r="HRL6" s="133"/>
      <c r="HRM6" s="134"/>
      <c r="HRN6" s="132"/>
      <c r="HRO6" s="132"/>
      <c r="HRP6" s="132"/>
      <c r="HRQ6" s="133"/>
      <c r="HRR6" s="134"/>
      <c r="HRS6" s="132"/>
      <c r="HRT6" s="132"/>
      <c r="HRU6" s="132"/>
      <c r="HRV6" s="133"/>
      <c r="HRW6" s="134"/>
      <c r="HRX6" s="132"/>
      <c r="HRY6" s="132"/>
      <c r="HRZ6" s="132"/>
      <c r="HSA6" s="133"/>
      <c r="HSB6" s="134"/>
      <c r="HSC6" s="132"/>
      <c r="HSD6" s="132"/>
      <c r="HSE6" s="132"/>
      <c r="HSF6" s="133"/>
      <c r="HSG6" s="134"/>
      <c r="HSH6" s="132"/>
      <c r="HSI6" s="132"/>
      <c r="HSJ6" s="132"/>
      <c r="HSK6" s="133"/>
      <c r="HSL6" s="134"/>
      <c r="HSM6" s="132"/>
      <c r="HSN6" s="132"/>
      <c r="HSO6" s="132"/>
      <c r="HSP6" s="133"/>
      <c r="HSQ6" s="134"/>
      <c r="HSR6" s="132"/>
      <c r="HSS6" s="132"/>
      <c r="HST6" s="132"/>
      <c r="HSU6" s="133"/>
      <c r="HSV6" s="134"/>
      <c r="HSW6" s="132"/>
      <c r="HSX6" s="132"/>
      <c r="HSY6" s="132"/>
      <c r="HSZ6" s="133"/>
      <c r="HTA6" s="134"/>
      <c r="HTB6" s="132"/>
      <c r="HTC6" s="132"/>
      <c r="HTD6" s="132"/>
      <c r="HTE6" s="133"/>
      <c r="HTF6" s="134"/>
      <c r="HTG6" s="132"/>
      <c r="HTH6" s="132"/>
      <c r="HTI6" s="132"/>
      <c r="HTJ6" s="133"/>
      <c r="HTK6" s="134"/>
      <c r="HTL6" s="132"/>
      <c r="HTM6" s="132"/>
      <c r="HTN6" s="132"/>
      <c r="HTO6" s="133"/>
      <c r="HTP6" s="134"/>
      <c r="HTQ6" s="132"/>
      <c r="HTR6" s="132"/>
      <c r="HTS6" s="132"/>
      <c r="HTT6" s="133"/>
      <c r="HTU6" s="134"/>
      <c r="HTV6" s="132"/>
      <c r="HTW6" s="132"/>
      <c r="HTX6" s="132"/>
      <c r="HTY6" s="133"/>
      <c r="HTZ6" s="134"/>
      <c r="HUA6" s="132"/>
      <c r="HUB6" s="132"/>
      <c r="HUC6" s="132"/>
      <c r="HUD6" s="133"/>
      <c r="HUE6" s="134"/>
      <c r="HUF6" s="132"/>
      <c r="HUG6" s="132"/>
      <c r="HUH6" s="132"/>
      <c r="HUI6" s="133"/>
      <c r="HUJ6" s="134"/>
      <c r="HUK6" s="132"/>
      <c r="HUL6" s="132"/>
      <c r="HUM6" s="132"/>
      <c r="HUN6" s="133"/>
      <c r="HUO6" s="134"/>
      <c r="HUP6" s="132"/>
      <c r="HUQ6" s="132"/>
      <c r="HUR6" s="132"/>
      <c r="HUS6" s="133"/>
      <c r="HUT6" s="134"/>
      <c r="HUU6" s="132"/>
      <c r="HUV6" s="132"/>
      <c r="HUW6" s="132"/>
      <c r="HUX6" s="133"/>
      <c r="HUY6" s="134"/>
      <c r="HUZ6" s="132"/>
      <c r="HVA6" s="132"/>
      <c r="HVB6" s="132"/>
      <c r="HVC6" s="133"/>
      <c r="HVD6" s="134"/>
      <c r="HVE6" s="132"/>
      <c r="HVF6" s="132"/>
      <c r="HVG6" s="132"/>
      <c r="HVH6" s="133"/>
      <c r="HVI6" s="134"/>
      <c r="HVJ6" s="132"/>
      <c r="HVK6" s="132"/>
      <c r="HVL6" s="132"/>
      <c r="HVM6" s="133"/>
      <c r="HVN6" s="134"/>
      <c r="HVO6" s="132"/>
      <c r="HVP6" s="132"/>
      <c r="HVQ6" s="132"/>
      <c r="HVR6" s="133"/>
      <c r="HVS6" s="134"/>
      <c r="HVT6" s="132"/>
      <c r="HVU6" s="132"/>
      <c r="HVV6" s="132"/>
      <c r="HVW6" s="133"/>
      <c r="HVX6" s="134"/>
      <c r="HVY6" s="132"/>
      <c r="HVZ6" s="132"/>
      <c r="HWA6" s="132"/>
      <c r="HWB6" s="133"/>
      <c r="HWC6" s="134"/>
      <c r="HWD6" s="132"/>
      <c r="HWE6" s="132"/>
      <c r="HWF6" s="132"/>
      <c r="HWG6" s="133"/>
      <c r="HWH6" s="134"/>
      <c r="HWI6" s="132"/>
      <c r="HWJ6" s="132"/>
      <c r="HWK6" s="132"/>
      <c r="HWL6" s="133"/>
      <c r="HWM6" s="134"/>
      <c r="HWN6" s="132"/>
      <c r="HWO6" s="132"/>
      <c r="HWP6" s="132"/>
      <c r="HWQ6" s="133"/>
      <c r="HWR6" s="134"/>
      <c r="HWS6" s="132"/>
      <c r="HWT6" s="132"/>
      <c r="HWU6" s="132"/>
      <c r="HWV6" s="133"/>
      <c r="HWW6" s="134"/>
      <c r="HWX6" s="132"/>
      <c r="HWY6" s="132"/>
      <c r="HWZ6" s="132"/>
      <c r="HXA6" s="133"/>
      <c r="HXB6" s="134"/>
      <c r="HXC6" s="132"/>
      <c r="HXD6" s="132"/>
      <c r="HXE6" s="132"/>
      <c r="HXF6" s="133"/>
      <c r="HXG6" s="134"/>
      <c r="HXH6" s="132"/>
      <c r="HXI6" s="132"/>
      <c r="HXJ6" s="132"/>
      <c r="HXK6" s="133"/>
      <c r="HXL6" s="134"/>
      <c r="HXM6" s="132"/>
      <c r="HXN6" s="132"/>
      <c r="HXO6" s="132"/>
      <c r="HXP6" s="133"/>
      <c r="HXQ6" s="134"/>
      <c r="HXR6" s="132"/>
      <c r="HXS6" s="132"/>
      <c r="HXT6" s="132"/>
      <c r="HXU6" s="133"/>
      <c r="HXV6" s="134"/>
      <c r="HXW6" s="132"/>
      <c r="HXX6" s="132"/>
      <c r="HXY6" s="132"/>
      <c r="HXZ6" s="133"/>
      <c r="HYA6" s="134"/>
      <c r="HYB6" s="132"/>
      <c r="HYC6" s="132"/>
      <c r="HYD6" s="132"/>
      <c r="HYE6" s="133"/>
      <c r="HYF6" s="134"/>
      <c r="HYG6" s="132"/>
      <c r="HYH6" s="132"/>
      <c r="HYI6" s="132"/>
      <c r="HYJ6" s="133"/>
      <c r="HYK6" s="134"/>
      <c r="HYL6" s="132"/>
      <c r="HYM6" s="132"/>
      <c r="HYN6" s="132"/>
      <c r="HYO6" s="133"/>
      <c r="HYP6" s="134"/>
      <c r="HYQ6" s="132"/>
      <c r="HYR6" s="132"/>
      <c r="HYS6" s="132"/>
      <c r="HYT6" s="133"/>
      <c r="HYU6" s="134"/>
      <c r="HYV6" s="132"/>
      <c r="HYW6" s="132"/>
      <c r="HYX6" s="132"/>
      <c r="HYY6" s="133"/>
      <c r="HYZ6" s="134"/>
      <c r="HZA6" s="132"/>
      <c r="HZB6" s="132"/>
      <c r="HZC6" s="132"/>
      <c r="HZD6" s="133"/>
      <c r="HZE6" s="134"/>
      <c r="HZF6" s="132"/>
      <c r="HZG6" s="132"/>
      <c r="HZH6" s="132"/>
      <c r="HZI6" s="133"/>
      <c r="HZJ6" s="134"/>
      <c r="HZK6" s="132"/>
      <c r="HZL6" s="132"/>
      <c r="HZM6" s="132"/>
      <c r="HZN6" s="133"/>
      <c r="HZO6" s="134"/>
      <c r="HZP6" s="132"/>
      <c r="HZQ6" s="132"/>
      <c r="HZR6" s="132"/>
      <c r="HZS6" s="133"/>
      <c r="HZT6" s="134"/>
      <c r="HZU6" s="132"/>
      <c r="HZV6" s="132"/>
      <c r="HZW6" s="132"/>
      <c r="HZX6" s="133"/>
      <c r="HZY6" s="134"/>
      <c r="HZZ6" s="132"/>
      <c r="IAA6" s="132"/>
      <c r="IAB6" s="132"/>
      <c r="IAC6" s="133"/>
      <c r="IAD6" s="134"/>
      <c r="IAE6" s="132"/>
      <c r="IAF6" s="132"/>
      <c r="IAG6" s="132"/>
      <c r="IAH6" s="133"/>
      <c r="IAI6" s="134"/>
      <c r="IAJ6" s="132"/>
      <c r="IAK6" s="132"/>
      <c r="IAL6" s="132"/>
      <c r="IAM6" s="133"/>
      <c r="IAN6" s="134"/>
      <c r="IAO6" s="132"/>
      <c r="IAP6" s="132"/>
      <c r="IAQ6" s="132"/>
      <c r="IAR6" s="133"/>
      <c r="IAS6" s="134"/>
      <c r="IAT6" s="132"/>
      <c r="IAU6" s="132"/>
      <c r="IAV6" s="132"/>
      <c r="IAW6" s="133"/>
      <c r="IAX6" s="134"/>
      <c r="IAY6" s="132"/>
      <c r="IAZ6" s="132"/>
      <c r="IBA6" s="132"/>
      <c r="IBB6" s="133"/>
      <c r="IBC6" s="134"/>
      <c r="IBD6" s="132"/>
      <c r="IBE6" s="132"/>
      <c r="IBF6" s="132"/>
      <c r="IBG6" s="133"/>
      <c r="IBH6" s="134"/>
      <c r="IBI6" s="132"/>
      <c r="IBJ6" s="132"/>
      <c r="IBK6" s="132"/>
      <c r="IBL6" s="133"/>
      <c r="IBM6" s="134"/>
      <c r="IBN6" s="132"/>
      <c r="IBO6" s="132"/>
      <c r="IBP6" s="132"/>
      <c r="IBQ6" s="133"/>
      <c r="IBR6" s="134"/>
      <c r="IBS6" s="132"/>
      <c r="IBT6" s="132"/>
      <c r="IBU6" s="132"/>
      <c r="IBV6" s="133"/>
      <c r="IBW6" s="134"/>
      <c r="IBX6" s="132"/>
      <c r="IBY6" s="132"/>
      <c r="IBZ6" s="132"/>
      <c r="ICA6" s="133"/>
      <c r="ICB6" s="134"/>
      <c r="ICC6" s="132"/>
      <c r="ICD6" s="132"/>
      <c r="ICE6" s="132"/>
      <c r="ICF6" s="133"/>
      <c r="ICG6" s="134"/>
      <c r="ICH6" s="132"/>
      <c r="ICI6" s="132"/>
      <c r="ICJ6" s="132"/>
      <c r="ICK6" s="133"/>
      <c r="ICL6" s="134"/>
      <c r="ICM6" s="132"/>
      <c r="ICN6" s="132"/>
      <c r="ICO6" s="132"/>
      <c r="ICP6" s="133"/>
      <c r="ICQ6" s="134"/>
      <c r="ICR6" s="132"/>
      <c r="ICS6" s="132"/>
      <c r="ICT6" s="132"/>
      <c r="ICU6" s="133"/>
      <c r="ICV6" s="134"/>
      <c r="ICW6" s="132"/>
      <c r="ICX6" s="132"/>
      <c r="ICY6" s="132"/>
      <c r="ICZ6" s="133"/>
      <c r="IDA6" s="134"/>
      <c r="IDB6" s="132"/>
      <c r="IDC6" s="132"/>
      <c r="IDD6" s="132"/>
      <c r="IDE6" s="133"/>
      <c r="IDF6" s="134"/>
      <c r="IDG6" s="132"/>
      <c r="IDH6" s="132"/>
      <c r="IDI6" s="132"/>
      <c r="IDJ6" s="133"/>
      <c r="IDK6" s="134"/>
      <c r="IDL6" s="132"/>
      <c r="IDM6" s="132"/>
      <c r="IDN6" s="132"/>
      <c r="IDO6" s="133"/>
      <c r="IDP6" s="134"/>
      <c r="IDQ6" s="132"/>
      <c r="IDR6" s="132"/>
      <c r="IDS6" s="132"/>
      <c r="IDT6" s="133"/>
      <c r="IDU6" s="134"/>
      <c r="IDV6" s="132"/>
      <c r="IDW6" s="132"/>
      <c r="IDX6" s="132"/>
      <c r="IDY6" s="133"/>
      <c r="IDZ6" s="134"/>
      <c r="IEA6" s="132"/>
      <c r="IEB6" s="132"/>
      <c r="IEC6" s="132"/>
      <c r="IED6" s="133"/>
      <c r="IEE6" s="134"/>
      <c r="IEF6" s="132"/>
      <c r="IEG6" s="132"/>
      <c r="IEH6" s="132"/>
      <c r="IEI6" s="133"/>
      <c r="IEJ6" s="134"/>
      <c r="IEK6" s="132"/>
      <c r="IEL6" s="132"/>
      <c r="IEM6" s="132"/>
      <c r="IEN6" s="133"/>
      <c r="IEO6" s="134"/>
      <c r="IEP6" s="132"/>
      <c r="IEQ6" s="132"/>
      <c r="IER6" s="132"/>
      <c r="IES6" s="133"/>
      <c r="IET6" s="134"/>
      <c r="IEU6" s="132"/>
      <c r="IEV6" s="132"/>
      <c r="IEW6" s="132"/>
      <c r="IEX6" s="133"/>
      <c r="IEY6" s="134"/>
      <c r="IEZ6" s="132"/>
      <c r="IFA6" s="132"/>
      <c r="IFB6" s="132"/>
      <c r="IFC6" s="133"/>
      <c r="IFD6" s="134"/>
      <c r="IFE6" s="132"/>
      <c r="IFF6" s="132"/>
      <c r="IFG6" s="132"/>
      <c r="IFH6" s="133"/>
      <c r="IFI6" s="134"/>
      <c r="IFJ6" s="132"/>
      <c r="IFK6" s="132"/>
      <c r="IFL6" s="132"/>
      <c r="IFM6" s="133"/>
      <c r="IFN6" s="134"/>
      <c r="IFO6" s="132"/>
      <c r="IFP6" s="132"/>
      <c r="IFQ6" s="132"/>
      <c r="IFR6" s="133"/>
      <c r="IFS6" s="134"/>
      <c r="IFT6" s="132"/>
      <c r="IFU6" s="132"/>
      <c r="IFV6" s="132"/>
      <c r="IFW6" s="133"/>
      <c r="IFX6" s="134"/>
      <c r="IFY6" s="132"/>
      <c r="IFZ6" s="132"/>
      <c r="IGA6" s="132"/>
      <c r="IGB6" s="133"/>
      <c r="IGC6" s="134"/>
      <c r="IGD6" s="132"/>
      <c r="IGE6" s="132"/>
      <c r="IGF6" s="132"/>
      <c r="IGG6" s="133"/>
      <c r="IGH6" s="134"/>
      <c r="IGI6" s="132"/>
      <c r="IGJ6" s="132"/>
      <c r="IGK6" s="132"/>
      <c r="IGL6" s="133"/>
      <c r="IGM6" s="134"/>
      <c r="IGN6" s="132"/>
      <c r="IGO6" s="132"/>
      <c r="IGP6" s="132"/>
      <c r="IGQ6" s="133"/>
      <c r="IGR6" s="134"/>
      <c r="IGS6" s="132"/>
      <c r="IGT6" s="132"/>
      <c r="IGU6" s="132"/>
      <c r="IGV6" s="133"/>
      <c r="IGW6" s="134"/>
      <c r="IGX6" s="132"/>
      <c r="IGY6" s="132"/>
      <c r="IGZ6" s="132"/>
      <c r="IHA6" s="133"/>
      <c r="IHB6" s="134"/>
      <c r="IHC6" s="132"/>
      <c r="IHD6" s="132"/>
      <c r="IHE6" s="132"/>
      <c r="IHF6" s="133"/>
      <c r="IHG6" s="134"/>
      <c r="IHH6" s="132"/>
      <c r="IHI6" s="132"/>
      <c r="IHJ6" s="132"/>
      <c r="IHK6" s="133"/>
      <c r="IHL6" s="134"/>
      <c r="IHM6" s="132"/>
      <c r="IHN6" s="132"/>
      <c r="IHO6" s="132"/>
      <c r="IHP6" s="133"/>
      <c r="IHQ6" s="134"/>
      <c r="IHR6" s="132"/>
      <c r="IHS6" s="132"/>
      <c r="IHT6" s="132"/>
      <c r="IHU6" s="133"/>
      <c r="IHV6" s="134"/>
      <c r="IHW6" s="132"/>
      <c r="IHX6" s="132"/>
      <c r="IHY6" s="132"/>
      <c r="IHZ6" s="133"/>
      <c r="IIA6" s="134"/>
      <c r="IIB6" s="132"/>
      <c r="IIC6" s="132"/>
      <c r="IID6" s="132"/>
      <c r="IIE6" s="133"/>
      <c r="IIF6" s="134"/>
      <c r="IIG6" s="132"/>
      <c r="IIH6" s="132"/>
      <c r="III6" s="132"/>
      <c r="IIJ6" s="133"/>
      <c r="IIK6" s="134"/>
      <c r="IIL6" s="132"/>
      <c r="IIM6" s="132"/>
      <c r="IIN6" s="132"/>
      <c r="IIO6" s="133"/>
      <c r="IIP6" s="134"/>
      <c r="IIQ6" s="132"/>
      <c r="IIR6" s="132"/>
      <c r="IIS6" s="132"/>
      <c r="IIT6" s="133"/>
      <c r="IIU6" s="134"/>
      <c r="IIV6" s="132"/>
      <c r="IIW6" s="132"/>
      <c r="IIX6" s="132"/>
      <c r="IIY6" s="133"/>
      <c r="IIZ6" s="134"/>
      <c r="IJA6" s="132"/>
      <c r="IJB6" s="132"/>
      <c r="IJC6" s="132"/>
      <c r="IJD6" s="133"/>
      <c r="IJE6" s="134"/>
      <c r="IJF6" s="132"/>
      <c r="IJG6" s="132"/>
      <c r="IJH6" s="132"/>
      <c r="IJI6" s="133"/>
      <c r="IJJ6" s="134"/>
      <c r="IJK6" s="132"/>
      <c r="IJL6" s="132"/>
      <c r="IJM6" s="132"/>
      <c r="IJN6" s="133"/>
      <c r="IJO6" s="134"/>
      <c r="IJP6" s="132"/>
      <c r="IJQ6" s="132"/>
      <c r="IJR6" s="132"/>
      <c r="IJS6" s="133"/>
      <c r="IJT6" s="134"/>
      <c r="IJU6" s="132"/>
      <c r="IJV6" s="132"/>
      <c r="IJW6" s="132"/>
      <c r="IJX6" s="133"/>
      <c r="IJY6" s="134"/>
      <c r="IJZ6" s="132"/>
      <c r="IKA6" s="132"/>
      <c r="IKB6" s="132"/>
      <c r="IKC6" s="133"/>
      <c r="IKD6" s="134"/>
      <c r="IKE6" s="132"/>
      <c r="IKF6" s="132"/>
      <c r="IKG6" s="132"/>
      <c r="IKH6" s="133"/>
      <c r="IKI6" s="134"/>
      <c r="IKJ6" s="132"/>
      <c r="IKK6" s="132"/>
      <c r="IKL6" s="132"/>
      <c r="IKM6" s="133"/>
      <c r="IKN6" s="134"/>
      <c r="IKO6" s="132"/>
      <c r="IKP6" s="132"/>
      <c r="IKQ6" s="132"/>
      <c r="IKR6" s="133"/>
      <c r="IKS6" s="134"/>
      <c r="IKT6" s="132"/>
      <c r="IKU6" s="132"/>
      <c r="IKV6" s="132"/>
      <c r="IKW6" s="133"/>
      <c r="IKX6" s="134"/>
      <c r="IKY6" s="132"/>
      <c r="IKZ6" s="132"/>
      <c r="ILA6" s="132"/>
      <c r="ILB6" s="133"/>
      <c r="ILC6" s="134"/>
      <c r="ILD6" s="132"/>
      <c r="ILE6" s="132"/>
      <c r="ILF6" s="132"/>
      <c r="ILG6" s="133"/>
      <c r="ILH6" s="134"/>
      <c r="ILI6" s="132"/>
      <c r="ILJ6" s="132"/>
      <c r="ILK6" s="132"/>
      <c r="ILL6" s="133"/>
      <c r="ILM6" s="134"/>
      <c r="ILN6" s="132"/>
      <c r="ILO6" s="132"/>
      <c r="ILP6" s="132"/>
      <c r="ILQ6" s="133"/>
      <c r="ILR6" s="134"/>
      <c r="ILS6" s="132"/>
      <c r="ILT6" s="132"/>
      <c r="ILU6" s="132"/>
      <c r="ILV6" s="133"/>
      <c r="ILW6" s="134"/>
      <c r="ILX6" s="132"/>
      <c r="ILY6" s="132"/>
      <c r="ILZ6" s="132"/>
      <c r="IMA6" s="133"/>
      <c r="IMB6" s="134"/>
      <c r="IMC6" s="132"/>
      <c r="IMD6" s="132"/>
      <c r="IME6" s="132"/>
      <c r="IMF6" s="133"/>
      <c r="IMG6" s="134"/>
      <c r="IMH6" s="132"/>
      <c r="IMI6" s="132"/>
      <c r="IMJ6" s="132"/>
      <c r="IMK6" s="133"/>
      <c r="IML6" s="134"/>
      <c r="IMM6" s="132"/>
      <c r="IMN6" s="132"/>
      <c r="IMO6" s="132"/>
      <c r="IMP6" s="133"/>
      <c r="IMQ6" s="134"/>
      <c r="IMR6" s="132"/>
      <c r="IMS6" s="132"/>
      <c r="IMT6" s="132"/>
      <c r="IMU6" s="133"/>
      <c r="IMV6" s="134"/>
      <c r="IMW6" s="132"/>
      <c r="IMX6" s="132"/>
      <c r="IMY6" s="132"/>
      <c r="IMZ6" s="133"/>
      <c r="INA6" s="134"/>
      <c r="INB6" s="132"/>
      <c r="INC6" s="132"/>
      <c r="IND6" s="132"/>
      <c r="INE6" s="133"/>
      <c r="INF6" s="134"/>
      <c r="ING6" s="132"/>
      <c r="INH6" s="132"/>
      <c r="INI6" s="132"/>
      <c r="INJ6" s="133"/>
      <c r="INK6" s="134"/>
      <c r="INL6" s="132"/>
      <c r="INM6" s="132"/>
      <c r="INN6" s="132"/>
      <c r="INO6" s="133"/>
      <c r="INP6" s="134"/>
      <c r="INQ6" s="132"/>
      <c r="INR6" s="132"/>
      <c r="INS6" s="132"/>
      <c r="INT6" s="133"/>
      <c r="INU6" s="134"/>
      <c r="INV6" s="132"/>
      <c r="INW6" s="132"/>
      <c r="INX6" s="132"/>
      <c r="INY6" s="133"/>
      <c r="INZ6" s="134"/>
      <c r="IOA6" s="132"/>
      <c r="IOB6" s="132"/>
      <c r="IOC6" s="132"/>
      <c r="IOD6" s="133"/>
      <c r="IOE6" s="134"/>
      <c r="IOF6" s="132"/>
      <c r="IOG6" s="132"/>
      <c r="IOH6" s="132"/>
      <c r="IOI6" s="133"/>
      <c r="IOJ6" s="134"/>
      <c r="IOK6" s="132"/>
      <c r="IOL6" s="132"/>
      <c r="IOM6" s="132"/>
      <c r="ION6" s="133"/>
      <c r="IOO6" s="134"/>
      <c r="IOP6" s="132"/>
      <c r="IOQ6" s="132"/>
      <c r="IOR6" s="132"/>
      <c r="IOS6" s="133"/>
      <c r="IOT6" s="134"/>
      <c r="IOU6" s="132"/>
      <c r="IOV6" s="132"/>
      <c r="IOW6" s="132"/>
      <c r="IOX6" s="133"/>
      <c r="IOY6" s="134"/>
      <c r="IOZ6" s="132"/>
      <c r="IPA6" s="132"/>
      <c r="IPB6" s="132"/>
      <c r="IPC6" s="133"/>
      <c r="IPD6" s="134"/>
      <c r="IPE6" s="132"/>
      <c r="IPF6" s="132"/>
      <c r="IPG6" s="132"/>
      <c r="IPH6" s="133"/>
      <c r="IPI6" s="134"/>
      <c r="IPJ6" s="132"/>
      <c r="IPK6" s="132"/>
      <c r="IPL6" s="132"/>
      <c r="IPM6" s="133"/>
      <c r="IPN6" s="134"/>
      <c r="IPO6" s="132"/>
      <c r="IPP6" s="132"/>
      <c r="IPQ6" s="132"/>
      <c r="IPR6" s="133"/>
      <c r="IPS6" s="134"/>
      <c r="IPT6" s="132"/>
      <c r="IPU6" s="132"/>
      <c r="IPV6" s="132"/>
      <c r="IPW6" s="133"/>
      <c r="IPX6" s="134"/>
      <c r="IPY6" s="132"/>
      <c r="IPZ6" s="132"/>
      <c r="IQA6" s="132"/>
      <c r="IQB6" s="133"/>
      <c r="IQC6" s="134"/>
      <c r="IQD6" s="132"/>
      <c r="IQE6" s="132"/>
      <c r="IQF6" s="132"/>
      <c r="IQG6" s="133"/>
      <c r="IQH6" s="134"/>
      <c r="IQI6" s="132"/>
      <c r="IQJ6" s="132"/>
      <c r="IQK6" s="132"/>
      <c r="IQL6" s="133"/>
      <c r="IQM6" s="134"/>
      <c r="IQN6" s="132"/>
      <c r="IQO6" s="132"/>
      <c r="IQP6" s="132"/>
      <c r="IQQ6" s="133"/>
      <c r="IQR6" s="134"/>
      <c r="IQS6" s="132"/>
      <c r="IQT6" s="132"/>
      <c r="IQU6" s="132"/>
      <c r="IQV6" s="133"/>
      <c r="IQW6" s="134"/>
      <c r="IQX6" s="132"/>
      <c r="IQY6" s="132"/>
      <c r="IQZ6" s="132"/>
      <c r="IRA6" s="133"/>
      <c r="IRB6" s="134"/>
      <c r="IRC6" s="132"/>
      <c r="IRD6" s="132"/>
      <c r="IRE6" s="132"/>
      <c r="IRF6" s="133"/>
      <c r="IRG6" s="134"/>
      <c r="IRH6" s="132"/>
      <c r="IRI6" s="132"/>
      <c r="IRJ6" s="132"/>
      <c r="IRK6" s="133"/>
      <c r="IRL6" s="134"/>
      <c r="IRM6" s="132"/>
      <c r="IRN6" s="132"/>
      <c r="IRO6" s="132"/>
      <c r="IRP6" s="133"/>
      <c r="IRQ6" s="134"/>
      <c r="IRR6" s="132"/>
      <c r="IRS6" s="132"/>
      <c r="IRT6" s="132"/>
      <c r="IRU6" s="133"/>
      <c r="IRV6" s="134"/>
      <c r="IRW6" s="132"/>
      <c r="IRX6" s="132"/>
      <c r="IRY6" s="132"/>
      <c r="IRZ6" s="133"/>
      <c r="ISA6" s="134"/>
      <c r="ISB6" s="132"/>
      <c r="ISC6" s="132"/>
      <c r="ISD6" s="132"/>
      <c r="ISE6" s="133"/>
      <c r="ISF6" s="134"/>
      <c r="ISG6" s="132"/>
      <c r="ISH6" s="132"/>
      <c r="ISI6" s="132"/>
      <c r="ISJ6" s="133"/>
      <c r="ISK6" s="134"/>
      <c r="ISL6" s="132"/>
      <c r="ISM6" s="132"/>
      <c r="ISN6" s="132"/>
      <c r="ISO6" s="133"/>
      <c r="ISP6" s="134"/>
      <c r="ISQ6" s="132"/>
      <c r="ISR6" s="132"/>
      <c r="ISS6" s="132"/>
      <c r="IST6" s="133"/>
      <c r="ISU6" s="134"/>
      <c r="ISV6" s="132"/>
      <c r="ISW6" s="132"/>
      <c r="ISX6" s="132"/>
      <c r="ISY6" s="133"/>
      <c r="ISZ6" s="134"/>
      <c r="ITA6" s="132"/>
      <c r="ITB6" s="132"/>
      <c r="ITC6" s="132"/>
      <c r="ITD6" s="133"/>
      <c r="ITE6" s="134"/>
      <c r="ITF6" s="132"/>
      <c r="ITG6" s="132"/>
      <c r="ITH6" s="132"/>
      <c r="ITI6" s="133"/>
      <c r="ITJ6" s="134"/>
      <c r="ITK6" s="132"/>
      <c r="ITL6" s="132"/>
      <c r="ITM6" s="132"/>
      <c r="ITN6" s="133"/>
      <c r="ITO6" s="134"/>
      <c r="ITP6" s="132"/>
      <c r="ITQ6" s="132"/>
      <c r="ITR6" s="132"/>
      <c r="ITS6" s="133"/>
      <c r="ITT6" s="134"/>
      <c r="ITU6" s="132"/>
      <c r="ITV6" s="132"/>
      <c r="ITW6" s="132"/>
      <c r="ITX6" s="133"/>
      <c r="ITY6" s="134"/>
      <c r="ITZ6" s="132"/>
      <c r="IUA6" s="132"/>
      <c r="IUB6" s="132"/>
      <c r="IUC6" s="133"/>
      <c r="IUD6" s="134"/>
      <c r="IUE6" s="132"/>
      <c r="IUF6" s="132"/>
      <c r="IUG6" s="132"/>
      <c r="IUH6" s="133"/>
      <c r="IUI6" s="134"/>
      <c r="IUJ6" s="132"/>
      <c r="IUK6" s="132"/>
      <c r="IUL6" s="132"/>
      <c r="IUM6" s="133"/>
      <c r="IUN6" s="134"/>
      <c r="IUO6" s="132"/>
      <c r="IUP6" s="132"/>
      <c r="IUQ6" s="132"/>
      <c r="IUR6" s="133"/>
      <c r="IUS6" s="134"/>
      <c r="IUT6" s="132"/>
      <c r="IUU6" s="132"/>
      <c r="IUV6" s="132"/>
      <c r="IUW6" s="133"/>
      <c r="IUX6" s="134"/>
      <c r="IUY6" s="132"/>
      <c r="IUZ6" s="132"/>
      <c r="IVA6" s="132"/>
      <c r="IVB6" s="133"/>
      <c r="IVC6" s="134"/>
      <c r="IVD6" s="132"/>
      <c r="IVE6" s="132"/>
      <c r="IVF6" s="132"/>
      <c r="IVG6" s="133"/>
      <c r="IVH6" s="134"/>
      <c r="IVI6" s="132"/>
      <c r="IVJ6" s="132"/>
      <c r="IVK6" s="132"/>
      <c r="IVL6" s="133"/>
      <c r="IVM6" s="134"/>
      <c r="IVN6" s="132"/>
      <c r="IVO6" s="132"/>
      <c r="IVP6" s="132"/>
      <c r="IVQ6" s="133"/>
      <c r="IVR6" s="134"/>
      <c r="IVS6" s="132"/>
      <c r="IVT6" s="132"/>
      <c r="IVU6" s="132"/>
      <c r="IVV6" s="133"/>
      <c r="IVW6" s="134"/>
      <c r="IVX6" s="132"/>
      <c r="IVY6" s="132"/>
      <c r="IVZ6" s="132"/>
      <c r="IWA6" s="133"/>
      <c r="IWB6" s="134"/>
      <c r="IWC6" s="132"/>
      <c r="IWD6" s="132"/>
      <c r="IWE6" s="132"/>
      <c r="IWF6" s="133"/>
      <c r="IWG6" s="134"/>
      <c r="IWH6" s="132"/>
      <c r="IWI6" s="132"/>
      <c r="IWJ6" s="132"/>
      <c r="IWK6" s="133"/>
      <c r="IWL6" s="134"/>
      <c r="IWM6" s="132"/>
      <c r="IWN6" s="132"/>
      <c r="IWO6" s="132"/>
      <c r="IWP6" s="133"/>
      <c r="IWQ6" s="134"/>
      <c r="IWR6" s="132"/>
      <c r="IWS6" s="132"/>
      <c r="IWT6" s="132"/>
      <c r="IWU6" s="133"/>
      <c r="IWV6" s="134"/>
      <c r="IWW6" s="132"/>
      <c r="IWX6" s="132"/>
      <c r="IWY6" s="132"/>
      <c r="IWZ6" s="133"/>
      <c r="IXA6" s="134"/>
      <c r="IXB6" s="132"/>
      <c r="IXC6" s="132"/>
      <c r="IXD6" s="132"/>
      <c r="IXE6" s="133"/>
      <c r="IXF6" s="134"/>
      <c r="IXG6" s="132"/>
      <c r="IXH6" s="132"/>
      <c r="IXI6" s="132"/>
      <c r="IXJ6" s="133"/>
      <c r="IXK6" s="134"/>
      <c r="IXL6" s="132"/>
      <c r="IXM6" s="132"/>
      <c r="IXN6" s="132"/>
      <c r="IXO6" s="133"/>
      <c r="IXP6" s="134"/>
      <c r="IXQ6" s="132"/>
      <c r="IXR6" s="132"/>
      <c r="IXS6" s="132"/>
      <c r="IXT6" s="133"/>
      <c r="IXU6" s="134"/>
      <c r="IXV6" s="132"/>
      <c r="IXW6" s="132"/>
      <c r="IXX6" s="132"/>
      <c r="IXY6" s="133"/>
      <c r="IXZ6" s="134"/>
      <c r="IYA6" s="132"/>
      <c r="IYB6" s="132"/>
      <c r="IYC6" s="132"/>
      <c r="IYD6" s="133"/>
      <c r="IYE6" s="134"/>
      <c r="IYF6" s="132"/>
      <c r="IYG6" s="132"/>
      <c r="IYH6" s="132"/>
      <c r="IYI6" s="133"/>
      <c r="IYJ6" s="134"/>
      <c r="IYK6" s="132"/>
      <c r="IYL6" s="132"/>
      <c r="IYM6" s="132"/>
      <c r="IYN6" s="133"/>
      <c r="IYO6" s="134"/>
      <c r="IYP6" s="132"/>
      <c r="IYQ6" s="132"/>
      <c r="IYR6" s="132"/>
      <c r="IYS6" s="133"/>
      <c r="IYT6" s="134"/>
      <c r="IYU6" s="132"/>
      <c r="IYV6" s="132"/>
      <c r="IYW6" s="132"/>
      <c r="IYX6" s="133"/>
      <c r="IYY6" s="134"/>
      <c r="IYZ6" s="132"/>
      <c r="IZA6" s="132"/>
      <c r="IZB6" s="132"/>
      <c r="IZC6" s="133"/>
      <c r="IZD6" s="134"/>
      <c r="IZE6" s="132"/>
      <c r="IZF6" s="132"/>
      <c r="IZG6" s="132"/>
      <c r="IZH6" s="133"/>
      <c r="IZI6" s="134"/>
      <c r="IZJ6" s="132"/>
      <c r="IZK6" s="132"/>
      <c r="IZL6" s="132"/>
      <c r="IZM6" s="133"/>
      <c r="IZN6" s="134"/>
      <c r="IZO6" s="132"/>
      <c r="IZP6" s="132"/>
      <c r="IZQ6" s="132"/>
      <c r="IZR6" s="133"/>
      <c r="IZS6" s="134"/>
      <c r="IZT6" s="132"/>
      <c r="IZU6" s="132"/>
      <c r="IZV6" s="132"/>
      <c r="IZW6" s="133"/>
      <c r="IZX6" s="134"/>
      <c r="IZY6" s="132"/>
      <c r="IZZ6" s="132"/>
      <c r="JAA6" s="132"/>
      <c r="JAB6" s="133"/>
      <c r="JAC6" s="134"/>
      <c r="JAD6" s="132"/>
      <c r="JAE6" s="132"/>
      <c r="JAF6" s="132"/>
      <c r="JAG6" s="133"/>
      <c r="JAH6" s="134"/>
      <c r="JAI6" s="132"/>
      <c r="JAJ6" s="132"/>
      <c r="JAK6" s="132"/>
      <c r="JAL6" s="133"/>
      <c r="JAM6" s="134"/>
      <c r="JAN6" s="132"/>
      <c r="JAO6" s="132"/>
      <c r="JAP6" s="132"/>
      <c r="JAQ6" s="133"/>
      <c r="JAR6" s="134"/>
      <c r="JAS6" s="132"/>
      <c r="JAT6" s="132"/>
      <c r="JAU6" s="132"/>
      <c r="JAV6" s="133"/>
      <c r="JAW6" s="134"/>
      <c r="JAX6" s="132"/>
      <c r="JAY6" s="132"/>
      <c r="JAZ6" s="132"/>
      <c r="JBA6" s="133"/>
      <c r="JBB6" s="134"/>
      <c r="JBC6" s="132"/>
      <c r="JBD6" s="132"/>
      <c r="JBE6" s="132"/>
      <c r="JBF6" s="133"/>
      <c r="JBG6" s="134"/>
      <c r="JBH6" s="132"/>
      <c r="JBI6" s="132"/>
      <c r="JBJ6" s="132"/>
      <c r="JBK6" s="133"/>
      <c r="JBL6" s="134"/>
      <c r="JBM6" s="132"/>
      <c r="JBN6" s="132"/>
      <c r="JBO6" s="132"/>
      <c r="JBP6" s="133"/>
      <c r="JBQ6" s="134"/>
      <c r="JBR6" s="132"/>
      <c r="JBS6" s="132"/>
      <c r="JBT6" s="132"/>
      <c r="JBU6" s="133"/>
      <c r="JBV6" s="134"/>
      <c r="JBW6" s="132"/>
      <c r="JBX6" s="132"/>
      <c r="JBY6" s="132"/>
      <c r="JBZ6" s="133"/>
      <c r="JCA6" s="134"/>
      <c r="JCB6" s="132"/>
      <c r="JCC6" s="132"/>
      <c r="JCD6" s="132"/>
      <c r="JCE6" s="133"/>
      <c r="JCF6" s="134"/>
      <c r="JCG6" s="132"/>
      <c r="JCH6" s="132"/>
      <c r="JCI6" s="132"/>
      <c r="JCJ6" s="133"/>
      <c r="JCK6" s="134"/>
      <c r="JCL6" s="132"/>
      <c r="JCM6" s="132"/>
      <c r="JCN6" s="132"/>
      <c r="JCO6" s="133"/>
      <c r="JCP6" s="134"/>
      <c r="JCQ6" s="132"/>
      <c r="JCR6" s="132"/>
      <c r="JCS6" s="132"/>
      <c r="JCT6" s="133"/>
      <c r="JCU6" s="134"/>
      <c r="JCV6" s="132"/>
      <c r="JCW6" s="132"/>
      <c r="JCX6" s="132"/>
      <c r="JCY6" s="133"/>
      <c r="JCZ6" s="134"/>
      <c r="JDA6" s="132"/>
      <c r="JDB6" s="132"/>
      <c r="JDC6" s="132"/>
      <c r="JDD6" s="133"/>
      <c r="JDE6" s="134"/>
      <c r="JDF6" s="132"/>
      <c r="JDG6" s="132"/>
      <c r="JDH6" s="132"/>
      <c r="JDI6" s="133"/>
      <c r="JDJ6" s="134"/>
      <c r="JDK6" s="132"/>
      <c r="JDL6" s="132"/>
      <c r="JDM6" s="132"/>
      <c r="JDN6" s="133"/>
      <c r="JDO6" s="134"/>
      <c r="JDP6" s="132"/>
      <c r="JDQ6" s="132"/>
      <c r="JDR6" s="132"/>
      <c r="JDS6" s="133"/>
      <c r="JDT6" s="134"/>
      <c r="JDU6" s="132"/>
      <c r="JDV6" s="132"/>
      <c r="JDW6" s="132"/>
      <c r="JDX6" s="133"/>
      <c r="JDY6" s="134"/>
      <c r="JDZ6" s="132"/>
      <c r="JEA6" s="132"/>
      <c r="JEB6" s="132"/>
      <c r="JEC6" s="133"/>
      <c r="JED6" s="134"/>
      <c r="JEE6" s="132"/>
      <c r="JEF6" s="132"/>
      <c r="JEG6" s="132"/>
      <c r="JEH6" s="133"/>
      <c r="JEI6" s="134"/>
      <c r="JEJ6" s="132"/>
      <c r="JEK6" s="132"/>
      <c r="JEL6" s="132"/>
      <c r="JEM6" s="133"/>
      <c r="JEN6" s="134"/>
      <c r="JEO6" s="132"/>
      <c r="JEP6" s="132"/>
      <c r="JEQ6" s="132"/>
      <c r="JER6" s="133"/>
      <c r="JES6" s="134"/>
      <c r="JET6" s="132"/>
      <c r="JEU6" s="132"/>
      <c r="JEV6" s="132"/>
      <c r="JEW6" s="133"/>
      <c r="JEX6" s="134"/>
      <c r="JEY6" s="132"/>
      <c r="JEZ6" s="132"/>
      <c r="JFA6" s="132"/>
      <c r="JFB6" s="133"/>
      <c r="JFC6" s="134"/>
      <c r="JFD6" s="132"/>
      <c r="JFE6" s="132"/>
      <c r="JFF6" s="132"/>
      <c r="JFG6" s="133"/>
      <c r="JFH6" s="134"/>
      <c r="JFI6" s="132"/>
      <c r="JFJ6" s="132"/>
      <c r="JFK6" s="132"/>
      <c r="JFL6" s="133"/>
      <c r="JFM6" s="134"/>
      <c r="JFN6" s="132"/>
      <c r="JFO6" s="132"/>
      <c r="JFP6" s="132"/>
      <c r="JFQ6" s="133"/>
      <c r="JFR6" s="134"/>
      <c r="JFS6" s="132"/>
      <c r="JFT6" s="132"/>
      <c r="JFU6" s="132"/>
      <c r="JFV6" s="133"/>
      <c r="JFW6" s="134"/>
      <c r="JFX6" s="132"/>
      <c r="JFY6" s="132"/>
      <c r="JFZ6" s="132"/>
      <c r="JGA6" s="133"/>
      <c r="JGB6" s="134"/>
      <c r="JGC6" s="132"/>
      <c r="JGD6" s="132"/>
      <c r="JGE6" s="132"/>
      <c r="JGF6" s="133"/>
      <c r="JGG6" s="134"/>
      <c r="JGH6" s="132"/>
      <c r="JGI6" s="132"/>
      <c r="JGJ6" s="132"/>
      <c r="JGK6" s="133"/>
      <c r="JGL6" s="134"/>
      <c r="JGM6" s="132"/>
      <c r="JGN6" s="132"/>
      <c r="JGO6" s="132"/>
      <c r="JGP6" s="133"/>
      <c r="JGQ6" s="134"/>
      <c r="JGR6" s="132"/>
      <c r="JGS6" s="132"/>
      <c r="JGT6" s="132"/>
      <c r="JGU6" s="133"/>
      <c r="JGV6" s="134"/>
      <c r="JGW6" s="132"/>
      <c r="JGX6" s="132"/>
      <c r="JGY6" s="132"/>
      <c r="JGZ6" s="133"/>
      <c r="JHA6" s="134"/>
      <c r="JHB6" s="132"/>
      <c r="JHC6" s="132"/>
      <c r="JHD6" s="132"/>
      <c r="JHE6" s="133"/>
      <c r="JHF6" s="134"/>
      <c r="JHG6" s="132"/>
      <c r="JHH6" s="132"/>
      <c r="JHI6" s="132"/>
      <c r="JHJ6" s="133"/>
      <c r="JHK6" s="134"/>
      <c r="JHL6" s="132"/>
      <c r="JHM6" s="132"/>
      <c r="JHN6" s="132"/>
      <c r="JHO6" s="133"/>
      <c r="JHP6" s="134"/>
      <c r="JHQ6" s="132"/>
      <c r="JHR6" s="132"/>
      <c r="JHS6" s="132"/>
      <c r="JHT6" s="133"/>
      <c r="JHU6" s="134"/>
      <c r="JHV6" s="132"/>
      <c r="JHW6" s="132"/>
      <c r="JHX6" s="132"/>
      <c r="JHY6" s="133"/>
      <c r="JHZ6" s="134"/>
      <c r="JIA6" s="132"/>
      <c r="JIB6" s="132"/>
      <c r="JIC6" s="132"/>
      <c r="JID6" s="133"/>
      <c r="JIE6" s="134"/>
      <c r="JIF6" s="132"/>
      <c r="JIG6" s="132"/>
      <c r="JIH6" s="132"/>
      <c r="JII6" s="133"/>
      <c r="JIJ6" s="134"/>
      <c r="JIK6" s="132"/>
      <c r="JIL6" s="132"/>
      <c r="JIM6" s="132"/>
      <c r="JIN6" s="133"/>
      <c r="JIO6" s="134"/>
      <c r="JIP6" s="132"/>
      <c r="JIQ6" s="132"/>
      <c r="JIR6" s="132"/>
      <c r="JIS6" s="133"/>
      <c r="JIT6" s="134"/>
      <c r="JIU6" s="132"/>
      <c r="JIV6" s="132"/>
      <c r="JIW6" s="132"/>
      <c r="JIX6" s="133"/>
      <c r="JIY6" s="134"/>
      <c r="JIZ6" s="132"/>
      <c r="JJA6" s="132"/>
      <c r="JJB6" s="132"/>
      <c r="JJC6" s="133"/>
      <c r="JJD6" s="134"/>
      <c r="JJE6" s="132"/>
      <c r="JJF6" s="132"/>
      <c r="JJG6" s="132"/>
      <c r="JJH6" s="133"/>
      <c r="JJI6" s="134"/>
      <c r="JJJ6" s="132"/>
      <c r="JJK6" s="132"/>
      <c r="JJL6" s="132"/>
      <c r="JJM6" s="133"/>
      <c r="JJN6" s="134"/>
      <c r="JJO6" s="132"/>
      <c r="JJP6" s="132"/>
      <c r="JJQ6" s="132"/>
      <c r="JJR6" s="133"/>
      <c r="JJS6" s="134"/>
      <c r="JJT6" s="132"/>
      <c r="JJU6" s="132"/>
      <c r="JJV6" s="132"/>
      <c r="JJW6" s="133"/>
      <c r="JJX6" s="134"/>
      <c r="JJY6" s="132"/>
      <c r="JJZ6" s="132"/>
      <c r="JKA6" s="132"/>
      <c r="JKB6" s="133"/>
      <c r="JKC6" s="134"/>
      <c r="JKD6" s="132"/>
      <c r="JKE6" s="132"/>
      <c r="JKF6" s="132"/>
      <c r="JKG6" s="133"/>
      <c r="JKH6" s="134"/>
      <c r="JKI6" s="132"/>
      <c r="JKJ6" s="132"/>
      <c r="JKK6" s="132"/>
      <c r="JKL6" s="133"/>
      <c r="JKM6" s="134"/>
      <c r="JKN6" s="132"/>
      <c r="JKO6" s="132"/>
      <c r="JKP6" s="132"/>
      <c r="JKQ6" s="133"/>
      <c r="JKR6" s="134"/>
      <c r="JKS6" s="132"/>
      <c r="JKT6" s="132"/>
      <c r="JKU6" s="132"/>
      <c r="JKV6" s="133"/>
      <c r="JKW6" s="134"/>
      <c r="JKX6" s="132"/>
      <c r="JKY6" s="132"/>
      <c r="JKZ6" s="132"/>
      <c r="JLA6" s="133"/>
      <c r="JLB6" s="134"/>
      <c r="JLC6" s="132"/>
      <c r="JLD6" s="132"/>
      <c r="JLE6" s="132"/>
      <c r="JLF6" s="133"/>
      <c r="JLG6" s="134"/>
      <c r="JLH6" s="132"/>
      <c r="JLI6" s="132"/>
      <c r="JLJ6" s="132"/>
      <c r="JLK6" s="133"/>
      <c r="JLL6" s="134"/>
      <c r="JLM6" s="132"/>
      <c r="JLN6" s="132"/>
      <c r="JLO6" s="132"/>
      <c r="JLP6" s="133"/>
      <c r="JLQ6" s="134"/>
      <c r="JLR6" s="132"/>
      <c r="JLS6" s="132"/>
      <c r="JLT6" s="132"/>
      <c r="JLU6" s="133"/>
      <c r="JLV6" s="134"/>
      <c r="JLW6" s="132"/>
      <c r="JLX6" s="132"/>
      <c r="JLY6" s="132"/>
      <c r="JLZ6" s="133"/>
      <c r="JMA6" s="134"/>
      <c r="JMB6" s="132"/>
      <c r="JMC6" s="132"/>
      <c r="JMD6" s="132"/>
      <c r="JME6" s="133"/>
      <c r="JMF6" s="134"/>
      <c r="JMG6" s="132"/>
      <c r="JMH6" s="132"/>
      <c r="JMI6" s="132"/>
      <c r="JMJ6" s="133"/>
      <c r="JMK6" s="134"/>
      <c r="JML6" s="132"/>
      <c r="JMM6" s="132"/>
      <c r="JMN6" s="132"/>
      <c r="JMO6" s="133"/>
      <c r="JMP6" s="134"/>
      <c r="JMQ6" s="132"/>
      <c r="JMR6" s="132"/>
      <c r="JMS6" s="132"/>
      <c r="JMT6" s="133"/>
      <c r="JMU6" s="134"/>
      <c r="JMV6" s="132"/>
      <c r="JMW6" s="132"/>
      <c r="JMX6" s="132"/>
      <c r="JMY6" s="133"/>
      <c r="JMZ6" s="134"/>
      <c r="JNA6" s="132"/>
      <c r="JNB6" s="132"/>
      <c r="JNC6" s="132"/>
      <c r="JND6" s="133"/>
      <c r="JNE6" s="134"/>
      <c r="JNF6" s="132"/>
      <c r="JNG6" s="132"/>
      <c r="JNH6" s="132"/>
      <c r="JNI6" s="133"/>
      <c r="JNJ6" s="134"/>
      <c r="JNK6" s="132"/>
      <c r="JNL6" s="132"/>
      <c r="JNM6" s="132"/>
      <c r="JNN6" s="133"/>
      <c r="JNO6" s="134"/>
      <c r="JNP6" s="132"/>
      <c r="JNQ6" s="132"/>
      <c r="JNR6" s="132"/>
      <c r="JNS6" s="133"/>
      <c r="JNT6" s="134"/>
      <c r="JNU6" s="132"/>
      <c r="JNV6" s="132"/>
      <c r="JNW6" s="132"/>
      <c r="JNX6" s="133"/>
      <c r="JNY6" s="134"/>
      <c r="JNZ6" s="132"/>
      <c r="JOA6" s="132"/>
      <c r="JOB6" s="132"/>
      <c r="JOC6" s="133"/>
      <c r="JOD6" s="134"/>
      <c r="JOE6" s="132"/>
      <c r="JOF6" s="132"/>
      <c r="JOG6" s="132"/>
      <c r="JOH6" s="133"/>
      <c r="JOI6" s="134"/>
      <c r="JOJ6" s="132"/>
      <c r="JOK6" s="132"/>
      <c r="JOL6" s="132"/>
      <c r="JOM6" s="133"/>
      <c r="JON6" s="134"/>
      <c r="JOO6" s="132"/>
      <c r="JOP6" s="132"/>
      <c r="JOQ6" s="132"/>
      <c r="JOR6" s="133"/>
      <c r="JOS6" s="134"/>
      <c r="JOT6" s="132"/>
      <c r="JOU6" s="132"/>
      <c r="JOV6" s="132"/>
      <c r="JOW6" s="133"/>
      <c r="JOX6" s="134"/>
      <c r="JOY6" s="132"/>
      <c r="JOZ6" s="132"/>
      <c r="JPA6" s="132"/>
      <c r="JPB6" s="133"/>
      <c r="JPC6" s="134"/>
      <c r="JPD6" s="132"/>
      <c r="JPE6" s="132"/>
      <c r="JPF6" s="132"/>
      <c r="JPG6" s="133"/>
      <c r="JPH6" s="134"/>
      <c r="JPI6" s="132"/>
      <c r="JPJ6" s="132"/>
      <c r="JPK6" s="132"/>
      <c r="JPL6" s="133"/>
      <c r="JPM6" s="134"/>
      <c r="JPN6" s="132"/>
      <c r="JPO6" s="132"/>
      <c r="JPP6" s="132"/>
      <c r="JPQ6" s="133"/>
      <c r="JPR6" s="134"/>
      <c r="JPS6" s="132"/>
      <c r="JPT6" s="132"/>
      <c r="JPU6" s="132"/>
      <c r="JPV6" s="133"/>
      <c r="JPW6" s="134"/>
      <c r="JPX6" s="132"/>
      <c r="JPY6" s="132"/>
      <c r="JPZ6" s="132"/>
      <c r="JQA6" s="133"/>
      <c r="JQB6" s="134"/>
      <c r="JQC6" s="132"/>
      <c r="JQD6" s="132"/>
      <c r="JQE6" s="132"/>
      <c r="JQF6" s="133"/>
      <c r="JQG6" s="134"/>
      <c r="JQH6" s="132"/>
      <c r="JQI6" s="132"/>
      <c r="JQJ6" s="132"/>
      <c r="JQK6" s="133"/>
      <c r="JQL6" s="134"/>
      <c r="JQM6" s="132"/>
      <c r="JQN6" s="132"/>
      <c r="JQO6" s="132"/>
      <c r="JQP6" s="133"/>
      <c r="JQQ6" s="134"/>
      <c r="JQR6" s="132"/>
      <c r="JQS6" s="132"/>
      <c r="JQT6" s="132"/>
      <c r="JQU6" s="133"/>
      <c r="JQV6" s="134"/>
      <c r="JQW6" s="132"/>
      <c r="JQX6" s="132"/>
      <c r="JQY6" s="132"/>
      <c r="JQZ6" s="133"/>
      <c r="JRA6" s="134"/>
      <c r="JRB6" s="132"/>
      <c r="JRC6" s="132"/>
      <c r="JRD6" s="132"/>
      <c r="JRE6" s="133"/>
      <c r="JRF6" s="134"/>
      <c r="JRG6" s="132"/>
      <c r="JRH6" s="132"/>
      <c r="JRI6" s="132"/>
      <c r="JRJ6" s="133"/>
      <c r="JRK6" s="134"/>
      <c r="JRL6" s="132"/>
      <c r="JRM6" s="132"/>
      <c r="JRN6" s="132"/>
      <c r="JRO6" s="133"/>
      <c r="JRP6" s="134"/>
      <c r="JRQ6" s="132"/>
      <c r="JRR6" s="132"/>
      <c r="JRS6" s="132"/>
      <c r="JRT6" s="133"/>
      <c r="JRU6" s="134"/>
      <c r="JRV6" s="132"/>
      <c r="JRW6" s="132"/>
      <c r="JRX6" s="132"/>
      <c r="JRY6" s="133"/>
      <c r="JRZ6" s="134"/>
      <c r="JSA6" s="132"/>
      <c r="JSB6" s="132"/>
      <c r="JSC6" s="132"/>
      <c r="JSD6" s="133"/>
      <c r="JSE6" s="134"/>
      <c r="JSF6" s="132"/>
      <c r="JSG6" s="132"/>
      <c r="JSH6" s="132"/>
      <c r="JSI6" s="133"/>
      <c r="JSJ6" s="134"/>
      <c r="JSK6" s="132"/>
      <c r="JSL6" s="132"/>
      <c r="JSM6" s="132"/>
      <c r="JSN6" s="133"/>
      <c r="JSO6" s="134"/>
      <c r="JSP6" s="132"/>
      <c r="JSQ6" s="132"/>
      <c r="JSR6" s="132"/>
      <c r="JSS6" s="133"/>
      <c r="JST6" s="134"/>
      <c r="JSU6" s="132"/>
      <c r="JSV6" s="132"/>
      <c r="JSW6" s="132"/>
      <c r="JSX6" s="133"/>
      <c r="JSY6" s="134"/>
      <c r="JSZ6" s="132"/>
      <c r="JTA6" s="132"/>
      <c r="JTB6" s="132"/>
      <c r="JTC6" s="133"/>
      <c r="JTD6" s="134"/>
      <c r="JTE6" s="132"/>
      <c r="JTF6" s="132"/>
      <c r="JTG6" s="132"/>
      <c r="JTH6" s="133"/>
      <c r="JTI6" s="134"/>
      <c r="JTJ6" s="132"/>
      <c r="JTK6" s="132"/>
      <c r="JTL6" s="132"/>
      <c r="JTM6" s="133"/>
      <c r="JTN6" s="134"/>
      <c r="JTO6" s="132"/>
      <c r="JTP6" s="132"/>
      <c r="JTQ6" s="132"/>
      <c r="JTR6" s="133"/>
      <c r="JTS6" s="134"/>
      <c r="JTT6" s="132"/>
      <c r="JTU6" s="132"/>
      <c r="JTV6" s="132"/>
      <c r="JTW6" s="133"/>
      <c r="JTX6" s="134"/>
      <c r="JTY6" s="132"/>
      <c r="JTZ6" s="132"/>
      <c r="JUA6" s="132"/>
      <c r="JUB6" s="133"/>
      <c r="JUC6" s="134"/>
      <c r="JUD6" s="132"/>
      <c r="JUE6" s="132"/>
      <c r="JUF6" s="132"/>
      <c r="JUG6" s="133"/>
      <c r="JUH6" s="134"/>
      <c r="JUI6" s="132"/>
      <c r="JUJ6" s="132"/>
      <c r="JUK6" s="132"/>
      <c r="JUL6" s="133"/>
      <c r="JUM6" s="134"/>
      <c r="JUN6" s="132"/>
      <c r="JUO6" s="132"/>
      <c r="JUP6" s="132"/>
      <c r="JUQ6" s="133"/>
      <c r="JUR6" s="134"/>
      <c r="JUS6" s="132"/>
      <c r="JUT6" s="132"/>
      <c r="JUU6" s="132"/>
      <c r="JUV6" s="133"/>
      <c r="JUW6" s="134"/>
      <c r="JUX6" s="132"/>
      <c r="JUY6" s="132"/>
      <c r="JUZ6" s="132"/>
      <c r="JVA6" s="133"/>
      <c r="JVB6" s="134"/>
      <c r="JVC6" s="132"/>
      <c r="JVD6" s="132"/>
      <c r="JVE6" s="132"/>
      <c r="JVF6" s="133"/>
      <c r="JVG6" s="134"/>
      <c r="JVH6" s="132"/>
      <c r="JVI6" s="132"/>
      <c r="JVJ6" s="132"/>
      <c r="JVK6" s="133"/>
      <c r="JVL6" s="134"/>
      <c r="JVM6" s="132"/>
      <c r="JVN6" s="132"/>
      <c r="JVO6" s="132"/>
      <c r="JVP6" s="133"/>
      <c r="JVQ6" s="134"/>
      <c r="JVR6" s="132"/>
      <c r="JVS6" s="132"/>
      <c r="JVT6" s="132"/>
      <c r="JVU6" s="133"/>
      <c r="JVV6" s="134"/>
      <c r="JVW6" s="132"/>
      <c r="JVX6" s="132"/>
      <c r="JVY6" s="132"/>
      <c r="JVZ6" s="133"/>
      <c r="JWA6" s="134"/>
      <c r="JWB6" s="132"/>
      <c r="JWC6" s="132"/>
      <c r="JWD6" s="132"/>
      <c r="JWE6" s="133"/>
      <c r="JWF6" s="134"/>
      <c r="JWG6" s="132"/>
      <c r="JWH6" s="132"/>
      <c r="JWI6" s="132"/>
      <c r="JWJ6" s="133"/>
      <c r="JWK6" s="134"/>
      <c r="JWL6" s="132"/>
      <c r="JWM6" s="132"/>
      <c r="JWN6" s="132"/>
      <c r="JWO6" s="133"/>
      <c r="JWP6" s="134"/>
      <c r="JWQ6" s="132"/>
      <c r="JWR6" s="132"/>
      <c r="JWS6" s="132"/>
      <c r="JWT6" s="133"/>
      <c r="JWU6" s="134"/>
      <c r="JWV6" s="132"/>
      <c r="JWW6" s="132"/>
      <c r="JWX6" s="132"/>
      <c r="JWY6" s="133"/>
      <c r="JWZ6" s="134"/>
      <c r="JXA6" s="132"/>
      <c r="JXB6" s="132"/>
      <c r="JXC6" s="132"/>
      <c r="JXD6" s="133"/>
      <c r="JXE6" s="134"/>
      <c r="JXF6" s="132"/>
      <c r="JXG6" s="132"/>
      <c r="JXH6" s="132"/>
      <c r="JXI6" s="133"/>
      <c r="JXJ6" s="134"/>
      <c r="JXK6" s="132"/>
      <c r="JXL6" s="132"/>
      <c r="JXM6" s="132"/>
      <c r="JXN6" s="133"/>
      <c r="JXO6" s="134"/>
      <c r="JXP6" s="132"/>
      <c r="JXQ6" s="132"/>
      <c r="JXR6" s="132"/>
      <c r="JXS6" s="133"/>
      <c r="JXT6" s="134"/>
      <c r="JXU6" s="132"/>
      <c r="JXV6" s="132"/>
      <c r="JXW6" s="132"/>
      <c r="JXX6" s="133"/>
      <c r="JXY6" s="134"/>
      <c r="JXZ6" s="132"/>
      <c r="JYA6" s="132"/>
      <c r="JYB6" s="132"/>
      <c r="JYC6" s="133"/>
      <c r="JYD6" s="134"/>
      <c r="JYE6" s="132"/>
      <c r="JYF6" s="132"/>
      <c r="JYG6" s="132"/>
      <c r="JYH6" s="133"/>
      <c r="JYI6" s="134"/>
      <c r="JYJ6" s="132"/>
      <c r="JYK6" s="132"/>
      <c r="JYL6" s="132"/>
      <c r="JYM6" s="133"/>
      <c r="JYN6" s="134"/>
      <c r="JYO6" s="132"/>
      <c r="JYP6" s="132"/>
      <c r="JYQ6" s="132"/>
      <c r="JYR6" s="133"/>
      <c r="JYS6" s="134"/>
      <c r="JYT6" s="132"/>
      <c r="JYU6" s="132"/>
      <c r="JYV6" s="132"/>
      <c r="JYW6" s="133"/>
      <c r="JYX6" s="134"/>
      <c r="JYY6" s="132"/>
      <c r="JYZ6" s="132"/>
      <c r="JZA6" s="132"/>
      <c r="JZB6" s="133"/>
      <c r="JZC6" s="134"/>
      <c r="JZD6" s="132"/>
      <c r="JZE6" s="132"/>
      <c r="JZF6" s="132"/>
      <c r="JZG6" s="133"/>
      <c r="JZH6" s="134"/>
      <c r="JZI6" s="132"/>
      <c r="JZJ6" s="132"/>
      <c r="JZK6" s="132"/>
      <c r="JZL6" s="133"/>
      <c r="JZM6" s="134"/>
      <c r="JZN6" s="132"/>
      <c r="JZO6" s="132"/>
      <c r="JZP6" s="132"/>
      <c r="JZQ6" s="133"/>
      <c r="JZR6" s="134"/>
      <c r="JZS6" s="132"/>
      <c r="JZT6" s="132"/>
      <c r="JZU6" s="132"/>
      <c r="JZV6" s="133"/>
      <c r="JZW6" s="134"/>
      <c r="JZX6" s="132"/>
      <c r="JZY6" s="132"/>
      <c r="JZZ6" s="132"/>
      <c r="KAA6" s="133"/>
      <c r="KAB6" s="134"/>
      <c r="KAC6" s="132"/>
      <c r="KAD6" s="132"/>
      <c r="KAE6" s="132"/>
      <c r="KAF6" s="133"/>
      <c r="KAG6" s="134"/>
      <c r="KAH6" s="132"/>
      <c r="KAI6" s="132"/>
      <c r="KAJ6" s="132"/>
      <c r="KAK6" s="133"/>
      <c r="KAL6" s="134"/>
      <c r="KAM6" s="132"/>
      <c r="KAN6" s="132"/>
      <c r="KAO6" s="132"/>
      <c r="KAP6" s="133"/>
      <c r="KAQ6" s="134"/>
      <c r="KAR6" s="132"/>
      <c r="KAS6" s="132"/>
      <c r="KAT6" s="132"/>
      <c r="KAU6" s="133"/>
      <c r="KAV6" s="134"/>
      <c r="KAW6" s="132"/>
      <c r="KAX6" s="132"/>
      <c r="KAY6" s="132"/>
      <c r="KAZ6" s="133"/>
      <c r="KBA6" s="134"/>
      <c r="KBB6" s="132"/>
      <c r="KBC6" s="132"/>
      <c r="KBD6" s="132"/>
      <c r="KBE6" s="133"/>
      <c r="KBF6" s="134"/>
      <c r="KBG6" s="132"/>
      <c r="KBH6" s="132"/>
      <c r="KBI6" s="132"/>
      <c r="KBJ6" s="133"/>
      <c r="KBK6" s="134"/>
      <c r="KBL6" s="132"/>
      <c r="KBM6" s="132"/>
      <c r="KBN6" s="132"/>
      <c r="KBO6" s="133"/>
      <c r="KBP6" s="134"/>
      <c r="KBQ6" s="132"/>
      <c r="KBR6" s="132"/>
      <c r="KBS6" s="132"/>
      <c r="KBT6" s="133"/>
      <c r="KBU6" s="134"/>
      <c r="KBV6" s="132"/>
      <c r="KBW6" s="132"/>
      <c r="KBX6" s="132"/>
      <c r="KBY6" s="133"/>
      <c r="KBZ6" s="134"/>
      <c r="KCA6" s="132"/>
      <c r="KCB6" s="132"/>
      <c r="KCC6" s="132"/>
      <c r="KCD6" s="133"/>
      <c r="KCE6" s="134"/>
      <c r="KCF6" s="132"/>
      <c r="KCG6" s="132"/>
      <c r="KCH6" s="132"/>
      <c r="KCI6" s="133"/>
      <c r="KCJ6" s="134"/>
      <c r="KCK6" s="132"/>
      <c r="KCL6" s="132"/>
      <c r="KCM6" s="132"/>
      <c r="KCN6" s="133"/>
      <c r="KCO6" s="134"/>
      <c r="KCP6" s="132"/>
      <c r="KCQ6" s="132"/>
      <c r="KCR6" s="132"/>
      <c r="KCS6" s="133"/>
      <c r="KCT6" s="134"/>
      <c r="KCU6" s="132"/>
      <c r="KCV6" s="132"/>
      <c r="KCW6" s="132"/>
      <c r="KCX6" s="133"/>
      <c r="KCY6" s="134"/>
      <c r="KCZ6" s="132"/>
      <c r="KDA6" s="132"/>
      <c r="KDB6" s="132"/>
      <c r="KDC6" s="133"/>
      <c r="KDD6" s="134"/>
      <c r="KDE6" s="132"/>
      <c r="KDF6" s="132"/>
      <c r="KDG6" s="132"/>
      <c r="KDH6" s="133"/>
      <c r="KDI6" s="134"/>
      <c r="KDJ6" s="132"/>
      <c r="KDK6" s="132"/>
      <c r="KDL6" s="132"/>
      <c r="KDM6" s="133"/>
      <c r="KDN6" s="134"/>
      <c r="KDO6" s="132"/>
      <c r="KDP6" s="132"/>
      <c r="KDQ6" s="132"/>
      <c r="KDR6" s="133"/>
      <c r="KDS6" s="134"/>
      <c r="KDT6" s="132"/>
      <c r="KDU6" s="132"/>
      <c r="KDV6" s="132"/>
      <c r="KDW6" s="133"/>
      <c r="KDX6" s="134"/>
      <c r="KDY6" s="132"/>
      <c r="KDZ6" s="132"/>
      <c r="KEA6" s="132"/>
      <c r="KEB6" s="133"/>
      <c r="KEC6" s="134"/>
      <c r="KED6" s="132"/>
      <c r="KEE6" s="132"/>
      <c r="KEF6" s="132"/>
      <c r="KEG6" s="133"/>
      <c r="KEH6" s="134"/>
      <c r="KEI6" s="132"/>
      <c r="KEJ6" s="132"/>
      <c r="KEK6" s="132"/>
      <c r="KEL6" s="133"/>
      <c r="KEM6" s="134"/>
      <c r="KEN6" s="132"/>
      <c r="KEO6" s="132"/>
      <c r="KEP6" s="132"/>
      <c r="KEQ6" s="133"/>
      <c r="KER6" s="134"/>
      <c r="KES6" s="132"/>
      <c r="KET6" s="132"/>
      <c r="KEU6" s="132"/>
      <c r="KEV6" s="133"/>
      <c r="KEW6" s="134"/>
      <c r="KEX6" s="132"/>
      <c r="KEY6" s="132"/>
      <c r="KEZ6" s="132"/>
      <c r="KFA6" s="133"/>
      <c r="KFB6" s="134"/>
      <c r="KFC6" s="132"/>
      <c r="KFD6" s="132"/>
      <c r="KFE6" s="132"/>
      <c r="KFF6" s="133"/>
      <c r="KFG6" s="134"/>
      <c r="KFH6" s="132"/>
      <c r="KFI6" s="132"/>
      <c r="KFJ6" s="132"/>
      <c r="KFK6" s="133"/>
      <c r="KFL6" s="134"/>
      <c r="KFM6" s="132"/>
      <c r="KFN6" s="132"/>
      <c r="KFO6" s="132"/>
      <c r="KFP6" s="133"/>
      <c r="KFQ6" s="134"/>
      <c r="KFR6" s="132"/>
      <c r="KFS6" s="132"/>
      <c r="KFT6" s="132"/>
      <c r="KFU6" s="133"/>
      <c r="KFV6" s="134"/>
      <c r="KFW6" s="132"/>
      <c r="KFX6" s="132"/>
      <c r="KFY6" s="132"/>
      <c r="KFZ6" s="133"/>
      <c r="KGA6" s="134"/>
      <c r="KGB6" s="132"/>
      <c r="KGC6" s="132"/>
      <c r="KGD6" s="132"/>
      <c r="KGE6" s="133"/>
      <c r="KGF6" s="134"/>
      <c r="KGG6" s="132"/>
      <c r="KGH6" s="132"/>
      <c r="KGI6" s="132"/>
      <c r="KGJ6" s="133"/>
      <c r="KGK6" s="134"/>
      <c r="KGL6" s="132"/>
      <c r="KGM6" s="132"/>
      <c r="KGN6" s="132"/>
      <c r="KGO6" s="133"/>
      <c r="KGP6" s="134"/>
      <c r="KGQ6" s="132"/>
      <c r="KGR6" s="132"/>
      <c r="KGS6" s="132"/>
      <c r="KGT6" s="133"/>
      <c r="KGU6" s="134"/>
      <c r="KGV6" s="132"/>
      <c r="KGW6" s="132"/>
      <c r="KGX6" s="132"/>
      <c r="KGY6" s="133"/>
      <c r="KGZ6" s="134"/>
      <c r="KHA6" s="132"/>
      <c r="KHB6" s="132"/>
      <c r="KHC6" s="132"/>
      <c r="KHD6" s="133"/>
      <c r="KHE6" s="134"/>
      <c r="KHF6" s="132"/>
      <c r="KHG6" s="132"/>
      <c r="KHH6" s="132"/>
      <c r="KHI6" s="133"/>
      <c r="KHJ6" s="134"/>
      <c r="KHK6" s="132"/>
      <c r="KHL6" s="132"/>
      <c r="KHM6" s="132"/>
      <c r="KHN6" s="133"/>
      <c r="KHO6" s="134"/>
      <c r="KHP6" s="132"/>
      <c r="KHQ6" s="132"/>
      <c r="KHR6" s="132"/>
      <c r="KHS6" s="133"/>
      <c r="KHT6" s="134"/>
      <c r="KHU6" s="132"/>
      <c r="KHV6" s="132"/>
      <c r="KHW6" s="132"/>
      <c r="KHX6" s="133"/>
      <c r="KHY6" s="134"/>
      <c r="KHZ6" s="132"/>
      <c r="KIA6" s="132"/>
      <c r="KIB6" s="132"/>
      <c r="KIC6" s="133"/>
      <c r="KID6" s="134"/>
      <c r="KIE6" s="132"/>
      <c r="KIF6" s="132"/>
      <c r="KIG6" s="132"/>
      <c r="KIH6" s="133"/>
      <c r="KII6" s="134"/>
      <c r="KIJ6" s="132"/>
      <c r="KIK6" s="132"/>
      <c r="KIL6" s="132"/>
      <c r="KIM6" s="133"/>
      <c r="KIN6" s="134"/>
      <c r="KIO6" s="132"/>
      <c r="KIP6" s="132"/>
      <c r="KIQ6" s="132"/>
      <c r="KIR6" s="133"/>
      <c r="KIS6" s="134"/>
      <c r="KIT6" s="132"/>
      <c r="KIU6" s="132"/>
      <c r="KIV6" s="132"/>
      <c r="KIW6" s="133"/>
      <c r="KIX6" s="134"/>
      <c r="KIY6" s="132"/>
      <c r="KIZ6" s="132"/>
      <c r="KJA6" s="132"/>
      <c r="KJB6" s="133"/>
      <c r="KJC6" s="134"/>
      <c r="KJD6" s="132"/>
      <c r="KJE6" s="132"/>
      <c r="KJF6" s="132"/>
      <c r="KJG6" s="133"/>
      <c r="KJH6" s="134"/>
      <c r="KJI6" s="132"/>
      <c r="KJJ6" s="132"/>
      <c r="KJK6" s="132"/>
      <c r="KJL6" s="133"/>
      <c r="KJM6" s="134"/>
      <c r="KJN6" s="132"/>
      <c r="KJO6" s="132"/>
      <c r="KJP6" s="132"/>
      <c r="KJQ6" s="133"/>
      <c r="KJR6" s="134"/>
      <c r="KJS6" s="132"/>
      <c r="KJT6" s="132"/>
      <c r="KJU6" s="132"/>
      <c r="KJV6" s="133"/>
      <c r="KJW6" s="134"/>
      <c r="KJX6" s="132"/>
      <c r="KJY6" s="132"/>
      <c r="KJZ6" s="132"/>
      <c r="KKA6" s="133"/>
      <c r="KKB6" s="134"/>
      <c r="KKC6" s="132"/>
      <c r="KKD6" s="132"/>
      <c r="KKE6" s="132"/>
      <c r="KKF6" s="133"/>
      <c r="KKG6" s="134"/>
      <c r="KKH6" s="132"/>
      <c r="KKI6" s="132"/>
      <c r="KKJ6" s="132"/>
      <c r="KKK6" s="133"/>
      <c r="KKL6" s="134"/>
      <c r="KKM6" s="132"/>
      <c r="KKN6" s="132"/>
      <c r="KKO6" s="132"/>
      <c r="KKP6" s="133"/>
      <c r="KKQ6" s="134"/>
      <c r="KKR6" s="132"/>
      <c r="KKS6" s="132"/>
      <c r="KKT6" s="132"/>
      <c r="KKU6" s="133"/>
      <c r="KKV6" s="134"/>
      <c r="KKW6" s="132"/>
      <c r="KKX6" s="132"/>
      <c r="KKY6" s="132"/>
      <c r="KKZ6" s="133"/>
      <c r="KLA6" s="134"/>
      <c r="KLB6" s="132"/>
      <c r="KLC6" s="132"/>
      <c r="KLD6" s="132"/>
      <c r="KLE6" s="133"/>
      <c r="KLF6" s="134"/>
      <c r="KLG6" s="132"/>
      <c r="KLH6" s="132"/>
      <c r="KLI6" s="132"/>
      <c r="KLJ6" s="133"/>
      <c r="KLK6" s="134"/>
      <c r="KLL6" s="132"/>
      <c r="KLM6" s="132"/>
      <c r="KLN6" s="132"/>
      <c r="KLO6" s="133"/>
      <c r="KLP6" s="134"/>
      <c r="KLQ6" s="132"/>
      <c r="KLR6" s="132"/>
      <c r="KLS6" s="132"/>
      <c r="KLT6" s="133"/>
      <c r="KLU6" s="134"/>
      <c r="KLV6" s="132"/>
      <c r="KLW6" s="132"/>
      <c r="KLX6" s="132"/>
      <c r="KLY6" s="133"/>
      <c r="KLZ6" s="134"/>
      <c r="KMA6" s="132"/>
      <c r="KMB6" s="132"/>
      <c r="KMC6" s="132"/>
      <c r="KMD6" s="133"/>
      <c r="KME6" s="134"/>
      <c r="KMF6" s="132"/>
      <c r="KMG6" s="132"/>
      <c r="KMH6" s="132"/>
      <c r="KMI6" s="133"/>
      <c r="KMJ6" s="134"/>
      <c r="KMK6" s="132"/>
      <c r="KML6" s="132"/>
      <c r="KMM6" s="132"/>
      <c r="KMN6" s="133"/>
      <c r="KMO6" s="134"/>
      <c r="KMP6" s="132"/>
      <c r="KMQ6" s="132"/>
      <c r="KMR6" s="132"/>
      <c r="KMS6" s="133"/>
      <c r="KMT6" s="134"/>
      <c r="KMU6" s="132"/>
      <c r="KMV6" s="132"/>
      <c r="KMW6" s="132"/>
      <c r="KMX6" s="133"/>
      <c r="KMY6" s="134"/>
      <c r="KMZ6" s="132"/>
      <c r="KNA6" s="132"/>
      <c r="KNB6" s="132"/>
      <c r="KNC6" s="133"/>
      <c r="KND6" s="134"/>
      <c r="KNE6" s="132"/>
      <c r="KNF6" s="132"/>
      <c r="KNG6" s="132"/>
      <c r="KNH6" s="133"/>
      <c r="KNI6" s="134"/>
      <c r="KNJ6" s="132"/>
      <c r="KNK6" s="132"/>
      <c r="KNL6" s="132"/>
      <c r="KNM6" s="133"/>
      <c r="KNN6" s="134"/>
      <c r="KNO6" s="132"/>
      <c r="KNP6" s="132"/>
      <c r="KNQ6" s="132"/>
      <c r="KNR6" s="133"/>
      <c r="KNS6" s="134"/>
      <c r="KNT6" s="132"/>
      <c r="KNU6" s="132"/>
      <c r="KNV6" s="132"/>
      <c r="KNW6" s="133"/>
      <c r="KNX6" s="134"/>
      <c r="KNY6" s="132"/>
      <c r="KNZ6" s="132"/>
      <c r="KOA6" s="132"/>
      <c r="KOB6" s="133"/>
      <c r="KOC6" s="134"/>
      <c r="KOD6" s="132"/>
      <c r="KOE6" s="132"/>
      <c r="KOF6" s="132"/>
      <c r="KOG6" s="133"/>
      <c r="KOH6" s="134"/>
      <c r="KOI6" s="132"/>
      <c r="KOJ6" s="132"/>
      <c r="KOK6" s="132"/>
      <c r="KOL6" s="133"/>
      <c r="KOM6" s="134"/>
      <c r="KON6" s="132"/>
      <c r="KOO6" s="132"/>
      <c r="KOP6" s="132"/>
      <c r="KOQ6" s="133"/>
      <c r="KOR6" s="134"/>
      <c r="KOS6" s="132"/>
      <c r="KOT6" s="132"/>
      <c r="KOU6" s="132"/>
      <c r="KOV6" s="133"/>
      <c r="KOW6" s="134"/>
      <c r="KOX6" s="132"/>
      <c r="KOY6" s="132"/>
      <c r="KOZ6" s="132"/>
      <c r="KPA6" s="133"/>
      <c r="KPB6" s="134"/>
      <c r="KPC6" s="132"/>
      <c r="KPD6" s="132"/>
      <c r="KPE6" s="132"/>
      <c r="KPF6" s="133"/>
      <c r="KPG6" s="134"/>
      <c r="KPH6" s="132"/>
      <c r="KPI6" s="132"/>
      <c r="KPJ6" s="132"/>
      <c r="KPK6" s="133"/>
      <c r="KPL6" s="134"/>
      <c r="KPM6" s="132"/>
      <c r="KPN6" s="132"/>
      <c r="KPO6" s="132"/>
      <c r="KPP6" s="133"/>
      <c r="KPQ6" s="134"/>
      <c r="KPR6" s="132"/>
      <c r="KPS6" s="132"/>
      <c r="KPT6" s="132"/>
      <c r="KPU6" s="133"/>
      <c r="KPV6" s="134"/>
      <c r="KPW6" s="132"/>
      <c r="KPX6" s="132"/>
      <c r="KPY6" s="132"/>
      <c r="KPZ6" s="133"/>
      <c r="KQA6" s="134"/>
      <c r="KQB6" s="132"/>
      <c r="KQC6" s="132"/>
      <c r="KQD6" s="132"/>
      <c r="KQE6" s="133"/>
      <c r="KQF6" s="134"/>
      <c r="KQG6" s="132"/>
      <c r="KQH6" s="132"/>
      <c r="KQI6" s="132"/>
      <c r="KQJ6" s="133"/>
      <c r="KQK6" s="134"/>
      <c r="KQL6" s="132"/>
      <c r="KQM6" s="132"/>
      <c r="KQN6" s="132"/>
      <c r="KQO6" s="133"/>
      <c r="KQP6" s="134"/>
      <c r="KQQ6" s="132"/>
      <c r="KQR6" s="132"/>
      <c r="KQS6" s="132"/>
      <c r="KQT6" s="133"/>
      <c r="KQU6" s="134"/>
      <c r="KQV6" s="132"/>
      <c r="KQW6" s="132"/>
      <c r="KQX6" s="132"/>
      <c r="KQY6" s="133"/>
      <c r="KQZ6" s="134"/>
      <c r="KRA6" s="132"/>
      <c r="KRB6" s="132"/>
      <c r="KRC6" s="132"/>
      <c r="KRD6" s="133"/>
      <c r="KRE6" s="134"/>
      <c r="KRF6" s="132"/>
      <c r="KRG6" s="132"/>
      <c r="KRH6" s="132"/>
      <c r="KRI6" s="133"/>
      <c r="KRJ6" s="134"/>
      <c r="KRK6" s="132"/>
      <c r="KRL6" s="132"/>
      <c r="KRM6" s="132"/>
      <c r="KRN6" s="133"/>
      <c r="KRO6" s="134"/>
      <c r="KRP6" s="132"/>
      <c r="KRQ6" s="132"/>
      <c r="KRR6" s="132"/>
      <c r="KRS6" s="133"/>
      <c r="KRT6" s="134"/>
      <c r="KRU6" s="132"/>
      <c r="KRV6" s="132"/>
      <c r="KRW6" s="132"/>
      <c r="KRX6" s="133"/>
      <c r="KRY6" s="134"/>
      <c r="KRZ6" s="132"/>
      <c r="KSA6" s="132"/>
      <c r="KSB6" s="132"/>
      <c r="KSC6" s="133"/>
      <c r="KSD6" s="134"/>
      <c r="KSE6" s="132"/>
      <c r="KSF6" s="132"/>
      <c r="KSG6" s="132"/>
      <c r="KSH6" s="133"/>
      <c r="KSI6" s="134"/>
      <c r="KSJ6" s="132"/>
      <c r="KSK6" s="132"/>
      <c r="KSL6" s="132"/>
      <c r="KSM6" s="133"/>
      <c r="KSN6" s="134"/>
      <c r="KSO6" s="132"/>
      <c r="KSP6" s="132"/>
      <c r="KSQ6" s="132"/>
      <c r="KSR6" s="133"/>
      <c r="KSS6" s="134"/>
      <c r="KST6" s="132"/>
      <c r="KSU6" s="132"/>
      <c r="KSV6" s="132"/>
      <c r="KSW6" s="133"/>
      <c r="KSX6" s="134"/>
      <c r="KSY6" s="132"/>
      <c r="KSZ6" s="132"/>
      <c r="KTA6" s="132"/>
      <c r="KTB6" s="133"/>
      <c r="KTC6" s="134"/>
      <c r="KTD6" s="132"/>
      <c r="KTE6" s="132"/>
      <c r="KTF6" s="132"/>
      <c r="KTG6" s="133"/>
      <c r="KTH6" s="134"/>
      <c r="KTI6" s="132"/>
      <c r="KTJ6" s="132"/>
      <c r="KTK6" s="132"/>
      <c r="KTL6" s="133"/>
      <c r="KTM6" s="134"/>
      <c r="KTN6" s="132"/>
      <c r="KTO6" s="132"/>
      <c r="KTP6" s="132"/>
      <c r="KTQ6" s="133"/>
      <c r="KTR6" s="134"/>
      <c r="KTS6" s="132"/>
      <c r="KTT6" s="132"/>
      <c r="KTU6" s="132"/>
      <c r="KTV6" s="133"/>
      <c r="KTW6" s="134"/>
      <c r="KTX6" s="132"/>
      <c r="KTY6" s="132"/>
      <c r="KTZ6" s="132"/>
      <c r="KUA6" s="133"/>
      <c r="KUB6" s="134"/>
      <c r="KUC6" s="132"/>
      <c r="KUD6" s="132"/>
      <c r="KUE6" s="132"/>
      <c r="KUF6" s="133"/>
      <c r="KUG6" s="134"/>
      <c r="KUH6" s="132"/>
      <c r="KUI6" s="132"/>
      <c r="KUJ6" s="132"/>
      <c r="KUK6" s="133"/>
      <c r="KUL6" s="134"/>
      <c r="KUM6" s="132"/>
      <c r="KUN6" s="132"/>
      <c r="KUO6" s="132"/>
      <c r="KUP6" s="133"/>
      <c r="KUQ6" s="134"/>
      <c r="KUR6" s="132"/>
      <c r="KUS6" s="132"/>
      <c r="KUT6" s="132"/>
      <c r="KUU6" s="133"/>
      <c r="KUV6" s="134"/>
      <c r="KUW6" s="132"/>
      <c r="KUX6" s="132"/>
      <c r="KUY6" s="132"/>
      <c r="KUZ6" s="133"/>
      <c r="KVA6" s="134"/>
      <c r="KVB6" s="132"/>
      <c r="KVC6" s="132"/>
      <c r="KVD6" s="132"/>
      <c r="KVE6" s="133"/>
      <c r="KVF6" s="134"/>
      <c r="KVG6" s="132"/>
      <c r="KVH6" s="132"/>
      <c r="KVI6" s="132"/>
      <c r="KVJ6" s="133"/>
      <c r="KVK6" s="134"/>
      <c r="KVL6" s="132"/>
      <c r="KVM6" s="132"/>
      <c r="KVN6" s="132"/>
      <c r="KVO6" s="133"/>
      <c r="KVP6" s="134"/>
      <c r="KVQ6" s="132"/>
      <c r="KVR6" s="132"/>
      <c r="KVS6" s="132"/>
      <c r="KVT6" s="133"/>
      <c r="KVU6" s="134"/>
      <c r="KVV6" s="132"/>
      <c r="KVW6" s="132"/>
      <c r="KVX6" s="132"/>
      <c r="KVY6" s="133"/>
      <c r="KVZ6" s="134"/>
      <c r="KWA6" s="132"/>
      <c r="KWB6" s="132"/>
      <c r="KWC6" s="132"/>
      <c r="KWD6" s="133"/>
      <c r="KWE6" s="134"/>
      <c r="KWF6" s="132"/>
      <c r="KWG6" s="132"/>
      <c r="KWH6" s="132"/>
      <c r="KWI6" s="133"/>
      <c r="KWJ6" s="134"/>
      <c r="KWK6" s="132"/>
      <c r="KWL6" s="132"/>
      <c r="KWM6" s="132"/>
      <c r="KWN6" s="133"/>
      <c r="KWO6" s="134"/>
      <c r="KWP6" s="132"/>
      <c r="KWQ6" s="132"/>
      <c r="KWR6" s="132"/>
      <c r="KWS6" s="133"/>
      <c r="KWT6" s="134"/>
      <c r="KWU6" s="132"/>
      <c r="KWV6" s="132"/>
      <c r="KWW6" s="132"/>
      <c r="KWX6" s="133"/>
      <c r="KWY6" s="134"/>
      <c r="KWZ6" s="132"/>
      <c r="KXA6" s="132"/>
      <c r="KXB6" s="132"/>
      <c r="KXC6" s="133"/>
      <c r="KXD6" s="134"/>
      <c r="KXE6" s="132"/>
      <c r="KXF6" s="132"/>
      <c r="KXG6" s="132"/>
      <c r="KXH6" s="133"/>
      <c r="KXI6" s="134"/>
      <c r="KXJ6" s="132"/>
      <c r="KXK6" s="132"/>
      <c r="KXL6" s="132"/>
      <c r="KXM6" s="133"/>
      <c r="KXN6" s="134"/>
      <c r="KXO6" s="132"/>
      <c r="KXP6" s="132"/>
      <c r="KXQ6" s="132"/>
      <c r="KXR6" s="133"/>
      <c r="KXS6" s="134"/>
      <c r="KXT6" s="132"/>
      <c r="KXU6" s="132"/>
      <c r="KXV6" s="132"/>
      <c r="KXW6" s="133"/>
      <c r="KXX6" s="134"/>
      <c r="KXY6" s="132"/>
      <c r="KXZ6" s="132"/>
      <c r="KYA6" s="132"/>
      <c r="KYB6" s="133"/>
      <c r="KYC6" s="134"/>
      <c r="KYD6" s="132"/>
      <c r="KYE6" s="132"/>
      <c r="KYF6" s="132"/>
      <c r="KYG6" s="133"/>
      <c r="KYH6" s="134"/>
      <c r="KYI6" s="132"/>
      <c r="KYJ6" s="132"/>
      <c r="KYK6" s="132"/>
      <c r="KYL6" s="133"/>
      <c r="KYM6" s="134"/>
      <c r="KYN6" s="132"/>
      <c r="KYO6" s="132"/>
      <c r="KYP6" s="132"/>
      <c r="KYQ6" s="133"/>
      <c r="KYR6" s="134"/>
      <c r="KYS6" s="132"/>
      <c r="KYT6" s="132"/>
      <c r="KYU6" s="132"/>
      <c r="KYV6" s="133"/>
      <c r="KYW6" s="134"/>
      <c r="KYX6" s="132"/>
      <c r="KYY6" s="132"/>
      <c r="KYZ6" s="132"/>
      <c r="KZA6" s="133"/>
      <c r="KZB6" s="134"/>
      <c r="KZC6" s="132"/>
      <c r="KZD6" s="132"/>
      <c r="KZE6" s="132"/>
      <c r="KZF6" s="133"/>
      <c r="KZG6" s="134"/>
      <c r="KZH6" s="132"/>
      <c r="KZI6" s="132"/>
      <c r="KZJ6" s="132"/>
      <c r="KZK6" s="133"/>
      <c r="KZL6" s="134"/>
      <c r="KZM6" s="132"/>
      <c r="KZN6" s="132"/>
      <c r="KZO6" s="132"/>
      <c r="KZP6" s="133"/>
      <c r="KZQ6" s="134"/>
      <c r="KZR6" s="132"/>
      <c r="KZS6" s="132"/>
      <c r="KZT6" s="132"/>
      <c r="KZU6" s="133"/>
      <c r="KZV6" s="134"/>
      <c r="KZW6" s="132"/>
      <c r="KZX6" s="132"/>
      <c r="KZY6" s="132"/>
      <c r="KZZ6" s="133"/>
      <c r="LAA6" s="134"/>
      <c r="LAB6" s="132"/>
      <c r="LAC6" s="132"/>
      <c r="LAD6" s="132"/>
      <c r="LAE6" s="133"/>
      <c r="LAF6" s="134"/>
      <c r="LAG6" s="132"/>
      <c r="LAH6" s="132"/>
      <c r="LAI6" s="132"/>
      <c r="LAJ6" s="133"/>
      <c r="LAK6" s="134"/>
      <c r="LAL6" s="132"/>
      <c r="LAM6" s="132"/>
      <c r="LAN6" s="132"/>
      <c r="LAO6" s="133"/>
      <c r="LAP6" s="134"/>
      <c r="LAQ6" s="132"/>
      <c r="LAR6" s="132"/>
      <c r="LAS6" s="132"/>
      <c r="LAT6" s="133"/>
      <c r="LAU6" s="134"/>
      <c r="LAV6" s="132"/>
      <c r="LAW6" s="132"/>
      <c r="LAX6" s="132"/>
      <c r="LAY6" s="133"/>
      <c r="LAZ6" s="134"/>
      <c r="LBA6" s="132"/>
      <c r="LBB6" s="132"/>
      <c r="LBC6" s="132"/>
      <c r="LBD6" s="133"/>
      <c r="LBE6" s="134"/>
      <c r="LBF6" s="132"/>
      <c r="LBG6" s="132"/>
      <c r="LBH6" s="132"/>
      <c r="LBI6" s="133"/>
      <c r="LBJ6" s="134"/>
      <c r="LBK6" s="132"/>
      <c r="LBL6" s="132"/>
      <c r="LBM6" s="132"/>
      <c r="LBN6" s="133"/>
      <c r="LBO6" s="134"/>
      <c r="LBP6" s="132"/>
      <c r="LBQ6" s="132"/>
      <c r="LBR6" s="132"/>
      <c r="LBS6" s="133"/>
      <c r="LBT6" s="134"/>
      <c r="LBU6" s="132"/>
      <c r="LBV6" s="132"/>
      <c r="LBW6" s="132"/>
      <c r="LBX6" s="133"/>
      <c r="LBY6" s="134"/>
      <c r="LBZ6" s="132"/>
      <c r="LCA6" s="132"/>
      <c r="LCB6" s="132"/>
      <c r="LCC6" s="133"/>
      <c r="LCD6" s="134"/>
      <c r="LCE6" s="132"/>
      <c r="LCF6" s="132"/>
      <c r="LCG6" s="132"/>
      <c r="LCH6" s="133"/>
      <c r="LCI6" s="134"/>
      <c r="LCJ6" s="132"/>
      <c r="LCK6" s="132"/>
      <c r="LCL6" s="132"/>
      <c r="LCM6" s="133"/>
      <c r="LCN6" s="134"/>
      <c r="LCO6" s="132"/>
      <c r="LCP6" s="132"/>
      <c r="LCQ6" s="132"/>
      <c r="LCR6" s="133"/>
      <c r="LCS6" s="134"/>
      <c r="LCT6" s="132"/>
      <c r="LCU6" s="132"/>
      <c r="LCV6" s="132"/>
      <c r="LCW6" s="133"/>
      <c r="LCX6" s="134"/>
      <c r="LCY6" s="132"/>
      <c r="LCZ6" s="132"/>
      <c r="LDA6" s="132"/>
      <c r="LDB6" s="133"/>
      <c r="LDC6" s="134"/>
      <c r="LDD6" s="132"/>
      <c r="LDE6" s="132"/>
      <c r="LDF6" s="132"/>
      <c r="LDG6" s="133"/>
      <c r="LDH6" s="134"/>
      <c r="LDI6" s="132"/>
      <c r="LDJ6" s="132"/>
      <c r="LDK6" s="132"/>
      <c r="LDL6" s="133"/>
      <c r="LDM6" s="134"/>
      <c r="LDN6" s="132"/>
      <c r="LDO6" s="132"/>
      <c r="LDP6" s="132"/>
      <c r="LDQ6" s="133"/>
      <c r="LDR6" s="134"/>
      <c r="LDS6" s="132"/>
      <c r="LDT6" s="132"/>
      <c r="LDU6" s="132"/>
      <c r="LDV6" s="133"/>
      <c r="LDW6" s="134"/>
      <c r="LDX6" s="132"/>
      <c r="LDY6" s="132"/>
      <c r="LDZ6" s="132"/>
      <c r="LEA6" s="133"/>
      <c r="LEB6" s="134"/>
      <c r="LEC6" s="132"/>
      <c r="LED6" s="132"/>
      <c r="LEE6" s="132"/>
      <c r="LEF6" s="133"/>
      <c r="LEG6" s="134"/>
      <c r="LEH6" s="132"/>
      <c r="LEI6" s="132"/>
      <c r="LEJ6" s="132"/>
      <c r="LEK6" s="133"/>
      <c r="LEL6" s="134"/>
      <c r="LEM6" s="132"/>
      <c r="LEN6" s="132"/>
      <c r="LEO6" s="132"/>
      <c r="LEP6" s="133"/>
      <c r="LEQ6" s="134"/>
      <c r="LER6" s="132"/>
      <c r="LES6" s="132"/>
      <c r="LET6" s="132"/>
      <c r="LEU6" s="133"/>
      <c r="LEV6" s="134"/>
      <c r="LEW6" s="132"/>
      <c r="LEX6" s="132"/>
      <c r="LEY6" s="132"/>
      <c r="LEZ6" s="133"/>
      <c r="LFA6" s="134"/>
      <c r="LFB6" s="132"/>
      <c r="LFC6" s="132"/>
      <c r="LFD6" s="132"/>
      <c r="LFE6" s="133"/>
      <c r="LFF6" s="134"/>
      <c r="LFG6" s="132"/>
      <c r="LFH6" s="132"/>
      <c r="LFI6" s="132"/>
      <c r="LFJ6" s="133"/>
      <c r="LFK6" s="134"/>
      <c r="LFL6" s="132"/>
      <c r="LFM6" s="132"/>
      <c r="LFN6" s="132"/>
      <c r="LFO6" s="133"/>
      <c r="LFP6" s="134"/>
      <c r="LFQ6" s="132"/>
      <c r="LFR6" s="132"/>
      <c r="LFS6" s="132"/>
      <c r="LFT6" s="133"/>
      <c r="LFU6" s="134"/>
      <c r="LFV6" s="132"/>
      <c r="LFW6" s="132"/>
      <c r="LFX6" s="132"/>
      <c r="LFY6" s="133"/>
      <c r="LFZ6" s="134"/>
      <c r="LGA6" s="132"/>
      <c r="LGB6" s="132"/>
      <c r="LGC6" s="132"/>
      <c r="LGD6" s="133"/>
      <c r="LGE6" s="134"/>
      <c r="LGF6" s="132"/>
      <c r="LGG6" s="132"/>
      <c r="LGH6" s="132"/>
      <c r="LGI6" s="133"/>
      <c r="LGJ6" s="134"/>
      <c r="LGK6" s="132"/>
      <c r="LGL6" s="132"/>
      <c r="LGM6" s="132"/>
      <c r="LGN6" s="133"/>
      <c r="LGO6" s="134"/>
      <c r="LGP6" s="132"/>
      <c r="LGQ6" s="132"/>
      <c r="LGR6" s="132"/>
      <c r="LGS6" s="133"/>
      <c r="LGT6" s="134"/>
      <c r="LGU6" s="132"/>
      <c r="LGV6" s="132"/>
      <c r="LGW6" s="132"/>
      <c r="LGX6" s="133"/>
      <c r="LGY6" s="134"/>
      <c r="LGZ6" s="132"/>
      <c r="LHA6" s="132"/>
      <c r="LHB6" s="132"/>
      <c r="LHC6" s="133"/>
      <c r="LHD6" s="134"/>
      <c r="LHE6" s="132"/>
      <c r="LHF6" s="132"/>
      <c r="LHG6" s="132"/>
      <c r="LHH6" s="133"/>
      <c r="LHI6" s="134"/>
      <c r="LHJ6" s="132"/>
      <c r="LHK6" s="132"/>
      <c r="LHL6" s="132"/>
      <c r="LHM6" s="133"/>
      <c r="LHN6" s="134"/>
      <c r="LHO6" s="132"/>
      <c r="LHP6" s="132"/>
      <c r="LHQ6" s="132"/>
      <c r="LHR6" s="133"/>
      <c r="LHS6" s="134"/>
      <c r="LHT6" s="132"/>
      <c r="LHU6" s="132"/>
      <c r="LHV6" s="132"/>
      <c r="LHW6" s="133"/>
      <c r="LHX6" s="134"/>
      <c r="LHY6" s="132"/>
      <c r="LHZ6" s="132"/>
      <c r="LIA6" s="132"/>
      <c r="LIB6" s="133"/>
      <c r="LIC6" s="134"/>
      <c r="LID6" s="132"/>
      <c r="LIE6" s="132"/>
      <c r="LIF6" s="132"/>
      <c r="LIG6" s="133"/>
      <c r="LIH6" s="134"/>
      <c r="LII6" s="132"/>
      <c r="LIJ6" s="132"/>
      <c r="LIK6" s="132"/>
      <c r="LIL6" s="133"/>
      <c r="LIM6" s="134"/>
      <c r="LIN6" s="132"/>
      <c r="LIO6" s="132"/>
      <c r="LIP6" s="132"/>
      <c r="LIQ6" s="133"/>
      <c r="LIR6" s="134"/>
      <c r="LIS6" s="132"/>
      <c r="LIT6" s="132"/>
      <c r="LIU6" s="132"/>
      <c r="LIV6" s="133"/>
      <c r="LIW6" s="134"/>
      <c r="LIX6" s="132"/>
      <c r="LIY6" s="132"/>
      <c r="LIZ6" s="132"/>
      <c r="LJA6" s="133"/>
      <c r="LJB6" s="134"/>
      <c r="LJC6" s="132"/>
      <c r="LJD6" s="132"/>
      <c r="LJE6" s="132"/>
      <c r="LJF6" s="133"/>
      <c r="LJG6" s="134"/>
      <c r="LJH6" s="132"/>
      <c r="LJI6" s="132"/>
      <c r="LJJ6" s="132"/>
      <c r="LJK6" s="133"/>
      <c r="LJL6" s="134"/>
      <c r="LJM6" s="132"/>
      <c r="LJN6" s="132"/>
      <c r="LJO6" s="132"/>
      <c r="LJP6" s="133"/>
      <c r="LJQ6" s="134"/>
      <c r="LJR6" s="132"/>
      <c r="LJS6" s="132"/>
      <c r="LJT6" s="132"/>
      <c r="LJU6" s="133"/>
      <c r="LJV6" s="134"/>
      <c r="LJW6" s="132"/>
      <c r="LJX6" s="132"/>
      <c r="LJY6" s="132"/>
      <c r="LJZ6" s="133"/>
      <c r="LKA6" s="134"/>
      <c r="LKB6" s="132"/>
      <c r="LKC6" s="132"/>
      <c r="LKD6" s="132"/>
      <c r="LKE6" s="133"/>
      <c r="LKF6" s="134"/>
      <c r="LKG6" s="132"/>
      <c r="LKH6" s="132"/>
      <c r="LKI6" s="132"/>
      <c r="LKJ6" s="133"/>
      <c r="LKK6" s="134"/>
      <c r="LKL6" s="132"/>
      <c r="LKM6" s="132"/>
      <c r="LKN6" s="132"/>
      <c r="LKO6" s="133"/>
      <c r="LKP6" s="134"/>
      <c r="LKQ6" s="132"/>
      <c r="LKR6" s="132"/>
      <c r="LKS6" s="132"/>
      <c r="LKT6" s="133"/>
      <c r="LKU6" s="134"/>
      <c r="LKV6" s="132"/>
      <c r="LKW6" s="132"/>
      <c r="LKX6" s="132"/>
      <c r="LKY6" s="133"/>
      <c r="LKZ6" s="134"/>
      <c r="LLA6" s="132"/>
      <c r="LLB6" s="132"/>
      <c r="LLC6" s="132"/>
      <c r="LLD6" s="133"/>
      <c r="LLE6" s="134"/>
      <c r="LLF6" s="132"/>
      <c r="LLG6" s="132"/>
      <c r="LLH6" s="132"/>
      <c r="LLI6" s="133"/>
      <c r="LLJ6" s="134"/>
      <c r="LLK6" s="132"/>
      <c r="LLL6" s="132"/>
      <c r="LLM6" s="132"/>
      <c r="LLN6" s="133"/>
      <c r="LLO6" s="134"/>
      <c r="LLP6" s="132"/>
      <c r="LLQ6" s="132"/>
      <c r="LLR6" s="132"/>
      <c r="LLS6" s="133"/>
      <c r="LLT6" s="134"/>
      <c r="LLU6" s="132"/>
      <c r="LLV6" s="132"/>
      <c r="LLW6" s="132"/>
      <c r="LLX6" s="133"/>
      <c r="LLY6" s="134"/>
      <c r="LLZ6" s="132"/>
      <c r="LMA6" s="132"/>
      <c r="LMB6" s="132"/>
      <c r="LMC6" s="133"/>
      <c r="LMD6" s="134"/>
      <c r="LME6" s="132"/>
      <c r="LMF6" s="132"/>
      <c r="LMG6" s="132"/>
      <c r="LMH6" s="133"/>
      <c r="LMI6" s="134"/>
      <c r="LMJ6" s="132"/>
      <c r="LMK6" s="132"/>
      <c r="LML6" s="132"/>
      <c r="LMM6" s="133"/>
      <c r="LMN6" s="134"/>
      <c r="LMO6" s="132"/>
      <c r="LMP6" s="132"/>
      <c r="LMQ6" s="132"/>
      <c r="LMR6" s="133"/>
      <c r="LMS6" s="134"/>
      <c r="LMT6" s="132"/>
      <c r="LMU6" s="132"/>
      <c r="LMV6" s="132"/>
      <c r="LMW6" s="133"/>
      <c r="LMX6" s="134"/>
      <c r="LMY6" s="132"/>
      <c r="LMZ6" s="132"/>
      <c r="LNA6" s="132"/>
      <c r="LNB6" s="133"/>
      <c r="LNC6" s="134"/>
      <c r="LND6" s="132"/>
      <c r="LNE6" s="132"/>
      <c r="LNF6" s="132"/>
      <c r="LNG6" s="133"/>
      <c r="LNH6" s="134"/>
      <c r="LNI6" s="132"/>
      <c r="LNJ6" s="132"/>
      <c r="LNK6" s="132"/>
      <c r="LNL6" s="133"/>
      <c r="LNM6" s="134"/>
      <c r="LNN6" s="132"/>
      <c r="LNO6" s="132"/>
      <c r="LNP6" s="132"/>
      <c r="LNQ6" s="133"/>
      <c r="LNR6" s="134"/>
      <c r="LNS6" s="132"/>
      <c r="LNT6" s="132"/>
      <c r="LNU6" s="132"/>
      <c r="LNV6" s="133"/>
      <c r="LNW6" s="134"/>
      <c r="LNX6" s="132"/>
      <c r="LNY6" s="132"/>
      <c r="LNZ6" s="132"/>
      <c r="LOA6" s="133"/>
      <c r="LOB6" s="134"/>
      <c r="LOC6" s="132"/>
      <c r="LOD6" s="132"/>
      <c r="LOE6" s="132"/>
      <c r="LOF6" s="133"/>
      <c r="LOG6" s="134"/>
      <c r="LOH6" s="132"/>
      <c r="LOI6" s="132"/>
      <c r="LOJ6" s="132"/>
      <c r="LOK6" s="133"/>
      <c r="LOL6" s="134"/>
      <c r="LOM6" s="132"/>
      <c r="LON6" s="132"/>
      <c r="LOO6" s="132"/>
      <c r="LOP6" s="133"/>
      <c r="LOQ6" s="134"/>
      <c r="LOR6" s="132"/>
      <c r="LOS6" s="132"/>
      <c r="LOT6" s="132"/>
      <c r="LOU6" s="133"/>
      <c r="LOV6" s="134"/>
      <c r="LOW6" s="132"/>
      <c r="LOX6" s="132"/>
      <c r="LOY6" s="132"/>
      <c r="LOZ6" s="133"/>
      <c r="LPA6" s="134"/>
      <c r="LPB6" s="132"/>
      <c r="LPC6" s="132"/>
      <c r="LPD6" s="132"/>
      <c r="LPE6" s="133"/>
      <c r="LPF6" s="134"/>
      <c r="LPG6" s="132"/>
      <c r="LPH6" s="132"/>
      <c r="LPI6" s="132"/>
      <c r="LPJ6" s="133"/>
      <c r="LPK6" s="134"/>
      <c r="LPL6" s="132"/>
      <c r="LPM6" s="132"/>
      <c r="LPN6" s="132"/>
      <c r="LPO6" s="133"/>
      <c r="LPP6" s="134"/>
      <c r="LPQ6" s="132"/>
      <c r="LPR6" s="132"/>
      <c r="LPS6" s="132"/>
      <c r="LPT6" s="133"/>
      <c r="LPU6" s="134"/>
      <c r="LPV6" s="132"/>
      <c r="LPW6" s="132"/>
      <c r="LPX6" s="132"/>
      <c r="LPY6" s="133"/>
      <c r="LPZ6" s="134"/>
      <c r="LQA6" s="132"/>
      <c r="LQB6" s="132"/>
      <c r="LQC6" s="132"/>
      <c r="LQD6" s="133"/>
      <c r="LQE6" s="134"/>
      <c r="LQF6" s="132"/>
      <c r="LQG6" s="132"/>
      <c r="LQH6" s="132"/>
      <c r="LQI6" s="133"/>
      <c r="LQJ6" s="134"/>
      <c r="LQK6" s="132"/>
      <c r="LQL6" s="132"/>
      <c r="LQM6" s="132"/>
      <c r="LQN6" s="133"/>
      <c r="LQO6" s="134"/>
      <c r="LQP6" s="132"/>
      <c r="LQQ6" s="132"/>
      <c r="LQR6" s="132"/>
      <c r="LQS6" s="133"/>
      <c r="LQT6" s="134"/>
      <c r="LQU6" s="132"/>
      <c r="LQV6" s="132"/>
      <c r="LQW6" s="132"/>
      <c r="LQX6" s="133"/>
      <c r="LQY6" s="134"/>
      <c r="LQZ6" s="132"/>
      <c r="LRA6" s="132"/>
      <c r="LRB6" s="132"/>
      <c r="LRC6" s="133"/>
      <c r="LRD6" s="134"/>
      <c r="LRE6" s="132"/>
      <c r="LRF6" s="132"/>
      <c r="LRG6" s="132"/>
      <c r="LRH6" s="133"/>
      <c r="LRI6" s="134"/>
      <c r="LRJ6" s="132"/>
      <c r="LRK6" s="132"/>
      <c r="LRL6" s="132"/>
      <c r="LRM6" s="133"/>
      <c r="LRN6" s="134"/>
      <c r="LRO6" s="132"/>
      <c r="LRP6" s="132"/>
      <c r="LRQ6" s="132"/>
      <c r="LRR6" s="133"/>
      <c r="LRS6" s="134"/>
      <c r="LRT6" s="132"/>
      <c r="LRU6" s="132"/>
      <c r="LRV6" s="132"/>
      <c r="LRW6" s="133"/>
      <c r="LRX6" s="134"/>
      <c r="LRY6" s="132"/>
      <c r="LRZ6" s="132"/>
      <c r="LSA6" s="132"/>
      <c r="LSB6" s="133"/>
      <c r="LSC6" s="134"/>
      <c r="LSD6" s="132"/>
      <c r="LSE6" s="132"/>
      <c r="LSF6" s="132"/>
      <c r="LSG6" s="133"/>
      <c r="LSH6" s="134"/>
      <c r="LSI6" s="132"/>
      <c r="LSJ6" s="132"/>
      <c r="LSK6" s="132"/>
      <c r="LSL6" s="133"/>
      <c r="LSM6" s="134"/>
      <c r="LSN6" s="132"/>
      <c r="LSO6" s="132"/>
      <c r="LSP6" s="132"/>
      <c r="LSQ6" s="133"/>
      <c r="LSR6" s="134"/>
      <c r="LSS6" s="132"/>
      <c r="LST6" s="132"/>
      <c r="LSU6" s="132"/>
      <c r="LSV6" s="133"/>
      <c r="LSW6" s="134"/>
      <c r="LSX6" s="132"/>
      <c r="LSY6" s="132"/>
      <c r="LSZ6" s="132"/>
      <c r="LTA6" s="133"/>
      <c r="LTB6" s="134"/>
      <c r="LTC6" s="132"/>
      <c r="LTD6" s="132"/>
      <c r="LTE6" s="132"/>
      <c r="LTF6" s="133"/>
      <c r="LTG6" s="134"/>
      <c r="LTH6" s="132"/>
      <c r="LTI6" s="132"/>
      <c r="LTJ6" s="132"/>
      <c r="LTK6" s="133"/>
      <c r="LTL6" s="134"/>
      <c r="LTM6" s="132"/>
      <c r="LTN6" s="132"/>
      <c r="LTO6" s="132"/>
      <c r="LTP6" s="133"/>
      <c r="LTQ6" s="134"/>
      <c r="LTR6" s="132"/>
      <c r="LTS6" s="132"/>
      <c r="LTT6" s="132"/>
      <c r="LTU6" s="133"/>
      <c r="LTV6" s="134"/>
      <c r="LTW6" s="132"/>
      <c r="LTX6" s="132"/>
      <c r="LTY6" s="132"/>
      <c r="LTZ6" s="133"/>
      <c r="LUA6" s="134"/>
      <c r="LUB6" s="132"/>
      <c r="LUC6" s="132"/>
      <c r="LUD6" s="132"/>
      <c r="LUE6" s="133"/>
      <c r="LUF6" s="134"/>
      <c r="LUG6" s="132"/>
      <c r="LUH6" s="132"/>
      <c r="LUI6" s="132"/>
      <c r="LUJ6" s="133"/>
      <c r="LUK6" s="134"/>
      <c r="LUL6" s="132"/>
      <c r="LUM6" s="132"/>
      <c r="LUN6" s="132"/>
      <c r="LUO6" s="133"/>
      <c r="LUP6" s="134"/>
      <c r="LUQ6" s="132"/>
      <c r="LUR6" s="132"/>
      <c r="LUS6" s="132"/>
      <c r="LUT6" s="133"/>
      <c r="LUU6" s="134"/>
      <c r="LUV6" s="132"/>
      <c r="LUW6" s="132"/>
      <c r="LUX6" s="132"/>
      <c r="LUY6" s="133"/>
      <c r="LUZ6" s="134"/>
      <c r="LVA6" s="132"/>
      <c r="LVB6" s="132"/>
      <c r="LVC6" s="132"/>
      <c r="LVD6" s="133"/>
      <c r="LVE6" s="134"/>
      <c r="LVF6" s="132"/>
      <c r="LVG6" s="132"/>
      <c r="LVH6" s="132"/>
      <c r="LVI6" s="133"/>
      <c r="LVJ6" s="134"/>
      <c r="LVK6" s="132"/>
      <c r="LVL6" s="132"/>
      <c r="LVM6" s="132"/>
      <c r="LVN6" s="133"/>
      <c r="LVO6" s="134"/>
      <c r="LVP6" s="132"/>
      <c r="LVQ6" s="132"/>
      <c r="LVR6" s="132"/>
      <c r="LVS6" s="133"/>
      <c r="LVT6" s="134"/>
      <c r="LVU6" s="132"/>
      <c r="LVV6" s="132"/>
      <c r="LVW6" s="132"/>
      <c r="LVX6" s="133"/>
      <c r="LVY6" s="134"/>
      <c r="LVZ6" s="132"/>
      <c r="LWA6" s="132"/>
      <c r="LWB6" s="132"/>
      <c r="LWC6" s="133"/>
      <c r="LWD6" s="134"/>
      <c r="LWE6" s="132"/>
      <c r="LWF6" s="132"/>
      <c r="LWG6" s="132"/>
      <c r="LWH6" s="133"/>
      <c r="LWI6" s="134"/>
      <c r="LWJ6" s="132"/>
      <c r="LWK6" s="132"/>
      <c r="LWL6" s="132"/>
      <c r="LWM6" s="133"/>
      <c r="LWN6" s="134"/>
      <c r="LWO6" s="132"/>
      <c r="LWP6" s="132"/>
      <c r="LWQ6" s="132"/>
      <c r="LWR6" s="133"/>
      <c r="LWS6" s="134"/>
      <c r="LWT6" s="132"/>
      <c r="LWU6" s="132"/>
      <c r="LWV6" s="132"/>
      <c r="LWW6" s="133"/>
      <c r="LWX6" s="134"/>
      <c r="LWY6" s="132"/>
      <c r="LWZ6" s="132"/>
      <c r="LXA6" s="132"/>
      <c r="LXB6" s="133"/>
      <c r="LXC6" s="134"/>
      <c r="LXD6" s="132"/>
      <c r="LXE6" s="132"/>
      <c r="LXF6" s="132"/>
      <c r="LXG6" s="133"/>
      <c r="LXH6" s="134"/>
      <c r="LXI6" s="132"/>
      <c r="LXJ6" s="132"/>
      <c r="LXK6" s="132"/>
      <c r="LXL6" s="133"/>
      <c r="LXM6" s="134"/>
      <c r="LXN6" s="132"/>
      <c r="LXO6" s="132"/>
      <c r="LXP6" s="132"/>
      <c r="LXQ6" s="133"/>
      <c r="LXR6" s="134"/>
      <c r="LXS6" s="132"/>
      <c r="LXT6" s="132"/>
      <c r="LXU6" s="132"/>
      <c r="LXV6" s="133"/>
      <c r="LXW6" s="134"/>
      <c r="LXX6" s="132"/>
      <c r="LXY6" s="132"/>
      <c r="LXZ6" s="132"/>
      <c r="LYA6" s="133"/>
      <c r="LYB6" s="134"/>
      <c r="LYC6" s="132"/>
      <c r="LYD6" s="132"/>
      <c r="LYE6" s="132"/>
      <c r="LYF6" s="133"/>
      <c r="LYG6" s="134"/>
      <c r="LYH6" s="132"/>
      <c r="LYI6" s="132"/>
      <c r="LYJ6" s="132"/>
      <c r="LYK6" s="133"/>
      <c r="LYL6" s="134"/>
      <c r="LYM6" s="132"/>
      <c r="LYN6" s="132"/>
      <c r="LYO6" s="132"/>
      <c r="LYP6" s="133"/>
      <c r="LYQ6" s="134"/>
      <c r="LYR6" s="132"/>
      <c r="LYS6" s="132"/>
      <c r="LYT6" s="132"/>
      <c r="LYU6" s="133"/>
      <c r="LYV6" s="134"/>
      <c r="LYW6" s="132"/>
      <c r="LYX6" s="132"/>
      <c r="LYY6" s="132"/>
      <c r="LYZ6" s="133"/>
      <c r="LZA6" s="134"/>
      <c r="LZB6" s="132"/>
      <c r="LZC6" s="132"/>
      <c r="LZD6" s="132"/>
      <c r="LZE6" s="133"/>
      <c r="LZF6" s="134"/>
      <c r="LZG6" s="132"/>
      <c r="LZH6" s="132"/>
      <c r="LZI6" s="132"/>
      <c r="LZJ6" s="133"/>
      <c r="LZK6" s="134"/>
      <c r="LZL6" s="132"/>
      <c r="LZM6" s="132"/>
      <c r="LZN6" s="132"/>
      <c r="LZO6" s="133"/>
      <c r="LZP6" s="134"/>
      <c r="LZQ6" s="132"/>
      <c r="LZR6" s="132"/>
      <c r="LZS6" s="132"/>
      <c r="LZT6" s="133"/>
      <c r="LZU6" s="134"/>
      <c r="LZV6" s="132"/>
      <c r="LZW6" s="132"/>
      <c r="LZX6" s="132"/>
      <c r="LZY6" s="133"/>
      <c r="LZZ6" s="134"/>
      <c r="MAA6" s="132"/>
      <c r="MAB6" s="132"/>
      <c r="MAC6" s="132"/>
      <c r="MAD6" s="133"/>
      <c r="MAE6" s="134"/>
      <c r="MAF6" s="132"/>
      <c r="MAG6" s="132"/>
      <c r="MAH6" s="132"/>
      <c r="MAI6" s="133"/>
      <c r="MAJ6" s="134"/>
      <c r="MAK6" s="132"/>
      <c r="MAL6" s="132"/>
      <c r="MAM6" s="132"/>
      <c r="MAN6" s="133"/>
      <c r="MAO6" s="134"/>
      <c r="MAP6" s="132"/>
      <c r="MAQ6" s="132"/>
      <c r="MAR6" s="132"/>
      <c r="MAS6" s="133"/>
      <c r="MAT6" s="134"/>
      <c r="MAU6" s="132"/>
      <c r="MAV6" s="132"/>
      <c r="MAW6" s="132"/>
      <c r="MAX6" s="133"/>
      <c r="MAY6" s="134"/>
      <c r="MAZ6" s="132"/>
      <c r="MBA6" s="132"/>
      <c r="MBB6" s="132"/>
      <c r="MBC6" s="133"/>
      <c r="MBD6" s="134"/>
      <c r="MBE6" s="132"/>
      <c r="MBF6" s="132"/>
      <c r="MBG6" s="132"/>
      <c r="MBH6" s="133"/>
      <c r="MBI6" s="134"/>
      <c r="MBJ6" s="132"/>
      <c r="MBK6" s="132"/>
      <c r="MBL6" s="132"/>
      <c r="MBM6" s="133"/>
      <c r="MBN6" s="134"/>
      <c r="MBO6" s="132"/>
      <c r="MBP6" s="132"/>
      <c r="MBQ6" s="132"/>
      <c r="MBR6" s="133"/>
      <c r="MBS6" s="134"/>
      <c r="MBT6" s="132"/>
      <c r="MBU6" s="132"/>
      <c r="MBV6" s="132"/>
      <c r="MBW6" s="133"/>
      <c r="MBX6" s="134"/>
      <c r="MBY6" s="132"/>
      <c r="MBZ6" s="132"/>
      <c r="MCA6" s="132"/>
      <c r="MCB6" s="133"/>
      <c r="MCC6" s="134"/>
      <c r="MCD6" s="132"/>
      <c r="MCE6" s="132"/>
      <c r="MCF6" s="132"/>
      <c r="MCG6" s="133"/>
      <c r="MCH6" s="134"/>
      <c r="MCI6" s="132"/>
      <c r="MCJ6" s="132"/>
      <c r="MCK6" s="132"/>
      <c r="MCL6" s="133"/>
      <c r="MCM6" s="134"/>
      <c r="MCN6" s="132"/>
      <c r="MCO6" s="132"/>
      <c r="MCP6" s="132"/>
      <c r="MCQ6" s="133"/>
      <c r="MCR6" s="134"/>
      <c r="MCS6" s="132"/>
      <c r="MCT6" s="132"/>
      <c r="MCU6" s="132"/>
      <c r="MCV6" s="133"/>
      <c r="MCW6" s="134"/>
      <c r="MCX6" s="132"/>
      <c r="MCY6" s="132"/>
      <c r="MCZ6" s="132"/>
      <c r="MDA6" s="133"/>
      <c r="MDB6" s="134"/>
      <c r="MDC6" s="132"/>
      <c r="MDD6" s="132"/>
      <c r="MDE6" s="132"/>
      <c r="MDF6" s="133"/>
      <c r="MDG6" s="134"/>
      <c r="MDH6" s="132"/>
      <c r="MDI6" s="132"/>
      <c r="MDJ6" s="132"/>
      <c r="MDK6" s="133"/>
      <c r="MDL6" s="134"/>
      <c r="MDM6" s="132"/>
      <c r="MDN6" s="132"/>
      <c r="MDO6" s="132"/>
      <c r="MDP6" s="133"/>
      <c r="MDQ6" s="134"/>
      <c r="MDR6" s="132"/>
      <c r="MDS6" s="132"/>
      <c r="MDT6" s="132"/>
      <c r="MDU6" s="133"/>
      <c r="MDV6" s="134"/>
      <c r="MDW6" s="132"/>
      <c r="MDX6" s="132"/>
      <c r="MDY6" s="132"/>
      <c r="MDZ6" s="133"/>
      <c r="MEA6" s="134"/>
      <c r="MEB6" s="132"/>
      <c r="MEC6" s="132"/>
      <c r="MED6" s="132"/>
      <c r="MEE6" s="133"/>
      <c r="MEF6" s="134"/>
      <c r="MEG6" s="132"/>
      <c r="MEH6" s="132"/>
      <c r="MEI6" s="132"/>
      <c r="MEJ6" s="133"/>
      <c r="MEK6" s="134"/>
      <c r="MEL6" s="132"/>
      <c r="MEM6" s="132"/>
      <c r="MEN6" s="132"/>
      <c r="MEO6" s="133"/>
      <c r="MEP6" s="134"/>
      <c r="MEQ6" s="132"/>
      <c r="MER6" s="132"/>
      <c r="MES6" s="132"/>
      <c r="MET6" s="133"/>
      <c r="MEU6" s="134"/>
      <c r="MEV6" s="132"/>
      <c r="MEW6" s="132"/>
      <c r="MEX6" s="132"/>
      <c r="MEY6" s="133"/>
      <c r="MEZ6" s="134"/>
      <c r="MFA6" s="132"/>
      <c r="MFB6" s="132"/>
      <c r="MFC6" s="132"/>
      <c r="MFD6" s="133"/>
      <c r="MFE6" s="134"/>
      <c r="MFF6" s="132"/>
      <c r="MFG6" s="132"/>
      <c r="MFH6" s="132"/>
      <c r="MFI6" s="133"/>
      <c r="MFJ6" s="134"/>
      <c r="MFK6" s="132"/>
      <c r="MFL6" s="132"/>
      <c r="MFM6" s="132"/>
      <c r="MFN6" s="133"/>
      <c r="MFO6" s="134"/>
      <c r="MFP6" s="132"/>
      <c r="MFQ6" s="132"/>
      <c r="MFR6" s="132"/>
      <c r="MFS6" s="133"/>
      <c r="MFT6" s="134"/>
      <c r="MFU6" s="132"/>
      <c r="MFV6" s="132"/>
      <c r="MFW6" s="132"/>
      <c r="MFX6" s="133"/>
      <c r="MFY6" s="134"/>
      <c r="MFZ6" s="132"/>
      <c r="MGA6" s="132"/>
      <c r="MGB6" s="132"/>
      <c r="MGC6" s="133"/>
      <c r="MGD6" s="134"/>
      <c r="MGE6" s="132"/>
      <c r="MGF6" s="132"/>
      <c r="MGG6" s="132"/>
      <c r="MGH6" s="133"/>
      <c r="MGI6" s="134"/>
      <c r="MGJ6" s="132"/>
      <c r="MGK6" s="132"/>
      <c r="MGL6" s="132"/>
      <c r="MGM6" s="133"/>
      <c r="MGN6" s="134"/>
      <c r="MGO6" s="132"/>
      <c r="MGP6" s="132"/>
      <c r="MGQ6" s="132"/>
      <c r="MGR6" s="133"/>
      <c r="MGS6" s="134"/>
      <c r="MGT6" s="132"/>
      <c r="MGU6" s="132"/>
      <c r="MGV6" s="132"/>
      <c r="MGW6" s="133"/>
      <c r="MGX6" s="134"/>
      <c r="MGY6" s="132"/>
      <c r="MGZ6" s="132"/>
      <c r="MHA6" s="132"/>
      <c r="MHB6" s="133"/>
      <c r="MHC6" s="134"/>
      <c r="MHD6" s="132"/>
      <c r="MHE6" s="132"/>
      <c r="MHF6" s="132"/>
      <c r="MHG6" s="133"/>
      <c r="MHH6" s="134"/>
      <c r="MHI6" s="132"/>
      <c r="MHJ6" s="132"/>
      <c r="MHK6" s="132"/>
      <c r="MHL6" s="133"/>
      <c r="MHM6" s="134"/>
      <c r="MHN6" s="132"/>
      <c r="MHO6" s="132"/>
      <c r="MHP6" s="132"/>
      <c r="MHQ6" s="133"/>
      <c r="MHR6" s="134"/>
      <c r="MHS6" s="132"/>
      <c r="MHT6" s="132"/>
      <c r="MHU6" s="132"/>
      <c r="MHV6" s="133"/>
      <c r="MHW6" s="134"/>
      <c r="MHX6" s="132"/>
      <c r="MHY6" s="132"/>
      <c r="MHZ6" s="132"/>
      <c r="MIA6" s="133"/>
      <c r="MIB6" s="134"/>
      <c r="MIC6" s="132"/>
      <c r="MID6" s="132"/>
      <c r="MIE6" s="132"/>
      <c r="MIF6" s="133"/>
      <c r="MIG6" s="134"/>
      <c r="MIH6" s="132"/>
      <c r="MII6" s="132"/>
      <c r="MIJ6" s="132"/>
      <c r="MIK6" s="133"/>
      <c r="MIL6" s="134"/>
      <c r="MIM6" s="132"/>
      <c r="MIN6" s="132"/>
      <c r="MIO6" s="132"/>
      <c r="MIP6" s="133"/>
      <c r="MIQ6" s="134"/>
      <c r="MIR6" s="132"/>
      <c r="MIS6" s="132"/>
      <c r="MIT6" s="132"/>
      <c r="MIU6" s="133"/>
      <c r="MIV6" s="134"/>
      <c r="MIW6" s="132"/>
      <c r="MIX6" s="132"/>
      <c r="MIY6" s="132"/>
      <c r="MIZ6" s="133"/>
      <c r="MJA6" s="134"/>
      <c r="MJB6" s="132"/>
      <c r="MJC6" s="132"/>
      <c r="MJD6" s="132"/>
      <c r="MJE6" s="133"/>
      <c r="MJF6" s="134"/>
      <c r="MJG6" s="132"/>
      <c r="MJH6" s="132"/>
      <c r="MJI6" s="132"/>
      <c r="MJJ6" s="133"/>
      <c r="MJK6" s="134"/>
      <c r="MJL6" s="132"/>
      <c r="MJM6" s="132"/>
      <c r="MJN6" s="132"/>
      <c r="MJO6" s="133"/>
      <c r="MJP6" s="134"/>
      <c r="MJQ6" s="132"/>
      <c r="MJR6" s="132"/>
      <c r="MJS6" s="132"/>
      <c r="MJT6" s="133"/>
      <c r="MJU6" s="134"/>
      <c r="MJV6" s="132"/>
      <c r="MJW6" s="132"/>
      <c r="MJX6" s="132"/>
      <c r="MJY6" s="133"/>
      <c r="MJZ6" s="134"/>
      <c r="MKA6" s="132"/>
      <c r="MKB6" s="132"/>
      <c r="MKC6" s="132"/>
      <c r="MKD6" s="133"/>
      <c r="MKE6" s="134"/>
      <c r="MKF6" s="132"/>
      <c r="MKG6" s="132"/>
      <c r="MKH6" s="132"/>
      <c r="MKI6" s="133"/>
      <c r="MKJ6" s="134"/>
      <c r="MKK6" s="132"/>
      <c r="MKL6" s="132"/>
      <c r="MKM6" s="132"/>
      <c r="MKN6" s="133"/>
      <c r="MKO6" s="134"/>
      <c r="MKP6" s="132"/>
      <c r="MKQ6" s="132"/>
      <c r="MKR6" s="132"/>
      <c r="MKS6" s="133"/>
      <c r="MKT6" s="134"/>
      <c r="MKU6" s="132"/>
      <c r="MKV6" s="132"/>
      <c r="MKW6" s="132"/>
      <c r="MKX6" s="133"/>
      <c r="MKY6" s="134"/>
      <c r="MKZ6" s="132"/>
      <c r="MLA6" s="132"/>
      <c r="MLB6" s="132"/>
      <c r="MLC6" s="133"/>
      <c r="MLD6" s="134"/>
      <c r="MLE6" s="132"/>
      <c r="MLF6" s="132"/>
      <c r="MLG6" s="132"/>
      <c r="MLH6" s="133"/>
      <c r="MLI6" s="134"/>
      <c r="MLJ6" s="132"/>
      <c r="MLK6" s="132"/>
      <c r="MLL6" s="132"/>
      <c r="MLM6" s="133"/>
      <c r="MLN6" s="134"/>
      <c r="MLO6" s="132"/>
      <c r="MLP6" s="132"/>
      <c r="MLQ6" s="132"/>
      <c r="MLR6" s="133"/>
      <c r="MLS6" s="134"/>
      <c r="MLT6" s="132"/>
      <c r="MLU6" s="132"/>
      <c r="MLV6" s="132"/>
      <c r="MLW6" s="133"/>
      <c r="MLX6" s="134"/>
      <c r="MLY6" s="132"/>
      <c r="MLZ6" s="132"/>
      <c r="MMA6" s="132"/>
      <c r="MMB6" s="133"/>
      <c r="MMC6" s="134"/>
      <c r="MMD6" s="132"/>
      <c r="MME6" s="132"/>
      <c r="MMF6" s="132"/>
      <c r="MMG6" s="133"/>
      <c r="MMH6" s="134"/>
      <c r="MMI6" s="132"/>
      <c r="MMJ6" s="132"/>
      <c r="MMK6" s="132"/>
      <c r="MML6" s="133"/>
      <c r="MMM6" s="134"/>
      <c r="MMN6" s="132"/>
      <c r="MMO6" s="132"/>
      <c r="MMP6" s="132"/>
      <c r="MMQ6" s="133"/>
      <c r="MMR6" s="134"/>
      <c r="MMS6" s="132"/>
      <c r="MMT6" s="132"/>
      <c r="MMU6" s="132"/>
      <c r="MMV6" s="133"/>
      <c r="MMW6" s="134"/>
      <c r="MMX6" s="132"/>
      <c r="MMY6" s="132"/>
      <c r="MMZ6" s="132"/>
      <c r="MNA6" s="133"/>
      <c r="MNB6" s="134"/>
      <c r="MNC6" s="132"/>
      <c r="MND6" s="132"/>
      <c r="MNE6" s="132"/>
      <c r="MNF6" s="133"/>
      <c r="MNG6" s="134"/>
      <c r="MNH6" s="132"/>
      <c r="MNI6" s="132"/>
      <c r="MNJ6" s="132"/>
      <c r="MNK6" s="133"/>
      <c r="MNL6" s="134"/>
      <c r="MNM6" s="132"/>
      <c r="MNN6" s="132"/>
      <c r="MNO6" s="132"/>
      <c r="MNP6" s="133"/>
      <c r="MNQ6" s="134"/>
      <c r="MNR6" s="132"/>
      <c r="MNS6" s="132"/>
      <c r="MNT6" s="132"/>
      <c r="MNU6" s="133"/>
      <c r="MNV6" s="134"/>
      <c r="MNW6" s="132"/>
      <c r="MNX6" s="132"/>
      <c r="MNY6" s="132"/>
      <c r="MNZ6" s="133"/>
      <c r="MOA6" s="134"/>
      <c r="MOB6" s="132"/>
      <c r="MOC6" s="132"/>
      <c r="MOD6" s="132"/>
      <c r="MOE6" s="133"/>
      <c r="MOF6" s="134"/>
      <c r="MOG6" s="132"/>
      <c r="MOH6" s="132"/>
      <c r="MOI6" s="132"/>
      <c r="MOJ6" s="133"/>
      <c r="MOK6" s="134"/>
      <c r="MOL6" s="132"/>
      <c r="MOM6" s="132"/>
      <c r="MON6" s="132"/>
      <c r="MOO6" s="133"/>
      <c r="MOP6" s="134"/>
      <c r="MOQ6" s="132"/>
      <c r="MOR6" s="132"/>
      <c r="MOS6" s="132"/>
      <c r="MOT6" s="133"/>
      <c r="MOU6" s="134"/>
      <c r="MOV6" s="132"/>
      <c r="MOW6" s="132"/>
      <c r="MOX6" s="132"/>
      <c r="MOY6" s="133"/>
      <c r="MOZ6" s="134"/>
      <c r="MPA6" s="132"/>
      <c r="MPB6" s="132"/>
      <c r="MPC6" s="132"/>
      <c r="MPD6" s="133"/>
      <c r="MPE6" s="134"/>
      <c r="MPF6" s="132"/>
      <c r="MPG6" s="132"/>
      <c r="MPH6" s="132"/>
      <c r="MPI6" s="133"/>
      <c r="MPJ6" s="134"/>
      <c r="MPK6" s="132"/>
      <c r="MPL6" s="132"/>
      <c r="MPM6" s="132"/>
      <c r="MPN6" s="133"/>
      <c r="MPO6" s="134"/>
      <c r="MPP6" s="132"/>
      <c r="MPQ6" s="132"/>
      <c r="MPR6" s="132"/>
      <c r="MPS6" s="133"/>
      <c r="MPT6" s="134"/>
      <c r="MPU6" s="132"/>
      <c r="MPV6" s="132"/>
      <c r="MPW6" s="132"/>
      <c r="MPX6" s="133"/>
      <c r="MPY6" s="134"/>
      <c r="MPZ6" s="132"/>
      <c r="MQA6" s="132"/>
      <c r="MQB6" s="132"/>
      <c r="MQC6" s="133"/>
      <c r="MQD6" s="134"/>
      <c r="MQE6" s="132"/>
      <c r="MQF6" s="132"/>
      <c r="MQG6" s="132"/>
      <c r="MQH6" s="133"/>
      <c r="MQI6" s="134"/>
      <c r="MQJ6" s="132"/>
      <c r="MQK6" s="132"/>
      <c r="MQL6" s="132"/>
      <c r="MQM6" s="133"/>
      <c r="MQN6" s="134"/>
      <c r="MQO6" s="132"/>
      <c r="MQP6" s="132"/>
      <c r="MQQ6" s="132"/>
      <c r="MQR6" s="133"/>
      <c r="MQS6" s="134"/>
      <c r="MQT6" s="132"/>
      <c r="MQU6" s="132"/>
      <c r="MQV6" s="132"/>
      <c r="MQW6" s="133"/>
      <c r="MQX6" s="134"/>
      <c r="MQY6" s="132"/>
      <c r="MQZ6" s="132"/>
      <c r="MRA6" s="132"/>
      <c r="MRB6" s="133"/>
      <c r="MRC6" s="134"/>
      <c r="MRD6" s="132"/>
      <c r="MRE6" s="132"/>
      <c r="MRF6" s="132"/>
      <c r="MRG6" s="133"/>
      <c r="MRH6" s="134"/>
      <c r="MRI6" s="132"/>
      <c r="MRJ6" s="132"/>
      <c r="MRK6" s="132"/>
      <c r="MRL6" s="133"/>
      <c r="MRM6" s="134"/>
      <c r="MRN6" s="132"/>
      <c r="MRO6" s="132"/>
      <c r="MRP6" s="132"/>
      <c r="MRQ6" s="133"/>
      <c r="MRR6" s="134"/>
      <c r="MRS6" s="132"/>
      <c r="MRT6" s="132"/>
      <c r="MRU6" s="132"/>
      <c r="MRV6" s="133"/>
      <c r="MRW6" s="134"/>
      <c r="MRX6" s="132"/>
      <c r="MRY6" s="132"/>
      <c r="MRZ6" s="132"/>
      <c r="MSA6" s="133"/>
      <c r="MSB6" s="134"/>
      <c r="MSC6" s="132"/>
      <c r="MSD6" s="132"/>
      <c r="MSE6" s="132"/>
      <c r="MSF6" s="133"/>
      <c r="MSG6" s="134"/>
      <c r="MSH6" s="132"/>
      <c r="MSI6" s="132"/>
      <c r="MSJ6" s="132"/>
      <c r="MSK6" s="133"/>
      <c r="MSL6" s="134"/>
      <c r="MSM6" s="132"/>
      <c r="MSN6" s="132"/>
      <c r="MSO6" s="132"/>
      <c r="MSP6" s="133"/>
      <c r="MSQ6" s="134"/>
      <c r="MSR6" s="132"/>
      <c r="MSS6" s="132"/>
      <c r="MST6" s="132"/>
      <c r="MSU6" s="133"/>
      <c r="MSV6" s="134"/>
      <c r="MSW6" s="132"/>
      <c r="MSX6" s="132"/>
      <c r="MSY6" s="132"/>
      <c r="MSZ6" s="133"/>
      <c r="MTA6" s="134"/>
      <c r="MTB6" s="132"/>
      <c r="MTC6" s="132"/>
      <c r="MTD6" s="132"/>
      <c r="MTE6" s="133"/>
      <c r="MTF6" s="134"/>
      <c r="MTG6" s="132"/>
      <c r="MTH6" s="132"/>
      <c r="MTI6" s="132"/>
      <c r="MTJ6" s="133"/>
      <c r="MTK6" s="134"/>
      <c r="MTL6" s="132"/>
      <c r="MTM6" s="132"/>
      <c r="MTN6" s="132"/>
      <c r="MTO6" s="133"/>
      <c r="MTP6" s="134"/>
      <c r="MTQ6" s="132"/>
      <c r="MTR6" s="132"/>
      <c r="MTS6" s="132"/>
      <c r="MTT6" s="133"/>
      <c r="MTU6" s="134"/>
      <c r="MTV6" s="132"/>
      <c r="MTW6" s="132"/>
      <c r="MTX6" s="132"/>
      <c r="MTY6" s="133"/>
      <c r="MTZ6" s="134"/>
      <c r="MUA6" s="132"/>
      <c r="MUB6" s="132"/>
      <c r="MUC6" s="132"/>
      <c r="MUD6" s="133"/>
      <c r="MUE6" s="134"/>
      <c r="MUF6" s="132"/>
      <c r="MUG6" s="132"/>
      <c r="MUH6" s="132"/>
      <c r="MUI6" s="133"/>
      <c r="MUJ6" s="134"/>
      <c r="MUK6" s="132"/>
      <c r="MUL6" s="132"/>
      <c r="MUM6" s="132"/>
      <c r="MUN6" s="133"/>
      <c r="MUO6" s="134"/>
      <c r="MUP6" s="132"/>
      <c r="MUQ6" s="132"/>
      <c r="MUR6" s="132"/>
      <c r="MUS6" s="133"/>
      <c r="MUT6" s="134"/>
      <c r="MUU6" s="132"/>
      <c r="MUV6" s="132"/>
      <c r="MUW6" s="132"/>
      <c r="MUX6" s="133"/>
      <c r="MUY6" s="134"/>
      <c r="MUZ6" s="132"/>
      <c r="MVA6" s="132"/>
      <c r="MVB6" s="132"/>
      <c r="MVC6" s="133"/>
      <c r="MVD6" s="134"/>
      <c r="MVE6" s="132"/>
      <c r="MVF6" s="132"/>
      <c r="MVG6" s="132"/>
      <c r="MVH6" s="133"/>
      <c r="MVI6" s="134"/>
      <c r="MVJ6" s="132"/>
      <c r="MVK6" s="132"/>
      <c r="MVL6" s="132"/>
      <c r="MVM6" s="133"/>
      <c r="MVN6" s="134"/>
      <c r="MVO6" s="132"/>
      <c r="MVP6" s="132"/>
      <c r="MVQ6" s="132"/>
      <c r="MVR6" s="133"/>
      <c r="MVS6" s="134"/>
      <c r="MVT6" s="132"/>
      <c r="MVU6" s="132"/>
      <c r="MVV6" s="132"/>
      <c r="MVW6" s="133"/>
      <c r="MVX6" s="134"/>
      <c r="MVY6" s="132"/>
      <c r="MVZ6" s="132"/>
      <c r="MWA6" s="132"/>
      <c r="MWB6" s="133"/>
      <c r="MWC6" s="134"/>
      <c r="MWD6" s="132"/>
      <c r="MWE6" s="132"/>
      <c r="MWF6" s="132"/>
      <c r="MWG6" s="133"/>
      <c r="MWH6" s="134"/>
      <c r="MWI6" s="132"/>
      <c r="MWJ6" s="132"/>
      <c r="MWK6" s="132"/>
      <c r="MWL6" s="133"/>
      <c r="MWM6" s="134"/>
      <c r="MWN6" s="132"/>
      <c r="MWO6" s="132"/>
      <c r="MWP6" s="132"/>
      <c r="MWQ6" s="133"/>
      <c r="MWR6" s="134"/>
      <c r="MWS6" s="132"/>
      <c r="MWT6" s="132"/>
      <c r="MWU6" s="132"/>
      <c r="MWV6" s="133"/>
      <c r="MWW6" s="134"/>
      <c r="MWX6" s="132"/>
      <c r="MWY6" s="132"/>
      <c r="MWZ6" s="132"/>
      <c r="MXA6" s="133"/>
      <c r="MXB6" s="134"/>
      <c r="MXC6" s="132"/>
      <c r="MXD6" s="132"/>
      <c r="MXE6" s="132"/>
      <c r="MXF6" s="133"/>
      <c r="MXG6" s="134"/>
      <c r="MXH6" s="132"/>
      <c r="MXI6" s="132"/>
      <c r="MXJ6" s="132"/>
      <c r="MXK6" s="133"/>
      <c r="MXL6" s="134"/>
      <c r="MXM6" s="132"/>
      <c r="MXN6" s="132"/>
      <c r="MXO6" s="132"/>
      <c r="MXP6" s="133"/>
      <c r="MXQ6" s="134"/>
      <c r="MXR6" s="132"/>
      <c r="MXS6" s="132"/>
      <c r="MXT6" s="132"/>
      <c r="MXU6" s="133"/>
      <c r="MXV6" s="134"/>
      <c r="MXW6" s="132"/>
      <c r="MXX6" s="132"/>
      <c r="MXY6" s="132"/>
      <c r="MXZ6" s="133"/>
      <c r="MYA6" s="134"/>
      <c r="MYB6" s="132"/>
      <c r="MYC6" s="132"/>
      <c r="MYD6" s="132"/>
      <c r="MYE6" s="133"/>
      <c r="MYF6" s="134"/>
      <c r="MYG6" s="132"/>
      <c r="MYH6" s="132"/>
      <c r="MYI6" s="132"/>
      <c r="MYJ6" s="133"/>
      <c r="MYK6" s="134"/>
      <c r="MYL6" s="132"/>
      <c r="MYM6" s="132"/>
      <c r="MYN6" s="132"/>
      <c r="MYO6" s="133"/>
      <c r="MYP6" s="134"/>
      <c r="MYQ6" s="132"/>
      <c r="MYR6" s="132"/>
      <c r="MYS6" s="132"/>
      <c r="MYT6" s="133"/>
      <c r="MYU6" s="134"/>
      <c r="MYV6" s="132"/>
      <c r="MYW6" s="132"/>
      <c r="MYX6" s="132"/>
      <c r="MYY6" s="133"/>
      <c r="MYZ6" s="134"/>
      <c r="MZA6" s="132"/>
      <c r="MZB6" s="132"/>
      <c r="MZC6" s="132"/>
      <c r="MZD6" s="133"/>
      <c r="MZE6" s="134"/>
      <c r="MZF6" s="132"/>
      <c r="MZG6" s="132"/>
      <c r="MZH6" s="132"/>
      <c r="MZI6" s="133"/>
      <c r="MZJ6" s="134"/>
      <c r="MZK6" s="132"/>
      <c r="MZL6" s="132"/>
      <c r="MZM6" s="132"/>
      <c r="MZN6" s="133"/>
      <c r="MZO6" s="134"/>
      <c r="MZP6" s="132"/>
      <c r="MZQ6" s="132"/>
      <c r="MZR6" s="132"/>
      <c r="MZS6" s="133"/>
      <c r="MZT6" s="134"/>
      <c r="MZU6" s="132"/>
      <c r="MZV6" s="132"/>
      <c r="MZW6" s="132"/>
      <c r="MZX6" s="133"/>
      <c r="MZY6" s="134"/>
      <c r="MZZ6" s="132"/>
      <c r="NAA6" s="132"/>
      <c r="NAB6" s="132"/>
      <c r="NAC6" s="133"/>
      <c r="NAD6" s="134"/>
      <c r="NAE6" s="132"/>
      <c r="NAF6" s="132"/>
      <c r="NAG6" s="132"/>
      <c r="NAH6" s="133"/>
      <c r="NAI6" s="134"/>
      <c r="NAJ6" s="132"/>
      <c r="NAK6" s="132"/>
      <c r="NAL6" s="132"/>
      <c r="NAM6" s="133"/>
      <c r="NAN6" s="134"/>
      <c r="NAO6" s="132"/>
      <c r="NAP6" s="132"/>
      <c r="NAQ6" s="132"/>
      <c r="NAR6" s="133"/>
      <c r="NAS6" s="134"/>
      <c r="NAT6" s="132"/>
      <c r="NAU6" s="132"/>
      <c r="NAV6" s="132"/>
      <c r="NAW6" s="133"/>
      <c r="NAX6" s="134"/>
      <c r="NAY6" s="132"/>
      <c r="NAZ6" s="132"/>
      <c r="NBA6" s="132"/>
      <c r="NBB6" s="133"/>
      <c r="NBC6" s="134"/>
      <c r="NBD6" s="132"/>
      <c r="NBE6" s="132"/>
      <c r="NBF6" s="132"/>
      <c r="NBG6" s="133"/>
      <c r="NBH6" s="134"/>
      <c r="NBI6" s="132"/>
      <c r="NBJ6" s="132"/>
      <c r="NBK6" s="132"/>
      <c r="NBL6" s="133"/>
      <c r="NBM6" s="134"/>
      <c r="NBN6" s="132"/>
      <c r="NBO6" s="132"/>
      <c r="NBP6" s="132"/>
      <c r="NBQ6" s="133"/>
      <c r="NBR6" s="134"/>
      <c r="NBS6" s="132"/>
      <c r="NBT6" s="132"/>
      <c r="NBU6" s="132"/>
      <c r="NBV6" s="133"/>
      <c r="NBW6" s="134"/>
      <c r="NBX6" s="132"/>
      <c r="NBY6" s="132"/>
      <c r="NBZ6" s="132"/>
      <c r="NCA6" s="133"/>
      <c r="NCB6" s="134"/>
      <c r="NCC6" s="132"/>
      <c r="NCD6" s="132"/>
      <c r="NCE6" s="132"/>
      <c r="NCF6" s="133"/>
      <c r="NCG6" s="134"/>
      <c r="NCH6" s="132"/>
      <c r="NCI6" s="132"/>
      <c r="NCJ6" s="132"/>
      <c r="NCK6" s="133"/>
      <c r="NCL6" s="134"/>
      <c r="NCM6" s="132"/>
      <c r="NCN6" s="132"/>
      <c r="NCO6" s="132"/>
      <c r="NCP6" s="133"/>
      <c r="NCQ6" s="134"/>
      <c r="NCR6" s="132"/>
      <c r="NCS6" s="132"/>
      <c r="NCT6" s="132"/>
      <c r="NCU6" s="133"/>
      <c r="NCV6" s="134"/>
      <c r="NCW6" s="132"/>
      <c r="NCX6" s="132"/>
      <c r="NCY6" s="132"/>
      <c r="NCZ6" s="133"/>
      <c r="NDA6" s="134"/>
      <c r="NDB6" s="132"/>
      <c r="NDC6" s="132"/>
      <c r="NDD6" s="132"/>
      <c r="NDE6" s="133"/>
      <c r="NDF6" s="134"/>
      <c r="NDG6" s="132"/>
      <c r="NDH6" s="132"/>
      <c r="NDI6" s="132"/>
      <c r="NDJ6" s="133"/>
      <c r="NDK6" s="134"/>
      <c r="NDL6" s="132"/>
      <c r="NDM6" s="132"/>
      <c r="NDN6" s="132"/>
      <c r="NDO6" s="133"/>
      <c r="NDP6" s="134"/>
      <c r="NDQ6" s="132"/>
      <c r="NDR6" s="132"/>
      <c r="NDS6" s="132"/>
      <c r="NDT6" s="133"/>
      <c r="NDU6" s="134"/>
      <c r="NDV6" s="132"/>
      <c r="NDW6" s="132"/>
      <c r="NDX6" s="132"/>
      <c r="NDY6" s="133"/>
      <c r="NDZ6" s="134"/>
      <c r="NEA6" s="132"/>
      <c r="NEB6" s="132"/>
      <c r="NEC6" s="132"/>
      <c r="NED6" s="133"/>
      <c r="NEE6" s="134"/>
      <c r="NEF6" s="132"/>
      <c r="NEG6" s="132"/>
      <c r="NEH6" s="132"/>
      <c r="NEI6" s="133"/>
      <c r="NEJ6" s="134"/>
      <c r="NEK6" s="132"/>
      <c r="NEL6" s="132"/>
      <c r="NEM6" s="132"/>
      <c r="NEN6" s="133"/>
      <c r="NEO6" s="134"/>
      <c r="NEP6" s="132"/>
      <c r="NEQ6" s="132"/>
      <c r="NER6" s="132"/>
      <c r="NES6" s="133"/>
      <c r="NET6" s="134"/>
      <c r="NEU6" s="132"/>
      <c r="NEV6" s="132"/>
      <c r="NEW6" s="132"/>
      <c r="NEX6" s="133"/>
      <c r="NEY6" s="134"/>
      <c r="NEZ6" s="132"/>
      <c r="NFA6" s="132"/>
      <c r="NFB6" s="132"/>
      <c r="NFC6" s="133"/>
      <c r="NFD6" s="134"/>
      <c r="NFE6" s="132"/>
      <c r="NFF6" s="132"/>
      <c r="NFG6" s="132"/>
      <c r="NFH6" s="133"/>
      <c r="NFI6" s="134"/>
      <c r="NFJ6" s="132"/>
      <c r="NFK6" s="132"/>
      <c r="NFL6" s="132"/>
      <c r="NFM6" s="133"/>
      <c r="NFN6" s="134"/>
      <c r="NFO6" s="132"/>
      <c r="NFP6" s="132"/>
      <c r="NFQ6" s="132"/>
      <c r="NFR6" s="133"/>
      <c r="NFS6" s="134"/>
      <c r="NFT6" s="132"/>
      <c r="NFU6" s="132"/>
      <c r="NFV6" s="132"/>
      <c r="NFW6" s="133"/>
      <c r="NFX6" s="134"/>
      <c r="NFY6" s="132"/>
      <c r="NFZ6" s="132"/>
      <c r="NGA6" s="132"/>
      <c r="NGB6" s="133"/>
      <c r="NGC6" s="134"/>
      <c r="NGD6" s="132"/>
      <c r="NGE6" s="132"/>
      <c r="NGF6" s="132"/>
      <c r="NGG6" s="133"/>
      <c r="NGH6" s="134"/>
      <c r="NGI6" s="132"/>
      <c r="NGJ6" s="132"/>
      <c r="NGK6" s="132"/>
      <c r="NGL6" s="133"/>
      <c r="NGM6" s="134"/>
      <c r="NGN6" s="132"/>
      <c r="NGO6" s="132"/>
      <c r="NGP6" s="132"/>
      <c r="NGQ6" s="133"/>
      <c r="NGR6" s="134"/>
      <c r="NGS6" s="132"/>
      <c r="NGT6" s="132"/>
      <c r="NGU6" s="132"/>
      <c r="NGV6" s="133"/>
      <c r="NGW6" s="134"/>
      <c r="NGX6" s="132"/>
      <c r="NGY6" s="132"/>
      <c r="NGZ6" s="132"/>
      <c r="NHA6" s="133"/>
      <c r="NHB6" s="134"/>
      <c r="NHC6" s="132"/>
      <c r="NHD6" s="132"/>
      <c r="NHE6" s="132"/>
      <c r="NHF6" s="133"/>
      <c r="NHG6" s="134"/>
      <c r="NHH6" s="132"/>
      <c r="NHI6" s="132"/>
      <c r="NHJ6" s="132"/>
      <c r="NHK6" s="133"/>
      <c r="NHL6" s="134"/>
      <c r="NHM6" s="132"/>
      <c r="NHN6" s="132"/>
      <c r="NHO6" s="132"/>
      <c r="NHP6" s="133"/>
      <c r="NHQ6" s="134"/>
      <c r="NHR6" s="132"/>
      <c r="NHS6" s="132"/>
      <c r="NHT6" s="132"/>
      <c r="NHU6" s="133"/>
      <c r="NHV6" s="134"/>
      <c r="NHW6" s="132"/>
      <c r="NHX6" s="132"/>
      <c r="NHY6" s="132"/>
      <c r="NHZ6" s="133"/>
      <c r="NIA6" s="134"/>
      <c r="NIB6" s="132"/>
      <c r="NIC6" s="132"/>
      <c r="NID6" s="132"/>
      <c r="NIE6" s="133"/>
      <c r="NIF6" s="134"/>
      <c r="NIG6" s="132"/>
      <c r="NIH6" s="132"/>
      <c r="NII6" s="132"/>
      <c r="NIJ6" s="133"/>
      <c r="NIK6" s="134"/>
      <c r="NIL6" s="132"/>
      <c r="NIM6" s="132"/>
      <c r="NIN6" s="132"/>
      <c r="NIO6" s="133"/>
      <c r="NIP6" s="134"/>
      <c r="NIQ6" s="132"/>
      <c r="NIR6" s="132"/>
      <c r="NIS6" s="132"/>
      <c r="NIT6" s="133"/>
      <c r="NIU6" s="134"/>
      <c r="NIV6" s="132"/>
      <c r="NIW6" s="132"/>
      <c r="NIX6" s="132"/>
      <c r="NIY6" s="133"/>
      <c r="NIZ6" s="134"/>
      <c r="NJA6" s="132"/>
      <c r="NJB6" s="132"/>
      <c r="NJC6" s="132"/>
      <c r="NJD6" s="133"/>
      <c r="NJE6" s="134"/>
      <c r="NJF6" s="132"/>
      <c r="NJG6" s="132"/>
      <c r="NJH6" s="132"/>
      <c r="NJI6" s="133"/>
      <c r="NJJ6" s="134"/>
      <c r="NJK6" s="132"/>
      <c r="NJL6" s="132"/>
      <c r="NJM6" s="132"/>
      <c r="NJN6" s="133"/>
      <c r="NJO6" s="134"/>
      <c r="NJP6" s="132"/>
      <c r="NJQ6" s="132"/>
      <c r="NJR6" s="132"/>
      <c r="NJS6" s="133"/>
      <c r="NJT6" s="134"/>
      <c r="NJU6" s="132"/>
      <c r="NJV6" s="132"/>
      <c r="NJW6" s="132"/>
      <c r="NJX6" s="133"/>
      <c r="NJY6" s="134"/>
      <c r="NJZ6" s="132"/>
      <c r="NKA6" s="132"/>
      <c r="NKB6" s="132"/>
      <c r="NKC6" s="133"/>
      <c r="NKD6" s="134"/>
      <c r="NKE6" s="132"/>
      <c r="NKF6" s="132"/>
      <c r="NKG6" s="132"/>
      <c r="NKH6" s="133"/>
      <c r="NKI6" s="134"/>
      <c r="NKJ6" s="132"/>
      <c r="NKK6" s="132"/>
      <c r="NKL6" s="132"/>
      <c r="NKM6" s="133"/>
      <c r="NKN6" s="134"/>
      <c r="NKO6" s="132"/>
      <c r="NKP6" s="132"/>
      <c r="NKQ6" s="132"/>
      <c r="NKR6" s="133"/>
      <c r="NKS6" s="134"/>
      <c r="NKT6" s="132"/>
      <c r="NKU6" s="132"/>
      <c r="NKV6" s="132"/>
      <c r="NKW6" s="133"/>
      <c r="NKX6" s="134"/>
      <c r="NKY6" s="132"/>
      <c r="NKZ6" s="132"/>
      <c r="NLA6" s="132"/>
      <c r="NLB6" s="133"/>
      <c r="NLC6" s="134"/>
      <c r="NLD6" s="132"/>
      <c r="NLE6" s="132"/>
      <c r="NLF6" s="132"/>
      <c r="NLG6" s="133"/>
      <c r="NLH6" s="134"/>
      <c r="NLI6" s="132"/>
      <c r="NLJ6" s="132"/>
      <c r="NLK6" s="132"/>
      <c r="NLL6" s="133"/>
      <c r="NLM6" s="134"/>
      <c r="NLN6" s="132"/>
      <c r="NLO6" s="132"/>
      <c r="NLP6" s="132"/>
      <c r="NLQ6" s="133"/>
      <c r="NLR6" s="134"/>
      <c r="NLS6" s="132"/>
      <c r="NLT6" s="132"/>
      <c r="NLU6" s="132"/>
      <c r="NLV6" s="133"/>
      <c r="NLW6" s="134"/>
      <c r="NLX6" s="132"/>
      <c r="NLY6" s="132"/>
      <c r="NLZ6" s="132"/>
      <c r="NMA6" s="133"/>
      <c r="NMB6" s="134"/>
      <c r="NMC6" s="132"/>
      <c r="NMD6" s="132"/>
      <c r="NME6" s="132"/>
      <c r="NMF6" s="133"/>
      <c r="NMG6" s="134"/>
      <c r="NMH6" s="132"/>
      <c r="NMI6" s="132"/>
      <c r="NMJ6" s="132"/>
      <c r="NMK6" s="133"/>
      <c r="NML6" s="134"/>
      <c r="NMM6" s="132"/>
      <c r="NMN6" s="132"/>
      <c r="NMO6" s="132"/>
      <c r="NMP6" s="133"/>
      <c r="NMQ6" s="134"/>
      <c r="NMR6" s="132"/>
      <c r="NMS6" s="132"/>
      <c r="NMT6" s="132"/>
      <c r="NMU6" s="133"/>
      <c r="NMV6" s="134"/>
      <c r="NMW6" s="132"/>
      <c r="NMX6" s="132"/>
      <c r="NMY6" s="132"/>
      <c r="NMZ6" s="133"/>
      <c r="NNA6" s="134"/>
      <c r="NNB6" s="132"/>
      <c r="NNC6" s="132"/>
      <c r="NND6" s="132"/>
      <c r="NNE6" s="133"/>
      <c r="NNF6" s="134"/>
      <c r="NNG6" s="132"/>
      <c r="NNH6" s="132"/>
      <c r="NNI6" s="132"/>
      <c r="NNJ6" s="133"/>
      <c r="NNK6" s="134"/>
      <c r="NNL6" s="132"/>
      <c r="NNM6" s="132"/>
      <c r="NNN6" s="132"/>
      <c r="NNO6" s="133"/>
      <c r="NNP6" s="134"/>
      <c r="NNQ6" s="132"/>
      <c r="NNR6" s="132"/>
      <c r="NNS6" s="132"/>
      <c r="NNT6" s="133"/>
      <c r="NNU6" s="134"/>
      <c r="NNV6" s="132"/>
      <c r="NNW6" s="132"/>
      <c r="NNX6" s="132"/>
      <c r="NNY6" s="133"/>
      <c r="NNZ6" s="134"/>
      <c r="NOA6" s="132"/>
      <c r="NOB6" s="132"/>
      <c r="NOC6" s="132"/>
      <c r="NOD6" s="133"/>
      <c r="NOE6" s="134"/>
      <c r="NOF6" s="132"/>
      <c r="NOG6" s="132"/>
      <c r="NOH6" s="132"/>
      <c r="NOI6" s="133"/>
      <c r="NOJ6" s="134"/>
      <c r="NOK6" s="132"/>
      <c r="NOL6" s="132"/>
      <c r="NOM6" s="132"/>
      <c r="NON6" s="133"/>
      <c r="NOO6" s="134"/>
      <c r="NOP6" s="132"/>
      <c r="NOQ6" s="132"/>
      <c r="NOR6" s="132"/>
      <c r="NOS6" s="133"/>
      <c r="NOT6" s="134"/>
      <c r="NOU6" s="132"/>
      <c r="NOV6" s="132"/>
      <c r="NOW6" s="132"/>
      <c r="NOX6" s="133"/>
      <c r="NOY6" s="134"/>
      <c r="NOZ6" s="132"/>
      <c r="NPA6" s="132"/>
      <c r="NPB6" s="132"/>
      <c r="NPC6" s="133"/>
      <c r="NPD6" s="134"/>
      <c r="NPE6" s="132"/>
      <c r="NPF6" s="132"/>
      <c r="NPG6" s="132"/>
      <c r="NPH6" s="133"/>
      <c r="NPI6" s="134"/>
      <c r="NPJ6" s="132"/>
      <c r="NPK6" s="132"/>
      <c r="NPL6" s="132"/>
      <c r="NPM6" s="133"/>
      <c r="NPN6" s="134"/>
      <c r="NPO6" s="132"/>
      <c r="NPP6" s="132"/>
      <c r="NPQ6" s="132"/>
      <c r="NPR6" s="133"/>
      <c r="NPS6" s="134"/>
      <c r="NPT6" s="132"/>
      <c r="NPU6" s="132"/>
      <c r="NPV6" s="132"/>
      <c r="NPW6" s="133"/>
      <c r="NPX6" s="134"/>
      <c r="NPY6" s="132"/>
      <c r="NPZ6" s="132"/>
      <c r="NQA6" s="132"/>
      <c r="NQB6" s="133"/>
      <c r="NQC6" s="134"/>
      <c r="NQD6" s="132"/>
      <c r="NQE6" s="132"/>
      <c r="NQF6" s="132"/>
      <c r="NQG6" s="133"/>
      <c r="NQH6" s="134"/>
      <c r="NQI6" s="132"/>
      <c r="NQJ6" s="132"/>
      <c r="NQK6" s="132"/>
      <c r="NQL6" s="133"/>
      <c r="NQM6" s="134"/>
      <c r="NQN6" s="132"/>
      <c r="NQO6" s="132"/>
      <c r="NQP6" s="132"/>
      <c r="NQQ6" s="133"/>
      <c r="NQR6" s="134"/>
      <c r="NQS6" s="132"/>
      <c r="NQT6" s="132"/>
      <c r="NQU6" s="132"/>
      <c r="NQV6" s="133"/>
      <c r="NQW6" s="134"/>
      <c r="NQX6" s="132"/>
      <c r="NQY6" s="132"/>
      <c r="NQZ6" s="132"/>
      <c r="NRA6" s="133"/>
      <c r="NRB6" s="134"/>
      <c r="NRC6" s="132"/>
      <c r="NRD6" s="132"/>
      <c r="NRE6" s="132"/>
      <c r="NRF6" s="133"/>
      <c r="NRG6" s="134"/>
      <c r="NRH6" s="132"/>
      <c r="NRI6" s="132"/>
      <c r="NRJ6" s="132"/>
      <c r="NRK6" s="133"/>
      <c r="NRL6" s="134"/>
      <c r="NRM6" s="132"/>
      <c r="NRN6" s="132"/>
      <c r="NRO6" s="132"/>
      <c r="NRP6" s="133"/>
      <c r="NRQ6" s="134"/>
      <c r="NRR6" s="132"/>
      <c r="NRS6" s="132"/>
      <c r="NRT6" s="132"/>
      <c r="NRU6" s="133"/>
      <c r="NRV6" s="134"/>
      <c r="NRW6" s="132"/>
      <c r="NRX6" s="132"/>
      <c r="NRY6" s="132"/>
      <c r="NRZ6" s="133"/>
      <c r="NSA6" s="134"/>
      <c r="NSB6" s="132"/>
      <c r="NSC6" s="132"/>
      <c r="NSD6" s="132"/>
      <c r="NSE6" s="133"/>
      <c r="NSF6" s="134"/>
      <c r="NSG6" s="132"/>
      <c r="NSH6" s="132"/>
      <c r="NSI6" s="132"/>
      <c r="NSJ6" s="133"/>
      <c r="NSK6" s="134"/>
      <c r="NSL6" s="132"/>
      <c r="NSM6" s="132"/>
      <c r="NSN6" s="132"/>
      <c r="NSO6" s="133"/>
      <c r="NSP6" s="134"/>
      <c r="NSQ6" s="132"/>
      <c r="NSR6" s="132"/>
      <c r="NSS6" s="132"/>
      <c r="NST6" s="133"/>
      <c r="NSU6" s="134"/>
      <c r="NSV6" s="132"/>
      <c r="NSW6" s="132"/>
      <c r="NSX6" s="132"/>
      <c r="NSY6" s="133"/>
      <c r="NSZ6" s="134"/>
      <c r="NTA6" s="132"/>
      <c r="NTB6" s="132"/>
      <c r="NTC6" s="132"/>
      <c r="NTD6" s="133"/>
      <c r="NTE6" s="134"/>
      <c r="NTF6" s="132"/>
      <c r="NTG6" s="132"/>
      <c r="NTH6" s="132"/>
      <c r="NTI6" s="133"/>
      <c r="NTJ6" s="134"/>
      <c r="NTK6" s="132"/>
      <c r="NTL6" s="132"/>
      <c r="NTM6" s="132"/>
      <c r="NTN6" s="133"/>
      <c r="NTO6" s="134"/>
      <c r="NTP6" s="132"/>
      <c r="NTQ6" s="132"/>
      <c r="NTR6" s="132"/>
      <c r="NTS6" s="133"/>
      <c r="NTT6" s="134"/>
      <c r="NTU6" s="132"/>
      <c r="NTV6" s="132"/>
      <c r="NTW6" s="132"/>
      <c r="NTX6" s="133"/>
      <c r="NTY6" s="134"/>
      <c r="NTZ6" s="132"/>
      <c r="NUA6" s="132"/>
      <c r="NUB6" s="132"/>
      <c r="NUC6" s="133"/>
      <c r="NUD6" s="134"/>
      <c r="NUE6" s="132"/>
      <c r="NUF6" s="132"/>
      <c r="NUG6" s="132"/>
      <c r="NUH6" s="133"/>
      <c r="NUI6" s="134"/>
      <c r="NUJ6" s="132"/>
      <c r="NUK6" s="132"/>
      <c r="NUL6" s="132"/>
      <c r="NUM6" s="133"/>
      <c r="NUN6" s="134"/>
      <c r="NUO6" s="132"/>
      <c r="NUP6" s="132"/>
      <c r="NUQ6" s="132"/>
      <c r="NUR6" s="133"/>
      <c r="NUS6" s="134"/>
      <c r="NUT6" s="132"/>
      <c r="NUU6" s="132"/>
      <c r="NUV6" s="132"/>
      <c r="NUW6" s="133"/>
      <c r="NUX6" s="134"/>
      <c r="NUY6" s="132"/>
      <c r="NUZ6" s="132"/>
      <c r="NVA6" s="132"/>
      <c r="NVB6" s="133"/>
      <c r="NVC6" s="134"/>
      <c r="NVD6" s="132"/>
      <c r="NVE6" s="132"/>
      <c r="NVF6" s="132"/>
      <c r="NVG6" s="133"/>
      <c r="NVH6" s="134"/>
      <c r="NVI6" s="132"/>
      <c r="NVJ6" s="132"/>
      <c r="NVK6" s="132"/>
      <c r="NVL6" s="133"/>
      <c r="NVM6" s="134"/>
      <c r="NVN6" s="132"/>
      <c r="NVO6" s="132"/>
      <c r="NVP6" s="132"/>
      <c r="NVQ6" s="133"/>
      <c r="NVR6" s="134"/>
      <c r="NVS6" s="132"/>
      <c r="NVT6" s="132"/>
      <c r="NVU6" s="132"/>
      <c r="NVV6" s="133"/>
      <c r="NVW6" s="134"/>
      <c r="NVX6" s="132"/>
      <c r="NVY6" s="132"/>
      <c r="NVZ6" s="132"/>
      <c r="NWA6" s="133"/>
      <c r="NWB6" s="134"/>
      <c r="NWC6" s="132"/>
      <c r="NWD6" s="132"/>
      <c r="NWE6" s="132"/>
      <c r="NWF6" s="133"/>
      <c r="NWG6" s="134"/>
      <c r="NWH6" s="132"/>
      <c r="NWI6" s="132"/>
      <c r="NWJ6" s="132"/>
      <c r="NWK6" s="133"/>
      <c r="NWL6" s="134"/>
      <c r="NWM6" s="132"/>
      <c r="NWN6" s="132"/>
      <c r="NWO6" s="132"/>
      <c r="NWP6" s="133"/>
      <c r="NWQ6" s="134"/>
      <c r="NWR6" s="132"/>
      <c r="NWS6" s="132"/>
      <c r="NWT6" s="132"/>
      <c r="NWU6" s="133"/>
      <c r="NWV6" s="134"/>
      <c r="NWW6" s="132"/>
      <c r="NWX6" s="132"/>
      <c r="NWY6" s="132"/>
      <c r="NWZ6" s="133"/>
      <c r="NXA6" s="134"/>
      <c r="NXB6" s="132"/>
      <c r="NXC6" s="132"/>
      <c r="NXD6" s="132"/>
      <c r="NXE6" s="133"/>
      <c r="NXF6" s="134"/>
      <c r="NXG6" s="132"/>
      <c r="NXH6" s="132"/>
      <c r="NXI6" s="132"/>
      <c r="NXJ6" s="133"/>
      <c r="NXK6" s="134"/>
      <c r="NXL6" s="132"/>
      <c r="NXM6" s="132"/>
      <c r="NXN6" s="132"/>
      <c r="NXO6" s="133"/>
      <c r="NXP6" s="134"/>
      <c r="NXQ6" s="132"/>
      <c r="NXR6" s="132"/>
      <c r="NXS6" s="132"/>
      <c r="NXT6" s="133"/>
      <c r="NXU6" s="134"/>
      <c r="NXV6" s="132"/>
      <c r="NXW6" s="132"/>
      <c r="NXX6" s="132"/>
      <c r="NXY6" s="133"/>
      <c r="NXZ6" s="134"/>
      <c r="NYA6" s="132"/>
      <c r="NYB6" s="132"/>
      <c r="NYC6" s="132"/>
      <c r="NYD6" s="133"/>
      <c r="NYE6" s="134"/>
      <c r="NYF6" s="132"/>
      <c r="NYG6" s="132"/>
      <c r="NYH6" s="132"/>
      <c r="NYI6" s="133"/>
      <c r="NYJ6" s="134"/>
      <c r="NYK6" s="132"/>
      <c r="NYL6" s="132"/>
      <c r="NYM6" s="132"/>
      <c r="NYN6" s="133"/>
      <c r="NYO6" s="134"/>
      <c r="NYP6" s="132"/>
      <c r="NYQ6" s="132"/>
      <c r="NYR6" s="132"/>
      <c r="NYS6" s="133"/>
      <c r="NYT6" s="134"/>
      <c r="NYU6" s="132"/>
      <c r="NYV6" s="132"/>
      <c r="NYW6" s="132"/>
      <c r="NYX6" s="133"/>
      <c r="NYY6" s="134"/>
      <c r="NYZ6" s="132"/>
      <c r="NZA6" s="132"/>
      <c r="NZB6" s="132"/>
      <c r="NZC6" s="133"/>
      <c r="NZD6" s="134"/>
      <c r="NZE6" s="132"/>
      <c r="NZF6" s="132"/>
      <c r="NZG6" s="132"/>
      <c r="NZH6" s="133"/>
      <c r="NZI6" s="134"/>
      <c r="NZJ6" s="132"/>
      <c r="NZK6" s="132"/>
      <c r="NZL6" s="132"/>
      <c r="NZM6" s="133"/>
      <c r="NZN6" s="134"/>
      <c r="NZO6" s="132"/>
      <c r="NZP6" s="132"/>
      <c r="NZQ6" s="132"/>
      <c r="NZR6" s="133"/>
      <c r="NZS6" s="134"/>
      <c r="NZT6" s="132"/>
      <c r="NZU6" s="132"/>
      <c r="NZV6" s="132"/>
      <c r="NZW6" s="133"/>
      <c r="NZX6" s="134"/>
      <c r="NZY6" s="132"/>
      <c r="NZZ6" s="132"/>
      <c r="OAA6" s="132"/>
      <c r="OAB6" s="133"/>
      <c r="OAC6" s="134"/>
      <c r="OAD6" s="132"/>
      <c r="OAE6" s="132"/>
      <c r="OAF6" s="132"/>
      <c r="OAG6" s="133"/>
      <c r="OAH6" s="134"/>
      <c r="OAI6" s="132"/>
      <c r="OAJ6" s="132"/>
      <c r="OAK6" s="132"/>
      <c r="OAL6" s="133"/>
      <c r="OAM6" s="134"/>
      <c r="OAN6" s="132"/>
      <c r="OAO6" s="132"/>
      <c r="OAP6" s="132"/>
      <c r="OAQ6" s="133"/>
      <c r="OAR6" s="134"/>
      <c r="OAS6" s="132"/>
      <c r="OAT6" s="132"/>
      <c r="OAU6" s="132"/>
      <c r="OAV6" s="133"/>
      <c r="OAW6" s="134"/>
      <c r="OAX6" s="132"/>
      <c r="OAY6" s="132"/>
      <c r="OAZ6" s="132"/>
      <c r="OBA6" s="133"/>
      <c r="OBB6" s="134"/>
      <c r="OBC6" s="132"/>
      <c r="OBD6" s="132"/>
      <c r="OBE6" s="132"/>
      <c r="OBF6" s="133"/>
      <c r="OBG6" s="134"/>
      <c r="OBH6" s="132"/>
      <c r="OBI6" s="132"/>
      <c r="OBJ6" s="132"/>
      <c r="OBK6" s="133"/>
      <c r="OBL6" s="134"/>
      <c r="OBM6" s="132"/>
      <c r="OBN6" s="132"/>
      <c r="OBO6" s="132"/>
      <c r="OBP6" s="133"/>
      <c r="OBQ6" s="134"/>
      <c r="OBR6" s="132"/>
      <c r="OBS6" s="132"/>
      <c r="OBT6" s="132"/>
      <c r="OBU6" s="133"/>
      <c r="OBV6" s="134"/>
      <c r="OBW6" s="132"/>
      <c r="OBX6" s="132"/>
      <c r="OBY6" s="132"/>
      <c r="OBZ6" s="133"/>
      <c r="OCA6" s="134"/>
      <c r="OCB6" s="132"/>
      <c r="OCC6" s="132"/>
      <c r="OCD6" s="132"/>
      <c r="OCE6" s="133"/>
      <c r="OCF6" s="134"/>
      <c r="OCG6" s="132"/>
      <c r="OCH6" s="132"/>
      <c r="OCI6" s="132"/>
      <c r="OCJ6" s="133"/>
      <c r="OCK6" s="134"/>
      <c r="OCL6" s="132"/>
      <c r="OCM6" s="132"/>
      <c r="OCN6" s="132"/>
      <c r="OCO6" s="133"/>
      <c r="OCP6" s="134"/>
      <c r="OCQ6" s="132"/>
      <c r="OCR6" s="132"/>
      <c r="OCS6" s="132"/>
      <c r="OCT6" s="133"/>
      <c r="OCU6" s="134"/>
      <c r="OCV6" s="132"/>
      <c r="OCW6" s="132"/>
      <c r="OCX6" s="132"/>
      <c r="OCY6" s="133"/>
      <c r="OCZ6" s="134"/>
      <c r="ODA6" s="132"/>
      <c r="ODB6" s="132"/>
      <c r="ODC6" s="132"/>
      <c r="ODD6" s="133"/>
      <c r="ODE6" s="134"/>
      <c r="ODF6" s="132"/>
      <c r="ODG6" s="132"/>
      <c r="ODH6" s="132"/>
      <c r="ODI6" s="133"/>
      <c r="ODJ6" s="134"/>
      <c r="ODK6" s="132"/>
      <c r="ODL6" s="132"/>
      <c r="ODM6" s="132"/>
      <c r="ODN6" s="133"/>
      <c r="ODO6" s="134"/>
      <c r="ODP6" s="132"/>
      <c r="ODQ6" s="132"/>
      <c r="ODR6" s="132"/>
      <c r="ODS6" s="133"/>
      <c r="ODT6" s="134"/>
      <c r="ODU6" s="132"/>
      <c r="ODV6" s="132"/>
      <c r="ODW6" s="132"/>
      <c r="ODX6" s="133"/>
      <c r="ODY6" s="134"/>
      <c r="ODZ6" s="132"/>
      <c r="OEA6" s="132"/>
      <c r="OEB6" s="132"/>
      <c r="OEC6" s="133"/>
      <c r="OED6" s="134"/>
      <c r="OEE6" s="132"/>
      <c r="OEF6" s="132"/>
      <c r="OEG6" s="132"/>
      <c r="OEH6" s="133"/>
      <c r="OEI6" s="134"/>
      <c r="OEJ6" s="132"/>
      <c r="OEK6" s="132"/>
      <c r="OEL6" s="132"/>
      <c r="OEM6" s="133"/>
      <c r="OEN6" s="134"/>
      <c r="OEO6" s="132"/>
      <c r="OEP6" s="132"/>
      <c r="OEQ6" s="132"/>
      <c r="OER6" s="133"/>
      <c r="OES6" s="134"/>
      <c r="OET6" s="132"/>
      <c r="OEU6" s="132"/>
      <c r="OEV6" s="132"/>
      <c r="OEW6" s="133"/>
      <c r="OEX6" s="134"/>
      <c r="OEY6" s="132"/>
      <c r="OEZ6" s="132"/>
      <c r="OFA6" s="132"/>
      <c r="OFB6" s="133"/>
      <c r="OFC6" s="134"/>
      <c r="OFD6" s="132"/>
      <c r="OFE6" s="132"/>
      <c r="OFF6" s="132"/>
      <c r="OFG6" s="133"/>
      <c r="OFH6" s="134"/>
      <c r="OFI6" s="132"/>
      <c r="OFJ6" s="132"/>
      <c r="OFK6" s="132"/>
      <c r="OFL6" s="133"/>
      <c r="OFM6" s="134"/>
      <c r="OFN6" s="132"/>
      <c r="OFO6" s="132"/>
      <c r="OFP6" s="132"/>
      <c r="OFQ6" s="133"/>
      <c r="OFR6" s="134"/>
      <c r="OFS6" s="132"/>
      <c r="OFT6" s="132"/>
      <c r="OFU6" s="132"/>
      <c r="OFV6" s="133"/>
      <c r="OFW6" s="134"/>
      <c r="OFX6" s="132"/>
      <c r="OFY6" s="132"/>
      <c r="OFZ6" s="132"/>
      <c r="OGA6" s="133"/>
      <c r="OGB6" s="134"/>
      <c r="OGC6" s="132"/>
      <c r="OGD6" s="132"/>
      <c r="OGE6" s="132"/>
      <c r="OGF6" s="133"/>
      <c r="OGG6" s="134"/>
      <c r="OGH6" s="132"/>
      <c r="OGI6" s="132"/>
      <c r="OGJ6" s="132"/>
      <c r="OGK6" s="133"/>
      <c r="OGL6" s="134"/>
      <c r="OGM6" s="132"/>
      <c r="OGN6" s="132"/>
      <c r="OGO6" s="132"/>
      <c r="OGP6" s="133"/>
      <c r="OGQ6" s="134"/>
      <c r="OGR6" s="132"/>
      <c r="OGS6" s="132"/>
      <c r="OGT6" s="132"/>
      <c r="OGU6" s="133"/>
      <c r="OGV6" s="134"/>
      <c r="OGW6" s="132"/>
      <c r="OGX6" s="132"/>
      <c r="OGY6" s="132"/>
      <c r="OGZ6" s="133"/>
      <c r="OHA6" s="134"/>
      <c r="OHB6" s="132"/>
      <c r="OHC6" s="132"/>
      <c r="OHD6" s="132"/>
      <c r="OHE6" s="133"/>
      <c r="OHF6" s="134"/>
      <c r="OHG6" s="132"/>
      <c r="OHH6" s="132"/>
      <c r="OHI6" s="132"/>
      <c r="OHJ6" s="133"/>
      <c r="OHK6" s="134"/>
      <c r="OHL6" s="132"/>
      <c r="OHM6" s="132"/>
      <c r="OHN6" s="132"/>
      <c r="OHO6" s="133"/>
      <c r="OHP6" s="134"/>
      <c r="OHQ6" s="132"/>
      <c r="OHR6" s="132"/>
      <c r="OHS6" s="132"/>
      <c r="OHT6" s="133"/>
      <c r="OHU6" s="134"/>
      <c r="OHV6" s="132"/>
      <c r="OHW6" s="132"/>
      <c r="OHX6" s="132"/>
      <c r="OHY6" s="133"/>
      <c r="OHZ6" s="134"/>
      <c r="OIA6" s="132"/>
      <c r="OIB6" s="132"/>
      <c r="OIC6" s="132"/>
      <c r="OID6" s="133"/>
      <c r="OIE6" s="134"/>
      <c r="OIF6" s="132"/>
      <c r="OIG6" s="132"/>
      <c r="OIH6" s="132"/>
      <c r="OII6" s="133"/>
      <c r="OIJ6" s="134"/>
      <c r="OIK6" s="132"/>
      <c r="OIL6" s="132"/>
      <c r="OIM6" s="132"/>
      <c r="OIN6" s="133"/>
      <c r="OIO6" s="134"/>
      <c r="OIP6" s="132"/>
      <c r="OIQ6" s="132"/>
      <c r="OIR6" s="132"/>
      <c r="OIS6" s="133"/>
      <c r="OIT6" s="134"/>
      <c r="OIU6" s="132"/>
      <c r="OIV6" s="132"/>
      <c r="OIW6" s="132"/>
      <c r="OIX6" s="133"/>
      <c r="OIY6" s="134"/>
      <c r="OIZ6" s="132"/>
      <c r="OJA6" s="132"/>
      <c r="OJB6" s="132"/>
      <c r="OJC6" s="133"/>
      <c r="OJD6" s="134"/>
      <c r="OJE6" s="132"/>
      <c r="OJF6" s="132"/>
      <c r="OJG6" s="132"/>
      <c r="OJH6" s="133"/>
      <c r="OJI6" s="134"/>
      <c r="OJJ6" s="132"/>
      <c r="OJK6" s="132"/>
      <c r="OJL6" s="132"/>
      <c r="OJM6" s="133"/>
      <c r="OJN6" s="134"/>
      <c r="OJO6" s="132"/>
      <c r="OJP6" s="132"/>
      <c r="OJQ6" s="132"/>
      <c r="OJR6" s="133"/>
      <c r="OJS6" s="134"/>
      <c r="OJT6" s="132"/>
      <c r="OJU6" s="132"/>
      <c r="OJV6" s="132"/>
      <c r="OJW6" s="133"/>
      <c r="OJX6" s="134"/>
      <c r="OJY6" s="132"/>
      <c r="OJZ6" s="132"/>
      <c r="OKA6" s="132"/>
      <c r="OKB6" s="133"/>
      <c r="OKC6" s="134"/>
      <c r="OKD6" s="132"/>
      <c r="OKE6" s="132"/>
      <c r="OKF6" s="132"/>
      <c r="OKG6" s="133"/>
      <c r="OKH6" s="134"/>
      <c r="OKI6" s="132"/>
      <c r="OKJ6" s="132"/>
      <c r="OKK6" s="132"/>
      <c r="OKL6" s="133"/>
      <c r="OKM6" s="134"/>
      <c r="OKN6" s="132"/>
      <c r="OKO6" s="132"/>
      <c r="OKP6" s="132"/>
      <c r="OKQ6" s="133"/>
      <c r="OKR6" s="134"/>
      <c r="OKS6" s="132"/>
      <c r="OKT6" s="132"/>
      <c r="OKU6" s="132"/>
      <c r="OKV6" s="133"/>
      <c r="OKW6" s="134"/>
      <c r="OKX6" s="132"/>
      <c r="OKY6" s="132"/>
      <c r="OKZ6" s="132"/>
      <c r="OLA6" s="133"/>
      <c r="OLB6" s="134"/>
      <c r="OLC6" s="132"/>
      <c r="OLD6" s="132"/>
      <c r="OLE6" s="132"/>
      <c r="OLF6" s="133"/>
      <c r="OLG6" s="134"/>
      <c r="OLH6" s="132"/>
      <c r="OLI6" s="132"/>
      <c r="OLJ6" s="132"/>
      <c r="OLK6" s="133"/>
      <c r="OLL6" s="134"/>
      <c r="OLM6" s="132"/>
      <c r="OLN6" s="132"/>
      <c r="OLO6" s="132"/>
      <c r="OLP6" s="133"/>
      <c r="OLQ6" s="134"/>
      <c r="OLR6" s="132"/>
      <c r="OLS6" s="132"/>
      <c r="OLT6" s="132"/>
      <c r="OLU6" s="133"/>
      <c r="OLV6" s="134"/>
      <c r="OLW6" s="132"/>
      <c r="OLX6" s="132"/>
      <c r="OLY6" s="132"/>
      <c r="OLZ6" s="133"/>
      <c r="OMA6" s="134"/>
      <c r="OMB6" s="132"/>
      <c r="OMC6" s="132"/>
      <c r="OMD6" s="132"/>
      <c r="OME6" s="133"/>
      <c r="OMF6" s="134"/>
      <c r="OMG6" s="132"/>
      <c r="OMH6" s="132"/>
      <c r="OMI6" s="132"/>
      <c r="OMJ6" s="133"/>
      <c r="OMK6" s="134"/>
      <c r="OML6" s="132"/>
      <c r="OMM6" s="132"/>
      <c r="OMN6" s="132"/>
      <c r="OMO6" s="133"/>
      <c r="OMP6" s="134"/>
      <c r="OMQ6" s="132"/>
      <c r="OMR6" s="132"/>
      <c r="OMS6" s="132"/>
      <c r="OMT6" s="133"/>
      <c r="OMU6" s="134"/>
      <c r="OMV6" s="132"/>
      <c r="OMW6" s="132"/>
      <c r="OMX6" s="132"/>
      <c r="OMY6" s="133"/>
      <c r="OMZ6" s="134"/>
      <c r="ONA6" s="132"/>
      <c r="ONB6" s="132"/>
      <c r="ONC6" s="132"/>
      <c r="OND6" s="133"/>
      <c r="ONE6" s="134"/>
      <c r="ONF6" s="132"/>
      <c r="ONG6" s="132"/>
      <c r="ONH6" s="132"/>
      <c r="ONI6" s="133"/>
      <c r="ONJ6" s="134"/>
      <c r="ONK6" s="132"/>
      <c r="ONL6" s="132"/>
      <c r="ONM6" s="132"/>
      <c r="ONN6" s="133"/>
      <c r="ONO6" s="134"/>
      <c r="ONP6" s="132"/>
      <c r="ONQ6" s="132"/>
      <c r="ONR6" s="132"/>
      <c r="ONS6" s="133"/>
      <c r="ONT6" s="134"/>
      <c r="ONU6" s="132"/>
      <c r="ONV6" s="132"/>
      <c r="ONW6" s="132"/>
      <c r="ONX6" s="133"/>
      <c r="ONY6" s="134"/>
      <c r="ONZ6" s="132"/>
      <c r="OOA6" s="132"/>
      <c r="OOB6" s="132"/>
      <c r="OOC6" s="133"/>
      <c r="OOD6" s="134"/>
      <c r="OOE6" s="132"/>
      <c r="OOF6" s="132"/>
      <c r="OOG6" s="132"/>
      <c r="OOH6" s="133"/>
      <c r="OOI6" s="134"/>
      <c r="OOJ6" s="132"/>
      <c r="OOK6" s="132"/>
      <c r="OOL6" s="132"/>
      <c r="OOM6" s="133"/>
      <c r="OON6" s="134"/>
      <c r="OOO6" s="132"/>
      <c r="OOP6" s="132"/>
      <c r="OOQ6" s="132"/>
      <c r="OOR6" s="133"/>
      <c r="OOS6" s="134"/>
      <c r="OOT6" s="132"/>
      <c r="OOU6" s="132"/>
      <c r="OOV6" s="132"/>
      <c r="OOW6" s="133"/>
      <c r="OOX6" s="134"/>
      <c r="OOY6" s="132"/>
      <c r="OOZ6" s="132"/>
      <c r="OPA6" s="132"/>
      <c r="OPB6" s="133"/>
      <c r="OPC6" s="134"/>
      <c r="OPD6" s="132"/>
      <c r="OPE6" s="132"/>
      <c r="OPF6" s="132"/>
      <c r="OPG6" s="133"/>
      <c r="OPH6" s="134"/>
      <c r="OPI6" s="132"/>
      <c r="OPJ6" s="132"/>
      <c r="OPK6" s="132"/>
      <c r="OPL6" s="133"/>
      <c r="OPM6" s="134"/>
      <c r="OPN6" s="132"/>
      <c r="OPO6" s="132"/>
      <c r="OPP6" s="132"/>
      <c r="OPQ6" s="133"/>
      <c r="OPR6" s="134"/>
      <c r="OPS6" s="132"/>
      <c r="OPT6" s="132"/>
      <c r="OPU6" s="132"/>
      <c r="OPV6" s="133"/>
      <c r="OPW6" s="134"/>
      <c r="OPX6" s="132"/>
      <c r="OPY6" s="132"/>
      <c r="OPZ6" s="132"/>
      <c r="OQA6" s="133"/>
      <c r="OQB6" s="134"/>
      <c r="OQC6" s="132"/>
      <c r="OQD6" s="132"/>
      <c r="OQE6" s="132"/>
      <c r="OQF6" s="133"/>
      <c r="OQG6" s="134"/>
      <c r="OQH6" s="132"/>
      <c r="OQI6" s="132"/>
      <c r="OQJ6" s="132"/>
      <c r="OQK6" s="133"/>
      <c r="OQL6" s="134"/>
      <c r="OQM6" s="132"/>
      <c r="OQN6" s="132"/>
      <c r="OQO6" s="132"/>
      <c r="OQP6" s="133"/>
      <c r="OQQ6" s="134"/>
      <c r="OQR6" s="132"/>
      <c r="OQS6" s="132"/>
      <c r="OQT6" s="132"/>
      <c r="OQU6" s="133"/>
      <c r="OQV6" s="134"/>
      <c r="OQW6" s="132"/>
      <c r="OQX6" s="132"/>
      <c r="OQY6" s="132"/>
      <c r="OQZ6" s="133"/>
      <c r="ORA6" s="134"/>
      <c r="ORB6" s="132"/>
      <c r="ORC6" s="132"/>
      <c r="ORD6" s="132"/>
      <c r="ORE6" s="133"/>
      <c r="ORF6" s="134"/>
      <c r="ORG6" s="132"/>
      <c r="ORH6" s="132"/>
      <c r="ORI6" s="132"/>
      <c r="ORJ6" s="133"/>
      <c r="ORK6" s="134"/>
      <c r="ORL6" s="132"/>
      <c r="ORM6" s="132"/>
      <c r="ORN6" s="132"/>
      <c r="ORO6" s="133"/>
      <c r="ORP6" s="134"/>
      <c r="ORQ6" s="132"/>
      <c r="ORR6" s="132"/>
      <c r="ORS6" s="132"/>
      <c r="ORT6" s="133"/>
      <c r="ORU6" s="134"/>
      <c r="ORV6" s="132"/>
      <c r="ORW6" s="132"/>
      <c r="ORX6" s="132"/>
      <c r="ORY6" s="133"/>
      <c r="ORZ6" s="134"/>
      <c r="OSA6" s="132"/>
      <c r="OSB6" s="132"/>
      <c r="OSC6" s="132"/>
      <c r="OSD6" s="133"/>
      <c r="OSE6" s="134"/>
      <c r="OSF6" s="132"/>
      <c r="OSG6" s="132"/>
      <c r="OSH6" s="132"/>
      <c r="OSI6" s="133"/>
      <c r="OSJ6" s="134"/>
      <c r="OSK6" s="132"/>
      <c r="OSL6" s="132"/>
      <c r="OSM6" s="132"/>
      <c r="OSN6" s="133"/>
      <c r="OSO6" s="134"/>
      <c r="OSP6" s="132"/>
      <c r="OSQ6" s="132"/>
      <c r="OSR6" s="132"/>
      <c r="OSS6" s="133"/>
      <c r="OST6" s="134"/>
      <c r="OSU6" s="132"/>
      <c r="OSV6" s="132"/>
      <c r="OSW6" s="132"/>
      <c r="OSX6" s="133"/>
      <c r="OSY6" s="134"/>
      <c r="OSZ6" s="132"/>
      <c r="OTA6" s="132"/>
      <c r="OTB6" s="132"/>
      <c r="OTC6" s="133"/>
      <c r="OTD6" s="134"/>
      <c r="OTE6" s="132"/>
      <c r="OTF6" s="132"/>
      <c r="OTG6" s="132"/>
      <c r="OTH6" s="133"/>
      <c r="OTI6" s="134"/>
      <c r="OTJ6" s="132"/>
      <c r="OTK6" s="132"/>
      <c r="OTL6" s="132"/>
      <c r="OTM6" s="133"/>
      <c r="OTN6" s="134"/>
      <c r="OTO6" s="132"/>
      <c r="OTP6" s="132"/>
      <c r="OTQ6" s="132"/>
      <c r="OTR6" s="133"/>
      <c r="OTS6" s="134"/>
      <c r="OTT6" s="132"/>
      <c r="OTU6" s="132"/>
      <c r="OTV6" s="132"/>
      <c r="OTW6" s="133"/>
      <c r="OTX6" s="134"/>
      <c r="OTY6" s="132"/>
      <c r="OTZ6" s="132"/>
      <c r="OUA6" s="132"/>
      <c r="OUB6" s="133"/>
      <c r="OUC6" s="134"/>
      <c r="OUD6" s="132"/>
      <c r="OUE6" s="132"/>
      <c r="OUF6" s="132"/>
      <c r="OUG6" s="133"/>
      <c r="OUH6" s="134"/>
      <c r="OUI6" s="132"/>
      <c r="OUJ6" s="132"/>
      <c r="OUK6" s="132"/>
      <c r="OUL6" s="133"/>
      <c r="OUM6" s="134"/>
      <c r="OUN6" s="132"/>
      <c r="OUO6" s="132"/>
      <c r="OUP6" s="132"/>
      <c r="OUQ6" s="133"/>
      <c r="OUR6" s="134"/>
      <c r="OUS6" s="132"/>
      <c r="OUT6" s="132"/>
      <c r="OUU6" s="132"/>
      <c r="OUV6" s="133"/>
      <c r="OUW6" s="134"/>
      <c r="OUX6" s="132"/>
      <c r="OUY6" s="132"/>
      <c r="OUZ6" s="132"/>
      <c r="OVA6" s="133"/>
      <c r="OVB6" s="134"/>
      <c r="OVC6" s="132"/>
      <c r="OVD6" s="132"/>
      <c r="OVE6" s="132"/>
      <c r="OVF6" s="133"/>
      <c r="OVG6" s="134"/>
      <c r="OVH6" s="132"/>
      <c r="OVI6" s="132"/>
      <c r="OVJ6" s="132"/>
      <c r="OVK6" s="133"/>
      <c r="OVL6" s="134"/>
      <c r="OVM6" s="132"/>
      <c r="OVN6" s="132"/>
      <c r="OVO6" s="132"/>
      <c r="OVP6" s="133"/>
      <c r="OVQ6" s="134"/>
      <c r="OVR6" s="132"/>
      <c r="OVS6" s="132"/>
      <c r="OVT6" s="132"/>
      <c r="OVU6" s="133"/>
      <c r="OVV6" s="134"/>
      <c r="OVW6" s="132"/>
      <c r="OVX6" s="132"/>
      <c r="OVY6" s="132"/>
      <c r="OVZ6" s="133"/>
      <c r="OWA6" s="134"/>
      <c r="OWB6" s="132"/>
      <c r="OWC6" s="132"/>
      <c r="OWD6" s="132"/>
      <c r="OWE6" s="133"/>
      <c r="OWF6" s="134"/>
      <c r="OWG6" s="132"/>
      <c r="OWH6" s="132"/>
      <c r="OWI6" s="132"/>
      <c r="OWJ6" s="133"/>
      <c r="OWK6" s="134"/>
      <c r="OWL6" s="132"/>
      <c r="OWM6" s="132"/>
      <c r="OWN6" s="132"/>
      <c r="OWO6" s="133"/>
      <c r="OWP6" s="134"/>
      <c r="OWQ6" s="132"/>
      <c r="OWR6" s="132"/>
      <c r="OWS6" s="132"/>
      <c r="OWT6" s="133"/>
      <c r="OWU6" s="134"/>
      <c r="OWV6" s="132"/>
      <c r="OWW6" s="132"/>
      <c r="OWX6" s="132"/>
      <c r="OWY6" s="133"/>
      <c r="OWZ6" s="134"/>
      <c r="OXA6" s="132"/>
      <c r="OXB6" s="132"/>
      <c r="OXC6" s="132"/>
      <c r="OXD6" s="133"/>
      <c r="OXE6" s="134"/>
      <c r="OXF6" s="132"/>
      <c r="OXG6" s="132"/>
      <c r="OXH6" s="132"/>
      <c r="OXI6" s="133"/>
      <c r="OXJ6" s="134"/>
      <c r="OXK6" s="132"/>
      <c r="OXL6" s="132"/>
      <c r="OXM6" s="132"/>
      <c r="OXN6" s="133"/>
      <c r="OXO6" s="134"/>
      <c r="OXP6" s="132"/>
      <c r="OXQ6" s="132"/>
      <c r="OXR6" s="132"/>
      <c r="OXS6" s="133"/>
      <c r="OXT6" s="134"/>
      <c r="OXU6" s="132"/>
      <c r="OXV6" s="132"/>
      <c r="OXW6" s="132"/>
      <c r="OXX6" s="133"/>
      <c r="OXY6" s="134"/>
      <c r="OXZ6" s="132"/>
      <c r="OYA6" s="132"/>
      <c r="OYB6" s="132"/>
      <c r="OYC6" s="133"/>
      <c r="OYD6" s="134"/>
      <c r="OYE6" s="132"/>
      <c r="OYF6" s="132"/>
      <c r="OYG6" s="132"/>
      <c r="OYH6" s="133"/>
      <c r="OYI6" s="134"/>
      <c r="OYJ6" s="132"/>
      <c r="OYK6" s="132"/>
      <c r="OYL6" s="132"/>
      <c r="OYM6" s="133"/>
      <c r="OYN6" s="134"/>
      <c r="OYO6" s="132"/>
      <c r="OYP6" s="132"/>
      <c r="OYQ6" s="132"/>
      <c r="OYR6" s="133"/>
      <c r="OYS6" s="134"/>
      <c r="OYT6" s="132"/>
      <c r="OYU6" s="132"/>
      <c r="OYV6" s="132"/>
      <c r="OYW6" s="133"/>
      <c r="OYX6" s="134"/>
      <c r="OYY6" s="132"/>
      <c r="OYZ6" s="132"/>
      <c r="OZA6" s="132"/>
      <c r="OZB6" s="133"/>
      <c r="OZC6" s="134"/>
      <c r="OZD6" s="132"/>
      <c r="OZE6" s="132"/>
      <c r="OZF6" s="132"/>
      <c r="OZG6" s="133"/>
      <c r="OZH6" s="134"/>
      <c r="OZI6" s="132"/>
      <c r="OZJ6" s="132"/>
      <c r="OZK6" s="132"/>
      <c r="OZL6" s="133"/>
      <c r="OZM6" s="134"/>
      <c r="OZN6" s="132"/>
      <c r="OZO6" s="132"/>
      <c r="OZP6" s="132"/>
      <c r="OZQ6" s="133"/>
      <c r="OZR6" s="134"/>
      <c r="OZS6" s="132"/>
      <c r="OZT6" s="132"/>
      <c r="OZU6" s="132"/>
      <c r="OZV6" s="133"/>
      <c r="OZW6" s="134"/>
      <c r="OZX6" s="132"/>
      <c r="OZY6" s="132"/>
      <c r="OZZ6" s="132"/>
      <c r="PAA6" s="133"/>
      <c r="PAB6" s="134"/>
      <c r="PAC6" s="132"/>
      <c r="PAD6" s="132"/>
      <c r="PAE6" s="132"/>
      <c r="PAF6" s="133"/>
      <c r="PAG6" s="134"/>
      <c r="PAH6" s="132"/>
      <c r="PAI6" s="132"/>
      <c r="PAJ6" s="132"/>
      <c r="PAK6" s="133"/>
      <c r="PAL6" s="134"/>
      <c r="PAM6" s="132"/>
      <c r="PAN6" s="132"/>
      <c r="PAO6" s="132"/>
      <c r="PAP6" s="133"/>
      <c r="PAQ6" s="134"/>
      <c r="PAR6" s="132"/>
      <c r="PAS6" s="132"/>
      <c r="PAT6" s="132"/>
      <c r="PAU6" s="133"/>
      <c r="PAV6" s="134"/>
      <c r="PAW6" s="132"/>
      <c r="PAX6" s="132"/>
      <c r="PAY6" s="132"/>
      <c r="PAZ6" s="133"/>
      <c r="PBA6" s="134"/>
      <c r="PBB6" s="132"/>
      <c r="PBC6" s="132"/>
      <c r="PBD6" s="132"/>
      <c r="PBE6" s="133"/>
      <c r="PBF6" s="134"/>
      <c r="PBG6" s="132"/>
      <c r="PBH6" s="132"/>
      <c r="PBI6" s="132"/>
      <c r="PBJ6" s="133"/>
      <c r="PBK6" s="134"/>
      <c r="PBL6" s="132"/>
      <c r="PBM6" s="132"/>
      <c r="PBN6" s="132"/>
      <c r="PBO6" s="133"/>
      <c r="PBP6" s="134"/>
      <c r="PBQ6" s="132"/>
      <c r="PBR6" s="132"/>
      <c r="PBS6" s="132"/>
      <c r="PBT6" s="133"/>
      <c r="PBU6" s="134"/>
      <c r="PBV6" s="132"/>
      <c r="PBW6" s="132"/>
      <c r="PBX6" s="132"/>
      <c r="PBY6" s="133"/>
      <c r="PBZ6" s="134"/>
      <c r="PCA6" s="132"/>
      <c r="PCB6" s="132"/>
      <c r="PCC6" s="132"/>
      <c r="PCD6" s="133"/>
      <c r="PCE6" s="134"/>
      <c r="PCF6" s="132"/>
      <c r="PCG6" s="132"/>
      <c r="PCH6" s="132"/>
      <c r="PCI6" s="133"/>
      <c r="PCJ6" s="134"/>
      <c r="PCK6" s="132"/>
      <c r="PCL6" s="132"/>
      <c r="PCM6" s="132"/>
      <c r="PCN6" s="133"/>
      <c r="PCO6" s="134"/>
      <c r="PCP6" s="132"/>
      <c r="PCQ6" s="132"/>
      <c r="PCR6" s="132"/>
      <c r="PCS6" s="133"/>
      <c r="PCT6" s="134"/>
      <c r="PCU6" s="132"/>
      <c r="PCV6" s="132"/>
      <c r="PCW6" s="132"/>
      <c r="PCX6" s="133"/>
      <c r="PCY6" s="134"/>
      <c r="PCZ6" s="132"/>
      <c r="PDA6" s="132"/>
      <c r="PDB6" s="132"/>
      <c r="PDC6" s="133"/>
      <c r="PDD6" s="134"/>
      <c r="PDE6" s="132"/>
      <c r="PDF6" s="132"/>
      <c r="PDG6" s="132"/>
      <c r="PDH6" s="133"/>
      <c r="PDI6" s="134"/>
      <c r="PDJ6" s="132"/>
      <c r="PDK6" s="132"/>
      <c r="PDL6" s="132"/>
      <c r="PDM6" s="133"/>
      <c r="PDN6" s="134"/>
      <c r="PDO6" s="132"/>
      <c r="PDP6" s="132"/>
      <c r="PDQ6" s="132"/>
      <c r="PDR6" s="133"/>
      <c r="PDS6" s="134"/>
      <c r="PDT6" s="132"/>
      <c r="PDU6" s="132"/>
      <c r="PDV6" s="132"/>
      <c r="PDW6" s="133"/>
      <c r="PDX6" s="134"/>
      <c r="PDY6" s="132"/>
      <c r="PDZ6" s="132"/>
      <c r="PEA6" s="132"/>
      <c r="PEB6" s="133"/>
      <c r="PEC6" s="134"/>
      <c r="PED6" s="132"/>
      <c r="PEE6" s="132"/>
      <c r="PEF6" s="132"/>
      <c r="PEG6" s="133"/>
      <c r="PEH6" s="134"/>
      <c r="PEI6" s="132"/>
      <c r="PEJ6" s="132"/>
      <c r="PEK6" s="132"/>
      <c r="PEL6" s="133"/>
      <c r="PEM6" s="134"/>
      <c r="PEN6" s="132"/>
      <c r="PEO6" s="132"/>
      <c r="PEP6" s="132"/>
      <c r="PEQ6" s="133"/>
      <c r="PER6" s="134"/>
      <c r="PES6" s="132"/>
      <c r="PET6" s="132"/>
      <c r="PEU6" s="132"/>
      <c r="PEV6" s="133"/>
      <c r="PEW6" s="134"/>
      <c r="PEX6" s="132"/>
      <c r="PEY6" s="132"/>
      <c r="PEZ6" s="132"/>
      <c r="PFA6" s="133"/>
      <c r="PFB6" s="134"/>
      <c r="PFC6" s="132"/>
      <c r="PFD6" s="132"/>
      <c r="PFE6" s="132"/>
      <c r="PFF6" s="133"/>
      <c r="PFG6" s="134"/>
      <c r="PFH6" s="132"/>
      <c r="PFI6" s="132"/>
      <c r="PFJ6" s="132"/>
      <c r="PFK6" s="133"/>
      <c r="PFL6" s="134"/>
      <c r="PFM6" s="132"/>
      <c r="PFN6" s="132"/>
      <c r="PFO6" s="132"/>
      <c r="PFP6" s="133"/>
      <c r="PFQ6" s="134"/>
      <c r="PFR6" s="132"/>
      <c r="PFS6" s="132"/>
      <c r="PFT6" s="132"/>
      <c r="PFU6" s="133"/>
      <c r="PFV6" s="134"/>
      <c r="PFW6" s="132"/>
      <c r="PFX6" s="132"/>
      <c r="PFY6" s="132"/>
      <c r="PFZ6" s="133"/>
      <c r="PGA6" s="134"/>
      <c r="PGB6" s="132"/>
      <c r="PGC6" s="132"/>
      <c r="PGD6" s="132"/>
      <c r="PGE6" s="133"/>
      <c r="PGF6" s="134"/>
      <c r="PGG6" s="132"/>
      <c r="PGH6" s="132"/>
      <c r="PGI6" s="132"/>
      <c r="PGJ6" s="133"/>
      <c r="PGK6" s="134"/>
      <c r="PGL6" s="132"/>
      <c r="PGM6" s="132"/>
      <c r="PGN6" s="132"/>
      <c r="PGO6" s="133"/>
      <c r="PGP6" s="134"/>
      <c r="PGQ6" s="132"/>
      <c r="PGR6" s="132"/>
      <c r="PGS6" s="132"/>
      <c r="PGT6" s="133"/>
      <c r="PGU6" s="134"/>
      <c r="PGV6" s="132"/>
      <c r="PGW6" s="132"/>
      <c r="PGX6" s="132"/>
      <c r="PGY6" s="133"/>
      <c r="PGZ6" s="134"/>
      <c r="PHA6" s="132"/>
      <c r="PHB6" s="132"/>
      <c r="PHC6" s="132"/>
      <c r="PHD6" s="133"/>
      <c r="PHE6" s="134"/>
      <c r="PHF6" s="132"/>
      <c r="PHG6" s="132"/>
      <c r="PHH6" s="132"/>
      <c r="PHI6" s="133"/>
      <c r="PHJ6" s="134"/>
      <c r="PHK6" s="132"/>
      <c r="PHL6" s="132"/>
      <c r="PHM6" s="132"/>
      <c r="PHN6" s="133"/>
      <c r="PHO6" s="134"/>
      <c r="PHP6" s="132"/>
      <c r="PHQ6" s="132"/>
      <c r="PHR6" s="132"/>
      <c r="PHS6" s="133"/>
      <c r="PHT6" s="134"/>
      <c r="PHU6" s="132"/>
      <c r="PHV6" s="132"/>
      <c r="PHW6" s="132"/>
      <c r="PHX6" s="133"/>
      <c r="PHY6" s="134"/>
      <c r="PHZ6" s="132"/>
      <c r="PIA6" s="132"/>
      <c r="PIB6" s="132"/>
      <c r="PIC6" s="133"/>
      <c r="PID6" s="134"/>
      <c r="PIE6" s="132"/>
      <c r="PIF6" s="132"/>
      <c r="PIG6" s="132"/>
      <c r="PIH6" s="133"/>
      <c r="PII6" s="134"/>
      <c r="PIJ6" s="132"/>
      <c r="PIK6" s="132"/>
      <c r="PIL6" s="132"/>
      <c r="PIM6" s="133"/>
      <c r="PIN6" s="134"/>
      <c r="PIO6" s="132"/>
      <c r="PIP6" s="132"/>
      <c r="PIQ6" s="132"/>
      <c r="PIR6" s="133"/>
      <c r="PIS6" s="134"/>
      <c r="PIT6" s="132"/>
      <c r="PIU6" s="132"/>
      <c r="PIV6" s="132"/>
      <c r="PIW6" s="133"/>
      <c r="PIX6" s="134"/>
      <c r="PIY6" s="132"/>
      <c r="PIZ6" s="132"/>
      <c r="PJA6" s="132"/>
      <c r="PJB6" s="133"/>
      <c r="PJC6" s="134"/>
      <c r="PJD6" s="132"/>
      <c r="PJE6" s="132"/>
      <c r="PJF6" s="132"/>
      <c r="PJG6" s="133"/>
      <c r="PJH6" s="134"/>
      <c r="PJI6" s="132"/>
      <c r="PJJ6" s="132"/>
      <c r="PJK6" s="132"/>
      <c r="PJL6" s="133"/>
      <c r="PJM6" s="134"/>
      <c r="PJN6" s="132"/>
      <c r="PJO6" s="132"/>
      <c r="PJP6" s="132"/>
      <c r="PJQ6" s="133"/>
      <c r="PJR6" s="134"/>
      <c r="PJS6" s="132"/>
      <c r="PJT6" s="132"/>
      <c r="PJU6" s="132"/>
      <c r="PJV6" s="133"/>
      <c r="PJW6" s="134"/>
      <c r="PJX6" s="132"/>
      <c r="PJY6" s="132"/>
      <c r="PJZ6" s="132"/>
      <c r="PKA6" s="133"/>
      <c r="PKB6" s="134"/>
      <c r="PKC6" s="132"/>
      <c r="PKD6" s="132"/>
      <c r="PKE6" s="132"/>
      <c r="PKF6" s="133"/>
      <c r="PKG6" s="134"/>
      <c r="PKH6" s="132"/>
      <c r="PKI6" s="132"/>
      <c r="PKJ6" s="132"/>
      <c r="PKK6" s="133"/>
      <c r="PKL6" s="134"/>
      <c r="PKM6" s="132"/>
      <c r="PKN6" s="132"/>
      <c r="PKO6" s="132"/>
      <c r="PKP6" s="133"/>
      <c r="PKQ6" s="134"/>
      <c r="PKR6" s="132"/>
      <c r="PKS6" s="132"/>
      <c r="PKT6" s="132"/>
      <c r="PKU6" s="133"/>
      <c r="PKV6" s="134"/>
      <c r="PKW6" s="132"/>
      <c r="PKX6" s="132"/>
      <c r="PKY6" s="132"/>
      <c r="PKZ6" s="133"/>
      <c r="PLA6" s="134"/>
      <c r="PLB6" s="132"/>
      <c r="PLC6" s="132"/>
      <c r="PLD6" s="132"/>
      <c r="PLE6" s="133"/>
      <c r="PLF6" s="134"/>
      <c r="PLG6" s="132"/>
      <c r="PLH6" s="132"/>
      <c r="PLI6" s="132"/>
      <c r="PLJ6" s="133"/>
      <c r="PLK6" s="134"/>
      <c r="PLL6" s="132"/>
      <c r="PLM6" s="132"/>
      <c r="PLN6" s="132"/>
      <c r="PLO6" s="133"/>
      <c r="PLP6" s="134"/>
      <c r="PLQ6" s="132"/>
      <c r="PLR6" s="132"/>
      <c r="PLS6" s="132"/>
      <c r="PLT6" s="133"/>
      <c r="PLU6" s="134"/>
      <c r="PLV6" s="132"/>
      <c r="PLW6" s="132"/>
      <c r="PLX6" s="132"/>
      <c r="PLY6" s="133"/>
      <c r="PLZ6" s="134"/>
      <c r="PMA6" s="132"/>
      <c r="PMB6" s="132"/>
      <c r="PMC6" s="132"/>
      <c r="PMD6" s="133"/>
      <c r="PME6" s="134"/>
      <c r="PMF6" s="132"/>
      <c r="PMG6" s="132"/>
      <c r="PMH6" s="132"/>
      <c r="PMI6" s="133"/>
      <c r="PMJ6" s="134"/>
      <c r="PMK6" s="132"/>
      <c r="PML6" s="132"/>
      <c r="PMM6" s="132"/>
      <c r="PMN6" s="133"/>
      <c r="PMO6" s="134"/>
      <c r="PMP6" s="132"/>
      <c r="PMQ6" s="132"/>
      <c r="PMR6" s="132"/>
      <c r="PMS6" s="133"/>
      <c r="PMT6" s="134"/>
      <c r="PMU6" s="132"/>
      <c r="PMV6" s="132"/>
      <c r="PMW6" s="132"/>
      <c r="PMX6" s="133"/>
      <c r="PMY6" s="134"/>
      <c r="PMZ6" s="132"/>
      <c r="PNA6" s="132"/>
      <c r="PNB6" s="132"/>
      <c r="PNC6" s="133"/>
      <c r="PND6" s="134"/>
      <c r="PNE6" s="132"/>
      <c r="PNF6" s="132"/>
      <c r="PNG6" s="132"/>
      <c r="PNH6" s="133"/>
      <c r="PNI6" s="134"/>
      <c r="PNJ6" s="132"/>
      <c r="PNK6" s="132"/>
      <c r="PNL6" s="132"/>
      <c r="PNM6" s="133"/>
      <c r="PNN6" s="134"/>
      <c r="PNO6" s="132"/>
      <c r="PNP6" s="132"/>
      <c r="PNQ6" s="132"/>
      <c r="PNR6" s="133"/>
      <c r="PNS6" s="134"/>
      <c r="PNT6" s="132"/>
      <c r="PNU6" s="132"/>
      <c r="PNV6" s="132"/>
      <c r="PNW6" s="133"/>
      <c r="PNX6" s="134"/>
      <c r="PNY6" s="132"/>
      <c r="PNZ6" s="132"/>
      <c r="POA6" s="132"/>
      <c r="POB6" s="133"/>
      <c r="POC6" s="134"/>
      <c r="POD6" s="132"/>
      <c r="POE6" s="132"/>
      <c r="POF6" s="132"/>
      <c r="POG6" s="133"/>
      <c r="POH6" s="134"/>
      <c r="POI6" s="132"/>
      <c r="POJ6" s="132"/>
      <c r="POK6" s="132"/>
      <c r="POL6" s="133"/>
      <c r="POM6" s="134"/>
      <c r="PON6" s="132"/>
      <c r="POO6" s="132"/>
      <c r="POP6" s="132"/>
      <c r="POQ6" s="133"/>
      <c r="POR6" s="134"/>
      <c r="POS6" s="132"/>
      <c r="POT6" s="132"/>
      <c r="POU6" s="132"/>
      <c r="POV6" s="133"/>
      <c r="POW6" s="134"/>
      <c r="POX6" s="132"/>
      <c r="POY6" s="132"/>
      <c r="POZ6" s="132"/>
      <c r="PPA6" s="133"/>
      <c r="PPB6" s="134"/>
      <c r="PPC6" s="132"/>
      <c r="PPD6" s="132"/>
      <c r="PPE6" s="132"/>
      <c r="PPF6" s="133"/>
      <c r="PPG6" s="134"/>
      <c r="PPH6" s="132"/>
      <c r="PPI6" s="132"/>
      <c r="PPJ6" s="132"/>
      <c r="PPK6" s="133"/>
      <c r="PPL6" s="134"/>
      <c r="PPM6" s="132"/>
      <c r="PPN6" s="132"/>
      <c r="PPO6" s="132"/>
      <c r="PPP6" s="133"/>
      <c r="PPQ6" s="134"/>
      <c r="PPR6" s="132"/>
      <c r="PPS6" s="132"/>
      <c r="PPT6" s="132"/>
      <c r="PPU6" s="133"/>
      <c r="PPV6" s="134"/>
      <c r="PPW6" s="132"/>
      <c r="PPX6" s="132"/>
      <c r="PPY6" s="132"/>
      <c r="PPZ6" s="133"/>
      <c r="PQA6" s="134"/>
      <c r="PQB6" s="132"/>
      <c r="PQC6" s="132"/>
      <c r="PQD6" s="132"/>
      <c r="PQE6" s="133"/>
      <c r="PQF6" s="134"/>
      <c r="PQG6" s="132"/>
      <c r="PQH6" s="132"/>
      <c r="PQI6" s="132"/>
      <c r="PQJ6" s="133"/>
      <c r="PQK6" s="134"/>
      <c r="PQL6" s="132"/>
      <c r="PQM6" s="132"/>
      <c r="PQN6" s="132"/>
      <c r="PQO6" s="133"/>
      <c r="PQP6" s="134"/>
      <c r="PQQ6" s="132"/>
      <c r="PQR6" s="132"/>
      <c r="PQS6" s="132"/>
      <c r="PQT6" s="133"/>
      <c r="PQU6" s="134"/>
      <c r="PQV6" s="132"/>
      <c r="PQW6" s="132"/>
      <c r="PQX6" s="132"/>
      <c r="PQY6" s="133"/>
      <c r="PQZ6" s="134"/>
      <c r="PRA6" s="132"/>
      <c r="PRB6" s="132"/>
      <c r="PRC6" s="132"/>
      <c r="PRD6" s="133"/>
      <c r="PRE6" s="134"/>
      <c r="PRF6" s="132"/>
      <c r="PRG6" s="132"/>
      <c r="PRH6" s="132"/>
      <c r="PRI6" s="133"/>
      <c r="PRJ6" s="134"/>
      <c r="PRK6" s="132"/>
      <c r="PRL6" s="132"/>
      <c r="PRM6" s="132"/>
      <c r="PRN6" s="133"/>
      <c r="PRO6" s="134"/>
      <c r="PRP6" s="132"/>
      <c r="PRQ6" s="132"/>
      <c r="PRR6" s="132"/>
      <c r="PRS6" s="133"/>
      <c r="PRT6" s="134"/>
      <c r="PRU6" s="132"/>
      <c r="PRV6" s="132"/>
      <c r="PRW6" s="132"/>
      <c r="PRX6" s="133"/>
      <c r="PRY6" s="134"/>
      <c r="PRZ6" s="132"/>
      <c r="PSA6" s="132"/>
      <c r="PSB6" s="132"/>
      <c r="PSC6" s="133"/>
      <c r="PSD6" s="134"/>
      <c r="PSE6" s="132"/>
      <c r="PSF6" s="132"/>
      <c r="PSG6" s="132"/>
      <c r="PSH6" s="133"/>
      <c r="PSI6" s="134"/>
      <c r="PSJ6" s="132"/>
      <c r="PSK6" s="132"/>
      <c r="PSL6" s="132"/>
      <c r="PSM6" s="133"/>
      <c r="PSN6" s="134"/>
      <c r="PSO6" s="132"/>
      <c r="PSP6" s="132"/>
      <c r="PSQ6" s="132"/>
      <c r="PSR6" s="133"/>
      <c r="PSS6" s="134"/>
      <c r="PST6" s="132"/>
      <c r="PSU6" s="132"/>
      <c r="PSV6" s="132"/>
      <c r="PSW6" s="133"/>
      <c r="PSX6" s="134"/>
      <c r="PSY6" s="132"/>
      <c r="PSZ6" s="132"/>
      <c r="PTA6" s="132"/>
      <c r="PTB6" s="133"/>
      <c r="PTC6" s="134"/>
      <c r="PTD6" s="132"/>
      <c r="PTE6" s="132"/>
      <c r="PTF6" s="132"/>
      <c r="PTG6" s="133"/>
      <c r="PTH6" s="134"/>
      <c r="PTI6" s="132"/>
      <c r="PTJ6" s="132"/>
      <c r="PTK6" s="132"/>
      <c r="PTL6" s="133"/>
      <c r="PTM6" s="134"/>
      <c r="PTN6" s="132"/>
      <c r="PTO6" s="132"/>
      <c r="PTP6" s="132"/>
      <c r="PTQ6" s="133"/>
      <c r="PTR6" s="134"/>
      <c r="PTS6" s="132"/>
      <c r="PTT6" s="132"/>
      <c r="PTU6" s="132"/>
      <c r="PTV6" s="133"/>
      <c r="PTW6" s="134"/>
      <c r="PTX6" s="132"/>
      <c r="PTY6" s="132"/>
      <c r="PTZ6" s="132"/>
      <c r="PUA6" s="133"/>
      <c r="PUB6" s="134"/>
      <c r="PUC6" s="132"/>
      <c r="PUD6" s="132"/>
      <c r="PUE6" s="132"/>
      <c r="PUF6" s="133"/>
      <c r="PUG6" s="134"/>
      <c r="PUH6" s="132"/>
      <c r="PUI6" s="132"/>
      <c r="PUJ6" s="132"/>
      <c r="PUK6" s="133"/>
      <c r="PUL6" s="134"/>
      <c r="PUM6" s="132"/>
      <c r="PUN6" s="132"/>
      <c r="PUO6" s="132"/>
      <c r="PUP6" s="133"/>
      <c r="PUQ6" s="134"/>
      <c r="PUR6" s="132"/>
      <c r="PUS6" s="132"/>
      <c r="PUT6" s="132"/>
      <c r="PUU6" s="133"/>
      <c r="PUV6" s="134"/>
      <c r="PUW6" s="132"/>
      <c r="PUX6" s="132"/>
      <c r="PUY6" s="132"/>
      <c r="PUZ6" s="133"/>
      <c r="PVA6" s="134"/>
      <c r="PVB6" s="132"/>
      <c r="PVC6" s="132"/>
      <c r="PVD6" s="132"/>
      <c r="PVE6" s="133"/>
      <c r="PVF6" s="134"/>
      <c r="PVG6" s="132"/>
      <c r="PVH6" s="132"/>
      <c r="PVI6" s="132"/>
      <c r="PVJ6" s="133"/>
      <c r="PVK6" s="134"/>
      <c r="PVL6" s="132"/>
      <c r="PVM6" s="132"/>
      <c r="PVN6" s="132"/>
      <c r="PVO6" s="133"/>
      <c r="PVP6" s="134"/>
      <c r="PVQ6" s="132"/>
      <c r="PVR6" s="132"/>
      <c r="PVS6" s="132"/>
      <c r="PVT6" s="133"/>
      <c r="PVU6" s="134"/>
      <c r="PVV6" s="132"/>
      <c r="PVW6" s="132"/>
      <c r="PVX6" s="132"/>
      <c r="PVY6" s="133"/>
      <c r="PVZ6" s="134"/>
      <c r="PWA6" s="132"/>
      <c r="PWB6" s="132"/>
      <c r="PWC6" s="132"/>
      <c r="PWD6" s="133"/>
      <c r="PWE6" s="134"/>
      <c r="PWF6" s="132"/>
      <c r="PWG6" s="132"/>
      <c r="PWH6" s="132"/>
      <c r="PWI6" s="133"/>
      <c r="PWJ6" s="134"/>
      <c r="PWK6" s="132"/>
      <c r="PWL6" s="132"/>
      <c r="PWM6" s="132"/>
      <c r="PWN6" s="133"/>
      <c r="PWO6" s="134"/>
      <c r="PWP6" s="132"/>
      <c r="PWQ6" s="132"/>
      <c r="PWR6" s="132"/>
      <c r="PWS6" s="133"/>
      <c r="PWT6" s="134"/>
      <c r="PWU6" s="132"/>
      <c r="PWV6" s="132"/>
      <c r="PWW6" s="132"/>
      <c r="PWX6" s="133"/>
      <c r="PWY6" s="134"/>
      <c r="PWZ6" s="132"/>
      <c r="PXA6" s="132"/>
      <c r="PXB6" s="132"/>
      <c r="PXC6" s="133"/>
      <c r="PXD6" s="134"/>
      <c r="PXE6" s="132"/>
      <c r="PXF6" s="132"/>
      <c r="PXG6" s="132"/>
      <c r="PXH6" s="133"/>
      <c r="PXI6" s="134"/>
      <c r="PXJ6" s="132"/>
      <c r="PXK6" s="132"/>
      <c r="PXL6" s="132"/>
      <c r="PXM6" s="133"/>
      <c r="PXN6" s="134"/>
      <c r="PXO6" s="132"/>
      <c r="PXP6" s="132"/>
      <c r="PXQ6" s="132"/>
      <c r="PXR6" s="133"/>
      <c r="PXS6" s="134"/>
      <c r="PXT6" s="132"/>
      <c r="PXU6" s="132"/>
      <c r="PXV6" s="132"/>
      <c r="PXW6" s="133"/>
      <c r="PXX6" s="134"/>
      <c r="PXY6" s="132"/>
      <c r="PXZ6" s="132"/>
      <c r="PYA6" s="132"/>
      <c r="PYB6" s="133"/>
      <c r="PYC6" s="134"/>
      <c r="PYD6" s="132"/>
      <c r="PYE6" s="132"/>
      <c r="PYF6" s="132"/>
      <c r="PYG6" s="133"/>
      <c r="PYH6" s="134"/>
      <c r="PYI6" s="132"/>
      <c r="PYJ6" s="132"/>
      <c r="PYK6" s="132"/>
      <c r="PYL6" s="133"/>
      <c r="PYM6" s="134"/>
      <c r="PYN6" s="132"/>
      <c r="PYO6" s="132"/>
      <c r="PYP6" s="132"/>
      <c r="PYQ6" s="133"/>
      <c r="PYR6" s="134"/>
      <c r="PYS6" s="132"/>
      <c r="PYT6" s="132"/>
      <c r="PYU6" s="132"/>
      <c r="PYV6" s="133"/>
      <c r="PYW6" s="134"/>
      <c r="PYX6" s="132"/>
      <c r="PYY6" s="132"/>
      <c r="PYZ6" s="132"/>
      <c r="PZA6" s="133"/>
      <c r="PZB6" s="134"/>
      <c r="PZC6" s="132"/>
      <c r="PZD6" s="132"/>
      <c r="PZE6" s="132"/>
      <c r="PZF6" s="133"/>
      <c r="PZG6" s="134"/>
      <c r="PZH6" s="132"/>
      <c r="PZI6" s="132"/>
      <c r="PZJ6" s="132"/>
      <c r="PZK6" s="133"/>
      <c r="PZL6" s="134"/>
      <c r="PZM6" s="132"/>
      <c r="PZN6" s="132"/>
      <c r="PZO6" s="132"/>
      <c r="PZP6" s="133"/>
      <c r="PZQ6" s="134"/>
      <c r="PZR6" s="132"/>
      <c r="PZS6" s="132"/>
      <c r="PZT6" s="132"/>
      <c r="PZU6" s="133"/>
      <c r="PZV6" s="134"/>
      <c r="PZW6" s="132"/>
      <c r="PZX6" s="132"/>
      <c r="PZY6" s="132"/>
      <c r="PZZ6" s="133"/>
      <c r="QAA6" s="134"/>
      <c r="QAB6" s="132"/>
      <c r="QAC6" s="132"/>
      <c r="QAD6" s="132"/>
      <c r="QAE6" s="133"/>
      <c r="QAF6" s="134"/>
      <c r="QAG6" s="132"/>
      <c r="QAH6" s="132"/>
      <c r="QAI6" s="132"/>
      <c r="QAJ6" s="133"/>
      <c r="QAK6" s="134"/>
      <c r="QAL6" s="132"/>
      <c r="QAM6" s="132"/>
      <c r="QAN6" s="132"/>
      <c r="QAO6" s="133"/>
      <c r="QAP6" s="134"/>
      <c r="QAQ6" s="132"/>
      <c r="QAR6" s="132"/>
      <c r="QAS6" s="132"/>
      <c r="QAT6" s="133"/>
      <c r="QAU6" s="134"/>
      <c r="QAV6" s="132"/>
      <c r="QAW6" s="132"/>
      <c r="QAX6" s="132"/>
      <c r="QAY6" s="133"/>
      <c r="QAZ6" s="134"/>
      <c r="QBA6" s="132"/>
      <c r="QBB6" s="132"/>
      <c r="QBC6" s="132"/>
      <c r="QBD6" s="133"/>
      <c r="QBE6" s="134"/>
      <c r="QBF6" s="132"/>
      <c r="QBG6" s="132"/>
      <c r="QBH6" s="132"/>
      <c r="QBI6" s="133"/>
      <c r="QBJ6" s="134"/>
      <c r="QBK6" s="132"/>
      <c r="QBL6" s="132"/>
      <c r="QBM6" s="132"/>
      <c r="QBN6" s="133"/>
      <c r="QBO6" s="134"/>
      <c r="QBP6" s="132"/>
      <c r="QBQ6" s="132"/>
      <c r="QBR6" s="132"/>
      <c r="QBS6" s="133"/>
      <c r="QBT6" s="134"/>
      <c r="QBU6" s="132"/>
      <c r="QBV6" s="132"/>
      <c r="QBW6" s="132"/>
      <c r="QBX6" s="133"/>
      <c r="QBY6" s="134"/>
      <c r="QBZ6" s="132"/>
      <c r="QCA6" s="132"/>
      <c r="QCB6" s="132"/>
      <c r="QCC6" s="133"/>
      <c r="QCD6" s="134"/>
      <c r="QCE6" s="132"/>
      <c r="QCF6" s="132"/>
      <c r="QCG6" s="132"/>
      <c r="QCH6" s="133"/>
      <c r="QCI6" s="134"/>
      <c r="QCJ6" s="132"/>
      <c r="QCK6" s="132"/>
      <c r="QCL6" s="132"/>
      <c r="QCM6" s="133"/>
      <c r="QCN6" s="134"/>
      <c r="QCO6" s="132"/>
      <c r="QCP6" s="132"/>
      <c r="QCQ6" s="132"/>
      <c r="QCR6" s="133"/>
      <c r="QCS6" s="134"/>
      <c r="QCT6" s="132"/>
      <c r="QCU6" s="132"/>
      <c r="QCV6" s="132"/>
      <c r="QCW6" s="133"/>
      <c r="QCX6" s="134"/>
      <c r="QCY6" s="132"/>
      <c r="QCZ6" s="132"/>
      <c r="QDA6" s="132"/>
      <c r="QDB6" s="133"/>
      <c r="QDC6" s="134"/>
      <c r="QDD6" s="132"/>
      <c r="QDE6" s="132"/>
      <c r="QDF6" s="132"/>
      <c r="QDG6" s="133"/>
      <c r="QDH6" s="134"/>
      <c r="QDI6" s="132"/>
      <c r="QDJ6" s="132"/>
      <c r="QDK6" s="132"/>
      <c r="QDL6" s="133"/>
      <c r="QDM6" s="134"/>
      <c r="QDN6" s="132"/>
      <c r="QDO6" s="132"/>
      <c r="QDP6" s="132"/>
      <c r="QDQ6" s="133"/>
      <c r="QDR6" s="134"/>
      <c r="QDS6" s="132"/>
      <c r="QDT6" s="132"/>
      <c r="QDU6" s="132"/>
      <c r="QDV6" s="133"/>
      <c r="QDW6" s="134"/>
      <c r="QDX6" s="132"/>
      <c r="QDY6" s="132"/>
      <c r="QDZ6" s="132"/>
      <c r="QEA6" s="133"/>
      <c r="QEB6" s="134"/>
      <c r="QEC6" s="132"/>
      <c r="QED6" s="132"/>
      <c r="QEE6" s="132"/>
      <c r="QEF6" s="133"/>
      <c r="QEG6" s="134"/>
      <c r="QEH6" s="132"/>
      <c r="QEI6" s="132"/>
      <c r="QEJ6" s="132"/>
      <c r="QEK6" s="133"/>
      <c r="QEL6" s="134"/>
      <c r="QEM6" s="132"/>
      <c r="QEN6" s="132"/>
      <c r="QEO6" s="132"/>
      <c r="QEP6" s="133"/>
      <c r="QEQ6" s="134"/>
      <c r="QER6" s="132"/>
      <c r="QES6" s="132"/>
      <c r="QET6" s="132"/>
      <c r="QEU6" s="133"/>
      <c r="QEV6" s="134"/>
      <c r="QEW6" s="132"/>
      <c r="QEX6" s="132"/>
      <c r="QEY6" s="132"/>
      <c r="QEZ6" s="133"/>
      <c r="QFA6" s="134"/>
      <c r="QFB6" s="132"/>
      <c r="QFC6" s="132"/>
      <c r="QFD6" s="132"/>
      <c r="QFE6" s="133"/>
      <c r="QFF6" s="134"/>
      <c r="QFG6" s="132"/>
      <c r="QFH6" s="132"/>
      <c r="QFI6" s="132"/>
      <c r="QFJ6" s="133"/>
      <c r="QFK6" s="134"/>
      <c r="QFL6" s="132"/>
      <c r="QFM6" s="132"/>
      <c r="QFN6" s="132"/>
      <c r="QFO6" s="133"/>
      <c r="QFP6" s="134"/>
      <c r="QFQ6" s="132"/>
      <c r="QFR6" s="132"/>
      <c r="QFS6" s="132"/>
      <c r="QFT6" s="133"/>
      <c r="QFU6" s="134"/>
      <c r="QFV6" s="132"/>
      <c r="QFW6" s="132"/>
      <c r="QFX6" s="132"/>
      <c r="QFY6" s="133"/>
      <c r="QFZ6" s="134"/>
      <c r="QGA6" s="132"/>
      <c r="QGB6" s="132"/>
      <c r="QGC6" s="132"/>
      <c r="QGD6" s="133"/>
      <c r="QGE6" s="134"/>
      <c r="QGF6" s="132"/>
      <c r="QGG6" s="132"/>
      <c r="QGH6" s="132"/>
      <c r="QGI6" s="133"/>
      <c r="QGJ6" s="134"/>
      <c r="QGK6" s="132"/>
      <c r="QGL6" s="132"/>
      <c r="QGM6" s="132"/>
      <c r="QGN6" s="133"/>
      <c r="QGO6" s="134"/>
      <c r="QGP6" s="132"/>
      <c r="QGQ6" s="132"/>
      <c r="QGR6" s="132"/>
      <c r="QGS6" s="133"/>
      <c r="QGT6" s="134"/>
      <c r="QGU6" s="132"/>
      <c r="QGV6" s="132"/>
      <c r="QGW6" s="132"/>
      <c r="QGX6" s="133"/>
      <c r="QGY6" s="134"/>
      <c r="QGZ6" s="132"/>
      <c r="QHA6" s="132"/>
      <c r="QHB6" s="132"/>
      <c r="QHC6" s="133"/>
      <c r="QHD6" s="134"/>
      <c r="QHE6" s="132"/>
      <c r="QHF6" s="132"/>
      <c r="QHG6" s="132"/>
      <c r="QHH6" s="133"/>
      <c r="QHI6" s="134"/>
      <c r="QHJ6" s="132"/>
      <c r="QHK6" s="132"/>
      <c r="QHL6" s="132"/>
      <c r="QHM6" s="133"/>
      <c r="QHN6" s="134"/>
      <c r="QHO6" s="132"/>
      <c r="QHP6" s="132"/>
      <c r="QHQ6" s="132"/>
      <c r="QHR6" s="133"/>
      <c r="QHS6" s="134"/>
      <c r="QHT6" s="132"/>
      <c r="QHU6" s="132"/>
      <c r="QHV6" s="132"/>
      <c r="QHW6" s="133"/>
      <c r="QHX6" s="134"/>
      <c r="QHY6" s="132"/>
      <c r="QHZ6" s="132"/>
      <c r="QIA6" s="132"/>
      <c r="QIB6" s="133"/>
      <c r="QIC6" s="134"/>
      <c r="QID6" s="132"/>
      <c r="QIE6" s="132"/>
      <c r="QIF6" s="132"/>
      <c r="QIG6" s="133"/>
      <c r="QIH6" s="134"/>
      <c r="QII6" s="132"/>
      <c r="QIJ6" s="132"/>
      <c r="QIK6" s="132"/>
      <c r="QIL6" s="133"/>
      <c r="QIM6" s="134"/>
      <c r="QIN6" s="132"/>
      <c r="QIO6" s="132"/>
      <c r="QIP6" s="132"/>
      <c r="QIQ6" s="133"/>
      <c r="QIR6" s="134"/>
      <c r="QIS6" s="132"/>
      <c r="QIT6" s="132"/>
      <c r="QIU6" s="132"/>
      <c r="QIV6" s="133"/>
      <c r="QIW6" s="134"/>
      <c r="QIX6" s="132"/>
      <c r="QIY6" s="132"/>
      <c r="QIZ6" s="132"/>
      <c r="QJA6" s="133"/>
      <c r="QJB6" s="134"/>
      <c r="QJC6" s="132"/>
      <c r="QJD6" s="132"/>
      <c r="QJE6" s="132"/>
      <c r="QJF6" s="133"/>
      <c r="QJG6" s="134"/>
      <c r="QJH6" s="132"/>
      <c r="QJI6" s="132"/>
      <c r="QJJ6" s="132"/>
      <c r="QJK6" s="133"/>
      <c r="QJL6" s="134"/>
      <c r="QJM6" s="132"/>
      <c r="QJN6" s="132"/>
      <c r="QJO6" s="132"/>
      <c r="QJP6" s="133"/>
      <c r="QJQ6" s="134"/>
      <c r="QJR6" s="132"/>
      <c r="QJS6" s="132"/>
      <c r="QJT6" s="132"/>
      <c r="QJU6" s="133"/>
      <c r="QJV6" s="134"/>
      <c r="QJW6" s="132"/>
      <c r="QJX6" s="132"/>
      <c r="QJY6" s="132"/>
      <c r="QJZ6" s="133"/>
      <c r="QKA6" s="134"/>
      <c r="QKB6" s="132"/>
      <c r="QKC6" s="132"/>
      <c r="QKD6" s="132"/>
      <c r="QKE6" s="133"/>
      <c r="QKF6" s="134"/>
      <c r="QKG6" s="132"/>
      <c r="QKH6" s="132"/>
      <c r="QKI6" s="132"/>
      <c r="QKJ6" s="133"/>
      <c r="QKK6" s="134"/>
      <c r="QKL6" s="132"/>
      <c r="QKM6" s="132"/>
      <c r="QKN6" s="132"/>
      <c r="QKO6" s="133"/>
      <c r="QKP6" s="134"/>
      <c r="QKQ6" s="132"/>
      <c r="QKR6" s="132"/>
      <c r="QKS6" s="132"/>
      <c r="QKT6" s="133"/>
      <c r="QKU6" s="134"/>
      <c r="QKV6" s="132"/>
      <c r="QKW6" s="132"/>
      <c r="QKX6" s="132"/>
      <c r="QKY6" s="133"/>
      <c r="QKZ6" s="134"/>
      <c r="QLA6" s="132"/>
      <c r="QLB6" s="132"/>
      <c r="QLC6" s="132"/>
      <c r="QLD6" s="133"/>
      <c r="QLE6" s="134"/>
      <c r="QLF6" s="132"/>
      <c r="QLG6" s="132"/>
      <c r="QLH6" s="132"/>
      <c r="QLI6" s="133"/>
      <c r="QLJ6" s="134"/>
      <c r="QLK6" s="132"/>
      <c r="QLL6" s="132"/>
      <c r="QLM6" s="132"/>
      <c r="QLN6" s="133"/>
      <c r="QLO6" s="134"/>
      <c r="QLP6" s="132"/>
      <c r="QLQ6" s="132"/>
      <c r="QLR6" s="132"/>
      <c r="QLS6" s="133"/>
      <c r="QLT6" s="134"/>
      <c r="QLU6" s="132"/>
      <c r="QLV6" s="132"/>
      <c r="QLW6" s="132"/>
      <c r="QLX6" s="133"/>
      <c r="QLY6" s="134"/>
      <c r="QLZ6" s="132"/>
      <c r="QMA6" s="132"/>
      <c r="QMB6" s="132"/>
      <c r="QMC6" s="133"/>
      <c r="QMD6" s="134"/>
      <c r="QME6" s="132"/>
      <c r="QMF6" s="132"/>
      <c r="QMG6" s="132"/>
      <c r="QMH6" s="133"/>
      <c r="QMI6" s="134"/>
      <c r="QMJ6" s="132"/>
      <c r="QMK6" s="132"/>
      <c r="QML6" s="132"/>
      <c r="QMM6" s="133"/>
      <c r="QMN6" s="134"/>
      <c r="QMO6" s="132"/>
      <c r="QMP6" s="132"/>
      <c r="QMQ6" s="132"/>
      <c r="QMR6" s="133"/>
      <c r="QMS6" s="134"/>
      <c r="QMT6" s="132"/>
      <c r="QMU6" s="132"/>
      <c r="QMV6" s="132"/>
      <c r="QMW6" s="133"/>
      <c r="QMX6" s="134"/>
      <c r="QMY6" s="132"/>
      <c r="QMZ6" s="132"/>
      <c r="QNA6" s="132"/>
      <c r="QNB6" s="133"/>
      <c r="QNC6" s="134"/>
      <c r="QND6" s="132"/>
      <c r="QNE6" s="132"/>
      <c r="QNF6" s="132"/>
      <c r="QNG6" s="133"/>
      <c r="QNH6" s="134"/>
      <c r="QNI6" s="132"/>
      <c r="QNJ6" s="132"/>
      <c r="QNK6" s="132"/>
      <c r="QNL6" s="133"/>
      <c r="QNM6" s="134"/>
      <c r="QNN6" s="132"/>
      <c r="QNO6" s="132"/>
      <c r="QNP6" s="132"/>
      <c r="QNQ6" s="133"/>
      <c r="QNR6" s="134"/>
      <c r="QNS6" s="132"/>
      <c r="QNT6" s="132"/>
      <c r="QNU6" s="132"/>
      <c r="QNV6" s="133"/>
      <c r="QNW6" s="134"/>
      <c r="QNX6" s="132"/>
      <c r="QNY6" s="132"/>
      <c r="QNZ6" s="132"/>
      <c r="QOA6" s="133"/>
      <c r="QOB6" s="134"/>
      <c r="QOC6" s="132"/>
      <c r="QOD6" s="132"/>
      <c r="QOE6" s="132"/>
      <c r="QOF6" s="133"/>
      <c r="QOG6" s="134"/>
      <c r="QOH6" s="132"/>
      <c r="QOI6" s="132"/>
      <c r="QOJ6" s="132"/>
      <c r="QOK6" s="133"/>
      <c r="QOL6" s="134"/>
      <c r="QOM6" s="132"/>
      <c r="QON6" s="132"/>
      <c r="QOO6" s="132"/>
      <c r="QOP6" s="133"/>
      <c r="QOQ6" s="134"/>
      <c r="QOR6" s="132"/>
      <c r="QOS6" s="132"/>
      <c r="QOT6" s="132"/>
      <c r="QOU6" s="133"/>
      <c r="QOV6" s="134"/>
      <c r="QOW6" s="132"/>
      <c r="QOX6" s="132"/>
      <c r="QOY6" s="132"/>
      <c r="QOZ6" s="133"/>
      <c r="QPA6" s="134"/>
      <c r="QPB6" s="132"/>
      <c r="QPC6" s="132"/>
      <c r="QPD6" s="132"/>
      <c r="QPE6" s="133"/>
      <c r="QPF6" s="134"/>
      <c r="QPG6" s="132"/>
      <c r="QPH6" s="132"/>
      <c r="QPI6" s="132"/>
      <c r="QPJ6" s="133"/>
      <c r="QPK6" s="134"/>
      <c r="QPL6" s="132"/>
      <c r="QPM6" s="132"/>
      <c r="QPN6" s="132"/>
      <c r="QPO6" s="133"/>
      <c r="QPP6" s="134"/>
      <c r="QPQ6" s="132"/>
      <c r="QPR6" s="132"/>
      <c r="QPS6" s="132"/>
      <c r="QPT6" s="133"/>
      <c r="QPU6" s="134"/>
      <c r="QPV6" s="132"/>
      <c r="QPW6" s="132"/>
      <c r="QPX6" s="132"/>
      <c r="QPY6" s="133"/>
      <c r="QPZ6" s="134"/>
      <c r="QQA6" s="132"/>
      <c r="QQB6" s="132"/>
      <c r="QQC6" s="132"/>
      <c r="QQD6" s="133"/>
      <c r="QQE6" s="134"/>
      <c r="QQF6" s="132"/>
      <c r="QQG6" s="132"/>
      <c r="QQH6" s="132"/>
      <c r="QQI6" s="133"/>
      <c r="QQJ6" s="134"/>
      <c r="QQK6" s="132"/>
      <c r="QQL6" s="132"/>
      <c r="QQM6" s="132"/>
      <c r="QQN6" s="133"/>
      <c r="QQO6" s="134"/>
      <c r="QQP6" s="132"/>
      <c r="QQQ6" s="132"/>
      <c r="QQR6" s="132"/>
      <c r="QQS6" s="133"/>
      <c r="QQT6" s="134"/>
      <c r="QQU6" s="132"/>
      <c r="QQV6" s="132"/>
      <c r="QQW6" s="132"/>
      <c r="QQX6" s="133"/>
      <c r="QQY6" s="134"/>
      <c r="QQZ6" s="132"/>
      <c r="QRA6" s="132"/>
      <c r="QRB6" s="132"/>
      <c r="QRC6" s="133"/>
      <c r="QRD6" s="134"/>
      <c r="QRE6" s="132"/>
      <c r="QRF6" s="132"/>
      <c r="QRG6" s="132"/>
      <c r="QRH6" s="133"/>
      <c r="QRI6" s="134"/>
      <c r="QRJ6" s="132"/>
      <c r="QRK6" s="132"/>
      <c r="QRL6" s="132"/>
      <c r="QRM6" s="133"/>
      <c r="QRN6" s="134"/>
      <c r="QRO6" s="132"/>
      <c r="QRP6" s="132"/>
      <c r="QRQ6" s="132"/>
      <c r="QRR6" s="133"/>
      <c r="QRS6" s="134"/>
      <c r="QRT6" s="132"/>
      <c r="QRU6" s="132"/>
      <c r="QRV6" s="132"/>
      <c r="QRW6" s="133"/>
      <c r="QRX6" s="134"/>
      <c r="QRY6" s="132"/>
      <c r="QRZ6" s="132"/>
      <c r="QSA6" s="132"/>
      <c r="QSB6" s="133"/>
      <c r="QSC6" s="134"/>
      <c r="QSD6" s="132"/>
      <c r="QSE6" s="132"/>
      <c r="QSF6" s="132"/>
      <c r="QSG6" s="133"/>
      <c r="QSH6" s="134"/>
      <c r="QSI6" s="132"/>
      <c r="QSJ6" s="132"/>
      <c r="QSK6" s="132"/>
      <c r="QSL6" s="133"/>
      <c r="QSM6" s="134"/>
      <c r="QSN6" s="132"/>
      <c r="QSO6" s="132"/>
      <c r="QSP6" s="132"/>
      <c r="QSQ6" s="133"/>
      <c r="QSR6" s="134"/>
      <c r="QSS6" s="132"/>
      <c r="QST6" s="132"/>
      <c r="QSU6" s="132"/>
      <c r="QSV6" s="133"/>
      <c r="QSW6" s="134"/>
      <c r="QSX6" s="132"/>
      <c r="QSY6" s="132"/>
      <c r="QSZ6" s="132"/>
      <c r="QTA6" s="133"/>
      <c r="QTB6" s="134"/>
      <c r="QTC6" s="132"/>
      <c r="QTD6" s="132"/>
      <c r="QTE6" s="132"/>
      <c r="QTF6" s="133"/>
      <c r="QTG6" s="134"/>
      <c r="QTH6" s="132"/>
      <c r="QTI6" s="132"/>
      <c r="QTJ6" s="132"/>
      <c r="QTK6" s="133"/>
      <c r="QTL6" s="134"/>
      <c r="QTM6" s="132"/>
      <c r="QTN6" s="132"/>
      <c r="QTO6" s="132"/>
      <c r="QTP6" s="133"/>
      <c r="QTQ6" s="134"/>
      <c r="QTR6" s="132"/>
      <c r="QTS6" s="132"/>
      <c r="QTT6" s="132"/>
      <c r="QTU6" s="133"/>
      <c r="QTV6" s="134"/>
      <c r="QTW6" s="132"/>
      <c r="QTX6" s="132"/>
      <c r="QTY6" s="132"/>
      <c r="QTZ6" s="133"/>
      <c r="QUA6" s="134"/>
      <c r="QUB6" s="132"/>
      <c r="QUC6" s="132"/>
      <c r="QUD6" s="132"/>
      <c r="QUE6" s="133"/>
      <c r="QUF6" s="134"/>
      <c r="QUG6" s="132"/>
      <c r="QUH6" s="132"/>
      <c r="QUI6" s="132"/>
      <c r="QUJ6" s="133"/>
      <c r="QUK6" s="134"/>
      <c r="QUL6" s="132"/>
      <c r="QUM6" s="132"/>
      <c r="QUN6" s="132"/>
      <c r="QUO6" s="133"/>
      <c r="QUP6" s="134"/>
      <c r="QUQ6" s="132"/>
      <c r="QUR6" s="132"/>
      <c r="QUS6" s="132"/>
      <c r="QUT6" s="133"/>
      <c r="QUU6" s="134"/>
      <c r="QUV6" s="132"/>
      <c r="QUW6" s="132"/>
      <c r="QUX6" s="132"/>
      <c r="QUY6" s="133"/>
      <c r="QUZ6" s="134"/>
      <c r="QVA6" s="132"/>
      <c r="QVB6" s="132"/>
      <c r="QVC6" s="132"/>
      <c r="QVD6" s="133"/>
      <c r="QVE6" s="134"/>
      <c r="QVF6" s="132"/>
      <c r="QVG6" s="132"/>
      <c r="QVH6" s="132"/>
      <c r="QVI6" s="133"/>
      <c r="QVJ6" s="134"/>
      <c r="QVK6" s="132"/>
      <c r="QVL6" s="132"/>
      <c r="QVM6" s="132"/>
      <c r="QVN6" s="133"/>
      <c r="QVO6" s="134"/>
      <c r="QVP6" s="132"/>
      <c r="QVQ6" s="132"/>
      <c r="QVR6" s="132"/>
      <c r="QVS6" s="133"/>
      <c r="QVT6" s="134"/>
      <c r="QVU6" s="132"/>
      <c r="QVV6" s="132"/>
      <c r="QVW6" s="132"/>
      <c r="QVX6" s="133"/>
      <c r="QVY6" s="134"/>
      <c r="QVZ6" s="132"/>
      <c r="QWA6" s="132"/>
      <c r="QWB6" s="132"/>
      <c r="QWC6" s="133"/>
      <c r="QWD6" s="134"/>
      <c r="QWE6" s="132"/>
      <c r="QWF6" s="132"/>
      <c r="QWG6" s="132"/>
      <c r="QWH6" s="133"/>
      <c r="QWI6" s="134"/>
      <c r="QWJ6" s="132"/>
      <c r="QWK6" s="132"/>
      <c r="QWL6" s="132"/>
      <c r="QWM6" s="133"/>
      <c r="QWN6" s="134"/>
      <c r="QWO6" s="132"/>
      <c r="QWP6" s="132"/>
      <c r="QWQ6" s="132"/>
      <c r="QWR6" s="133"/>
      <c r="QWS6" s="134"/>
      <c r="QWT6" s="132"/>
      <c r="QWU6" s="132"/>
      <c r="QWV6" s="132"/>
      <c r="QWW6" s="133"/>
      <c r="QWX6" s="134"/>
      <c r="QWY6" s="132"/>
      <c r="QWZ6" s="132"/>
      <c r="QXA6" s="132"/>
      <c r="QXB6" s="133"/>
      <c r="QXC6" s="134"/>
      <c r="QXD6" s="132"/>
      <c r="QXE6" s="132"/>
      <c r="QXF6" s="132"/>
      <c r="QXG6" s="133"/>
      <c r="QXH6" s="134"/>
      <c r="QXI6" s="132"/>
      <c r="QXJ6" s="132"/>
      <c r="QXK6" s="132"/>
      <c r="QXL6" s="133"/>
      <c r="QXM6" s="134"/>
      <c r="QXN6" s="132"/>
      <c r="QXO6" s="132"/>
      <c r="QXP6" s="132"/>
      <c r="QXQ6" s="133"/>
      <c r="QXR6" s="134"/>
      <c r="QXS6" s="132"/>
      <c r="QXT6" s="132"/>
      <c r="QXU6" s="132"/>
      <c r="QXV6" s="133"/>
      <c r="QXW6" s="134"/>
      <c r="QXX6" s="132"/>
      <c r="QXY6" s="132"/>
      <c r="QXZ6" s="132"/>
      <c r="QYA6" s="133"/>
      <c r="QYB6" s="134"/>
      <c r="QYC6" s="132"/>
      <c r="QYD6" s="132"/>
      <c r="QYE6" s="132"/>
      <c r="QYF6" s="133"/>
      <c r="QYG6" s="134"/>
      <c r="QYH6" s="132"/>
      <c r="QYI6" s="132"/>
      <c r="QYJ6" s="132"/>
      <c r="QYK6" s="133"/>
      <c r="QYL6" s="134"/>
      <c r="QYM6" s="132"/>
      <c r="QYN6" s="132"/>
      <c r="QYO6" s="132"/>
      <c r="QYP6" s="133"/>
      <c r="QYQ6" s="134"/>
      <c r="QYR6" s="132"/>
      <c r="QYS6" s="132"/>
      <c r="QYT6" s="132"/>
      <c r="QYU6" s="133"/>
      <c r="QYV6" s="134"/>
      <c r="QYW6" s="132"/>
      <c r="QYX6" s="132"/>
      <c r="QYY6" s="132"/>
      <c r="QYZ6" s="133"/>
      <c r="QZA6" s="134"/>
      <c r="QZB6" s="132"/>
      <c r="QZC6" s="132"/>
      <c r="QZD6" s="132"/>
      <c r="QZE6" s="133"/>
      <c r="QZF6" s="134"/>
      <c r="QZG6" s="132"/>
      <c r="QZH6" s="132"/>
      <c r="QZI6" s="132"/>
      <c r="QZJ6" s="133"/>
      <c r="QZK6" s="134"/>
      <c r="QZL6" s="132"/>
      <c r="QZM6" s="132"/>
      <c r="QZN6" s="132"/>
      <c r="QZO6" s="133"/>
      <c r="QZP6" s="134"/>
      <c r="QZQ6" s="132"/>
      <c r="QZR6" s="132"/>
      <c r="QZS6" s="132"/>
      <c r="QZT6" s="133"/>
      <c r="QZU6" s="134"/>
      <c r="QZV6" s="132"/>
      <c r="QZW6" s="132"/>
      <c r="QZX6" s="132"/>
      <c r="QZY6" s="133"/>
      <c r="QZZ6" s="134"/>
      <c r="RAA6" s="132"/>
      <c r="RAB6" s="132"/>
      <c r="RAC6" s="132"/>
      <c r="RAD6" s="133"/>
      <c r="RAE6" s="134"/>
      <c r="RAF6" s="132"/>
      <c r="RAG6" s="132"/>
      <c r="RAH6" s="132"/>
      <c r="RAI6" s="133"/>
      <c r="RAJ6" s="134"/>
      <c r="RAK6" s="132"/>
      <c r="RAL6" s="132"/>
      <c r="RAM6" s="132"/>
      <c r="RAN6" s="133"/>
      <c r="RAO6" s="134"/>
      <c r="RAP6" s="132"/>
      <c r="RAQ6" s="132"/>
      <c r="RAR6" s="132"/>
      <c r="RAS6" s="133"/>
      <c r="RAT6" s="134"/>
      <c r="RAU6" s="132"/>
      <c r="RAV6" s="132"/>
      <c r="RAW6" s="132"/>
      <c r="RAX6" s="133"/>
      <c r="RAY6" s="134"/>
      <c r="RAZ6" s="132"/>
      <c r="RBA6" s="132"/>
      <c r="RBB6" s="132"/>
      <c r="RBC6" s="133"/>
      <c r="RBD6" s="134"/>
      <c r="RBE6" s="132"/>
      <c r="RBF6" s="132"/>
      <c r="RBG6" s="132"/>
      <c r="RBH6" s="133"/>
      <c r="RBI6" s="134"/>
      <c r="RBJ6" s="132"/>
      <c r="RBK6" s="132"/>
      <c r="RBL6" s="132"/>
      <c r="RBM6" s="133"/>
      <c r="RBN6" s="134"/>
      <c r="RBO6" s="132"/>
      <c r="RBP6" s="132"/>
      <c r="RBQ6" s="132"/>
      <c r="RBR6" s="133"/>
      <c r="RBS6" s="134"/>
      <c r="RBT6" s="132"/>
      <c r="RBU6" s="132"/>
      <c r="RBV6" s="132"/>
      <c r="RBW6" s="133"/>
      <c r="RBX6" s="134"/>
      <c r="RBY6" s="132"/>
      <c r="RBZ6" s="132"/>
      <c r="RCA6" s="132"/>
      <c r="RCB6" s="133"/>
      <c r="RCC6" s="134"/>
      <c r="RCD6" s="132"/>
      <c r="RCE6" s="132"/>
      <c r="RCF6" s="132"/>
      <c r="RCG6" s="133"/>
      <c r="RCH6" s="134"/>
      <c r="RCI6" s="132"/>
      <c r="RCJ6" s="132"/>
      <c r="RCK6" s="132"/>
      <c r="RCL6" s="133"/>
      <c r="RCM6" s="134"/>
      <c r="RCN6" s="132"/>
      <c r="RCO6" s="132"/>
      <c r="RCP6" s="132"/>
      <c r="RCQ6" s="133"/>
      <c r="RCR6" s="134"/>
      <c r="RCS6" s="132"/>
      <c r="RCT6" s="132"/>
      <c r="RCU6" s="132"/>
      <c r="RCV6" s="133"/>
      <c r="RCW6" s="134"/>
      <c r="RCX6" s="132"/>
      <c r="RCY6" s="132"/>
      <c r="RCZ6" s="132"/>
      <c r="RDA6" s="133"/>
      <c r="RDB6" s="134"/>
      <c r="RDC6" s="132"/>
      <c r="RDD6" s="132"/>
      <c r="RDE6" s="132"/>
      <c r="RDF6" s="133"/>
      <c r="RDG6" s="134"/>
      <c r="RDH6" s="132"/>
      <c r="RDI6" s="132"/>
      <c r="RDJ6" s="132"/>
      <c r="RDK6" s="133"/>
      <c r="RDL6" s="134"/>
      <c r="RDM6" s="132"/>
      <c r="RDN6" s="132"/>
      <c r="RDO6" s="132"/>
      <c r="RDP6" s="133"/>
      <c r="RDQ6" s="134"/>
      <c r="RDR6" s="132"/>
      <c r="RDS6" s="132"/>
      <c r="RDT6" s="132"/>
      <c r="RDU6" s="133"/>
      <c r="RDV6" s="134"/>
      <c r="RDW6" s="132"/>
      <c r="RDX6" s="132"/>
      <c r="RDY6" s="132"/>
      <c r="RDZ6" s="133"/>
      <c r="REA6" s="134"/>
      <c r="REB6" s="132"/>
      <c r="REC6" s="132"/>
      <c r="RED6" s="132"/>
      <c r="REE6" s="133"/>
      <c r="REF6" s="134"/>
      <c r="REG6" s="132"/>
      <c r="REH6" s="132"/>
      <c r="REI6" s="132"/>
      <c r="REJ6" s="133"/>
      <c r="REK6" s="134"/>
      <c r="REL6" s="132"/>
      <c r="REM6" s="132"/>
      <c r="REN6" s="132"/>
      <c r="REO6" s="133"/>
      <c r="REP6" s="134"/>
      <c r="REQ6" s="132"/>
      <c r="RER6" s="132"/>
      <c r="RES6" s="132"/>
      <c r="RET6" s="133"/>
      <c r="REU6" s="134"/>
      <c r="REV6" s="132"/>
      <c r="REW6" s="132"/>
      <c r="REX6" s="132"/>
      <c r="REY6" s="133"/>
      <c r="REZ6" s="134"/>
      <c r="RFA6" s="132"/>
      <c r="RFB6" s="132"/>
      <c r="RFC6" s="132"/>
      <c r="RFD6" s="133"/>
      <c r="RFE6" s="134"/>
      <c r="RFF6" s="132"/>
      <c r="RFG6" s="132"/>
      <c r="RFH6" s="132"/>
      <c r="RFI6" s="133"/>
      <c r="RFJ6" s="134"/>
      <c r="RFK6" s="132"/>
      <c r="RFL6" s="132"/>
      <c r="RFM6" s="132"/>
      <c r="RFN6" s="133"/>
      <c r="RFO6" s="134"/>
      <c r="RFP6" s="132"/>
      <c r="RFQ6" s="132"/>
      <c r="RFR6" s="132"/>
      <c r="RFS6" s="133"/>
      <c r="RFT6" s="134"/>
      <c r="RFU6" s="132"/>
      <c r="RFV6" s="132"/>
      <c r="RFW6" s="132"/>
      <c r="RFX6" s="133"/>
      <c r="RFY6" s="134"/>
      <c r="RFZ6" s="132"/>
      <c r="RGA6" s="132"/>
      <c r="RGB6" s="132"/>
      <c r="RGC6" s="133"/>
      <c r="RGD6" s="134"/>
      <c r="RGE6" s="132"/>
      <c r="RGF6" s="132"/>
      <c r="RGG6" s="132"/>
      <c r="RGH6" s="133"/>
      <c r="RGI6" s="134"/>
      <c r="RGJ6" s="132"/>
      <c r="RGK6" s="132"/>
      <c r="RGL6" s="132"/>
      <c r="RGM6" s="133"/>
      <c r="RGN6" s="134"/>
      <c r="RGO6" s="132"/>
      <c r="RGP6" s="132"/>
      <c r="RGQ6" s="132"/>
      <c r="RGR6" s="133"/>
      <c r="RGS6" s="134"/>
      <c r="RGT6" s="132"/>
      <c r="RGU6" s="132"/>
      <c r="RGV6" s="132"/>
      <c r="RGW6" s="133"/>
      <c r="RGX6" s="134"/>
      <c r="RGY6" s="132"/>
      <c r="RGZ6" s="132"/>
      <c r="RHA6" s="132"/>
      <c r="RHB6" s="133"/>
      <c r="RHC6" s="134"/>
      <c r="RHD6" s="132"/>
      <c r="RHE6" s="132"/>
      <c r="RHF6" s="132"/>
      <c r="RHG6" s="133"/>
      <c r="RHH6" s="134"/>
      <c r="RHI6" s="132"/>
      <c r="RHJ6" s="132"/>
      <c r="RHK6" s="132"/>
      <c r="RHL6" s="133"/>
      <c r="RHM6" s="134"/>
      <c r="RHN6" s="132"/>
      <c r="RHO6" s="132"/>
      <c r="RHP6" s="132"/>
      <c r="RHQ6" s="133"/>
      <c r="RHR6" s="134"/>
      <c r="RHS6" s="132"/>
      <c r="RHT6" s="132"/>
      <c r="RHU6" s="132"/>
      <c r="RHV6" s="133"/>
      <c r="RHW6" s="134"/>
      <c r="RHX6" s="132"/>
      <c r="RHY6" s="132"/>
      <c r="RHZ6" s="132"/>
      <c r="RIA6" s="133"/>
      <c r="RIB6" s="134"/>
      <c r="RIC6" s="132"/>
      <c r="RID6" s="132"/>
      <c r="RIE6" s="132"/>
      <c r="RIF6" s="133"/>
      <c r="RIG6" s="134"/>
      <c r="RIH6" s="132"/>
      <c r="RII6" s="132"/>
      <c r="RIJ6" s="132"/>
      <c r="RIK6" s="133"/>
      <c r="RIL6" s="134"/>
      <c r="RIM6" s="132"/>
      <c r="RIN6" s="132"/>
      <c r="RIO6" s="132"/>
      <c r="RIP6" s="133"/>
      <c r="RIQ6" s="134"/>
      <c r="RIR6" s="132"/>
      <c r="RIS6" s="132"/>
      <c r="RIT6" s="132"/>
      <c r="RIU6" s="133"/>
      <c r="RIV6" s="134"/>
      <c r="RIW6" s="132"/>
      <c r="RIX6" s="132"/>
      <c r="RIY6" s="132"/>
      <c r="RIZ6" s="133"/>
      <c r="RJA6" s="134"/>
      <c r="RJB6" s="132"/>
      <c r="RJC6" s="132"/>
      <c r="RJD6" s="132"/>
      <c r="RJE6" s="133"/>
      <c r="RJF6" s="134"/>
      <c r="RJG6" s="132"/>
      <c r="RJH6" s="132"/>
      <c r="RJI6" s="132"/>
      <c r="RJJ6" s="133"/>
      <c r="RJK6" s="134"/>
      <c r="RJL6" s="132"/>
      <c r="RJM6" s="132"/>
      <c r="RJN6" s="132"/>
      <c r="RJO6" s="133"/>
      <c r="RJP6" s="134"/>
      <c r="RJQ6" s="132"/>
      <c r="RJR6" s="132"/>
      <c r="RJS6" s="132"/>
      <c r="RJT6" s="133"/>
      <c r="RJU6" s="134"/>
      <c r="RJV6" s="132"/>
      <c r="RJW6" s="132"/>
      <c r="RJX6" s="132"/>
      <c r="RJY6" s="133"/>
      <c r="RJZ6" s="134"/>
      <c r="RKA6" s="132"/>
      <c r="RKB6" s="132"/>
      <c r="RKC6" s="132"/>
      <c r="RKD6" s="133"/>
      <c r="RKE6" s="134"/>
      <c r="RKF6" s="132"/>
      <c r="RKG6" s="132"/>
      <c r="RKH6" s="132"/>
      <c r="RKI6" s="133"/>
      <c r="RKJ6" s="134"/>
      <c r="RKK6" s="132"/>
      <c r="RKL6" s="132"/>
      <c r="RKM6" s="132"/>
      <c r="RKN6" s="133"/>
      <c r="RKO6" s="134"/>
      <c r="RKP6" s="132"/>
      <c r="RKQ6" s="132"/>
      <c r="RKR6" s="132"/>
      <c r="RKS6" s="133"/>
      <c r="RKT6" s="134"/>
      <c r="RKU6" s="132"/>
      <c r="RKV6" s="132"/>
      <c r="RKW6" s="132"/>
      <c r="RKX6" s="133"/>
      <c r="RKY6" s="134"/>
      <c r="RKZ6" s="132"/>
      <c r="RLA6" s="132"/>
      <c r="RLB6" s="132"/>
      <c r="RLC6" s="133"/>
      <c r="RLD6" s="134"/>
      <c r="RLE6" s="132"/>
      <c r="RLF6" s="132"/>
      <c r="RLG6" s="132"/>
      <c r="RLH6" s="133"/>
      <c r="RLI6" s="134"/>
      <c r="RLJ6" s="132"/>
      <c r="RLK6" s="132"/>
      <c r="RLL6" s="132"/>
      <c r="RLM6" s="133"/>
      <c r="RLN6" s="134"/>
      <c r="RLO6" s="132"/>
      <c r="RLP6" s="132"/>
      <c r="RLQ6" s="132"/>
      <c r="RLR6" s="133"/>
      <c r="RLS6" s="134"/>
      <c r="RLT6" s="132"/>
      <c r="RLU6" s="132"/>
      <c r="RLV6" s="132"/>
      <c r="RLW6" s="133"/>
      <c r="RLX6" s="134"/>
      <c r="RLY6" s="132"/>
      <c r="RLZ6" s="132"/>
      <c r="RMA6" s="132"/>
      <c r="RMB6" s="133"/>
      <c r="RMC6" s="134"/>
      <c r="RMD6" s="132"/>
      <c r="RME6" s="132"/>
      <c r="RMF6" s="132"/>
      <c r="RMG6" s="133"/>
      <c r="RMH6" s="134"/>
      <c r="RMI6" s="132"/>
      <c r="RMJ6" s="132"/>
      <c r="RMK6" s="132"/>
      <c r="RML6" s="133"/>
      <c r="RMM6" s="134"/>
      <c r="RMN6" s="132"/>
      <c r="RMO6" s="132"/>
      <c r="RMP6" s="132"/>
      <c r="RMQ6" s="133"/>
      <c r="RMR6" s="134"/>
      <c r="RMS6" s="132"/>
      <c r="RMT6" s="132"/>
      <c r="RMU6" s="132"/>
      <c r="RMV6" s="133"/>
      <c r="RMW6" s="134"/>
      <c r="RMX6" s="132"/>
      <c r="RMY6" s="132"/>
      <c r="RMZ6" s="132"/>
      <c r="RNA6" s="133"/>
      <c r="RNB6" s="134"/>
      <c r="RNC6" s="132"/>
      <c r="RND6" s="132"/>
      <c r="RNE6" s="132"/>
      <c r="RNF6" s="133"/>
      <c r="RNG6" s="134"/>
      <c r="RNH6" s="132"/>
      <c r="RNI6" s="132"/>
      <c r="RNJ6" s="132"/>
      <c r="RNK6" s="133"/>
      <c r="RNL6" s="134"/>
      <c r="RNM6" s="132"/>
      <c r="RNN6" s="132"/>
      <c r="RNO6" s="132"/>
      <c r="RNP6" s="133"/>
      <c r="RNQ6" s="134"/>
      <c r="RNR6" s="132"/>
      <c r="RNS6" s="132"/>
      <c r="RNT6" s="132"/>
      <c r="RNU6" s="133"/>
      <c r="RNV6" s="134"/>
      <c r="RNW6" s="132"/>
      <c r="RNX6" s="132"/>
      <c r="RNY6" s="132"/>
      <c r="RNZ6" s="133"/>
      <c r="ROA6" s="134"/>
      <c r="ROB6" s="132"/>
      <c r="ROC6" s="132"/>
      <c r="ROD6" s="132"/>
      <c r="ROE6" s="133"/>
      <c r="ROF6" s="134"/>
      <c r="ROG6" s="132"/>
      <c r="ROH6" s="132"/>
      <c r="ROI6" s="132"/>
      <c r="ROJ6" s="133"/>
      <c r="ROK6" s="134"/>
      <c r="ROL6" s="132"/>
      <c r="ROM6" s="132"/>
      <c r="RON6" s="132"/>
      <c r="ROO6" s="133"/>
      <c r="ROP6" s="134"/>
      <c r="ROQ6" s="132"/>
      <c r="ROR6" s="132"/>
      <c r="ROS6" s="132"/>
      <c r="ROT6" s="133"/>
      <c r="ROU6" s="134"/>
      <c r="ROV6" s="132"/>
      <c r="ROW6" s="132"/>
      <c r="ROX6" s="132"/>
      <c r="ROY6" s="133"/>
      <c r="ROZ6" s="134"/>
      <c r="RPA6" s="132"/>
      <c r="RPB6" s="132"/>
      <c r="RPC6" s="132"/>
      <c r="RPD6" s="133"/>
      <c r="RPE6" s="134"/>
      <c r="RPF6" s="132"/>
      <c r="RPG6" s="132"/>
      <c r="RPH6" s="132"/>
      <c r="RPI6" s="133"/>
      <c r="RPJ6" s="134"/>
      <c r="RPK6" s="132"/>
      <c r="RPL6" s="132"/>
      <c r="RPM6" s="132"/>
      <c r="RPN6" s="133"/>
      <c r="RPO6" s="134"/>
      <c r="RPP6" s="132"/>
      <c r="RPQ6" s="132"/>
      <c r="RPR6" s="132"/>
      <c r="RPS6" s="133"/>
      <c r="RPT6" s="134"/>
      <c r="RPU6" s="132"/>
      <c r="RPV6" s="132"/>
      <c r="RPW6" s="132"/>
      <c r="RPX6" s="133"/>
      <c r="RPY6" s="134"/>
      <c r="RPZ6" s="132"/>
      <c r="RQA6" s="132"/>
      <c r="RQB6" s="132"/>
      <c r="RQC6" s="133"/>
      <c r="RQD6" s="134"/>
      <c r="RQE6" s="132"/>
      <c r="RQF6" s="132"/>
      <c r="RQG6" s="132"/>
      <c r="RQH6" s="133"/>
      <c r="RQI6" s="134"/>
      <c r="RQJ6" s="132"/>
      <c r="RQK6" s="132"/>
      <c r="RQL6" s="132"/>
      <c r="RQM6" s="133"/>
      <c r="RQN6" s="134"/>
      <c r="RQO6" s="132"/>
      <c r="RQP6" s="132"/>
      <c r="RQQ6" s="132"/>
      <c r="RQR6" s="133"/>
      <c r="RQS6" s="134"/>
      <c r="RQT6" s="132"/>
      <c r="RQU6" s="132"/>
      <c r="RQV6" s="132"/>
      <c r="RQW6" s="133"/>
      <c r="RQX6" s="134"/>
      <c r="RQY6" s="132"/>
      <c r="RQZ6" s="132"/>
      <c r="RRA6" s="132"/>
      <c r="RRB6" s="133"/>
      <c r="RRC6" s="134"/>
      <c r="RRD6" s="132"/>
      <c r="RRE6" s="132"/>
      <c r="RRF6" s="132"/>
      <c r="RRG6" s="133"/>
      <c r="RRH6" s="134"/>
      <c r="RRI6" s="132"/>
      <c r="RRJ6" s="132"/>
      <c r="RRK6" s="132"/>
      <c r="RRL6" s="133"/>
      <c r="RRM6" s="134"/>
      <c r="RRN6" s="132"/>
      <c r="RRO6" s="132"/>
      <c r="RRP6" s="132"/>
      <c r="RRQ6" s="133"/>
      <c r="RRR6" s="134"/>
      <c r="RRS6" s="132"/>
      <c r="RRT6" s="132"/>
      <c r="RRU6" s="132"/>
      <c r="RRV6" s="133"/>
      <c r="RRW6" s="134"/>
      <c r="RRX6" s="132"/>
      <c r="RRY6" s="132"/>
      <c r="RRZ6" s="132"/>
      <c r="RSA6" s="133"/>
      <c r="RSB6" s="134"/>
      <c r="RSC6" s="132"/>
      <c r="RSD6" s="132"/>
      <c r="RSE6" s="132"/>
      <c r="RSF6" s="133"/>
      <c r="RSG6" s="134"/>
      <c r="RSH6" s="132"/>
      <c r="RSI6" s="132"/>
      <c r="RSJ6" s="132"/>
      <c r="RSK6" s="133"/>
      <c r="RSL6" s="134"/>
      <c r="RSM6" s="132"/>
      <c r="RSN6" s="132"/>
      <c r="RSO6" s="132"/>
      <c r="RSP6" s="133"/>
      <c r="RSQ6" s="134"/>
      <c r="RSR6" s="132"/>
      <c r="RSS6" s="132"/>
      <c r="RST6" s="132"/>
      <c r="RSU6" s="133"/>
      <c r="RSV6" s="134"/>
      <c r="RSW6" s="132"/>
      <c r="RSX6" s="132"/>
      <c r="RSY6" s="132"/>
      <c r="RSZ6" s="133"/>
      <c r="RTA6" s="134"/>
      <c r="RTB6" s="132"/>
      <c r="RTC6" s="132"/>
      <c r="RTD6" s="132"/>
      <c r="RTE6" s="133"/>
      <c r="RTF6" s="134"/>
      <c r="RTG6" s="132"/>
      <c r="RTH6" s="132"/>
      <c r="RTI6" s="132"/>
      <c r="RTJ6" s="133"/>
      <c r="RTK6" s="134"/>
      <c r="RTL6" s="132"/>
      <c r="RTM6" s="132"/>
      <c r="RTN6" s="132"/>
      <c r="RTO6" s="133"/>
      <c r="RTP6" s="134"/>
      <c r="RTQ6" s="132"/>
      <c r="RTR6" s="132"/>
      <c r="RTS6" s="132"/>
      <c r="RTT6" s="133"/>
      <c r="RTU6" s="134"/>
      <c r="RTV6" s="132"/>
      <c r="RTW6" s="132"/>
      <c r="RTX6" s="132"/>
      <c r="RTY6" s="133"/>
      <c r="RTZ6" s="134"/>
      <c r="RUA6" s="132"/>
      <c r="RUB6" s="132"/>
      <c r="RUC6" s="132"/>
      <c r="RUD6" s="133"/>
      <c r="RUE6" s="134"/>
      <c r="RUF6" s="132"/>
      <c r="RUG6" s="132"/>
      <c r="RUH6" s="132"/>
      <c r="RUI6" s="133"/>
      <c r="RUJ6" s="134"/>
      <c r="RUK6" s="132"/>
      <c r="RUL6" s="132"/>
      <c r="RUM6" s="132"/>
      <c r="RUN6" s="133"/>
      <c r="RUO6" s="134"/>
      <c r="RUP6" s="132"/>
      <c r="RUQ6" s="132"/>
      <c r="RUR6" s="132"/>
      <c r="RUS6" s="133"/>
      <c r="RUT6" s="134"/>
      <c r="RUU6" s="132"/>
      <c r="RUV6" s="132"/>
      <c r="RUW6" s="132"/>
      <c r="RUX6" s="133"/>
      <c r="RUY6" s="134"/>
      <c r="RUZ6" s="132"/>
      <c r="RVA6" s="132"/>
      <c r="RVB6" s="132"/>
      <c r="RVC6" s="133"/>
      <c r="RVD6" s="134"/>
      <c r="RVE6" s="132"/>
      <c r="RVF6" s="132"/>
      <c r="RVG6" s="132"/>
      <c r="RVH6" s="133"/>
      <c r="RVI6" s="134"/>
      <c r="RVJ6" s="132"/>
      <c r="RVK6" s="132"/>
      <c r="RVL6" s="132"/>
      <c r="RVM6" s="133"/>
      <c r="RVN6" s="134"/>
      <c r="RVO6" s="132"/>
      <c r="RVP6" s="132"/>
      <c r="RVQ6" s="132"/>
      <c r="RVR6" s="133"/>
      <c r="RVS6" s="134"/>
      <c r="RVT6" s="132"/>
      <c r="RVU6" s="132"/>
      <c r="RVV6" s="132"/>
      <c r="RVW6" s="133"/>
      <c r="RVX6" s="134"/>
      <c r="RVY6" s="132"/>
      <c r="RVZ6" s="132"/>
      <c r="RWA6" s="132"/>
      <c r="RWB6" s="133"/>
      <c r="RWC6" s="134"/>
      <c r="RWD6" s="132"/>
      <c r="RWE6" s="132"/>
      <c r="RWF6" s="132"/>
      <c r="RWG6" s="133"/>
      <c r="RWH6" s="134"/>
      <c r="RWI6" s="132"/>
      <c r="RWJ6" s="132"/>
      <c r="RWK6" s="132"/>
      <c r="RWL6" s="133"/>
      <c r="RWM6" s="134"/>
      <c r="RWN6" s="132"/>
      <c r="RWO6" s="132"/>
      <c r="RWP6" s="132"/>
      <c r="RWQ6" s="133"/>
      <c r="RWR6" s="134"/>
      <c r="RWS6" s="132"/>
      <c r="RWT6" s="132"/>
      <c r="RWU6" s="132"/>
      <c r="RWV6" s="133"/>
      <c r="RWW6" s="134"/>
      <c r="RWX6" s="132"/>
      <c r="RWY6" s="132"/>
      <c r="RWZ6" s="132"/>
      <c r="RXA6" s="133"/>
      <c r="RXB6" s="134"/>
      <c r="RXC6" s="132"/>
      <c r="RXD6" s="132"/>
      <c r="RXE6" s="132"/>
      <c r="RXF6" s="133"/>
      <c r="RXG6" s="134"/>
      <c r="RXH6" s="132"/>
      <c r="RXI6" s="132"/>
      <c r="RXJ6" s="132"/>
      <c r="RXK6" s="133"/>
      <c r="RXL6" s="134"/>
      <c r="RXM6" s="132"/>
      <c r="RXN6" s="132"/>
      <c r="RXO6" s="132"/>
      <c r="RXP6" s="133"/>
      <c r="RXQ6" s="134"/>
      <c r="RXR6" s="132"/>
      <c r="RXS6" s="132"/>
      <c r="RXT6" s="132"/>
      <c r="RXU6" s="133"/>
      <c r="RXV6" s="134"/>
      <c r="RXW6" s="132"/>
      <c r="RXX6" s="132"/>
      <c r="RXY6" s="132"/>
      <c r="RXZ6" s="133"/>
      <c r="RYA6" s="134"/>
      <c r="RYB6" s="132"/>
      <c r="RYC6" s="132"/>
      <c r="RYD6" s="132"/>
      <c r="RYE6" s="133"/>
      <c r="RYF6" s="134"/>
      <c r="RYG6" s="132"/>
      <c r="RYH6" s="132"/>
      <c r="RYI6" s="132"/>
      <c r="RYJ6" s="133"/>
      <c r="RYK6" s="134"/>
      <c r="RYL6" s="132"/>
      <c r="RYM6" s="132"/>
      <c r="RYN6" s="132"/>
      <c r="RYO6" s="133"/>
      <c r="RYP6" s="134"/>
      <c r="RYQ6" s="132"/>
      <c r="RYR6" s="132"/>
      <c r="RYS6" s="132"/>
      <c r="RYT6" s="133"/>
      <c r="RYU6" s="134"/>
      <c r="RYV6" s="132"/>
      <c r="RYW6" s="132"/>
      <c r="RYX6" s="132"/>
      <c r="RYY6" s="133"/>
      <c r="RYZ6" s="134"/>
      <c r="RZA6" s="132"/>
      <c r="RZB6" s="132"/>
      <c r="RZC6" s="132"/>
      <c r="RZD6" s="133"/>
      <c r="RZE6" s="134"/>
      <c r="RZF6" s="132"/>
      <c r="RZG6" s="132"/>
      <c r="RZH6" s="132"/>
      <c r="RZI6" s="133"/>
      <c r="RZJ6" s="134"/>
      <c r="RZK6" s="132"/>
      <c r="RZL6" s="132"/>
      <c r="RZM6" s="132"/>
      <c r="RZN6" s="133"/>
      <c r="RZO6" s="134"/>
      <c r="RZP6" s="132"/>
      <c r="RZQ6" s="132"/>
      <c r="RZR6" s="132"/>
      <c r="RZS6" s="133"/>
      <c r="RZT6" s="134"/>
      <c r="RZU6" s="132"/>
      <c r="RZV6" s="132"/>
      <c r="RZW6" s="132"/>
      <c r="RZX6" s="133"/>
      <c r="RZY6" s="134"/>
      <c r="RZZ6" s="132"/>
      <c r="SAA6" s="132"/>
      <c r="SAB6" s="132"/>
      <c r="SAC6" s="133"/>
      <c r="SAD6" s="134"/>
      <c r="SAE6" s="132"/>
      <c r="SAF6" s="132"/>
      <c r="SAG6" s="132"/>
      <c r="SAH6" s="133"/>
      <c r="SAI6" s="134"/>
      <c r="SAJ6" s="132"/>
      <c r="SAK6" s="132"/>
      <c r="SAL6" s="132"/>
      <c r="SAM6" s="133"/>
      <c r="SAN6" s="134"/>
      <c r="SAO6" s="132"/>
      <c r="SAP6" s="132"/>
      <c r="SAQ6" s="132"/>
      <c r="SAR6" s="133"/>
      <c r="SAS6" s="134"/>
      <c r="SAT6" s="132"/>
      <c r="SAU6" s="132"/>
      <c r="SAV6" s="132"/>
      <c r="SAW6" s="133"/>
      <c r="SAX6" s="134"/>
      <c r="SAY6" s="132"/>
      <c r="SAZ6" s="132"/>
      <c r="SBA6" s="132"/>
      <c r="SBB6" s="133"/>
      <c r="SBC6" s="134"/>
      <c r="SBD6" s="132"/>
      <c r="SBE6" s="132"/>
      <c r="SBF6" s="132"/>
      <c r="SBG6" s="133"/>
      <c r="SBH6" s="134"/>
      <c r="SBI6" s="132"/>
      <c r="SBJ6" s="132"/>
      <c r="SBK6" s="132"/>
      <c r="SBL6" s="133"/>
      <c r="SBM6" s="134"/>
      <c r="SBN6" s="132"/>
      <c r="SBO6" s="132"/>
      <c r="SBP6" s="132"/>
      <c r="SBQ6" s="133"/>
      <c r="SBR6" s="134"/>
      <c r="SBS6" s="132"/>
      <c r="SBT6" s="132"/>
      <c r="SBU6" s="132"/>
      <c r="SBV6" s="133"/>
      <c r="SBW6" s="134"/>
      <c r="SBX6" s="132"/>
      <c r="SBY6" s="132"/>
      <c r="SBZ6" s="132"/>
      <c r="SCA6" s="133"/>
      <c r="SCB6" s="134"/>
      <c r="SCC6" s="132"/>
      <c r="SCD6" s="132"/>
      <c r="SCE6" s="132"/>
      <c r="SCF6" s="133"/>
      <c r="SCG6" s="134"/>
      <c r="SCH6" s="132"/>
      <c r="SCI6" s="132"/>
      <c r="SCJ6" s="132"/>
      <c r="SCK6" s="133"/>
      <c r="SCL6" s="134"/>
      <c r="SCM6" s="132"/>
      <c r="SCN6" s="132"/>
      <c r="SCO6" s="132"/>
      <c r="SCP6" s="133"/>
      <c r="SCQ6" s="134"/>
      <c r="SCR6" s="132"/>
      <c r="SCS6" s="132"/>
      <c r="SCT6" s="132"/>
      <c r="SCU6" s="133"/>
      <c r="SCV6" s="134"/>
      <c r="SCW6" s="132"/>
      <c r="SCX6" s="132"/>
      <c r="SCY6" s="132"/>
      <c r="SCZ6" s="133"/>
      <c r="SDA6" s="134"/>
      <c r="SDB6" s="132"/>
      <c r="SDC6" s="132"/>
      <c r="SDD6" s="132"/>
      <c r="SDE6" s="133"/>
      <c r="SDF6" s="134"/>
      <c r="SDG6" s="132"/>
      <c r="SDH6" s="132"/>
      <c r="SDI6" s="132"/>
      <c r="SDJ6" s="133"/>
      <c r="SDK6" s="134"/>
      <c r="SDL6" s="132"/>
      <c r="SDM6" s="132"/>
      <c r="SDN6" s="132"/>
      <c r="SDO6" s="133"/>
      <c r="SDP6" s="134"/>
      <c r="SDQ6" s="132"/>
      <c r="SDR6" s="132"/>
      <c r="SDS6" s="132"/>
      <c r="SDT6" s="133"/>
      <c r="SDU6" s="134"/>
      <c r="SDV6" s="132"/>
      <c r="SDW6" s="132"/>
      <c r="SDX6" s="132"/>
      <c r="SDY6" s="133"/>
      <c r="SDZ6" s="134"/>
      <c r="SEA6" s="132"/>
      <c r="SEB6" s="132"/>
      <c r="SEC6" s="132"/>
      <c r="SED6" s="133"/>
      <c r="SEE6" s="134"/>
      <c r="SEF6" s="132"/>
      <c r="SEG6" s="132"/>
      <c r="SEH6" s="132"/>
      <c r="SEI6" s="133"/>
      <c r="SEJ6" s="134"/>
      <c r="SEK6" s="132"/>
      <c r="SEL6" s="132"/>
      <c r="SEM6" s="132"/>
      <c r="SEN6" s="133"/>
      <c r="SEO6" s="134"/>
      <c r="SEP6" s="132"/>
      <c r="SEQ6" s="132"/>
      <c r="SER6" s="132"/>
      <c r="SES6" s="133"/>
      <c r="SET6" s="134"/>
      <c r="SEU6" s="132"/>
      <c r="SEV6" s="132"/>
      <c r="SEW6" s="132"/>
      <c r="SEX6" s="133"/>
      <c r="SEY6" s="134"/>
      <c r="SEZ6" s="132"/>
      <c r="SFA6" s="132"/>
      <c r="SFB6" s="132"/>
      <c r="SFC6" s="133"/>
      <c r="SFD6" s="134"/>
      <c r="SFE6" s="132"/>
      <c r="SFF6" s="132"/>
      <c r="SFG6" s="132"/>
      <c r="SFH6" s="133"/>
      <c r="SFI6" s="134"/>
      <c r="SFJ6" s="132"/>
      <c r="SFK6" s="132"/>
      <c r="SFL6" s="132"/>
      <c r="SFM6" s="133"/>
      <c r="SFN6" s="134"/>
      <c r="SFO6" s="132"/>
      <c r="SFP6" s="132"/>
      <c r="SFQ6" s="132"/>
      <c r="SFR6" s="133"/>
      <c r="SFS6" s="134"/>
      <c r="SFT6" s="132"/>
      <c r="SFU6" s="132"/>
      <c r="SFV6" s="132"/>
      <c r="SFW6" s="133"/>
      <c r="SFX6" s="134"/>
      <c r="SFY6" s="132"/>
      <c r="SFZ6" s="132"/>
      <c r="SGA6" s="132"/>
      <c r="SGB6" s="133"/>
      <c r="SGC6" s="134"/>
      <c r="SGD6" s="132"/>
      <c r="SGE6" s="132"/>
      <c r="SGF6" s="132"/>
      <c r="SGG6" s="133"/>
      <c r="SGH6" s="134"/>
      <c r="SGI6" s="132"/>
      <c r="SGJ6" s="132"/>
      <c r="SGK6" s="132"/>
      <c r="SGL6" s="133"/>
      <c r="SGM6" s="134"/>
      <c r="SGN6" s="132"/>
      <c r="SGO6" s="132"/>
      <c r="SGP6" s="132"/>
      <c r="SGQ6" s="133"/>
      <c r="SGR6" s="134"/>
      <c r="SGS6" s="132"/>
      <c r="SGT6" s="132"/>
      <c r="SGU6" s="132"/>
      <c r="SGV6" s="133"/>
      <c r="SGW6" s="134"/>
      <c r="SGX6" s="132"/>
      <c r="SGY6" s="132"/>
      <c r="SGZ6" s="132"/>
      <c r="SHA6" s="133"/>
      <c r="SHB6" s="134"/>
      <c r="SHC6" s="132"/>
      <c r="SHD6" s="132"/>
      <c r="SHE6" s="132"/>
      <c r="SHF6" s="133"/>
      <c r="SHG6" s="134"/>
      <c r="SHH6" s="132"/>
      <c r="SHI6" s="132"/>
      <c r="SHJ6" s="132"/>
      <c r="SHK6" s="133"/>
      <c r="SHL6" s="134"/>
      <c r="SHM6" s="132"/>
      <c r="SHN6" s="132"/>
      <c r="SHO6" s="132"/>
      <c r="SHP6" s="133"/>
      <c r="SHQ6" s="134"/>
      <c r="SHR6" s="132"/>
      <c r="SHS6" s="132"/>
      <c r="SHT6" s="132"/>
      <c r="SHU6" s="133"/>
      <c r="SHV6" s="134"/>
      <c r="SHW6" s="132"/>
      <c r="SHX6" s="132"/>
      <c r="SHY6" s="132"/>
      <c r="SHZ6" s="133"/>
      <c r="SIA6" s="134"/>
      <c r="SIB6" s="132"/>
      <c r="SIC6" s="132"/>
      <c r="SID6" s="132"/>
      <c r="SIE6" s="133"/>
      <c r="SIF6" s="134"/>
      <c r="SIG6" s="132"/>
      <c r="SIH6" s="132"/>
      <c r="SII6" s="132"/>
      <c r="SIJ6" s="133"/>
      <c r="SIK6" s="134"/>
      <c r="SIL6" s="132"/>
      <c r="SIM6" s="132"/>
      <c r="SIN6" s="132"/>
      <c r="SIO6" s="133"/>
      <c r="SIP6" s="134"/>
      <c r="SIQ6" s="132"/>
      <c r="SIR6" s="132"/>
      <c r="SIS6" s="132"/>
      <c r="SIT6" s="133"/>
      <c r="SIU6" s="134"/>
      <c r="SIV6" s="132"/>
      <c r="SIW6" s="132"/>
      <c r="SIX6" s="132"/>
      <c r="SIY6" s="133"/>
      <c r="SIZ6" s="134"/>
      <c r="SJA6" s="132"/>
      <c r="SJB6" s="132"/>
      <c r="SJC6" s="132"/>
      <c r="SJD6" s="133"/>
      <c r="SJE6" s="134"/>
      <c r="SJF6" s="132"/>
      <c r="SJG6" s="132"/>
      <c r="SJH6" s="132"/>
      <c r="SJI6" s="133"/>
      <c r="SJJ6" s="134"/>
      <c r="SJK6" s="132"/>
      <c r="SJL6" s="132"/>
      <c r="SJM6" s="132"/>
      <c r="SJN6" s="133"/>
      <c r="SJO6" s="134"/>
      <c r="SJP6" s="132"/>
      <c r="SJQ6" s="132"/>
      <c r="SJR6" s="132"/>
      <c r="SJS6" s="133"/>
      <c r="SJT6" s="134"/>
      <c r="SJU6" s="132"/>
      <c r="SJV6" s="132"/>
      <c r="SJW6" s="132"/>
      <c r="SJX6" s="133"/>
      <c r="SJY6" s="134"/>
      <c r="SJZ6" s="132"/>
      <c r="SKA6" s="132"/>
      <c r="SKB6" s="132"/>
      <c r="SKC6" s="133"/>
      <c r="SKD6" s="134"/>
      <c r="SKE6" s="132"/>
      <c r="SKF6" s="132"/>
      <c r="SKG6" s="132"/>
      <c r="SKH6" s="133"/>
      <c r="SKI6" s="134"/>
      <c r="SKJ6" s="132"/>
      <c r="SKK6" s="132"/>
      <c r="SKL6" s="132"/>
      <c r="SKM6" s="133"/>
      <c r="SKN6" s="134"/>
      <c r="SKO6" s="132"/>
      <c r="SKP6" s="132"/>
      <c r="SKQ6" s="132"/>
      <c r="SKR6" s="133"/>
      <c r="SKS6" s="134"/>
      <c r="SKT6" s="132"/>
      <c r="SKU6" s="132"/>
      <c r="SKV6" s="132"/>
      <c r="SKW6" s="133"/>
      <c r="SKX6" s="134"/>
      <c r="SKY6" s="132"/>
      <c r="SKZ6" s="132"/>
      <c r="SLA6" s="132"/>
      <c r="SLB6" s="133"/>
      <c r="SLC6" s="134"/>
      <c r="SLD6" s="132"/>
      <c r="SLE6" s="132"/>
      <c r="SLF6" s="132"/>
      <c r="SLG6" s="133"/>
      <c r="SLH6" s="134"/>
      <c r="SLI6" s="132"/>
      <c r="SLJ6" s="132"/>
      <c r="SLK6" s="132"/>
      <c r="SLL6" s="133"/>
      <c r="SLM6" s="134"/>
      <c r="SLN6" s="132"/>
      <c r="SLO6" s="132"/>
      <c r="SLP6" s="132"/>
      <c r="SLQ6" s="133"/>
      <c r="SLR6" s="134"/>
      <c r="SLS6" s="132"/>
      <c r="SLT6" s="132"/>
      <c r="SLU6" s="132"/>
      <c r="SLV6" s="133"/>
      <c r="SLW6" s="134"/>
      <c r="SLX6" s="132"/>
      <c r="SLY6" s="132"/>
      <c r="SLZ6" s="132"/>
      <c r="SMA6" s="133"/>
      <c r="SMB6" s="134"/>
      <c r="SMC6" s="132"/>
      <c r="SMD6" s="132"/>
      <c r="SME6" s="132"/>
      <c r="SMF6" s="133"/>
      <c r="SMG6" s="134"/>
      <c r="SMH6" s="132"/>
      <c r="SMI6" s="132"/>
      <c r="SMJ6" s="132"/>
      <c r="SMK6" s="133"/>
      <c r="SML6" s="134"/>
      <c r="SMM6" s="132"/>
      <c r="SMN6" s="132"/>
      <c r="SMO6" s="132"/>
      <c r="SMP6" s="133"/>
      <c r="SMQ6" s="134"/>
      <c r="SMR6" s="132"/>
      <c r="SMS6" s="132"/>
      <c r="SMT6" s="132"/>
      <c r="SMU6" s="133"/>
      <c r="SMV6" s="134"/>
      <c r="SMW6" s="132"/>
      <c r="SMX6" s="132"/>
      <c r="SMY6" s="132"/>
      <c r="SMZ6" s="133"/>
      <c r="SNA6" s="134"/>
      <c r="SNB6" s="132"/>
      <c r="SNC6" s="132"/>
      <c r="SND6" s="132"/>
      <c r="SNE6" s="133"/>
      <c r="SNF6" s="134"/>
      <c r="SNG6" s="132"/>
      <c r="SNH6" s="132"/>
      <c r="SNI6" s="132"/>
      <c r="SNJ6" s="133"/>
      <c r="SNK6" s="134"/>
      <c r="SNL6" s="132"/>
      <c r="SNM6" s="132"/>
      <c r="SNN6" s="132"/>
      <c r="SNO6" s="133"/>
      <c r="SNP6" s="134"/>
      <c r="SNQ6" s="132"/>
      <c r="SNR6" s="132"/>
      <c r="SNS6" s="132"/>
      <c r="SNT6" s="133"/>
      <c r="SNU6" s="134"/>
      <c r="SNV6" s="132"/>
      <c r="SNW6" s="132"/>
      <c r="SNX6" s="132"/>
      <c r="SNY6" s="133"/>
      <c r="SNZ6" s="134"/>
      <c r="SOA6" s="132"/>
      <c r="SOB6" s="132"/>
      <c r="SOC6" s="132"/>
      <c r="SOD6" s="133"/>
      <c r="SOE6" s="134"/>
      <c r="SOF6" s="132"/>
      <c r="SOG6" s="132"/>
      <c r="SOH6" s="132"/>
      <c r="SOI6" s="133"/>
      <c r="SOJ6" s="134"/>
      <c r="SOK6" s="132"/>
      <c r="SOL6" s="132"/>
      <c r="SOM6" s="132"/>
      <c r="SON6" s="133"/>
      <c r="SOO6" s="134"/>
      <c r="SOP6" s="132"/>
      <c r="SOQ6" s="132"/>
      <c r="SOR6" s="132"/>
      <c r="SOS6" s="133"/>
      <c r="SOT6" s="134"/>
      <c r="SOU6" s="132"/>
      <c r="SOV6" s="132"/>
      <c r="SOW6" s="132"/>
      <c r="SOX6" s="133"/>
      <c r="SOY6" s="134"/>
      <c r="SOZ6" s="132"/>
      <c r="SPA6" s="132"/>
      <c r="SPB6" s="132"/>
      <c r="SPC6" s="133"/>
      <c r="SPD6" s="134"/>
      <c r="SPE6" s="132"/>
      <c r="SPF6" s="132"/>
      <c r="SPG6" s="132"/>
      <c r="SPH6" s="133"/>
      <c r="SPI6" s="134"/>
      <c r="SPJ6" s="132"/>
      <c r="SPK6" s="132"/>
      <c r="SPL6" s="132"/>
      <c r="SPM6" s="133"/>
      <c r="SPN6" s="134"/>
      <c r="SPO6" s="132"/>
      <c r="SPP6" s="132"/>
      <c r="SPQ6" s="132"/>
      <c r="SPR6" s="133"/>
      <c r="SPS6" s="134"/>
      <c r="SPT6" s="132"/>
      <c r="SPU6" s="132"/>
      <c r="SPV6" s="132"/>
      <c r="SPW6" s="133"/>
      <c r="SPX6" s="134"/>
      <c r="SPY6" s="132"/>
      <c r="SPZ6" s="132"/>
      <c r="SQA6" s="132"/>
      <c r="SQB6" s="133"/>
      <c r="SQC6" s="134"/>
      <c r="SQD6" s="132"/>
      <c r="SQE6" s="132"/>
      <c r="SQF6" s="132"/>
      <c r="SQG6" s="133"/>
      <c r="SQH6" s="134"/>
      <c r="SQI6" s="132"/>
      <c r="SQJ6" s="132"/>
      <c r="SQK6" s="132"/>
      <c r="SQL6" s="133"/>
      <c r="SQM6" s="134"/>
      <c r="SQN6" s="132"/>
      <c r="SQO6" s="132"/>
      <c r="SQP6" s="132"/>
      <c r="SQQ6" s="133"/>
      <c r="SQR6" s="134"/>
      <c r="SQS6" s="132"/>
      <c r="SQT6" s="132"/>
      <c r="SQU6" s="132"/>
      <c r="SQV6" s="133"/>
      <c r="SQW6" s="134"/>
      <c r="SQX6" s="132"/>
      <c r="SQY6" s="132"/>
      <c r="SQZ6" s="132"/>
      <c r="SRA6" s="133"/>
      <c r="SRB6" s="134"/>
      <c r="SRC6" s="132"/>
      <c r="SRD6" s="132"/>
      <c r="SRE6" s="132"/>
      <c r="SRF6" s="133"/>
      <c r="SRG6" s="134"/>
      <c r="SRH6" s="132"/>
      <c r="SRI6" s="132"/>
      <c r="SRJ6" s="132"/>
      <c r="SRK6" s="133"/>
      <c r="SRL6" s="134"/>
      <c r="SRM6" s="132"/>
      <c r="SRN6" s="132"/>
      <c r="SRO6" s="132"/>
      <c r="SRP6" s="133"/>
      <c r="SRQ6" s="134"/>
      <c r="SRR6" s="132"/>
      <c r="SRS6" s="132"/>
      <c r="SRT6" s="132"/>
      <c r="SRU6" s="133"/>
      <c r="SRV6" s="134"/>
      <c r="SRW6" s="132"/>
      <c r="SRX6" s="132"/>
      <c r="SRY6" s="132"/>
      <c r="SRZ6" s="133"/>
      <c r="SSA6" s="134"/>
      <c r="SSB6" s="132"/>
      <c r="SSC6" s="132"/>
      <c r="SSD6" s="132"/>
      <c r="SSE6" s="133"/>
      <c r="SSF6" s="134"/>
      <c r="SSG6" s="132"/>
      <c r="SSH6" s="132"/>
      <c r="SSI6" s="132"/>
      <c r="SSJ6" s="133"/>
      <c r="SSK6" s="134"/>
      <c r="SSL6" s="132"/>
      <c r="SSM6" s="132"/>
      <c r="SSN6" s="132"/>
      <c r="SSO6" s="133"/>
      <c r="SSP6" s="134"/>
      <c r="SSQ6" s="132"/>
      <c r="SSR6" s="132"/>
      <c r="SSS6" s="132"/>
      <c r="SST6" s="133"/>
      <c r="SSU6" s="134"/>
      <c r="SSV6" s="132"/>
      <c r="SSW6" s="132"/>
      <c r="SSX6" s="132"/>
      <c r="SSY6" s="133"/>
      <c r="SSZ6" s="134"/>
      <c r="STA6" s="132"/>
      <c r="STB6" s="132"/>
      <c r="STC6" s="132"/>
      <c r="STD6" s="133"/>
      <c r="STE6" s="134"/>
      <c r="STF6" s="132"/>
      <c r="STG6" s="132"/>
      <c r="STH6" s="132"/>
      <c r="STI6" s="133"/>
      <c r="STJ6" s="134"/>
      <c r="STK6" s="132"/>
      <c r="STL6" s="132"/>
      <c r="STM6" s="132"/>
      <c r="STN6" s="133"/>
      <c r="STO6" s="134"/>
      <c r="STP6" s="132"/>
      <c r="STQ6" s="132"/>
      <c r="STR6" s="132"/>
      <c r="STS6" s="133"/>
      <c r="STT6" s="134"/>
      <c r="STU6" s="132"/>
      <c r="STV6" s="132"/>
      <c r="STW6" s="132"/>
      <c r="STX6" s="133"/>
      <c r="STY6" s="134"/>
      <c r="STZ6" s="132"/>
      <c r="SUA6" s="132"/>
      <c r="SUB6" s="132"/>
      <c r="SUC6" s="133"/>
      <c r="SUD6" s="134"/>
      <c r="SUE6" s="132"/>
      <c r="SUF6" s="132"/>
      <c r="SUG6" s="132"/>
      <c r="SUH6" s="133"/>
      <c r="SUI6" s="134"/>
      <c r="SUJ6" s="132"/>
      <c r="SUK6" s="132"/>
      <c r="SUL6" s="132"/>
      <c r="SUM6" s="133"/>
      <c r="SUN6" s="134"/>
      <c r="SUO6" s="132"/>
      <c r="SUP6" s="132"/>
      <c r="SUQ6" s="132"/>
      <c r="SUR6" s="133"/>
      <c r="SUS6" s="134"/>
      <c r="SUT6" s="132"/>
      <c r="SUU6" s="132"/>
      <c r="SUV6" s="132"/>
      <c r="SUW6" s="133"/>
      <c r="SUX6" s="134"/>
      <c r="SUY6" s="132"/>
      <c r="SUZ6" s="132"/>
      <c r="SVA6" s="132"/>
      <c r="SVB6" s="133"/>
      <c r="SVC6" s="134"/>
      <c r="SVD6" s="132"/>
      <c r="SVE6" s="132"/>
      <c r="SVF6" s="132"/>
      <c r="SVG6" s="133"/>
      <c r="SVH6" s="134"/>
      <c r="SVI6" s="132"/>
      <c r="SVJ6" s="132"/>
      <c r="SVK6" s="132"/>
      <c r="SVL6" s="133"/>
      <c r="SVM6" s="134"/>
      <c r="SVN6" s="132"/>
      <c r="SVO6" s="132"/>
      <c r="SVP6" s="132"/>
      <c r="SVQ6" s="133"/>
      <c r="SVR6" s="134"/>
      <c r="SVS6" s="132"/>
      <c r="SVT6" s="132"/>
      <c r="SVU6" s="132"/>
      <c r="SVV6" s="133"/>
      <c r="SVW6" s="134"/>
      <c r="SVX6" s="132"/>
      <c r="SVY6" s="132"/>
      <c r="SVZ6" s="132"/>
      <c r="SWA6" s="133"/>
      <c r="SWB6" s="134"/>
      <c r="SWC6" s="132"/>
      <c r="SWD6" s="132"/>
      <c r="SWE6" s="132"/>
      <c r="SWF6" s="133"/>
      <c r="SWG6" s="134"/>
      <c r="SWH6" s="132"/>
      <c r="SWI6" s="132"/>
      <c r="SWJ6" s="132"/>
      <c r="SWK6" s="133"/>
      <c r="SWL6" s="134"/>
      <c r="SWM6" s="132"/>
      <c r="SWN6" s="132"/>
      <c r="SWO6" s="132"/>
      <c r="SWP6" s="133"/>
      <c r="SWQ6" s="134"/>
      <c r="SWR6" s="132"/>
      <c r="SWS6" s="132"/>
      <c r="SWT6" s="132"/>
      <c r="SWU6" s="133"/>
      <c r="SWV6" s="134"/>
      <c r="SWW6" s="132"/>
      <c r="SWX6" s="132"/>
      <c r="SWY6" s="132"/>
      <c r="SWZ6" s="133"/>
      <c r="SXA6" s="134"/>
      <c r="SXB6" s="132"/>
      <c r="SXC6" s="132"/>
      <c r="SXD6" s="132"/>
      <c r="SXE6" s="133"/>
      <c r="SXF6" s="134"/>
      <c r="SXG6" s="132"/>
      <c r="SXH6" s="132"/>
      <c r="SXI6" s="132"/>
      <c r="SXJ6" s="133"/>
      <c r="SXK6" s="134"/>
      <c r="SXL6" s="132"/>
      <c r="SXM6" s="132"/>
      <c r="SXN6" s="132"/>
      <c r="SXO6" s="133"/>
      <c r="SXP6" s="134"/>
      <c r="SXQ6" s="132"/>
      <c r="SXR6" s="132"/>
      <c r="SXS6" s="132"/>
      <c r="SXT6" s="133"/>
      <c r="SXU6" s="134"/>
      <c r="SXV6" s="132"/>
      <c r="SXW6" s="132"/>
      <c r="SXX6" s="132"/>
      <c r="SXY6" s="133"/>
      <c r="SXZ6" s="134"/>
      <c r="SYA6" s="132"/>
      <c r="SYB6" s="132"/>
      <c r="SYC6" s="132"/>
      <c r="SYD6" s="133"/>
      <c r="SYE6" s="134"/>
      <c r="SYF6" s="132"/>
      <c r="SYG6" s="132"/>
      <c r="SYH6" s="132"/>
      <c r="SYI6" s="133"/>
      <c r="SYJ6" s="134"/>
      <c r="SYK6" s="132"/>
      <c r="SYL6" s="132"/>
      <c r="SYM6" s="132"/>
      <c r="SYN6" s="133"/>
      <c r="SYO6" s="134"/>
      <c r="SYP6" s="132"/>
      <c r="SYQ6" s="132"/>
      <c r="SYR6" s="132"/>
      <c r="SYS6" s="133"/>
      <c r="SYT6" s="134"/>
      <c r="SYU6" s="132"/>
      <c r="SYV6" s="132"/>
      <c r="SYW6" s="132"/>
      <c r="SYX6" s="133"/>
      <c r="SYY6" s="134"/>
      <c r="SYZ6" s="132"/>
      <c r="SZA6" s="132"/>
      <c r="SZB6" s="132"/>
      <c r="SZC6" s="133"/>
      <c r="SZD6" s="134"/>
      <c r="SZE6" s="132"/>
      <c r="SZF6" s="132"/>
      <c r="SZG6" s="132"/>
      <c r="SZH6" s="133"/>
      <c r="SZI6" s="134"/>
      <c r="SZJ6" s="132"/>
      <c r="SZK6" s="132"/>
      <c r="SZL6" s="132"/>
      <c r="SZM6" s="133"/>
      <c r="SZN6" s="134"/>
      <c r="SZO6" s="132"/>
      <c r="SZP6" s="132"/>
      <c r="SZQ6" s="132"/>
      <c r="SZR6" s="133"/>
      <c r="SZS6" s="134"/>
      <c r="SZT6" s="132"/>
      <c r="SZU6" s="132"/>
      <c r="SZV6" s="132"/>
      <c r="SZW6" s="133"/>
      <c r="SZX6" s="134"/>
      <c r="SZY6" s="132"/>
      <c r="SZZ6" s="132"/>
      <c r="TAA6" s="132"/>
      <c r="TAB6" s="133"/>
      <c r="TAC6" s="134"/>
      <c r="TAD6" s="132"/>
      <c r="TAE6" s="132"/>
      <c r="TAF6" s="132"/>
      <c r="TAG6" s="133"/>
      <c r="TAH6" s="134"/>
      <c r="TAI6" s="132"/>
      <c r="TAJ6" s="132"/>
      <c r="TAK6" s="132"/>
      <c r="TAL6" s="133"/>
      <c r="TAM6" s="134"/>
      <c r="TAN6" s="132"/>
      <c r="TAO6" s="132"/>
      <c r="TAP6" s="132"/>
      <c r="TAQ6" s="133"/>
      <c r="TAR6" s="134"/>
      <c r="TAS6" s="132"/>
      <c r="TAT6" s="132"/>
      <c r="TAU6" s="132"/>
      <c r="TAV6" s="133"/>
      <c r="TAW6" s="134"/>
      <c r="TAX6" s="132"/>
      <c r="TAY6" s="132"/>
      <c r="TAZ6" s="132"/>
      <c r="TBA6" s="133"/>
      <c r="TBB6" s="134"/>
      <c r="TBC6" s="132"/>
      <c r="TBD6" s="132"/>
      <c r="TBE6" s="132"/>
      <c r="TBF6" s="133"/>
      <c r="TBG6" s="134"/>
      <c r="TBH6" s="132"/>
      <c r="TBI6" s="132"/>
      <c r="TBJ6" s="132"/>
      <c r="TBK6" s="133"/>
      <c r="TBL6" s="134"/>
      <c r="TBM6" s="132"/>
      <c r="TBN6" s="132"/>
      <c r="TBO6" s="132"/>
      <c r="TBP6" s="133"/>
      <c r="TBQ6" s="134"/>
      <c r="TBR6" s="132"/>
      <c r="TBS6" s="132"/>
      <c r="TBT6" s="132"/>
      <c r="TBU6" s="133"/>
      <c r="TBV6" s="134"/>
      <c r="TBW6" s="132"/>
      <c r="TBX6" s="132"/>
      <c r="TBY6" s="132"/>
      <c r="TBZ6" s="133"/>
      <c r="TCA6" s="134"/>
      <c r="TCB6" s="132"/>
      <c r="TCC6" s="132"/>
      <c r="TCD6" s="132"/>
      <c r="TCE6" s="133"/>
      <c r="TCF6" s="134"/>
      <c r="TCG6" s="132"/>
      <c r="TCH6" s="132"/>
      <c r="TCI6" s="132"/>
      <c r="TCJ6" s="133"/>
      <c r="TCK6" s="134"/>
      <c r="TCL6" s="132"/>
      <c r="TCM6" s="132"/>
      <c r="TCN6" s="132"/>
      <c r="TCO6" s="133"/>
      <c r="TCP6" s="134"/>
      <c r="TCQ6" s="132"/>
      <c r="TCR6" s="132"/>
      <c r="TCS6" s="132"/>
      <c r="TCT6" s="133"/>
      <c r="TCU6" s="134"/>
      <c r="TCV6" s="132"/>
      <c r="TCW6" s="132"/>
      <c r="TCX6" s="132"/>
      <c r="TCY6" s="133"/>
      <c r="TCZ6" s="134"/>
      <c r="TDA6" s="132"/>
      <c r="TDB6" s="132"/>
      <c r="TDC6" s="132"/>
      <c r="TDD6" s="133"/>
      <c r="TDE6" s="134"/>
      <c r="TDF6" s="132"/>
      <c r="TDG6" s="132"/>
      <c r="TDH6" s="132"/>
      <c r="TDI6" s="133"/>
      <c r="TDJ6" s="134"/>
      <c r="TDK6" s="132"/>
      <c r="TDL6" s="132"/>
      <c r="TDM6" s="132"/>
      <c r="TDN6" s="133"/>
      <c r="TDO6" s="134"/>
      <c r="TDP6" s="132"/>
      <c r="TDQ6" s="132"/>
      <c r="TDR6" s="132"/>
      <c r="TDS6" s="133"/>
      <c r="TDT6" s="134"/>
      <c r="TDU6" s="132"/>
      <c r="TDV6" s="132"/>
      <c r="TDW6" s="132"/>
      <c r="TDX6" s="133"/>
      <c r="TDY6" s="134"/>
      <c r="TDZ6" s="132"/>
      <c r="TEA6" s="132"/>
      <c r="TEB6" s="132"/>
      <c r="TEC6" s="133"/>
      <c r="TED6" s="134"/>
      <c r="TEE6" s="132"/>
      <c r="TEF6" s="132"/>
      <c r="TEG6" s="132"/>
      <c r="TEH6" s="133"/>
      <c r="TEI6" s="134"/>
      <c r="TEJ6" s="132"/>
      <c r="TEK6" s="132"/>
      <c r="TEL6" s="132"/>
      <c r="TEM6" s="133"/>
      <c r="TEN6" s="134"/>
      <c r="TEO6" s="132"/>
      <c r="TEP6" s="132"/>
      <c r="TEQ6" s="132"/>
      <c r="TER6" s="133"/>
      <c r="TES6" s="134"/>
      <c r="TET6" s="132"/>
      <c r="TEU6" s="132"/>
      <c r="TEV6" s="132"/>
      <c r="TEW6" s="133"/>
      <c r="TEX6" s="134"/>
      <c r="TEY6" s="132"/>
      <c r="TEZ6" s="132"/>
      <c r="TFA6" s="132"/>
      <c r="TFB6" s="133"/>
      <c r="TFC6" s="134"/>
      <c r="TFD6" s="132"/>
      <c r="TFE6" s="132"/>
      <c r="TFF6" s="132"/>
      <c r="TFG6" s="133"/>
      <c r="TFH6" s="134"/>
      <c r="TFI6" s="132"/>
      <c r="TFJ6" s="132"/>
      <c r="TFK6" s="132"/>
      <c r="TFL6" s="133"/>
      <c r="TFM6" s="134"/>
      <c r="TFN6" s="132"/>
      <c r="TFO6" s="132"/>
      <c r="TFP6" s="132"/>
      <c r="TFQ6" s="133"/>
      <c r="TFR6" s="134"/>
      <c r="TFS6" s="132"/>
      <c r="TFT6" s="132"/>
      <c r="TFU6" s="132"/>
      <c r="TFV6" s="133"/>
      <c r="TFW6" s="134"/>
      <c r="TFX6" s="132"/>
      <c r="TFY6" s="132"/>
      <c r="TFZ6" s="132"/>
      <c r="TGA6" s="133"/>
      <c r="TGB6" s="134"/>
      <c r="TGC6" s="132"/>
      <c r="TGD6" s="132"/>
      <c r="TGE6" s="132"/>
      <c r="TGF6" s="133"/>
      <c r="TGG6" s="134"/>
      <c r="TGH6" s="132"/>
      <c r="TGI6" s="132"/>
      <c r="TGJ6" s="132"/>
      <c r="TGK6" s="133"/>
      <c r="TGL6" s="134"/>
      <c r="TGM6" s="132"/>
      <c r="TGN6" s="132"/>
      <c r="TGO6" s="132"/>
      <c r="TGP6" s="133"/>
      <c r="TGQ6" s="134"/>
      <c r="TGR6" s="132"/>
      <c r="TGS6" s="132"/>
      <c r="TGT6" s="132"/>
      <c r="TGU6" s="133"/>
      <c r="TGV6" s="134"/>
      <c r="TGW6" s="132"/>
      <c r="TGX6" s="132"/>
      <c r="TGY6" s="132"/>
      <c r="TGZ6" s="133"/>
      <c r="THA6" s="134"/>
      <c r="THB6" s="132"/>
      <c r="THC6" s="132"/>
      <c r="THD6" s="132"/>
      <c r="THE6" s="133"/>
      <c r="THF6" s="134"/>
      <c r="THG6" s="132"/>
      <c r="THH6" s="132"/>
      <c r="THI6" s="132"/>
      <c r="THJ6" s="133"/>
      <c r="THK6" s="134"/>
      <c r="THL6" s="132"/>
      <c r="THM6" s="132"/>
      <c r="THN6" s="132"/>
      <c r="THO6" s="133"/>
      <c r="THP6" s="134"/>
      <c r="THQ6" s="132"/>
      <c r="THR6" s="132"/>
      <c r="THS6" s="132"/>
      <c r="THT6" s="133"/>
      <c r="THU6" s="134"/>
      <c r="THV6" s="132"/>
      <c r="THW6" s="132"/>
      <c r="THX6" s="132"/>
      <c r="THY6" s="133"/>
      <c r="THZ6" s="134"/>
      <c r="TIA6" s="132"/>
      <c r="TIB6" s="132"/>
      <c r="TIC6" s="132"/>
      <c r="TID6" s="133"/>
      <c r="TIE6" s="134"/>
      <c r="TIF6" s="132"/>
      <c r="TIG6" s="132"/>
      <c r="TIH6" s="132"/>
      <c r="TII6" s="133"/>
      <c r="TIJ6" s="134"/>
      <c r="TIK6" s="132"/>
      <c r="TIL6" s="132"/>
      <c r="TIM6" s="132"/>
      <c r="TIN6" s="133"/>
      <c r="TIO6" s="134"/>
      <c r="TIP6" s="132"/>
      <c r="TIQ6" s="132"/>
      <c r="TIR6" s="132"/>
      <c r="TIS6" s="133"/>
      <c r="TIT6" s="134"/>
      <c r="TIU6" s="132"/>
      <c r="TIV6" s="132"/>
      <c r="TIW6" s="132"/>
      <c r="TIX6" s="133"/>
      <c r="TIY6" s="134"/>
      <c r="TIZ6" s="132"/>
      <c r="TJA6" s="132"/>
      <c r="TJB6" s="132"/>
      <c r="TJC6" s="133"/>
      <c r="TJD6" s="134"/>
      <c r="TJE6" s="132"/>
      <c r="TJF6" s="132"/>
      <c r="TJG6" s="132"/>
      <c r="TJH6" s="133"/>
      <c r="TJI6" s="134"/>
      <c r="TJJ6" s="132"/>
      <c r="TJK6" s="132"/>
      <c r="TJL6" s="132"/>
      <c r="TJM6" s="133"/>
      <c r="TJN6" s="134"/>
      <c r="TJO6" s="132"/>
      <c r="TJP6" s="132"/>
      <c r="TJQ6" s="132"/>
      <c r="TJR6" s="133"/>
      <c r="TJS6" s="134"/>
      <c r="TJT6" s="132"/>
      <c r="TJU6" s="132"/>
      <c r="TJV6" s="132"/>
      <c r="TJW6" s="133"/>
      <c r="TJX6" s="134"/>
      <c r="TJY6" s="132"/>
      <c r="TJZ6" s="132"/>
      <c r="TKA6" s="132"/>
      <c r="TKB6" s="133"/>
      <c r="TKC6" s="134"/>
      <c r="TKD6" s="132"/>
      <c r="TKE6" s="132"/>
      <c r="TKF6" s="132"/>
      <c r="TKG6" s="133"/>
      <c r="TKH6" s="134"/>
      <c r="TKI6" s="132"/>
      <c r="TKJ6" s="132"/>
      <c r="TKK6" s="132"/>
      <c r="TKL6" s="133"/>
      <c r="TKM6" s="134"/>
      <c r="TKN6" s="132"/>
      <c r="TKO6" s="132"/>
      <c r="TKP6" s="132"/>
      <c r="TKQ6" s="133"/>
      <c r="TKR6" s="134"/>
      <c r="TKS6" s="132"/>
      <c r="TKT6" s="132"/>
      <c r="TKU6" s="132"/>
      <c r="TKV6" s="133"/>
      <c r="TKW6" s="134"/>
      <c r="TKX6" s="132"/>
      <c r="TKY6" s="132"/>
      <c r="TKZ6" s="132"/>
      <c r="TLA6" s="133"/>
      <c r="TLB6" s="134"/>
      <c r="TLC6" s="132"/>
      <c r="TLD6" s="132"/>
      <c r="TLE6" s="132"/>
      <c r="TLF6" s="133"/>
      <c r="TLG6" s="134"/>
      <c r="TLH6" s="132"/>
      <c r="TLI6" s="132"/>
      <c r="TLJ6" s="132"/>
      <c r="TLK6" s="133"/>
      <c r="TLL6" s="134"/>
      <c r="TLM6" s="132"/>
      <c r="TLN6" s="132"/>
      <c r="TLO6" s="132"/>
      <c r="TLP6" s="133"/>
      <c r="TLQ6" s="134"/>
      <c r="TLR6" s="132"/>
      <c r="TLS6" s="132"/>
      <c r="TLT6" s="132"/>
      <c r="TLU6" s="133"/>
      <c r="TLV6" s="134"/>
      <c r="TLW6" s="132"/>
      <c r="TLX6" s="132"/>
      <c r="TLY6" s="132"/>
      <c r="TLZ6" s="133"/>
      <c r="TMA6" s="134"/>
      <c r="TMB6" s="132"/>
      <c r="TMC6" s="132"/>
      <c r="TMD6" s="132"/>
      <c r="TME6" s="133"/>
      <c r="TMF6" s="134"/>
      <c r="TMG6" s="132"/>
      <c r="TMH6" s="132"/>
      <c r="TMI6" s="132"/>
      <c r="TMJ6" s="133"/>
      <c r="TMK6" s="134"/>
      <c r="TML6" s="132"/>
      <c r="TMM6" s="132"/>
      <c r="TMN6" s="132"/>
      <c r="TMO6" s="133"/>
      <c r="TMP6" s="134"/>
      <c r="TMQ6" s="132"/>
      <c r="TMR6" s="132"/>
      <c r="TMS6" s="132"/>
      <c r="TMT6" s="133"/>
      <c r="TMU6" s="134"/>
      <c r="TMV6" s="132"/>
      <c r="TMW6" s="132"/>
      <c r="TMX6" s="132"/>
      <c r="TMY6" s="133"/>
      <c r="TMZ6" s="134"/>
      <c r="TNA6" s="132"/>
      <c r="TNB6" s="132"/>
      <c r="TNC6" s="132"/>
      <c r="TND6" s="133"/>
      <c r="TNE6" s="134"/>
      <c r="TNF6" s="132"/>
      <c r="TNG6" s="132"/>
      <c r="TNH6" s="132"/>
      <c r="TNI6" s="133"/>
      <c r="TNJ6" s="134"/>
      <c r="TNK6" s="132"/>
      <c r="TNL6" s="132"/>
      <c r="TNM6" s="132"/>
      <c r="TNN6" s="133"/>
      <c r="TNO6" s="134"/>
      <c r="TNP6" s="132"/>
      <c r="TNQ6" s="132"/>
      <c r="TNR6" s="132"/>
      <c r="TNS6" s="133"/>
      <c r="TNT6" s="134"/>
      <c r="TNU6" s="132"/>
      <c r="TNV6" s="132"/>
      <c r="TNW6" s="132"/>
      <c r="TNX6" s="133"/>
      <c r="TNY6" s="134"/>
      <c r="TNZ6" s="132"/>
      <c r="TOA6" s="132"/>
      <c r="TOB6" s="132"/>
      <c r="TOC6" s="133"/>
      <c r="TOD6" s="134"/>
      <c r="TOE6" s="132"/>
      <c r="TOF6" s="132"/>
      <c r="TOG6" s="132"/>
      <c r="TOH6" s="133"/>
      <c r="TOI6" s="134"/>
      <c r="TOJ6" s="132"/>
      <c r="TOK6" s="132"/>
      <c r="TOL6" s="132"/>
      <c r="TOM6" s="133"/>
      <c r="TON6" s="134"/>
      <c r="TOO6" s="132"/>
      <c r="TOP6" s="132"/>
      <c r="TOQ6" s="132"/>
      <c r="TOR6" s="133"/>
      <c r="TOS6" s="134"/>
      <c r="TOT6" s="132"/>
      <c r="TOU6" s="132"/>
      <c r="TOV6" s="132"/>
      <c r="TOW6" s="133"/>
      <c r="TOX6" s="134"/>
      <c r="TOY6" s="132"/>
      <c r="TOZ6" s="132"/>
      <c r="TPA6" s="132"/>
      <c r="TPB6" s="133"/>
      <c r="TPC6" s="134"/>
      <c r="TPD6" s="132"/>
      <c r="TPE6" s="132"/>
      <c r="TPF6" s="132"/>
      <c r="TPG6" s="133"/>
      <c r="TPH6" s="134"/>
      <c r="TPI6" s="132"/>
      <c r="TPJ6" s="132"/>
      <c r="TPK6" s="132"/>
      <c r="TPL6" s="133"/>
      <c r="TPM6" s="134"/>
      <c r="TPN6" s="132"/>
      <c r="TPO6" s="132"/>
      <c r="TPP6" s="132"/>
      <c r="TPQ6" s="133"/>
      <c r="TPR6" s="134"/>
      <c r="TPS6" s="132"/>
      <c r="TPT6" s="132"/>
      <c r="TPU6" s="132"/>
      <c r="TPV6" s="133"/>
      <c r="TPW6" s="134"/>
      <c r="TPX6" s="132"/>
      <c r="TPY6" s="132"/>
      <c r="TPZ6" s="132"/>
      <c r="TQA6" s="133"/>
      <c r="TQB6" s="134"/>
      <c r="TQC6" s="132"/>
      <c r="TQD6" s="132"/>
      <c r="TQE6" s="132"/>
      <c r="TQF6" s="133"/>
      <c r="TQG6" s="134"/>
      <c r="TQH6" s="132"/>
      <c r="TQI6" s="132"/>
      <c r="TQJ6" s="132"/>
      <c r="TQK6" s="133"/>
      <c r="TQL6" s="134"/>
      <c r="TQM6" s="132"/>
      <c r="TQN6" s="132"/>
      <c r="TQO6" s="132"/>
      <c r="TQP6" s="133"/>
      <c r="TQQ6" s="134"/>
      <c r="TQR6" s="132"/>
      <c r="TQS6" s="132"/>
      <c r="TQT6" s="132"/>
      <c r="TQU6" s="133"/>
      <c r="TQV6" s="134"/>
      <c r="TQW6" s="132"/>
      <c r="TQX6" s="132"/>
      <c r="TQY6" s="132"/>
      <c r="TQZ6" s="133"/>
      <c r="TRA6" s="134"/>
      <c r="TRB6" s="132"/>
      <c r="TRC6" s="132"/>
      <c r="TRD6" s="132"/>
      <c r="TRE6" s="133"/>
      <c r="TRF6" s="134"/>
      <c r="TRG6" s="132"/>
      <c r="TRH6" s="132"/>
      <c r="TRI6" s="132"/>
      <c r="TRJ6" s="133"/>
      <c r="TRK6" s="134"/>
      <c r="TRL6" s="132"/>
      <c r="TRM6" s="132"/>
      <c r="TRN6" s="132"/>
      <c r="TRO6" s="133"/>
      <c r="TRP6" s="134"/>
      <c r="TRQ6" s="132"/>
      <c r="TRR6" s="132"/>
      <c r="TRS6" s="132"/>
      <c r="TRT6" s="133"/>
      <c r="TRU6" s="134"/>
      <c r="TRV6" s="132"/>
      <c r="TRW6" s="132"/>
      <c r="TRX6" s="132"/>
      <c r="TRY6" s="133"/>
      <c r="TRZ6" s="134"/>
      <c r="TSA6" s="132"/>
      <c r="TSB6" s="132"/>
      <c r="TSC6" s="132"/>
      <c r="TSD6" s="133"/>
      <c r="TSE6" s="134"/>
      <c r="TSF6" s="132"/>
      <c r="TSG6" s="132"/>
      <c r="TSH6" s="132"/>
      <c r="TSI6" s="133"/>
      <c r="TSJ6" s="134"/>
      <c r="TSK6" s="132"/>
      <c r="TSL6" s="132"/>
      <c r="TSM6" s="132"/>
      <c r="TSN6" s="133"/>
      <c r="TSO6" s="134"/>
      <c r="TSP6" s="132"/>
      <c r="TSQ6" s="132"/>
      <c r="TSR6" s="132"/>
      <c r="TSS6" s="133"/>
      <c r="TST6" s="134"/>
      <c r="TSU6" s="132"/>
      <c r="TSV6" s="132"/>
      <c r="TSW6" s="132"/>
      <c r="TSX6" s="133"/>
      <c r="TSY6" s="134"/>
      <c r="TSZ6" s="132"/>
      <c r="TTA6" s="132"/>
      <c r="TTB6" s="132"/>
      <c r="TTC6" s="133"/>
      <c r="TTD6" s="134"/>
      <c r="TTE6" s="132"/>
      <c r="TTF6" s="132"/>
      <c r="TTG6" s="132"/>
      <c r="TTH6" s="133"/>
      <c r="TTI6" s="134"/>
      <c r="TTJ6" s="132"/>
      <c r="TTK6" s="132"/>
      <c r="TTL6" s="132"/>
      <c r="TTM6" s="133"/>
      <c r="TTN6" s="134"/>
      <c r="TTO6" s="132"/>
      <c r="TTP6" s="132"/>
      <c r="TTQ6" s="132"/>
      <c r="TTR6" s="133"/>
      <c r="TTS6" s="134"/>
      <c r="TTT6" s="132"/>
      <c r="TTU6" s="132"/>
      <c r="TTV6" s="132"/>
      <c r="TTW6" s="133"/>
      <c r="TTX6" s="134"/>
      <c r="TTY6" s="132"/>
      <c r="TTZ6" s="132"/>
      <c r="TUA6" s="132"/>
      <c r="TUB6" s="133"/>
      <c r="TUC6" s="134"/>
      <c r="TUD6" s="132"/>
      <c r="TUE6" s="132"/>
      <c r="TUF6" s="132"/>
      <c r="TUG6" s="133"/>
      <c r="TUH6" s="134"/>
      <c r="TUI6" s="132"/>
      <c r="TUJ6" s="132"/>
      <c r="TUK6" s="132"/>
      <c r="TUL6" s="133"/>
      <c r="TUM6" s="134"/>
      <c r="TUN6" s="132"/>
      <c r="TUO6" s="132"/>
      <c r="TUP6" s="132"/>
      <c r="TUQ6" s="133"/>
      <c r="TUR6" s="134"/>
      <c r="TUS6" s="132"/>
      <c r="TUT6" s="132"/>
      <c r="TUU6" s="132"/>
      <c r="TUV6" s="133"/>
      <c r="TUW6" s="134"/>
      <c r="TUX6" s="132"/>
      <c r="TUY6" s="132"/>
      <c r="TUZ6" s="132"/>
      <c r="TVA6" s="133"/>
      <c r="TVB6" s="134"/>
      <c r="TVC6" s="132"/>
      <c r="TVD6" s="132"/>
      <c r="TVE6" s="132"/>
      <c r="TVF6" s="133"/>
      <c r="TVG6" s="134"/>
      <c r="TVH6" s="132"/>
      <c r="TVI6" s="132"/>
      <c r="TVJ6" s="132"/>
      <c r="TVK6" s="133"/>
      <c r="TVL6" s="134"/>
      <c r="TVM6" s="132"/>
      <c r="TVN6" s="132"/>
      <c r="TVO6" s="132"/>
      <c r="TVP6" s="133"/>
      <c r="TVQ6" s="134"/>
      <c r="TVR6" s="132"/>
      <c r="TVS6" s="132"/>
      <c r="TVT6" s="132"/>
      <c r="TVU6" s="133"/>
      <c r="TVV6" s="134"/>
      <c r="TVW6" s="132"/>
      <c r="TVX6" s="132"/>
      <c r="TVY6" s="132"/>
      <c r="TVZ6" s="133"/>
      <c r="TWA6" s="134"/>
      <c r="TWB6" s="132"/>
      <c r="TWC6" s="132"/>
      <c r="TWD6" s="132"/>
      <c r="TWE6" s="133"/>
      <c r="TWF6" s="134"/>
      <c r="TWG6" s="132"/>
      <c r="TWH6" s="132"/>
      <c r="TWI6" s="132"/>
      <c r="TWJ6" s="133"/>
      <c r="TWK6" s="134"/>
      <c r="TWL6" s="132"/>
      <c r="TWM6" s="132"/>
      <c r="TWN6" s="132"/>
      <c r="TWO6" s="133"/>
      <c r="TWP6" s="134"/>
      <c r="TWQ6" s="132"/>
      <c r="TWR6" s="132"/>
      <c r="TWS6" s="132"/>
      <c r="TWT6" s="133"/>
      <c r="TWU6" s="134"/>
      <c r="TWV6" s="132"/>
      <c r="TWW6" s="132"/>
      <c r="TWX6" s="132"/>
      <c r="TWY6" s="133"/>
      <c r="TWZ6" s="134"/>
      <c r="TXA6" s="132"/>
      <c r="TXB6" s="132"/>
      <c r="TXC6" s="132"/>
      <c r="TXD6" s="133"/>
      <c r="TXE6" s="134"/>
      <c r="TXF6" s="132"/>
      <c r="TXG6" s="132"/>
      <c r="TXH6" s="132"/>
      <c r="TXI6" s="133"/>
      <c r="TXJ6" s="134"/>
      <c r="TXK6" s="132"/>
      <c r="TXL6" s="132"/>
      <c r="TXM6" s="132"/>
      <c r="TXN6" s="133"/>
      <c r="TXO6" s="134"/>
      <c r="TXP6" s="132"/>
      <c r="TXQ6" s="132"/>
      <c r="TXR6" s="132"/>
      <c r="TXS6" s="133"/>
      <c r="TXT6" s="134"/>
      <c r="TXU6" s="132"/>
      <c r="TXV6" s="132"/>
      <c r="TXW6" s="132"/>
      <c r="TXX6" s="133"/>
      <c r="TXY6" s="134"/>
      <c r="TXZ6" s="132"/>
      <c r="TYA6" s="132"/>
      <c r="TYB6" s="132"/>
      <c r="TYC6" s="133"/>
      <c r="TYD6" s="134"/>
      <c r="TYE6" s="132"/>
      <c r="TYF6" s="132"/>
      <c r="TYG6" s="132"/>
      <c r="TYH6" s="133"/>
      <c r="TYI6" s="134"/>
      <c r="TYJ6" s="132"/>
      <c r="TYK6" s="132"/>
      <c r="TYL6" s="132"/>
      <c r="TYM6" s="133"/>
      <c r="TYN6" s="134"/>
      <c r="TYO6" s="132"/>
      <c r="TYP6" s="132"/>
      <c r="TYQ6" s="132"/>
      <c r="TYR6" s="133"/>
      <c r="TYS6" s="134"/>
      <c r="TYT6" s="132"/>
      <c r="TYU6" s="132"/>
      <c r="TYV6" s="132"/>
      <c r="TYW6" s="133"/>
      <c r="TYX6" s="134"/>
      <c r="TYY6" s="132"/>
      <c r="TYZ6" s="132"/>
      <c r="TZA6" s="132"/>
      <c r="TZB6" s="133"/>
      <c r="TZC6" s="134"/>
      <c r="TZD6" s="132"/>
      <c r="TZE6" s="132"/>
      <c r="TZF6" s="132"/>
      <c r="TZG6" s="133"/>
      <c r="TZH6" s="134"/>
      <c r="TZI6" s="132"/>
      <c r="TZJ6" s="132"/>
      <c r="TZK6" s="132"/>
      <c r="TZL6" s="133"/>
      <c r="TZM6" s="134"/>
      <c r="TZN6" s="132"/>
      <c r="TZO6" s="132"/>
      <c r="TZP6" s="132"/>
      <c r="TZQ6" s="133"/>
      <c r="TZR6" s="134"/>
      <c r="TZS6" s="132"/>
      <c r="TZT6" s="132"/>
      <c r="TZU6" s="132"/>
      <c r="TZV6" s="133"/>
      <c r="TZW6" s="134"/>
      <c r="TZX6" s="132"/>
      <c r="TZY6" s="132"/>
      <c r="TZZ6" s="132"/>
      <c r="UAA6" s="133"/>
      <c r="UAB6" s="134"/>
      <c r="UAC6" s="132"/>
      <c r="UAD6" s="132"/>
      <c r="UAE6" s="132"/>
      <c r="UAF6" s="133"/>
      <c r="UAG6" s="134"/>
      <c r="UAH6" s="132"/>
      <c r="UAI6" s="132"/>
      <c r="UAJ6" s="132"/>
      <c r="UAK6" s="133"/>
      <c r="UAL6" s="134"/>
      <c r="UAM6" s="132"/>
      <c r="UAN6" s="132"/>
      <c r="UAO6" s="132"/>
      <c r="UAP6" s="133"/>
      <c r="UAQ6" s="134"/>
      <c r="UAR6" s="132"/>
      <c r="UAS6" s="132"/>
      <c r="UAT6" s="132"/>
      <c r="UAU6" s="133"/>
      <c r="UAV6" s="134"/>
      <c r="UAW6" s="132"/>
      <c r="UAX6" s="132"/>
      <c r="UAY6" s="132"/>
      <c r="UAZ6" s="133"/>
      <c r="UBA6" s="134"/>
      <c r="UBB6" s="132"/>
      <c r="UBC6" s="132"/>
      <c r="UBD6" s="132"/>
      <c r="UBE6" s="133"/>
      <c r="UBF6" s="134"/>
      <c r="UBG6" s="132"/>
      <c r="UBH6" s="132"/>
      <c r="UBI6" s="132"/>
      <c r="UBJ6" s="133"/>
      <c r="UBK6" s="134"/>
      <c r="UBL6" s="132"/>
      <c r="UBM6" s="132"/>
      <c r="UBN6" s="132"/>
      <c r="UBO6" s="133"/>
      <c r="UBP6" s="134"/>
      <c r="UBQ6" s="132"/>
      <c r="UBR6" s="132"/>
      <c r="UBS6" s="132"/>
      <c r="UBT6" s="133"/>
      <c r="UBU6" s="134"/>
      <c r="UBV6" s="132"/>
      <c r="UBW6" s="132"/>
      <c r="UBX6" s="132"/>
      <c r="UBY6" s="133"/>
      <c r="UBZ6" s="134"/>
      <c r="UCA6" s="132"/>
      <c r="UCB6" s="132"/>
      <c r="UCC6" s="132"/>
      <c r="UCD6" s="133"/>
      <c r="UCE6" s="134"/>
      <c r="UCF6" s="132"/>
      <c r="UCG6" s="132"/>
      <c r="UCH6" s="132"/>
      <c r="UCI6" s="133"/>
      <c r="UCJ6" s="134"/>
      <c r="UCK6" s="132"/>
      <c r="UCL6" s="132"/>
      <c r="UCM6" s="132"/>
      <c r="UCN6" s="133"/>
      <c r="UCO6" s="134"/>
      <c r="UCP6" s="132"/>
      <c r="UCQ6" s="132"/>
      <c r="UCR6" s="132"/>
      <c r="UCS6" s="133"/>
      <c r="UCT6" s="134"/>
      <c r="UCU6" s="132"/>
      <c r="UCV6" s="132"/>
      <c r="UCW6" s="132"/>
      <c r="UCX6" s="133"/>
      <c r="UCY6" s="134"/>
      <c r="UCZ6" s="132"/>
      <c r="UDA6" s="132"/>
      <c r="UDB6" s="132"/>
      <c r="UDC6" s="133"/>
      <c r="UDD6" s="134"/>
      <c r="UDE6" s="132"/>
      <c r="UDF6" s="132"/>
      <c r="UDG6" s="132"/>
      <c r="UDH6" s="133"/>
      <c r="UDI6" s="134"/>
      <c r="UDJ6" s="132"/>
      <c r="UDK6" s="132"/>
      <c r="UDL6" s="132"/>
      <c r="UDM6" s="133"/>
      <c r="UDN6" s="134"/>
      <c r="UDO6" s="132"/>
      <c r="UDP6" s="132"/>
      <c r="UDQ6" s="132"/>
      <c r="UDR6" s="133"/>
      <c r="UDS6" s="134"/>
      <c r="UDT6" s="132"/>
      <c r="UDU6" s="132"/>
      <c r="UDV6" s="132"/>
      <c r="UDW6" s="133"/>
      <c r="UDX6" s="134"/>
      <c r="UDY6" s="132"/>
      <c r="UDZ6" s="132"/>
      <c r="UEA6" s="132"/>
      <c r="UEB6" s="133"/>
      <c r="UEC6" s="134"/>
      <c r="UED6" s="132"/>
      <c r="UEE6" s="132"/>
      <c r="UEF6" s="132"/>
      <c r="UEG6" s="133"/>
      <c r="UEH6" s="134"/>
      <c r="UEI6" s="132"/>
      <c r="UEJ6" s="132"/>
      <c r="UEK6" s="132"/>
      <c r="UEL6" s="133"/>
      <c r="UEM6" s="134"/>
      <c r="UEN6" s="132"/>
      <c r="UEO6" s="132"/>
      <c r="UEP6" s="132"/>
      <c r="UEQ6" s="133"/>
      <c r="UER6" s="134"/>
      <c r="UES6" s="132"/>
      <c r="UET6" s="132"/>
      <c r="UEU6" s="132"/>
      <c r="UEV6" s="133"/>
      <c r="UEW6" s="134"/>
      <c r="UEX6" s="132"/>
      <c r="UEY6" s="132"/>
      <c r="UEZ6" s="132"/>
      <c r="UFA6" s="133"/>
      <c r="UFB6" s="134"/>
      <c r="UFC6" s="132"/>
      <c r="UFD6" s="132"/>
      <c r="UFE6" s="132"/>
      <c r="UFF6" s="133"/>
      <c r="UFG6" s="134"/>
      <c r="UFH6" s="132"/>
      <c r="UFI6" s="132"/>
      <c r="UFJ6" s="132"/>
      <c r="UFK6" s="133"/>
      <c r="UFL6" s="134"/>
      <c r="UFM6" s="132"/>
      <c r="UFN6" s="132"/>
      <c r="UFO6" s="132"/>
      <c r="UFP6" s="133"/>
      <c r="UFQ6" s="134"/>
      <c r="UFR6" s="132"/>
      <c r="UFS6" s="132"/>
      <c r="UFT6" s="132"/>
      <c r="UFU6" s="133"/>
      <c r="UFV6" s="134"/>
      <c r="UFW6" s="132"/>
      <c r="UFX6" s="132"/>
      <c r="UFY6" s="132"/>
      <c r="UFZ6" s="133"/>
      <c r="UGA6" s="134"/>
      <c r="UGB6" s="132"/>
      <c r="UGC6" s="132"/>
      <c r="UGD6" s="132"/>
      <c r="UGE6" s="133"/>
      <c r="UGF6" s="134"/>
      <c r="UGG6" s="132"/>
      <c r="UGH6" s="132"/>
      <c r="UGI6" s="132"/>
      <c r="UGJ6" s="133"/>
      <c r="UGK6" s="134"/>
      <c r="UGL6" s="132"/>
      <c r="UGM6" s="132"/>
      <c r="UGN6" s="132"/>
      <c r="UGO6" s="133"/>
      <c r="UGP6" s="134"/>
      <c r="UGQ6" s="132"/>
      <c r="UGR6" s="132"/>
      <c r="UGS6" s="132"/>
      <c r="UGT6" s="133"/>
      <c r="UGU6" s="134"/>
      <c r="UGV6" s="132"/>
      <c r="UGW6" s="132"/>
      <c r="UGX6" s="132"/>
      <c r="UGY6" s="133"/>
      <c r="UGZ6" s="134"/>
      <c r="UHA6" s="132"/>
      <c r="UHB6" s="132"/>
      <c r="UHC6" s="132"/>
      <c r="UHD6" s="133"/>
      <c r="UHE6" s="134"/>
      <c r="UHF6" s="132"/>
      <c r="UHG6" s="132"/>
      <c r="UHH6" s="132"/>
      <c r="UHI6" s="133"/>
      <c r="UHJ6" s="134"/>
      <c r="UHK6" s="132"/>
      <c r="UHL6" s="132"/>
      <c r="UHM6" s="132"/>
      <c r="UHN6" s="133"/>
      <c r="UHO6" s="134"/>
      <c r="UHP6" s="132"/>
      <c r="UHQ6" s="132"/>
      <c r="UHR6" s="132"/>
      <c r="UHS6" s="133"/>
      <c r="UHT6" s="134"/>
      <c r="UHU6" s="132"/>
      <c r="UHV6" s="132"/>
      <c r="UHW6" s="132"/>
      <c r="UHX6" s="133"/>
      <c r="UHY6" s="134"/>
      <c r="UHZ6" s="132"/>
      <c r="UIA6" s="132"/>
      <c r="UIB6" s="132"/>
      <c r="UIC6" s="133"/>
      <c r="UID6" s="134"/>
      <c r="UIE6" s="132"/>
      <c r="UIF6" s="132"/>
      <c r="UIG6" s="132"/>
      <c r="UIH6" s="133"/>
      <c r="UII6" s="134"/>
      <c r="UIJ6" s="132"/>
      <c r="UIK6" s="132"/>
      <c r="UIL6" s="132"/>
      <c r="UIM6" s="133"/>
      <c r="UIN6" s="134"/>
      <c r="UIO6" s="132"/>
      <c r="UIP6" s="132"/>
      <c r="UIQ6" s="132"/>
      <c r="UIR6" s="133"/>
      <c r="UIS6" s="134"/>
      <c r="UIT6" s="132"/>
      <c r="UIU6" s="132"/>
      <c r="UIV6" s="132"/>
      <c r="UIW6" s="133"/>
      <c r="UIX6" s="134"/>
      <c r="UIY6" s="132"/>
      <c r="UIZ6" s="132"/>
      <c r="UJA6" s="132"/>
      <c r="UJB6" s="133"/>
      <c r="UJC6" s="134"/>
      <c r="UJD6" s="132"/>
      <c r="UJE6" s="132"/>
      <c r="UJF6" s="132"/>
      <c r="UJG6" s="133"/>
      <c r="UJH6" s="134"/>
      <c r="UJI6" s="132"/>
      <c r="UJJ6" s="132"/>
      <c r="UJK6" s="132"/>
      <c r="UJL6" s="133"/>
      <c r="UJM6" s="134"/>
      <c r="UJN6" s="132"/>
      <c r="UJO6" s="132"/>
      <c r="UJP6" s="132"/>
      <c r="UJQ6" s="133"/>
      <c r="UJR6" s="134"/>
      <c r="UJS6" s="132"/>
      <c r="UJT6" s="132"/>
      <c r="UJU6" s="132"/>
      <c r="UJV6" s="133"/>
      <c r="UJW6" s="134"/>
      <c r="UJX6" s="132"/>
      <c r="UJY6" s="132"/>
      <c r="UJZ6" s="132"/>
      <c r="UKA6" s="133"/>
      <c r="UKB6" s="134"/>
      <c r="UKC6" s="132"/>
      <c r="UKD6" s="132"/>
      <c r="UKE6" s="132"/>
      <c r="UKF6" s="133"/>
      <c r="UKG6" s="134"/>
      <c r="UKH6" s="132"/>
      <c r="UKI6" s="132"/>
      <c r="UKJ6" s="132"/>
      <c r="UKK6" s="133"/>
      <c r="UKL6" s="134"/>
      <c r="UKM6" s="132"/>
      <c r="UKN6" s="132"/>
      <c r="UKO6" s="132"/>
      <c r="UKP6" s="133"/>
      <c r="UKQ6" s="134"/>
      <c r="UKR6" s="132"/>
      <c r="UKS6" s="132"/>
      <c r="UKT6" s="132"/>
      <c r="UKU6" s="133"/>
      <c r="UKV6" s="134"/>
      <c r="UKW6" s="132"/>
      <c r="UKX6" s="132"/>
      <c r="UKY6" s="132"/>
      <c r="UKZ6" s="133"/>
      <c r="ULA6" s="134"/>
      <c r="ULB6" s="132"/>
      <c r="ULC6" s="132"/>
      <c r="ULD6" s="132"/>
      <c r="ULE6" s="133"/>
      <c r="ULF6" s="134"/>
      <c r="ULG6" s="132"/>
      <c r="ULH6" s="132"/>
      <c r="ULI6" s="132"/>
      <c r="ULJ6" s="133"/>
      <c r="ULK6" s="134"/>
      <c r="ULL6" s="132"/>
      <c r="ULM6" s="132"/>
      <c r="ULN6" s="132"/>
      <c r="ULO6" s="133"/>
      <c r="ULP6" s="134"/>
      <c r="ULQ6" s="132"/>
      <c r="ULR6" s="132"/>
      <c r="ULS6" s="132"/>
      <c r="ULT6" s="133"/>
      <c r="ULU6" s="134"/>
      <c r="ULV6" s="132"/>
      <c r="ULW6" s="132"/>
      <c r="ULX6" s="132"/>
      <c r="ULY6" s="133"/>
      <c r="ULZ6" s="134"/>
      <c r="UMA6" s="132"/>
      <c r="UMB6" s="132"/>
      <c r="UMC6" s="132"/>
      <c r="UMD6" s="133"/>
      <c r="UME6" s="134"/>
      <c r="UMF6" s="132"/>
      <c r="UMG6" s="132"/>
      <c r="UMH6" s="132"/>
      <c r="UMI6" s="133"/>
      <c r="UMJ6" s="134"/>
      <c r="UMK6" s="132"/>
      <c r="UML6" s="132"/>
      <c r="UMM6" s="132"/>
      <c r="UMN6" s="133"/>
      <c r="UMO6" s="134"/>
      <c r="UMP6" s="132"/>
      <c r="UMQ6" s="132"/>
      <c r="UMR6" s="132"/>
      <c r="UMS6" s="133"/>
      <c r="UMT6" s="134"/>
      <c r="UMU6" s="132"/>
      <c r="UMV6" s="132"/>
      <c r="UMW6" s="132"/>
      <c r="UMX6" s="133"/>
      <c r="UMY6" s="134"/>
      <c r="UMZ6" s="132"/>
      <c r="UNA6" s="132"/>
      <c r="UNB6" s="132"/>
      <c r="UNC6" s="133"/>
      <c r="UND6" s="134"/>
      <c r="UNE6" s="132"/>
      <c r="UNF6" s="132"/>
      <c r="UNG6" s="132"/>
      <c r="UNH6" s="133"/>
      <c r="UNI6" s="134"/>
      <c r="UNJ6" s="132"/>
      <c r="UNK6" s="132"/>
      <c r="UNL6" s="132"/>
      <c r="UNM6" s="133"/>
      <c r="UNN6" s="134"/>
      <c r="UNO6" s="132"/>
      <c r="UNP6" s="132"/>
      <c r="UNQ6" s="132"/>
      <c r="UNR6" s="133"/>
      <c r="UNS6" s="134"/>
      <c r="UNT6" s="132"/>
      <c r="UNU6" s="132"/>
      <c r="UNV6" s="132"/>
      <c r="UNW6" s="133"/>
      <c r="UNX6" s="134"/>
      <c r="UNY6" s="132"/>
      <c r="UNZ6" s="132"/>
      <c r="UOA6" s="132"/>
      <c r="UOB6" s="133"/>
      <c r="UOC6" s="134"/>
      <c r="UOD6" s="132"/>
      <c r="UOE6" s="132"/>
      <c r="UOF6" s="132"/>
      <c r="UOG6" s="133"/>
      <c r="UOH6" s="134"/>
      <c r="UOI6" s="132"/>
      <c r="UOJ6" s="132"/>
      <c r="UOK6" s="132"/>
      <c r="UOL6" s="133"/>
      <c r="UOM6" s="134"/>
      <c r="UON6" s="132"/>
      <c r="UOO6" s="132"/>
      <c r="UOP6" s="132"/>
      <c r="UOQ6" s="133"/>
      <c r="UOR6" s="134"/>
      <c r="UOS6" s="132"/>
      <c r="UOT6" s="132"/>
      <c r="UOU6" s="132"/>
      <c r="UOV6" s="133"/>
      <c r="UOW6" s="134"/>
      <c r="UOX6" s="132"/>
      <c r="UOY6" s="132"/>
      <c r="UOZ6" s="132"/>
      <c r="UPA6" s="133"/>
      <c r="UPB6" s="134"/>
      <c r="UPC6" s="132"/>
      <c r="UPD6" s="132"/>
      <c r="UPE6" s="132"/>
      <c r="UPF6" s="133"/>
      <c r="UPG6" s="134"/>
      <c r="UPH6" s="132"/>
      <c r="UPI6" s="132"/>
      <c r="UPJ6" s="132"/>
      <c r="UPK6" s="133"/>
      <c r="UPL6" s="134"/>
      <c r="UPM6" s="132"/>
      <c r="UPN6" s="132"/>
      <c r="UPO6" s="132"/>
      <c r="UPP6" s="133"/>
      <c r="UPQ6" s="134"/>
      <c r="UPR6" s="132"/>
      <c r="UPS6" s="132"/>
      <c r="UPT6" s="132"/>
      <c r="UPU6" s="133"/>
      <c r="UPV6" s="134"/>
      <c r="UPW6" s="132"/>
      <c r="UPX6" s="132"/>
      <c r="UPY6" s="132"/>
      <c r="UPZ6" s="133"/>
      <c r="UQA6" s="134"/>
      <c r="UQB6" s="132"/>
      <c r="UQC6" s="132"/>
      <c r="UQD6" s="132"/>
      <c r="UQE6" s="133"/>
      <c r="UQF6" s="134"/>
      <c r="UQG6" s="132"/>
      <c r="UQH6" s="132"/>
      <c r="UQI6" s="132"/>
      <c r="UQJ6" s="133"/>
      <c r="UQK6" s="134"/>
      <c r="UQL6" s="132"/>
      <c r="UQM6" s="132"/>
      <c r="UQN6" s="132"/>
      <c r="UQO6" s="133"/>
      <c r="UQP6" s="134"/>
      <c r="UQQ6" s="132"/>
      <c r="UQR6" s="132"/>
      <c r="UQS6" s="132"/>
      <c r="UQT6" s="133"/>
      <c r="UQU6" s="134"/>
      <c r="UQV6" s="132"/>
      <c r="UQW6" s="132"/>
      <c r="UQX6" s="132"/>
      <c r="UQY6" s="133"/>
      <c r="UQZ6" s="134"/>
      <c r="URA6" s="132"/>
      <c r="URB6" s="132"/>
      <c r="URC6" s="132"/>
      <c r="URD6" s="133"/>
      <c r="URE6" s="134"/>
      <c r="URF6" s="132"/>
      <c r="URG6" s="132"/>
      <c r="URH6" s="132"/>
      <c r="URI6" s="133"/>
      <c r="URJ6" s="134"/>
      <c r="URK6" s="132"/>
      <c r="URL6" s="132"/>
      <c r="URM6" s="132"/>
      <c r="URN6" s="133"/>
      <c r="URO6" s="134"/>
      <c r="URP6" s="132"/>
      <c r="URQ6" s="132"/>
      <c r="URR6" s="132"/>
      <c r="URS6" s="133"/>
      <c r="URT6" s="134"/>
      <c r="URU6" s="132"/>
      <c r="URV6" s="132"/>
      <c r="URW6" s="132"/>
      <c r="URX6" s="133"/>
      <c r="URY6" s="134"/>
      <c r="URZ6" s="132"/>
      <c r="USA6" s="132"/>
      <c r="USB6" s="132"/>
      <c r="USC6" s="133"/>
      <c r="USD6" s="134"/>
      <c r="USE6" s="132"/>
      <c r="USF6" s="132"/>
      <c r="USG6" s="132"/>
      <c r="USH6" s="133"/>
      <c r="USI6" s="134"/>
      <c r="USJ6" s="132"/>
      <c r="USK6" s="132"/>
      <c r="USL6" s="132"/>
      <c r="USM6" s="133"/>
      <c r="USN6" s="134"/>
      <c r="USO6" s="132"/>
      <c r="USP6" s="132"/>
      <c r="USQ6" s="132"/>
      <c r="USR6" s="133"/>
      <c r="USS6" s="134"/>
      <c r="UST6" s="132"/>
      <c r="USU6" s="132"/>
      <c r="USV6" s="132"/>
      <c r="USW6" s="133"/>
      <c r="USX6" s="134"/>
      <c r="USY6" s="132"/>
      <c r="USZ6" s="132"/>
      <c r="UTA6" s="132"/>
      <c r="UTB6" s="133"/>
      <c r="UTC6" s="134"/>
      <c r="UTD6" s="132"/>
      <c r="UTE6" s="132"/>
      <c r="UTF6" s="132"/>
      <c r="UTG6" s="133"/>
      <c r="UTH6" s="134"/>
      <c r="UTI6" s="132"/>
      <c r="UTJ6" s="132"/>
      <c r="UTK6" s="132"/>
      <c r="UTL6" s="133"/>
      <c r="UTM6" s="134"/>
      <c r="UTN6" s="132"/>
      <c r="UTO6" s="132"/>
      <c r="UTP6" s="132"/>
      <c r="UTQ6" s="133"/>
      <c r="UTR6" s="134"/>
      <c r="UTS6" s="132"/>
      <c r="UTT6" s="132"/>
      <c r="UTU6" s="132"/>
      <c r="UTV6" s="133"/>
      <c r="UTW6" s="134"/>
      <c r="UTX6" s="132"/>
      <c r="UTY6" s="132"/>
      <c r="UTZ6" s="132"/>
      <c r="UUA6" s="133"/>
      <c r="UUB6" s="134"/>
      <c r="UUC6" s="132"/>
      <c r="UUD6" s="132"/>
      <c r="UUE6" s="132"/>
      <c r="UUF6" s="133"/>
      <c r="UUG6" s="134"/>
      <c r="UUH6" s="132"/>
      <c r="UUI6" s="132"/>
      <c r="UUJ6" s="132"/>
      <c r="UUK6" s="133"/>
      <c r="UUL6" s="134"/>
      <c r="UUM6" s="132"/>
      <c r="UUN6" s="132"/>
      <c r="UUO6" s="132"/>
      <c r="UUP6" s="133"/>
      <c r="UUQ6" s="134"/>
      <c r="UUR6" s="132"/>
      <c r="UUS6" s="132"/>
      <c r="UUT6" s="132"/>
      <c r="UUU6" s="133"/>
      <c r="UUV6" s="134"/>
      <c r="UUW6" s="132"/>
      <c r="UUX6" s="132"/>
      <c r="UUY6" s="132"/>
      <c r="UUZ6" s="133"/>
      <c r="UVA6" s="134"/>
      <c r="UVB6" s="132"/>
      <c r="UVC6" s="132"/>
      <c r="UVD6" s="132"/>
      <c r="UVE6" s="133"/>
      <c r="UVF6" s="134"/>
      <c r="UVG6" s="132"/>
      <c r="UVH6" s="132"/>
      <c r="UVI6" s="132"/>
      <c r="UVJ6" s="133"/>
      <c r="UVK6" s="134"/>
      <c r="UVL6" s="132"/>
      <c r="UVM6" s="132"/>
      <c r="UVN6" s="132"/>
      <c r="UVO6" s="133"/>
      <c r="UVP6" s="134"/>
      <c r="UVQ6" s="132"/>
      <c r="UVR6" s="132"/>
      <c r="UVS6" s="132"/>
      <c r="UVT6" s="133"/>
      <c r="UVU6" s="134"/>
      <c r="UVV6" s="132"/>
      <c r="UVW6" s="132"/>
      <c r="UVX6" s="132"/>
      <c r="UVY6" s="133"/>
      <c r="UVZ6" s="134"/>
      <c r="UWA6" s="132"/>
      <c r="UWB6" s="132"/>
      <c r="UWC6" s="132"/>
      <c r="UWD6" s="133"/>
      <c r="UWE6" s="134"/>
      <c r="UWF6" s="132"/>
      <c r="UWG6" s="132"/>
      <c r="UWH6" s="132"/>
      <c r="UWI6" s="133"/>
      <c r="UWJ6" s="134"/>
      <c r="UWK6" s="132"/>
      <c r="UWL6" s="132"/>
      <c r="UWM6" s="132"/>
      <c r="UWN6" s="133"/>
      <c r="UWO6" s="134"/>
      <c r="UWP6" s="132"/>
      <c r="UWQ6" s="132"/>
      <c r="UWR6" s="132"/>
      <c r="UWS6" s="133"/>
      <c r="UWT6" s="134"/>
      <c r="UWU6" s="132"/>
      <c r="UWV6" s="132"/>
      <c r="UWW6" s="132"/>
      <c r="UWX6" s="133"/>
      <c r="UWY6" s="134"/>
      <c r="UWZ6" s="132"/>
      <c r="UXA6" s="132"/>
      <c r="UXB6" s="132"/>
      <c r="UXC6" s="133"/>
      <c r="UXD6" s="134"/>
      <c r="UXE6" s="132"/>
      <c r="UXF6" s="132"/>
      <c r="UXG6" s="132"/>
      <c r="UXH6" s="133"/>
      <c r="UXI6" s="134"/>
      <c r="UXJ6" s="132"/>
      <c r="UXK6" s="132"/>
      <c r="UXL6" s="132"/>
      <c r="UXM6" s="133"/>
      <c r="UXN6" s="134"/>
      <c r="UXO6" s="132"/>
      <c r="UXP6" s="132"/>
      <c r="UXQ6" s="132"/>
      <c r="UXR6" s="133"/>
      <c r="UXS6" s="134"/>
      <c r="UXT6" s="132"/>
      <c r="UXU6" s="132"/>
      <c r="UXV6" s="132"/>
      <c r="UXW6" s="133"/>
      <c r="UXX6" s="134"/>
      <c r="UXY6" s="132"/>
      <c r="UXZ6" s="132"/>
      <c r="UYA6" s="132"/>
      <c r="UYB6" s="133"/>
      <c r="UYC6" s="134"/>
      <c r="UYD6" s="132"/>
      <c r="UYE6" s="132"/>
      <c r="UYF6" s="132"/>
      <c r="UYG6" s="133"/>
      <c r="UYH6" s="134"/>
      <c r="UYI6" s="132"/>
      <c r="UYJ6" s="132"/>
      <c r="UYK6" s="132"/>
      <c r="UYL6" s="133"/>
      <c r="UYM6" s="134"/>
      <c r="UYN6" s="132"/>
      <c r="UYO6" s="132"/>
      <c r="UYP6" s="132"/>
      <c r="UYQ6" s="133"/>
      <c r="UYR6" s="134"/>
      <c r="UYS6" s="132"/>
      <c r="UYT6" s="132"/>
      <c r="UYU6" s="132"/>
      <c r="UYV6" s="133"/>
      <c r="UYW6" s="134"/>
      <c r="UYX6" s="132"/>
      <c r="UYY6" s="132"/>
      <c r="UYZ6" s="132"/>
      <c r="UZA6" s="133"/>
      <c r="UZB6" s="134"/>
      <c r="UZC6" s="132"/>
      <c r="UZD6" s="132"/>
      <c r="UZE6" s="132"/>
      <c r="UZF6" s="133"/>
      <c r="UZG6" s="134"/>
      <c r="UZH6" s="132"/>
      <c r="UZI6" s="132"/>
      <c r="UZJ6" s="132"/>
      <c r="UZK6" s="133"/>
      <c r="UZL6" s="134"/>
      <c r="UZM6" s="132"/>
      <c r="UZN6" s="132"/>
      <c r="UZO6" s="132"/>
      <c r="UZP6" s="133"/>
      <c r="UZQ6" s="134"/>
      <c r="UZR6" s="132"/>
      <c r="UZS6" s="132"/>
      <c r="UZT6" s="132"/>
      <c r="UZU6" s="133"/>
      <c r="UZV6" s="134"/>
      <c r="UZW6" s="132"/>
      <c r="UZX6" s="132"/>
      <c r="UZY6" s="132"/>
      <c r="UZZ6" s="133"/>
      <c r="VAA6" s="134"/>
      <c r="VAB6" s="132"/>
      <c r="VAC6" s="132"/>
      <c r="VAD6" s="132"/>
      <c r="VAE6" s="133"/>
      <c r="VAF6" s="134"/>
      <c r="VAG6" s="132"/>
      <c r="VAH6" s="132"/>
      <c r="VAI6" s="132"/>
      <c r="VAJ6" s="133"/>
      <c r="VAK6" s="134"/>
      <c r="VAL6" s="132"/>
      <c r="VAM6" s="132"/>
      <c r="VAN6" s="132"/>
      <c r="VAO6" s="133"/>
      <c r="VAP6" s="134"/>
      <c r="VAQ6" s="132"/>
      <c r="VAR6" s="132"/>
      <c r="VAS6" s="132"/>
      <c r="VAT6" s="133"/>
      <c r="VAU6" s="134"/>
      <c r="VAV6" s="132"/>
      <c r="VAW6" s="132"/>
      <c r="VAX6" s="132"/>
      <c r="VAY6" s="133"/>
      <c r="VAZ6" s="134"/>
      <c r="VBA6" s="132"/>
      <c r="VBB6" s="132"/>
      <c r="VBC6" s="132"/>
      <c r="VBD6" s="133"/>
      <c r="VBE6" s="134"/>
      <c r="VBF6" s="132"/>
      <c r="VBG6" s="132"/>
      <c r="VBH6" s="132"/>
      <c r="VBI6" s="133"/>
      <c r="VBJ6" s="134"/>
      <c r="VBK6" s="132"/>
      <c r="VBL6" s="132"/>
      <c r="VBM6" s="132"/>
      <c r="VBN6" s="133"/>
      <c r="VBO6" s="134"/>
      <c r="VBP6" s="132"/>
      <c r="VBQ6" s="132"/>
      <c r="VBR6" s="132"/>
      <c r="VBS6" s="133"/>
      <c r="VBT6" s="134"/>
      <c r="VBU6" s="132"/>
      <c r="VBV6" s="132"/>
      <c r="VBW6" s="132"/>
      <c r="VBX6" s="133"/>
      <c r="VBY6" s="134"/>
      <c r="VBZ6" s="132"/>
      <c r="VCA6" s="132"/>
      <c r="VCB6" s="132"/>
      <c r="VCC6" s="133"/>
      <c r="VCD6" s="134"/>
      <c r="VCE6" s="132"/>
      <c r="VCF6" s="132"/>
      <c r="VCG6" s="132"/>
      <c r="VCH6" s="133"/>
      <c r="VCI6" s="134"/>
      <c r="VCJ6" s="132"/>
      <c r="VCK6" s="132"/>
      <c r="VCL6" s="132"/>
      <c r="VCM6" s="133"/>
      <c r="VCN6" s="134"/>
      <c r="VCO6" s="132"/>
      <c r="VCP6" s="132"/>
      <c r="VCQ6" s="132"/>
      <c r="VCR6" s="133"/>
      <c r="VCS6" s="134"/>
      <c r="VCT6" s="132"/>
      <c r="VCU6" s="132"/>
      <c r="VCV6" s="132"/>
      <c r="VCW6" s="133"/>
      <c r="VCX6" s="134"/>
      <c r="VCY6" s="132"/>
      <c r="VCZ6" s="132"/>
      <c r="VDA6" s="132"/>
      <c r="VDB6" s="133"/>
      <c r="VDC6" s="134"/>
      <c r="VDD6" s="132"/>
      <c r="VDE6" s="132"/>
      <c r="VDF6" s="132"/>
      <c r="VDG6" s="133"/>
      <c r="VDH6" s="134"/>
      <c r="VDI6" s="132"/>
      <c r="VDJ6" s="132"/>
      <c r="VDK6" s="132"/>
      <c r="VDL6" s="133"/>
      <c r="VDM6" s="134"/>
      <c r="VDN6" s="132"/>
      <c r="VDO6" s="132"/>
      <c r="VDP6" s="132"/>
      <c r="VDQ6" s="133"/>
      <c r="VDR6" s="134"/>
      <c r="VDS6" s="132"/>
      <c r="VDT6" s="132"/>
      <c r="VDU6" s="132"/>
      <c r="VDV6" s="133"/>
      <c r="VDW6" s="134"/>
      <c r="VDX6" s="132"/>
      <c r="VDY6" s="132"/>
      <c r="VDZ6" s="132"/>
      <c r="VEA6" s="133"/>
      <c r="VEB6" s="134"/>
      <c r="VEC6" s="132"/>
      <c r="VED6" s="132"/>
      <c r="VEE6" s="132"/>
      <c r="VEF6" s="133"/>
      <c r="VEG6" s="134"/>
      <c r="VEH6" s="132"/>
      <c r="VEI6" s="132"/>
      <c r="VEJ6" s="132"/>
      <c r="VEK6" s="133"/>
      <c r="VEL6" s="134"/>
      <c r="VEM6" s="132"/>
      <c r="VEN6" s="132"/>
      <c r="VEO6" s="132"/>
      <c r="VEP6" s="133"/>
      <c r="VEQ6" s="134"/>
      <c r="VER6" s="132"/>
      <c r="VES6" s="132"/>
      <c r="VET6" s="132"/>
      <c r="VEU6" s="133"/>
      <c r="VEV6" s="134"/>
      <c r="VEW6" s="132"/>
      <c r="VEX6" s="132"/>
      <c r="VEY6" s="132"/>
      <c r="VEZ6" s="133"/>
      <c r="VFA6" s="134"/>
      <c r="VFB6" s="132"/>
      <c r="VFC6" s="132"/>
      <c r="VFD6" s="132"/>
      <c r="VFE6" s="133"/>
      <c r="VFF6" s="134"/>
      <c r="VFG6" s="132"/>
      <c r="VFH6" s="132"/>
      <c r="VFI6" s="132"/>
      <c r="VFJ6" s="133"/>
      <c r="VFK6" s="134"/>
      <c r="VFL6" s="132"/>
      <c r="VFM6" s="132"/>
      <c r="VFN6" s="132"/>
      <c r="VFO6" s="133"/>
      <c r="VFP6" s="134"/>
      <c r="VFQ6" s="132"/>
      <c r="VFR6" s="132"/>
      <c r="VFS6" s="132"/>
      <c r="VFT6" s="133"/>
      <c r="VFU6" s="134"/>
      <c r="VFV6" s="132"/>
      <c r="VFW6" s="132"/>
      <c r="VFX6" s="132"/>
      <c r="VFY6" s="133"/>
      <c r="VFZ6" s="134"/>
      <c r="VGA6" s="132"/>
      <c r="VGB6" s="132"/>
      <c r="VGC6" s="132"/>
      <c r="VGD6" s="133"/>
      <c r="VGE6" s="134"/>
      <c r="VGF6" s="132"/>
      <c r="VGG6" s="132"/>
      <c r="VGH6" s="132"/>
      <c r="VGI6" s="133"/>
      <c r="VGJ6" s="134"/>
      <c r="VGK6" s="132"/>
      <c r="VGL6" s="132"/>
      <c r="VGM6" s="132"/>
      <c r="VGN6" s="133"/>
      <c r="VGO6" s="134"/>
      <c r="VGP6" s="132"/>
      <c r="VGQ6" s="132"/>
      <c r="VGR6" s="132"/>
      <c r="VGS6" s="133"/>
      <c r="VGT6" s="134"/>
      <c r="VGU6" s="132"/>
      <c r="VGV6" s="132"/>
      <c r="VGW6" s="132"/>
      <c r="VGX6" s="133"/>
      <c r="VGY6" s="134"/>
      <c r="VGZ6" s="132"/>
      <c r="VHA6" s="132"/>
      <c r="VHB6" s="132"/>
      <c r="VHC6" s="133"/>
      <c r="VHD6" s="134"/>
      <c r="VHE6" s="132"/>
      <c r="VHF6" s="132"/>
      <c r="VHG6" s="132"/>
      <c r="VHH6" s="133"/>
      <c r="VHI6" s="134"/>
      <c r="VHJ6" s="132"/>
      <c r="VHK6" s="132"/>
      <c r="VHL6" s="132"/>
      <c r="VHM6" s="133"/>
      <c r="VHN6" s="134"/>
      <c r="VHO6" s="132"/>
      <c r="VHP6" s="132"/>
      <c r="VHQ6" s="132"/>
      <c r="VHR6" s="133"/>
      <c r="VHS6" s="134"/>
      <c r="VHT6" s="132"/>
      <c r="VHU6" s="132"/>
      <c r="VHV6" s="132"/>
      <c r="VHW6" s="133"/>
      <c r="VHX6" s="134"/>
      <c r="VHY6" s="132"/>
      <c r="VHZ6" s="132"/>
      <c r="VIA6" s="132"/>
      <c r="VIB6" s="133"/>
      <c r="VIC6" s="134"/>
      <c r="VID6" s="132"/>
      <c r="VIE6" s="132"/>
      <c r="VIF6" s="132"/>
      <c r="VIG6" s="133"/>
      <c r="VIH6" s="134"/>
      <c r="VII6" s="132"/>
      <c r="VIJ6" s="132"/>
      <c r="VIK6" s="132"/>
      <c r="VIL6" s="133"/>
      <c r="VIM6" s="134"/>
      <c r="VIN6" s="132"/>
      <c r="VIO6" s="132"/>
      <c r="VIP6" s="132"/>
      <c r="VIQ6" s="133"/>
      <c r="VIR6" s="134"/>
      <c r="VIS6" s="132"/>
      <c r="VIT6" s="132"/>
      <c r="VIU6" s="132"/>
      <c r="VIV6" s="133"/>
      <c r="VIW6" s="134"/>
      <c r="VIX6" s="132"/>
      <c r="VIY6" s="132"/>
      <c r="VIZ6" s="132"/>
      <c r="VJA6" s="133"/>
      <c r="VJB6" s="134"/>
      <c r="VJC6" s="132"/>
      <c r="VJD6" s="132"/>
      <c r="VJE6" s="132"/>
      <c r="VJF6" s="133"/>
      <c r="VJG6" s="134"/>
      <c r="VJH6" s="132"/>
      <c r="VJI6" s="132"/>
      <c r="VJJ6" s="132"/>
      <c r="VJK6" s="133"/>
      <c r="VJL6" s="134"/>
      <c r="VJM6" s="132"/>
      <c r="VJN6" s="132"/>
      <c r="VJO6" s="132"/>
      <c r="VJP6" s="133"/>
      <c r="VJQ6" s="134"/>
      <c r="VJR6" s="132"/>
      <c r="VJS6" s="132"/>
      <c r="VJT6" s="132"/>
      <c r="VJU6" s="133"/>
      <c r="VJV6" s="134"/>
      <c r="VJW6" s="132"/>
      <c r="VJX6" s="132"/>
      <c r="VJY6" s="132"/>
      <c r="VJZ6" s="133"/>
      <c r="VKA6" s="134"/>
      <c r="VKB6" s="132"/>
      <c r="VKC6" s="132"/>
      <c r="VKD6" s="132"/>
      <c r="VKE6" s="133"/>
      <c r="VKF6" s="134"/>
      <c r="VKG6" s="132"/>
      <c r="VKH6" s="132"/>
      <c r="VKI6" s="132"/>
      <c r="VKJ6" s="133"/>
      <c r="VKK6" s="134"/>
      <c r="VKL6" s="132"/>
      <c r="VKM6" s="132"/>
      <c r="VKN6" s="132"/>
      <c r="VKO6" s="133"/>
      <c r="VKP6" s="134"/>
      <c r="VKQ6" s="132"/>
      <c r="VKR6" s="132"/>
      <c r="VKS6" s="132"/>
      <c r="VKT6" s="133"/>
      <c r="VKU6" s="134"/>
      <c r="VKV6" s="132"/>
      <c r="VKW6" s="132"/>
      <c r="VKX6" s="132"/>
      <c r="VKY6" s="133"/>
      <c r="VKZ6" s="134"/>
      <c r="VLA6" s="132"/>
      <c r="VLB6" s="132"/>
      <c r="VLC6" s="132"/>
      <c r="VLD6" s="133"/>
      <c r="VLE6" s="134"/>
      <c r="VLF6" s="132"/>
      <c r="VLG6" s="132"/>
      <c r="VLH6" s="132"/>
      <c r="VLI6" s="133"/>
      <c r="VLJ6" s="134"/>
      <c r="VLK6" s="132"/>
      <c r="VLL6" s="132"/>
      <c r="VLM6" s="132"/>
      <c r="VLN6" s="133"/>
      <c r="VLO6" s="134"/>
      <c r="VLP6" s="132"/>
      <c r="VLQ6" s="132"/>
      <c r="VLR6" s="132"/>
      <c r="VLS6" s="133"/>
      <c r="VLT6" s="134"/>
      <c r="VLU6" s="132"/>
      <c r="VLV6" s="132"/>
      <c r="VLW6" s="132"/>
      <c r="VLX6" s="133"/>
      <c r="VLY6" s="134"/>
      <c r="VLZ6" s="132"/>
      <c r="VMA6" s="132"/>
      <c r="VMB6" s="132"/>
      <c r="VMC6" s="133"/>
      <c r="VMD6" s="134"/>
      <c r="VME6" s="132"/>
      <c r="VMF6" s="132"/>
      <c r="VMG6" s="132"/>
      <c r="VMH6" s="133"/>
      <c r="VMI6" s="134"/>
      <c r="VMJ6" s="132"/>
      <c r="VMK6" s="132"/>
      <c r="VML6" s="132"/>
      <c r="VMM6" s="133"/>
      <c r="VMN6" s="134"/>
      <c r="VMO6" s="132"/>
      <c r="VMP6" s="132"/>
      <c r="VMQ6" s="132"/>
      <c r="VMR6" s="133"/>
      <c r="VMS6" s="134"/>
      <c r="VMT6" s="132"/>
      <c r="VMU6" s="132"/>
      <c r="VMV6" s="132"/>
      <c r="VMW6" s="133"/>
      <c r="VMX6" s="134"/>
      <c r="VMY6" s="132"/>
      <c r="VMZ6" s="132"/>
      <c r="VNA6" s="132"/>
      <c r="VNB6" s="133"/>
      <c r="VNC6" s="134"/>
      <c r="VND6" s="132"/>
      <c r="VNE6" s="132"/>
      <c r="VNF6" s="132"/>
      <c r="VNG6" s="133"/>
      <c r="VNH6" s="134"/>
      <c r="VNI6" s="132"/>
      <c r="VNJ6" s="132"/>
      <c r="VNK6" s="132"/>
      <c r="VNL6" s="133"/>
      <c r="VNM6" s="134"/>
      <c r="VNN6" s="132"/>
      <c r="VNO6" s="132"/>
      <c r="VNP6" s="132"/>
      <c r="VNQ6" s="133"/>
      <c r="VNR6" s="134"/>
      <c r="VNS6" s="132"/>
      <c r="VNT6" s="132"/>
      <c r="VNU6" s="132"/>
      <c r="VNV6" s="133"/>
      <c r="VNW6" s="134"/>
      <c r="VNX6" s="132"/>
      <c r="VNY6" s="132"/>
      <c r="VNZ6" s="132"/>
      <c r="VOA6" s="133"/>
      <c r="VOB6" s="134"/>
      <c r="VOC6" s="132"/>
      <c r="VOD6" s="132"/>
      <c r="VOE6" s="132"/>
      <c r="VOF6" s="133"/>
      <c r="VOG6" s="134"/>
      <c r="VOH6" s="132"/>
      <c r="VOI6" s="132"/>
      <c r="VOJ6" s="132"/>
      <c r="VOK6" s="133"/>
      <c r="VOL6" s="134"/>
      <c r="VOM6" s="132"/>
      <c r="VON6" s="132"/>
      <c r="VOO6" s="132"/>
      <c r="VOP6" s="133"/>
      <c r="VOQ6" s="134"/>
      <c r="VOR6" s="132"/>
      <c r="VOS6" s="132"/>
      <c r="VOT6" s="132"/>
      <c r="VOU6" s="133"/>
      <c r="VOV6" s="134"/>
      <c r="VOW6" s="132"/>
      <c r="VOX6" s="132"/>
      <c r="VOY6" s="132"/>
      <c r="VOZ6" s="133"/>
      <c r="VPA6" s="134"/>
      <c r="VPB6" s="132"/>
      <c r="VPC6" s="132"/>
      <c r="VPD6" s="132"/>
      <c r="VPE6" s="133"/>
      <c r="VPF6" s="134"/>
      <c r="VPG6" s="132"/>
      <c r="VPH6" s="132"/>
      <c r="VPI6" s="132"/>
      <c r="VPJ6" s="133"/>
      <c r="VPK6" s="134"/>
      <c r="VPL6" s="132"/>
      <c r="VPM6" s="132"/>
      <c r="VPN6" s="132"/>
      <c r="VPO6" s="133"/>
      <c r="VPP6" s="134"/>
      <c r="VPQ6" s="132"/>
      <c r="VPR6" s="132"/>
      <c r="VPS6" s="132"/>
      <c r="VPT6" s="133"/>
      <c r="VPU6" s="134"/>
      <c r="VPV6" s="132"/>
      <c r="VPW6" s="132"/>
      <c r="VPX6" s="132"/>
      <c r="VPY6" s="133"/>
      <c r="VPZ6" s="134"/>
      <c r="VQA6" s="132"/>
      <c r="VQB6" s="132"/>
      <c r="VQC6" s="132"/>
      <c r="VQD6" s="133"/>
      <c r="VQE6" s="134"/>
      <c r="VQF6" s="132"/>
      <c r="VQG6" s="132"/>
      <c r="VQH6" s="132"/>
      <c r="VQI6" s="133"/>
      <c r="VQJ6" s="134"/>
      <c r="VQK6" s="132"/>
      <c r="VQL6" s="132"/>
      <c r="VQM6" s="132"/>
      <c r="VQN6" s="133"/>
      <c r="VQO6" s="134"/>
      <c r="VQP6" s="132"/>
      <c r="VQQ6" s="132"/>
      <c r="VQR6" s="132"/>
      <c r="VQS6" s="133"/>
      <c r="VQT6" s="134"/>
      <c r="VQU6" s="132"/>
      <c r="VQV6" s="132"/>
      <c r="VQW6" s="132"/>
      <c r="VQX6" s="133"/>
      <c r="VQY6" s="134"/>
      <c r="VQZ6" s="132"/>
      <c r="VRA6" s="132"/>
      <c r="VRB6" s="132"/>
      <c r="VRC6" s="133"/>
      <c r="VRD6" s="134"/>
      <c r="VRE6" s="132"/>
      <c r="VRF6" s="132"/>
      <c r="VRG6" s="132"/>
      <c r="VRH6" s="133"/>
      <c r="VRI6" s="134"/>
      <c r="VRJ6" s="132"/>
      <c r="VRK6" s="132"/>
      <c r="VRL6" s="132"/>
      <c r="VRM6" s="133"/>
      <c r="VRN6" s="134"/>
      <c r="VRO6" s="132"/>
      <c r="VRP6" s="132"/>
      <c r="VRQ6" s="132"/>
      <c r="VRR6" s="133"/>
      <c r="VRS6" s="134"/>
      <c r="VRT6" s="132"/>
      <c r="VRU6" s="132"/>
      <c r="VRV6" s="132"/>
      <c r="VRW6" s="133"/>
      <c r="VRX6" s="134"/>
      <c r="VRY6" s="132"/>
      <c r="VRZ6" s="132"/>
      <c r="VSA6" s="132"/>
      <c r="VSB6" s="133"/>
      <c r="VSC6" s="134"/>
      <c r="VSD6" s="132"/>
      <c r="VSE6" s="132"/>
      <c r="VSF6" s="132"/>
      <c r="VSG6" s="133"/>
      <c r="VSH6" s="134"/>
      <c r="VSI6" s="132"/>
      <c r="VSJ6" s="132"/>
      <c r="VSK6" s="132"/>
      <c r="VSL6" s="133"/>
      <c r="VSM6" s="134"/>
      <c r="VSN6" s="132"/>
      <c r="VSO6" s="132"/>
      <c r="VSP6" s="132"/>
      <c r="VSQ6" s="133"/>
      <c r="VSR6" s="134"/>
      <c r="VSS6" s="132"/>
      <c r="VST6" s="132"/>
      <c r="VSU6" s="132"/>
      <c r="VSV6" s="133"/>
      <c r="VSW6" s="134"/>
      <c r="VSX6" s="132"/>
      <c r="VSY6" s="132"/>
      <c r="VSZ6" s="132"/>
      <c r="VTA6" s="133"/>
      <c r="VTB6" s="134"/>
      <c r="VTC6" s="132"/>
      <c r="VTD6" s="132"/>
      <c r="VTE6" s="132"/>
      <c r="VTF6" s="133"/>
      <c r="VTG6" s="134"/>
      <c r="VTH6" s="132"/>
      <c r="VTI6" s="132"/>
      <c r="VTJ6" s="132"/>
      <c r="VTK6" s="133"/>
      <c r="VTL6" s="134"/>
      <c r="VTM6" s="132"/>
      <c r="VTN6" s="132"/>
      <c r="VTO6" s="132"/>
      <c r="VTP6" s="133"/>
      <c r="VTQ6" s="134"/>
      <c r="VTR6" s="132"/>
      <c r="VTS6" s="132"/>
      <c r="VTT6" s="132"/>
      <c r="VTU6" s="133"/>
      <c r="VTV6" s="134"/>
      <c r="VTW6" s="132"/>
      <c r="VTX6" s="132"/>
      <c r="VTY6" s="132"/>
      <c r="VTZ6" s="133"/>
      <c r="VUA6" s="134"/>
      <c r="VUB6" s="132"/>
      <c r="VUC6" s="132"/>
      <c r="VUD6" s="132"/>
      <c r="VUE6" s="133"/>
      <c r="VUF6" s="134"/>
      <c r="VUG6" s="132"/>
      <c r="VUH6" s="132"/>
      <c r="VUI6" s="132"/>
      <c r="VUJ6" s="133"/>
      <c r="VUK6" s="134"/>
      <c r="VUL6" s="132"/>
      <c r="VUM6" s="132"/>
      <c r="VUN6" s="132"/>
      <c r="VUO6" s="133"/>
      <c r="VUP6" s="134"/>
      <c r="VUQ6" s="132"/>
      <c r="VUR6" s="132"/>
      <c r="VUS6" s="132"/>
      <c r="VUT6" s="133"/>
      <c r="VUU6" s="134"/>
      <c r="VUV6" s="132"/>
      <c r="VUW6" s="132"/>
      <c r="VUX6" s="132"/>
      <c r="VUY6" s="133"/>
      <c r="VUZ6" s="134"/>
      <c r="VVA6" s="132"/>
      <c r="VVB6" s="132"/>
      <c r="VVC6" s="132"/>
      <c r="VVD6" s="133"/>
      <c r="VVE6" s="134"/>
      <c r="VVF6" s="132"/>
      <c r="VVG6" s="132"/>
      <c r="VVH6" s="132"/>
      <c r="VVI6" s="133"/>
      <c r="VVJ6" s="134"/>
      <c r="VVK6" s="132"/>
      <c r="VVL6" s="132"/>
      <c r="VVM6" s="132"/>
      <c r="VVN6" s="133"/>
      <c r="VVO6" s="134"/>
      <c r="VVP6" s="132"/>
      <c r="VVQ6" s="132"/>
      <c r="VVR6" s="132"/>
      <c r="VVS6" s="133"/>
      <c r="VVT6" s="134"/>
      <c r="VVU6" s="132"/>
      <c r="VVV6" s="132"/>
      <c r="VVW6" s="132"/>
      <c r="VVX6" s="133"/>
      <c r="VVY6" s="134"/>
      <c r="VVZ6" s="132"/>
      <c r="VWA6" s="132"/>
      <c r="VWB6" s="132"/>
      <c r="VWC6" s="133"/>
      <c r="VWD6" s="134"/>
      <c r="VWE6" s="132"/>
      <c r="VWF6" s="132"/>
      <c r="VWG6" s="132"/>
      <c r="VWH6" s="133"/>
      <c r="VWI6" s="134"/>
      <c r="VWJ6" s="132"/>
      <c r="VWK6" s="132"/>
      <c r="VWL6" s="132"/>
      <c r="VWM6" s="133"/>
      <c r="VWN6" s="134"/>
      <c r="VWO6" s="132"/>
      <c r="VWP6" s="132"/>
      <c r="VWQ6" s="132"/>
      <c r="VWR6" s="133"/>
      <c r="VWS6" s="134"/>
      <c r="VWT6" s="132"/>
      <c r="VWU6" s="132"/>
      <c r="VWV6" s="132"/>
      <c r="VWW6" s="133"/>
      <c r="VWX6" s="134"/>
      <c r="VWY6" s="132"/>
      <c r="VWZ6" s="132"/>
      <c r="VXA6" s="132"/>
      <c r="VXB6" s="133"/>
      <c r="VXC6" s="134"/>
      <c r="VXD6" s="132"/>
      <c r="VXE6" s="132"/>
      <c r="VXF6" s="132"/>
      <c r="VXG6" s="133"/>
      <c r="VXH6" s="134"/>
      <c r="VXI6" s="132"/>
      <c r="VXJ6" s="132"/>
      <c r="VXK6" s="132"/>
      <c r="VXL6" s="133"/>
      <c r="VXM6" s="134"/>
      <c r="VXN6" s="132"/>
      <c r="VXO6" s="132"/>
      <c r="VXP6" s="132"/>
      <c r="VXQ6" s="133"/>
      <c r="VXR6" s="134"/>
      <c r="VXS6" s="132"/>
      <c r="VXT6" s="132"/>
      <c r="VXU6" s="132"/>
      <c r="VXV6" s="133"/>
      <c r="VXW6" s="134"/>
      <c r="VXX6" s="132"/>
      <c r="VXY6" s="132"/>
      <c r="VXZ6" s="132"/>
      <c r="VYA6" s="133"/>
      <c r="VYB6" s="134"/>
      <c r="VYC6" s="132"/>
      <c r="VYD6" s="132"/>
      <c r="VYE6" s="132"/>
      <c r="VYF6" s="133"/>
      <c r="VYG6" s="134"/>
      <c r="VYH6" s="132"/>
      <c r="VYI6" s="132"/>
      <c r="VYJ6" s="132"/>
      <c r="VYK6" s="133"/>
      <c r="VYL6" s="134"/>
      <c r="VYM6" s="132"/>
      <c r="VYN6" s="132"/>
      <c r="VYO6" s="132"/>
      <c r="VYP6" s="133"/>
      <c r="VYQ6" s="134"/>
      <c r="VYR6" s="132"/>
      <c r="VYS6" s="132"/>
      <c r="VYT6" s="132"/>
      <c r="VYU6" s="133"/>
      <c r="VYV6" s="134"/>
      <c r="VYW6" s="132"/>
      <c r="VYX6" s="132"/>
      <c r="VYY6" s="132"/>
      <c r="VYZ6" s="133"/>
      <c r="VZA6" s="134"/>
      <c r="VZB6" s="132"/>
      <c r="VZC6" s="132"/>
      <c r="VZD6" s="132"/>
      <c r="VZE6" s="133"/>
      <c r="VZF6" s="134"/>
      <c r="VZG6" s="132"/>
      <c r="VZH6" s="132"/>
      <c r="VZI6" s="132"/>
      <c r="VZJ6" s="133"/>
      <c r="VZK6" s="134"/>
      <c r="VZL6" s="132"/>
      <c r="VZM6" s="132"/>
      <c r="VZN6" s="132"/>
      <c r="VZO6" s="133"/>
      <c r="VZP6" s="134"/>
      <c r="VZQ6" s="132"/>
      <c r="VZR6" s="132"/>
      <c r="VZS6" s="132"/>
      <c r="VZT6" s="133"/>
      <c r="VZU6" s="134"/>
      <c r="VZV6" s="132"/>
      <c r="VZW6" s="132"/>
      <c r="VZX6" s="132"/>
      <c r="VZY6" s="133"/>
      <c r="VZZ6" s="134"/>
      <c r="WAA6" s="132"/>
      <c r="WAB6" s="132"/>
      <c r="WAC6" s="132"/>
      <c r="WAD6" s="133"/>
      <c r="WAE6" s="134"/>
      <c r="WAF6" s="132"/>
      <c r="WAG6" s="132"/>
      <c r="WAH6" s="132"/>
      <c r="WAI6" s="133"/>
      <c r="WAJ6" s="134"/>
      <c r="WAK6" s="132"/>
      <c r="WAL6" s="132"/>
      <c r="WAM6" s="132"/>
      <c r="WAN6" s="133"/>
      <c r="WAO6" s="134"/>
      <c r="WAP6" s="132"/>
      <c r="WAQ6" s="132"/>
      <c r="WAR6" s="132"/>
      <c r="WAS6" s="133"/>
      <c r="WAT6" s="134"/>
      <c r="WAU6" s="132"/>
      <c r="WAV6" s="132"/>
      <c r="WAW6" s="132"/>
      <c r="WAX6" s="133"/>
      <c r="WAY6" s="134"/>
      <c r="WAZ6" s="132"/>
      <c r="WBA6" s="132"/>
      <c r="WBB6" s="132"/>
      <c r="WBC6" s="133"/>
      <c r="WBD6" s="134"/>
      <c r="WBE6" s="132"/>
      <c r="WBF6" s="132"/>
      <c r="WBG6" s="132"/>
      <c r="WBH6" s="133"/>
      <c r="WBI6" s="134"/>
      <c r="WBJ6" s="132"/>
      <c r="WBK6" s="132"/>
      <c r="WBL6" s="132"/>
      <c r="WBM6" s="133"/>
      <c r="WBN6" s="134"/>
      <c r="WBO6" s="132"/>
      <c r="WBP6" s="132"/>
      <c r="WBQ6" s="132"/>
      <c r="WBR6" s="133"/>
      <c r="WBS6" s="134"/>
      <c r="WBT6" s="132"/>
      <c r="WBU6" s="132"/>
      <c r="WBV6" s="132"/>
      <c r="WBW6" s="133"/>
      <c r="WBX6" s="134"/>
      <c r="WBY6" s="132"/>
      <c r="WBZ6" s="132"/>
      <c r="WCA6" s="132"/>
      <c r="WCB6" s="133"/>
      <c r="WCC6" s="134"/>
      <c r="WCD6" s="132"/>
      <c r="WCE6" s="132"/>
      <c r="WCF6" s="132"/>
      <c r="WCG6" s="133"/>
      <c r="WCH6" s="134"/>
      <c r="WCI6" s="132"/>
      <c r="WCJ6" s="132"/>
      <c r="WCK6" s="132"/>
      <c r="WCL6" s="133"/>
      <c r="WCM6" s="134"/>
      <c r="WCN6" s="132"/>
      <c r="WCO6" s="132"/>
      <c r="WCP6" s="132"/>
      <c r="WCQ6" s="133"/>
      <c r="WCR6" s="134"/>
      <c r="WCS6" s="132"/>
      <c r="WCT6" s="132"/>
      <c r="WCU6" s="132"/>
      <c r="WCV6" s="133"/>
      <c r="WCW6" s="134"/>
      <c r="WCX6" s="132"/>
      <c r="WCY6" s="132"/>
      <c r="WCZ6" s="132"/>
      <c r="WDA6" s="133"/>
      <c r="WDB6" s="134"/>
      <c r="WDC6" s="132"/>
      <c r="WDD6" s="132"/>
      <c r="WDE6" s="132"/>
      <c r="WDF6" s="133"/>
      <c r="WDG6" s="134"/>
      <c r="WDH6" s="132"/>
      <c r="WDI6" s="132"/>
      <c r="WDJ6" s="132"/>
      <c r="WDK6" s="133"/>
      <c r="WDL6" s="134"/>
      <c r="WDM6" s="132"/>
      <c r="WDN6" s="132"/>
      <c r="WDO6" s="132"/>
      <c r="WDP6" s="133"/>
      <c r="WDQ6" s="134"/>
      <c r="WDR6" s="132"/>
      <c r="WDS6" s="132"/>
      <c r="WDT6" s="132"/>
      <c r="WDU6" s="133"/>
      <c r="WDV6" s="134"/>
      <c r="WDW6" s="132"/>
      <c r="WDX6" s="132"/>
      <c r="WDY6" s="132"/>
      <c r="WDZ6" s="133"/>
      <c r="WEA6" s="134"/>
      <c r="WEB6" s="132"/>
      <c r="WEC6" s="132"/>
      <c r="WED6" s="132"/>
      <c r="WEE6" s="133"/>
      <c r="WEF6" s="134"/>
      <c r="WEG6" s="132"/>
      <c r="WEH6" s="132"/>
      <c r="WEI6" s="132"/>
      <c r="WEJ6" s="133"/>
      <c r="WEK6" s="134"/>
      <c r="WEL6" s="132"/>
      <c r="WEM6" s="132"/>
      <c r="WEN6" s="132"/>
      <c r="WEO6" s="133"/>
      <c r="WEP6" s="134"/>
      <c r="WEQ6" s="132"/>
      <c r="WER6" s="132"/>
      <c r="WES6" s="132"/>
      <c r="WET6" s="133"/>
      <c r="WEU6" s="134"/>
      <c r="WEV6" s="132"/>
      <c r="WEW6" s="132"/>
      <c r="WEX6" s="132"/>
      <c r="WEY6" s="133"/>
      <c r="WEZ6" s="134"/>
      <c r="WFA6" s="132"/>
      <c r="WFB6" s="132"/>
      <c r="WFC6" s="132"/>
      <c r="WFD6" s="133"/>
      <c r="WFE6" s="134"/>
      <c r="WFF6" s="132"/>
      <c r="WFG6" s="132"/>
      <c r="WFH6" s="132"/>
      <c r="WFI6" s="133"/>
      <c r="WFJ6" s="134"/>
      <c r="WFK6" s="132"/>
      <c r="WFL6" s="132"/>
      <c r="WFM6" s="132"/>
      <c r="WFN6" s="133"/>
      <c r="WFO6" s="134"/>
      <c r="WFP6" s="132"/>
      <c r="WFQ6" s="132"/>
      <c r="WFR6" s="132"/>
      <c r="WFS6" s="133"/>
      <c r="WFT6" s="134"/>
      <c r="WFU6" s="132"/>
      <c r="WFV6" s="132"/>
      <c r="WFW6" s="132"/>
      <c r="WFX6" s="133"/>
      <c r="WFY6" s="134"/>
      <c r="WFZ6" s="132"/>
      <c r="WGA6" s="132"/>
      <c r="WGB6" s="132"/>
      <c r="WGC6" s="133"/>
      <c r="WGD6" s="134"/>
      <c r="WGE6" s="132"/>
      <c r="WGF6" s="132"/>
      <c r="WGG6" s="132"/>
      <c r="WGH6" s="133"/>
      <c r="WGI6" s="134"/>
      <c r="WGJ6" s="132"/>
      <c r="WGK6" s="132"/>
      <c r="WGL6" s="132"/>
      <c r="WGM6" s="133"/>
      <c r="WGN6" s="134"/>
      <c r="WGO6" s="132"/>
      <c r="WGP6" s="132"/>
      <c r="WGQ6" s="132"/>
      <c r="WGR6" s="133"/>
      <c r="WGS6" s="134"/>
      <c r="WGT6" s="132"/>
      <c r="WGU6" s="132"/>
      <c r="WGV6" s="132"/>
      <c r="WGW6" s="133"/>
      <c r="WGX6" s="134"/>
      <c r="WGY6" s="132"/>
      <c r="WGZ6" s="132"/>
      <c r="WHA6" s="132"/>
      <c r="WHB6" s="133"/>
      <c r="WHC6" s="134"/>
      <c r="WHD6" s="132"/>
      <c r="WHE6" s="132"/>
      <c r="WHF6" s="132"/>
      <c r="WHG6" s="133"/>
      <c r="WHH6" s="134"/>
      <c r="WHI6" s="132"/>
      <c r="WHJ6" s="132"/>
      <c r="WHK6" s="132"/>
      <c r="WHL6" s="133"/>
      <c r="WHM6" s="134"/>
      <c r="WHN6" s="132"/>
      <c r="WHO6" s="132"/>
      <c r="WHP6" s="132"/>
      <c r="WHQ6" s="133"/>
      <c r="WHR6" s="134"/>
      <c r="WHS6" s="132"/>
      <c r="WHT6" s="132"/>
      <c r="WHU6" s="132"/>
      <c r="WHV6" s="133"/>
      <c r="WHW6" s="134"/>
      <c r="WHX6" s="132"/>
      <c r="WHY6" s="132"/>
      <c r="WHZ6" s="132"/>
      <c r="WIA6" s="133"/>
      <c r="WIB6" s="134"/>
      <c r="WIC6" s="132"/>
      <c r="WID6" s="132"/>
      <c r="WIE6" s="132"/>
      <c r="WIF6" s="133"/>
      <c r="WIG6" s="134"/>
      <c r="WIH6" s="132"/>
      <c r="WII6" s="132"/>
      <c r="WIJ6" s="132"/>
      <c r="WIK6" s="133"/>
      <c r="WIL6" s="134"/>
      <c r="WIM6" s="132"/>
      <c r="WIN6" s="132"/>
      <c r="WIO6" s="132"/>
      <c r="WIP6" s="133"/>
      <c r="WIQ6" s="134"/>
      <c r="WIR6" s="132"/>
      <c r="WIS6" s="132"/>
      <c r="WIT6" s="132"/>
      <c r="WIU6" s="133"/>
      <c r="WIV6" s="134"/>
      <c r="WIW6" s="132"/>
      <c r="WIX6" s="132"/>
      <c r="WIY6" s="132"/>
      <c r="WIZ6" s="133"/>
      <c r="WJA6" s="134"/>
      <c r="WJB6" s="132"/>
      <c r="WJC6" s="132"/>
      <c r="WJD6" s="132"/>
      <c r="WJE6" s="133"/>
      <c r="WJF6" s="134"/>
      <c r="WJG6" s="132"/>
      <c r="WJH6" s="132"/>
      <c r="WJI6" s="132"/>
      <c r="WJJ6" s="133"/>
      <c r="WJK6" s="134"/>
      <c r="WJL6" s="132"/>
      <c r="WJM6" s="132"/>
      <c r="WJN6" s="132"/>
      <c r="WJO6" s="133"/>
      <c r="WJP6" s="134"/>
      <c r="WJQ6" s="132"/>
      <c r="WJR6" s="132"/>
      <c r="WJS6" s="132"/>
      <c r="WJT6" s="133"/>
      <c r="WJU6" s="134"/>
      <c r="WJV6" s="132"/>
      <c r="WJW6" s="132"/>
      <c r="WJX6" s="132"/>
      <c r="WJY6" s="133"/>
      <c r="WJZ6" s="134"/>
      <c r="WKA6" s="132"/>
      <c r="WKB6" s="132"/>
      <c r="WKC6" s="132"/>
      <c r="WKD6" s="133"/>
      <c r="WKE6" s="134"/>
      <c r="WKF6" s="132"/>
      <c r="WKG6" s="132"/>
      <c r="WKH6" s="132"/>
      <c r="WKI6" s="133"/>
      <c r="WKJ6" s="134"/>
      <c r="WKK6" s="132"/>
      <c r="WKL6" s="132"/>
      <c r="WKM6" s="132"/>
      <c r="WKN6" s="133"/>
      <c r="WKO6" s="134"/>
      <c r="WKP6" s="132"/>
      <c r="WKQ6" s="132"/>
      <c r="WKR6" s="132"/>
      <c r="WKS6" s="133"/>
      <c r="WKT6" s="134"/>
      <c r="WKU6" s="132"/>
      <c r="WKV6" s="132"/>
      <c r="WKW6" s="132"/>
      <c r="WKX6" s="133"/>
      <c r="WKY6" s="134"/>
      <c r="WKZ6" s="132"/>
      <c r="WLA6" s="132"/>
      <c r="WLB6" s="132"/>
      <c r="WLC6" s="133"/>
      <c r="WLD6" s="134"/>
      <c r="WLE6" s="132"/>
      <c r="WLF6" s="132"/>
      <c r="WLG6" s="132"/>
      <c r="WLH6" s="133"/>
      <c r="WLI6" s="134"/>
      <c r="WLJ6" s="132"/>
      <c r="WLK6" s="132"/>
      <c r="WLL6" s="132"/>
      <c r="WLM6" s="133"/>
      <c r="WLN6" s="134"/>
      <c r="WLO6" s="132"/>
      <c r="WLP6" s="132"/>
      <c r="WLQ6" s="132"/>
      <c r="WLR6" s="133"/>
      <c r="WLS6" s="134"/>
      <c r="WLT6" s="132"/>
      <c r="WLU6" s="132"/>
      <c r="WLV6" s="132"/>
      <c r="WLW6" s="133"/>
      <c r="WLX6" s="134"/>
      <c r="WLY6" s="132"/>
      <c r="WLZ6" s="132"/>
      <c r="WMA6" s="132"/>
      <c r="WMB6" s="133"/>
      <c r="WMC6" s="134"/>
      <c r="WMD6" s="132"/>
      <c r="WME6" s="132"/>
      <c r="WMF6" s="132"/>
      <c r="WMG6" s="133"/>
      <c r="WMH6" s="134"/>
      <c r="WMI6" s="132"/>
      <c r="WMJ6" s="132"/>
      <c r="WMK6" s="132"/>
      <c r="WML6" s="133"/>
      <c r="WMM6" s="134"/>
      <c r="WMN6" s="132"/>
      <c r="WMO6" s="132"/>
      <c r="WMP6" s="132"/>
      <c r="WMQ6" s="133"/>
      <c r="WMR6" s="134"/>
      <c r="WMS6" s="132"/>
      <c r="WMT6" s="132"/>
      <c r="WMU6" s="132"/>
      <c r="WMV6" s="133"/>
      <c r="WMW6" s="134"/>
      <c r="WMX6" s="132"/>
      <c r="WMY6" s="132"/>
      <c r="WMZ6" s="132"/>
      <c r="WNA6" s="133"/>
      <c r="WNB6" s="134"/>
      <c r="WNC6" s="132"/>
      <c r="WND6" s="132"/>
      <c r="WNE6" s="132"/>
      <c r="WNF6" s="133"/>
      <c r="WNG6" s="134"/>
      <c r="WNH6" s="132"/>
      <c r="WNI6" s="132"/>
      <c r="WNJ6" s="132"/>
      <c r="WNK6" s="133"/>
      <c r="WNL6" s="134"/>
      <c r="WNM6" s="132"/>
      <c r="WNN6" s="132"/>
      <c r="WNO6" s="132"/>
      <c r="WNP6" s="133"/>
      <c r="WNQ6" s="134"/>
      <c r="WNR6" s="132"/>
      <c r="WNS6" s="132"/>
      <c r="WNT6" s="132"/>
      <c r="WNU6" s="133"/>
      <c r="WNV6" s="134"/>
      <c r="WNW6" s="132"/>
      <c r="WNX6" s="132"/>
      <c r="WNY6" s="132"/>
      <c r="WNZ6" s="133"/>
      <c r="WOA6" s="134"/>
      <c r="WOB6" s="132"/>
      <c r="WOC6" s="132"/>
      <c r="WOD6" s="132"/>
      <c r="WOE6" s="133"/>
      <c r="WOF6" s="134"/>
      <c r="WOG6" s="132"/>
      <c r="WOH6" s="132"/>
      <c r="WOI6" s="132"/>
      <c r="WOJ6" s="133"/>
      <c r="WOK6" s="134"/>
      <c r="WOL6" s="132"/>
      <c r="WOM6" s="132"/>
      <c r="WON6" s="132"/>
      <c r="WOO6" s="133"/>
      <c r="WOP6" s="134"/>
      <c r="WOQ6" s="132"/>
      <c r="WOR6" s="132"/>
      <c r="WOS6" s="132"/>
      <c r="WOT6" s="133"/>
      <c r="WOU6" s="134"/>
      <c r="WOV6" s="132"/>
      <c r="WOW6" s="132"/>
      <c r="WOX6" s="132"/>
      <c r="WOY6" s="133"/>
      <c r="WOZ6" s="134"/>
      <c r="WPA6" s="132"/>
      <c r="WPB6" s="132"/>
      <c r="WPC6" s="132"/>
      <c r="WPD6" s="133"/>
      <c r="WPE6" s="134"/>
      <c r="WPF6" s="132"/>
      <c r="WPG6" s="132"/>
      <c r="WPH6" s="132"/>
      <c r="WPI6" s="133"/>
      <c r="WPJ6" s="134"/>
      <c r="WPK6" s="132"/>
      <c r="WPL6" s="132"/>
      <c r="WPM6" s="132"/>
      <c r="WPN6" s="133"/>
      <c r="WPO6" s="134"/>
      <c r="WPP6" s="132"/>
      <c r="WPQ6" s="132"/>
      <c r="WPR6" s="132"/>
      <c r="WPS6" s="133"/>
      <c r="WPT6" s="134"/>
      <c r="WPU6" s="132"/>
      <c r="WPV6" s="132"/>
      <c r="WPW6" s="132"/>
      <c r="WPX6" s="133"/>
      <c r="WPY6" s="134"/>
      <c r="WPZ6" s="132"/>
      <c r="WQA6" s="132"/>
      <c r="WQB6" s="132"/>
      <c r="WQC6" s="133"/>
      <c r="WQD6" s="134"/>
      <c r="WQE6" s="132"/>
      <c r="WQF6" s="132"/>
      <c r="WQG6" s="132"/>
      <c r="WQH6" s="133"/>
      <c r="WQI6" s="134"/>
      <c r="WQJ6" s="132"/>
      <c r="WQK6" s="132"/>
      <c r="WQL6" s="132"/>
      <c r="WQM6" s="133"/>
      <c r="WQN6" s="134"/>
      <c r="WQO6" s="132"/>
      <c r="WQP6" s="132"/>
      <c r="WQQ6" s="132"/>
      <c r="WQR6" s="133"/>
      <c r="WQS6" s="134"/>
      <c r="WQT6" s="132"/>
      <c r="WQU6" s="132"/>
      <c r="WQV6" s="132"/>
      <c r="WQW6" s="133"/>
      <c r="WQX6" s="134"/>
      <c r="WQY6" s="132"/>
      <c r="WQZ6" s="132"/>
      <c r="WRA6" s="132"/>
      <c r="WRB6" s="133"/>
      <c r="WRC6" s="134"/>
      <c r="WRD6" s="132"/>
      <c r="WRE6" s="132"/>
      <c r="WRF6" s="132"/>
      <c r="WRG6" s="133"/>
      <c r="WRH6" s="134"/>
      <c r="WRI6" s="132"/>
      <c r="WRJ6" s="132"/>
      <c r="WRK6" s="132"/>
      <c r="WRL6" s="133"/>
      <c r="WRM6" s="134"/>
      <c r="WRN6" s="132"/>
      <c r="WRO6" s="132"/>
      <c r="WRP6" s="132"/>
      <c r="WRQ6" s="133"/>
      <c r="WRR6" s="134"/>
      <c r="WRS6" s="132"/>
      <c r="WRT6" s="132"/>
      <c r="WRU6" s="132"/>
      <c r="WRV6" s="133"/>
      <c r="WRW6" s="134"/>
      <c r="WRX6" s="132"/>
      <c r="WRY6" s="132"/>
      <c r="WRZ6" s="132"/>
      <c r="WSA6" s="133"/>
      <c r="WSB6" s="134"/>
      <c r="WSC6" s="132"/>
      <c r="WSD6" s="132"/>
      <c r="WSE6" s="132"/>
      <c r="WSF6" s="133"/>
      <c r="WSG6" s="134"/>
      <c r="WSH6" s="132"/>
      <c r="WSI6" s="132"/>
      <c r="WSJ6" s="132"/>
      <c r="WSK6" s="133"/>
      <c r="WSL6" s="134"/>
      <c r="WSM6" s="132"/>
      <c r="WSN6" s="132"/>
      <c r="WSO6" s="132"/>
      <c r="WSP6" s="133"/>
      <c r="WSQ6" s="134"/>
      <c r="WSR6" s="132"/>
      <c r="WSS6" s="132"/>
      <c r="WST6" s="132"/>
      <c r="WSU6" s="133"/>
      <c r="WSV6" s="134"/>
      <c r="WSW6" s="132"/>
      <c r="WSX6" s="132"/>
      <c r="WSY6" s="132"/>
      <c r="WSZ6" s="133"/>
      <c r="WTA6" s="134"/>
      <c r="WTB6" s="132"/>
      <c r="WTC6" s="132"/>
      <c r="WTD6" s="132"/>
      <c r="WTE6" s="133"/>
      <c r="WTF6" s="134"/>
      <c r="WTG6" s="132"/>
      <c r="WTH6" s="132"/>
      <c r="WTI6" s="132"/>
      <c r="WTJ6" s="133"/>
      <c r="WTK6" s="134"/>
      <c r="WTL6" s="132"/>
      <c r="WTM6" s="132"/>
      <c r="WTN6" s="132"/>
      <c r="WTO6" s="133"/>
      <c r="WTP6" s="134"/>
      <c r="WTQ6" s="132"/>
      <c r="WTR6" s="132"/>
      <c r="WTS6" s="132"/>
      <c r="WTT6" s="133"/>
      <c r="WTU6" s="134"/>
      <c r="WTV6" s="132"/>
      <c r="WTW6" s="132"/>
      <c r="WTX6" s="132"/>
      <c r="WTY6" s="133"/>
      <c r="WTZ6" s="134"/>
      <c r="WUA6" s="132"/>
      <c r="WUB6" s="132"/>
      <c r="WUC6" s="132"/>
      <c r="WUD6" s="133"/>
      <c r="WUE6" s="134"/>
      <c r="WUF6" s="132"/>
      <c r="WUG6" s="132"/>
      <c r="WUH6" s="132"/>
      <c r="WUI6" s="133"/>
      <c r="WUJ6" s="134"/>
      <c r="WUK6" s="132"/>
      <c r="WUL6" s="132"/>
      <c r="WUM6" s="132"/>
      <c r="WUN6" s="133"/>
      <c r="WUO6" s="134"/>
      <c r="WUP6" s="132"/>
      <c r="WUQ6" s="132"/>
      <c r="WUR6" s="132"/>
      <c r="WUS6" s="133"/>
      <c r="WUT6" s="134"/>
      <c r="WUU6" s="132"/>
      <c r="WUV6" s="132"/>
      <c r="WUW6" s="132"/>
      <c r="WUX6" s="133"/>
      <c r="WUY6" s="134"/>
      <c r="WUZ6" s="132"/>
      <c r="WVA6" s="132"/>
      <c r="WVB6" s="132"/>
      <c r="WVC6" s="133"/>
      <c r="WVD6" s="134"/>
      <c r="WVE6" s="132"/>
      <c r="WVF6" s="132"/>
      <c r="WVG6" s="132"/>
      <c r="WVH6" s="133"/>
      <c r="WVI6" s="134"/>
      <c r="WVJ6" s="132"/>
      <c r="WVK6" s="132"/>
      <c r="WVL6" s="132"/>
      <c r="WVM6" s="133"/>
      <c r="WVN6" s="134"/>
      <c r="WVO6" s="132"/>
      <c r="WVP6" s="132"/>
      <c r="WVQ6" s="132"/>
      <c r="WVR6" s="133"/>
      <c r="WVS6" s="134"/>
      <c r="WVT6" s="132"/>
      <c r="WVU6" s="132"/>
      <c r="WVV6" s="132"/>
      <c r="WVW6" s="133"/>
      <c r="WVX6" s="134"/>
      <c r="WVY6" s="132"/>
      <c r="WVZ6" s="132"/>
      <c r="WWA6" s="132"/>
      <c r="WWB6" s="133"/>
      <c r="WWC6" s="134"/>
      <c r="WWD6" s="132"/>
      <c r="WWE6" s="132"/>
      <c r="WWF6" s="132"/>
      <c r="WWG6" s="133"/>
      <c r="WWH6" s="134"/>
      <c r="WWI6" s="132"/>
      <c r="WWJ6" s="132"/>
      <c r="WWK6" s="132"/>
      <c r="WWL6" s="133"/>
      <c r="WWM6" s="134"/>
      <c r="WWN6" s="132"/>
      <c r="WWO6" s="132"/>
      <c r="WWP6" s="132"/>
      <c r="WWQ6" s="133"/>
      <c r="WWR6" s="134"/>
      <c r="WWS6" s="132"/>
      <c r="WWT6" s="132"/>
      <c r="WWU6" s="132"/>
      <c r="WWV6" s="133"/>
      <c r="WWW6" s="134"/>
      <c r="WWX6" s="132"/>
      <c r="WWY6" s="132"/>
      <c r="WWZ6" s="132"/>
      <c r="WXA6" s="133"/>
      <c r="WXB6" s="134"/>
      <c r="WXC6" s="132"/>
      <c r="WXD6" s="132"/>
      <c r="WXE6" s="132"/>
      <c r="WXF6" s="133"/>
      <c r="WXG6" s="134"/>
      <c r="WXH6" s="132"/>
      <c r="WXI6" s="132"/>
      <c r="WXJ6" s="132"/>
      <c r="WXK6" s="133"/>
      <c r="WXL6" s="134"/>
      <c r="WXM6" s="132"/>
      <c r="WXN6" s="132"/>
      <c r="WXO6" s="132"/>
      <c r="WXP6" s="133"/>
      <c r="WXQ6" s="134"/>
      <c r="WXR6" s="132"/>
      <c r="WXS6" s="132"/>
      <c r="WXT6" s="132"/>
      <c r="WXU6" s="133"/>
      <c r="WXV6" s="134"/>
      <c r="WXW6" s="132"/>
      <c r="WXX6" s="132"/>
      <c r="WXY6" s="132"/>
      <c r="WXZ6" s="133"/>
      <c r="WYA6" s="134"/>
      <c r="WYB6" s="132"/>
      <c r="WYC6" s="132"/>
      <c r="WYD6" s="132"/>
      <c r="WYE6" s="133"/>
      <c r="WYF6" s="134"/>
      <c r="WYG6" s="132"/>
      <c r="WYH6" s="132"/>
      <c r="WYI6" s="132"/>
      <c r="WYJ6" s="133"/>
      <c r="WYK6" s="134"/>
      <c r="WYL6" s="132"/>
      <c r="WYM6" s="132"/>
      <c r="WYN6" s="132"/>
      <c r="WYO6" s="133"/>
      <c r="WYP6" s="134"/>
      <c r="WYQ6" s="132"/>
      <c r="WYR6" s="132"/>
      <c r="WYS6" s="132"/>
      <c r="WYT6" s="133"/>
      <c r="WYU6" s="134"/>
      <c r="WYV6" s="132"/>
      <c r="WYW6" s="132"/>
      <c r="WYX6" s="132"/>
      <c r="WYY6" s="133"/>
      <c r="WYZ6" s="134"/>
      <c r="WZA6" s="132"/>
      <c r="WZB6" s="132"/>
      <c r="WZC6" s="132"/>
      <c r="WZD6" s="133"/>
      <c r="WZE6" s="134"/>
      <c r="WZF6" s="132"/>
      <c r="WZG6" s="132"/>
      <c r="WZH6" s="132"/>
      <c r="WZI6" s="133"/>
      <c r="WZJ6" s="134"/>
      <c r="WZK6" s="132"/>
      <c r="WZL6" s="132"/>
      <c r="WZM6" s="132"/>
      <c r="WZN6" s="133"/>
      <c r="WZO6" s="134"/>
      <c r="WZP6" s="132"/>
      <c r="WZQ6" s="132"/>
      <c r="WZR6" s="132"/>
      <c r="WZS6" s="133"/>
      <c r="WZT6" s="134"/>
      <c r="WZU6" s="132"/>
      <c r="WZV6" s="132"/>
      <c r="WZW6" s="132"/>
      <c r="WZX6" s="133"/>
      <c r="WZY6" s="134"/>
      <c r="WZZ6" s="132"/>
      <c r="XAA6" s="132"/>
      <c r="XAB6" s="132"/>
      <c r="XAC6" s="133"/>
      <c r="XAD6" s="134"/>
      <c r="XAE6" s="132"/>
      <c r="XAF6" s="132"/>
      <c r="XAG6" s="132"/>
      <c r="XAH6" s="133"/>
      <c r="XAI6" s="134"/>
      <c r="XAJ6" s="132"/>
      <c r="XAK6" s="132"/>
      <c r="XAL6" s="132"/>
      <c r="XAM6" s="133"/>
      <c r="XAN6" s="134"/>
      <c r="XAO6" s="132"/>
      <c r="XAP6" s="132"/>
      <c r="XAQ6" s="132"/>
      <c r="XAR6" s="133"/>
      <c r="XAS6" s="134"/>
      <c r="XAT6" s="132"/>
      <c r="XAU6" s="132"/>
      <c r="XAV6" s="132"/>
      <c r="XAW6" s="133"/>
      <c r="XAX6" s="134"/>
      <c r="XAY6" s="132"/>
      <c r="XAZ6" s="132"/>
      <c r="XBA6" s="132"/>
      <c r="XBB6" s="133"/>
      <c r="XBC6" s="134"/>
      <c r="XBD6" s="132"/>
      <c r="XBE6" s="132"/>
      <c r="XBF6" s="132"/>
      <c r="XBG6" s="133"/>
      <c r="XBH6" s="134"/>
      <c r="XBI6" s="132"/>
      <c r="XBJ6" s="132"/>
      <c r="XBK6" s="132"/>
      <c r="XBL6" s="133"/>
      <c r="XBM6" s="134"/>
      <c r="XBN6" s="132"/>
      <c r="XBO6" s="132"/>
      <c r="XBP6" s="132"/>
      <c r="XBQ6" s="133"/>
      <c r="XBR6" s="134"/>
      <c r="XBS6" s="132"/>
      <c r="XBT6" s="132"/>
      <c r="XBU6" s="132"/>
      <c r="XBV6" s="133"/>
      <c r="XBW6" s="134"/>
      <c r="XBX6" s="132"/>
      <c r="XBY6" s="132"/>
      <c r="XBZ6" s="132"/>
      <c r="XCA6" s="133"/>
      <c r="XCB6" s="134"/>
      <c r="XCC6" s="132"/>
      <c r="XCD6" s="132"/>
      <c r="XCE6" s="132"/>
      <c r="XCF6" s="133"/>
      <c r="XCG6" s="134"/>
      <c r="XCH6" s="132"/>
      <c r="XCI6" s="132"/>
      <c r="XCJ6" s="132"/>
      <c r="XCK6" s="133"/>
      <c r="XCL6" s="134"/>
      <c r="XCM6" s="132"/>
      <c r="XCN6" s="132"/>
      <c r="XCO6" s="132"/>
      <c r="XCP6" s="133"/>
      <c r="XCQ6" s="134"/>
      <c r="XCR6" s="132"/>
      <c r="XCS6" s="132"/>
      <c r="XCT6" s="132"/>
      <c r="XCU6" s="133"/>
      <c r="XCV6" s="134"/>
      <c r="XCW6" s="132"/>
      <c r="XCX6" s="132"/>
      <c r="XCY6" s="132"/>
      <c r="XCZ6" s="133"/>
      <c r="XDA6" s="134"/>
      <c r="XDB6" s="132"/>
      <c r="XDC6" s="132"/>
      <c r="XDD6" s="132"/>
      <c r="XDE6" s="133"/>
      <c r="XDF6" s="134"/>
      <c r="XDG6" s="132"/>
      <c r="XDH6" s="132"/>
      <c r="XDI6" s="132"/>
      <c r="XDJ6" s="133"/>
      <c r="XDK6" s="134"/>
      <c r="XDL6" s="132"/>
      <c r="XDM6" s="132"/>
      <c r="XDN6" s="132"/>
      <c r="XDO6" s="133"/>
      <c r="XDP6" s="134"/>
      <c r="XDQ6" s="132"/>
      <c r="XDR6" s="132"/>
      <c r="XDS6" s="132"/>
      <c r="XDT6" s="133"/>
      <c r="XDU6" s="134"/>
      <c r="XDV6" s="132"/>
      <c r="XDW6" s="132"/>
      <c r="XDX6" s="132"/>
      <c r="XDY6" s="133"/>
      <c r="XDZ6" s="134"/>
      <c r="XEA6" s="132"/>
      <c r="XEB6" s="132"/>
      <c r="XEC6" s="132"/>
      <c r="XED6" s="133"/>
      <c r="XEE6" s="134"/>
      <c r="XEF6" s="132"/>
      <c r="XEG6" s="132"/>
      <c r="XEH6" s="132"/>
      <c r="XEI6" s="133"/>
      <c r="XEJ6" s="134"/>
      <c r="XEK6" s="132"/>
      <c r="XEL6" s="132"/>
      <c r="XEM6" s="132"/>
      <c r="XEN6" s="133"/>
      <c r="XEO6" s="134"/>
      <c r="XEP6" s="132"/>
      <c r="XEQ6" s="132"/>
      <c r="XER6" s="132"/>
      <c r="XES6" s="133"/>
      <c r="XET6" s="134"/>
      <c r="XEU6" s="132"/>
      <c r="XEV6" s="132"/>
      <c r="XEW6" s="132"/>
      <c r="XEX6" s="133"/>
      <c r="XEY6" s="134"/>
      <c r="XEZ6" s="132"/>
      <c r="XFA6" s="132"/>
      <c r="XFB6" s="132"/>
    </row>
    <row r="7" spans="1:16382" s="31" customFormat="1" ht="12" customHeight="1">
      <c r="A7" s="18" t="s">
        <v>18</v>
      </c>
      <c r="B7" s="603">
        <v>18202.095502008026</v>
      </c>
      <c r="C7" s="603">
        <v>5256.5008108108086</v>
      </c>
      <c r="D7" s="68">
        <v>5348645</v>
      </c>
      <c r="E7" s="68">
        <v>5232273.3211615495</v>
      </c>
      <c r="F7" s="28"/>
      <c r="G7" s="28"/>
      <c r="H7" s="28"/>
      <c r="I7" s="28"/>
      <c r="J7" s="28"/>
      <c r="K7" s="28"/>
      <c r="L7" s="28"/>
      <c r="M7" s="28"/>
      <c r="N7" s="28"/>
      <c r="O7" s="28"/>
      <c r="P7" s="28"/>
      <c r="Q7" s="28"/>
      <c r="R7" s="28"/>
      <c r="S7" s="28"/>
      <c r="T7" s="28"/>
      <c r="U7" s="28"/>
      <c r="V7" s="28"/>
      <c r="W7" s="28"/>
      <c r="X7" s="28"/>
      <c r="Y7" s="28"/>
      <c r="Z7" s="28"/>
      <c r="AA7" s="28"/>
      <c r="AB7" s="28"/>
      <c r="AC7" s="28"/>
      <c r="AD7" s="28"/>
      <c r="AE7" s="28"/>
      <c r="AF7" s="28"/>
      <c r="AG7" s="28"/>
      <c r="AH7" s="28"/>
      <c r="AI7" s="28"/>
      <c r="AJ7" s="28"/>
      <c r="AK7" s="28"/>
      <c r="AL7" s="28"/>
      <c r="AM7" s="28"/>
      <c r="AN7" s="28"/>
      <c r="AO7" s="28"/>
      <c r="AP7" s="28"/>
      <c r="AQ7" s="28"/>
      <c r="AR7" s="28"/>
      <c r="AS7" s="28"/>
      <c r="AT7" s="28"/>
      <c r="AU7" s="28"/>
      <c r="AV7" s="28"/>
      <c r="AW7" s="28"/>
      <c r="AX7" s="28"/>
      <c r="AY7" s="28"/>
      <c r="AZ7" s="28"/>
      <c r="BA7" s="28"/>
      <c r="BB7" s="28"/>
      <c r="BC7" s="28"/>
      <c r="BD7" s="28"/>
      <c r="BE7" s="28"/>
      <c r="BF7" s="28"/>
      <c r="BG7" s="28"/>
      <c r="BH7" s="132"/>
      <c r="BI7" s="132"/>
      <c r="BJ7" s="132"/>
      <c r="BK7" s="133"/>
      <c r="BL7" s="134"/>
      <c r="BM7" s="132"/>
      <c r="BN7" s="132"/>
      <c r="BO7" s="132"/>
      <c r="BP7" s="133"/>
      <c r="BQ7" s="134"/>
      <c r="BR7" s="132"/>
      <c r="BS7" s="132"/>
      <c r="BT7" s="132"/>
      <c r="BU7" s="133"/>
      <c r="BV7" s="134"/>
      <c r="BW7" s="132"/>
      <c r="BX7" s="132"/>
      <c r="BY7" s="132"/>
      <c r="BZ7" s="133"/>
      <c r="CA7" s="134"/>
      <c r="CB7" s="132"/>
      <c r="CC7" s="132"/>
      <c r="CD7" s="132"/>
      <c r="CE7" s="133"/>
      <c r="CF7" s="134"/>
      <c r="CG7" s="132"/>
      <c r="CH7" s="132"/>
      <c r="CI7" s="132"/>
      <c r="CJ7" s="133"/>
      <c r="CK7" s="134"/>
      <c r="CL7" s="132"/>
      <c r="CM7" s="132"/>
      <c r="CN7" s="132"/>
      <c r="CO7" s="133"/>
      <c r="CP7" s="134"/>
      <c r="CQ7" s="132"/>
      <c r="CR7" s="132"/>
      <c r="CS7" s="132"/>
      <c r="CT7" s="133"/>
      <c r="CU7" s="134"/>
      <c r="CV7" s="132"/>
      <c r="CW7" s="132"/>
      <c r="CX7" s="132"/>
      <c r="CY7" s="133"/>
      <c r="CZ7" s="134"/>
      <c r="DA7" s="132"/>
      <c r="DB7" s="132"/>
      <c r="DC7" s="132"/>
      <c r="DD7" s="133"/>
      <c r="DE7" s="134"/>
      <c r="DF7" s="132"/>
      <c r="DG7" s="132"/>
      <c r="DH7" s="132"/>
      <c r="DI7" s="133"/>
      <c r="DJ7" s="134"/>
      <c r="DK7" s="132"/>
      <c r="DL7" s="132"/>
      <c r="DM7" s="132"/>
      <c r="DN7" s="133"/>
      <c r="DO7" s="134"/>
      <c r="DP7" s="132"/>
      <c r="DQ7" s="132"/>
      <c r="DR7" s="132"/>
      <c r="DS7" s="133"/>
      <c r="DT7" s="134"/>
      <c r="DU7" s="132"/>
      <c r="DV7" s="132"/>
      <c r="DW7" s="132"/>
      <c r="DX7" s="133"/>
      <c r="DY7" s="134"/>
      <c r="DZ7" s="132"/>
      <c r="EA7" s="132"/>
      <c r="EB7" s="132"/>
      <c r="EC7" s="133"/>
      <c r="ED7" s="134"/>
      <c r="EE7" s="132"/>
      <c r="EF7" s="132"/>
      <c r="EG7" s="132"/>
      <c r="EH7" s="133"/>
      <c r="EI7" s="134"/>
      <c r="EJ7" s="132"/>
      <c r="EK7" s="132"/>
      <c r="EL7" s="132"/>
      <c r="EM7" s="133"/>
      <c r="EN7" s="134"/>
      <c r="EO7" s="132"/>
      <c r="EP7" s="132"/>
      <c r="EQ7" s="132"/>
      <c r="ER7" s="133"/>
      <c r="ES7" s="134"/>
      <c r="ET7" s="132"/>
      <c r="EU7" s="132"/>
      <c r="EV7" s="132"/>
      <c r="EW7" s="133"/>
      <c r="EX7" s="134"/>
      <c r="EY7" s="132"/>
      <c r="EZ7" s="132"/>
      <c r="FA7" s="132"/>
      <c r="FB7" s="133"/>
      <c r="FC7" s="134"/>
      <c r="FD7" s="132"/>
      <c r="FE7" s="132"/>
      <c r="FF7" s="132"/>
      <c r="FG7" s="133"/>
      <c r="FH7" s="134"/>
      <c r="FI7" s="132"/>
      <c r="FJ7" s="132"/>
      <c r="FK7" s="132"/>
      <c r="FL7" s="133"/>
      <c r="FM7" s="134"/>
      <c r="FN7" s="132"/>
      <c r="FO7" s="132"/>
      <c r="FP7" s="132"/>
      <c r="FQ7" s="133"/>
      <c r="FR7" s="134"/>
      <c r="FS7" s="132"/>
      <c r="FT7" s="132"/>
      <c r="FU7" s="132"/>
      <c r="FV7" s="133"/>
      <c r="FW7" s="134"/>
      <c r="FX7" s="132"/>
      <c r="FY7" s="132"/>
      <c r="FZ7" s="132"/>
      <c r="GA7" s="133"/>
      <c r="GB7" s="134"/>
      <c r="GC7" s="132"/>
      <c r="GD7" s="132"/>
      <c r="GE7" s="132"/>
      <c r="GF7" s="133"/>
      <c r="GG7" s="134"/>
      <c r="GH7" s="132"/>
      <c r="GI7" s="132"/>
      <c r="GJ7" s="132"/>
      <c r="GK7" s="133"/>
      <c r="GL7" s="134"/>
      <c r="GM7" s="132"/>
      <c r="GN7" s="132"/>
      <c r="GO7" s="132"/>
      <c r="GP7" s="133"/>
      <c r="GQ7" s="134"/>
      <c r="GR7" s="132"/>
      <c r="GS7" s="132"/>
      <c r="GT7" s="132"/>
      <c r="GU7" s="133"/>
      <c r="GV7" s="134"/>
      <c r="GW7" s="132"/>
      <c r="GX7" s="132"/>
      <c r="GY7" s="132"/>
      <c r="GZ7" s="133"/>
      <c r="HA7" s="134"/>
      <c r="HB7" s="132"/>
      <c r="HC7" s="132"/>
      <c r="HD7" s="132"/>
      <c r="HE7" s="133"/>
      <c r="HF7" s="134"/>
      <c r="HG7" s="132"/>
      <c r="HH7" s="132"/>
      <c r="HI7" s="132"/>
      <c r="HJ7" s="133"/>
      <c r="HK7" s="134"/>
      <c r="HL7" s="132"/>
      <c r="HM7" s="132"/>
      <c r="HN7" s="132"/>
      <c r="HO7" s="133"/>
      <c r="HP7" s="134"/>
      <c r="HQ7" s="132"/>
      <c r="HR7" s="132"/>
      <c r="HS7" s="132"/>
      <c r="HT7" s="133"/>
      <c r="HU7" s="134"/>
      <c r="HV7" s="132"/>
      <c r="HW7" s="132"/>
      <c r="HX7" s="132"/>
      <c r="HY7" s="133"/>
      <c r="HZ7" s="134"/>
      <c r="IA7" s="132"/>
      <c r="IB7" s="132"/>
      <c r="IC7" s="132"/>
      <c r="ID7" s="133"/>
      <c r="IE7" s="134"/>
      <c r="IF7" s="132"/>
      <c r="IG7" s="132"/>
      <c r="IH7" s="132"/>
      <c r="II7" s="133"/>
      <c r="IJ7" s="134"/>
      <c r="IK7" s="132"/>
      <c r="IL7" s="132"/>
      <c r="IM7" s="132"/>
      <c r="IN7" s="133"/>
      <c r="IO7" s="134"/>
      <c r="IP7" s="132"/>
      <c r="IQ7" s="132"/>
      <c r="IR7" s="132"/>
      <c r="IS7" s="133"/>
      <c r="IT7" s="134"/>
      <c r="IU7" s="132"/>
      <c r="IV7" s="132"/>
      <c r="IW7" s="132"/>
      <c r="IX7" s="133"/>
      <c r="IY7" s="134"/>
      <c r="IZ7" s="132"/>
      <c r="JA7" s="132"/>
      <c r="JB7" s="132"/>
      <c r="JC7" s="133"/>
      <c r="JD7" s="134"/>
      <c r="JE7" s="132"/>
      <c r="JF7" s="132"/>
      <c r="JG7" s="132"/>
      <c r="JH7" s="133"/>
      <c r="JI7" s="134"/>
      <c r="JJ7" s="132"/>
      <c r="JK7" s="132"/>
      <c r="JL7" s="132"/>
      <c r="JM7" s="133"/>
      <c r="JN7" s="134"/>
      <c r="JO7" s="132"/>
      <c r="JP7" s="132"/>
      <c r="JQ7" s="132"/>
      <c r="JR7" s="133"/>
      <c r="JS7" s="134"/>
      <c r="JT7" s="132"/>
      <c r="JU7" s="132"/>
      <c r="JV7" s="132"/>
      <c r="JW7" s="133"/>
      <c r="JX7" s="134"/>
      <c r="JY7" s="132"/>
      <c r="JZ7" s="132"/>
      <c r="KA7" s="132"/>
      <c r="KB7" s="133"/>
      <c r="KC7" s="134"/>
      <c r="KD7" s="132"/>
      <c r="KE7" s="132"/>
      <c r="KF7" s="132"/>
      <c r="KG7" s="133"/>
      <c r="KH7" s="134"/>
      <c r="KI7" s="132"/>
      <c r="KJ7" s="132"/>
      <c r="KK7" s="132"/>
      <c r="KL7" s="133"/>
      <c r="KM7" s="134"/>
      <c r="KN7" s="132"/>
      <c r="KO7" s="132"/>
      <c r="KP7" s="132"/>
      <c r="KQ7" s="133"/>
      <c r="KR7" s="134"/>
      <c r="KS7" s="132"/>
      <c r="KT7" s="132"/>
      <c r="KU7" s="132"/>
      <c r="KV7" s="133"/>
      <c r="KW7" s="134"/>
      <c r="KX7" s="132"/>
      <c r="KY7" s="132"/>
      <c r="KZ7" s="132"/>
      <c r="LA7" s="133"/>
      <c r="LB7" s="134"/>
      <c r="LC7" s="132"/>
      <c r="LD7" s="132"/>
      <c r="LE7" s="132"/>
      <c r="LF7" s="133"/>
      <c r="LG7" s="134"/>
      <c r="LH7" s="132"/>
      <c r="LI7" s="132"/>
      <c r="LJ7" s="132"/>
      <c r="LK7" s="133"/>
      <c r="LL7" s="134"/>
      <c r="LM7" s="132"/>
      <c r="LN7" s="132"/>
      <c r="LO7" s="132"/>
      <c r="LP7" s="133"/>
      <c r="LQ7" s="134"/>
      <c r="LR7" s="132"/>
      <c r="LS7" s="132"/>
      <c r="LT7" s="132"/>
      <c r="LU7" s="133"/>
      <c r="LV7" s="134"/>
      <c r="LW7" s="132"/>
      <c r="LX7" s="132"/>
      <c r="LY7" s="132"/>
      <c r="LZ7" s="133"/>
      <c r="MA7" s="134"/>
      <c r="MB7" s="132"/>
      <c r="MC7" s="132"/>
      <c r="MD7" s="132"/>
      <c r="ME7" s="133"/>
      <c r="MF7" s="134"/>
      <c r="MG7" s="132"/>
      <c r="MH7" s="132"/>
      <c r="MI7" s="132"/>
      <c r="MJ7" s="133"/>
      <c r="MK7" s="134"/>
      <c r="ML7" s="132"/>
      <c r="MM7" s="132"/>
      <c r="MN7" s="132"/>
      <c r="MO7" s="133"/>
      <c r="MP7" s="134"/>
      <c r="MQ7" s="132"/>
      <c r="MR7" s="132"/>
      <c r="MS7" s="132"/>
      <c r="MT7" s="133"/>
      <c r="MU7" s="134"/>
      <c r="MV7" s="132"/>
      <c r="MW7" s="132"/>
      <c r="MX7" s="132"/>
      <c r="MY7" s="133"/>
      <c r="MZ7" s="134"/>
      <c r="NA7" s="132"/>
      <c r="NB7" s="132"/>
      <c r="NC7" s="132"/>
      <c r="ND7" s="133"/>
      <c r="NE7" s="134"/>
      <c r="NF7" s="132"/>
      <c r="NG7" s="132"/>
      <c r="NH7" s="132"/>
      <c r="NI7" s="133"/>
      <c r="NJ7" s="134"/>
      <c r="NK7" s="132"/>
      <c r="NL7" s="132"/>
      <c r="NM7" s="132"/>
      <c r="NN7" s="133"/>
      <c r="NO7" s="134"/>
      <c r="NP7" s="132"/>
      <c r="NQ7" s="132"/>
      <c r="NR7" s="132"/>
      <c r="NS7" s="133"/>
      <c r="NT7" s="134"/>
      <c r="NU7" s="132"/>
      <c r="NV7" s="132"/>
      <c r="NW7" s="132"/>
      <c r="NX7" s="133"/>
      <c r="NY7" s="134"/>
      <c r="NZ7" s="132"/>
      <c r="OA7" s="132"/>
      <c r="OB7" s="132"/>
      <c r="OC7" s="133"/>
      <c r="OD7" s="134"/>
      <c r="OE7" s="132"/>
      <c r="OF7" s="132"/>
      <c r="OG7" s="132"/>
      <c r="OH7" s="133"/>
      <c r="OI7" s="134"/>
      <c r="OJ7" s="132"/>
      <c r="OK7" s="132"/>
      <c r="OL7" s="132"/>
      <c r="OM7" s="133"/>
      <c r="ON7" s="134"/>
      <c r="OO7" s="132"/>
      <c r="OP7" s="132"/>
      <c r="OQ7" s="132"/>
      <c r="OR7" s="133"/>
      <c r="OS7" s="134"/>
      <c r="OT7" s="132"/>
      <c r="OU7" s="132"/>
      <c r="OV7" s="132"/>
      <c r="OW7" s="133"/>
      <c r="OX7" s="134"/>
      <c r="OY7" s="132"/>
      <c r="OZ7" s="132"/>
      <c r="PA7" s="132"/>
      <c r="PB7" s="133"/>
      <c r="PC7" s="134"/>
      <c r="PD7" s="132"/>
      <c r="PE7" s="132"/>
      <c r="PF7" s="132"/>
      <c r="PG7" s="133"/>
      <c r="PH7" s="134"/>
      <c r="PI7" s="132"/>
      <c r="PJ7" s="132"/>
      <c r="PK7" s="132"/>
      <c r="PL7" s="133"/>
      <c r="PM7" s="134"/>
      <c r="PN7" s="132"/>
      <c r="PO7" s="132"/>
      <c r="PP7" s="132"/>
      <c r="PQ7" s="133"/>
      <c r="PR7" s="134"/>
      <c r="PS7" s="132"/>
      <c r="PT7" s="132"/>
      <c r="PU7" s="132"/>
      <c r="PV7" s="133"/>
      <c r="PW7" s="134"/>
      <c r="PX7" s="132"/>
      <c r="PY7" s="132"/>
      <c r="PZ7" s="132"/>
      <c r="QA7" s="133"/>
      <c r="QB7" s="134"/>
      <c r="QC7" s="132"/>
      <c r="QD7" s="132"/>
      <c r="QE7" s="132"/>
      <c r="QF7" s="133"/>
      <c r="QG7" s="134"/>
      <c r="QH7" s="132"/>
      <c r="QI7" s="132"/>
      <c r="QJ7" s="132"/>
      <c r="QK7" s="133"/>
      <c r="QL7" s="134"/>
      <c r="QM7" s="132"/>
      <c r="QN7" s="132"/>
      <c r="QO7" s="132"/>
      <c r="QP7" s="133"/>
      <c r="QQ7" s="134"/>
      <c r="QR7" s="132"/>
      <c r="QS7" s="132"/>
      <c r="QT7" s="132"/>
      <c r="QU7" s="133"/>
      <c r="QV7" s="134"/>
      <c r="QW7" s="132"/>
      <c r="QX7" s="132"/>
      <c r="QY7" s="132"/>
      <c r="QZ7" s="133"/>
      <c r="RA7" s="134"/>
      <c r="RB7" s="132"/>
      <c r="RC7" s="132"/>
      <c r="RD7" s="132"/>
      <c r="RE7" s="133"/>
      <c r="RF7" s="134"/>
      <c r="RG7" s="132"/>
      <c r="RH7" s="132"/>
      <c r="RI7" s="132"/>
      <c r="RJ7" s="133"/>
      <c r="RK7" s="134"/>
      <c r="RL7" s="132"/>
      <c r="RM7" s="132"/>
      <c r="RN7" s="132"/>
      <c r="RO7" s="133"/>
      <c r="RP7" s="134"/>
      <c r="RQ7" s="132"/>
      <c r="RR7" s="132"/>
      <c r="RS7" s="132"/>
      <c r="RT7" s="133"/>
      <c r="RU7" s="134"/>
      <c r="RV7" s="132"/>
      <c r="RW7" s="132"/>
      <c r="RX7" s="132"/>
      <c r="RY7" s="133"/>
      <c r="RZ7" s="134"/>
      <c r="SA7" s="132"/>
      <c r="SB7" s="132"/>
      <c r="SC7" s="132"/>
      <c r="SD7" s="133"/>
      <c r="SE7" s="134"/>
      <c r="SF7" s="132"/>
      <c r="SG7" s="132"/>
      <c r="SH7" s="132"/>
      <c r="SI7" s="133"/>
      <c r="SJ7" s="134"/>
      <c r="SK7" s="132"/>
      <c r="SL7" s="132"/>
      <c r="SM7" s="132"/>
      <c r="SN7" s="133"/>
      <c r="SO7" s="134"/>
      <c r="SP7" s="132"/>
      <c r="SQ7" s="132"/>
      <c r="SR7" s="132"/>
      <c r="SS7" s="133"/>
      <c r="ST7" s="134"/>
      <c r="SU7" s="132"/>
      <c r="SV7" s="132"/>
      <c r="SW7" s="132"/>
      <c r="SX7" s="133"/>
      <c r="SY7" s="134"/>
      <c r="SZ7" s="132"/>
      <c r="TA7" s="132"/>
      <c r="TB7" s="132"/>
      <c r="TC7" s="133"/>
      <c r="TD7" s="134"/>
      <c r="TE7" s="132"/>
      <c r="TF7" s="132"/>
      <c r="TG7" s="132"/>
      <c r="TH7" s="133"/>
      <c r="TI7" s="134"/>
      <c r="TJ7" s="132"/>
      <c r="TK7" s="132"/>
      <c r="TL7" s="132"/>
      <c r="TM7" s="133"/>
      <c r="TN7" s="134"/>
      <c r="TO7" s="132"/>
      <c r="TP7" s="132"/>
      <c r="TQ7" s="132"/>
      <c r="TR7" s="133"/>
      <c r="TS7" s="134"/>
      <c r="TT7" s="132"/>
      <c r="TU7" s="132"/>
      <c r="TV7" s="132"/>
      <c r="TW7" s="133"/>
      <c r="TX7" s="134"/>
      <c r="TY7" s="132"/>
      <c r="TZ7" s="132"/>
      <c r="UA7" s="132"/>
      <c r="UB7" s="133"/>
      <c r="UC7" s="134"/>
      <c r="UD7" s="132"/>
      <c r="UE7" s="132"/>
      <c r="UF7" s="132"/>
      <c r="UG7" s="133"/>
      <c r="UH7" s="134"/>
      <c r="UI7" s="132"/>
      <c r="UJ7" s="132"/>
      <c r="UK7" s="132"/>
      <c r="UL7" s="133"/>
      <c r="UM7" s="134"/>
      <c r="UN7" s="132"/>
      <c r="UO7" s="132"/>
      <c r="UP7" s="132"/>
      <c r="UQ7" s="133"/>
      <c r="UR7" s="134"/>
      <c r="US7" s="132"/>
      <c r="UT7" s="132"/>
      <c r="UU7" s="132"/>
      <c r="UV7" s="133"/>
      <c r="UW7" s="134"/>
      <c r="UX7" s="132"/>
      <c r="UY7" s="132"/>
      <c r="UZ7" s="132"/>
      <c r="VA7" s="133"/>
      <c r="VB7" s="134"/>
      <c r="VC7" s="132"/>
      <c r="VD7" s="132"/>
      <c r="VE7" s="132"/>
      <c r="VF7" s="133"/>
      <c r="VG7" s="134"/>
      <c r="VH7" s="132"/>
      <c r="VI7" s="132"/>
      <c r="VJ7" s="132"/>
      <c r="VK7" s="133"/>
      <c r="VL7" s="134"/>
      <c r="VM7" s="132"/>
      <c r="VN7" s="132"/>
      <c r="VO7" s="132"/>
      <c r="VP7" s="133"/>
      <c r="VQ7" s="134"/>
      <c r="VR7" s="132"/>
      <c r="VS7" s="132"/>
      <c r="VT7" s="132"/>
      <c r="VU7" s="133"/>
      <c r="VV7" s="134"/>
      <c r="VW7" s="132"/>
      <c r="VX7" s="132"/>
      <c r="VY7" s="132"/>
      <c r="VZ7" s="133"/>
      <c r="WA7" s="134"/>
      <c r="WB7" s="132"/>
      <c r="WC7" s="132"/>
      <c r="WD7" s="132"/>
      <c r="WE7" s="133"/>
      <c r="WF7" s="134"/>
      <c r="WG7" s="132"/>
      <c r="WH7" s="132"/>
      <c r="WI7" s="132"/>
      <c r="WJ7" s="133"/>
      <c r="WK7" s="134"/>
      <c r="WL7" s="132"/>
      <c r="WM7" s="132"/>
      <c r="WN7" s="132"/>
      <c r="WO7" s="133"/>
      <c r="WP7" s="134"/>
      <c r="WQ7" s="132"/>
      <c r="WR7" s="132"/>
      <c r="WS7" s="132"/>
      <c r="WT7" s="133"/>
      <c r="WU7" s="134"/>
      <c r="WV7" s="132"/>
      <c r="WW7" s="132"/>
      <c r="WX7" s="132"/>
      <c r="WY7" s="133"/>
      <c r="WZ7" s="134"/>
      <c r="XA7" s="132"/>
      <c r="XB7" s="132"/>
      <c r="XC7" s="132"/>
      <c r="XD7" s="133"/>
      <c r="XE7" s="134"/>
      <c r="XF7" s="132"/>
      <c r="XG7" s="132"/>
      <c r="XH7" s="132"/>
      <c r="XI7" s="133"/>
      <c r="XJ7" s="134"/>
      <c r="XK7" s="132"/>
      <c r="XL7" s="132"/>
      <c r="XM7" s="132"/>
      <c r="XN7" s="133"/>
      <c r="XO7" s="134"/>
      <c r="XP7" s="132"/>
      <c r="XQ7" s="132"/>
      <c r="XR7" s="132"/>
      <c r="XS7" s="133"/>
      <c r="XT7" s="134"/>
      <c r="XU7" s="132"/>
      <c r="XV7" s="132"/>
      <c r="XW7" s="132"/>
      <c r="XX7" s="133"/>
      <c r="XY7" s="134"/>
      <c r="XZ7" s="132"/>
      <c r="YA7" s="132"/>
      <c r="YB7" s="132"/>
      <c r="YC7" s="133"/>
      <c r="YD7" s="134"/>
      <c r="YE7" s="132"/>
      <c r="YF7" s="132"/>
      <c r="YG7" s="132"/>
      <c r="YH7" s="133"/>
      <c r="YI7" s="134"/>
      <c r="YJ7" s="132"/>
      <c r="YK7" s="132"/>
      <c r="YL7" s="132"/>
      <c r="YM7" s="133"/>
      <c r="YN7" s="134"/>
      <c r="YO7" s="132"/>
      <c r="YP7" s="132"/>
      <c r="YQ7" s="132"/>
      <c r="YR7" s="133"/>
      <c r="YS7" s="134"/>
      <c r="YT7" s="132"/>
      <c r="YU7" s="132"/>
      <c r="YV7" s="132"/>
      <c r="YW7" s="133"/>
      <c r="YX7" s="134"/>
      <c r="YY7" s="132"/>
      <c r="YZ7" s="132"/>
      <c r="ZA7" s="132"/>
      <c r="ZB7" s="133"/>
      <c r="ZC7" s="134"/>
      <c r="ZD7" s="132"/>
      <c r="ZE7" s="132"/>
      <c r="ZF7" s="132"/>
      <c r="ZG7" s="133"/>
      <c r="ZH7" s="134"/>
      <c r="ZI7" s="132"/>
      <c r="ZJ7" s="132"/>
      <c r="ZK7" s="132"/>
      <c r="ZL7" s="133"/>
      <c r="ZM7" s="134"/>
      <c r="ZN7" s="132"/>
      <c r="ZO7" s="132"/>
      <c r="ZP7" s="132"/>
      <c r="ZQ7" s="133"/>
      <c r="ZR7" s="134"/>
      <c r="ZS7" s="132"/>
      <c r="ZT7" s="132"/>
      <c r="ZU7" s="132"/>
      <c r="ZV7" s="133"/>
      <c r="ZW7" s="134"/>
      <c r="ZX7" s="132"/>
      <c r="ZY7" s="132"/>
      <c r="ZZ7" s="132"/>
      <c r="AAA7" s="133"/>
      <c r="AAB7" s="134"/>
      <c r="AAC7" s="132"/>
      <c r="AAD7" s="132"/>
      <c r="AAE7" s="132"/>
      <c r="AAF7" s="133"/>
      <c r="AAG7" s="134"/>
      <c r="AAH7" s="132"/>
      <c r="AAI7" s="132"/>
      <c r="AAJ7" s="132"/>
      <c r="AAK7" s="133"/>
      <c r="AAL7" s="134"/>
      <c r="AAM7" s="132"/>
      <c r="AAN7" s="132"/>
      <c r="AAO7" s="132"/>
      <c r="AAP7" s="133"/>
      <c r="AAQ7" s="134"/>
      <c r="AAR7" s="132"/>
      <c r="AAS7" s="132"/>
      <c r="AAT7" s="132"/>
      <c r="AAU7" s="133"/>
      <c r="AAV7" s="134"/>
      <c r="AAW7" s="132"/>
      <c r="AAX7" s="132"/>
      <c r="AAY7" s="132"/>
      <c r="AAZ7" s="133"/>
      <c r="ABA7" s="134"/>
      <c r="ABB7" s="132"/>
      <c r="ABC7" s="132"/>
      <c r="ABD7" s="132"/>
      <c r="ABE7" s="133"/>
      <c r="ABF7" s="134"/>
      <c r="ABG7" s="132"/>
      <c r="ABH7" s="132"/>
      <c r="ABI7" s="132"/>
      <c r="ABJ7" s="133"/>
      <c r="ABK7" s="134"/>
      <c r="ABL7" s="132"/>
      <c r="ABM7" s="132"/>
      <c r="ABN7" s="132"/>
      <c r="ABO7" s="133"/>
      <c r="ABP7" s="134"/>
      <c r="ABQ7" s="132"/>
      <c r="ABR7" s="132"/>
      <c r="ABS7" s="132"/>
      <c r="ABT7" s="133"/>
      <c r="ABU7" s="134"/>
      <c r="ABV7" s="132"/>
      <c r="ABW7" s="132"/>
      <c r="ABX7" s="132"/>
      <c r="ABY7" s="133"/>
      <c r="ABZ7" s="134"/>
      <c r="ACA7" s="132"/>
      <c r="ACB7" s="132"/>
      <c r="ACC7" s="132"/>
      <c r="ACD7" s="133"/>
      <c r="ACE7" s="134"/>
      <c r="ACF7" s="132"/>
      <c r="ACG7" s="132"/>
      <c r="ACH7" s="132"/>
      <c r="ACI7" s="133"/>
      <c r="ACJ7" s="134"/>
      <c r="ACK7" s="132"/>
      <c r="ACL7" s="132"/>
      <c r="ACM7" s="132"/>
      <c r="ACN7" s="133"/>
      <c r="ACO7" s="134"/>
      <c r="ACP7" s="132"/>
      <c r="ACQ7" s="132"/>
      <c r="ACR7" s="132"/>
      <c r="ACS7" s="133"/>
      <c r="ACT7" s="134"/>
      <c r="ACU7" s="132"/>
      <c r="ACV7" s="132"/>
      <c r="ACW7" s="132"/>
      <c r="ACX7" s="133"/>
      <c r="ACY7" s="134"/>
      <c r="ACZ7" s="132"/>
      <c r="ADA7" s="132"/>
      <c r="ADB7" s="132"/>
      <c r="ADC7" s="133"/>
      <c r="ADD7" s="134"/>
      <c r="ADE7" s="132"/>
      <c r="ADF7" s="132"/>
      <c r="ADG7" s="132"/>
      <c r="ADH7" s="133"/>
      <c r="ADI7" s="134"/>
      <c r="ADJ7" s="132"/>
      <c r="ADK7" s="132"/>
      <c r="ADL7" s="132"/>
      <c r="ADM7" s="133"/>
      <c r="ADN7" s="134"/>
      <c r="ADO7" s="132"/>
      <c r="ADP7" s="132"/>
      <c r="ADQ7" s="132"/>
      <c r="ADR7" s="133"/>
      <c r="ADS7" s="134"/>
      <c r="ADT7" s="132"/>
      <c r="ADU7" s="132"/>
      <c r="ADV7" s="132"/>
      <c r="ADW7" s="133"/>
      <c r="ADX7" s="134"/>
      <c r="ADY7" s="132"/>
      <c r="ADZ7" s="132"/>
      <c r="AEA7" s="132"/>
      <c r="AEB7" s="133"/>
      <c r="AEC7" s="134"/>
      <c r="AED7" s="132"/>
      <c r="AEE7" s="132"/>
      <c r="AEF7" s="132"/>
      <c r="AEG7" s="133"/>
      <c r="AEH7" s="134"/>
      <c r="AEI7" s="132"/>
      <c r="AEJ7" s="132"/>
      <c r="AEK7" s="132"/>
      <c r="AEL7" s="133"/>
      <c r="AEM7" s="134"/>
      <c r="AEN7" s="132"/>
      <c r="AEO7" s="132"/>
      <c r="AEP7" s="132"/>
      <c r="AEQ7" s="133"/>
      <c r="AER7" s="134"/>
      <c r="AES7" s="132"/>
      <c r="AET7" s="132"/>
      <c r="AEU7" s="132"/>
      <c r="AEV7" s="133"/>
      <c r="AEW7" s="134"/>
      <c r="AEX7" s="132"/>
      <c r="AEY7" s="132"/>
      <c r="AEZ7" s="132"/>
      <c r="AFA7" s="133"/>
      <c r="AFB7" s="134"/>
      <c r="AFC7" s="132"/>
      <c r="AFD7" s="132"/>
      <c r="AFE7" s="132"/>
      <c r="AFF7" s="133"/>
      <c r="AFG7" s="134"/>
      <c r="AFH7" s="132"/>
      <c r="AFI7" s="132"/>
      <c r="AFJ7" s="132"/>
      <c r="AFK7" s="133"/>
      <c r="AFL7" s="134"/>
      <c r="AFM7" s="132"/>
      <c r="AFN7" s="132"/>
      <c r="AFO7" s="132"/>
      <c r="AFP7" s="133"/>
      <c r="AFQ7" s="134"/>
      <c r="AFR7" s="132"/>
      <c r="AFS7" s="132"/>
      <c r="AFT7" s="132"/>
      <c r="AFU7" s="133"/>
      <c r="AFV7" s="134"/>
      <c r="AFW7" s="132"/>
      <c r="AFX7" s="132"/>
      <c r="AFY7" s="132"/>
      <c r="AFZ7" s="133"/>
      <c r="AGA7" s="134"/>
      <c r="AGB7" s="132"/>
      <c r="AGC7" s="132"/>
      <c r="AGD7" s="132"/>
      <c r="AGE7" s="133"/>
      <c r="AGF7" s="134"/>
      <c r="AGG7" s="132"/>
      <c r="AGH7" s="132"/>
      <c r="AGI7" s="132"/>
      <c r="AGJ7" s="133"/>
      <c r="AGK7" s="134"/>
      <c r="AGL7" s="132"/>
      <c r="AGM7" s="132"/>
      <c r="AGN7" s="132"/>
      <c r="AGO7" s="133"/>
      <c r="AGP7" s="134"/>
      <c r="AGQ7" s="132"/>
      <c r="AGR7" s="132"/>
      <c r="AGS7" s="132"/>
      <c r="AGT7" s="133"/>
      <c r="AGU7" s="134"/>
      <c r="AGV7" s="132"/>
      <c r="AGW7" s="132"/>
      <c r="AGX7" s="132"/>
      <c r="AGY7" s="133"/>
      <c r="AGZ7" s="134"/>
      <c r="AHA7" s="132"/>
      <c r="AHB7" s="132"/>
      <c r="AHC7" s="132"/>
      <c r="AHD7" s="133"/>
      <c r="AHE7" s="134"/>
      <c r="AHF7" s="132"/>
      <c r="AHG7" s="132"/>
      <c r="AHH7" s="132"/>
      <c r="AHI7" s="133"/>
      <c r="AHJ7" s="134"/>
      <c r="AHK7" s="132"/>
      <c r="AHL7" s="132"/>
      <c r="AHM7" s="132"/>
      <c r="AHN7" s="133"/>
      <c r="AHO7" s="134"/>
      <c r="AHP7" s="132"/>
      <c r="AHQ7" s="132"/>
      <c r="AHR7" s="132"/>
      <c r="AHS7" s="133"/>
      <c r="AHT7" s="134"/>
      <c r="AHU7" s="132"/>
      <c r="AHV7" s="132"/>
      <c r="AHW7" s="132"/>
      <c r="AHX7" s="133"/>
      <c r="AHY7" s="134"/>
      <c r="AHZ7" s="132"/>
      <c r="AIA7" s="132"/>
      <c r="AIB7" s="132"/>
      <c r="AIC7" s="133"/>
      <c r="AID7" s="134"/>
      <c r="AIE7" s="132"/>
      <c r="AIF7" s="132"/>
      <c r="AIG7" s="132"/>
      <c r="AIH7" s="133"/>
      <c r="AII7" s="134"/>
      <c r="AIJ7" s="132"/>
      <c r="AIK7" s="132"/>
      <c r="AIL7" s="132"/>
      <c r="AIM7" s="133"/>
      <c r="AIN7" s="134"/>
      <c r="AIO7" s="132"/>
      <c r="AIP7" s="132"/>
      <c r="AIQ7" s="132"/>
      <c r="AIR7" s="133"/>
      <c r="AIS7" s="134"/>
      <c r="AIT7" s="132"/>
      <c r="AIU7" s="132"/>
      <c r="AIV7" s="132"/>
      <c r="AIW7" s="133"/>
      <c r="AIX7" s="134"/>
      <c r="AIY7" s="132"/>
      <c r="AIZ7" s="132"/>
      <c r="AJA7" s="132"/>
      <c r="AJB7" s="133"/>
      <c r="AJC7" s="134"/>
      <c r="AJD7" s="132"/>
      <c r="AJE7" s="132"/>
      <c r="AJF7" s="132"/>
      <c r="AJG7" s="133"/>
      <c r="AJH7" s="134"/>
      <c r="AJI7" s="132"/>
      <c r="AJJ7" s="132"/>
      <c r="AJK7" s="132"/>
      <c r="AJL7" s="133"/>
      <c r="AJM7" s="134"/>
      <c r="AJN7" s="132"/>
      <c r="AJO7" s="132"/>
      <c r="AJP7" s="132"/>
      <c r="AJQ7" s="133"/>
      <c r="AJR7" s="134"/>
      <c r="AJS7" s="132"/>
      <c r="AJT7" s="132"/>
      <c r="AJU7" s="132"/>
      <c r="AJV7" s="133"/>
      <c r="AJW7" s="134"/>
      <c r="AJX7" s="132"/>
      <c r="AJY7" s="132"/>
      <c r="AJZ7" s="132"/>
      <c r="AKA7" s="133"/>
      <c r="AKB7" s="134"/>
      <c r="AKC7" s="132"/>
      <c r="AKD7" s="132"/>
      <c r="AKE7" s="132"/>
      <c r="AKF7" s="133"/>
      <c r="AKG7" s="134"/>
      <c r="AKH7" s="132"/>
      <c r="AKI7" s="132"/>
      <c r="AKJ7" s="132"/>
      <c r="AKK7" s="133"/>
      <c r="AKL7" s="134"/>
      <c r="AKM7" s="132"/>
      <c r="AKN7" s="132"/>
      <c r="AKO7" s="132"/>
      <c r="AKP7" s="133"/>
      <c r="AKQ7" s="134"/>
      <c r="AKR7" s="132"/>
      <c r="AKS7" s="132"/>
      <c r="AKT7" s="132"/>
      <c r="AKU7" s="133"/>
      <c r="AKV7" s="134"/>
      <c r="AKW7" s="132"/>
      <c r="AKX7" s="132"/>
      <c r="AKY7" s="132"/>
      <c r="AKZ7" s="133"/>
      <c r="ALA7" s="134"/>
      <c r="ALB7" s="132"/>
      <c r="ALC7" s="132"/>
      <c r="ALD7" s="132"/>
      <c r="ALE7" s="133"/>
      <c r="ALF7" s="134"/>
      <c r="ALG7" s="132"/>
      <c r="ALH7" s="132"/>
      <c r="ALI7" s="132"/>
      <c r="ALJ7" s="133"/>
      <c r="ALK7" s="134"/>
      <c r="ALL7" s="132"/>
      <c r="ALM7" s="132"/>
      <c r="ALN7" s="132"/>
      <c r="ALO7" s="133"/>
      <c r="ALP7" s="134"/>
      <c r="ALQ7" s="132"/>
      <c r="ALR7" s="132"/>
      <c r="ALS7" s="132"/>
      <c r="ALT7" s="133"/>
      <c r="ALU7" s="134"/>
      <c r="ALV7" s="132"/>
      <c r="ALW7" s="132"/>
      <c r="ALX7" s="132"/>
      <c r="ALY7" s="133"/>
      <c r="ALZ7" s="134"/>
      <c r="AMA7" s="132"/>
      <c r="AMB7" s="132"/>
      <c r="AMC7" s="132"/>
      <c r="AMD7" s="133"/>
      <c r="AME7" s="134"/>
      <c r="AMF7" s="132"/>
      <c r="AMG7" s="132"/>
      <c r="AMH7" s="132"/>
      <c r="AMI7" s="133"/>
      <c r="AMJ7" s="134"/>
      <c r="AMK7" s="132"/>
      <c r="AML7" s="132"/>
      <c r="AMM7" s="132"/>
      <c r="AMN7" s="133"/>
      <c r="AMO7" s="134"/>
      <c r="AMP7" s="132"/>
      <c r="AMQ7" s="132"/>
      <c r="AMR7" s="132"/>
      <c r="AMS7" s="133"/>
      <c r="AMT7" s="134"/>
      <c r="AMU7" s="132"/>
      <c r="AMV7" s="132"/>
      <c r="AMW7" s="132"/>
      <c r="AMX7" s="133"/>
      <c r="AMY7" s="134"/>
      <c r="AMZ7" s="132"/>
      <c r="ANA7" s="132"/>
      <c r="ANB7" s="132"/>
      <c r="ANC7" s="133"/>
      <c r="AND7" s="134"/>
      <c r="ANE7" s="132"/>
      <c r="ANF7" s="132"/>
      <c r="ANG7" s="132"/>
      <c r="ANH7" s="133"/>
      <c r="ANI7" s="134"/>
      <c r="ANJ7" s="132"/>
      <c r="ANK7" s="132"/>
      <c r="ANL7" s="132"/>
      <c r="ANM7" s="133"/>
      <c r="ANN7" s="134"/>
      <c r="ANO7" s="132"/>
      <c r="ANP7" s="132"/>
      <c r="ANQ7" s="132"/>
      <c r="ANR7" s="133"/>
      <c r="ANS7" s="134"/>
      <c r="ANT7" s="132"/>
      <c r="ANU7" s="132"/>
      <c r="ANV7" s="132"/>
      <c r="ANW7" s="133"/>
      <c r="ANX7" s="134"/>
      <c r="ANY7" s="132"/>
      <c r="ANZ7" s="132"/>
      <c r="AOA7" s="132"/>
      <c r="AOB7" s="133"/>
      <c r="AOC7" s="134"/>
      <c r="AOD7" s="132"/>
      <c r="AOE7" s="132"/>
      <c r="AOF7" s="132"/>
      <c r="AOG7" s="133"/>
      <c r="AOH7" s="134"/>
      <c r="AOI7" s="132"/>
      <c r="AOJ7" s="132"/>
      <c r="AOK7" s="132"/>
      <c r="AOL7" s="133"/>
      <c r="AOM7" s="134"/>
      <c r="AON7" s="132"/>
      <c r="AOO7" s="132"/>
      <c r="AOP7" s="132"/>
      <c r="AOQ7" s="133"/>
      <c r="AOR7" s="134"/>
      <c r="AOS7" s="132"/>
      <c r="AOT7" s="132"/>
      <c r="AOU7" s="132"/>
      <c r="AOV7" s="133"/>
      <c r="AOW7" s="134"/>
      <c r="AOX7" s="132"/>
      <c r="AOY7" s="132"/>
      <c r="AOZ7" s="132"/>
      <c r="APA7" s="133"/>
      <c r="APB7" s="134"/>
      <c r="APC7" s="132"/>
      <c r="APD7" s="132"/>
      <c r="APE7" s="132"/>
      <c r="APF7" s="133"/>
      <c r="APG7" s="134"/>
      <c r="APH7" s="132"/>
      <c r="API7" s="132"/>
      <c r="APJ7" s="132"/>
      <c r="APK7" s="133"/>
      <c r="APL7" s="134"/>
      <c r="APM7" s="132"/>
      <c r="APN7" s="132"/>
      <c r="APO7" s="132"/>
      <c r="APP7" s="133"/>
      <c r="APQ7" s="134"/>
      <c r="APR7" s="132"/>
      <c r="APS7" s="132"/>
      <c r="APT7" s="132"/>
      <c r="APU7" s="133"/>
      <c r="APV7" s="134"/>
      <c r="APW7" s="132"/>
      <c r="APX7" s="132"/>
      <c r="APY7" s="132"/>
      <c r="APZ7" s="133"/>
      <c r="AQA7" s="134"/>
      <c r="AQB7" s="132"/>
      <c r="AQC7" s="132"/>
      <c r="AQD7" s="132"/>
      <c r="AQE7" s="133"/>
      <c r="AQF7" s="134"/>
      <c r="AQG7" s="132"/>
      <c r="AQH7" s="132"/>
      <c r="AQI7" s="132"/>
      <c r="AQJ7" s="133"/>
      <c r="AQK7" s="134"/>
      <c r="AQL7" s="132"/>
      <c r="AQM7" s="132"/>
      <c r="AQN7" s="132"/>
      <c r="AQO7" s="133"/>
      <c r="AQP7" s="134"/>
      <c r="AQQ7" s="132"/>
      <c r="AQR7" s="132"/>
      <c r="AQS7" s="132"/>
      <c r="AQT7" s="133"/>
      <c r="AQU7" s="134"/>
      <c r="AQV7" s="132"/>
      <c r="AQW7" s="132"/>
      <c r="AQX7" s="132"/>
      <c r="AQY7" s="133"/>
      <c r="AQZ7" s="134"/>
      <c r="ARA7" s="132"/>
      <c r="ARB7" s="132"/>
      <c r="ARC7" s="132"/>
      <c r="ARD7" s="133"/>
      <c r="ARE7" s="134"/>
      <c r="ARF7" s="132"/>
      <c r="ARG7" s="132"/>
      <c r="ARH7" s="132"/>
      <c r="ARI7" s="133"/>
      <c r="ARJ7" s="134"/>
      <c r="ARK7" s="132"/>
      <c r="ARL7" s="132"/>
      <c r="ARM7" s="132"/>
      <c r="ARN7" s="133"/>
      <c r="ARO7" s="134"/>
      <c r="ARP7" s="132"/>
      <c r="ARQ7" s="132"/>
      <c r="ARR7" s="132"/>
      <c r="ARS7" s="133"/>
      <c r="ART7" s="134"/>
      <c r="ARU7" s="132"/>
      <c r="ARV7" s="132"/>
      <c r="ARW7" s="132"/>
      <c r="ARX7" s="133"/>
      <c r="ARY7" s="134"/>
      <c r="ARZ7" s="132"/>
      <c r="ASA7" s="132"/>
      <c r="ASB7" s="132"/>
      <c r="ASC7" s="133"/>
      <c r="ASD7" s="134"/>
      <c r="ASE7" s="132"/>
      <c r="ASF7" s="132"/>
      <c r="ASG7" s="132"/>
      <c r="ASH7" s="133"/>
      <c r="ASI7" s="134"/>
      <c r="ASJ7" s="132"/>
      <c r="ASK7" s="132"/>
      <c r="ASL7" s="132"/>
      <c r="ASM7" s="133"/>
      <c r="ASN7" s="134"/>
      <c r="ASO7" s="132"/>
      <c r="ASP7" s="132"/>
      <c r="ASQ7" s="132"/>
      <c r="ASR7" s="133"/>
      <c r="ASS7" s="134"/>
      <c r="AST7" s="132"/>
      <c r="ASU7" s="132"/>
      <c r="ASV7" s="132"/>
      <c r="ASW7" s="133"/>
      <c r="ASX7" s="134"/>
      <c r="ASY7" s="132"/>
      <c r="ASZ7" s="132"/>
      <c r="ATA7" s="132"/>
      <c r="ATB7" s="133"/>
      <c r="ATC7" s="134"/>
      <c r="ATD7" s="132"/>
      <c r="ATE7" s="132"/>
      <c r="ATF7" s="132"/>
      <c r="ATG7" s="133"/>
      <c r="ATH7" s="134"/>
      <c r="ATI7" s="132"/>
      <c r="ATJ7" s="132"/>
      <c r="ATK7" s="132"/>
      <c r="ATL7" s="133"/>
      <c r="ATM7" s="134"/>
      <c r="ATN7" s="132"/>
      <c r="ATO7" s="132"/>
      <c r="ATP7" s="132"/>
      <c r="ATQ7" s="133"/>
      <c r="ATR7" s="134"/>
      <c r="ATS7" s="132"/>
      <c r="ATT7" s="132"/>
      <c r="ATU7" s="132"/>
      <c r="ATV7" s="133"/>
      <c r="ATW7" s="134"/>
      <c r="ATX7" s="132"/>
      <c r="ATY7" s="132"/>
      <c r="ATZ7" s="132"/>
      <c r="AUA7" s="133"/>
      <c r="AUB7" s="134"/>
      <c r="AUC7" s="132"/>
      <c r="AUD7" s="132"/>
      <c r="AUE7" s="132"/>
      <c r="AUF7" s="133"/>
      <c r="AUG7" s="134"/>
      <c r="AUH7" s="132"/>
      <c r="AUI7" s="132"/>
      <c r="AUJ7" s="132"/>
      <c r="AUK7" s="133"/>
      <c r="AUL7" s="134"/>
      <c r="AUM7" s="132"/>
      <c r="AUN7" s="132"/>
      <c r="AUO7" s="132"/>
      <c r="AUP7" s="133"/>
      <c r="AUQ7" s="134"/>
      <c r="AUR7" s="132"/>
      <c r="AUS7" s="132"/>
      <c r="AUT7" s="132"/>
      <c r="AUU7" s="133"/>
      <c r="AUV7" s="134"/>
      <c r="AUW7" s="132"/>
      <c r="AUX7" s="132"/>
      <c r="AUY7" s="132"/>
      <c r="AUZ7" s="133"/>
      <c r="AVA7" s="134"/>
      <c r="AVB7" s="132"/>
      <c r="AVC7" s="132"/>
      <c r="AVD7" s="132"/>
      <c r="AVE7" s="133"/>
      <c r="AVF7" s="134"/>
      <c r="AVG7" s="132"/>
      <c r="AVH7" s="132"/>
      <c r="AVI7" s="132"/>
      <c r="AVJ7" s="133"/>
      <c r="AVK7" s="134"/>
      <c r="AVL7" s="132"/>
      <c r="AVM7" s="132"/>
      <c r="AVN7" s="132"/>
      <c r="AVO7" s="133"/>
      <c r="AVP7" s="134"/>
      <c r="AVQ7" s="132"/>
      <c r="AVR7" s="132"/>
      <c r="AVS7" s="132"/>
      <c r="AVT7" s="133"/>
      <c r="AVU7" s="134"/>
      <c r="AVV7" s="132"/>
      <c r="AVW7" s="132"/>
      <c r="AVX7" s="132"/>
      <c r="AVY7" s="133"/>
      <c r="AVZ7" s="134"/>
      <c r="AWA7" s="132"/>
      <c r="AWB7" s="132"/>
      <c r="AWC7" s="132"/>
      <c r="AWD7" s="133"/>
      <c r="AWE7" s="134"/>
      <c r="AWF7" s="132"/>
      <c r="AWG7" s="132"/>
      <c r="AWH7" s="132"/>
      <c r="AWI7" s="133"/>
      <c r="AWJ7" s="134"/>
      <c r="AWK7" s="132"/>
      <c r="AWL7" s="132"/>
      <c r="AWM7" s="132"/>
      <c r="AWN7" s="133"/>
      <c r="AWO7" s="134"/>
      <c r="AWP7" s="132"/>
      <c r="AWQ7" s="132"/>
      <c r="AWR7" s="132"/>
      <c r="AWS7" s="133"/>
      <c r="AWT7" s="134"/>
      <c r="AWU7" s="132"/>
      <c r="AWV7" s="132"/>
      <c r="AWW7" s="132"/>
      <c r="AWX7" s="133"/>
      <c r="AWY7" s="134"/>
      <c r="AWZ7" s="132"/>
      <c r="AXA7" s="132"/>
      <c r="AXB7" s="132"/>
      <c r="AXC7" s="133"/>
      <c r="AXD7" s="134"/>
      <c r="AXE7" s="132"/>
      <c r="AXF7" s="132"/>
      <c r="AXG7" s="132"/>
      <c r="AXH7" s="133"/>
      <c r="AXI7" s="134"/>
      <c r="AXJ7" s="132"/>
      <c r="AXK7" s="132"/>
      <c r="AXL7" s="132"/>
      <c r="AXM7" s="133"/>
      <c r="AXN7" s="134"/>
      <c r="AXO7" s="132"/>
      <c r="AXP7" s="132"/>
      <c r="AXQ7" s="132"/>
      <c r="AXR7" s="133"/>
      <c r="AXS7" s="134"/>
      <c r="AXT7" s="132"/>
      <c r="AXU7" s="132"/>
      <c r="AXV7" s="132"/>
      <c r="AXW7" s="133"/>
      <c r="AXX7" s="134"/>
      <c r="AXY7" s="132"/>
      <c r="AXZ7" s="132"/>
      <c r="AYA7" s="132"/>
      <c r="AYB7" s="133"/>
      <c r="AYC7" s="134"/>
      <c r="AYD7" s="132"/>
      <c r="AYE7" s="132"/>
      <c r="AYF7" s="132"/>
      <c r="AYG7" s="133"/>
      <c r="AYH7" s="134"/>
      <c r="AYI7" s="132"/>
      <c r="AYJ7" s="132"/>
      <c r="AYK7" s="132"/>
      <c r="AYL7" s="133"/>
      <c r="AYM7" s="134"/>
      <c r="AYN7" s="132"/>
      <c r="AYO7" s="132"/>
      <c r="AYP7" s="132"/>
      <c r="AYQ7" s="133"/>
      <c r="AYR7" s="134"/>
      <c r="AYS7" s="132"/>
      <c r="AYT7" s="132"/>
      <c r="AYU7" s="132"/>
      <c r="AYV7" s="133"/>
      <c r="AYW7" s="134"/>
      <c r="AYX7" s="132"/>
      <c r="AYY7" s="132"/>
      <c r="AYZ7" s="132"/>
      <c r="AZA7" s="133"/>
      <c r="AZB7" s="134"/>
      <c r="AZC7" s="132"/>
      <c r="AZD7" s="132"/>
      <c r="AZE7" s="132"/>
      <c r="AZF7" s="133"/>
      <c r="AZG7" s="134"/>
      <c r="AZH7" s="132"/>
      <c r="AZI7" s="132"/>
      <c r="AZJ7" s="132"/>
      <c r="AZK7" s="133"/>
      <c r="AZL7" s="134"/>
      <c r="AZM7" s="132"/>
      <c r="AZN7" s="132"/>
      <c r="AZO7" s="132"/>
      <c r="AZP7" s="133"/>
      <c r="AZQ7" s="134"/>
      <c r="AZR7" s="132"/>
      <c r="AZS7" s="132"/>
      <c r="AZT7" s="132"/>
      <c r="AZU7" s="133"/>
      <c r="AZV7" s="134"/>
      <c r="AZW7" s="132"/>
      <c r="AZX7" s="132"/>
      <c r="AZY7" s="132"/>
      <c r="AZZ7" s="133"/>
      <c r="BAA7" s="134"/>
      <c r="BAB7" s="132"/>
      <c r="BAC7" s="132"/>
      <c r="BAD7" s="132"/>
      <c r="BAE7" s="133"/>
      <c r="BAF7" s="134"/>
      <c r="BAG7" s="132"/>
      <c r="BAH7" s="132"/>
      <c r="BAI7" s="132"/>
      <c r="BAJ7" s="133"/>
      <c r="BAK7" s="134"/>
      <c r="BAL7" s="132"/>
      <c r="BAM7" s="132"/>
      <c r="BAN7" s="132"/>
      <c r="BAO7" s="133"/>
      <c r="BAP7" s="134"/>
      <c r="BAQ7" s="132"/>
      <c r="BAR7" s="132"/>
      <c r="BAS7" s="132"/>
      <c r="BAT7" s="133"/>
      <c r="BAU7" s="134"/>
      <c r="BAV7" s="132"/>
      <c r="BAW7" s="132"/>
      <c r="BAX7" s="132"/>
      <c r="BAY7" s="133"/>
      <c r="BAZ7" s="134"/>
      <c r="BBA7" s="132"/>
      <c r="BBB7" s="132"/>
      <c r="BBC7" s="132"/>
      <c r="BBD7" s="133"/>
      <c r="BBE7" s="134"/>
      <c r="BBF7" s="132"/>
      <c r="BBG7" s="132"/>
      <c r="BBH7" s="132"/>
      <c r="BBI7" s="133"/>
      <c r="BBJ7" s="134"/>
      <c r="BBK7" s="132"/>
      <c r="BBL7" s="132"/>
      <c r="BBM7" s="132"/>
      <c r="BBN7" s="133"/>
      <c r="BBO7" s="134"/>
      <c r="BBP7" s="132"/>
      <c r="BBQ7" s="132"/>
      <c r="BBR7" s="132"/>
      <c r="BBS7" s="133"/>
      <c r="BBT7" s="134"/>
      <c r="BBU7" s="132"/>
      <c r="BBV7" s="132"/>
      <c r="BBW7" s="132"/>
      <c r="BBX7" s="133"/>
      <c r="BBY7" s="134"/>
      <c r="BBZ7" s="132"/>
      <c r="BCA7" s="132"/>
      <c r="BCB7" s="132"/>
      <c r="BCC7" s="133"/>
      <c r="BCD7" s="134"/>
      <c r="BCE7" s="132"/>
      <c r="BCF7" s="132"/>
      <c r="BCG7" s="132"/>
      <c r="BCH7" s="133"/>
      <c r="BCI7" s="134"/>
      <c r="BCJ7" s="132"/>
      <c r="BCK7" s="132"/>
      <c r="BCL7" s="132"/>
      <c r="BCM7" s="133"/>
      <c r="BCN7" s="134"/>
      <c r="BCO7" s="132"/>
      <c r="BCP7" s="132"/>
      <c r="BCQ7" s="132"/>
      <c r="BCR7" s="133"/>
      <c r="BCS7" s="134"/>
      <c r="BCT7" s="132"/>
      <c r="BCU7" s="132"/>
      <c r="BCV7" s="132"/>
      <c r="BCW7" s="133"/>
      <c r="BCX7" s="134"/>
      <c r="BCY7" s="132"/>
      <c r="BCZ7" s="132"/>
      <c r="BDA7" s="132"/>
      <c r="BDB7" s="133"/>
      <c r="BDC7" s="134"/>
      <c r="BDD7" s="132"/>
      <c r="BDE7" s="132"/>
      <c r="BDF7" s="132"/>
      <c r="BDG7" s="133"/>
      <c r="BDH7" s="134"/>
      <c r="BDI7" s="132"/>
      <c r="BDJ7" s="132"/>
      <c r="BDK7" s="132"/>
      <c r="BDL7" s="133"/>
      <c r="BDM7" s="134"/>
      <c r="BDN7" s="132"/>
      <c r="BDO7" s="132"/>
      <c r="BDP7" s="132"/>
      <c r="BDQ7" s="133"/>
      <c r="BDR7" s="134"/>
      <c r="BDS7" s="132"/>
      <c r="BDT7" s="132"/>
      <c r="BDU7" s="132"/>
      <c r="BDV7" s="133"/>
      <c r="BDW7" s="134"/>
      <c r="BDX7" s="132"/>
      <c r="BDY7" s="132"/>
      <c r="BDZ7" s="132"/>
      <c r="BEA7" s="133"/>
      <c r="BEB7" s="134"/>
      <c r="BEC7" s="132"/>
      <c r="BED7" s="132"/>
      <c r="BEE7" s="132"/>
      <c r="BEF7" s="133"/>
      <c r="BEG7" s="134"/>
      <c r="BEH7" s="132"/>
      <c r="BEI7" s="132"/>
      <c r="BEJ7" s="132"/>
      <c r="BEK7" s="133"/>
      <c r="BEL7" s="134"/>
      <c r="BEM7" s="132"/>
      <c r="BEN7" s="132"/>
      <c r="BEO7" s="132"/>
      <c r="BEP7" s="133"/>
      <c r="BEQ7" s="134"/>
      <c r="BER7" s="132"/>
      <c r="BES7" s="132"/>
      <c r="BET7" s="132"/>
      <c r="BEU7" s="133"/>
      <c r="BEV7" s="134"/>
      <c r="BEW7" s="132"/>
      <c r="BEX7" s="132"/>
      <c r="BEY7" s="132"/>
      <c r="BEZ7" s="133"/>
      <c r="BFA7" s="134"/>
      <c r="BFB7" s="132"/>
      <c r="BFC7" s="132"/>
      <c r="BFD7" s="132"/>
      <c r="BFE7" s="133"/>
      <c r="BFF7" s="134"/>
      <c r="BFG7" s="132"/>
      <c r="BFH7" s="132"/>
      <c r="BFI7" s="132"/>
      <c r="BFJ7" s="133"/>
      <c r="BFK7" s="134"/>
      <c r="BFL7" s="132"/>
      <c r="BFM7" s="132"/>
      <c r="BFN7" s="132"/>
      <c r="BFO7" s="133"/>
      <c r="BFP7" s="134"/>
      <c r="BFQ7" s="132"/>
      <c r="BFR7" s="132"/>
      <c r="BFS7" s="132"/>
      <c r="BFT7" s="133"/>
      <c r="BFU7" s="134"/>
      <c r="BFV7" s="132"/>
      <c r="BFW7" s="132"/>
      <c r="BFX7" s="132"/>
      <c r="BFY7" s="133"/>
      <c r="BFZ7" s="134"/>
      <c r="BGA7" s="132"/>
      <c r="BGB7" s="132"/>
      <c r="BGC7" s="132"/>
      <c r="BGD7" s="133"/>
      <c r="BGE7" s="134"/>
      <c r="BGF7" s="132"/>
      <c r="BGG7" s="132"/>
      <c r="BGH7" s="132"/>
      <c r="BGI7" s="133"/>
      <c r="BGJ7" s="134"/>
      <c r="BGK7" s="132"/>
      <c r="BGL7" s="132"/>
      <c r="BGM7" s="132"/>
      <c r="BGN7" s="133"/>
      <c r="BGO7" s="134"/>
      <c r="BGP7" s="132"/>
      <c r="BGQ7" s="132"/>
      <c r="BGR7" s="132"/>
      <c r="BGS7" s="133"/>
      <c r="BGT7" s="134"/>
      <c r="BGU7" s="132"/>
      <c r="BGV7" s="132"/>
      <c r="BGW7" s="132"/>
      <c r="BGX7" s="133"/>
      <c r="BGY7" s="134"/>
      <c r="BGZ7" s="132"/>
      <c r="BHA7" s="132"/>
      <c r="BHB7" s="132"/>
      <c r="BHC7" s="133"/>
      <c r="BHD7" s="134"/>
      <c r="BHE7" s="132"/>
      <c r="BHF7" s="132"/>
      <c r="BHG7" s="132"/>
      <c r="BHH7" s="133"/>
      <c r="BHI7" s="134"/>
      <c r="BHJ7" s="132"/>
      <c r="BHK7" s="132"/>
      <c r="BHL7" s="132"/>
      <c r="BHM7" s="133"/>
      <c r="BHN7" s="134"/>
      <c r="BHO7" s="132"/>
      <c r="BHP7" s="132"/>
      <c r="BHQ7" s="132"/>
      <c r="BHR7" s="133"/>
      <c r="BHS7" s="134"/>
      <c r="BHT7" s="132"/>
      <c r="BHU7" s="132"/>
      <c r="BHV7" s="132"/>
      <c r="BHW7" s="133"/>
      <c r="BHX7" s="134"/>
      <c r="BHY7" s="132"/>
      <c r="BHZ7" s="132"/>
      <c r="BIA7" s="132"/>
      <c r="BIB7" s="133"/>
      <c r="BIC7" s="134"/>
      <c r="BID7" s="132"/>
      <c r="BIE7" s="132"/>
      <c r="BIF7" s="132"/>
      <c r="BIG7" s="133"/>
      <c r="BIH7" s="134"/>
      <c r="BII7" s="132"/>
      <c r="BIJ7" s="132"/>
      <c r="BIK7" s="132"/>
      <c r="BIL7" s="133"/>
      <c r="BIM7" s="134"/>
      <c r="BIN7" s="132"/>
      <c r="BIO7" s="132"/>
      <c r="BIP7" s="132"/>
      <c r="BIQ7" s="133"/>
      <c r="BIR7" s="134"/>
      <c r="BIS7" s="132"/>
      <c r="BIT7" s="132"/>
      <c r="BIU7" s="132"/>
      <c r="BIV7" s="133"/>
      <c r="BIW7" s="134"/>
      <c r="BIX7" s="132"/>
      <c r="BIY7" s="132"/>
      <c r="BIZ7" s="132"/>
      <c r="BJA7" s="133"/>
      <c r="BJB7" s="134"/>
      <c r="BJC7" s="132"/>
      <c r="BJD7" s="132"/>
      <c r="BJE7" s="132"/>
      <c r="BJF7" s="133"/>
      <c r="BJG7" s="134"/>
      <c r="BJH7" s="132"/>
      <c r="BJI7" s="132"/>
      <c r="BJJ7" s="132"/>
      <c r="BJK7" s="133"/>
      <c r="BJL7" s="134"/>
      <c r="BJM7" s="132"/>
      <c r="BJN7" s="132"/>
      <c r="BJO7" s="132"/>
      <c r="BJP7" s="133"/>
      <c r="BJQ7" s="134"/>
      <c r="BJR7" s="132"/>
      <c r="BJS7" s="132"/>
      <c r="BJT7" s="132"/>
      <c r="BJU7" s="133"/>
      <c r="BJV7" s="134"/>
      <c r="BJW7" s="132"/>
      <c r="BJX7" s="132"/>
      <c r="BJY7" s="132"/>
      <c r="BJZ7" s="133"/>
      <c r="BKA7" s="134"/>
      <c r="BKB7" s="132"/>
      <c r="BKC7" s="132"/>
      <c r="BKD7" s="132"/>
      <c r="BKE7" s="133"/>
      <c r="BKF7" s="134"/>
      <c r="BKG7" s="132"/>
      <c r="BKH7" s="132"/>
      <c r="BKI7" s="132"/>
      <c r="BKJ7" s="133"/>
      <c r="BKK7" s="134"/>
      <c r="BKL7" s="132"/>
      <c r="BKM7" s="132"/>
      <c r="BKN7" s="132"/>
      <c r="BKO7" s="133"/>
      <c r="BKP7" s="134"/>
      <c r="BKQ7" s="132"/>
      <c r="BKR7" s="132"/>
      <c r="BKS7" s="132"/>
      <c r="BKT7" s="133"/>
      <c r="BKU7" s="134"/>
      <c r="BKV7" s="132"/>
      <c r="BKW7" s="132"/>
      <c r="BKX7" s="132"/>
      <c r="BKY7" s="133"/>
      <c r="BKZ7" s="134"/>
      <c r="BLA7" s="132"/>
      <c r="BLB7" s="132"/>
      <c r="BLC7" s="132"/>
      <c r="BLD7" s="133"/>
      <c r="BLE7" s="134"/>
      <c r="BLF7" s="132"/>
      <c r="BLG7" s="132"/>
      <c r="BLH7" s="132"/>
      <c r="BLI7" s="133"/>
      <c r="BLJ7" s="134"/>
      <c r="BLK7" s="132"/>
      <c r="BLL7" s="132"/>
      <c r="BLM7" s="132"/>
      <c r="BLN7" s="133"/>
      <c r="BLO7" s="134"/>
      <c r="BLP7" s="132"/>
      <c r="BLQ7" s="132"/>
      <c r="BLR7" s="132"/>
      <c r="BLS7" s="133"/>
      <c r="BLT7" s="134"/>
      <c r="BLU7" s="132"/>
      <c r="BLV7" s="132"/>
      <c r="BLW7" s="132"/>
      <c r="BLX7" s="133"/>
      <c r="BLY7" s="134"/>
      <c r="BLZ7" s="132"/>
      <c r="BMA7" s="132"/>
      <c r="BMB7" s="132"/>
      <c r="BMC7" s="133"/>
      <c r="BMD7" s="134"/>
      <c r="BME7" s="132"/>
      <c r="BMF7" s="132"/>
      <c r="BMG7" s="132"/>
      <c r="BMH7" s="133"/>
      <c r="BMI7" s="134"/>
      <c r="BMJ7" s="132"/>
      <c r="BMK7" s="132"/>
      <c r="BML7" s="132"/>
      <c r="BMM7" s="133"/>
      <c r="BMN7" s="134"/>
      <c r="BMO7" s="132"/>
      <c r="BMP7" s="132"/>
      <c r="BMQ7" s="132"/>
      <c r="BMR7" s="133"/>
      <c r="BMS7" s="134"/>
      <c r="BMT7" s="132"/>
      <c r="BMU7" s="132"/>
      <c r="BMV7" s="132"/>
      <c r="BMW7" s="133"/>
      <c r="BMX7" s="134"/>
      <c r="BMY7" s="132"/>
      <c r="BMZ7" s="132"/>
      <c r="BNA7" s="132"/>
      <c r="BNB7" s="133"/>
      <c r="BNC7" s="134"/>
      <c r="BND7" s="132"/>
      <c r="BNE7" s="132"/>
      <c r="BNF7" s="132"/>
      <c r="BNG7" s="133"/>
      <c r="BNH7" s="134"/>
      <c r="BNI7" s="132"/>
      <c r="BNJ7" s="132"/>
      <c r="BNK7" s="132"/>
      <c r="BNL7" s="133"/>
      <c r="BNM7" s="134"/>
      <c r="BNN7" s="132"/>
      <c r="BNO7" s="132"/>
      <c r="BNP7" s="132"/>
      <c r="BNQ7" s="133"/>
      <c r="BNR7" s="134"/>
      <c r="BNS7" s="132"/>
      <c r="BNT7" s="132"/>
      <c r="BNU7" s="132"/>
      <c r="BNV7" s="133"/>
      <c r="BNW7" s="134"/>
      <c r="BNX7" s="132"/>
      <c r="BNY7" s="132"/>
      <c r="BNZ7" s="132"/>
      <c r="BOA7" s="133"/>
      <c r="BOB7" s="134"/>
      <c r="BOC7" s="132"/>
      <c r="BOD7" s="132"/>
      <c r="BOE7" s="132"/>
      <c r="BOF7" s="133"/>
      <c r="BOG7" s="134"/>
      <c r="BOH7" s="132"/>
      <c r="BOI7" s="132"/>
      <c r="BOJ7" s="132"/>
      <c r="BOK7" s="133"/>
      <c r="BOL7" s="134"/>
      <c r="BOM7" s="132"/>
      <c r="BON7" s="132"/>
      <c r="BOO7" s="132"/>
      <c r="BOP7" s="133"/>
      <c r="BOQ7" s="134"/>
      <c r="BOR7" s="132"/>
      <c r="BOS7" s="132"/>
      <c r="BOT7" s="132"/>
      <c r="BOU7" s="133"/>
      <c r="BOV7" s="134"/>
      <c r="BOW7" s="132"/>
      <c r="BOX7" s="132"/>
      <c r="BOY7" s="132"/>
      <c r="BOZ7" s="133"/>
      <c r="BPA7" s="134"/>
      <c r="BPB7" s="132"/>
      <c r="BPC7" s="132"/>
      <c r="BPD7" s="132"/>
      <c r="BPE7" s="133"/>
      <c r="BPF7" s="134"/>
      <c r="BPG7" s="132"/>
      <c r="BPH7" s="132"/>
      <c r="BPI7" s="132"/>
      <c r="BPJ7" s="133"/>
      <c r="BPK7" s="134"/>
      <c r="BPL7" s="132"/>
      <c r="BPM7" s="132"/>
      <c r="BPN7" s="132"/>
      <c r="BPO7" s="133"/>
      <c r="BPP7" s="134"/>
      <c r="BPQ7" s="132"/>
      <c r="BPR7" s="132"/>
      <c r="BPS7" s="132"/>
      <c r="BPT7" s="133"/>
      <c r="BPU7" s="134"/>
      <c r="BPV7" s="132"/>
      <c r="BPW7" s="132"/>
      <c r="BPX7" s="132"/>
      <c r="BPY7" s="133"/>
      <c r="BPZ7" s="134"/>
      <c r="BQA7" s="132"/>
      <c r="BQB7" s="132"/>
      <c r="BQC7" s="132"/>
      <c r="BQD7" s="133"/>
      <c r="BQE7" s="134"/>
      <c r="BQF7" s="132"/>
      <c r="BQG7" s="132"/>
      <c r="BQH7" s="132"/>
      <c r="BQI7" s="133"/>
      <c r="BQJ7" s="134"/>
      <c r="BQK7" s="132"/>
      <c r="BQL7" s="132"/>
      <c r="BQM7" s="132"/>
      <c r="BQN7" s="133"/>
      <c r="BQO7" s="134"/>
      <c r="BQP7" s="132"/>
      <c r="BQQ7" s="132"/>
      <c r="BQR7" s="132"/>
      <c r="BQS7" s="133"/>
      <c r="BQT7" s="134"/>
      <c r="BQU7" s="132"/>
      <c r="BQV7" s="132"/>
      <c r="BQW7" s="132"/>
      <c r="BQX7" s="133"/>
      <c r="BQY7" s="134"/>
      <c r="BQZ7" s="132"/>
      <c r="BRA7" s="132"/>
      <c r="BRB7" s="132"/>
      <c r="BRC7" s="133"/>
      <c r="BRD7" s="134"/>
      <c r="BRE7" s="132"/>
      <c r="BRF7" s="132"/>
      <c r="BRG7" s="132"/>
      <c r="BRH7" s="133"/>
      <c r="BRI7" s="134"/>
      <c r="BRJ7" s="132"/>
      <c r="BRK7" s="132"/>
      <c r="BRL7" s="132"/>
      <c r="BRM7" s="133"/>
      <c r="BRN7" s="134"/>
      <c r="BRO7" s="132"/>
      <c r="BRP7" s="132"/>
      <c r="BRQ7" s="132"/>
      <c r="BRR7" s="133"/>
      <c r="BRS7" s="134"/>
      <c r="BRT7" s="132"/>
      <c r="BRU7" s="132"/>
      <c r="BRV7" s="132"/>
      <c r="BRW7" s="133"/>
      <c r="BRX7" s="134"/>
      <c r="BRY7" s="132"/>
      <c r="BRZ7" s="132"/>
      <c r="BSA7" s="132"/>
      <c r="BSB7" s="133"/>
      <c r="BSC7" s="134"/>
      <c r="BSD7" s="132"/>
      <c r="BSE7" s="132"/>
      <c r="BSF7" s="132"/>
      <c r="BSG7" s="133"/>
      <c r="BSH7" s="134"/>
      <c r="BSI7" s="132"/>
      <c r="BSJ7" s="132"/>
      <c r="BSK7" s="132"/>
      <c r="BSL7" s="133"/>
      <c r="BSM7" s="134"/>
      <c r="BSN7" s="132"/>
      <c r="BSO7" s="132"/>
      <c r="BSP7" s="132"/>
      <c r="BSQ7" s="133"/>
      <c r="BSR7" s="134"/>
      <c r="BSS7" s="132"/>
      <c r="BST7" s="132"/>
      <c r="BSU7" s="132"/>
      <c r="BSV7" s="133"/>
      <c r="BSW7" s="134"/>
      <c r="BSX7" s="132"/>
      <c r="BSY7" s="132"/>
      <c r="BSZ7" s="132"/>
      <c r="BTA7" s="133"/>
      <c r="BTB7" s="134"/>
      <c r="BTC7" s="132"/>
      <c r="BTD7" s="132"/>
      <c r="BTE7" s="132"/>
      <c r="BTF7" s="133"/>
      <c r="BTG7" s="134"/>
      <c r="BTH7" s="132"/>
      <c r="BTI7" s="132"/>
      <c r="BTJ7" s="132"/>
      <c r="BTK7" s="133"/>
      <c r="BTL7" s="134"/>
      <c r="BTM7" s="132"/>
      <c r="BTN7" s="132"/>
      <c r="BTO7" s="132"/>
      <c r="BTP7" s="133"/>
      <c r="BTQ7" s="134"/>
      <c r="BTR7" s="132"/>
      <c r="BTS7" s="132"/>
      <c r="BTT7" s="132"/>
      <c r="BTU7" s="133"/>
      <c r="BTV7" s="134"/>
      <c r="BTW7" s="132"/>
      <c r="BTX7" s="132"/>
      <c r="BTY7" s="132"/>
      <c r="BTZ7" s="133"/>
      <c r="BUA7" s="134"/>
      <c r="BUB7" s="132"/>
      <c r="BUC7" s="132"/>
      <c r="BUD7" s="132"/>
      <c r="BUE7" s="133"/>
      <c r="BUF7" s="134"/>
      <c r="BUG7" s="132"/>
      <c r="BUH7" s="132"/>
      <c r="BUI7" s="132"/>
      <c r="BUJ7" s="133"/>
      <c r="BUK7" s="134"/>
      <c r="BUL7" s="132"/>
      <c r="BUM7" s="132"/>
      <c r="BUN7" s="132"/>
      <c r="BUO7" s="133"/>
      <c r="BUP7" s="134"/>
      <c r="BUQ7" s="132"/>
      <c r="BUR7" s="132"/>
      <c r="BUS7" s="132"/>
      <c r="BUT7" s="133"/>
      <c r="BUU7" s="134"/>
      <c r="BUV7" s="132"/>
      <c r="BUW7" s="132"/>
      <c r="BUX7" s="132"/>
      <c r="BUY7" s="133"/>
      <c r="BUZ7" s="134"/>
      <c r="BVA7" s="132"/>
      <c r="BVB7" s="132"/>
      <c r="BVC7" s="132"/>
      <c r="BVD7" s="133"/>
      <c r="BVE7" s="134"/>
      <c r="BVF7" s="132"/>
      <c r="BVG7" s="132"/>
      <c r="BVH7" s="132"/>
      <c r="BVI7" s="133"/>
      <c r="BVJ7" s="134"/>
      <c r="BVK7" s="132"/>
      <c r="BVL7" s="132"/>
      <c r="BVM7" s="132"/>
      <c r="BVN7" s="133"/>
      <c r="BVO7" s="134"/>
      <c r="BVP7" s="132"/>
      <c r="BVQ7" s="132"/>
      <c r="BVR7" s="132"/>
      <c r="BVS7" s="133"/>
      <c r="BVT7" s="134"/>
      <c r="BVU7" s="132"/>
      <c r="BVV7" s="132"/>
      <c r="BVW7" s="132"/>
      <c r="BVX7" s="133"/>
      <c r="BVY7" s="134"/>
      <c r="BVZ7" s="132"/>
      <c r="BWA7" s="132"/>
      <c r="BWB7" s="132"/>
      <c r="BWC7" s="133"/>
      <c r="BWD7" s="134"/>
      <c r="BWE7" s="132"/>
      <c r="BWF7" s="132"/>
      <c r="BWG7" s="132"/>
      <c r="BWH7" s="133"/>
      <c r="BWI7" s="134"/>
      <c r="BWJ7" s="132"/>
      <c r="BWK7" s="132"/>
      <c r="BWL7" s="132"/>
      <c r="BWM7" s="133"/>
      <c r="BWN7" s="134"/>
      <c r="BWO7" s="132"/>
      <c r="BWP7" s="132"/>
      <c r="BWQ7" s="132"/>
      <c r="BWR7" s="133"/>
      <c r="BWS7" s="134"/>
      <c r="BWT7" s="132"/>
      <c r="BWU7" s="132"/>
      <c r="BWV7" s="132"/>
      <c r="BWW7" s="133"/>
      <c r="BWX7" s="134"/>
      <c r="BWY7" s="132"/>
      <c r="BWZ7" s="132"/>
      <c r="BXA7" s="132"/>
      <c r="BXB7" s="133"/>
      <c r="BXC7" s="134"/>
      <c r="BXD7" s="132"/>
      <c r="BXE7" s="132"/>
      <c r="BXF7" s="132"/>
      <c r="BXG7" s="133"/>
      <c r="BXH7" s="134"/>
      <c r="BXI7" s="132"/>
      <c r="BXJ7" s="132"/>
      <c r="BXK7" s="132"/>
      <c r="BXL7" s="133"/>
      <c r="BXM7" s="134"/>
      <c r="BXN7" s="132"/>
      <c r="BXO7" s="132"/>
      <c r="BXP7" s="132"/>
      <c r="BXQ7" s="133"/>
      <c r="BXR7" s="134"/>
      <c r="BXS7" s="132"/>
      <c r="BXT7" s="132"/>
      <c r="BXU7" s="132"/>
      <c r="BXV7" s="133"/>
      <c r="BXW7" s="134"/>
      <c r="BXX7" s="132"/>
      <c r="BXY7" s="132"/>
      <c r="BXZ7" s="132"/>
      <c r="BYA7" s="133"/>
      <c r="BYB7" s="134"/>
      <c r="BYC7" s="132"/>
      <c r="BYD7" s="132"/>
      <c r="BYE7" s="132"/>
      <c r="BYF7" s="133"/>
      <c r="BYG7" s="134"/>
      <c r="BYH7" s="132"/>
      <c r="BYI7" s="132"/>
      <c r="BYJ7" s="132"/>
      <c r="BYK7" s="133"/>
      <c r="BYL7" s="134"/>
      <c r="BYM7" s="132"/>
      <c r="BYN7" s="132"/>
      <c r="BYO7" s="132"/>
      <c r="BYP7" s="133"/>
      <c r="BYQ7" s="134"/>
      <c r="BYR7" s="132"/>
      <c r="BYS7" s="132"/>
      <c r="BYT7" s="132"/>
      <c r="BYU7" s="133"/>
      <c r="BYV7" s="134"/>
      <c r="BYW7" s="132"/>
      <c r="BYX7" s="132"/>
      <c r="BYY7" s="132"/>
      <c r="BYZ7" s="133"/>
      <c r="BZA7" s="134"/>
      <c r="BZB7" s="132"/>
      <c r="BZC7" s="132"/>
      <c r="BZD7" s="132"/>
      <c r="BZE7" s="133"/>
      <c r="BZF7" s="134"/>
      <c r="BZG7" s="132"/>
      <c r="BZH7" s="132"/>
      <c r="BZI7" s="132"/>
      <c r="BZJ7" s="133"/>
      <c r="BZK7" s="134"/>
      <c r="BZL7" s="132"/>
      <c r="BZM7" s="132"/>
      <c r="BZN7" s="132"/>
      <c r="BZO7" s="133"/>
      <c r="BZP7" s="134"/>
      <c r="BZQ7" s="132"/>
      <c r="BZR7" s="132"/>
      <c r="BZS7" s="132"/>
      <c r="BZT7" s="133"/>
      <c r="BZU7" s="134"/>
      <c r="BZV7" s="132"/>
      <c r="BZW7" s="132"/>
      <c r="BZX7" s="132"/>
      <c r="BZY7" s="133"/>
      <c r="BZZ7" s="134"/>
      <c r="CAA7" s="132"/>
      <c r="CAB7" s="132"/>
      <c r="CAC7" s="132"/>
      <c r="CAD7" s="133"/>
      <c r="CAE7" s="134"/>
      <c r="CAF7" s="132"/>
      <c r="CAG7" s="132"/>
      <c r="CAH7" s="132"/>
      <c r="CAI7" s="133"/>
      <c r="CAJ7" s="134"/>
      <c r="CAK7" s="132"/>
      <c r="CAL7" s="132"/>
      <c r="CAM7" s="132"/>
      <c r="CAN7" s="133"/>
      <c r="CAO7" s="134"/>
      <c r="CAP7" s="132"/>
      <c r="CAQ7" s="132"/>
      <c r="CAR7" s="132"/>
      <c r="CAS7" s="133"/>
      <c r="CAT7" s="134"/>
      <c r="CAU7" s="132"/>
      <c r="CAV7" s="132"/>
      <c r="CAW7" s="132"/>
      <c r="CAX7" s="133"/>
      <c r="CAY7" s="134"/>
      <c r="CAZ7" s="132"/>
      <c r="CBA7" s="132"/>
      <c r="CBB7" s="132"/>
      <c r="CBC7" s="133"/>
      <c r="CBD7" s="134"/>
      <c r="CBE7" s="132"/>
      <c r="CBF7" s="132"/>
      <c r="CBG7" s="132"/>
      <c r="CBH7" s="133"/>
      <c r="CBI7" s="134"/>
      <c r="CBJ7" s="132"/>
      <c r="CBK7" s="132"/>
      <c r="CBL7" s="132"/>
      <c r="CBM7" s="133"/>
      <c r="CBN7" s="134"/>
      <c r="CBO7" s="132"/>
      <c r="CBP7" s="132"/>
      <c r="CBQ7" s="132"/>
      <c r="CBR7" s="133"/>
      <c r="CBS7" s="134"/>
      <c r="CBT7" s="132"/>
      <c r="CBU7" s="132"/>
      <c r="CBV7" s="132"/>
      <c r="CBW7" s="133"/>
      <c r="CBX7" s="134"/>
      <c r="CBY7" s="132"/>
      <c r="CBZ7" s="132"/>
      <c r="CCA7" s="132"/>
      <c r="CCB7" s="133"/>
      <c r="CCC7" s="134"/>
      <c r="CCD7" s="132"/>
      <c r="CCE7" s="132"/>
      <c r="CCF7" s="132"/>
      <c r="CCG7" s="133"/>
      <c r="CCH7" s="134"/>
      <c r="CCI7" s="132"/>
      <c r="CCJ7" s="132"/>
      <c r="CCK7" s="132"/>
      <c r="CCL7" s="133"/>
      <c r="CCM7" s="134"/>
      <c r="CCN7" s="132"/>
      <c r="CCO7" s="132"/>
      <c r="CCP7" s="132"/>
      <c r="CCQ7" s="133"/>
      <c r="CCR7" s="134"/>
      <c r="CCS7" s="132"/>
      <c r="CCT7" s="132"/>
      <c r="CCU7" s="132"/>
      <c r="CCV7" s="133"/>
      <c r="CCW7" s="134"/>
      <c r="CCX7" s="132"/>
      <c r="CCY7" s="132"/>
      <c r="CCZ7" s="132"/>
      <c r="CDA7" s="133"/>
      <c r="CDB7" s="134"/>
      <c r="CDC7" s="132"/>
      <c r="CDD7" s="132"/>
      <c r="CDE7" s="132"/>
      <c r="CDF7" s="133"/>
      <c r="CDG7" s="134"/>
      <c r="CDH7" s="132"/>
      <c r="CDI7" s="132"/>
      <c r="CDJ7" s="132"/>
      <c r="CDK7" s="133"/>
      <c r="CDL7" s="134"/>
      <c r="CDM7" s="132"/>
      <c r="CDN7" s="132"/>
      <c r="CDO7" s="132"/>
      <c r="CDP7" s="133"/>
      <c r="CDQ7" s="134"/>
      <c r="CDR7" s="132"/>
      <c r="CDS7" s="132"/>
      <c r="CDT7" s="132"/>
      <c r="CDU7" s="133"/>
      <c r="CDV7" s="134"/>
      <c r="CDW7" s="132"/>
      <c r="CDX7" s="132"/>
      <c r="CDY7" s="132"/>
      <c r="CDZ7" s="133"/>
      <c r="CEA7" s="134"/>
      <c r="CEB7" s="132"/>
      <c r="CEC7" s="132"/>
      <c r="CED7" s="132"/>
      <c r="CEE7" s="133"/>
      <c r="CEF7" s="134"/>
      <c r="CEG7" s="132"/>
      <c r="CEH7" s="132"/>
      <c r="CEI7" s="132"/>
      <c r="CEJ7" s="133"/>
      <c r="CEK7" s="134"/>
      <c r="CEL7" s="132"/>
      <c r="CEM7" s="132"/>
      <c r="CEN7" s="132"/>
      <c r="CEO7" s="133"/>
      <c r="CEP7" s="134"/>
      <c r="CEQ7" s="132"/>
      <c r="CER7" s="132"/>
      <c r="CES7" s="132"/>
      <c r="CET7" s="133"/>
      <c r="CEU7" s="134"/>
      <c r="CEV7" s="132"/>
      <c r="CEW7" s="132"/>
      <c r="CEX7" s="132"/>
      <c r="CEY7" s="133"/>
      <c r="CEZ7" s="134"/>
      <c r="CFA7" s="132"/>
      <c r="CFB7" s="132"/>
      <c r="CFC7" s="132"/>
      <c r="CFD7" s="133"/>
      <c r="CFE7" s="134"/>
      <c r="CFF7" s="132"/>
      <c r="CFG7" s="132"/>
      <c r="CFH7" s="132"/>
      <c r="CFI7" s="133"/>
      <c r="CFJ7" s="134"/>
      <c r="CFK7" s="132"/>
      <c r="CFL7" s="132"/>
      <c r="CFM7" s="132"/>
      <c r="CFN7" s="133"/>
      <c r="CFO7" s="134"/>
      <c r="CFP7" s="132"/>
      <c r="CFQ7" s="132"/>
      <c r="CFR7" s="132"/>
      <c r="CFS7" s="133"/>
      <c r="CFT7" s="134"/>
      <c r="CFU7" s="132"/>
      <c r="CFV7" s="132"/>
      <c r="CFW7" s="132"/>
      <c r="CFX7" s="133"/>
      <c r="CFY7" s="134"/>
      <c r="CFZ7" s="132"/>
      <c r="CGA7" s="132"/>
      <c r="CGB7" s="132"/>
      <c r="CGC7" s="133"/>
      <c r="CGD7" s="134"/>
      <c r="CGE7" s="132"/>
      <c r="CGF7" s="132"/>
      <c r="CGG7" s="132"/>
      <c r="CGH7" s="133"/>
      <c r="CGI7" s="134"/>
      <c r="CGJ7" s="132"/>
      <c r="CGK7" s="132"/>
      <c r="CGL7" s="132"/>
      <c r="CGM7" s="133"/>
      <c r="CGN7" s="134"/>
      <c r="CGO7" s="132"/>
      <c r="CGP7" s="132"/>
      <c r="CGQ7" s="132"/>
      <c r="CGR7" s="133"/>
      <c r="CGS7" s="134"/>
      <c r="CGT7" s="132"/>
      <c r="CGU7" s="132"/>
      <c r="CGV7" s="132"/>
      <c r="CGW7" s="133"/>
      <c r="CGX7" s="134"/>
      <c r="CGY7" s="132"/>
      <c r="CGZ7" s="132"/>
      <c r="CHA7" s="132"/>
      <c r="CHB7" s="133"/>
      <c r="CHC7" s="134"/>
      <c r="CHD7" s="132"/>
      <c r="CHE7" s="132"/>
      <c r="CHF7" s="132"/>
      <c r="CHG7" s="133"/>
      <c r="CHH7" s="134"/>
      <c r="CHI7" s="132"/>
      <c r="CHJ7" s="132"/>
      <c r="CHK7" s="132"/>
      <c r="CHL7" s="133"/>
      <c r="CHM7" s="134"/>
      <c r="CHN7" s="132"/>
      <c r="CHO7" s="132"/>
      <c r="CHP7" s="132"/>
      <c r="CHQ7" s="133"/>
      <c r="CHR7" s="134"/>
      <c r="CHS7" s="132"/>
      <c r="CHT7" s="132"/>
      <c r="CHU7" s="132"/>
      <c r="CHV7" s="133"/>
      <c r="CHW7" s="134"/>
      <c r="CHX7" s="132"/>
      <c r="CHY7" s="132"/>
      <c r="CHZ7" s="132"/>
      <c r="CIA7" s="133"/>
      <c r="CIB7" s="134"/>
      <c r="CIC7" s="132"/>
      <c r="CID7" s="132"/>
      <c r="CIE7" s="132"/>
      <c r="CIF7" s="133"/>
      <c r="CIG7" s="134"/>
      <c r="CIH7" s="132"/>
      <c r="CII7" s="132"/>
      <c r="CIJ7" s="132"/>
      <c r="CIK7" s="133"/>
      <c r="CIL7" s="134"/>
      <c r="CIM7" s="132"/>
      <c r="CIN7" s="132"/>
      <c r="CIO7" s="132"/>
      <c r="CIP7" s="133"/>
      <c r="CIQ7" s="134"/>
      <c r="CIR7" s="132"/>
      <c r="CIS7" s="132"/>
      <c r="CIT7" s="132"/>
      <c r="CIU7" s="133"/>
      <c r="CIV7" s="134"/>
      <c r="CIW7" s="132"/>
      <c r="CIX7" s="132"/>
      <c r="CIY7" s="132"/>
      <c r="CIZ7" s="133"/>
      <c r="CJA7" s="134"/>
      <c r="CJB7" s="132"/>
      <c r="CJC7" s="132"/>
      <c r="CJD7" s="132"/>
      <c r="CJE7" s="133"/>
      <c r="CJF7" s="134"/>
      <c r="CJG7" s="132"/>
      <c r="CJH7" s="132"/>
      <c r="CJI7" s="132"/>
      <c r="CJJ7" s="133"/>
      <c r="CJK7" s="134"/>
      <c r="CJL7" s="132"/>
      <c r="CJM7" s="132"/>
      <c r="CJN7" s="132"/>
      <c r="CJO7" s="133"/>
      <c r="CJP7" s="134"/>
      <c r="CJQ7" s="132"/>
      <c r="CJR7" s="132"/>
      <c r="CJS7" s="132"/>
      <c r="CJT7" s="133"/>
      <c r="CJU7" s="134"/>
      <c r="CJV7" s="132"/>
      <c r="CJW7" s="132"/>
      <c r="CJX7" s="132"/>
      <c r="CJY7" s="133"/>
      <c r="CJZ7" s="134"/>
      <c r="CKA7" s="132"/>
      <c r="CKB7" s="132"/>
      <c r="CKC7" s="132"/>
      <c r="CKD7" s="133"/>
      <c r="CKE7" s="134"/>
      <c r="CKF7" s="132"/>
      <c r="CKG7" s="132"/>
      <c r="CKH7" s="132"/>
      <c r="CKI7" s="133"/>
      <c r="CKJ7" s="134"/>
      <c r="CKK7" s="132"/>
      <c r="CKL7" s="132"/>
      <c r="CKM7" s="132"/>
      <c r="CKN7" s="133"/>
      <c r="CKO7" s="134"/>
      <c r="CKP7" s="132"/>
      <c r="CKQ7" s="132"/>
      <c r="CKR7" s="132"/>
      <c r="CKS7" s="133"/>
      <c r="CKT7" s="134"/>
      <c r="CKU7" s="132"/>
      <c r="CKV7" s="132"/>
      <c r="CKW7" s="132"/>
      <c r="CKX7" s="133"/>
      <c r="CKY7" s="134"/>
      <c r="CKZ7" s="132"/>
      <c r="CLA7" s="132"/>
      <c r="CLB7" s="132"/>
      <c r="CLC7" s="133"/>
      <c r="CLD7" s="134"/>
      <c r="CLE7" s="132"/>
      <c r="CLF7" s="132"/>
      <c r="CLG7" s="132"/>
      <c r="CLH7" s="133"/>
      <c r="CLI7" s="134"/>
      <c r="CLJ7" s="132"/>
      <c r="CLK7" s="132"/>
      <c r="CLL7" s="132"/>
      <c r="CLM7" s="133"/>
      <c r="CLN7" s="134"/>
      <c r="CLO7" s="132"/>
      <c r="CLP7" s="132"/>
      <c r="CLQ7" s="132"/>
      <c r="CLR7" s="133"/>
      <c r="CLS7" s="134"/>
      <c r="CLT7" s="132"/>
      <c r="CLU7" s="132"/>
      <c r="CLV7" s="132"/>
      <c r="CLW7" s="133"/>
      <c r="CLX7" s="134"/>
      <c r="CLY7" s="132"/>
      <c r="CLZ7" s="132"/>
      <c r="CMA7" s="132"/>
      <c r="CMB7" s="133"/>
      <c r="CMC7" s="134"/>
      <c r="CMD7" s="132"/>
      <c r="CME7" s="132"/>
      <c r="CMF7" s="132"/>
      <c r="CMG7" s="133"/>
      <c r="CMH7" s="134"/>
      <c r="CMI7" s="132"/>
      <c r="CMJ7" s="132"/>
      <c r="CMK7" s="132"/>
      <c r="CML7" s="133"/>
      <c r="CMM7" s="134"/>
      <c r="CMN7" s="132"/>
      <c r="CMO7" s="132"/>
      <c r="CMP7" s="132"/>
      <c r="CMQ7" s="133"/>
      <c r="CMR7" s="134"/>
      <c r="CMS7" s="132"/>
      <c r="CMT7" s="132"/>
      <c r="CMU7" s="132"/>
      <c r="CMV7" s="133"/>
      <c r="CMW7" s="134"/>
      <c r="CMX7" s="132"/>
      <c r="CMY7" s="132"/>
      <c r="CMZ7" s="132"/>
      <c r="CNA7" s="133"/>
      <c r="CNB7" s="134"/>
      <c r="CNC7" s="132"/>
      <c r="CND7" s="132"/>
      <c r="CNE7" s="132"/>
      <c r="CNF7" s="133"/>
      <c r="CNG7" s="134"/>
      <c r="CNH7" s="132"/>
      <c r="CNI7" s="132"/>
      <c r="CNJ7" s="132"/>
      <c r="CNK7" s="133"/>
      <c r="CNL7" s="134"/>
      <c r="CNM7" s="132"/>
      <c r="CNN7" s="132"/>
      <c r="CNO7" s="132"/>
      <c r="CNP7" s="133"/>
      <c r="CNQ7" s="134"/>
      <c r="CNR7" s="132"/>
      <c r="CNS7" s="132"/>
      <c r="CNT7" s="132"/>
      <c r="CNU7" s="133"/>
      <c r="CNV7" s="134"/>
      <c r="CNW7" s="132"/>
      <c r="CNX7" s="132"/>
      <c r="CNY7" s="132"/>
      <c r="CNZ7" s="133"/>
      <c r="COA7" s="134"/>
      <c r="COB7" s="132"/>
      <c r="COC7" s="132"/>
      <c r="COD7" s="132"/>
      <c r="COE7" s="133"/>
      <c r="COF7" s="134"/>
      <c r="COG7" s="132"/>
      <c r="COH7" s="132"/>
      <c r="COI7" s="132"/>
      <c r="COJ7" s="133"/>
      <c r="COK7" s="134"/>
      <c r="COL7" s="132"/>
      <c r="COM7" s="132"/>
      <c r="CON7" s="132"/>
      <c r="COO7" s="133"/>
      <c r="COP7" s="134"/>
      <c r="COQ7" s="132"/>
      <c r="COR7" s="132"/>
      <c r="COS7" s="132"/>
      <c r="COT7" s="133"/>
      <c r="COU7" s="134"/>
      <c r="COV7" s="132"/>
      <c r="COW7" s="132"/>
      <c r="COX7" s="132"/>
      <c r="COY7" s="133"/>
      <c r="COZ7" s="134"/>
      <c r="CPA7" s="132"/>
      <c r="CPB7" s="132"/>
      <c r="CPC7" s="132"/>
      <c r="CPD7" s="133"/>
      <c r="CPE7" s="134"/>
      <c r="CPF7" s="132"/>
      <c r="CPG7" s="132"/>
      <c r="CPH7" s="132"/>
      <c r="CPI7" s="133"/>
      <c r="CPJ7" s="134"/>
      <c r="CPK7" s="132"/>
      <c r="CPL7" s="132"/>
      <c r="CPM7" s="132"/>
      <c r="CPN7" s="133"/>
      <c r="CPO7" s="134"/>
      <c r="CPP7" s="132"/>
      <c r="CPQ7" s="132"/>
      <c r="CPR7" s="132"/>
      <c r="CPS7" s="133"/>
      <c r="CPT7" s="134"/>
      <c r="CPU7" s="132"/>
      <c r="CPV7" s="132"/>
      <c r="CPW7" s="132"/>
      <c r="CPX7" s="133"/>
      <c r="CPY7" s="134"/>
      <c r="CPZ7" s="132"/>
      <c r="CQA7" s="132"/>
      <c r="CQB7" s="132"/>
      <c r="CQC7" s="133"/>
      <c r="CQD7" s="134"/>
      <c r="CQE7" s="132"/>
      <c r="CQF7" s="132"/>
      <c r="CQG7" s="132"/>
      <c r="CQH7" s="133"/>
      <c r="CQI7" s="134"/>
      <c r="CQJ7" s="132"/>
      <c r="CQK7" s="132"/>
      <c r="CQL7" s="132"/>
      <c r="CQM7" s="133"/>
      <c r="CQN7" s="134"/>
      <c r="CQO7" s="132"/>
      <c r="CQP7" s="132"/>
      <c r="CQQ7" s="132"/>
      <c r="CQR7" s="133"/>
      <c r="CQS7" s="134"/>
      <c r="CQT7" s="132"/>
      <c r="CQU7" s="132"/>
      <c r="CQV7" s="132"/>
      <c r="CQW7" s="133"/>
      <c r="CQX7" s="134"/>
      <c r="CQY7" s="132"/>
      <c r="CQZ7" s="132"/>
      <c r="CRA7" s="132"/>
      <c r="CRB7" s="133"/>
      <c r="CRC7" s="134"/>
      <c r="CRD7" s="132"/>
      <c r="CRE7" s="132"/>
      <c r="CRF7" s="132"/>
      <c r="CRG7" s="133"/>
      <c r="CRH7" s="134"/>
      <c r="CRI7" s="132"/>
      <c r="CRJ7" s="132"/>
      <c r="CRK7" s="132"/>
      <c r="CRL7" s="133"/>
      <c r="CRM7" s="134"/>
      <c r="CRN7" s="132"/>
      <c r="CRO7" s="132"/>
      <c r="CRP7" s="132"/>
      <c r="CRQ7" s="133"/>
      <c r="CRR7" s="134"/>
      <c r="CRS7" s="132"/>
      <c r="CRT7" s="132"/>
      <c r="CRU7" s="132"/>
      <c r="CRV7" s="133"/>
      <c r="CRW7" s="134"/>
      <c r="CRX7" s="132"/>
      <c r="CRY7" s="132"/>
      <c r="CRZ7" s="132"/>
      <c r="CSA7" s="133"/>
      <c r="CSB7" s="134"/>
      <c r="CSC7" s="132"/>
      <c r="CSD7" s="132"/>
      <c r="CSE7" s="132"/>
      <c r="CSF7" s="133"/>
      <c r="CSG7" s="134"/>
      <c r="CSH7" s="132"/>
      <c r="CSI7" s="132"/>
      <c r="CSJ7" s="132"/>
      <c r="CSK7" s="133"/>
      <c r="CSL7" s="134"/>
      <c r="CSM7" s="132"/>
      <c r="CSN7" s="132"/>
      <c r="CSO7" s="132"/>
      <c r="CSP7" s="133"/>
      <c r="CSQ7" s="134"/>
      <c r="CSR7" s="132"/>
      <c r="CSS7" s="132"/>
      <c r="CST7" s="132"/>
      <c r="CSU7" s="133"/>
      <c r="CSV7" s="134"/>
      <c r="CSW7" s="132"/>
      <c r="CSX7" s="132"/>
      <c r="CSY7" s="132"/>
      <c r="CSZ7" s="133"/>
      <c r="CTA7" s="134"/>
      <c r="CTB7" s="132"/>
      <c r="CTC7" s="132"/>
      <c r="CTD7" s="132"/>
      <c r="CTE7" s="133"/>
      <c r="CTF7" s="134"/>
      <c r="CTG7" s="132"/>
      <c r="CTH7" s="132"/>
      <c r="CTI7" s="132"/>
      <c r="CTJ7" s="133"/>
      <c r="CTK7" s="134"/>
      <c r="CTL7" s="132"/>
      <c r="CTM7" s="132"/>
      <c r="CTN7" s="132"/>
      <c r="CTO7" s="133"/>
      <c r="CTP7" s="134"/>
      <c r="CTQ7" s="132"/>
      <c r="CTR7" s="132"/>
      <c r="CTS7" s="132"/>
      <c r="CTT7" s="133"/>
      <c r="CTU7" s="134"/>
      <c r="CTV7" s="132"/>
      <c r="CTW7" s="132"/>
      <c r="CTX7" s="132"/>
      <c r="CTY7" s="133"/>
      <c r="CTZ7" s="134"/>
      <c r="CUA7" s="132"/>
      <c r="CUB7" s="132"/>
      <c r="CUC7" s="132"/>
      <c r="CUD7" s="133"/>
      <c r="CUE7" s="134"/>
      <c r="CUF7" s="132"/>
      <c r="CUG7" s="132"/>
      <c r="CUH7" s="132"/>
      <c r="CUI7" s="133"/>
      <c r="CUJ7" s="134"/>
      <c r="CUK7" s="132"/>
      <c r="CUL7" s="132"/>
      <c r="CUM7" s="132"/>
      <c r="CUN7" s="133"/>
      <c r="CUO7" s="134"/>
      <c r="CUP7" s="132"/>
      <c r="CUQ7" s="132"/>
      <c r="CUR7" s="132"/>
      <c r="CUS7" s="133"/>
      <c r="CUT7" s="134"/>
      <c r="CUU7" s="132"/>
      <c r="CUV7" s="132"/>
      <c r="CUW7" s="132"/>
      <c r="CUX7" s="133"/>
      <c r="CUY7" s="134"/>
      <c r="CUZ7" s="132"/>
      <c r="CVA7" s="132"/>
      <c r="CVB7" s="132"/>
      <c r="CVC7" s="133"/>
      <c r="CVD7" s="134"/>
      <c r="CVE7" s="132"/>
      <c r="CVF7" s="132"/>
      <c r="CVG7" s="132"/>
      <c r="CVH7" s="133"/>
      <c r="CVI7" s="134"/>
      <c r="CVJ7" s="132"/>
      <c r="CVK7" s="132"/>
      <c r="CVL7" s="132"/>
      <c r="CVM7" s="133"/>
      <c r="CVN7" s="134"/>
      <c r="CVO7" s="132"/>
      <c r="CVP7" s="132"/>
      <c r="CVQ7" s="132"/>
      <c r="CVR7" s="133"/>
      <c r="CVS7" s="134"/>
      <c r="CVT7" s="132"/>
      <c r="CVU7" s="132"/>
      <c r="CVV7" s="132"/>
      <c r="CVW7" s="133"/>
      <c r="CVX7" s="134"/>
      <c r="CVY7" s="132"/>
      <c r="CVZ7" s="132"/>
      <c r="CWA7" s="132"/>
      <c r="CWB7" s="133"/>
      <c r="CWC7" s="134"/>
      <c r="CWD7" s="132"/>
      <c r="CWE7" s="132"/>
      <c r="CWF7" s="132"/>
      <c r="CWG7" s="133"/>
      <c r="CWH7" s="134"/>
      <c r="CWI7" s="132"/>
      <c r="CWJ7" s="132"/>
      <c r="CWK7" s="132"/>
      <c r="CWL7" s="133"/>
      <c r="CWM7" s="134"/>
      <c r="CWN7" s="132"/>
      <c r="CWO7" s="132"/>
      <c r="CWP7" s="132"/>
      <c r="CWQ7" s="133"/>
      <c r="CWR7" s="134"/>
      <c r="CWS7" s="132"/>
      <c r="CWT7" s="132"/>
      <c r="CWU7" s="132"/>
      <c r="CWV7" s="133"/>
      <c r="CWW7" s="134"/>
      <c r="CWX7" s="132"/>
      <c r="CWY7" s="132"/>
      <c r="CWZ7" s="132"/>
      <c r="CXA7" s="133"/>
      <c r="CXB7" s="134"/>
      <c r="CXC7" s="132"/>
      <c r="CXD7" s="132"/>
      <c r="CXE7" s="132"/>
      <c r="CXF7" s="133"/>
      <c r="CXG7" s="134"/>
      <c r="CXH7" s="132"/>
      <c r="CXI7" s="132"/>
      <c r="CXJ7" s="132"/>
      <c r="CXK7" s="133"/>
      <c r="CXL7" s="134"/>
      <c r="CXM7" s="132"/>
      <c r="CXN7" s="132"/>
      <c r="CXO7" s="132"/>
      <c r="CXP7" s="133"/>
      <c r="CXQ7" s="134"/>
      <c r="CXR7" s="132"/>
      <c r="CXS7" s="132"/>
      <c r="CXT7" s="132"/>
      <c r="CXU7" s="133"/>
      <c r="CXV7" s="134"/>
      <c r="CXW7" s="132"/>
      <c r="CXX7" s="132"/>
      <c r="CXY7" s="132"/>
      <c r="CXZ7" s="133"/>
      <c r="CYA7" s="134"/>
      <c r="CYB7" s="132"/>
      <c r="CYC7" s="132"/>
      <c r="CYD7" s="132"/>
      <c r="CYE7" s="133"/>
      <c r="CYF7" s="134"/>
      <c r="CYG7" s="132"/>
      <c r="CYH7" s="132"/>
      <c r="CYI7" s="132"/>
      <c r="CYJ7" s="133"/>
      <c r="CYK7" s="134"/>
      <c r="CYL7" s="132"/>
      <c r="CYM7" s="132"/>
      <c r="CYN7" s="132"/>
      <c r="CYO7" s="133"/>
      <c r="CYP7" s="134"/>
      <c r="CYQ7" s="132"/>
      <c r="CYR7" s="132"/>
      <c r="CYS7" s="132"/>
      <c r="CYT7" s="133"/>
      <c r="CYU7" s="134"/>
      <c r="CYV7" s="132"/>
      <c r="CYW7" s="132"/>
      <c r="CYX7" s="132"/>
      <c r="CYY7" s="133"/>
      <c r="CYZ7" s="134"/>
      <c r="CZA7" s="132"/>
      <c r="CZB7" s="132"/>
      <c r="CZC7" s="132"/>
      <c r="CZD7" s="133"/>
      <c r="CZE7" s="134"/>
      <c r="CZF7" s="132"/>
      <c r="CZG7" s="132"/>
      <c r="CZH7" s="132"/>
      <c r="CZI7" s="133"/>
      <c r="CZJ7" s="134"/>
      <c r="CZK7" s="132"/>
      <c r="CZL7" s="132"/>
      <c r="CZM7" s="132"/>
      <c r="CZN7" s="133"/>
      <c r="CZO7" s="134"/>
      <c r="CZP7" s="132"/>
      <c r="CZQ7" s="132"/>
      <c r="CZR7" s="132"/>
      <c r="CZS7" s="133"/>
      <c r="CZT7" s="134"/>
      <c r="CZU7" s="132"/>
      <c r="CZV7" s="132"/>
      <c r="CZW7" s="132"/>
      <c r="CZX7" s="133"/>
      <c r="CZY7" s="134"/>
      <c r="CZZ7" s="132"/>
      <c r="DAA7" s="132"/>
      <c r="DAB7" s="132"/>
      <c r="DAC7" s="133"/>
      <c r="DAD7" s="134"/>
      <c r="DAE7" s="132"/>
      <c r="DAF7" s="132"/>
      <c r="DAG7" s="132"/>
      <c r="DAH7" s="133"/>
      <c r="DAI7" s="134"/>
      <c r="DAJ7" s="132"/>
      <c r="DAK7" s="132"/>
      <c r="DAL7" s="132"/>
      <c r="DAM7" s="133"/>
      <c r="DAN7" s="134"/>
      <c r="DAO7" s="132"/>
      <c r="DAP7" s="132"/>
      <c r="DAQ7" s="132"/>
      <c r="DAR7" s="133"/>
      <c r="DAS7" s="134"/>
      <c r="DAT7" s="132"/>
      <c r="DAU7" s="132"/>
      <c r="DAV7" s="132"/>
      <c r="DAW7" s="133"/>
      <c r="DAX7" s="134"/>
      <c r="DAY7" s="132"/>
      <c r="DAZ7" s="132"/>
      <c r="DBA7" s="132"/>
      <c r="DBB7" s="133"/>
      <c r="DBC7" s="134"/>
      <c r="DBD7" s="132"/>
      <c r="DBE7" s="132"/>
      <c r="DBF7" s="132"/>
      <c r="DBG7" s="133"/>
      <c r="DBH7" s="134"/>
      <c r="DBI7" s="132"/>
      <c r="DBJ7" s="132"/>
      <c r="DBK7" s="132"/>
      <c r="DBL7" s="133"/>
      <c r="DBM7" s="134"/>
      <c r="DBN7" s="132"/>
      <c r="DBO7" s="132"/>
      <c r="DBP7" s="132"/>
      <c r="DBQ7" s="133"/>
      <c r="DBR7" s="134"/>
      <c r="DBS7" s="132"/>
      <c r="DBT7" s="132"/>
      <c r="DBU7" s="132"/>
      <c r="DBV7" s="133"/>
      <c r="DBW7" s="134"/>
      <c r="DBX7" s="132"/>
      <c r="DBY7" s="132"/>
      <c r="DBZ7" s="132"/>
      <c r="DCA7" s="133"/>
      <c r="DCB7" s="134"/>
      <c r="DCC7" s="132"/>
      <c r="DCD7" s="132"/>
      <c r="DCE7" s="132"/>
      <c r="DCF7" s="133"/>
      <c r="DCG7" s="134"/>
      <c r="DCH7" s="132"/>
      <c r="DCI7" s="132"/>
      <c r="DCJ7" s="132"/>
      <c r="DCK7" s="133"/>
      <c r="DCL7" s="134"/>
      <c r="DCM7" s="132"/>
      <c r="DCN7" s="132"/>
      <c r="DCO7" s="132"/>
      <c r="DCP7" s="133"/>
      <c r="DCQ7" s="134"/>
      <c r="DCR7" s="132"/>
      <c r="DCS7" s="132"/>
      <c r="DCT7" s="132"/>
      <c r="DCU7" s="133"/>
      <c r="DCV7" s="134"/>
      <c r="DCW7" s="132"/>
      <c r="DCX7" s="132"/>
      <c r="DCY7" s="132"/>
      <c r="DCZ7" s="133"/>
      <c r="DDA7" s="134"/>
      <c r="DDB7" s="132"/>
      <c r="DDC7" s="132"/>
      <c r="DDD7" s="132"/>
      <c r="DDE7" s="133"/>
      <c r="DDF7" s="134"/>
      <c r="DDG7" s="132"/>
      <c r="DDH7" s="132"/>
      <c r="DDI7" s="132"/>
      <c r="DDJ7" s="133"/>
      <c r="DDK7" s="134"/>
      <c r="DDL7" s="132"/>
      <c r="DDM7" s="132"/>
      <c r="DDN7" s="132"/>
      <c r="DDO7" s="133"/>
      <c r="DDP7" s="134"/>
      <c r="DDQ7" s="132"/>
      <c r="DDR7" s="132"/>
      <c r="DDS7" s="132"/>
      <c r="DDT7" s="133"/>
      <c r="DDU7" s="134"/>
      <c r="DDV7" s="132"/>
      <c r="DDW7" s="132"/>
      <c r="DDX7" s="132"/>
      <c r="DDY7" s="133"/>
      <c r="DDZ7" s="134"/>
      <c r="DEA7" s="132"/>
      <c r="DEB7" s="132"/>
      <c r="DEC7" s="132"/>
      <c r="DED7" s="133"/>
      <c r="DEE7" s="134"/>
      <c r="DEF7" s="132"/>
      <c r="DEG7" s="132"/>
      <c r="DEH7" s="132"/>
      <c r="DEI7" s="133"/>
      <c r="DEJ7" s="134"/>
      <c r="DEK7" s="132"/>
      <c r="DEL7" s="132"/>
      <c r="DEM7" s="132"/>
      <c r="DEN7" s="133"/>
      <c r="DEO7" s="134"/>
      <c r="DEP7" s="132"/>
      <c r="DEQ7" s="132"/>
      <c r="DER7" s="132"/>
      <c r="DES7" s="133"/>
      <c r="DET7" s="134"/>
      <c r="DEU7" s="132"/>
      <c r="DEV7" s="132"/>
      <c r="DEW7" s="132"/>
      <c r="DEX7" s="133"/>
      <c r="DEY7" s="134"/>
      <c r="DEZ7" s="132"/>
      <c r="DFA7" s="132"/>
      <c r="DFB7" s="132"/>
      <c r="DFC7" s="133"/>
      <c r="DFD7" s="134"/>
      <c r="DFE7" s="132"/>
      <c r="DFF7" s="132"/>
      <c r="DFG7" s="132"/>
      <c r="DFH7" s="133"/>
      <c r="DFI7" s="134"/>
      <c r="DFJ7" s="132"/>
      <c r="DFK7" s="132"/>
      <c r="DFL7" s="132"/>
      <c r="DFM7" s="133"/>
      <c r="DFN7" s="134"/>
      <c r="DFO7" s="132"/>
      <c r="DFP7" s="132"/>
      <c r="DFQ7" s="132"/>
      <c r="DFR7" s="133"/>
      <c r="DFS7" s="134"/>
      <c r="DFT7" s="132"/>
      <c r="DFU7" s="132"/>
      <c r="DFV7" s="132"/>
      <c r="DFW7" s="133"/>
      <c r="DFX7" s="134"/>
      <c r="DFY7" s="132"/>
      <c r="DFZ7" s="132"/>
      <c r="DGA7" s="132"/>
      <c r="DGB7" s="133"/>
      <c r="DGC7" s="134"/>
      <c r="DGD7" s="132"/>
      <c r="DGE7" s="132"/>
      <c r="DGF7" s="132"/>
      <c r="DGG7" s="133"/>
      <c r="DGH7" s="134"/>
      <c r="DGI7" s="132"/>
      <c r="DGJ7" s="132"/>
      <c r="DGK7" s="132"/>
      <c r="DGL7" s="133"/>
      <c r="DGM7" s="134"/>
      <c r="DGN7" s="132"/>
      <c r="DGO7" s="132"/>
      <c r="DGP7" s="132"/>
      <c r="DGQ7" s="133"/>
      <c r="DGR7" s="134"/>
      <c r="DGS7" s="132"/>
      <c r="DGT7" s="132"/>
      <c r="DGU7" s="132"/>
      <c r="DGV7" s="133"/>
      <c r="DGW7" s="134"/>
      <c r="DGX7" s="132"/>
      <c r="DGY7" s="132"/>
      <c r="DGZ7" s="132"/>
      <c r="DHA7" s="133"/>
      <c r="DHB7" s="134"/>
      <c r="DHC7" s="132"/>
      <c r="DHD7" s="132"/>
      <c r="DHE7" s="132"/>
      <c r="DHF7" s="133"/>
      <c r="DHG7" s="134"/>
      <c r="DHH7" s="132"/>
      <c r="DHI7" s="132"/>
      <c r="DHJ7" s="132"/>
      <c r="DHK7" s="133"/>
      <c r="DHL7" s="134"/>
      <c r="DHM7" s="132"/>
      <c r="DHN7" s="132"/>
      <c r="DHO7" s="132"/>
      <c r="DHP7" s="133"/>
      <c r="DHQ7" s="134"/>
      <c r="DHR7" s="132"/>
      <c r="DHS7" s="132"/>
      <c r="DHT7" s="132"/>
      <c r="DHU7" s="133"/>
      <c r="DHV7" s="134"/>
      <c r="DHW7" s="132"/>
      <c r="DHX7" s="132"/>
      <c r="DHY7" s="132"/>
      <c r="DHZ7" s="133"/>
      <c r="DIA7" s="134"/>
      <c r="DIB7" s="132"/>
      <c r="DIC7" s="132"/>
      <c r="DID7" s="132"/>
      <c r="DIE7" s="133"/>
      <c r="DIF7" s="134"/>
      <c r="DIG7" s="132"/>
      <c r="DIH7" s="132"/>
      <c r="DII7" s="132"/>
      <c r="DIJ7" s="133"/>
      <c r="DIK7" s="134"/>
      <c r="DIL7" s="132"/>
      <c r="DIM7" s="132"/>
      <c r="DIN7" s="132"/>
      <c r="DIO7" s="133"/>
      <c r="DIP7" s="134"/>
      <c r="DIQ7" s="132"/>
      <c r="DIR7" s="132"/>
      <c r="DIS7" s="132"/>
      <c r="DIT7" s="133"/>
      <c r="DIU7" s="134"/>
      <c r="DIV7" s="132"/>
      <c r="DIW7" s="132"/>
      <c r="DIX7" s="132"/>
      <c r="DIY7" s="133"/>
      <c r="DIZ7" s="134"/>
      <c r="DJA7" s="132"/>
      <c r="DJB7" s="132"/>
      <c r="DJC7" s="132"/>
      <c r="DJD7" s="133"/>
      <c r="DJE7" s="134"/>
      <c r="DJF7" s="132"/>
      <c r="DJG7" s="132"/>
      <c r="DJH7" s="132"/>
      <c r="DJI7" s="133"/>
      <c r="DJJ7" s="134"/>
      <c r="DJK7" s="132"/>
      <c r="DJL7" s="132"/>
      <c r="DJM7" s="132"/>
      <c r="DJN7" s="133"/>
      <c r="DJO7" s="134"/>
      <c r="DJP7" s="132"/>
      <c r="DJQ7" s="132"/>
      <c r="DJR7" s="132"/>
      <c r="DJS7" s="133"/>
      <c r="DJT7" s="134"/>
      <c r="DJU7" s="132"/>
      <c r="DJV7" s="132"/>
      <c r="DJW7" s="132"/>
      <c r="DJX7" s="133"/>
      <c r="DJY7" s="134"/>
      <c r="DJZ7" s="132"/>
      <c r="DKA7" s="132"/>
      <c r="DKB7" s="132"/>
      <c r="DKC7" s="133"/>
      <c r="DKD7" s="134"/>
      <c r="DKE7" s="132"/>
      <c r="DKF7" s="132"/>
      <c r="DKG7" s="132"/>
      <c r="DKH7" s="133"/>
      <c r="DKI7" s="134"/>
      <c r="DKJ7" s="132"/>
      <c r="DKK7" s="132"/>
      <c r="DKL7" s="132"/>
      <c r="DKM7" s="133"/>
      <c r="DKN7" s="134"/>
      <c r="DKO7" s="132"/>
      <c r="DKP7" s="132"/>
      <c r="DKQ7" s="132"/>
      <c r="DKR7" s="133"/>
      <c r="DKS7" s="134"/>
      <c r="DKT7" s="132"/>
      <c r="DKU7" s="132"/>
      <c r="DKV7" s="132"/>
      <c r="DKW7" s="133"/>
      <c r="DKX7" s="134"/>
      <c r="DKY7" s="132"/>
      <c r="DKZ7" s="132"/>
      <c r="DLA7" s="132"/>
      <c r="DLB7" s="133"/>
      <c r="DLC7" s="134"/>
      <c r="DLD7" s="132"/>
      <c r="DLE7" s="132"/>
      <c r="DLF7" s="132"/>
      <c r="DLG7" s="133"/>
      <c r="DLH7" s="134"/>
      <c r="DLI7" s="132"/>
      <c r="DLJ7" s="132"/>
      <c r="DLK7" s="132"/>
      <c r="DLL7" s="133"/>
      <c r="DLM7" s="134"/>
      <c r="DLN7" s="132"/>
      <c r="DLO7" s="132"/>
      <c r="DLP7" s="132"/>
      <c r="DLQ7" s="133"/>
      <c r="DLR7" s="134"/>
      <c r="DLS7" s="132"/>
      <c r="DLT7" s="132"/>
      <c r="DLU7" s="132"/>
      <c r="DLV7" s="133"/>
      <c r="DLW7" s="134"/>
      <c r="DLX7" s="132"/>
      <c r="DLY7" s="132"/>
      <c r="DLZ7" s="132"/>
      <c r="DMA7" s="133"/>
      <c r="DMB7" s="134"/>
      <c r="DMC7" s="132"/>
      <c r="DMD7" s="132"/>
      <c r="DME7" s="132"/>
      <c r="DMF7" s="133"/>
      <c r="DMG7" s="134"/>
      <c r="DMH7" s="132"/>
      <c r="DMI7" s="132"/>
      <c r="DMJ7" s="132"/>
      <c r="DMK7" s="133"/>
      <c r="DML7" s="134"/>
      <c r="DMM7" s="132"/>
      <c r="DMN7" s="132"/>
      <c r="DMO7" s="132"/>
      <c r="DMP7" s="133"/>
      <c r="DMQ7" s="134"/>
      <c r="DMR7" s="132"/>
      <c r="DMS7" s="132"/>
      <c r="DMT7" s="132"/>
      <c r="DMU7" s="133"/>
      <c r="DMV7" s="134"/>
      <c r="DMW7" s="132"/>
      <c r="DMX7" s="132"/>
      <c r="DMY7" s="132"/>
      <c r="DMZ7" s="133"/>
      <c r="DNA7" s="134"/>
      <c r="DNB7" s="132"/>
      <c r="DNC7" s="132"/>
      <c r="DND7" s="132"/>
      <c r="DNE7" s="133"/>
      <c r="DNF7" s="134"/>
      <c r="DNG7" s="132"/>
      <c r="DNH7" s="132"/>
      <c r="DNI7" s="132"/>
      <c r="DNJ7" s="133"/>
      <c r="DNK7" s="134"/>
      <c r="DNL7" s="132"/>
      <c r="DNM7" s="132"/>
      <c r="DNN7" s="132"/>
      <c r="DNO7" s="133"/>
      <c r="DNP7" s="134"/>
      <c r="DNQ7" s="132"/>
      <c r="DNR7" s="132"/>
      <c r="DNS7" s="132"/>
      <c r="DNT7" s="133"/>
      <c r="DNU7" s="134"/>
      <c r="DNV7" s="132"/>
      <c r="DNW7" s="132"/>
      <c r="DNX7" s="132"/>
      <c r="DNY7" s="133"/>
      <c r="DNZ7" s="134"/>
      <c r="DOA7" s="132"/>
      <c r="DOB7" s="132"/>
      <c r="DOC7" s="132"/>
      <c r="DOD7" s="133"/>
      <c r="DOE7" s="134"/>
      <c r="DOF7" s="132"/>
      <c r="DOG7" s="132"/>
      <c r="DOH7" s="132"/>
      <c r="DOI7" s="133"/>
      <c r="DOJ7" s="134"/>
      <c r="DOK7" s="132"/>
      <c r="DOL7" s="132"/>
      <c r="DOM7" s="132"/>
      <c r="DON7" s="133"/>
      <c r="DOO7" s="134"/>
      <c r="DOP7" s="132"/>
      <c r="DOQ7" s="132"/>
      <c r="DOR7" s="132"/>
      <c r="DOS7" s="133"/>
      <c r="DOT7" s="134"/>
      <c r="DOU7" s="132"/>
      <c r="DOV7" s="132"/>
      <c r="DOW7" s="132"/>
      <c r="DOX7" s="133"/>
      <c r="DOY7" s="134"/>
      <c r="DOZ7" s="132"/>
      <c r="DPA7" s="132"/>
      <c r="DPB7" s="132"/>
      <c r="DPC7" s="133"/>
      <c r="DPD7" s="134"/>
      <c r="DPE7" s="132"/>
      <c r="DPF7" s="132"/>
      <c r="DPG7" s="132"/>
      <c r="DPH7" s="133"/>
      <c r="DPI7" s="134"/>
      <c r="DPJ7" s="132"/>
      <c r="DPK7" s="132"/>
      <c r="DPL7" s="132"/>
      <c r="DPM7" s="133"/>
      <c r="DPN7" s="134"/>
      <c r="DPO7" s="132"/>
      <c r="DPP7" s="132"/>
      <c r="DPQ7" s="132"/>
      <c r="DPR7" s="133"/>
      <c r="DPS7" s="134"/>
      <c r="DPT7" s="132"/>
      <c r="DPU7" s="132"/>
      <c r="DPV7" s="132"/>
      <c r="DPW7" s="133"/>
      <c r="DPX7" s="134"/>
      <c r="DPY7" s="132"/>
      <c r="DPZ7" s="132"/>
      <c r="DQA7" s="132"/>
      <c r="DQB7" s="133"/>
      <c r="DQC7" s="134"/>
      <c r="DQD7" s="132"/>
      <c r="DQE7" s="132"/>
      <c r="DQF7" s="132"/>
      <c r="DQG7" s="133"/>
      <c r="DQH7" s="134"/>
      <c r="DQI7" s="132"/>
      <c r="DQJ7" s="132"/>
      <c r="DQK7" s="132"/>
      <c r="DQL7" s="133"/>
      <c r="DQM7" s="134"/>
      <c r="DQN7" s="132"/>
      <c r="DQO7" s="132"/>
      <c r="DQP7" s="132"/>
      <c r="DQQ7" s="133"/>
      <c r="DQR7" s="134"/>
      <c r="DQS7" s="132"/>
      <c r="DQT7" s="132"/>
      <c r="DQU7" s="132"/>
      <c r="DQV7" s="133"/>
      <c r="DQW7" s="134"/>
      <c r="DQX7" s="132"/>
      <c r="DQY7" s="132"/>
      <c r="DQZ7" s="132"/>
      <c r="DRA7" s="133"/>
      <c r="DRB7" s="134"/>
      <c r="DRC7" s="132"/>
      <c r="DRD7" s="132"/>
      <c r="DRE7" s="132"/>
      <c r="DRF7" s="133"/>
      <c r="DRG7" s="134"/>
      <c r="DRH7" s="132"/>
      <c r="DRI7" s="132"/>
      <c r="DRJ7" s="132"/>
      <c r="DRK7" s="133"/>
      <c r="DRL7" s="134"/>
      <c r="DRM7" s="132"/>
      <c r="DRN7" s="132"/>
      <c r="DRO7" s="132"/>
      <c r="DRP7" s="133"/>
      <c r="DRQ7" s="134"/>
      <c r="DRR7" s="132"/>
      <c r="DRS7" s="132"/>
      <c r="DRT7" s="132"/>
      <c r="DRU7" s="133"/>
      <c r="DRV7" s="134"/>
      <c r="DRW7" s="132"/>
      <c r="DRX7" s="132"/>
      <c r="DRY7" s="132"/>
      <c r="DRZ7" s="133"/>
      <c r="DSA7" s="134"/>
      <c r="DSB7" s="132"/>
      <c r="DSC7" s="132"/>
      <c r="DSD7" s="132"/>
      <c r="DSE7" s="133"/>
      <c r="DSF7" s="134"/>
      <c r="DSG7" s="132"/>
      <c r="DSH7" s="132"/>
      <c r="DSI7" s="132"/>
      <c r="DSJ7" s="133"/>
      <c r="DSK7" s="134"/>
      <c r="DSL7" s="132"/>
      <c r="DSM7" s="132"/>
      <c r="DSN7" s="132"/>
      <c r="DSO7" s="133"/>
      <c r="DSP7" s="134"/>
      <c r="DSQ7" s="132"/>
      <c r="DSR7" s="132"/>
      <c r="DSS7" s="132"/>
      <c r="DST7" s="133"/>
      <c r="DSU7" s="134"/>
      <c r="DSV7" s="132"/>
      <c r="DSW7" s="132"/>
      <c r="DSX7" s="132"/>
      <c r="DSY7" s="133"/>
      <c r="DSZ7" s="134"/>
      <c r="DTA7" s="132"/>
      <c r="DTB7" s="132"/>
      <c r="DTC7" s="132"/>
      <c r="DTD7" s="133"/>
      <c r="DTE7" s="134"/>
      <c r="DTF7" s="132"/>
      <c r="DTG7" s="132"/>
      <c r="DTH7" s="132"/>
      <c r="DTI7" s="133"/>
      <c r="DTJ7" s="134"/>
      <c r="DTK7" s="132"/>
      <c r="DTL7" s="132"/>
      <c r="DTM7" s="132"/>
      <c r="DTN7" s="133"/>
      <c r="DTO7" s="134"/>
      <c r="DTP7" s="132"/>
      <c r="DTQ7" s="132"/>
      <c r="DTR7" s="132"/>
      <c r="DTS7" s="133"/>
      <c r="DTT7" s="134"/>
      <c r="DTU7" s="132"/>
      <c r="DTV7" s="132"/>
      <c r="DTW7" s="132"/>
      <c r="DTX7" s="133"/>
      <c r="DTY7" s="134"/>
      <c r="DTZ7" s="132"/>
      <c r="DUA7" s="132"/>
      <c r="DUB7" s="132"/>
      <c r="DUC7" s="133"/>
      <c r="DUD7" s="134"/>
      <c r="DUE7" s="132"/>
      <c r="DUF7" s="132"/>
      <c r="DUG7" s="132"/>
      <c r="DUH7" s="133"/>
      <c r="DUI7" s="134"/>
      <c r="DUJ7" s="132"/>
      <c r="DUK7" s="132"/>
      <c r="DUL7" s="132"/>
      <c r="DUM7" s="133"/>
      <c r="DUN7" s="134"/>
      <c r="DUO7" s="132"/>
      <c r="DUP7" s="132"/>
      <c r="DUQ7" s="132"/>
      <c r="DUR7" s="133"/>
      <c r="DUS7" s="134"/>
      <c r="DUT7" s="132"/>
      <c r="DUU7" s="132"/>
      <c r="DUV7" s="132"/>
      <c r="DUW7" s="133"/>
      <c r="DUX7" s="134"/>
      <c r="DUY7" s="132"/>
      <c r="DUZ7" s="132"/>
      <c r="DVA7" s="132"/>
      <c r="DVB7" s="133"/>
      <c r="DVC7" s="134"/>
      <c r="DVD7" s="132"/>
      <c r="DVE7" s="132"/>
      <c r="DVF7" s="132"/>
      <c r="DVG7" s="133"/>
      <c r="DVH7" s="134"/>
      <c r="DVI7" s="132"/>
      <c r="DVJ7" s="132"/>
      <c r="DVK7" s="132"/>
      <c r="DVL7" s="133"/>
      <c r="DVM7" s="134"/>
      <c r="DVN7" s="132"/>
      <c r="DVO7" s="132"/>
      <c r="DVP7" s="132"/>
      <c r="DVQ7" s="133"/>
      <c r="DVR7" s="134"/>
      <c r="DVS7" s="132"/>
      <c r="DVT7" s="132"/>
      <c r="DVU7" s="132"/>
      <c r="DVV7" s="133"/>
      <c r="DVW7" s="134"/>
      <c r="DVX7" s="132"/>
      <c r="DVY7" s="132"/>
      <c r="DVZ7" s="132"/>
      <c r="DWA7" s="133"/>
      <c r="DWB7" s="134"/>
      <c r="DWC7" s="132"/>
      <c r="DWD7" s="132"/>
      <c r="DWE7" s="132"/>
      <c r="DWF7" s="133"/>
      <c r="DWG7" s="134"/>
      <c r="DWH7" s="132"/>
      <c r="DWI7" s="132"/>
      <c r="DWJ7" s="132"/>
      <c r="DWK7" s="133"/>
      <c r="DWL7" s="134"/>
      <c r="DWM7" s="132"/>
      <c r="DWN7" s="132"/>
      <c r="DWO7" s="132"/>
      <c r="DWP7" s="133"/>
      <c r="DWQ7" s="134"/>
      <c r="DWR7" s="132"/>
      <c r="DWS7" s="132"/>
      <c r="DWT7" s="132"/>
      <c r="DWU7" s="133"/>
      <c r="DWV7" s="134"/>
      <c r="DWW7" s="132"/>
      <c r="DWX7" s="132"/>
      <c r="DWY7" s="132"/>
      <c r="DWZ7" s="133"/>
      <c r="DXA7" s="134"/>
      <c r="DXB7" s="132"/>
      <c r="DXC7" s="132"/>
      <c r="DXD7" s="132"/>
      <c r="DXE7" s="133"/>
      <c r="DXF7" s="134"/>
      <c r="DXG7" s="132"/>
      <c r="DXH7" s="132"/>
      <c r="DXI7" s="132"/>
      <c r="DXJ7" s="133"/>
      <c r="DXK7" s="134"/>
      <c r="DXL7" s="132"/>
      <c r="DXM7" s="132"/>
      <c r="DXN7" s="132"/>
      <c r="DXO7" s="133"/>
      <c r="DXP7" s="134"/>
      <c r="DXQ7" s="132"/>
      <c r="DXR7" s="132"/>
      <c r="DXS7" s="132"/>
      <c r="DXT7" s="133"/>
      <c r="DXU7" s="134"/>
      <c r="DXV7" s="132"/>
      <c r="DXW7" s="132"/>
      <c r="DXX7" s="132"/>
      <c r="DXY7" s="133"/>
      <c r="DXZ7" s="134"/>
      <c r="DYA7" s="132"/>
      <c r="DYB7" s="132"/>
      <c r="DYC7" s="132"/>
      <c r="DYD7" s="133"/>
      <c r="DYE7" s="134"/>
      <c r="DYF7" s="132"/>
      <c r="DYG7" s="132"/>
      <c r="DYH7" s="132"/>
      <c r="DYI7" s="133"/>
      <c r="DYJ7" s="134"/>
      <c r="DYK7" s="132"/>
      <c r="DYL7" s="132"/>
      <c r="DYM7" s="132"/>
      <c r="DYN7" s="133"/>
      <c r="DYO7" s="134"/>
      <c r="DYP7" s="132"/>
      <c r="DYQ7" s="132"/>
      <c r="DYR7" s="132"/>
      <c r="DYS7" s="133"/>
      <c r="DYT7" s="134"/>
      <c r="DYU7" s="132"/>
      <c r="DYV7" s="132"/>
      <c r="DYW7" s="132"/>
      <c r="DYX7" s="133"/>
      <c r="DYY7" s="134"/>
      <c r="DYZ7" s="132"/>
      <c r="DZA7" s="132"/>
      <c r="DZB7" s="132"/>
      <c r="DZC7" s="133"/>
      <c r="DZD7" s="134"/>
      <c r="DZE7" s="132"/>
      <c r="DZF7" s="132"/>
      <c r="DZG7" s="132"/>
      <c r="DZH7" s="133"/>
      <c r="DZI7" s="134"/>
      <c r="DZJ7" s="132"/>
      <c r="DZK7" s="132"/>
      <c r="DZL7" s="132"/>
      <c r="DZM7" s="133"/>
      <c r="DZN7" s="134"/>
      <c r="DZO7" s="132"/>
      <c r="DZP7" s="132"/>
      <c r="DZQ7" s="132"/>
      <c r="DZR7" s="133"/>
      <c r="DZS7" s="134"/>
      <c r="DZT7" s="132"/>
      <c r="DZU7" s="132"/>
      <c r="DZV7" s="132"/>
      <c r="DZW7" s="133"/>
      <c r="DZX7" s="134"/>
      <c r="DZY7" s="132"/>
      <c r="DZZ7" s="132"/>
      <c r="EAA7" s="132"/>
      <c r="EAB7" s="133"/>
      <c r="EAC7" s="134"/>
      <c r="EAD7" s="132"/>
      <c r="EAE7" s="132"/>
      <c r="EAF7" s="132"/>
      <c r="EAG7" s="133"/>
      <c r="EAH7" s="134"/>
      <c r="EAI7" s="132"/>
      <c r="EAJ7" s="132"/>
      <c r="EAK7" s="132"/>
      <c r="EAL7" s="133"/>
      <c r="EAM7" s="134"/>
      <c r="EAN7" s="132"/>
      <c r="EAO7" s="132"/>
      <c r="EAP7" s="132"/>
      <c r="EAQ7" s="133"/>
      <c r="EAR7" s="134"/>
      <c r="EAS7" s="132"/>
      <c r="EAT7" s="132"/>
      <c r="EAU7" s="132"/>
      <c r="EAV7" s="133"/>
      <c r="EAW7" s="134"/>
      <c r="EAX7" s="132"/>
      <c r="EAY7" s="132"/>
      <c r="EAZ7" s="132"/>
      <c r="EBA7" s="133"/>
      <c r="EBB7" s="134"/>
      <c r="EBC7" s="132"/>
      <c r="EBD7" s="132"/>
      <c r="EBE7" s="132"/>
      <c r="EBF7" s="133"/>
      <c r="EBG7" s="134"/>
      <c r="EBH7" s="132"/>
      <c r="EBI7" s="132"/>
      <c r="EBJ7" s="132"/>
      <c r="EBK7" s="133"/>
      <c r="EBL7" s="134"/>
      <c r="EBM7" s="132"/>
      <c r="EBN7" s="132"/>
      <c r="EBO7" s="132"/>
      <c r="EBP7" s="133"/>
      <c r="EBQ7" s="134"/>
      <c r="EBR7" s="132"/>
      <c r="EBS7" s="132"/>
      <c r="EBT7" s="132"/>
      <c r="EBU7" s="133"/>
      <c r="EBV7" s="134"/>
      <c r="EBW7" s="132"/>
      <c r="EBX7" s="132"/>
      <c r="EBY7" s="132"/>
      <c r="EBZ7" s="133"/>
      <c r="ECA7" s="134"/>
      <c r="ECB7" s="132"/>
      <c r="ECC7" s="132"/>
      <c r="ECD7" s="132"/>
      <c r="ECE7" s="133"/>
      <c r="ECF7" s="134"/>
      <c r="ECG7" s="132"/>
      <c r="ECH7" s="132"/>
      <c r="ECI7" s="132"/>
      <c r="ECJ7" s="133"/>
      <c r="ECK7" s="134"/>
      <c r="ECL7" s="132"/>
      <c r="ECM7" s="132"/>
      <c r="ECN7" s="132"/>
      <c r="ECO7" s="133"/>
      <c r="ECP7" s="134"/>
      <c r="ECQ7" s="132"/>
      <c r="ECR7" s="132"/>
      <c r="ECS7" s="132"/>
      <c r="ECT7" s="133"/>
      <c r="ECU7" s="134"/>
      <c r="ECV7" s="132"/>
      <c r="ECW7" s="132"/>
      <c r="ECX7" s="132"/>
      <c r="ECY7" s="133"/>
      <c r="ECZ7" s="134"/>
      <c r="EDA7" s="132"/>
      <c r="EDB7" s="132"/>
      <c r="EDC7" s="132"/>
      <c r="EDD7" s="133"/>
      <c r="EDE7" s="134"/>
      <c r="EDF7" s="132"/>
      <c r="EDG7" s="132"/>
      <c r="EDH7" s="132"/>
      <c r="EDI7" s="133"/>
      <c r="EDJ7" s="134"/>
      <c r="EDK7" s="132"/>
      <c r="EDL7" s="132"/>
      <c r="EDM7" s="132"/>
      <c r="EDN7" s="133"/>
      <c r="EDO7" s="134"/>
      <c r="EDP7" s="132"/>
      <c r="EDQ7" s="132"/>
      <c r="EDR7" s="132"/>
      <c r="EDS7" s="133"/>
      <c r="EDT7" s="134"/>
      <c r="EDU7" s="132"/>
      <c r="EDV7" s="132"/>
      <c r="EDW7" s="132"/>
      <c r="EDX7" s="133"/>
      <c r="EDY7" s="134"/>
      <c r="EDZ7" s="132"/>
      <c r="EEA7" s="132"/>
      <c r="EEB7" s="132"/>
      <c r="EEC7" s="133"/>
      <c r="EED7" s="134"/>
      <c r="EEE7" s="132"/>
      <c r="EEF7" s="132"/>
      <c r="EEG7" s="132"/>
      <c r="EEH7" s="133"/>
      <c r="EEI7" s="134"/>
      <c r="EEJ7" s="132"/>
      <c r="EEK7" s="132"/>
      <c r="EEL7" s="132"/>
      <c r="EEM7" s="133"/>
      <c r="EEN7" s="134"/>
      <c r="EEO7" s="132"/>
      <c r="EEP7" s="132"/>
      <c r="EEQ7" s="132"/>
      <c r="EER7" s="133"/>
      <c r="EES7" s="134"/>
      <c r="EET7" s="132"/>
      <c r="EEU7" s="132"/>
      <c r="EEV7" s="132"/>
      <c r="EEW7" s="133"/>
      <c r="EEX7" s="134"/>
      <c r="EEY7" s="132"/>
      <c r="EEZ7" s="132"/>
      <c r="EFA7" s="132"/>
      <c r="EFB7" s="133"/>
      <c r="EFC7" s="134"/>
      <c r="EFD7" s="132"/>
      <c r="EFE7" s="132"/>
      <c r="EFF7" s="132"/>
      <c r="EFG7" s="133"/>
      <c r="EFH7" s="134"/>
      <c r="EFI7" s="132"/>
      <c r="EFJ7" s="132"/>
      <c r="EFK7" s="132"/>
      <c r="EFL7" s="133"/>
      <c r="EFM7" s="134"/>
      <c r="EFN7" s="132"/>
      <c r="EFO7" s="132"/>
      <c r="EFP7" s="132"/>
      <c r="EFQ7" s="133"/>
      <c r="EFR7" s="134"/>
      <c r="EFS7" s="132"/>
      <c r="EFT7" s="132"/>
      <c r="EFU7" s="132"/>
      <c r="EFV7" s="133"/>
      <c r="EFW7" s="134"/>
      <c r="EFX7" s="132"/>
      <c r="EFY7" s="132"/>
      <c r="EFZ7" s="132"/>
      <c r="EGA7" s="133"/>
      <c r="EGB7" s="134"/>
      <c r="EGC7" s="132"/>
      <c r="EGD7" s="132"/>
      <c r="EGE7" s="132"/>
      <c r="EGF7" s="133"/>
      <c r="EGG7" s="134"/>
      <c r="EGH7" s="132"/>
      <c r="EGI7" s="132"/>
      <c r="EGJ7" s="132"/>
      <c r="EGK7" s="133"/>
      <c r="EGL7" s="134"/>
      <c r="EGM7" s="132"/>
      <c r="EGN7" s="132"/>
      <c r="EGO7" s="132"/>
      <c r="EGP7" s="133"/>
      <c r="EGQ7" s="134"/>
      <c r="EGR7" s="132"/>
      <c r="EGS7" s="132"/>
      <c r="EGT7" s="132"/>
      <c r="EGU7" s="133"/>
      <c r="EGV7" s="134"/>
      <c r="EGW7" s="132"/>
      <c r="EGX7" s="132"/>
      <c r="EGY7" s="132"/>
      <c r="EGZ7" s="133"/>
      <c r="EHA7" s="134"/>
      <c r="EHB7" s="132"/>
      <c r="EHC7" s="132"/>
      <c r="EHD7" s="132"/>
      <c r="EHE7" s="133"/>
      <c r="EHF7" s="134"/>
      <c r="EHG7" s="132"/>
      <c r="EHH7" s="132"/>
      <c r="EHI7" s="132"/>
      <c r="EHJ7" s="133"/>
      <c r="EHK7" s="134"/>
      <c r="EHL7" s="132"/>
      <c r="EHM7" s="132"/>
      <c r="EHN7" s="132"/>
      <c r="EHO7" s="133"/>
      <c r="EHP7" s="134"/>
      <c r="EHQ7" s="132"/>
      <c r="EHR7" s="132"/>
      <c r="EHS7" s="132"/>
      <c r="EHT7" s="133"/>
      <c r="EHU7" s="134"/>
      <c r="EHV7" s="132"/>
      <c r="EHW7" s="132"/>
      <c r="EHX7" s="132"/>
      <c r="EHY7" s="133"/>
      <c r="EHZ7" s="134"/>
      <c r="EIA7" s="132"/>
      <c r="EIB7" s="132"/>
      <c r="EIC7" s="132"/>
      <c r="EID7" s="133"/>
      <c r="EIE7" s="134"/>
      <c r="EIF7" s="132"/>
      <c r="EIG7" s="132"/>
      <c r="EIH7" s="132"/>
      <c r="EII7" s="133"/>
      <c r="EIJ7" s="134"/>
      <c r="EIK7" s="132"/>
      <c r="EIL7" s="132"/>
      <c r="EIM7" s="132"/>
      <c r="EIN7" s="133"/>
      <c r="EIO7" s="134"/>
      <c r="EIP7" s="132"/>
      <c r="EIQ7" s="132"/>
      <c r="EIR7" s="132"/>
      <c r="EIS7" s="133"/>
      <c r="EIT7" s="134"/>
      <c r="EIU7" s="132"/>
      <c r="EIV7" s="132"/>
      <c r="EIW7" s="132"/>
      <c r="EIX7" s="133"/>
      <c r="EIY7" s="134"/>
      <c r="EIZ7" s="132"/>
      <c r="EJA7" s="132"/>
      <c r="EJB7" s="132"/>
      <c r="EJC7" s="133"/>
      <c r="EJD7" s="134"/>
      <c r="EJE7" s="132"/>
      <c r="EJF7" s="132"/>
      <c r="EJG7" s="132"/>
      <c r="EJH7" s="133"/>
      <c r="EJI7" s="134"/>
      <c r="EJJ7" s="132"/>
      <c r="EJK7" s="132"/>
      <c r="EJL7" s="132"/>
      <c r="EJM7" s="133"/>
      <c r="EJN7" s="134"/>
      <c r="EJO7" s="132"/>
      <c r="EJP7" s="132"/>
      <c r="EJQ7" s="132"/>
      <c r="EJR7" s="133"/>
      <c r="EJS7" s="134"/>
      <c r="EJT7" s="132"/>
      <c r="EJU7" s="132"/>
      <c r="EJV7" s="132"/>
      <c r="EJW7" s="133"/>
      <c r="EJX7" s="134"/>
      <c r="EJY7" s="132"/>
      <c r="EJZ7" s="132"/>
      <c r="EKA7" s="132"/>
      <c r="EKB7" s="133"/>
      <c r="EKC7" s="134"/>
      <c r="EKD7" s="132"/>
      <c r="EKE7" s="132"/>
      <c r="EKF7" s="132"/>
      <c r="EKG7" s="133"/>
      <c r="EKH7" s="134"/>
      <c r="EKI7" s="132"/>
      <c r="EKJ7" s="132"/>
      <c r="EKK7" s="132"/>
      <c r="EKL7" s="133"/>
      <c r="EKM7" s="134"/>
      <c r="EKN7" s="132"/>
      <c r="EKO7" s="132"/>
      <c r="EKP7" s="132"/>
      <c r="EKQ7" s="133"/>
      <c r="EKR7" s="134"/>
      <c r="EKS7" s="132"/>
      <c r="EKT7" s="132"/>
      <c r="EKU7" s="132"/>
      <c r="EKV7" s="133"/>
      <c r="EKW7" s="134"/>
      <c r="EKX7" s="132"/>
      <c r="EKY7" s="132"/>
      <c r="EKZ7" s="132"/>
      <c r="ELA7" s="133"/>
      <c r="ELB7" s="134"/>
      <c r="ELC7" s="132"/>
      <c r="ELD7" s="132"/>
      <c r="ELE7" s="132"/>
      <c r="ELF7" s="133"/>
      <c r="ELG7" s="134"/>
      <c r="ELH7" s="132"/>
      <c r="ELI7" s="132"/>
      <c r="ELJ7" s="132"/>
      <c r="ELK7" s="133"/>
      <c r="ELL7" s="134"/>
      <c r="ELM7" s="132"/>
      <c r="ELN7" s="132"/>
      <c r="ELO7" s="132"/>
      <c r="ELP7" s="133"/>
      <c r="ELQ7" s="134"/>
      <c r="ELR7" s="132"/>
      <c r="ELS7" s="132"/>
      <c r="ELT7" s="132"/>
      <c r="ELU7" s="133"/>
      <c r="ELV7" s="134"/>
      <c r="ELW7" s="132"/>
      <c r="ELX7" s="132"/>
      <c r="ELY7" s="132"/>
      <c r="ELZ7" s="133"/>
      <c r="EMA7" s="134"/>
      <c r="EMB7" s="132"/>
      <c r="EMC7" s="132"/>
      <c r="EMD7" s="132"/>
      <c r="EME7" s="133"/>
      <c r="EMF7" s="134"/>
      <c r="EMG7" s="132"/>
      <c r="EMH7" s="132"/>
      <c r="EMI7" s="132"/>
      <c r="EMJ7" s="133"/>
      <c r="EMK7" s="134"/>
      <c r="EML7" s="132"/>
      <c r="EMM7" s="132"/>
      <c r="EMN7" s="132"/>
      <c r="EMO7" s="133"/>
      <c r="EMP7" s="134"/>
      <c r="EMQ7" s="132"/>
      <c r="EMR7" s="132"/>
      <c r="EMS7" s="132"/>
      <c r="EMT7" s="133"/>
      <c r="EMU7" s="134"/>
      <c r="EMV7" s="132"/>
      <c r="EMW7" s="132"/>
      <c r="EMX7" s="132"/>
      <c r="EMY7" s="133"/>
      <c r="EMZ7" s="134"/>
      <c r="ENA7" s="132"/>
      <c r="ENB7" s="132"/>
      <c r="ENC7" s="132"/>
      <c r="END7" s="133"/>
      <c r="ENE7" s="134"/>
      <c r="ENF7" s="132"/>
      <c r="ENG7" s="132"/>
      <c r="ENH7" s="132"/>
      <c r="ENI7" s="133"/>
      <c r="ENJ7" s="134"/>
      <c r="ENK7" s="132"/>
      <c r="ENL7" s="132"/>
      <c r="ENM7" s="132"/>
      <c r="ENN7" s="133"/>
      <c r="ENO7" s="134"/>
      <c r="ENP7" s="132"/>
      <c r="ENQ7" s="132"/>
      <c r="ENR7" s="132"/>
      <c r="ENS7" s="133"/>
      <c r="ENT7" s="134"/>
      <c r="ENU7" s="132"/>
      <c r="ENV7" s="132"/>
      <c r="ENW7" s="132"/>
      <c r="ENX7" s="133"/>
      <c r="ENY7" s="134"/>
      <c r="ENZ7" s="132"/>
      <c r="EOA7" s="132"/>
      <c r="EOB7" s="132"/>
      <c r="EOC7" s="133"/>
      <c r="EOD7" s="134"/>
      <c r="EOE7" s="132"/>
      <c r="EOF7" s="132"/>
      <c r="EOG7" s="132"/>
      <c r="EOH7" s="133"/>
      <c r="EOI7" s="134"/>
      <c r="EOJ7" s="132"/>
      <c r="EOK7" s="132"/>
      <c r="EOL7" s="132"/>
      <c r="EOM7" s="133"/>
      <c r="EON7" s="134"/>
      <c r="EOO7" s="132"/>
      <c r="EOP7" s="132"/>
      <c r="EOQ7" s="132"/>
      <c r="EOR7" s="133"/>
      <c r="EOS7" s="134"/>
      <c r="EOT7" s="132"/>
      <c r="EOU7" s="132"/>
      <c r="EOV7" s="132"/>
      <c r="EOW7" s="133"/>
      <c r="EOX7" s="134"/>
      <c r="EOY7" s="132"/>
      <c r="EOZ7" s="132"/>
      <c r="EPA7" s="132"/>
      <c r="EPB7" s="133"/>
      <c r="EPC7" s="134"/>
      <c r="EPD7" s="132"/>
      <c r="EPE7" s="132"/>
      <c r="EPF7" s="132"/>
      <c r="EPG7" s="133"/>
      <c r="EPH7" s="134"/>
      <c r="EPI7" s="132"/>
      <c r="EPJ7" s="132"/>
      <c r="EPK7" s="132"/>
      <c r="EPL7" s="133"/>
      <c r="EPM7" s="134"/>
      <c r="EPN7" s="132"/>
      <c r="EPO7" s="132"/>
      <c r="EPP7" s="132"/>
      <c r="EPQ7" s="133"/>
      <c r="EPR7" s="134"/>
      <c r="EPS7" s="132"/>
      <c r="EPT7" s="132"/>
      <c r="EPU7" s="132"/>
      <c r="EPV7" s="133"/>
      <c r="EPW7" s="134"/>
      <c r="EPX7" s="132"/>
      <c r="EPY7" s="132"/>
      <c r="EPZ7" s="132"/>
      <c r="EQA7" s="133"/>
      <c r="EQB7" s="134"/>
      <c r="EQC7" s="132"/>
      <c r="EQD7" s="132"/>
      <c r="EQE7" s="132"/>
      <c r="EQF7" s="133"/>
      <c r="EQG7" s="134"/>
      <c r="EQH7" s="132"/>
      <c r="EQI7" s="132"/>
      <c r="EQJ7" s="132"/>
      <c r="EQK7" s="133"/>
      <c r="EQL7" s="134"/>
      <c r="EQM7" s="132"/>
      <c r="EQN7" s="132"/>
      <c r="EQO7" s="132"/>
      <c r="EQP7" s="133"/>
      <c r="EQQ7" s="134"/>
      <c r="EQR7" s="132"/>
      <c r="EQS7" s="132"/>
      <c r="EQT7" s="132"/>
      <c r="EQU7" s="133"/>
      <c r="EQV7" s="134"/>
      <c r="EQW7" s="132"/>
      <c r="EQX7" s="132"/>
      <c r="EQY7" s="132"/>
      <c r="EQZ7" s="133"/>
      <c r="ERA7" s="134"/>
      <c r="ERB7" s="132"/>
      <c r="ERC7" s="132"/>
      <c r="ERD7" s="132"/>
      <c r="ERE7" s="133"/>
      <c r="ERF7" s="134"/>
      <c r="ERG7" s="132"/>
      <c r="ERH7" s="132"/>
      <c r="ERI7" s="132"/>
      <c r="ERJ7" s="133"/>
      <c r="ERK7" s="134"/>
      <c r="ERL7" s="132"/>
      <c r="ERM7" s="132"/>
      <c r="ERN7" s="132"/>
      <c r="ERO7" s="133"/>
      <c r="ERP7" s="134"/>
      <c r="ERQ7" s="132"/>
      <c r="ERR7" s="132"/>
      <c r="ERS7" s="132"/>
      <c r="ERT7" s="133"/>
      <c r="ERU7" s="134"/>
      <c r="ERV7" s="132"/>
      <c r="ERW7" s="132"/>
      <c r="ERX7" s="132"/>
      <c r="ERY7" s="133"/>
      <c r="ERZ7" s="134"/>
      <c r="ESA7" s="132"/>
      <c r="ESB7" s="132"/>
      <c r="ESC7" s="132"/>
      <c r="ESD7" s="133"/>
      <c r="ESE7" s="134"/>
      <c r="ESF7" s="132"/>
      <c r="ESG7" s="132"/>
      <c r="ESH7" s="132"/>
      <c r="ESI7" s="133"/>
      <c r="ESJ7" s="134"/>
      <c r="ESK7" s="132"/>
      <c r="ESL7" s="132"/>
      <c r="ESM7" s="132"/>
      <c r="ESN7" s="133"/>
      <c r="ESO7" s="134"/>
      <c r="ESP7" s="132"/>
      <c r="ESQ7" s="132"/>
      <c r="ESR7" s="132"/>
      <c r="ESS7" s="133"/>
      <c r="EST7" s="134"/>
      <c r="ESU7" s="132"/>
      <c r="ESV7" s="132"/>
      <c r="ESW7" s="132"/>
      <c r="ESX7" s="133"/>
      <c r="ESY7" s="134"/>
      <c r="ESZ7" s="132"/>
      <c r="ETA7" s="132"/>
      <c r="ETB7" s="132"/>
      <c r="ETC7" s="133"/>
      <c r="ETD7" s="134"/>
      <c r="ETE7" s="132"/>
      <c r="ETF7" s="132"/>
      <c r="ETG7" s="132"/>
      <c r="ETH7" s="133"/>
      <c r="ETI7" s="134"/>
      <c r="ETJ7" s="132"/>
      <c r="ETK7" s="132"/>
      <c r="ETL7" s="132"/>
      <c r="ETM7" s="133"/>
      <c r="ETN7" s="134"/>
      <c r="ETO7" s="132"/>
      <c r="ETP7" s="132"/>
      <c r="ETQ7" s="132"/>
      <c r="ETR7" s="133"/>
      <c r="ETS7" s="134"/>
      <c r="ETT7" s="132"/>
      <c r="ETU7" s="132"/>
      <c r="ETV7" s="132"/>
      <c r="ETW7" s="133"/>
      <c r="ETX7" s="134"/>
      <c r="ETY7" s="132"/>
      <c r="ETZ7" s="132"/>
      <c r="EUA7" s="132"/>
      <c r="EUB7" s="133"/>
      <c r="EUC7" s="134"/>
      <c r="EUD7" s="132"/>
      <c r="EUE7" s="132"/>
      <c r="EUF7" s="132"/>
      <c r="EUG7" s="133"/>
      <c r="EUH7" s="134"/>
      <c r="EUI7" s="132"/>
      <c r="EUJ7" s="132"/>
      <c r="EUK7" s="132"/>
      <c r="EUL7" s="133"/>
      <c r="EUM7" s="134"/>
      <c r="EUN7" s="132"/>
      <c r="EUO7" s="132"/>
      <c r="EUP7" s="132"/>
      <c r="EUQ7" s="133"/>
      <c r="EUR7" s="134"/>
      <c r="EUS7" s="132"/>
      <c r="EUT7" s="132"/>
      <c r="EUU7" s="132"/>
      <c r="EUV7" s="133"/>
      <c r="EUW7" s="134"/>
      <c r="EUX7" s="132"/>
      <c r="EUY7" s="132"/>
      <c r="EUZ7" s="132"/>
      <c r="EVA7" s="133"/>
      <c r="EVB7" s="134"/>
      <c r="EVC7" s="132"/>
      <c r="EVD7" s="132"/>
      <c r="EVE7" s="132"/>
      <c r="EVF7" s="133"/>
      <c r="EVG7" s="134"/>
      <c r="EVH7" s="132"/>
      <c r="EVI7" s="132"/>
      <c r="EVJ7" s="132"/>
      <c r="EVK7" s="133"/>
      <c r="EVL7" s="134"/>
      <c r="EVM7" s="132"/>
      <c r="EVN7" s="132"/>
      <c r="EVO7" s="132"/>
      <c r="EVP7" s="133"/>
      <c r="EVQ7" s="134"/>
      <c r="EVR7" s="132"/>
      <c r="EVS7" s="132"/>
      <c r="EVT7" s="132"/>
      <c r="EVU7" s="133"/>
      <c r="EVV7" s="134"/>
      <c r="EVW7" s="132"/>
      <c r="EVX7" s="132"/>
      <c r="EVY7" s="132"/>
      <c r="EVZ7" s="133"/>
      <c r="EWA7" s="134"/>
      <c r="EWB7" s="132"/>
      <c r="EWC7" s="132"/>
      <c r="EWD7" s="132"/>
      <c r="EWE7" s="133"/>
      <c r="EWF7" s="134"/>
      <c r="EWG7" s="132"/>
      <c r="EWH7" s="132"/>
      <c r="EWI7" s="132"/>
      <c r="EWJ7" s="133"/>
      <c r="EWK7" s="134"/>
      <c r="EWL7" s="132"/>
      <c r="EWM7" s="132"/>
      <c r="EWN7" s="132"/>
      <c r="EWO7" s="133"/>
      <c r="EWP7" s="134"/>
      <c r="EWQ7" s="132"/>
      <c r="EWR7" s="132"/>
      <c r="EWS7" s="132"/>
      <c r="EWT7" s="133"/>
      <c r="EWU7" s="134"/>
      <c r="EWV7" s="132"/>
      <c r="EWW7" s="132"/>
      <c r="EWX7" s="132"/>
      <c r="EWY7" s="133"/>
      <c r="EWZ7" s="134"/>
      <c r="EXA7" s="132"/>
      <c r="EXB7" s="132"/>
      <c r="EXC7" s="132"/>
      <c r="EXD7" s="133"/>
      <c r="EXE7" s="134"/>
      <c r="EXF7" s="132"/>
      <c r="EXG7" s="132"/>
      <c r="EXH7" s="132"/>
      <c r="EXI7" s="133"/>
      <c r="EXJ7" s="134"/>
      <c r="EXK7" s="132"/>
      <c r="EXL7" s="132"/>
      <c r="EXM7" s="132"/>
      <c r="EXN7" s="133"/>
      <c r="EXO7" s="134"/>
      <c r="EXP7" s="132"/>
      <c r="EXQ7" s="132"/>
      <c r="EXR7" s="132"/>
      <c r="EXS7" s="133"/>
      <c r="EXT7" s="134"/>
      <c r="EXU7" s="132"/>
      <c r="EXV7" s="132"/>
      <c r="EXW7" s="132"/>
      <c r="EXX7" s="133"/>
      <c r="EXY7" s="134"/>
      <c r="EXZ7" s="132"/>
      <c r="EYA7" s="132"/>
      <c r="EYB7" s="132"/>
      <c r="EYC7" s="133"/>
      <c r="EYD7" s="134"/>
      <c r="EYE7" s="132"/>
      <c r="EYF7" s="132"/>
      <c r="EYG7" s="132"/>
      <c r="EYH7" s="133"/>
      <c r="EYI7" s="134"/>
      <c r="EYJ7" s="132"/>
      <c r="EYK7" s="132"/>
      <c r="EYL7" s="132"/>
      <c r="EYM7" s="133"/>
      <c r="EYN7" s="134"/>
      <c r="EYO7" s="132"/>
      <c r="EYP7" s="132"/>
      <c r="EYQ7" s="132"/>
      <c r="EYR7" s="133"/>
      <c r="EYS7" s="134"/>
      <c r="EYT7" s="132"/>
      <c r="EYU7" s="132"/>
      <c r="EYV7" s="132"/>
      <c r="EYW7" s="133"/>
      <c r="EYX7" s="134"/>
      <c r="EYY7" s="132"/>
      <c r="EYZ7" s="132"/>
      <c r="EZA7" s="132"/>
      <c r="EZB7" s="133"/>
      <c r="EZC7" s="134"/>
      <c r="EZD7" s="132"/>
      <c r="EZE7" s="132"/>
      <c r="EZF7" s="132"/>
      <c r="EZG7" s="133"/>
      <c r="EZH7" s="134"/>
      <c r="EZI7" s="132"/>
      <c r="EZJ7" s="132"/>
      <c r="EZK7" s="132"/>
      <c r="EZL7" s="133"/>
      <c r="EZM7" s="134"/>
      <c r="EZN7" s="132"/>
      <c r="EZO7" s="132"/>
      <c r="EZP7" s="132"/>
      <c r="EZQ7" s="133"/>
      <c r="EZR7" s="134"/>
      <c r="EZS7" s="132"/>
      <c r="EZT7" s="132"/>
      <c r="EZU7" s="132"/>
      <c r="EZV7" s="133"/>
      <c r="EZW7" s="134"/>
      <c r="EZX7" s="132"/>
      <c r="EZY7" s="132"/>
      <c r="EZZ7" s="132"/>
      <c r="FAA7" s="133"/>
      <c r="FAB7" s="134"/>
      <c r="FAC7" s="132"/>
      <c r="FAD7" s="132"/>
      <c r="FAE7" s="132"/>
      <c r="FAF7" s="133"/>
      <c r="FAG7" s="134"/>
      <c r="FAH7" s="132"/>
      <c r="FAI7" s="132"/>
      <c r="FAJ7" s="132"/>
      <c r="FAK7" s="133"/>
      <c r="FAL7" s="134"/>
      <c r="FAM7" s="132"/>
      <c r="FAN7" s="132"/>
      <c r="FAO7" s="132"/>
      <c r="FAP7" s="133"/>
      <c r="FAQ7" s="134"/>
      <c r="FAR7" s="132"/>
      <c r="FAS7" s="132"/>
      <c r="FAT7" s="132"/>
      <c r="FAU7" s="133"/>
      <c r="FAV7" s="134"/>
      <c r="FAW7" s="132"/>
      <c r="FAX7" s="132"/>
      <c r="FAY7" s="132"/>
      <c r="FAZ7" s="133"/>
      <c r="FBA7" s="134"/>
      <c r="FBB7" s="132"/>
      <c r="FBC7" s="132"/>
      <c r="FBD7" s="132"/>
      <c r="FBE7" s="133"/>
      <c r="FBF7" s="134"/>
      <c r="FBG7" s="132"/>
      <c r="FBH7" s="132"/>
      <c r="FBI7" s="132"/>
      <c r="FBJ7" s="133"/>
      <c r="FBK7" s="134"/>
      <c r="FBL7" s="132"/>
      <c r="FBM7" s="132"/>
      <c r="FBN7" s="132"/>
      <c r="FBO7" s="133"/>
      <c r="FBP7" s="134"/>
      <c r="FBQ7" s="132"/>
      <c r="FBR7" s="132"/>
      <c r="FBS7" s="132"/>
      <c r="FBT7" s="133"/>
      <c r="FBU7" s="134"/>
      <c r="FBV7" s="132"/>
      <c r="FBW7" s="132"/>
      <c r="FBX7" s="132"/>
      <c r="FBY7" s="133"/>
      <c r="FBZ7" s="134"/>
      <c r="FCA7" s="132"/>
      <c r="FCB7" s="132"/>
      <c r="FCC7" s="132"/>
      <c r="FCD7" s="133"/>
      <c r="FCE7" s="134"/>
      <c r="FCF7" s="132"/>
      <c r="FCG7" s="132"/>
      <c r="FCH7" s="132"/>
      <c r="FCI7" s="133"/>
      <c r="FCJ7" s="134"/>
      <c r="FCK7" s="132"/>
      <c r="FCL7" s="132"/>
      <c r="FCM7" s="132"/>
      <c r="FCN7" s="133"/>
      <c r="FCO7" s="134"/>
      <c r="FCP7" s="132"/>
      <c r="FCQ7" s="132"/>
      <c r="FCR7" s="132"/>
      <c r="FCS7" s="133"/>
      <c r="FCT7" s="134"/>
      <c r="FCU7" s="132"/>
      <c r="FCV7" s="132"/>
      <c r="FCW7" s="132"/>
      <c r="FCX7" s="133"/>
      <c r="FCY7" s="134"/>
      <c r="FCZ7" s="132"/>
      <c r="FDA7" s="132"/>
      <c r="FDB7" s="132"/>
      <c r="FDC7" s="133"/>
      <c r="FDD7" s="134"/>
      <c r="FDE7" s="132"/>
      <c r="FDF7" s="132"/>
      <c r="FDG7" s="132"/>
      <c r="FDH7" s="133"/>
      <c r="FDI7" s="134"/>
      <c r="FDJ7" s="132"/>
      <c r="FDK7" s="132"/>
      <c r="FDL7" s="132"/>
      <c r="FDM7" s="133"/>
      <c r="FDN7" s="134"/>
      <c r="FDO7" s="132"/>
      <c r="FDP7" s="132"/>
      <c r="FDQ7" s="132"/>
      <c r="FDR7" s="133"/>
      <c r="FDS7" s="134"/>
      <c r="FDT7" s="132"/>
      <c r="FDU7" s="132"/>
      <c r="FDV7" s="132"/>
      <c r="FDW7" s="133"/>
      <c r="FDX7" s="134"/>
      <c r="FDY7" s="132"/>
      <c r="FDZ7" s="132"/>
      <c r="FEA7" s="132"/>
      <c r="FEB7" s="133"/>
      <c r="FEC7" s="134"/>
      <c r="FED7" s="132"/>
      <c r="FEE7" s="132"/>
      <c r="FEF7" s="132"/>
      <c r="FEG7" s="133"/>
      <c r="FEH7" s="134"/>
      <c r="FEI7" s="132"/>
      <c r="FEJ7" s="132"/>
      <c r="FEK7" s="132"/>
      <c r="FEL7" s="133"/>
      <c r="FEM7" s="134"/>
      <c r="FEN7" s="132"/>
      <c r="FEO7" s="132"/>
      <c r="FEP7" s="132"/>
      <c r="FEQ7" s="133"/>
      <c r="FER7" s="134"/>
      <c r="FES7" s="132"/>
      <c r="FET7" s="132"/>
      <c r="FEU7" s="132"/>
      <c r="FEV7" s="133"/>
      <c r="FEW7" s="134"/>
      <c r="FEX7" s="132"/>
      <c r="FEY7" s="132"/>
      <c r="FEZ7" s="132"/>
      <c r="FFA7" s="133"/>
      <c r="FFB7" s="134"/>
      <c r="FFC7" s="132"/>
      <c r="FFD7" s="132"/>
      <c r="FFE7" s="132"/>
      <c r="FFF7" s="133"/>
      <c r="FFG7" s="134"/>
      <c r="FFH7" s="132"/>
      <c r="FFI7" s="132"/>
      <c r="FFJ7" s="132"/>
      <c r="FFK7" s="133"/>
      <c r="FFL7" s="134"/>
      <c r="FFM7" s="132"/>
      <c r="FFN7" s="132"/>
      <c r="FFO7" s="132"/>
      <c r="FFP7" s="133"/>
      <c r="FFQ7" s="134"/>
      <c r="FFR7" s="132"/>
      <c r="FFS7" s="132"/>
      <c r="FFT7" s="132"/>
      <c r="FFU7" s="133"/>
      <c r="FFV7" s="134"/>
      <c r="FFW7" s="132"/>
      <c r="FFX7" s="132"/>
      <c r="FFY7" s="132"/>
      <c r="FFZ7" s="133"/>
      <c r="FGA7" s="134"/>
      <c r="FGB7" s="132"/>
      <c r="FGC7" s="132"/>
      <c r="FGD7" s="132"/>
      <c r="FGE7" s="133"/>
      <c r="FGF7" s="134"/>
      <c r="FGG7" s="132"/>
      <c r="FGH7" s="132"/>
      <c r="FGI7" s="132"/>
      <c r="FGJ7" s="133"/>
      <c r="FGK7" s="134"/>
      <c r="FGL7" s="132"/>
      <c r="FGM7" s="132"/>
      <c r="FGN7" s="132"/>
      <c r="FGO7" s="133"/>
      <c r="FGP7" s="134"/>
      <c r="FGQ7" s="132"/>
      <c r="FGR7" s="132"/>
      <c r="FGS7" s="132"/>
      <c r="FGT7" s="133"/>
      <c r="FGU7" s="134"/>
      <c r="FGV7" s="132"/>
      <c r="FGW7" s="132"/>
      <c r="FGX7" s="132"/>
      <c r="FGY7" s="133"/>
      <c r="FGZ7" s="134"/>
      <c r="FHA7" s="132"/>
      <c r="FHB7" s="132"/>
      <c r="FHC7" s="132"/>
      <c r="FHD7" s="133"/>
      <c r="FHE7" s="134"/>
      <c r="FHF7" s="132"/>
      <c r="FHG7" s="132"/>
      <c r="FHH7" s="132"/>
      <c r="FHI7" s="133"/>
      <c r="FHJ7" s="134"/>
      <c r="FHK7" s="132"/>
      <c r="FHL7" s="132"/>
      <c r="FHM7" s="132"/>
      <c r="FHN7" s="133"/>
      <c r="FHO7" s="134"/>
      <c r="FHP7" s="132"/>
      <c r="FHQ7" s="132"/>
      <c r="FHR7" s="132"/>
      <c r="FHS7" s="133"/>
      <c r="FHT7" s="134"/>
      <c r="FHU7" s="132"/>
      <c r="FHV7" s="132"/>
      <c r="FHW7" s="132"/>
      <c r="FHX7" s="133"/>
      <c r="FHY7" s="134"/>
      <c r="FHZ7" s="132"/>
      <c r="FIA7" s="132"/>
      <c r="FIB7" s="132"/>
      <c r="FIC7" s="133"/>
      <c r="FID7" s="134"/>
      <c r="FIE7" s="132"/>
      <c r="FIF7" s="132"/>
      <c r="FIG7" s="132"/>
      <c r="FIH7" s="133"/>
      <c r="FII7" s="134"/>
      <c r="FIJ7" s="132"/>
      <c r="FIK7" s="132"/>
      <c r="FIL7" s="132"/>
      <c r="FIM7" s="133"/>
      <c r="FIN7" s="134"/>
      <c r="FIO7" s="132"/>
      <c r="FIP7" s="132"/>
      <c r="FIQ7" s="132"/>
      <c r="FIR7" s="133"/>
      <c r="FIS7" s="134"/>
      <c r="FIT7" s="132"/>
      <c r="FIU7" s="132"/>
      <c r="FIV7" s="132"/>
      <c r="FIW7" s="133"/>
      <c r="FIX7" s="134"/>
      <c r="FIY7" s="132"/>
      <c r="FIZ7" s="132"/>
      <c r="FJA7" s="132"/>
      <c r="FJB7" s="133"/>
      <c r="FJC7" s="134"/>
      <c r="FJD7" s="132"/>
      <c r="FJE7" s="132"/>
      <c r="FJF7" s="132"/>
      <c r="FJG7" s="133"/>
      <c r="FJH7" s="134"/>
      <c r="FJI7" s="132"/>
      <c r="FJJ7" s="132"/>
      <c r="FJK7" s="132"/>
      <c r="FJL7" s="133"/>
      <c r="FJM7" s="134"/>
      <c r="FJN7" s="132"/>
      <c r="FJO7" s="132"/>
      <c r="FJP7" s="132"/>
      <c r="FJQ7" s="133"/>
      <c r="FJR7" s="134"/>
      <c r="FJS7" s="132"/>
      <c r="FJT7" s="132"/>
      <c r="FJU7" s="132"/>
      <c r="FJV7" s="133"/>
      <c r="FJW7" s="134"/>
      <c r="FJX7" s="132"/>
      <c r="FJY7" s="132"/>
      <c r="FJZ7" s="132"/>
      <c r="FKA7" s="133"/>
      <c r="FKB7" s="134"/>
      <c r="FKC7" s="132"/>
      <c r="FKD7" s="132"/>
      <c r="FKE7" s="132"/>
      <c r="FKF7" s="133"/>
      <c r="FKG7" s="134"/>
      <c r="FKH7" s="132"/>
      <c r="FKI7" s="132"/>
      <c r="FKJ7" s="132"/>
      <c r="FKK7" s="133"/>
      <c r="FKL7" s="134"/>
      <c r="FKM7" s="132"/>
      <c r="FKN7" s="132"/>
      <c r="FKO7" s="132"/>
      <c r="FKP7" s="133"/>
      <c r="FKQ7" s="134"/>
      <c r="FKR7" s="132"/>
      <c r="FKS7" s="132"/>
      <c r="FKT7" s="132"/>
      <c r="FKU7" s="133"/>
      <c r="FKV7" s="134"/>
      <c r="FKW7" s="132"/>
      <c r="FKX7" s="132"/>
      <c r="FKY7" s="132"/>
      <c r="FKZ7" s="133"/>
      <c r="FLA7" s="134"/>
      <c r="FLB7" s="132"/>
      <c r="FLC7" s="132"/>
      <c r="FLD7" s="132"/>
      <c r="FLE7" s="133"/>
      <c r="FLF7" s="134"/>
      <c r="FLG7" s="132"/>
      <c r="FLH7" s="132"/>
      <c r="FLI7" s="132"/>
      <c r="FLJ7" s="133"/>
      <c r="FLK7" s="134"/>
      <c r="FLL7" s="132"/>
      <c r="FLM7" s="132"/>
      <c r="FLN7" s="132"/>
      <c r="FLO7" s="133"/>
      <c r="FLP7" s="134"/>
      <c r="FLQ7" s="132"/>
      <c r="FLR7" s="132"/>
      <c r="FLS7" s="132"/>
      <c r="FLT7" s="133"/>
      <c r="FLU7" s="134"/>
      <c r="FLV7" s="132"/>
      <c r="FLW7" s="132"/>
      <c r="FLX7" s="132"/>
      <c r="FLY7" s="133"/>
      <c r="FLZ7" s="134"/>
      <c r="FMA7" s="132"/>
      <c r="FMB7" s="132"/>
      <c r="FMC7" s="132"/>
      <c r="FMD7" s="133"/>
      <c r="FME7" s="134"/>
      <c r="FMF7" s="132"/>
      <c r="FMG7" s="132"/>
      <c r="FMH7" s="132"/>
      <c r="FMI7" s="133"/>
      <c r="FMJ7" s="134"/>
      <c r="FMK7" s="132"/>
      <c r="FML7" s="132"/>
      <c r="FMM7" s="132"/>
      <c r="FMN7" s="133"/>
      <c r="FMO7" s="134"/>
      <c r="FMP7" s="132"/>
      <c r="FMQ7" s="132"/>
      <c r="FMR7" s="132"/>
      <c r="FMS7" s="133"/>
      <c r="FMT7" s="134"/>
      <c r="FMU7" s="132"/>
      <c r="FMV7" s="132"/>
      <c r="FMW7" s="132"/>
      <c r="FMX7" s="133"/>
      <c r="FMY7" s="134"/>
      <c r="FMZ7" s="132"/>
      <c r="FNA7" s="132"/>
      <c r="FNB7" s="132"/>
      <c r="FNC7" s="133"/>
      <c r="FND7" s="134"/>
      <c r="FNE7" s="132"/>
      <c r="FNF7" s="132"/>
      <c r="FNG7" s="132"/>
      <c r="FNH7" s="133"/>
      <c r="FNI7" s="134"/>
      <c r="FNJ7" s="132"/>
      <c r="FNK7" s="132"/>
      <c r="FNL7" s="132"/>
      <c r="FNM7" s="133"/>
      <c r="FNN7" s="134"/>
      <c r="FNO7" s="132"/>
      <c r="FNP7" s="132"/>
      <c r="FNQ7" s="132"/>
      <c r="FNR7" s="133"/>
      <c r="FNS7" s="134"/>
      <c r="FNT7" s="132"/>
      <c r="FNU7" s="132"/>
      <c r="FNV7" s="132"/>
      <c r="FNW7" s="133"/>
      <c r="FNX7" s="134"/>
      <c r="FNY7" s="132"/>
      <c r="FNZ7" s="132"/>
      <c r="FOA7" s="132"/>
      <c r="FOB7" s="133"/>
      <c r="FOC7" s="134"/>
      <c r="FOD7" s="132"/>
      <c r="FOE7" s="132"/>
      <c r="FOF7" s="132"/>
      <c r="FOG7" s="133"/>
      <c r="FOH7" s="134"/>
      <c r="FOI7" s="132"/>
      <c r="FOJ7" s="132"/>
      <c r="FOK7" s="132"/>
      <c r="FOL7" s="133"/>
      <c r="FOM7" s="134"/>
      <c r="FON7" s="132"/>
      <c r="FOO7" s="132"/>
      <c r="FOP7" s="132"/>
      <c r="FOQ7" s="133"/>
      <c r="FOR7" s="134"/>
      <c r="FOS7" s="132"/>
      <c r="FOT7" s="132"/>
      <c r="FOU7" s="132"/>
      <c r="FOV7" s="133"/>
      <c r="FOW7" s="134"/>
      <c r="FOX7" s="132"/>
      <c r="FOY7" s="132"/>
      <c r="FOZ7" s="132"/>
      <c r="FPA7" s="133"/>
      <c r="FPB7" s="134"/>
      <c r="FPC7" s="132"/>
      <c r="FPD7" s="132"/>
      <c r="FPE7" s="132"/>
      <c r="FPF7" s="133"/>
      <c r="FPG7" s="134"/>
      <c r="FPH7" s="132"/>
      <c r="FPI7" s="132"/>
      <c r="FPJ7" s="132"/>
      <c r="FPK7" s="133"/>
      <c r="FPL7" s="134"/>
      <c r="FPM7" s="132"/>
      <c r="FPN7" s="132"/>
      <c r="FPO7" s="132"/>
      <c r="FPP7" s="133"/>
      <c r="FPQ7" s="134"/>
      <c r="FPR7" s="132"/>
      <c r="FPS7" s="132"/>
      <c r="FPT7" s="132"/>
      <c r="FPU7" s="133"/>
      <c r="FPV7" s="134"/>
      <c r="FPW7" s="132"/>
      <c r="FPX7" s="132"/>
      <c r="FPY7" s="132"/>
      <c r="FPZ7" s="133"/>
      <c r="FQA7" s="134"/>
      <c r="FQB7" s="132"/>
      <c r="FQC7" s="132"/>
      <c r="FQD7" s="132"/>
      <c r="FQE7" s="133"/>
      <c r="FQF7" s="134"/>
      <c r="FQG7" s="132"/>
      <c r="FQH7" s="132"/>
      <c r="FQI7" s="132"/>
      <c r="FQJ7" s="133"/>
      <c r="FQK7" s="134"/>
      <c r="FQL7" s="132"/>
      <c r="FQM7" s="132"/>
      <c r="FQN7" s="132"/>
      <c r="FQO7" s="133"/>
      <c r="FQP7" s="134"/>
      <c r="FQQ7" s="132"/>
      <c r="FQR7" s="132"/>
      <c r="FQS7" s="132"/>
      <c r="FQT7" s="133"/>
      <c r="FQU7" s="134"/>
      <c r="FQV7" s="132"/>
      <c r="FQW7" s="132"/>
      <c r="FQX7" s="132"/>
      <c r="FQY7" s="133"/>
      <c r="FQZ7" s="134"/>
      <c r="FRA7" s="132"/>
      <c r="FRB7" s="132"/>
      <c r="FRC7" s="132"/>
      <c r="FRD7" s="133"/>
      <c r="FRE7" s="134"/>
      <c r="FRF7" s="132"/>
      <c r="FRG7" s="132"/>
      <c r="FRH7" s="132"/>
      <c r="FRI7" s="133"/>
      <c r="FRJ7" s="134"/>
      <c r="FRK7" s="132"/>
      <c r="FRL7" s="132"/>
      <c r="FRM7" s="132"/>
      <c r="FRN7" s="133"/>
      <c r="FRO7" s="134"/>
      <c r="FRP7" s="132"/>
      <c r="FRQ7" s="132"/>
      <c r="FRR7" s="132"/>
      <c r="FRS7" s="133"/>
      <c r="FRT7" s="134"/>
      <c r="FRU7" s="132"/>
      <c r="FRV7" s="132"/>
      <c r="FRW7" s="132"/>
      <c r="FRX7" s="133"/>
      <c r="FRY7" s="134"/>
      <c r="FRZ7" s="132"/>
      <c r="FSA7" s="132"/>
      <c r="FSB7" s="132"/>
      <c r="FSC7" s="133"/>
      <c r="FSD7" s="134"/>
      <c r="FSE7" s="132"/>
      <c r="FSF7" s="132"/>
      <c r="FSG7" s="132"/>
      <c r="FSH7" s="133"/>
      <c r="FSI7" s="134"/>
      <c r="FSJ7" s="132"/>
      <c r="FSK7" s="132"/>
      <c r="FSL7" s="132"/>
      <c r="FSM7" s="133"/>
      <c r="FSN7" s="134"/>
      <c r="FSO7" s="132"/>
      <c r="FSP7" s="132"/>
      <c r="FSQ7" s="132"/>
      <c r="FSR7" s="133"/>
      <c r="FSS7" s="134"/>
      <c r="FST7" s="132"/>
      <c r="FSU7" s="132"/>
      <c r="FSV7" s="132"/>
      <c r="FSW7" s="133"/>
      <c r="FSX7" s="134"/>
      <c r="FSY7" s="132"/>
      <c r="FSZ7" s="132"/>
      <c r="FTA7" s="132"/>
      <c r="FTB7" s="133"/>
      <c r="FTC7" s="134"/>
      <c r="FTD7" s="132"/>
      <c r="FTE7" s="132"/>
      <c r="FTF7" s="132"/>
      <c r="FTG7" s="133"/>
      <c r="FTH7" s="134"/>
      <c r="FTI7" s="132"/>
      <c r="FTJ7" s="132"/>
      <c r="FTK7" s="132"/>
      <c r="FTL7" s="133"/>
      <c r="FTM7" s="134"/>
      <c r="FTN7" s="132"/>
      <c r="FTO7" s="132"/>
      <c r="FTP7" s="132"/>
      <c r="FTQ7" s="133"/>
      <c r="FTR7" s="134"/>
      <c r="FTS7" s="132"/>
      <c r="FTT7" s="132"/>
      <c r="FTU7" s="132"/>
      <c r="FTV7" s="133"/>
      <c r="FTW7" s="134"/>
      <c r="FTX7" s="132"/>
      <c r="FTY7" s="132"/>
      <c r="FTZ7" s="132"/>
      <c r="FUA7" s="133"/>
      <c r="FUB7" s="134"/>
      <c r="FUC7" s="132"/>
      <c r="FUD7" s="132"/>
      <c r="FUE7" s="132"/>
      <c r="FUF7" s="133"/>
      <c r="FUG7" s="134"/>
      <c r="FUH7" s="132"/>
      <c r="FUI7" s="132"/>
      <c r="FUJ7" s="132"/>
      <c r="FUK7" s="133"/>
      <c r="FUL7" s="134"/>
      <c r="FUM7" s="132"/>
      <c r="FUN7" s="132"/>
      <c r="FUO7" s="132"/>
      <c r="FUP7" s="133"/>
      <c r="FUQ7" s="134"/>
      <c r="FUR7" s="132"/>
      <c r="FUS7" s="132"/>
      <c r="FUT7" s="132"/>
      <c r="FUU7" s="133"/>
      <c r="FUV7" s="134"/>
      <c r="FUW7" s="132"/>
      <c r="FUX7" s="132"/>
      <c r="FUY7" s="132"/>
      <c r="FUZ7" s="133"/>
      <c r="FVA7" s="134"/>
      <c r="FVB7" s="132"/>
      <c r="FVC7" s="132"/>
      <c r="FVD7" s="132"/>
      <c r="FVE7" s="133"/>
      <c r="FVF7" s="134"/>
      <c r="FVG7" s="132"/>
      <c r="FVH7" s="132"/>
      <c r="FVI7" s="132"/>
      <c r="FVJ7" s="133"/>
      <c r="FVK7" s="134"/>
      <c r="FVL7" s="132"/>
      <c r="FVM7" s="132"/>
      <c r="FVN7" s="132"/>
      <c r="FVO7" s="133"/>
      <c r="FVP7" s="134"/>
      <c r="FVQ7" s="132"/>
      <c r="FVR7" s="132"/>
      <c r="FVS7" s="132"/>
      <c r="FVT7" s="133"/>
      <c r="FVU7" s="134"/>
      <c r="FVV7" s="132"/>
      <c r="FVW7" s="132"/>
      <c r="FVX7" s="132"/>
      <c r="FVY7" s="133"/>
      <c r="FVZ7" s="134"/>
      <c r="FWA7" s="132"/>
      <c r="FWB7" s="132"/>
      <c r="FWC7" s="132"/>
      <c r="FWD7" s="133"/>
      <c r="FWE7" s="134"/>
      <c r="FWF7" s="132"/>
      <c r="FWG7" s="132"/>
      <c r="FWH7" s="132"/>
      <c r="FWI7" s="133"/>
      <c r="FWJ7" s="134"/>
      <c r="FWK7" s="132"/>
      <c r="FWL7" s="132"/>
      <c r="FWM7" s="132"/>
      <c r="FWN7" s="133"/>
      <c r="FWO7" s="134"/>
      <c r="FWP7" s="132"/>
      <c r="FWQ7" s="132"/>
      <c r="FWR7" s="132"/>
      <c r="FWS7" s="133"/>
      <c r="FWT7" s="134"/>
      <c r="FWU7" s="132"/>
      <c r="FWV7" s="132"/>
      <c r="FWW7" s="132"/>
      <c r="FWX7" s="133"/>
      <c r="FWY7" s="134"/>
      <c r="FWZ7" s="132"/>
      <c r="FXA7" s="132"/>
      <c r="FXB7" s="132"/>
      <c r="FXC7" s="133"/>
      <c r="FXD7" s="134"/>
      <c r="FXE7" s="132"/>
      <c r="FXF7" s="132"/>
      <c r="FXG7" s="132"/>
      <c r="FXH7" s="133"/>
      <c r="FXI7" s="134"/>
      <c r="FXJ7" s="132"/>
      <c r="FXK7" s="132"/>
      <c r="FXL7" s="132"/>
      <c r="FXM7" s="133"/>
      <c r="FXN7" s="134"/>
      <c r="FXO7" s="132"/>
      <c r="FXP7" s="132"/>
      <c r="FXQ7" s="132"/>
      <c r="FXR7" s="133"/>
      <c r="FXS7" s="134"/>
      <c r="FXT7" s="132"/>
      <c r="FXU7" s="132"/>
      <c r="FXV7" s="132"/>
      <c r="FXW7" s="133"/>
      <c r="FXX7" s="134"/>
      <c r="FXY7" s="132"/>
      <c r="FXZ7" s="132"/>
      <c r="FYA7" s="132"/>
      <c r="FYB7" s="133"/>
      <c r="FYC7" s="134"/>
      <c r="FYD7" s="132"/>
      <c r="FYE7" s="132"/>
      <c r="FYF7" s="132"/>
      <c r="FYG7" s="133"/>
      <c r="FYH7" s="134"/>
      <c r="FYI7" s="132"/>
      <c r="FYJ7" s="132"/>
      <c r="FYK7" s="132"/>
      <c r="FYL7" s="133"/>
      <c r="FYM7" s="134"/>
      <c r="FYN7" s="132"/>
      <c r="FYO7" s="132"/>
      <c r="FYP7" s="132"/>
      <c r="FYQ7" s="133"/>
      <c r="FYR7" s="134"/>
      <c r="FYS7" s="132"/>
      <c r="FYT7" s="132"/>
      <c r="FYU7" s="132"/>
      <c r="FYV7" s="133"/>
      <c r="FYW7" s="134"/>
      <c r="FYX7" s="132"/>
      <c r="FYY7" s="132"/>
      <c r="FYZ7" s="132"/>
      <c r="FZA7" s="133"/>
      <c r="FZB7" s="134"/>
      <c r="FZC7" s="132"/>
      <c r="FZD7" s="132"/>
      <c r="FZE7" s="132"/>
      <c r="FZF7" s="133"/>
      <c r="FZG7" s="134"/>
      <c r="FZH7" s="132"/>
      <c r="FZI7" s="132"/>
      <c r="FZJ7" s="132"/>
      <c r="FZK7" s="133"/>
      <c r="FZL7" s="134"/>
      <c r="FZM7" s="132"/>
      <c r="FZN7" s="132"/>
      <c r="FZO7" s="132"/>
      <c r="FZP7" s="133"/>
      <c r="FZQ7" s="134"/>
      <c r="FZR7" s="132"/>
      <c r="FZS7" s="132"/>
      <c r="FZT7" s="132"/>
      <c r="FZU7" s="133"/>
      <c r="FZV7" s="134"/>
      <c r="FZW7" s="132"/>
      <c r="FZX7" s="132"/>
      <c r="FZY7" s="132"/>
      <c r="FZZ7" s="133"/>
      <c r="GAA7" s="134"/>
      <c r="GAB7" s="132"/>
      <c r="GAC7" s="132"/>
      <c r="GAD7" s="132"/>
      <c r="GAE7" s="133"/>
      <c r="GAF7" s="134"/>
      <c r="GAG7" s="132"/>
      <c r="GAH7" s="132"/>
      <c r="GAI7" s="132"/>
      <c r="GAJ7" s="133"/>
      <c r="GAK7" s="134"/>
      <c r="GAL7" s="132"/>
      <c r="GAM7" s="132"/>
      <c r="GAN7" s="132"/>
      <c r="GAO7" s="133"/>
      <c r="GAP7" s="134"/>
      <c r="GAQ7" s="132"/>
      <c r="GAR7" s="132"/>
      <c r="GAS7" s="132"/>
      <c r="GAT7" s="133"/>
      <c r="GAU7" s="134"/>
      <c r="GAV7" s="132"/>
      <c r="GAW7" s="132"/>
      <c r="GAX7" s="132"/>
      <c r="GAY7" s="133"/>
      <c r="GAZ7" s="134"/>
      <c r="GBA7" s="132"/>
      <c r="GBB7" s="132"/>
      <c r="GBC7" s="132"/>
      <c r="GBD7" s="133"/>
      <c r="GBE7" s="134"/>
      <c r="GBF7" s="132"/>
      <c r="GBG7" s="132"/>
      <c r="GBH7" s="132"/>
      <c r="GBI7" s="133"/>
      <c r="GBJ7" s="134"/>
      <c r="GBK7" s="132"/>
      <c r="GBL7" s="132"/>
      <c r="GBM7" s="132"/>
      <c r="GBN7" s="133"/>
      <c r="GBO7" s="134"/>
      <c r="GBP7" s="132"/>
      <c r="GBQ7" s="132"/>
      <c r="GBR7" s="132"/>
      <c r="GBS7" s="133"/>
      <c r="GBT7" s="134"/>
      <c r="GBU7" s="132"/>
      <c r="GBV7" s="132"/>
      <c r="GBW7" s="132"/>
      <c r="GBX7" s="133"/>
      <c r="GBY7" s="134"/>
      <c r="GBZ7" s="132"/>
      <c r="GCA7" s="132"/>
      <c r="GCB7" s="132"/>
      <c r="GCC7" s="133"/>
      <c r="GCD7" s="134"/>
      <c r="GCE7" s="132"/>
      <c r="GCF7" s="132"/>
      <c r="GCG7" s="132"/>
      <c r="GCH7" s="133"/>
      <c r="GCI7" s="134"/>
      <c r="GCJ7" s="132"/>
      <c r="GCK7" s="132"/>
      <c r="GCL7" s="132"/>
      <c r="GCM7" s="133"/>
      <c r="GCN7" s="134"/>
      <c r="GCO7" s="132"/>
      <c r="GCP7" s="132"/>
      <c r="GCQ7" s="132"/>
      <c r="GCR7" s="133"/>
      <c r="GCS7" s="134"/>
      <c r="GCT7" s="132"/>
      <c r="GCU7" s="132"/>
      <c r="GCV7" s="132"/>
      <c r="GCW7" s="133"/>
      <c r="GCX7" s="134"/>
      <c r="GCY7" s="132"/>
      <c r="GCZ7" s="132"/>
      <c r="GDA7" s="132"/>
      <c r="GDB7" s="133"/>
      <c r="GDC7" s="134"/>
      <c r="GDD7" s="132"/>
      <c r="GDE7" s="132"/>
      <c r="GDF7" s="132"/>
      <c r="GDG7" s="133"/>
      <c r="GDH7" s="134"/>
      <c r="GDI7" s="132"/>
      <c r="GDJ7" s="132"/>
      <c r="GDK7" s="132"/>
      <c r="GDL7" s="133"/>
      <c r="GDM7" s="134"/>
      <c r="GDN7" s="132"/>
      <c r="GDO7" s="132"/>
      <c r="GDP7" s="132"/>
      <c r="GDQ7" s="133"/>
      <c r="GDR7" s="134"/>
      <c r="GDS7" s="132"/>
      <c r="GDT7" s="132"/>
      <c r="GDU7" s="132"/>
      <c r="GDV7" s="133"/>
      <c r="GDW7" s="134"/>
      <c r="GDX7" s="132"/>
      <c r="GDY7" s="132"/>
      <c r="GDZ7" s="132"/>
      <c r="GEA7" s="133"/>
      <c r="GEB7" s="134"/>
      <c r="GEC7" s="132"/>
      <c r="GED7" s="132"/>
      <c r="GEE7" s="132"/>
      <c r="GEF7" s="133"/>
      <c r="GEG7" s="134"/>
      <c r="GEH7" s="132"/>
      <c r="GEI7" s="132"/>
      <c r="GEJ7" s="132"/>
      <c r="GEK7" s="133"/>
      <c r="GEL7" s="134"/>
      <c r="GEM7" s="132"/>
      <c r="GEN7" s="132"/>
      <c r="GEO7" s="132"/>
      <c r="GEP7" s="133"/>
      <c r="GEQ7" s="134"/>
      <c r="GER7" s="132"/>
      <c r="GES7" s="132"/>
      <c r="GET7" s="132"/>
      <c r="GEU7" s="133"/>
      <c r="GEV7" s="134"/>
      <c r="GEW7" s="132"/>
      <c r="GEX7" s="132"/>
      <c r="GEY7" s="132"/>
      <c r="GEZ7" s="133"/>
      <c r="GFA7" s="134"/>
      <c r="GFB7" s="132"/>
      <c r="GFC7" s="132"/>
      <c r="GFD7" s="132"/>
      <c r="GFE7" s="133"/>
      <c r="GFF7" s="134"/>
      <c r="GFG7" s="132"/>
      <c r="GFH7" s="132"/>
      <c r="GFI7" s="132"/>
      <c r="GFJ7" s="133"/>
      <c r="GFK7" s="134"/>
      <c r="GFL7" s="132"/>
      <c r="GFM7" s="132"/>
      <c r="GFN7" s="132"/>
      <c r="GFO7" s="133"/>
      <c r="GFP7" s="134"/>
      <c r="GFQ7" s="132"/>
      <c r="GFR7" s="132"/>
      <c r="GFS7" s="132"/>
      <c r="GFT7" s="133"/>
      <c r="GFU7" s="134"/>
      <c r="GFV7" s="132"/>
      <c r="GFW7" s="132"/>
      <c r="GFX7" s="132"/>
      <c r="GFY7" s="133"/>
      <c r="GFZ7" s="134"/>
      <c r="GGA7" s="132"/>
      <c r="GGB7" s="132"/>
      <c r="GGC7" s="132"/>
      <c r="GGD7" s="133"/>
      <c r="GGE7" s="134"/>
      <c r="GGF7" s="132"/>
      <c r="GGG7" s="132"/>
      <c r="GGH7" s="132"/>
      <c r="GGI7" s="133"/>
      <c r="GGJ7" s="134"/>
      <c r="GGK7" s="132"/>
      <c r="GGL7" s="132"/>
      <c r="GGM7" s="132"/>
      <c r="GGN7" s="133"/>
      <c r="GGO7" s="134"/>
      <c r="GGP7" s="132"/>
      <c r="GGQ7" s="132"/>
      <c r="GGR7" s="132"/>
      <c r="GGS7" s="133"/>
      <c r="GGT7" s="134"/>
      <c r="GGU7" s="132"/>
      <c r="GGV7" s="132"/>
      <c r="GGW7" s="132"/>
      <c r="GGX7" s="133"/>
      <c r="GGY7" s="134"/>
      <c r="GGZ7" s="132"/>
      <c r="GHA7" s="132"/>
      <c r="GHB7" s="132"/>
      <c r="GHC7" s="133"/>
      <c r="GHD7" s="134"/>
      <c r="GHE7" s="132"/>
      <c r="GHF7" s="132"/>
      <c r="GHG7" s="132"/>
      <c r="GHH7" s="133"/>
      <c r="GHI7" s="134"/>
      <c r="GHJ7" s="132"/>
      <c r="GHK7" s="132"/>
      <c r="GHL7" s="132"/>
      <c r="GHM7" s="133"/>
      <c r="GHN7" s="134"/>
      <c r="GHO7" s="132"/>
      <c r="GHP7" s="132"/>
      <c r="GHQ7" s="132"/>
      <c r="GHR7" s="133"/>
      <c r="GHS7" s="134"/>
      <c r="GHT7" s="132"/>
      <c r="GHU7" s="132"/>
      <c r="GHV7" s="132"/>
      <c r="GHW7" s="133"/>
      <c r="GHX7" s="134"/>
      <c r="GHY7" s="132"/>
      <c r="GHZ7" s="132"/>
      <c r="GIA7" s="132"/>
      <c r="GIB7" s="133"/>
      <c r="GIC7" s="134"/>
      <c r="GID7" s="132"/>
      <c r="GIE7" s="132"/>
      <c r="GIF7" s="132"/>
      <c r="GIG7" s="133"/>
      <c r="GIH7" s="134"/>
      <c r="GII7" s="132"/>
      <c r="GIJ7" s="132"/>
      <c r="GIK7" s="132"/>
      <c r="GIL7" s="133"/>
      <c r="GIM7" s="134"/>
      <c r="GIN7" s="132"/>
      <c r="GIO7" s="132"/>
      <c r="GIP7" s="132"/>
      <c r="GIQ7" s="133"/>
      <c r="GIR7" s="134"/>
      <c r="GIS7" s="132"/>
      <c r="GIT7" s="132"/>
      <c r="GIU7" s="132"/>
      <c r="GIV7" s="133"/>
      <c r="GIW7" s="134"/>
      <c r="GIX7" s="132"/>
      <c r="GIY7" s="132"/>
      <c r="GIZ7" s="132"/>
      <c r="GJA7" s="133"/>
      <c r="GJB7" s="134"/>
      <c r="GJC7" s="132"/>
      <c r="GJD7" s="132"/>
      <c r="GJE7" s="132"/>
      <c r="GJF7" s="133"/>
      <c r="GJG7" s="134"/>
      <c r="GJH7" s="132"/>
      <c r="GJI7" s="132"/>
      <c r="GJJ7" s="132"/>
      <c r="GJK7" s="133"/>
      <c r="GJL7" s="134"/>
      <c r="GJM7" s="132"/>
      <c r="GJN7" s="132"/>
      <c r="GJO7" s="132"/>
      <c r="GJP7" s="133"/>
      <c r="GJQ7" s="134"/>
      <c r="GJR7" s="132"/>
      <c r="GJS7" s="132"/>
      <c r="GJT7" s="132"/>
      <c r="GJU7" s="133"/>
      <c r="GJV7" s="134"/>
      <c r="GJW7" s="132"/>
      <c r="GJX7" s="132"/>
      <c r="GJY7" s="132"/>
      <c r="GJZ7" s="133"/>
      <c r="GKA7" s="134"/>
      <c r="GKB7" s="132"/>
      <c r="GKC7" s="132"/>
      <c r="GKD7" s="132"/>
      <c r="GKE7" s="133"/>
      <c r="GKF7" s="134"/>
      <c r="GKG7" s="132"/>
      <c r="GKH7" s="132"/>
      <c r="GKI7" s="132"/>
      <c r="GKJ7" s="133"/>
      <c r="GKK7" s="134"/>
      <c r="GKL7" s="132"/>
      <c r="GKM7" s="132"/>
      <c r="GKN7" s="132"/>
      <c r="GKO7" s="133"/>
      <c r="GKP7" s="134"/>
      <c r="GKQ7" s="132"/>
      <c r="GKR7" s="132"/>
      <c r="GKS7" s="132"/>
      <c r="GKT7" s="133"/>
      <c r="GKU7" s="134"/>
      <c r="GKV7" s="132"/>
      <c r="GKW7" s="132"/>
      <c r="GKX7" s="132"/>
      <c r="GKY7" s="133"/>
      <c r="GKZ7" s="134"/>
      <c r="GLA7" s="132"/>
      <c r="GLB7" s="132"/>
      <c r="GLC7" s="132"/>
      <c r="GLD7" s="133"/>
      <c r="GLE7" s="134"/>
      <c r="GLF7" s="132"/>
      <c r="GLG7" s="132"/>
      <c r="GLH7" s="132"/>
      <c r="GLI7" s="133"/>
      <c r="GLJ7" s="134"/>
      <c r="GLK7" s="132"/>
      <c r="GLL7" s="132"/>
      <c r="GLM7" s="132"/>
      <c r="GLN7" s="133"/>
      <c r="GLO7" s="134"/>
      <c r="GLP7" s="132"/>
      <c r="GLQ7" s="132"/>
      <c r="GLR7" s="132"/>
      <c r="GLS7" s="133"/>
      <c r="GLT7" s="134"/>
      <c r="GLU7" s="132"/>
      <c r="GLV7" s="132"/>
      <c r="GLW7" s="132"/>
      <c r="GLX7" s="133"/>
      <c r="GLY7" s="134"/>
      <c r="GLZ7" s="132"/>
      <c r="GMA7" s="132"/>
      <c r="GMB7" s="132"/>
      <c r="GMC7" s="133"/>
      <c r="GMD7" s="134"/>
      <c r="GME7" s="132"/>
      <c r="GMF7" s="132"/>
      <c r="GMG7" s="132"/>
      <c r="GMH7" s="133"/>
      <c r="GMI7" s="134"/>
      <c r="GMJ7" s="132"/>
      <c r="GMK7" s="132"/>
      <c r="GML7" s="132"/>
      <c r="GMM7" s="133"/>
      <c r="GMN7" s="134"/>
      <c r="GMO7" s="132"/>
      <c r="GMP7" s="132"/>
      <c r="GMQ7" s="132"/>
      <c r="GMR7" s="133"/>
      <c r="GMS7" s="134"/>
      <c r="GMT7" s="132"/>
      <c r="GMU7" s="132"/>
      <c r="GMV7" s="132"/>
      <c r="GMW7" s="133"/>
      <c r="GMX7" s="134"/>
      <c r="GMY7" s="132"/>
      <c r="GMZ7" s="132"/>
      <c r="GNA7" s="132"/>
      <c r="GNB7" s="133"/>
      <c r="GNC7" s="134"/>
      <c r="GND7" s="132"/>
      <c r="GNE7" s="132"/>
      <c r="GNF7" s="132"/>
      <c r="GNG7" s="133"/>
      <c r="GNH7" s="134"/>
      <c r="GNI7" s="132"/>
      <c r="GNJ7" s="132"/>
      <c r="GNK7" s="132"/>
      <c r="GNL7" s="133"/>
      <c r="GNM7" s="134"/>
      <c r="GNN7" s="132"/>
      <c r="GNO7" s="132"/>
      <c r="GNP7" s="132"/>
      <c r="GNQ7" s="133"/>
      <c r="GNR7" s="134"/>
      <c r="GNS7" s="132"/>
      <c r="GNT7" s="132"/>
      <c r="GNU7" s="132"/>
      <c r="GNV7" s="133"/>
      <c r="GNW7" s="134"/>
      <c r="GNX7" s="132"/>
      <c r="GNY7" s="132"/>
      <c r="GNZ7" s="132"/>
      <c r="GOA7" s="133"/>
      <c r="GOB7" s="134"/>
      <c r="GOC7" s="132"/>
      <c r="GOD7" s="132"/>
      <c r="GOE7" s="132"/>
      <c r="GOF7" s="133"/>
      <c r="GOG7" s="134"/>
      <c r="GOH7" s="132"/>
      <c r="GOI7" s="132"/>
      <c r="GOJ7" s="132"/>
      <c r="GOK7" s="133"/>
      <c r="GOL7" s="134"/>
      <c r="GOM7" s="132"/>
      <c r="GON7" s="132"/>
      <c r="GOO7" s="132"/>
      <c r="GOP7" s="133"/>
      <c r="GOQ7" s="134"/>
      <c r="GOR7" s="132"/>
      <c r="GOS7" s="132"/>
      <c r="GOT7" s="132"/>
      <c r="GOU7" s="133"/>
      <c r="GOV7" s="134"/>
      <c r="GOW7" s="132"/>
      <c r="GOX7" s="132"/>
      <c r="GOY7" s="132"/>
      <c r="GOZ7" s="133"/>
      <c r="GPA7" s="134"/>
      <c r="GPB7" s="132"/>
      <c r="GPC7" s="132"/>
      <c r="GPD7" s="132"/>
      <c r="GPE7" s="133"/>
      <c r="GPF7" s="134"/>
      <c r="GPG7" s="132"/>
      <c r="GPH7" s="132"/>
      <c r="GPI7" s="132"/>
      <c r="GPJ7" s="133"/>
      <c r="GPK7" s="134"/>
      <c r="GPL7" s="132"/>
      <c r="GPM7" s="132"/>
      <c r="GPN7" s="132"/>
      <c r="GPO7" s="133"/>
      <c r="GPP7" s="134"/>
      <c r="GPQ7" s="132"/>
      <c r="GPR7" s="132"/>
      <c r="GPS7" s="132"/>
      <c r="GPT7" s="133"/>
      <c r="GPU7" s="134"/>
      <c r="GPV7" s="132"/>
      <c r="GPW7" s="132"/>
      <c r="GPX7" s="132"/>
      <c r="GPY7" s="133"/>
      <c r="GPZ7" s="134"/>
      <c r="GQA7" s="132"/>
      <c r="GQB7" s="132"/>
      <c r="GQC7" s="132"/>
      <c r="GQD7" s="133"/>
      <c r="GQE7" s="134"/>
      <c r="GQF7" s="132"/>
      <c r="GQG7" s="132"/>
      <c r="GQH7" s="132"/>
      <c r="GQI7" s="133"/>
      <c r="GQJ7" s="134"/>
      <c r="GQK7" s="132"/>
      <c r="GQL7" s="132"/>
      <c r="GQM7" s="132"/>
      <c r="GQN7" s="133"/>
      <c r="GQO7" s="134"/>
      <c r="GQP7" s="132"/>
      <c r="GQQ7" s="132"/>
      <c r="GQR7" s="132"/>
      <c r="GQS7" s="133"/>
      <c r="GQT7" s="134"/>
      <c r="GQU7" s="132"/>
      <c r="GQV7" s="132"/>
      <c r="GQW7" s="132"/>
      <c r="GQX7" s="133"/>
      <c r="GQY7" s="134"/>
      <c r="GQZ7" s="132"/>
      <c r="GRA7" s="132"/>
      <c r="GRB7" s="132"/>
      <c r="GRC7" s="133"/>
      <c r="GRD7" s="134"/>
      <c r="GRE7" s="132"/>
      <c r="GRF7" s="132"/>
      <c r="GRG7" s="132"/>
      <c r="GRH7" s="133"/>
      <c r="GRI7" s="134"/>
      <c r="GRJ7" s="132"/>
      <c r="GRK7" s="132"/>
      <c r="GRL7" s="132"/>
      <c r="GRM7" s="133"/>
      <c r="GRN7" s="134"/>
      <c r="GRO7" s="132"/>
      <c r="GRP7" s="132"/>
      <c r="GRQ7" s="132"/>
      <c r="GRR7" s="133"/>
      <c r="GRS7" s="134"/>
      <c r="GRT7" s="132"/>
      <c r="GRU7" s="132"/>
      <c r="GRV7" s="132"/>
      <c r="GRW7" s="133"/>
      <c r="GRX7" s="134"/>
      <c r="GRY7" s="132"/>
      <c r="GRZ7" s="132"/>
      <c r="GSA7" s="132"/>
      <c r="GSB7" s="133"/>
      <c r="GSC7" s="134"/>
      <c r="GSD7" s="132"/>
      <c r="GSE7" s="132"/>
      <c r="GSF7" s="132"/>
      <c r="GSG7" s="133"/>
      <c r="GSH7" s="134"/>
      <c r="GSI7" s="132"/>
      <c r="GSJ7" s="132"/>
      <c r="GSK7" s="132"/>
      <c r="GSL7" s="133"/>
      <c r="GSM7" s="134"/>
      <c r="GSN7" s="132"/>
      <c r="GSO7" s="132"/>
      <c r="GSP7" s="132"/>
      <c r="GSQ7" s="133"/>
      <c r="GSR7" s="134"/>
      <c r="GSS7" s="132"/>
      <c r="GST7" s="132"/>
      <c r="GSU7" s="132"/>
      <c r="GSV7" s="133"/>
      <c r="GSW7" s="134"/>
      <c r="GSX7" s="132"/>
      <c r="GSY7" s="132"/>
      <c r="GSZ7" s="132"/>
      <c r="GTA7" s="133"/>
      <c r="GTB7" s="134"/>
      <c r="GTC7" s="132"/>
      <c r="GTD7" s="132"/>
      <c r="GTE7" s="132"/>
      <c r="GTF7" s="133"/>
      <c r="GTG7" s="134"/>
      <c r="GTH7" s="132"/>
      <c r="GTI7" s="132"/>
      <c r="GTJ7" s="132"/>
      <c r="GTK7" s="133"/>
      <c r="GTL7" s="134"/>
      <c r="GTM7" s="132"/>
      <c r="GTN7" s="132"/>
      <c r="GTO7" s="132"/>
      <c r="GTP7" s="133"/>
      <c r="GTQ7" s="134"/>
      <c r="GTR7" s="132"/>
      <c r="GTS7" s="132"/>
      <c r="GTT7" s="132"/>
      <c r="GTU7" s="133"/>
      <c r="GTV7" s="134"/>
      <c r="GTW7" s="132"/>
      <c r="GTX7" s="132"/>
      <c r="GTY7" s="132"/>
      <c r="GTZ7" s="133"/>
      <c r="GUA7" s="134"/>
      <c r="GUB7" s="132"/>
      <c r="GUC7" s="132"/>
      <c r="GUD7" s="132"/>
      <c r="GUE7" s="133"/>
      <c r="GUF7" s="134"/>
      <c r="GUG7" s="132"/>
      <c r="GUH7" s="132"/>
      <c r="GUI7" s="132"/>
      <c r="GUJ7" s="133"/>
      <c r="GUK7" s="134"/>
      <c r="GUL7" s="132"/>
      <c r="GUM7" s="132"/>
      <c r="GUN7" s="132"/>
      <c r="GUO7" s="133"/>
      <c r="GUP7" s="134"/>
      <c r="GUQ7" s="132"/>
      <c r="GUR7" s="132"/>
      <c r="GUS7" s="132"/>
      <c r="GUT7" s="133"/>
      <c r="GUU7" s="134"/>
      <c r="GUV7" s="132"/>
      <c r="GUW7" s="132"/>
      <c r="GUX7" s="132"/>
      <c r="GUY7" s="133"/>
      <c r="GUZ7" s="134"/>
      <c r="GVA7" s="132"/>
      <c r="GVB7" s="132"/>
      <c r="GVC7" s="132"/>
      <c r="GVD7" s="133"/>
      <c r="GVE7" s="134"/>
      <c r="GVF7" s="132"/>
      <c r="GVG7" s="132"/>
      <c r="GVH7" s="132"/>
      <c r="GVI7" s="133"/>
      <c r="GVJ7" s="134"/>
      <c r="GVK7" s="132"/>
      <c r="GVL7" s="132"/>
      <c r="GVM7" s="132"/>
      <c r="GVN7" s="133"/>
      <c r="GVO7" s="134"/>
      <c r="GVP7" s="132"/>
      <c r="GVQ7" s="132"/>
      <c r="GVR7" s="132"/>
      <c r="GVS7" s="133"/>
      <c r="GVT7" s="134"/>
      <c r="GVU7" s="132"/>
      <c r="GVV7" s="132"/>
      <c r="GVW7" s="132"/>
      <c r="GVX7" s="133"/>
      <c r="GVY7" s="134"/>
      <c r="GVZ7" s="132"/>
      <c r="GWA7" s="132"/>
      <c r="GWB7" s="132"/>
      <c r="GWC7" s="133"/>
      <c r="GWD7" s="134"/>
      <c r="GWE7" s="132"/>
      <c r="GWF7" s="132"/>
      <c r="GWG7" s="132"/>
      <c r="GWH7" s="133"/>
      <c r="GWI7" s="134"/>
      <c r="GWJ7" s="132"/>
      <c r="GWK7" s="132"/>
      <c r="GWL7" s="132"/>
      <c r="GWM7" s="133"/>
      <c r="GWN7" s="134"/>
      <c r="GWO7" s="132"/>
      <c r="GWP7" s="132"/>
      <c r="GWQ7" s="132"/>
      <c r="GWR7" s="133"/>
      <c r="GWS7" s="134"/>
      <c r="GWT7" s="132"/>
      <c r="GWU7" s="132"/>
      <c r="GWV7" s="132"/>
      <c r="GWW7" s="133"/>
      <c r="GWX7" s="134"/>
      <c r="GWY7" s="132"/>
      <c r="GWZ7" s="132"/>
      <c r="GXA7" s="132"/>
      <c r="GXB7" s="133"/>
      <c r="GXC7" s="134"/>
      <c r="GXD7" s="132"/>
      <c r="GXE7" s="132"/>
      <c r="GXF7" s="132"/>
      <c r="GXG7" s="133"/>
      <c r="GXH7" s="134"/>
      <c r="GXI7" s="132"/>
      <c r="GXJ7" s="132"/>
      <c r="GXK7" s="132"/>
      <c r="GXL7" s="133"/>
      <c r="GXM7" s="134"/>
      <c r="GXN7" s="132"/>
      <c r="GXO7" s="132"/>
      <c r="GXP7" s="132"/>
      <c r="GXQ7" s="133"/>
      <c r="GXR7" s="134"/>
      <c r="GXS7" s="132"/>
      <c r="GXT7" s="132"/>
      <c r="GXU7" s="132"/>
      <c r="GXV7" s="133"/>
      <c r="GXW7" s="134"/>
      <c r="GXX7" s="132"/>
      <c r="GXY7" s="132"/>
      <c r="GXZ7" s="132"/>
      <c r="GYA7" s="133"/>
      <c r="GYB7" s="134"/>
      <c r="GYC7" s="132"/>
      <c r="GYD7" s="132"/>
      <c r="GYE7" s="132"/>
      <c r="GYF7" s="133"/>
      <c r="GYG7" s="134"/>
      <c r="GYH7" s="132"/>
      <c r="GYI7" s="132"/>
      <c r="GYJ7" s="132"/>
      <c r="GYK7" s="133"/>
      <c r="GYL7" s="134"/>
      <c r="GYM7" s="132"/>
      <c r="GYN7" s="132"/>
      <c r="GYO7" s="132"/>
      <c r="GYP7" s="133"/>
      <c r="GYQ7" s="134"/>
      <c r="GYR7" s="132"/>
      <c r="GYS7" s="132"/>
      <c r="GYT7" s="132"/>
      <c r="GYU7" s="133"/>
      <c r="GYV7" s="134"/>
      <c r="GYW7" s="132"/>
      <c r="GYX7" s="132"/>
      <c r="GYY7" s="132"/>
      <c r="GYZ7" s="133"/>
      <c r="GZA7" s="134"/>
      <c r="GZB7" s="132"/>
      <c r="GZC7" s="132"/>
      <c r="GZD7" s="132"/>
      <c r="GZE7" s="133"/>
      <c r="GZF7" s="134"/>
      <c r="GZG7" s="132"/>
      <c r="GZH7" s="132"/>
      <c r="GZI7" s="132"/>
      <c r="GZJ7" s="133"/>
      <c r="GZK7" s="134"/>
      <c r="GZL7" s="132"/>
      <c r="GZM7" s="132"/>
      <c r="GZN7" s="132"/>
      <c r="GZO7" s="133"/>
      <c r="GZP7" s="134"/>
      <c r="GZQ7" s="132"/>
      <c r="GZR7" s="132"/>
      <c r="GZS7" s="132"/>
      <c r="GZT7" s="133"/>
      <c r="GZU7" s="134"/>
      <c r="GZV7" s="132"/>
      <c r="GZW7" s="132"/>
      <c r="GZX7" s="132"/>
      <c r="GZY7" s="133"/>
      <c r="GZZ7" s="134"/>
      <c r="HAA7" s="132"/>
      <c r="HAB7" s="132"/>
      <c r="HAC7" s="132"/>
      <c r="HAD7" s="133"/>
      <c r="HAE7" s="134"/>
      <c r="HAF7" s="132"/>
      <c r="HAG7" s="132"/>
      <c r="HAH7" s="132"/>
      <c r="HAI7" s="133"/>
      <c r="HAJ7" s="134"/>
      <c r="HAK7" s="132"/>
      <c r="HAL7" s="132"/>
      <c r="HAM7" s="132"/>
      <c r="HAN7" s="133"/>
      <c r="HAO7" s="134"/>
      <c r="HAP7" s="132"/>
      <c r="HAQ7" s="132"/>
      <c r="HAR7" s="132"/>
      <c r="HAS7" s="133"/>
      <c r="HAT7" s="134"/>
      <c r="HAU7" s="132"/>
      <c r="HAV7" s="132"/>
      <c r="HAW7" s="132"/>
      <c r="HAX7" s="133"/>
      <c r="HAY7" s="134"/>
      <c r="HAZ7" s="132"/>
      <c r="HBA7" s="132"/>
      <c r="HBB7" s="132"/>
      <c r="HBC7" s="133"/>
      <c r="HBD7" s="134"/>
      <c r="HBE7" s="132"/>
      <c r="HBF7" s="132"/>
      <c r="HBG7" s="132"/>
      <c r="HBH7" s="133"/>
      <c r="HBI7" s="134"/>
      <c r="HBJ7" s="132"/>
      <c r="HBK7" s="132"/>
      <c r="HBL7" s="132"/>
      <c r="HBM7" s="133"/>
      <c r="HBN7" s="134"/>
      <c r="HBO7" s="132"/>
      <c r="HBP7" s="132"/>
      <c r="HBQ7" s="132"/>
      <c r="HBR7" s="133"/>
      <c r="HBS7" s="134"/>
      <c r="HBT7" s="132"/>
      <c r="HBU7" s="132"/>
      <c r="HBV7" s="132"/>
      <c r="HBW7" s="133"/>
      <c r="HBX7" s="134"/>
      <c r="HBY7" s="132"/>
      <c r="HBZ7" s="132"/>
      <c r="HCA7" s="132"/>
      <c r="HCB7" s="133"/>
      <c r="HCC7" s="134"/>
      <c r="HCD7" s="132"/>
      <c r="HCE7" s="132"/>
      <c r="HCF7" s="132"/>
      <c r="HCG7" s="133"/>
      <c r="HCH7" s="134"/>
      <c r="HCI7" s="132"/>
      <c r="HCJ7" s="132"/>
      <c r="HCK7" s="132"/>
      <c r="HCL7" s="133"/>
      <c r="HCM7" s="134"/>
      <c r="HCN7" s="132"/>
      <c r="HCO7" s="132"/>
      <c r="HCP7" s="132"/>
      <c r="HCQ7" s="133"/>
      <c r="HCR7" s="134"/>
      <c r="HCS7" s="132"/>
      <c r="HCT7" s="132"/>
      <c r="HCU7" s="132"/>
      <c r="HCV7" s="133"/>
      <c r="HCW7" s="134"/>
      <c r="HCX7" s="132"/>
      <c r="HCY7" s="132"/>
      <c r="HCZ7" s="132"/>
      <c r="HDA7" s="133"/>
      <c r="HDB7" s="134"/>
      <c r="HDC7" s="132"/>
      <c r="HDD7" s="132"/>
      <c r="HDE7" s="132"/>
      <c r="HDF7" s="133"/>
      <c r="HDG7" s="134"/>
      <c r="HDH7" s="132"/>
      <c r="HDI7" s="132"/>
      <c r="HDJ7" s="132"/>
      <c r="HDK7" s="133"/>
      <c r="HDL7" s="134"/>
      <c r="HDM7" s="132"/>
      <c r="HDN7" s="132"/>
      <c r="HDO7" s="132"/>
      <c r="HDP7" s="133"/>
      <c r="HDQ7" s="134"/>
      <c r="HDR7" s="132"/>
      <c r="HDS7" s="132"/>
      <c r="HDT7" s="132"/>
      <c r="HDU7" s="133"/>
      <c r="HDV7" s="134"/>
      <c r="HDW7" s="132"/>
      <c r="HDX7" s="132"/>
      <c r="HDY7" s="132"/>
      <c r="HDZ7" s="133"/>
      <c r="HEA7" s="134"/>
      <c r="HEB7" s="132"/>
      <c r="HEC7" s="132"/>
      <c r="HED7" s="132"/>
      <c r="HEE7" s="133"/>
      <c r="HEF7" s="134"/>
      <c r="HEG7" s="132"/>
      <c r="HEH7" s="132"/>
      <c r="HEI7" s="132"/>
      <c r="HEJ7" s="133"/>
      <c r="HEK7" s="134"/>
      <c r="HEL7" s="132"/>
      <c r="HEM7" s="132"/>
      <c r="HEN7" s="132"/>
      <c r="HEO7" s="133"/>
      <c r="HEP7" s="134"/>
      <c r="HEQ7" s="132"/>
      <c r="HER7" s="132"/>
      <c r="HES7" s="132"/>
      <c r="HET7" s="133"/>
      <c r="HEU7" s="134"/>
      <c r="HEV7" s="132"/>
      <c r="HEW7" s="132"/>
      <c r="HEX7" s="132"/>
      <c r="HEY7" s="133"/>
      <c r="HEZ7" s="134"/>
      <c r="HFA7" s="132"/>
      <c r="HFB7" s="132"/>
      <c r="HFC7" s="132"/>
      <c r="HFD7" s="133"/>
      <c r="HFE7" s="134"/>
      <c r="HFF7" s="132"/>
      <c r="HFG7" s="132"/>
      <c r="HFH7" s="132"/>
      <c r="HFI7" s="133"/>
      <c r="HFJ7" s="134"/>
      <c r="HFK7" s="132"/>
      <c r="HFL7" s="132"/>
      <c r="HFM7" s="132"/>
      <c r="HFN7" s="133"/>
      <c r="HFO7" s="134"/>
      <c r="HFP7" s="132"/>
      <c r="HFQ7" s="132"/>
      <c r="HFR7" s="132"/>
      <c r="HFS7" s="133"/>
      <c r="HFT7" s="134"/>
      <c r="HFU7" s="132"/>
      <c r="HFV7" s="132"/>
      <c r="HFW7" s="132"/>
      <c r="HFX7" s="133"/>
      <c r="HFY7" s="134"/>
      <c r="HFZ7" s="132"/>
      <c r="HGA7" s="132"/>
      <c r="HGB7" s="132"/>
      <c r="HGC7" s="133"/>
      <c r="HGD7" s="134"/>
      <c r="HGE7" s="132"/>
      <c r="HGF7" s="132"/>
      <c r="HGG7" s="132"/>
      <c r="HGH7" s="133"/>
      <c r="HGI7" s="134"/>
      <c r="HGJ7" s="132"/>
      <c r="HGK7" s="132"/>
      <c r="HGL7" s="132"/>
      <c r="HGM7" s="133"/>
      <c r="HGN7" s="134"/>
      <c r="HGO7" s="132"/>
      <c r="HGP7" s="132"/>
      <c r="HGQ7" s="132"/>
      <c r="HGR7" s="133"/>
      <c r="HGS7" s="134"/>
      <c r="HGT7" s="132"/>
      <c r="HGU7" s="132"/>
      <c r="HGV7" s="132"/>
      <c r="HGW7" s="133"/>
      <c r="HGX7" s="134"/>
      <c r="HGY7" s="132"/>
      <c r="HGZ7" s="132"/>
      <c r="HHA7" s="132"/>
      <c r="HHB7" s="133"/>
      <c r="HHC7" s="134"/>
      <c r="HHD7" s="132"/>
      <c r="HHE7" s="132"/>
      <c r="HHF7" s="132"/>
      <c r="HHG7" s="133"/>
      <c r="HHH7" s="134"/>
      <c r="HHI7" s="132"/>
      <c r="HHJ7" s="132"/>
      <c r="HHK7" s="132"/>
      <c r="HHL7" s="133"/>
      <c r="HHM7" s="134"/>
      <c r="HHN7" s="132"/>
      <c r="HHO7" s="132"/>
      <c r="HHP7" s="132"/>
      <c r="HHQ7" s="133"/>
      <c r="HHR7" s="134"/>
      <c r="HHS7" s="132"/>
      <c r="HHT7" s="132"/>
      <c r="HHU7" s="132"/>
      <c r="HHV7" s="133"/>
      <c r="HHW7" s="134"/>
      <c r="HHX7" s="132"/>
      <c r="HHY7" s="132"/>
      <c r="HHZ7" s="132"/>
      <c r="HIA7" s="133"/>
      <c r="HIB7" s="134"/>
      <c r="HIC7" s="132"/>
      <c r="HID7" s="132"/>
      <c r="HIE7" s="132"/>
      <c r="HIF7" s="133"/>
      <c r="HIG7" s="134"/>
      <c r="HIH7" s="132"/>
      <c r="HII7" s="132"/>
      <c r="HIJ7" s="132"/>
      <c r="HIK7" s="133"/>
      <c r="HIL7" s="134"/>
      <c r="HIM7" s="132"/>
      <c r="HIN7" s="132"/>
      <c r="HIO7" s="132"/>
      <c r="HIP7" s="133"/>
      <c r="HIQ7" s="134"/>
      <c r="HIR7" s="132"/>
      <c r="HIS7" s="132"/>
      <c r="HIT7" s="132"/>
      <c r="HIU7" s="133"/>
      <c r="HIV7" s="134"/>
      <c r="HIW7" s="132"/>
      <c r="HIX7" s="132"/>
      <c r="HIY7" s="132"/>
      <c r="HIZ7" s="133"/>
      <c r="HJA7" s="134"/>
      <c r="HJB7" s="132"/>
      <c r="HJC7" s="132"/>
      <c r="HJD7" s="132"/>
      <c r="HJE7" s="133"/>
      <c r="HJF7" s="134"/>
      <c r="HJG7" s="132"/>
      <c r="HJH7" s="132"/>
      <c r="HJI7" s="132"/>
      <c r="HJJ7" s="133"/>
      <c r="HJK7" s="134"/>
      <c r="HJL7" s="132"/>
      <c r="HJM7" s="132"/>
      <c r="HJN7" s="132"/>
      <c r="HJO7" s="133"/>
      <c r="HJP7" s="134"/>
      <c r="HJQ7" s="132"/>
      <c r="HJR7" s="132"/>
      <c r="HJS7" s="132"/>
      <c r="HJT7" s="133"/>
      <c r="HJU7" s="134"/>
      <c r="HJV7" s="132"/>
      <c r="HJW7" s="132"/>
      <c r="HJX7" s="132"/>
      <c r="HJY7" s="133"/>
      <c r="HJZ7" s="134"/>
      <c r="HKA7" s="132"/>
      <c r="HKB7" s="132"/>
      <c r="HKC7" s="132"/>
      <c r="HKD7" s="133"/>
      <c r="HKE7" s="134"/>
      <c r="HKF7" s="132"/>
      <c r="HKG7" s="132"/>
      <c r="HKH7" s="132"/>
      <c r="HKI7" s="133"/>
      <c r="HKJ7" s="134"/>
      <c r="HKK7" s="132"/>
      <c r="HKL7" s="132"/>
      <c r="HKM7" s="132"/>
      <c r="HKN7" s="133"/>
      <c r="HKO7" s="134"/>
      <c r="HKP7" s="132"/>
      <c r="HKQ7" s="132"/>
      <c r="HKR7" s="132"/>
      <c r="HKS7" s="133"/>
      <c r="HKT7" s="134"/>
      <c r="HKU7" s="132"/>
      <c r="HKV7" s="132"/>
      <c r="HKW7" s="132"/>
      <c r="HKX7" s="133"/>
      <c r="HKY7" s="134"/>
      <c r="HKZ7" s="132"/>
      <c r="HLA7" s="132"/>
      <c r="HLB7" s="132"/>
      <c r="HLC7" s="133"/>
      <c r="HLD7" s="134"/>
      <c r="HLE7" s="132"/>
      <c r="HLF7" s="132"/>
      <c r="HLG7" s="132"/>
      <c r="HLH7" s="133"/>
      <c r="HLI7" s="134"/>
      <c r="HLJ7" s="132"/>
      <c r="HLK7" s="132"/>
      <c r="HLL7" s="132"/>
      <c r="HLM7" s="133"/>
      <c r="HLN7" s="134"/>
      <c r="HLO7" s="132"/>
      <c r="HLP7" s="132"/>
      <c r="HLQ7" s="132"/>
      <c r="HLR7" s="133"/>
      <c r="HLS7" s="134"/>
      <c r="HLT7" s="132"/>
      <c r="HLU7" s="132"/>
      <c r="HLV7" s="132"/>
      <c r="HLW7" s="133"/>
      <c r="HLX7" s="134"/>
      <c r="HLY7" s="132"/>
      <c r="HLZ7" s="132"/>
      <c r="HMA7" s="132"/>
      <c r="HMB7" s="133"/>
      <c r="HMC7" s="134"/>
      <c r="HMD7" s="132"/>
      <c r="HME7" s="132"/>
      <c r="HMF7" s="132"/>
      <c r="HMG7" s="133"/>
      <c r="HMH7" s="134"/>
      <c r="HMI7" s="132"/>
      <c r="HMJ7" s="132"/>
      <c r="HMK7" s="132"/>
      <c r="HML7" s="133"/>
      <c r="HMM7" s="134"/>
      <c r="HMN7" s="132"/>
      <c r="HMO7" s="132"/>
      <c r="HMP7" s="132"/>
      <c r="HMQ7" s="133"/>
      <c r="HMR7" s="134"/>
      <c r="HMS7" s="132"/>
      <c r="HMT7" s="132"/>
      <c r="HMU7" s="132"/>
      <c r="HMV7" s="133"/>
      <c r="HMW7" s="134"/>
      <c r="HMX7" s="132"/>
      <c r="HMY7" s="132"/>
      <c r="HMZ7" s="132"/>
      <c r="HNA7" s="133"/>
      <c r="HNB7" s="134"/>
      <c r="HNC7" s="132"/>
      <c r="HND7" s="132"/>
      <c r="HNE7" s="132"/>
      <c r="HNF7" s="133"/>
      <c r="HNG7" s="134"/>
      <c r="HNH7" s="132"/>
      <c r="HNI7" s="132"/>
      <c r="HNJ7" s="132"/>
      <c r="HNK7" s="133"/>
      <c r="HNL7" s="134"/>
      <c r="HNM7" s="132"/>
      <c r="HNN7" s="132"/>
      <c r="HNO7" s="132"/>
      <c r="HNP7" s="133"/>
      <c r="HNQ7" s="134"/>
      <c r="HNR7" s="132"/>
      <c r="HNS7" s="132"/>
      <c r="HNT7" s="132"/>
      <c r="HNU7" s="133"/>
      <c r="HNV7" s="134"/>
      <c r="HNW7" s="132"/>
      <c r="HNX7" s="132"/>
      <c r="HNY7" s="132"/>
      <c r="HNZ7" s="133"/>
      <c r="HOA7" s="134"/>
      <c r="HOB7" s="132"/>
      <c r="HOC7" s="132"/>
      <c r="HOD7" s="132"/>
      <c r="HOE7" s="133"/>
      <c r="HOF7" s="134"/>
      <c r="HOG7" s="132"/>
      <c r="HOH7" s="132"/>
      <c r="HOI7" s="132"/>
      <c r="HOJ7" s="133"/>
      <c r="HOK7" s="134"/>
      <c r="HOL7" s="132"/>
      <c r="HOM7" s="132"/>
      <c r="HON7" s="132"/>
      <c r="HOO7" s="133"/>
      <c r="HOP7" s="134"/>
      <c r="HOQ7" s="132"/>
      <c r="HOR7" s="132"/>
      <c r="HOS7" s="132"/>
      <c r="HOT7" s="133"/>
      <c r="HOU7" s="134"/>
      <c r="HOV7" s="132"/>
      <c r="HOW7" s="132"/>
      <c r="HOX7" s="132"/>
      <c r="HOY7" s="133"/>
      <c r="HOZ7" s="134"/>
      <c r="HPA7" s="132"/>
      <c r="HPB7" s="132"/>
      <c r="HPC7" s="132"/>
      <c r="HPD7" s="133"/>
      <c r="HPE7" s="134"/>
      <c r="HPF7" s="132"/>
      <c r="HPG7" s="132"/>
      <c r="HPH7" s="132"/>
      <c r="HPI7" s="133"/>
      <c r="HPJ7" s="134"/>
      <c r="HPK7" s="132"/>
      <c r="HPL7" s="132"/>
      <c r="HPM7" s="132"/>
      <c r="HPN7" s="133"/>
      <c r="HPO7" s="134"/>
      <c r="HPP7" s="132"/>
      <c r="HPQ7" s="132"/>
      <c r="HPR7" s="132"/>
      <c r="HPS7" s="133"/>
      <c r="HPT7" s="134"/>
      <c r="HPU7" s="132"/>
      <c r="HPV7" s="132"/>
      <c r="HPW7" s="132"/>
      <c r="HPX7" s="133"/>
      <c r="HPY7" s="134"/>
      <c r="HPZ7" s="132"/>
      <c r="HQA7" s="132"/>
      <c r="HQB7" s="132"/>
      <c r="HQC7" s="133"/>
      <c r="HQD7" s="134"/>
      <c r="HQE7" s="132"/>
      <c r="HQF7" s="132"/>
      <c r="HQG7" s="132"/>
      <c r="HQH7" s="133"/>
      <c r="HQI7" s="134"/>
      <c r="HQJ7" s="132"/>
      <c r="HQK7" s="132"/>
      <c r="HQL7" s="132"/>
      <c r="HQM7" s="133"/>
      <c r="HQN7" s="134"/>
      <c r="HQO7" s="132"/>
      <c r="HQP7" s="132"/>
      <c r="HQQ7" s="132"/>
      <c r="HQR7" s="133"/>
      <c r="HQS7" s="134"/>
      <c r="HQT7" s="132"/>
      <c r="HQU7" s="132"/>
      <c r="HQV7" s="132"/>
      <c r="HQW7" s="133"/>
      <c r="HQX7" s="134"/>
      <c r="HQY7" s="132"/>
      <c r="HQZ7" s="132"/>
      <c r="HRA7" s="132"/>
      <c r="HRB7" s="133"/>
      <c r="HRC7" s="134"/>
      <c r="HRD7" s="132"/>
      <c r="HRE7" s="132"/>
      <c r="HRF7" s="132"/>
      <c r="HRG7" s="133"/>
      <c r="HRH7" s="134"/>
      <c r="HRI7" s="132"/>
      <c r="HRJ7" s="132"/>
      <c r="HRK7" s="132"/>
      <c r="HRL7" s="133"/>
      <c r="HRM7" s="134"/>
      <c r="HRN7" s="132"/>
      <c r="HRO7" s="132"/>
      <c r="HRP7" s="132"/>
      <c r="HRQ7" s="133"/>
      <c r="HRR7" s="134"/>
      <c r="HRS7" s="132"/>
      <c r="HRT7" s="132"/>
      <c r="HRU7" s="132"/>
      <c r="HRV7" s="133"/>
      <c r="HRW7" s="134"/>
      <c r="HRX7" s="132"/>
      <c r="HRY7" s="132"/>
      <c r="HRZ7" s="132"/>
      <c r="HSA7" s="133"/>
      <c r="HSB7" s="134"/>
      <c r="HSC7" s="132"/>
      <c r="HSD7" s="132"/>
      <c r="HSE7" s="132"/>
      <c r="HSF7" s="133"/>
      <c r="HSG7" s="134"/>
      <c r="HSH7" s="132"/>
      <c r="HSI7" s="132"/>
      <c r="HSJ7" s="132"/>
      <c r="HSK7" s="133"/>
      <c r="HSL7" s="134"/>
      <c r="HSM7" s="132"/>
      <c r="HSN7" s="132"/>
      <c r="HSO7" s="132"/>
      <c r="HSP7" s="133"/>
      <c r="HSQ7" s="134"/>
      <c r="HSR7" s="132"/>
      <c r="HSS7" s="132"/>
      <c r="HST7" s="132"/>
      <c r="HSU7" s="133"/>
      <c r="HSV7" s="134"/>
      <c r="HSW7" s="132"/>
      <c r="HSX7" s="132"/>
      <c r="HSY7" s="132"/>
      <c r="HSZ7" s="133"/>
      <c r="HTA7" s="134"/>
      <c r="HTB7" s="132"/>
      <c r="HTC7" s="132"/>
      <c r="HTD7" s="132"/>
      <c r="HTE7" s="133"/>
      <c r="HTF7" s="134"/>
      <c r="HTG7" s="132"/>
      <c r="HTH7" s="132"/>
      <c r="HTI7" s="132"/>
      <c r="HTJ7" s="133"/>
      <c r="HTK7" s="134"/>
      <c r="HTL7" s="132"/>
      <c r="HTM7" s="132"/>
      <c r="HTN7" s="132"/>
      <c r="HTO7" s="133"/>
      <c r="HTP7" s="134"/>
      <c r="HTQ7" s="132"/>
      <c r="HTR7" s="132"/>
      <c r="HTS7" s="132"/>
      <c r="HTT7" s="133"/>
      <c r="HTU7" s="134"/>
      <c r="HTV7" s="132"/>
      <c r="HTW7" s="132"/>
      <c r="HTX7" s="132"/>
      <c r="HTY7" s="133"/>
      <c r="HTZ7" s="134"/>
      <c r="HUA7" s="132"/>
      <c r="HUB7" s="132"/>
      <c r="HUC7" s="132"/>
      <c r="HUD7" s="133"/>
      <c r="HUE7" s="134"/>
      <c r="HUF7" s="132"/>
      <c r="HUG7" s="132"/>
      <c r="HUH7" s="132"/>
      <c r="HUI7" s="133"/>
      <c r="HUJ7" s="134"/>
      <c r="HUK7" s="132"/>
      <c r="HUL7" s="132"/>
      <c r="HUM7" s="132"/>
      <c r="HUN7" s="133"/>
      <c r="HUO7" s="134"/>
      <c r="HUP7" s="132"/>
      <c r="HUQ7" s="132"/>
      <c r="HUR7" s="132"/>
      <c r="HUS7" s="133"/>
      <c r="HUT7" s="134"/>
      <c r="HUU7" s="132"/>
      <c r="HUV7" s="132"/>
      <c r="HUW7" s="132"/>
      <c r="HUX7" s="133"/>
      <c r="HUY7" s="134"/>
      <c r="HUZ7" s="132"/>
      <c r="HVA7" s="132"/>
      <c r="HVB7" s="132"/>
      <c r="HVC7" s="133"/>
      <c r="HVD7" s="134"/>
      <c r="HVE7" s="132"/>
      <c r="HVF7" s="132"/>
      <c r="HVG7" s="132"/>
      <c r="HVH7" s="133"/>
      <c r="HVI7" s="134"/>
      <c r="HVJ7" s="132"/>
      <c r="HVK7" s="132"/>
      <c r="HVL7" s="132"/>
      <c r="HVM7" s="133"/>
      <c r="HVN7" s="134"/>
      <c r="HVO7" s="132"/>
      <c r="HVP7" s="132"/>
      <c r="HVQ7" s="132"/>
      <c r="HVR7" s="133"/>
      <c r="HVS7" s="134"/>
      <c r="HVT7" s="132"/>
      <c r="HVU7" s="132"/>
      <c r="HVV7" s="132"/>
      <c r="HVW7" s="133"/>
      <c r="HVX7" s="134"/>
      <c r="HVY7" s="132"/>
      <c r="HVZ7" s="132"/>
      <c r="HWA7" s="132"/>
      <c r="HWB7" s="133"/>
      <c r="HWC7" s="134"/>
      <c r="HWD7" s="132"/>
      <c r="HWE7" s="132"/>
      <c r="HWF7" s="132"/>
      <c r="HWG7" s="133"/>
      <c r="HWH7" s="134"/>
      <c r="HWI7" s="132"/>
      <c r="HWJ7" s="132"/>
      <c r="HWK7" s="132"/>
      <c r="HWL7" s="133"/>
      <c r="HWM7" s="134"/>
      <c r="HWN7" s="132"/>
      <c r="HWO7" s="132"/>
      <c r="HWP7" s="132"/>
      <c r="HWQ7" s="133"/>
      <c r="HWR7" s="134"/>
      <c r="HWS7" s="132"/>
      <c r="HWT7" s="132"/>
      <c r="HWU7" s="132"/>
      <c r="HWV7" s="133"/>
      <c r="HWW7" s="134"/>
      <c r="HWX7" s="132"/>
      <c r="HWY7" s="132"/>
      <c r="HWZ7" s="132"/>
      <c r="HXA7" s="133"/>
      <c r="HXB7" s="134"/>
      <c r="HXC7" s="132"/>
      <c r="HXD7" s="132"/>
      <c r="HXE7" s="132"/>
      <c r="HXF7" s="133"/>
      <c r="HXG7" s="134"/>
      <c r="HXH7" s="132"/>
      <c r="HXI7" s="132"/>
      <c r="HXJ7" s="132"/>
      <c r="HXK7" s="133"/>
      <c r="HXL7" s="134"/>
      <c r="HXM7" s="132"/>
      <c r="HXN7" s="132"/>
      <c r="HXO7" s="132"/>
      <c r="HXP7" s="133"/>
      <c r="HXQ7" s="134"/>
      <c r="HXR7" s="132"/>
      <c r="HXS7" s="132"/>
      <c r="HXT7" s="132"/>
      <c r="HXU7" s="133"/>
      <c r="HXV7" s="134"/>
      <c r="HXW7" s="132"/>
      <c r="HXX7" s="132"/>
      <c r="HXY7" s="132"/>
      <c r="HXZ7" s="133"/>
      <c r="HYA7" s="134"/>
      <c r="HYB7" s="132"/>
      <c r="HYC7" s="132"/>
      <c r="HYD7" s="132"/>
      <c r="HYE7" s="133"/>
      <c r="HYF7" s="134"/>
      <c r="HYG7" s="132"/>
      <c r="HYH7" s="132"/>
      <c r="HYI7" s="132"/>
      <c r="HYJ7" s="133"/>
      <c r="HYK7" s="134"/>
      <c r="HYL7" s="132"/>
      <c r="HYM7" s="132"/>
      <c r="HYN7" s="132"/>
      <c r="HYO7" s="133"/>
      <c r="HYP7" s="134"/>
      <c r="HYQ7" s="132"/>
      <c r="HYR7" s="132"/>
      <c r="HYS7" s="132"/>
      <c r="HYT7" s="133"/>
      <c r="HYU7" s="134"/>
      <c r="HYV7" s="132"/>
      <c r="HYW7" s="132"/>
      <c r="HYX7" s="132"/>
      <c r="HYY7" s="133"/>
      <c r="HYZ7" s="134"/>
      <c r="HZA7" s="132"/>
      <c r="HZB7" s="132"/>
      <c r="HZC7" s="132"/>
      <c r="HZD7" s="133"/>
      <c r="HZE7" s="134"/>
      <c r="HZF7" s="132"/>
      <c r="HZG7" s="132"/>
      <c r="HZH7" s="132"/>
      <c r="HZI7" s="133"/>
      <c r="HZJ7" s="134"/>
      <c r="HZK7" s="132"/>
      <c r="HZL7" s="132"/>
      <c r="HZM7" s="132"/>
      <c r="HZN7" s="133"/>
      <c r="HZO7" s="134"/>
      <c r="HZP7" s="132"/>
      <c r="HZQ7" s="132"/>
      <c r="HZR7" s="132"/>
      <c r="HZS7" s="133"/>
      <c r="HZT7" s="134"/>
      <c r="HZU7" s="132"/>
      <c r="HZV7" s="132"/>
      <c r="HZW7" s="132"/>
      <c r="HZX7" s="133"/>
      <c r="HZY7" s="134"/>
      <c r="HZZ7" s="132"/>
      <c r="IAA7" s="132"/>
      <c r="IAB7" s="132"/>
      <c r="IAC7" s="133"/>
      <c r="IAD7" s="134"/>
      <c r="IAE7" s="132"/>
      <c r="IAF7" s="132"/>
      <c r="IAG7" s="132"/>
      <c r="IAH7" s="133"/>
      <c r="IAI7" s="134"/>
      <c r="IAJ7" s="132"/>
      <c r="IAK7" s="132"/>
      <c r="IAL7" s="132"/>
      <c r="IAM7" s="133"/>
      <c r="IAN7" s="134"/>
      <c r="IAO7" s="132"/>
      <c r="IAP7" s="132"/>
      <c r="IAQ7" s="132"/>
      <c r="IAR7" s="133"/>
      <c r="IAS7" s="134"/>
      <c r="IAT7" s="132"/>
      <c r="IAU7" s="132"/>
      <c r="IAV7" s="132"/>
      <c r="IAW7" s="133"/>
      <c r="IAX7" s="134"/>
      <c r="IAY7" s="132"/>
      <c r="IAZ7" s="132"/>
      <c r="IBA7" s="132"/>
      <c r="IBB7" s="133"/>
      <c r="IBC7" s="134"/>
      <c r="IBD7" s="132"/>
      <c r="IBE7" s="132"/>
      <c r="IBF7" s="132"/>
      <c r="IBG7" s="133"/>
      <c r="IBH7" s="134"/>
      <c r="IBI7" s="132"/>
      <c r="IBJ7" s="132"/>
      <c r="IBK7" s="132"/>
      <c r="IBL7" s="133"/>
      <c r="IBM7" s="134"/>
      <c r="IBN7" s="132"/>
      <c r="IBO7" s="132"/>
      <c r="IBP7" s="132"/>
      <c r="IBQ7" s="133"/>
      <c r="IBR7" s="134"/>
      <c r="IBS7" s="132"/>
      <c r="IBT7" s="132"/>
      <c r="IBU7" s="132"/>
      <c r="IBV7" s="133"/>
      <c r="IBW7" s="134"/>
      <c r="IBX7" s="132"/>
      <c r="IBY7" s="132"/>
      <c r="IBZ7" s="132"/>
      <c r="ICA7" s="133"/>
      <c r="ICB7" s="134"/>
      <c r="ICC7" s="132"/>
      <c r="ICD7" s="132"/>
      <c r="ICE7" s="132"/>
      <c r="ICF7" s="133"/>
      <c r="ICG7" s="134"/>
      <c r="ICH7" s="132"/>
      <c r="ICI7" s="132"/>
      <c r="ICJ7" s="132"/>
      <c r="ICK7" s="133"/>
      <c r="ICL7" s="134"/>
      <c r="ICM7" s="132"/>
      <c r="ICN7" s="132"/>
      <c r="ICO7" s="132"/>
      <c r="ICP7" s="133"/>
      <c r="ICQ7" s="134"/>
      <c r="ICR7" s="132"/>
      <c r="ICS7" s="132"/>
      <c r="ICT7" s="132"/>
      <c r="ICU7" s="133"/>
      <c r="ICV7" s="134"/>
      <c r="ICW7" s="132"/>
      <c r="ICX7" s="132"/>
      <c r="ICY7" s="132"/>
      <c r="ICZ7" s="133"/>
      <c r="IDA7" s="134"/>
      <c r="IDB7" s="132"/>
      <c r="IDC7" s="132"/>
      <c r="IDD7" s="132"/>
      <c r="IDE7" s="133"/>
      <c r="IDF7" s="134"/>
      <c r="IDG7" s="132"/>
      <c r="IDH7" s="132"/>
      <c r="IDI7" s="132"/>
      <c r="IDJ7" s="133"/>
      <c r="IDK7" s="134"/>
      <c r="IDL7" s="132"/>
      <c r="IDM7" s="132"/>
      <c r="IDN7" s="132"/>
      <c r="IDO7" s="133"/>
      <c r="IDP7" s="134"/>
      <c r="IDQ7" s="132"/>
      <c r="IDR7" s="132"/>
      <c r="IDS7" s="132"/>
      <c r="IDT7" s="133"/>
      <c r="IDU7" s="134"/>
      <c r="IDV7" s="132"/>
      <c r="IDW7" s="132"/>
      <c r="IDX7" s="132"/>
      <c r="IDY7" s="133"/>
      <c r="IDZ7" s="134"/>
      <c r="IEA7" s="132"/>
      <c r="IEB7" s="132"/>
      <c r="IEC7" s="132"/>
      <c r="IED7" s="133"/>
      <c r="IEE7" s="134"/>
      <c r="IEF7" s="132"/>
      <c r="IEG7" s="132"/>
      <c r="IEH7" s="132"/>
      <c r="IEI7" s="133"/>
      <c r="IEJ7" s="134"/>
      <c r="IEK7" s="132"/>
      <c r="IEL7" s="132"/>
      <c r="IEM7" s="132"/>
      <c r="IEN7" s="133"/>
      <c r="IEO7" s="134"/>
      <c r="IEP7" s="132"/>
      <c r="IEQ7" s="132"/>
      <c r="IER7" s="132"/>
      <c r="IES7" s="133"/>
      <c r="IET7" s="134"/>
      <c r="IEU7" s="132"/>
      <c r="IEV7" s="132"/>
      <c r="IEW7" s="132"/>
      <c r="IEX7" s="133"/>
      <c r="IEY7" s="134"/>
      <c r="IEZ7" s="132"/>
      <c r="IFA7" s="132"/>
      <c r="IFB7" s="132"/>
      <c r="IFC7" s="133"/>
      <c r="IFD7" s="134"/>
      <c r="IFE7" s="132"/>
      <c r="IFF7" s="132"/>
      <c r="IFG7" s="132"/>
      <c r="IFH7" s="133"/>
      <c r="IFI7" s="134"/>
      <c r="IFJ7" s="132"/>
      <c r="IFK7" s="132"/>
      <c r="IFL7" s="132"/>
      <c r="IFM7" s="133"/>
      <c r="IFN7" s="134"/>
      <c r="IFO7" s="132"/>
      <c r="IFP7" s="132"/>
      <c r="IFQ7" s="132"/>
      <c r="IFR7" s="133"/>
      <c r="IFS7" s="134"/>
      <c r="IFT7" s="132"/>
      <c r="IFU7" s="132"/>
      <c r="IFV7" s="132"/>
      <c r="IFW7" s="133"/>
      <c r="IFX7" s="134"/>
      <c r="IFY7" s="132"/>
      <c r="IFZ7" s="132"/>
      <c r="IGA7" s="132"/>
      <c r="IGB7" s="133"/>
      <c r="IGC7" s="134"/>
      <c r="IGD7" s="132"/>
      <c r="IGE7" s="132"/>
      <c r="IGF7" s="132"/>
      <c r="IGG7" s="133"/>
      <c r="IGH7" s="134"/>
      <c r="IGI7" s="132"/>
      <c r="IGJ7" s="132"/>
      <c r="IGK7" s="132"/>
      <c r="IGL7" s="133"/>
      <c r="IGM7" s="134"/>
      <c r="IGN7" s="132"/>
      <c r="IGO7" s="132"/>
      <c r="IGP7" s="132"/>
      <c r="IGQ7" s="133"/>
      <c r="IGR7" s="134"/>
      <c r="IGS7" s="132"/>
      <c r="IGT7" s="132"/>
      <c r="IGU7" s="132"/>
      <c r="IGV7" s="133"/>
      <c r="IGW7" s="134"/>
      <c r="IGX7" s="132"/>
      <c r="IGY7" s="132"/>
      <c r="IGZ7" s="132"/>
      <c r="IHA7" s="133"/>
      <c r="IHB7" s="134"/>
      <c r="IHC7" s="132"/>
      <c r="IHD7" s="132"/>
      <c r="IHE7" s="132"/>
      <c r="IHF7" s="133"/>
      <c r="IHG7" s="134"/>
      <c r="IHH7" s="132"/>
      <c r="IHI7" s="132"/>
      <c r="IHJ7" s="132"/>
      <c r="IHK7" s="133"/>
      <c r="IHL7" s="134"/>
      <c r="IHM7" s="132"/>
      <c r="IHN7" s="132"/>
      <c r="IHO7" s="132"/>
      <c r="IHP7" s="133"/>
      <c r="IHQ7" s="134"/>
      <c r="IHR7" s="132"/>
      <c r="IHS7" s="132"/>
      <c r="IHT7" s="132"/>
      <c r="IHU7" s="133"/>
      <c r="IHV7" s="134"/>
      <c r="IHW7" s="132"/>
      <c r="IHX7" s="132"/>
      <c r="IHY7" s="132"/>
      <c r="IHZ7" s="133"/>
      <c r="IIA7" s="134"/>
      <c r="IIB7" s="132"/>
      <c r="IIC7" s="132"/>
      <c r="IID7" s="132"/>
      <c r="IIE7" s="133"/>
      <c r="IIF7" s="134"/>
      <c r="IIG7" s="132"/>
      <c r="IIH7" s="132"/>
      <c r="III7" s="132"/>
      <c r="IIJ7" s="133"/>
      <c r="IIK7" s="134"/>
      <c r="IIL7" s="132"/>
      <c r="IIM7" s="132"/>
      <c r="IIN7" s="132"/>
      <c r="IIO7" s="133"/>
      <c r="IIP7" s="134"/>
      <c r="IIQ7" s="132"/>
      <c r="IIR7" s="132"/>
      <c r="IIS7" s="132"/>
      <c r="IIT7" s="133"/>
      <c r="IIU7" s="134"/>
      <c r="IIV7" s="132"/>
      <c r="IIW7" s="132"/>
      <c r="IIX7" s="132"/>
      <c r="IIY7" s="133"/>
      <c r="IIZ7" s="134"/>
      <c r="IJA7" s="132"/>
      <c r="IJB7" s="132"/>
      <c r="IJC7" s="132"/>
      <c r="IJD7" s="133"/>
      <c r="IJE7" s="134"/>
      <c r="IJF7" s="132"/>
      <c r="IJG7" s="132"/>
      <c r="IJH7" s="132"/>
      <c r="IJI7" s="133"/>
      <c r="IJJ7" s="134"/>
      <c r="IJK7" s="132"/>
      <c r="IJL7" s="132"/>
      <c r="IJM7" s="132"/>
      <c r="IJN7" s="133"/>
      <c r="IJO7" s="134"/>
      <c r="IJP7" s="132"/>
      <c r="IJQ7" s="132"/>
      <c r="IJR7" s="132"/>
      <c r="IJS7" s="133"/>
      <c r="IJT7" s="134"/>
      <c r="IJU7" s="132"/>
      <c r="IJV7" s="132"/>
      <c r="IJW7" s="132"/>
      <c r="IJX7" s="133"/>
      <c r="IJY7" s="134"/>
      <c r="IJZ7" s="132"/>
      <c r="IKA7" s="132"/>
      <c r="IKB7" s="132"/>
      <c r="IKC7" s="133"/>
      <c r="IKD7" s="134"/>
      <c r="IKE7" s="132"/>
      <c r="IKF7" s="132"/>
      <c r="IKG7" s="132"/>
      <c r="IKH7" s="133"/>
      <c r="IKI7" s="134"/>
      <c r="IKJ7" s="132"/>
      <c r="IKK7" s="132"/>
      <c r="IKL7" s="132"/>
      <c r="IKM7" s="133"/>
      <c r="IKN7" s="134"/>
      <c r="IKO7" s="132"/>
      <c r="IKP7" s="132"/>
      <c r="IKQ7" s="132"/>
      <c r="IKR7" s="133"/>
      <c r="IKS7" s="134"/>
      <c r="IKT7" s="132"/>
      <c r="IKU7" s="132"/>
      <c r="IKV7" s="132"/>
      <c r="IKW7" s="133"/>
      <c r="IKX7" s="134"/>
      <c r="IKY7" s="132"/>
      <c r="IKZ7" s="132"/>
      <c r="ILA7" s="132"/>
      <c r="ILB7" s="133"/>
      <c r="ILC7" s="134"/>
      <c r="ILD7" s="132"/>
      <c r="ILE7" s="132"/>
      <c r="ILF7" s="132"/>
      <c r="ILG7" s="133"/>
      <c r="ILH7" s="134"/>
      <c r="ILI7" s="132"/>
      <c r="ILJ7" s="132"/>
      <c r="ILK7" s="132"/>
      <c r="ILL7" s="133"/>
      <c r="ILM7" s="134"/>
      <c r="ILN7" s="132"/>
      <c r="ILO7" s="132"/>
      <c r="ILP7" s="132"/>
      <c r="ILQ7" s="133"/>
      <c r="ILR7" s="134"/>
      <c r="ILS7" s="132"/>
      <c r="ILT7" s="132"/>
      <c r="ILU7" s="132"/>
      <c r="ILV7" s="133"/>
      <c r="ILW7" s="134"/>
      <c r="ILX7" s="132"/>
      <c r="ILY7" s="132"/>
      <c r="ILZ7" s="132"/>
      <c r="IMA7" s="133"/>
      <c r="IMB7" s="134"/>
      <c r="IMC7" s="132"/>
      <c r="IMD7" s="132"/>
      <c r="IME7" s="132"/>
      <c r="IMF7" s="133"/>
      <c r="IMG7" s="134"/>
      <c r="IMH7" s="132"/>
      <c r="IMI7" s="132"/>
      <c r="IMJ7" s="132"/>
      <c r="IMK7" s="133"/>
      <c r="IML7" s="134"/>
      <c r="IMM7" s="132"/>
      <c r="IMN7" s="132"/>
      <c r="IMO7" s="132"/>
      <c r="IMP7" s="133"/>
      <c r="IMQ7" s="134"/>
      <c r="IMR7" s="132"/>
      <c r="IMS7" s="132"/>
      <c r="IMT7" s="132"/>
      <c r="IMU7" s="133"/>
      <c r="IMV7" s="134"/>
      <c r="IMW7" s="132"/>
      <c r="IMX7" s="132"/>
      <c r="IMY7" s="132"/>
      <c r="IMZ7" s="133"/>
      <c r="INA7" s="134"/>
      <c r="INB7" s="132"/>
      <c r="INC7" s="132"/>
      <c r="IND7" s="132"/>
      <c r="INE7" s="133"/>
      <c r="INF7" s="134"/>
      <c r="ING7" s="132"/>
      <c r="INH7" s="132"/>
      <c r="INI7" s="132"/>
      <c r="INJ7" s="133"/>
      <c r="INK7" s="134"/>
      <c r="INL7" s="132"/>
      <c r="INM7" s="132"/>
      <c r="INN7" s="132"/>
      <c r="INO7" s="133"/>
      <c r="INP7" s="134"/>
      <c r="INQ7" s="132"/>
      <c r="INR7" s="132"/>
      <c r="INS7" s="132"/>
      <c r="INT7" s="133"/>
      <c r="INU7" s="134"/>
      <c r="INV7" s="132"/>
      <c r="INW7" s="132"/>
      <c r="INX7" s="132"/>
      <c r="INY7" s="133"/>
      <c r="INZ7" s="134"/>
      <c r="IOA7" s="132"/>
      <c r="IOB7" s="132"/>
      <c r="IOC7" s="132"/>
      <c r="IOD7" s="133"/>
      <c r="IOE7" s="134"/>
      <c r="IOF7" s="132"/>
      <c r="IOG7" s="132"/>
      <c r="IOH7" s="132"/>
      <c r="IOI7" s="133"/>
      <c r="IOJ7" s="134"/>
      <c r="IOK7" s="132"/>
      <c r="IOL7" s="132"/>
      <c r="IOM7" s="132"/>
      <c r="ION7" s="133"/>
      <c r="IOO7" s="134"/>
      <c r="IOP7" s="132"/>
      <c r="IOQ7" s="132"/>
      <c r="IOR7" s="132"/>
      <c r="IOS7" s="133"/>
      <c r="IOT7" s="134"/>
      <c r="IOU7" s="132"/>
      <c r="IOV7" s="132"/>
      <c r="IOW7" s="132"/>
      <c r="IOX7" s="133"/>
      <c r="IOY7" s="134"/>
      <c r="IOZ7" s="132"/>
      <c r="IPA7" s="132"/>
      <c r="IPB7" s="132"/>
      <c r="IPC7" s="133"/>
      <c r="IPD7" s="134"/>
      <c r="IPE7" s="132"/>
      <c r="IPF7" s="132"/>
      <c r="IPG7" s="132"/>
      <c r="IPH7" s="133"/>
      <c r="IPI7" s="134"/>
      <c r="IPJ7" s="132"/>
      <c r="IPK7" s="132"/>
      <c r="IPL7" s="132"/>
      <c r="IPM7" s="133"/>
      <c r="IPN7" s="134"/>
      <c r="IPO7" s="132"/>
      <c r="IPP7" s="132"/>
      <c r="IPQ7" s="132"/>
      <c r="IPR7" s="133"/>
      <c r="IPS7" s="134"/>
      <c r="IPT7" s="132"/>
      <c r="IPU7" s="132"/>
      <c r="IPV7" s="132"/>
      <c r="IPW7" s="133"/>
      <c r="IPX7" s="134"/>
      <c r="IPY7" s="132"/>
      <c r="IPZ7" s="132"/>
      <c r="IQA7" s="132"/>
      <c r="IQB7" s="133"/>
      <c r="IQC7" s="134"/>
      <c r="IQD7" s="132"/>
      <c r="IQE7" s="132"/>
      <c r="IQF7" s="132"/>
      <c r="IQG7" s="133"/>
      <c r="IQH7" s="134"/>
      <c r="IQI7" s="132"/>
      <c r="IQJ7" s="132"/>
      <c r="IQK7" s="132"/>
      <c r="IQL7" s="133"/>
      <c r="IQM7" s="134"/>
      <c r="IQN7" s="132"/>
      <c r="IQO7" s="132"/>
      <c r="IQP7" s="132"/>
      <c r="IQQ7" s="133"/>
      <c r="IQR7" s="134"/>
      <c r="IQS7" s="132"/>
      <c r="IQT7" s="132"/>
      <c r="IQU7" s="132"/>
      <c r="IQV7" s="133"/>
      <c r="IQW7" s="134"/>
      <c r="IQX7" s="132"/>
      <c r="IQY7" s="132"/>
      <c r="IQZ7" s="132"/>
      <c r="IRA7" s="133"/>
      <c r="IRB7" s="134"/>
      <c r="IRC7" s="132"/>
      <c r="IRD7" s="132"/>
      <c r="IRE7" s="132"/>
      <c r="IRF7" s="133"/>
      <c r="IRG7" s="134"/>
      <c r="IRH7" s="132"/>
      <c r="IRI7" s="132"/>
      <c r="IRJ7" s="132"/>
      <c r="IRK7" s="133"/>
      <c r="IRL7" s="134"/>
      <c r="IRM7" s="132"/>
      <c r="IRN7" s="132"/>
      <c r="IRO7" s="132"/>
      <c r="IRP7" s="133"/>
      <c r="IRQ7" s="134"/>
      <c r="IRR7" s="132"/>
      <c r="IRS7" s="132"/>
      <c r="IRT7" s="132"/>
      <c r="IRU7" s="133"/>
      <c r="IRV7" s="134"/>
      <c r="IRW7" s="132"/>
      <c r="IRX7" s="132"/>
      <c r="IRY7" s="132"/>
      <c r="IRZ7" s="133"/>
      <c r="ISA7" s="134"/>
      <c r="ISB7" s="132"/>
      <c r="ISC7" s="132"/>
      <c r="ISD7" s="132"/>
      <c r="ISE7" s="133"/>
      <c r="ISF7" s="134"/>
      <c r="ISG7" s="132"/>
      <c r="ISH7" s="132"/>
      <c r="ISI7" s="132"/>
      <c r="ISJ7" s="133"/>
      <c r="ISK7" s="134"/>
      <c r="ISL7" s="132"/>
      <c r="ISM7" s="132"/>
      <c r="ISN7" s="132"/>
      <c r="ISO7" s="133"/>
      <c r="ISP7" s="134"/>
      <c r="ISQ7" s="132"/>
      <c r="ISR7" s="132"/>
      <c r="ISS7" s="132"/>
      <c r="IST7" s="133"/>
      <c r="ISU7" s="134"/>
      <c r="ISV7" s="132"/>
      <c r="ISW7" s="132"/>
      <c r="ISX7" s="132"/>
      <c r="ISY7" s="133"/>
      <c r="ISZ7" s="134"/>
      <c r="ITA7" s="132"/>
      <c r="ITB7" s="132"/>
      <c r="ITC7" s="132"/>
      <c r="ITD7" s="133"/>
      <c r="ITE7" s="134"/>
      <c r="ITF7" s="132"/>
      <c r="ITG7" s="132"/>
      <c r="ITH7" s="132"/>
      <c r="ITI7" s="133"/>
      <c r="ITJ7" s="134"/>
      <c r="ITK7" s="132"/>
      <c r="ITL7" s="132"/>
      <c r="ITM7" s="132"/>
      <c r="ITN7" s="133"/>
      <c r="ITO7" s="134"/>
      <c r="ITP7" s="132"/>
      <c r="ITQ7" s="132"/>
      <c r="ITR7" s="132"/>
      <c r="ITS7" s="133"/>
      <c r="ITT7" s="134"/>
      <c r="ITU7" s="132"/>
      <c r="ITV7" s="132"/>
      <c r="ITW7" s="132"/>
      <c r="ITX7" s="133"/>
      <c r="ITY7" s="134"/>
      <c r="ITZ7" s="132"/>
      <c r="IUA7" s="132"/>
      <c r="IUB7" s="132"/>
      <c r="IUC7" s="133"/>
      <c r="IUD7" s="134"/>
      <c r="IUE7" s="132"/>
      <c r="IUF7" s="132"/>
      <c r="IUG7" s="132"/>
      <c r="IUH7" s="133"/>
      <c r="IUI7" s="134"/>
      <c r="IUJ7" s="132"/>
      <c r="IUK7" s="132"/>
      <c r="IUL7" s="132"/>
      <c r="IUM7" s="133"/>
      <c r="IUN7" s="134"/>
      <c r="IUO7" s="132"/>
      <c r="IUP7" s="132"/>
      <c r="IUQ7" s="132"/>
      <c r="IUR7" s="133"/>
      <c r="IUS7" s="134"/>
      <c r="IUT7" s="132"/>
      <c r="IUU7" s="132"/>
      <c r="IUV7" s="132"/>
      <c r="IUW7" s="133"/>
      <c r="IUX7" s="134"/>
      <c r="IUY7" s="132"/>
      <c r="IUZ7" s="132"/>
      <c r="IVA7" s="132"/>
      <c r="IVB7" s="133"/>
      <c r="IVC7" s="134"/>
      <c r="IVD7" s="132"/>
      <c r="IVE7" s="132"/>
      <c r="IVF7" s="132"/>
      <c r="IVG7" s="133"/>
      <c r="IVH7" s="134"/>
      <c r="IVI7" s="132"/>
      <c r="IVJ7" s="132"/>
      <c r="IVK7" s="132"/>
      <c r="IVL7" s="133"/>
      <c r="IVM7" s="134"/>
      <c r="IVN7" s="132"/>
      <c r="IVO7" s="132"/>
      <c r="IVP7" s="132"/>
      <c r="IVQ7" s="133"/>
      <c r="IVR7" s="134"/>
      <c r="IVS7" s="132"/>
      <c r="IVT7" s="132"/>
      <c r="IVU7" s="132"/>
      <c r="IVV7" s="133"/>
      <c r="IVW7" s="134"/>
      <c r="IVX7" s="132"/>
      <c r="IVY7" s="132"/>
      <c r="IVZ7" s="132"/>
      <c r="IWA7" s="133"/>
      <c r="IWB7" s="134"/>
      <c r="IWC7" s="132"/>
      <c r="IWD7" s="132"/>
      <c r="IWE7" s="132"/>
      <c r="IWF7" s="133"/>
      <c r="IWG7" s="134"/>
      <c r="IWH7" s="132"/>
      <c r="IWI7" s="132"/>
      <c r="IWJ7" s="132"/>
      <c r="IWK7" s="133"/>
      <c r="IWL7" s="134"/>
      <c r="IWM7" s="132"/>
      <c r="IWN7" s="132"/>
      <c r="IWO7" s="132"/>
      <c r="IWP7" s="133"/>
      <c r="IWQ7" s="134"/>
      <c r="IWR7" s="132"/>
      <c r="IWS7" s="132"/>
      <c r="IWT7" s="132"/>
      <c r="IWU7" s="133"/>
      <c r="IWV7" s="134"/>
      <c r="IWW7" s="132"/>
      <c r="IWX7" s="132"/>
      <c r="IWY7" s="132"/>
      <c r="IWZ7" s="133"/>
      <c r="IXA7" s="134"/>
      <c r="IXB7" s="132"/>
      <c r="IXC7" s="132"/>
      <c r="IXD7" s="132"/>
      <c r="IXE7" s="133"/>
      <c r="IXF7" s="134"/>
      <c r="IXG7" s="132"/>
      <c r="IXH7" s="132"/>
      <c r="IXI7" s="132"/>
      <c r="IXJ7" s="133"/>
      <c r="IXK7" s="134"/>
      <c r="IXL7" s="132"/>
      <c r="IXM7" s="132"/>
      <c r="IXN7" s="132"/>
      <c r="IXO7" s="133"/>
      <c r="IXP7" s="134"/>
      <c r="IXQ7" s="132"/>
      <c r="IXR7" s="132"/>
      <c r="IXS7" s="132"/>
      <c r="IXT7" s="133"/>
      <c r="IXU7" s="134"/>
      <c r="IXV7" s="132"/>
      <c r="IXW7" s="132"/>
      <c r="IXX7" s="132"/>
      <c r="IXY7" s="133"/>
      <c r="IXZ7" s="134"/>
      <c r="IYA7" s="132"/>
      <c r="IYB7" s="132"/>
      <c r="IYC7" s="132"/>
      <c r="IYD7" s="133"/>
      <c r="IYE7" s="134"/>
      <c r="IYF7" s="132"/>
      <c r="IYG7" s="132"/>
      <c r="IYH7" s="132"/>
      <c r="IYI7" s="133"/>
      <c r="IYJ7" s="134"/>
      <c r="IYK7" s="132"/>
      <c r="IYL7" s="132"/>
      <c r="IYM7" s="132"/>
      <c r="IYN7" s="133"/>
      <c r="IYO7" s="134"/>
      <c r="IYP7" s="132"/>
      <c r="IYQ7" s="132"/>
      <c r="IYR7" s="132"/>
      <c r="IYS7" s="133"/>
      <c r="IYT7" s="134"/>
      <c r="IYU7" s="132"/>
      <c r="IYV7" s="132"/>
      <c r="IYW7" s="132"/>
      <c r="IYX7" s="133"/>
      <c r="IYY7" s="134"/>
      <c r="IYZ7" s="132"/>
      <c r="IZA7" s="132"/>
      <c r="IZB7" s="132"/>
      <c r="IZC7" s="133"/>
      <c r="IZD7" s="134"/>
      <c r="IZE7" s="132"/>
      <c r="IZF7" s="132"/>
      <c r="IZG7" s="132"/>
      <c r="IZH7" s="133"/>
      <c r="IZI7" s="134"/>
      <c r="IZJ7" s="132"/>
      <c r="IZK7" s="132"/>
      <c r="IZL7" s="132"/>
      <c r="IZM7" s="133"/>
      <c r="IZN7" s="134"/>
      <c r="IZO7" s="132"/>
      <c r="IZP7" s="132"/>
      <c r="IZQ7" s="132"/>
      <c r="IZR7" s="133"/>
      <c r="IZS7" s="134"/>
      <c r="IZT7" s="132"/>
      <c r="IZU7" s="132"/>
      <c r="IZV7" s="132"/>
      <c r="IZW7" s="133"/>
      <c r="IZX7" s="134"/>
      <c r="IZY7" s="132"/>
      <c r="IZZ7" s="132"/>
      <c r="JAA7" s="132"/>
      <c r="JAB7" s="133"/>
      <c r="JAC7" s="134"/>
      <c r="JAD7" s="132"/>
      <c r="JAE7" s="132"/>
      <c r="JAF7" s="132"/>
      <c r="JAG7" s="133"/>
      <c r="JAH7" s="134"/>
      <c r="JAI7" s="132"/>
      <c r="JAJ7" s="132"/>
      <c r="JAK7" s="132"/>
      <c r="JAL7" s="133"/>
      <c r="JAM7" s="134"/>
      <c r="JAN7" s="132"/>
      <c r="JAO7" s="132"/>
      <c r="JAP7" s="132"/>
      <c r="JAQ7" s="133"/>
      <c r="JAR7" s="134"/>
      <c r="JAS7" s="132"/>
      <c r="JAT7" s="132"/>
      <c r="JAU7" s="132"/>
      <c r="JAV7" s="133"/>
      <c r="JAW7" s="134"/>
      <c r="JAX7" s="132"/>
      <c r="JAY7" s="132"/>
      <c r="JAZ7" s="132"/>
      <c r="JBA7" s="133"/>
      <c r="JBB7" s="134"/>
      <c r="JBC7" s="132"/>
      <c r="JBD7" s="132"/>
      <c r="JBE7" s="132"/>
      <c r="JBF7" s="133"/>
      <c r="JBG7" s="134"/>
      <c r="JBH7" s="132"/>
      <c r="JBI7" s="132"/>
      <c r="JBJ7" s="132"/>
      <c r="JBK7" s="133"/>
      <c r="JBL7" s="134"/>
      <c r="JBM7" s="132"/>
      <c r="JBN7" s="132"/>
      <c r="JBO7" s="132"/>
      <c r="JBP7" s="133"/>
      <c r="JBQ7" s="134"/>
      <c r="JBR7" s="132"/>
      <c r="JBS7" s="132"/>
      <c r="JBT7" s="132"/>
      <c r="JBU7" s="133"/>
      <c r="JBV7" s="134"/>
      <c r="JBW7" s="132"/>
      <c r="JBX7" s="132"/>
      <c r="JBY7" s="132"/>
      <c r="JBZ7" s="133"/>
      <c r="JCA7" s="134"/>
      <c r="JCB7" s="132"/>
      <c r="JCC7" s="132"/>
      <c r="JCD7" s="132"/>
      <c r="JCE7" s="133"/>
      <c r="JCF7" s="134"/>
      <c r="JCG7" s="132"/>
      <c r="JCH7" s="132"/>
      <c r="JCI7" s="132"/>
      <c r="JCJ7" s="133"/>
      <c r="JCK7" s="134"/>
      <c r="JCL7" s="132"/>
      <c r="JCM7" s="132"/>
      <c r="JCN7" s="132"/>
      <c r="JCO7" s="133"/>
      <c r="JCP7" s="134"/>
      <c r="JCQ7" s="132"/>
      <c r="JCR7" s="132"/>
      <c r="JCS7" s="132"/>
      <c r="JCT7" s="133"/>
      <c r="JCU7" s="134"/>
      <c r="JCV7" s="132"/>
      <c r="JCW7" s="132"/>
      <c r="JCX7" s="132"/>
      <c r="JCY7" s="133"/>
      <c r="JCZ7" s="134"/>
      <c r="JDA7" s="132"/>
      <c r="JDB7" s="132"/>
      <c r="JDC7" s="132"/>
      <c r="JDD7" s="133"/>
      <c r="JDE7" s="134"/>
      <c r="JDF7" s="132"/>
      <c r="JDG7" s="132"/>
      <c r="JDH7" s="132"/>
      <c r="JDI7" s="133"/>
      <c r="JDJ7" s="134"/>
      <c r="JDK7" s="132"/>
      <c r="JDL7" s="132"/>
      <c r="JDM7" s="132"/>
      <c r="JDN7" s="133"/>
      <c r="JDO7" s="134"/>
      <c r="JDP7" s="132"/>
      <c r="JDQ7" s="132"/>
      <c r="JDR7" s="132"/>
      <c r="JDS7" s="133"/>
      <c r="JDT7" s="134"/>
      <c r="JDU7" s="132"/>
      <c r="JDV7" s="132"/>
      <c r="JDW7" s="132"/>
      <c r="JDX7" s="133"/>
      <c r="JDY7" s="134"/>
      <c r="JDZ7" s="132"/>
      <c r="JEA7" s="132"/>
      <c r="JEB7" s="132"/>
      <c r="JEC7" s="133"/>
      <c r="JED7" s="134"/>
      <c r="JEE7" s="132"/>
      <c r="JEF7" s="132"/>
      <c r="JEG7" s="132"/>
      <c r="JEH7" s="133"/>
      <c r="JEI7" s="134"/>
      <c r="JEJ7" s="132"/>
      <c r="JEK7" s="132"/>
      <c r="JEL7" s="132"/>
      <c r="JEM7" s="133"/>
      <c r="JEN7" s="134"/>
      <c r="JEO7" s="132"/>
      <c r="JEP7" s="132"/>
      <c r="JEQ7" s="132"/>
      <c r="JER7" s="133"/>
      <c r="JES7" s="134"/>
      <c r="JET7" s="132"/>
      <c r="JEU7" s="132"/>
      <c r="JEV7" s="132"/>
      <c r="JEW7" s="133"/>
      <c r="JEX7" s="134"/>
      <c r="JEY7" s="132"/>
      <c r="JEZ7" s="132"/>
      <c r="JFA7" s="132"/>
      <c r="JFB7" s="133"/>
      <c r="JFC7" s="134"/>
      <c r="JFD7" s="132"/>
      <c r="JFE7" s="132"/>
      <c r="JFF7" s="132"/>
      <c r="JFG7" s="133"/>
      <c r="JFH7" s="134"/>
      <c r="JFI7" s="132"/>
      <c r="JFJ7" s="132"/>
      <c r="JFK7" s="132"/>
      <c r="JFL7" s="133"/>
      <c r="JFM7" s="134"/>
      <c r="JFN7" s="132"/>
      <c r="JFO7" s="132"/>
      <c r="JFP7" s="132"/>
      <c r="JFQ7" s="133"/>
      <c r="JFR7" s="134"/>
      <c r="JFS7" s="132"/>
      <c r="JFT7" s="132"/>
      <c r="JFU7" s="132"/>
      <c r="JFV7" s="133"/>
      <c r="JFW7" s="134"/>
      <c r="JFX7" s="132"/>
      <c r="JFY7" s="132"/>
      <c r="JFZ7" s="132"/>
      <c r="JGA7" s="133"/>
      <c r="JGB7" s="134"/>
      <c r="JGC7" s="132"/>
      <c r="JGD7" s="132"/>
      <c r="JGE7" s="132"/>
      <c r="JGF7" s="133"/>
      <c r="JGG7" s="134"/>
      <c r="JGH7" s="132"/>
      <c r="JGI7" s="132"/>
      <c r="JGJ7" s="132"/>
      <c r="JGK7" s="133"/>
      <c r="JGL7" s="134"/>
      <c r="JGM7" s="132"/>
      <c r="JGN7" s="132"/>
      <c r="JGO7" s="132"/>
      <c r="JGP7" s="133"/>
      <c r="JGQ7" s="134"/>
      <c r="JGR7" s="132"/>
      <c r="JGS7" s="132"/>
      <c r="JGT7" s="132"/>
      <c r="JGU7" s="133"/>
      <c r="JGV7" s="134"/>
      <c r="JGW7" s="132"/>
      <c r="JGX7" s="132"/>
      <c r="JGY7" s="132"/>
      <c r="JGZ7" s="133"/>
      <c r="JHA7" s="134"/>
      <c r="JHB7" s="132"/>
      <c r="JHC7" s="132"/>
      <c r="JHD7" s="132"/>
      <c r="JHE7" s="133"/>
      <c r="JHF7" s="134"/>
      <c r="JHG7" s="132"/>
      <c r="JHH7" s="132"/>
      <c r="JHI7" s="132"/>
      <c r="JHJ7" s="133"/>
      <c r="JHK7" s="134"/>
      <c r="JHL7" s="132"/>
      <c r="JHM7" s="132"/>
      <c r="JHN7" s="132"/>
      <c r="JHO7" s="133"/>
      <c r="JHP7" s="134"/>
      <c r="JHQ7" s="132"/>
      <c r="JHR7" s="132"/>
      <c r="JHS7" s="132"/>
      <c r="JHT7" s="133"/>
      <c r="JHU7" s="134"/>
      <c r="JHV7" s="132"/>
      <c r="JHW7" s="132"/>
      <c r="JHX7" s="132"/>
      <c r="JHY7" s="133"/>
      <c r="JHZ7" s="134"/>
      <c r="JIA7" s="132"/>
      <c r="JIB7" s="132"/>
      <c r="JIC7" s="132"/>
      <c r="JID7" s="133"/>
      <c r="JIE7" s="134"/>
      <c r="JIF7" s="132"/>
      <c r="JIG7" s="132"/>
      <c r="JIH7" s="132"/>
      <c r="JII7" s="133"/>
      <c r="JIJ7" s="134"/>
      <c r="JIK7" s="132"/>
      <c r="JIL7" s="132"/>
      <c r="JIM7" s="132"/>
      <c r="JIN7" s="133"/>
      <c r="JIO7" s="134"/>
      <c r="JIP7" s="132"/>
      <c r="JIQ7" s="132"/>
      <c r="JIR7" s="132"/>
      <c r="JIS7" s="133"/>
      <c r="JIT7" s="134"/>
      <c r="JIU7" s="132"/>
      <c r="JIV7" s="132"/>
      <c r="JIW7" s="132"/>
      <c r="JIX7" s="133"/>
      <c r="JIY7" s="134"/>
      <c r="JIZ7" s="132"/>
      <c r="JJA7" s="132"/>
      <c r="JJB7" s="132"/>
      <c r="JJC7" s="133"/>
      <c r="JJD7" s="134"/>
      <c r="JJE7" s="132"/>
      <c r="JJF7" s="132"/>
      <c r="JJG7" s="132"/>
      <c r="JJH7" s="133"/>
      <c r="JJI7" s="134"/>
      <c r="JJJ7" s="132"/>
      <c r="JJK7" s="132"/>
      <c r="JJL7" s="132"/>
      <c r="JJM7" s="133"/>
      <c r="JJN7" s="134"/>
      <c r="JJO7" s="132"/>
      <c r="JJP7" s="132"/>
      <c r="JJQ7" s="132"/>
      <c r="JJR7" s="133"/>
      <c r="JJS7" s="134"/>
      <c r="JJT7" s="132"/>
      <c r="JJU7" s="132"/>
      <c r="JJV7" s="132"/>
      <c r="JJW7" s="133"/>
      <c r="JJX7" s="134"/>
      <c r="JJY7" s="132"/>
      <c r="JJZ7" s="132"/>
      <c r="JKA7" s="132"/>
      <c r="JKB7" s="133"/>
      <c r="JKC7" s="134"/>
      <c r="JKD7" s="132"/>
      <c r="JKE7" s="132"/>
      <c r="JKF7" s="132"/>
      <c r="JKG7" s="133"/>
      <c r="JKH7" s="134"/>
      <c r="JKI7" s="132"/>
      <c r="JKJ7" s="132"/>
      <c r="JKK7" s="132"/>
      <c r="JKL7" s="133"/>
      <c r="JKM7" s="134"/>
      <c r="JKN7" s="132"/>
      <c r="JKO7" s="132"/>
      <c r="JKP7" s="132"/>
      <c r="JKQ7" s="133"/>
      <c r="JKR7" s="134"/>
      <c r="JKS7" s="132"/>
      <c r="JKT7" s="132"/>
      <c r="JKU7" s="132"/>
      <c r="JKV7" s="133"/>
      <c r="JKW7" s="134"/>
      <c r="JKX7" s="132"/>
      <c r="JKY7" s="132"/>
      <c r="JKZ7" s="132"/>
      <c r="JLA7" s="133"/>
      <c r="JLB7" s="134"/>
      <c r="JLC7" s="132"/>
      <c r="JLD7" s="132"/>
      <c r="JLE7" s="132"/>
      <c r="JLF7" s="133"/>
      <c r="JLG7" s="134"/>
      <c r="JLH7" s="132"/>
      <c r="JLI7" s="132"/>
      <c r="JLJ7" s="132"/>
      <c r="JLK7" s="133"/>
      <c r="JLL7" s="134"/>
      <c r="JLM7" s="132"/>
      <c r="JLN7" s="132"/>
      <c r="JLO7" s="132"/>
      <c r="JLP7" s="133"/>
      <c r="JLQ7" s="134"/>
      <c r="JLR7" s="132"/>
      <c r="JLS7" s="132"/>
      <c r="JLT7" s="132"/>
      <c r="JLU7" s="133"/>
      <c r="JLV7" s="134"/>
      <c r="JLW7" s="132"/>
      <c r="JLX7" s="132"/>
      <c r="JLY7" s="132"/>
      <c r="JLZ7" s="133"/>
      <c r="JMA7" s="134"/>
      <c r="JMB7" s="132"/>
      <c r="JMC7" s="132"/>
      <c r="JMD7" s="132"/>
      <c r="JME7" s="133"/>
      <c r="JMF7" s="134"/>
      <c r="JMG7" s="132"/>
      <c r="JMH7" s="132"/>
      <c r="JMI7" s="132"/>
      <c r="JMJ7" s="133"/>
      <c r="JMK7" s="134"/>
      <c r="JML7" s="132"/>
      <c r="JMM7" s="132"/>
      <c r="JMN7" s="132"/>
      <c r="JMO7" s="133"/>
      <c r="JMP7" s="134"/>
      <c r="JMQ7" s="132"/>
      <c r="JMR7" s="132"/>
      <c r="JMS7" s="132"/>
      <c r="JMT7" s="133"/>
      <c r="JMU7" s="134"/>
      <c r="JMV7" s="132"/>
      <c r="JMW7" s="132"/>
      <c r="JMX7" s="132"/>
      <c r="JMY7" s="133"/>
      <c r="JMZ7" s="134"/>
      <c r="JNA7" s="132"/>
      <c r="JNB7" s="132"/>
      <c r="JNC7" s="132"/>
      <c r="JND7" s="133"/>
      <c r="JNE7" s="134"/>
      <c r="JNF7" s="132"/>
      <c r="JNG7" s="132"/>
      <c r="JNH7" s="132"/>
      <c r="JNI7" s="133"/>
      <c r="JNJ7" s="134"/>
      <c r="JNK7" s="132"/>
      <c r="JNL7" s="132"/>
      <c r="JNM7" s="132"/>
      <c r="JNN7" s="133"/>
      <c r="JNO7" s="134"/>
      <c r="JNP7" s="132"/>
      <c r="JNQ7" s="132"/>
      <c r="JNR7" s="132"/>
      <c r="JNS7" s="133"/>
      <c r="JNT7" s="134"/>
      <c r="JNU7" s="132"/>
      <c r="JNV7" s="132"/>
      <c r="JNW7" s="132"/>
      <c r="JNX7" s="133"/>
      <c r="JNY7" s="134"/>
      <c r="JNZ7" s="132"/>
      <c r="JOA7" s="132"/>
      <c r="JOB7" s="132"/>
      <c r="JOC7" s="133"/>
      <c r="JOD7" s="134"/>
      <c r="JOE7" s="132"/>
      <c r="JOF7" s="132"/>
      <c r="JOG7" s="132"/>
      <c r="JOH7" s="133"/>
      <c r="JOI7" s="134"/>
      <c r="JOJ7" s="132"/>
      <c r="JOK7" s="132"/>
      <c r="JOL7" s="132"/>
      <c r="JOM7" s="133"/>
      <c r="JON7" s="134"/>
      <c r="JOO7" s="132"/>
      <c r="JOP7" s="132"/>
      <c r="JOQ7" s="132"/>
      <c r="JOR7" s="133"/>
      <c r="JOS7" s="134"/>
      <c r="JOT7" s="132"/>
      <c r="JOU7" s="132"/>
      <c r="JOV7" s="132"/>
      <c r="JOW7" s="133"/>
      <c r="JOX7" s="134"/>
      <c r="JOY7" s="132"/>
      <c r="JOZ7" s="132"/>
      <c r="JPA7" s="132"/>
      <c r="JPB7" s="133"/>
      <c r="JPC7" s="134"/>
      <c r="JPD7" s="132"/>
      <c r="JPE7" s="132"/>
      <c r="JPF7" s="132"/>
      <c r="JPG7" s="133"/>
      <c r="JPH7" s="134"/>
      <c r="JPI7" s="132"/>
      <c r="JPJ7" s="132"/>
      <c r="JPK7" s="132"/>
      <c r="JPL7" s="133"/>
      <c r="JPM7" s="134"/>
      <c r="JPN7" s="132"/>
      <c r="JPO7" s="132"/>
      <c r="JPP7" s="132"/>
      <c r="JPQ7" s="133"/>
      <c r="JPR7" s="134"/>
      <c r="JPS7" s="132"/>
      <c r="JPT7" s="132"/>
      <c r="JPU7" s="132"/>
      <c r="JPV7" s="133"/>
      <c r="JPW7" s="134"/>
      <c r="JPX7" s="132"/>
      <c r="JPY7" s="132"/>
      <c r="JPZ7" s="132"/>
      <c r="JQA7" s="133"/>
      <c r="JQB7" s="134"/>
      <c r="JQC7" s="132"/>
      <c r="JQD7" s="132"/>
      <c r="JQE7" s="132"/>
      <c r="JQF7" s="133"/>
      <c r="JQG7" s="134"/>
      <c r="JQH7" s="132"/>
      <c r="JQI7" s="132"/>
      <c r="JQJ7" s="132"/>
      <c r="JQK7" s="133"/>
      <c r="JQL7" s="134"/>
      <c r="JQM7" s="132"/>
      <c r="JQN7" s="132"/>
      <c r="JQO7" s="132"/>
      <c r="JQP7" s="133"/>
      <c r="JQQ7" s="134"/>
      <c r="JQR7" s="132"/>
      <c r="JQS7" s="132"/>
      <c r="JQT7" s="132"/>
      <c r="JQU7" s="133"/>
      <c r="JQV7" s="134"/>
      <c r="JQW7" s="132"/>
      <c r="JQX7" s="132"/>
      <c r="JQY7" s="132"/>
      <c r="JQZ7" s="133"/>
      <c r="JRA7" s="134"/>
      <c r="JRB7" s="132"/>
      <c r="JRC7" s="132"/>
      <c r="JRD7" s="132"/>
      <c r="JRE7" s="133"/>
      <c r="JRF7" s="134"/>
      <c r="JRG7" s="132"/>
      <c r="JRH7" s="132"/>
      <c r="JRI7" s="132"/>
      <c r="JRJ7" s="133"/>
      <c r="JRK7" s="134"/>
      <c r="JRL7" s="132"/>
      <c r="JRM7" s="132"/>
      <c r="JRN7" s="132"/>
      <c r="JRO7" s="133"/>
      <c r="JRP7" s="134"/>
      <c r="JRQ7" s="132"/>
      <c r="JRR7" s="132"/>
      <c r="JRS7" s="132"/>
      <c r="JRT7" s="133"/>
      <c r="JRU7" s="134"/>
      <c r="JRV7" s="132"/>
      <c r="JRW7" s="132"/>
      <c r="JRX7" s="132"/>
      <c r="JRY7" s="133"/>
      <c r="JRZ7" s="134"/>
      <c r="JSA7" s="132"/>
      <c r="JSB7" s="132"/>
      <c r="JSC7" s="132"/>
      <c r="JSD7" s="133"/>
      <c r="JSE7" s="134"/>
      <c r="JSF7" s="132"/>
      <c r="JSG7" s="132"/>
      <c r="JSH7" s="132"/>
      <c r="JSI7" s="133"/>
      <c r="JSJ7" s="134"/>
      <c r="JSK7" s="132"/>
      <c r="JSL7" s="132"/>
      <c r="JSM7" s="132"/>
      <c r="JSN7" s="133"/>
      <c r="JSO7" s="134"/>
      <c r="JSP7" s="132"/>
      <c r="JSQ7" s="132"/>
      <c r="JSR7" s="132"/>
      <c r="JSS7" s="133"/>
      <c r="JST7" s="134"/>
      <c r="JSU7" s="132"/>
      <c r="JSV7" s="132"/>
      <c r="JSW7" s="132"/>
      <c r="JSX7" s="133"/>
      <c r="JSY7" s="134"/>
      <c r="JSZ7" s="132"/>
      <c r="JTA7" s="132"/>
      <c r="JTB7" s="132"/>
      <c r="JTC7" s="133"/>
      <c r="JTD7" s="134"/>
      <c r="JTE7" s="132"/>
      <c r="JTF7" s="132"/>
      <c r="JTG7" s="132"/>
      <c r="JTH7" s="133"/>
      <c r="JTI7" s="134"/>
      <c r="JTJ7" s="132"/>
      <c r="JTK7" s="132"/>
      <c r="JTL7" s="132"/>
      <c r="JTM7" s="133"/>
      <c r="JTN7" s="134"/>
      <c r="JTO7" s="132"/>
      <c r="JTP7" s="132"/>
      <c r="JTQ7" s="132"/>
      <c r="JTR7" s="133"/>
      <c r="JTS7" s="134"/>
      <c r="JTT7" s="132"/>
      <c r="JTU7" s="132"/>
      <c r="JTV7" s="132"/>
      <c r="JTW7" s="133"/>
      <c r="JTX7" s="134"/>
      <c r="JTY7" s="132"/>
      <c r="JTZ7" s="132"/>
      <c r="JUA7" s="132"/>
      <c r="JUB7" s="133"/>
      <c r="JUC7" s="134"/>
      <c r="JUD7" s="132"/>
      <c r="JUE7" s="132"/>
      <c r="JUF7" s="132"/>
      <c r="JUG7" s="133"/>
      <c r="JUH7" s="134"/>
      <c r="JUI7" s="132"/>
      <c r="JUJ7" s="132"/>
      <c r="JUK7" s="132"/>
      <c r="JUL7" s="133"/>
      <c r="JUM7" s="134"/>
      <c r="JUN7" s="132"/>
      <c r="JUO7" s="132"/>
      <c r="JUP7" s="132"/>
      <c r="JUQ7" s="133"/>
      <c r="JUR7" s="134"/>
      <c r="JUS7" s="132"/>
      <c r="JUT7" s="132"/>
      <c r="JUU7" s="132"/>
      <c r="JUV7" s="133"/>
      <c r="JUW7" s="134"/>
      <c r="JUX7" s="132"/>
      <c r="JUY7" s="132"/>
      <c r="JUZ7" s="132"/>
      <c r="JVA7" s="133"/>
      <c r="JVB7" s="134"/>
      <c r="JVC7" s="132"/>
      <c r="JVD7" s="132"/>
      <c r="JVE7" s="132"/>
      <c r="JVF7" s="133"/>
      <c r="JVG7" s="134"/>
      <c r="JVH7" s="132"/>
      <c r="JVI7" s="132"/>
      <c r="JVJ7" s="132"/>
      <c r="JVK7" s="133"/>
      <c r="JVL7" s="134"/>
      <c r="JVM7" s="132"/>
      <c r="JVN7" s="132"/>
      <c r="JVO7" s="132"/>
      <c r="JVP7" s="133"/>
      <c r="JVQ7" s="134"/>
      <c r="JVR7" s="132"/>
      <c r="JVS7" s="132"/>
      <c r="JVT7" s="132"/>
      <c r="JVU7" s="133"/>
      <c r="JVV7" s="134"/>
      <c r="JVW7" s="132"/>
      <c r="JVX7" s="132"/>
      <c r="JVY7" s="132"/>
      <c r="JVZ7" s="133"/>
      <c r="JWA7" s="134"/>
      <c r="JWB7" s="132"/>
      <c r="JWC7" s="132"/>
      <c r="JWD7" s="132"/>
      <c r="JWE7" s="133"/>
      <c r="JWF7" s="134"/>
      <c r="JWG7" s="132"/>
      <c r="JWH7" s="132"/>
      <c r="JWI7" s="132"/>
      <c r="JWJ7" s="133"/>
      <c r="JWK7" s="134"/>
      <c r="JWL7" s="132"/>
      <c r="JWM7" s="132"/>
      <c r="JWN7" s="132"/>
      <c r="JWO7" s="133"/>
      <c r="JWP7" s="134"/>
      <c r="JWQ7" s="132"/>
      <c r="JWR7" s="132"/>
      <c r="JWS7" s="132"/>
      <c r="JWT7" s="133"/>
      <c r="JWU7" s="134"/>
      <c r="JWV7" s="132"/>
      <c r="JWW7" s="132"/>
      <c r="JWX7" s="132"/>
      <c r="JWY7" s="133"/>
      <c r="JWZ7" s="134"/>
      <c r="JXA7" s="132"/>
      <c r="JXB7" s="132"/>
      <c r="JXC7" s="132"/>
      <c r="JXD7" s="133"/>
      <c r="JXE7" s="134"/>
      <c r="JXF7" s="132"/>
      <c r="JXG7" s="132"/>
      <c r="JXH7" s="132"/>
      <c r="JXI7" s="133"/>
      <c r="JXJ7" s="134"/>
      <c r="JXK7" s="132"/>
      <c r="JXL7" s="132"/>
      <c r="JXM7" s="132"/>
      <c r="JXN7" s="133"/>
      <c r="JXO7" s="134"/>
      <c r="JXP7" s="132"/>
      <c r="JXQ7" s="132"/>
      <c r="JXR7" s="132"/>
      <c r="JXS7" s="133"/>
      <c r="JXT7" s="134"/>
      <c r="JXU7" s="132"/>
      <c r="JXV7" s="132"/>
      <c r="JXW7" s="132"/>
      <c r="JXX7" s="133"/>
      <c r="JXY7" s="134"/>
      <c r="JXZ7" s="132"/>
      <c r="JYA7" s="132"/>
      <c r="JYB7" s="132"/>
      <c r="JYC7" s="133"/>
      <c r="JYD7" s="134"/>
      <c r="JYE7" s="132"/>
      <c r="JYF7" s="132"/>
      <c r="JYG7" s="132"/>
      <c r="JYH7" s="133"/>
      <c r="JYI7" s="134"/>
      <c r="JYJ7" s="132"/>
      <c r="JYK7" s="132"/>
      <c r="JYL7" s="132"/>
      <c r="JYM7" s="133"/>
      <c r="JYN7" s="134"/>
      <c r="JYO7" s="132"/>
      <c r="JYP7" s="132"/>
      <c r="JYQ7" s="132"/>
      <c r="JYR7" s="133"/>
      <c r="JYS7" s="134"/>
      <c r="JYT7" s="132"/>
      <c r="JYU7" s="132"/>
      <c r="JYV7" s="132"/>
      <c r="JYW7" s="133"/>
      <c r="JYX7" s="134"/>
      <c r="JYY7" s="132"/>
      <c r="JYZ7" s="132"/>
      <c r="JZA7" s="132"/>
      <c r="JZB7" s="133"/>
      <c r="JZC7" s="134"/>
      <c r="JZD7" s="132"/>
      <c r="JZE7" s="132"/>
      <c r="JZF7" s="132"/>
      <c r="JZG7" s="133"/>
      <c r="JZH7" s="134"/>
      <c r="JZI7" s="132"/>
      <c r="JZJ7" s="132"/>
      <c r="JZK7" s="132"/>
      <c r="JZL7" s="133"/>
      <c r="JZM7" s="134"/>
      <c r="JZN7" s="132"/>
      <c r="JZO7" s="132"/>
      <c r="JZP7" s="132"/>
      <c r="JZQ7" s="133"/>
      <c r="JZR7" s="134"/>
      <c r="JZS7" s="132"/>
      <c r="JZT7" s="132"/>
      <c r="JZU7" s="132"/>
      <c r="JZV7" s="133"/>
      <c r="JZW7" s="134"/>
      <c r="JZX7" s="132"/>
      <c r="JZY7" s="132"/>
      <c r="JZZ7" s="132"/>
      <c r="KAA7" s="133"/>
      <c r="KAB7" s="134"/>
      <c r="KAC7" s="132"/>
      <c r="KAD7" s="132"/>
      <c r="KAE7" s="132"/>
      <c r="KAF7" s="133"/>
      <c r="KAG7" s="134"/>
      <c r="KAH7" s="132"/>
      <c r="KAI7" s="132"/>
      <c r="KAJ7" s="132"/>
      <c r="KAK7" s="133"/>
      <c r="KAL7" s="134"/>
      <c r="KAM7" s="132"/>
      <c r="KAN7" s="132"/>
      <c r="KAO7" s="132"/>
      <c r="KAP7" s="133"/>
      <c r="KAQ7" s="134"/>
      <c r="KAR7" s="132"/>
      <c r="KAS7" s="132"/>
      <c r="KAT7" s="132"/>
      <c r="KAU7" s="133"/>
      <c r="KAV7" s="134"/>
      <c r="KAW7" s="132"/>
      <c r="KAX7" s="132"/>
      <c r="KAY7" s="132"/>
      <c r="KAZ7" s="133"/>
      <c r="KBA7" s="134"/>
      <c r="KBB7" s="132"/>
      <c r="KBC7" s="132"/>
      <c r="KBD7" s="132"/>
      <c r="KBE7" s="133"/>
      <c r="KBF7" s="134"/>
      <c r="KBG7" s="132"/>
      <c r="KBH7" s="132"/>
      <c r="KBI7" s="132"/>
      <c r="KBJ7" s="133"/>
      <c r="KBK7" s="134"/>
      <c r="KBL7" s="132"/>
      <c r="KBM7" s="132"/>
      <c r="KBN7" s="132"/>
      <c r="KBO7" s="133"/>
      <c r="KBP7" s="134"/>
      <c r="KBQ7" s="132"/>
      <c r="KBR7" s="132"/>
      <c r="KBS7" s="132"/>
      <c r="KBT7" s="133"/>
      <c r="KBU7" s="134"/>
      <c r="KBV7" s="132"/>
      <c r="KBW7" s="132"/>
      <c r="KBX7" s="132"/>
      <c r="KBY7" s="133"/>
      <c r="KBZ7" s="134"/>
      <c r="KCA7" s="132"/>
      <c r="KCB7" s="132"/>
      <c r="KCC7" s="132"/>
      <c r="KCD7" s="133"/>
      <c r="KCE7" s="134"/>
      <c r="KCF7" s="132"/>
      <c r="KCG7" s="132"/>
      <c r="KCH7" s="132"/>
      <c r="KCI7" s="133"/>
      <c r="KCJ7" s="134"/>
      <c r="KCK7" s="132"/>
      <c r="KCL7" s="132"/>
      <c r="KCM7" s="132"/>
      <c r="KCN7" s="133"/>
      <c r="KCO7" s="134"/>
      <c r="KCP7" s="132"/>
      <c r="KCQ7" s="132"/>
      <c r="KCR7" s="132"/>
      <c r="KCS7" s="133"/>
      <c r="KCT7" s="134"/>
      <c r="KCU7" s="132"/>
      <c r="KCV7" s="132"/>
      <c r="KCW7" s="132"/>
      <c r="KCX7" s="133"/>
      <c r="KCY7" s="134"/>
      <c r="KCZ7" s="132"/>
      <c r="KDA7" s="132"/>
      <c r="KDB7" s="132"/>
      <c r="KDC7" s="133"/>
      <c r="KDD7" s="134"/>
      <c r="KDE7" s="132"/>
      <c r="KDF7" s="132"/>
      <c r="KDG7" s="132"/>
      <c r="KDH7" s="133"/>
      <c r="KDI7" s="134"/>
      <c r="KDJ7" s="132"/>
      <c r="KDK7" s="132"/>
      <c r="KDL7" s="132"/>
      <c r="KDM7" s="133"/>
      <c r="KDN7" s="134"/>
      <c r="KDO7" s="132"/>
      <c r="KDP7" s="132"/>
      <c r="KDQ7" s="132"/>
      <c r="KDR7" s="133"/>
      <c r="KDS7" s="134"/>
      <c r="KDT7" s="132"/>
      <c r="KDU7" s="132"/>
      <c r="KDV7" s="132"/>
      <c r="KDW7" s="133"/>
      <c r="KDX7" s="134"/>
      <c r="KDY7" s="132"/>
      <c r="KDZ7" s="132"/>
      <c r="KEA7" s="132"/>
      <c r="KEB7" s="133"/>
      <c r="KEC7" s="134"/>
      <c r="KED7" s="132"/>
      <c r="KEE7" s="132"/>
      <c r="KEF7" s="132"/>
      <c r="KEG7" s="133"/>
      <c r="KEH7" s="134"/>
      <c r="KEI7" s="132"/>
      <c r="KEJ7" s="132"/>
      <c r="KEK7" s="132"/>
      <c r="KEL7" s="133"/>
      <c r="KEM7" s="134"/>
      <c r="KEN7" s="132"/>
      <c r="KEO7" s="132"/>
      <c r="KEP7" s="132"/>
      <c r="KEQ7" s="133"/>
      <c r="KER7" s="134"/>
      <c r="KES7" s="132"/>
      <c r="KET7" s="132"/>
      <c r="KEU7" s="132"/>
      <c r="KEV7" s="133"/>
      <c r="KEW7" s="134"/>
      <c r="KEX7" s="132"/>
      <c r="KEY7" s="132"/>
      <c r="KEZ7" s="132"/>
      <c r="KFA7" s="133"/>
      <c r="KFB7" s="134"/>
      <c r="KFC7" s="132"/>
      <c r="KFD7" s="132"/>
      <c r="KFE7" s="132"/>
      <c r="KFF7" s="133"/>
      <c r="KFG7" s="134"/>
      <c r="KFH7" s="132"/>
      <c r="KFI7" s="132"/>
      <c r="KFJ7" s="132"/>
      <c r="KFK7" s="133"/>
      <c r="KFL7" s="134"/>
      <c r="KFM7" s="132"/>
      <c r="KFN7" s="132"/>
      <c r="KFO7" s="132"/>
      <c r="KFP7" s="133"/>
      <c r="KFQ7" s="134"/>
      <c r="KFR7" s="132"/>
      <c r="KFS7" s="132"/>
      <c r="KFT7" s="132"/>
      <c r="KFU7" s="133"/>
      <c r="KFV7" s="134"/>
      <c r="KFW7" s="132"/>
      <c r="KFX7" s="132"/>
      <c r="KFY7" s="132"/>
      <c r="KFZ7" s="133"/>
      <c r="KGA7" s="134"/>
      <c r="KGB7" s="132"/>
      <c r="KGC7" s="132"/>
      <c r="KGD7" s="132"/>
      <c r="KGE7" s="133"/>
      <c r="KGF7" s="134"/>
      <c r="KGG7" s="132"/>
      <c r="KGH7" s="132"/>
      <c r="KGI7" s="132"/>
      <c r="KGJ7" s="133"/>
      <c r="KGK7" s="134"/>
      <c r="KGL7" s="132"/>
      <c r="KGM7" s="132"/>
      <c r="KGN7" s="132"/>
      <c r="KGO7" s="133"/>
      <c r="KGP7" s="134"/>
      <c r="KGQ7" s="132"/>
      <c r="KGR7" s="132"/>
      <c r="KGS7" s="132"/>
      <c r="KGT7" s="133"/>
      <c r="KGU7" s="134"/>
      <c r="KGV7" s="132"/>
      <c r="KGW7" s="132"/>
      <c r="KGX7" s="132"/>
      <c r="KGY7" s="133"/>
      <c r="KGZ7" s="134"/>
      <c r="KHA7" s="132"/>
      <c r="KHB7" s="132"/>
      <c r="KHC7" s="132"/>
      <c r="KHD7" s="133"/>
      <c r="KHE7" s="134"/>
      <c r="KHF7" s="132"/>
      <c r="KHG7" s="132"/>
      <c r="KHH7" s="132"/>
      <c r="KHI7" s="133"/>
      <c r="KHJ7" s="134"/>
      <c r="KHK7" s="132"/>
      <c r="KHL7" s="132"/>
      <c r="KHM7" s="132"/>
      <c r="KHN7" s="133"/>
      <c r="KHO7" s="134"/>
      <c r="KHP7" s="132"/>
      <c r="KHQ7" s="132"/>
      <c r="KHR7" s="132"/>
      <c r="KHS7" s="133"/>
      <c r="KHT7" s="134"/>
      <c r="KHU7" s="132"/>
      <c r="KHV7" s="132"/>
      <c r="KHW7" s="132"/>
      <c r="KHX7" s="133"/>
      <c r="KHY7" s="134"/>
      <c r="KHZ7" s="132"/>
      <c r="KIA7" s="132"/>
      <c r="KIB7" s="132"/>
      <c r="KIC7" s="133"/>
      <c r="KID7" s="134"/>
      <c r="KIE7" s="132"/>
      <c r="KIF7" s="132"/>
      <c r="KIG7" s="132"/>
      <c r="KIH7" s="133"/>
      <c r="KII7" s="134"/>
      <c r="KIJ7" s="132"/>
      <c r="KIK7" s="132"/>
      <c r="KIL7" s="132"/>
      <c r="KIM7" s="133"/>
      <c r="KIN7" s="134"/>
      <c r="KIO7" s="132"/>
      <c r="KIP7" s="132"/>
      <c r="KIQ7" s="132"/>
      <c r="KIR7" s="133"/>
      <c r="KIS7" s="134"/>
      <c r="KIT7" s="132"/>
      <c r="KIU7" s="132"/>
      <c r="KIV7" s="132"/>
      <c r="KIW7" s="133"/>
      <c r="KIX7" s="134"/>
      <c r="KIY7" s="132"/>
      <c r="KIZ7" s="132"/>
      <c r="KJA7" s="132"/>
      <c r="KJB7" s="133"/>
      <c r="KJC7" s="134"/>
      <c r="KJD7" s="132"/>
      <c r="KJE7" s="132"/>
      <c r="KJF7" s="132"/>
      <c r="KJG7" s="133"/>
      <c r="KJH7" s="134"/>
      <c r="KJI7" s="132"/>
      <c r="KJJ7" s="132"/>
      <c r="KJK7" s="132"/>
      <c r="KJL7" s="133"/>
      <c r="KJM7" s="134"/>
      <c r="KJN7" s="132"/>
      <c r="KJO7" s="132"/>
      <c r="KJP7" s="132"/>
      <c r="KJQ7" s="133"/>
      <c r="KJR7" s="134"/>
      <c r="KJS7" s="132"/>
      <c r="KJT7" s="132"/>
      <c r="KJU7" s="132"/>
      <c r="KJV7" s="133"/>
      <c r="KJW7" s="134"/>
      <c r="KJX7" s="132"/>
      <c r="KJY7" s="132"/>
      <c r="KJZ7" s="132"/>
      <c r="KKA7" s="133"/>
      <c r="KKB7" s="134"/>
      <c r="KKC7" s="132"/>
      <c r="KKD7" s="132"/>
      <c r="KKE7" s="132"/>
      <c r="KKF7" s="133"/>
      <c r="KKG7" s="134"/>
      <c r="KKH7" s="132"/>
      <c r="KKI7" s="132"/>
      <c r="KKJ7" s="132"/>
      <c r="KKK7" s="133"/>
      <c r="KKL7" s="134"/>
      <c r="KKM7" s="132"/>
      <c r="KKN7" s="132"/>
      <c r="KKO7" s="132"/>
      <c r="KKP7" s="133"/>
      <c r="KKQ7" s="134"/>
      <c r="KKR7" s="132"/>
      <c r="KKS7" s="132"/>
      <c r="KKT7" s="132"/>
      <c r="KKU7" s="133"/>
      <c r="KKV7" s="134"/>
      <c r="KKW7" s="132"/>
      <c r="KKX7" s="132"/>
      <c r="KKY7" s="132"/>
      <c r="KKZ7" s="133"/>
      <c r="KLA7" s="134"/>
      <c r="KLB7" s="132"/>
      <c r="KLC7" s="132"/>
      <c r="KLD7" s="132"/>
      <c r="KLE7" s="133"/>
      <c r="KLF7" s="134"/>
      <c r="KLG7" s="132"/>
      <c r="KLH7" s="132"/>
      <c r="KLI7" s="132"/>
      <c r="KLJ7" s="133"/>
      <c r="KLK7" s="134"/>
      <c r="KLL7" s="132"/>
      <c r="KLM7" s="132"/>
      <c r="KLN7" s="132"/>
      <c r="KLO7" s="133"/>
      <c r="KLP7" s="134"/>
      <c r="KLQ7" s="132"/>
      <c r="KLR7" s="132"/>
      <c r="KLS7" s="132"/>
      <c r="KLT7" s="133"/>
      <c r="KLU7" s="134"/>
      <c r="KLV7" s="132"/>
      <c r="KLW7" s="132"/>
      <c r="KLX7" s="132"/>
      <c r="KLY7" s="133"/>
      <c r="KLZ7" s="134"/>
      <c r="KMA7" s="132"/>
      <c r="KMB7" s="132"/>
      <c r="KMC7" s="132"/>
      <c r="KMD7" s="133"/>
      <c r="KME7" s="134"/>
      <c r="KMF7" s="132"/>
      <c r="KMG7" s="132"/>
      <c r="KMH7" s="132"/>
      <c r="KMI7" s="133"/>
      <c r="KMJ7" s="134"/>
      <c r="KMK7" s="132"/>
      <c r="KML7" s="132"/>
      <c r="KMM7" s="132"/>
      <c r="KMN7" s="133"/>
      <c r="KMO7" s="134"/>
      <c r="KMP7" s="132"/>
      <c r="KMQ7" s="132"/>
      <c r="KMR7" s="132"/>
      <c r="KMS7" s="133"/>
      <c r="KMT7" s="134"/>
      <c r="KMU7" s="132"/>
      <c r="KMV7" s="132"/>
      <c r="KMW7" s="132"/>
      <c r="KMX7" s="133"/>
      <c r="KMY7" s="134"/>
      <c r="KMZ7" s="132"/>
      <c r="KNA7" s="132"/>
      <c r="KNB7" s="132"/>
      <c r="KNC7" s="133"/>
      <c r="KND7" s="134"/>
      <c r="KNE7" s="132"/>
      <c r="KNF7" s="132"/>
      <c r="KNG7" s="132"/>
      <c r="KNH7" s="133"/>
      <c r="KNI7" s="134"/>
      <c r="KNJ7" s="132"/>
      <c r="KNK7" s="132"/>
      <c r="KNL7" s="132"/>
      <c r="KNM7" s="133"/>
      <c r="KNN7" s="134"/>
      <c r="KNO7" s="132"/>
      <c r="KNP7" s="132"/>
      <c r="KNQ7" s="132"/>
      <c r="KNR7" s="133"/>
      <c r="KNS7" s="134"/>
      <c r="KNT7" s="132"/>
      <c r="KNU7" s="132"/>
      <c r="KNV7" s="132"/>
      <c r="KNW7" s="133"/>
      <c r="KNX7" s="134"/>
      <c r="KNY7" s="132"/>
      <c r="KNZ7" s="132"/>
      <c r="KOA7" s="132"/>
      <c r="KOB7" s="133"/>
      <c r="KOC7" s="134"/>
      <c r="KOD7" s="132"/>
      <c r="KOE7" s="132"/>
      <c r="KOF7" s="132"/>
      <c r="KOG7" s="133"/>
      <c r="KOH7" s="134"/>
      <c r="KOI7" s="132"/>
      <c r="KOJ7" s="132"/>
      <c r="KOK7" s="132"/>
      <c r="KOL7" s="133"/>
      <c r="KOM7" s="134"/>
      <c r="KON7" s="132"/>
      <c r="KOO7" s="132"/>
      <c r="KOP7" s="132"/>
      <c r="KOQ7" s="133"/>
      <c r="KOR7" s="134"/>
      <c r="KOS7" s="132"/>
      <c r="KOT7" s="132"/>
      <c r="KOU7" s="132"/>
      <c r="KOV7" s="133"/>
      <c r="KOW7" s="134"/>
      <c r="KOX7" s="132"/>
      <c r="KOY7" s="132"/>
      <c r="KOZ7" s="132"/>
      <c r="KPA7" s="133"/>
      <c r="KPB7" s="134"/>
      <c r="KPC7" s="132"/>
      <c r="KPD7" s="132"/>
      <c r="KPE7" s="132"/>
      <c r="KPF7" s="133"/>
      <c r="KPG7" s="134"/>
      <c r="KPH7" s="132"/>
      <c r="KPI7" s="132"/>
      <c r="KPJ7" s="132"/>
      <c r="KPK7" s="133"/>
      <c r="KPL7" s="134"/>
      <c r="KPM7" s="132"/>
      <c r="KPN7" s="132"/>
      <c r="KPO7" s="132"/>
      <c r="KPP7" s="133"/>
      <c r="KPQ7" s="134"/>
      <c r="KPR7" s="132"/>
      <c r="KPS7" s="132"/>
      <c r="KPT7" s="132"/>
      <c r="KPU7" s="133"/>
      <c r="KPV7" s="134"/>
      <c r="KPW7" s="132"/>
      <c r="KPX7" s="132"/>
      <c r="KPY7" s="132"/>
      <c r="KPZ7" s="133"/>
      <c r="KQA7" s="134"/>
      <c r="KQB7" s="132"/>
      <c r="KQC7" s="132"/>
      <c r="KQD7" s="132"/>
      <c r="KQE7" s="133"/>
      <c r="KQF7" s="134"/>
      <c r="KQG7" s="132"/>
      <c r="KQH7" s="132"/>
      <c r="KQI7" s="132"/>
      <c r="KQJ7" s="133"/>
      <c r="KQK7" s="134"/>
      <c r="KQL7" s="132"/>
      <c r="KQM7" s="132"/>
      <c r="KQN7" s="132"/>
      <c r="KQO7" s="133"/>
      <c r="KQP7" s="134"/>
      <c r="KQQ7" s="132"/>
      <c r="KQR7" s="132"/>
      <c r="KQS7" s="132"/>
      <c r="KQT7" s="133"/>
      <c r="KQU7" s="134"/>
      <c r="KQV7" s="132"/>
      <c r="KQW7" s="132"/>
      <c r="KQX7" s="132"/>
      <c r="KQY7" s="133"/>
      <c r="KQZ7" s="134"/>
      <c r="KRA7" s="132"/>
      <c r="KRB7" s="132"/>
      <c r="KRC7" s="132"/>
      <c r="KRD7" s="133"/>
      <c r="KRE7" s="134"/>
      <c r="KRF7" s="132"/>
      <c r="KRG7" s="132"/>
      <c r="KRH7" s="132"/>
      <c r="KRI7" s="133"/>
      <c r="KRJ7" s="134"/>
      <c r="KRK7" s="132"/>
      <c r="KRL7" s="132"/>
      <c r="KRM7" s="132"/>
      <c r="KRN7" s="133"/>
      <c r="KRO7" s="134"/>
      <c r="KRP7" s="132"/>
      <c r="KRQ7" s="132"/>
      <c r="KRR7" s="132"/>
      <c r="KRS7" s="133"/>
      <c r="KRT7" s="134"/>
      <c r="KRU7" s="132"/>
      <c r="KRV7" s="132"/>
      <c r="KRW7" s="132"/>
      <c r="KRX7" s="133"/>
      <c r="KRY7" s="134"/>
      <c r="KRZ7" s="132"/>
      <c r="KSA7" s="132"/>
      <c r="KSB7" s="132"/>
      <c r="KSC7" s="133"/>
      <c r="KSD7" s="134"/>
      <c r="KSE7" s="132"/>
      <c r="KSF7" s="132"/>
      <c r="KSG7" s="132"/>
      <c r="KSH7" s="133"/>
      <c r="KSI7" s="134"/>
      <c r="KSJ7" s="132"/>
      <c r="KSK7" s="132"/>
      <c r="KSL7" s="132"/>
      <c r="KSM7" s="133"/>
      <c r="KSN7" s="134"/>
      <c r="KSO7" s="132"/>
      <c r="KSP7" s="132"/>
      <c r="KSQ7" s="132"/>
      <c r="KSR7" s="133"/>
      <c r="KSS7" s="134"/>
      <c r="KST7" s="132"/>
      <c r="KSU7" s="132"/>
      <c r="KSV7" s="132"/>
      <c r="KSW7" s="133"/>
      <c r="KSX7" s="134"/>
      <c r="KSY7" s="132"/>
      <c r="KSZ7" s="132"/>
      <c r="KTA7" s="132"/>
      <c r="KTB7" s="133"/>
      <c r="KTC7" s="134"/>
      <c r="KTD7" s="132"/>
      <c r="KTE7" s="132"/>
      <c r="KTF7" s="132"/>
      <c r="KTG7" s="133"/>
      <c r="KTH7" s="134"/>
      <c r="KTI7" s="132"/>
      <c r="KTJ7" s="132"/>
      <c r="KTK7" s="132"/>
      <c r="KTL7" s="133"/>
      <c r="KTM7" s="134"/>
      <c r="KTN7" s="132"/>
      <c r="KTO7" s="132"/>
      <c r="KTP7" s="132"/>
      <c r="KTQ7" s="133"/>
      <c r="KTR7" s="134"/>
      <c r="KTS7" s="132"/>
      <c r="KTT7" s="132"/>
      <c r="KTU7" s="132"/>
      <c r="KTV7" s="133"/>
      <c r="KTW7" s="134"/>
      <c r="KTX7" s="132"/>
      <c r="KTY7" s="132"/>
      <c r="KTZ7" s="132"/>
      <c r="KUA7" s="133"/>
      <c r="KUB7" s="134"/>
      <c r="KUC7" s="132"/>
      <c r="KUD7" s="132"/>
      <c r="KUE7" s="132"/>
      <c r="KUF7" s="133"/>
      <c r="KUG7" s="134"/>
      <c r="KUH7" s="132"/>
      <c r="KUI7" s="132"/>
      <c r="KUJ7" s="132"/>
      <c r="KUK7" s="133"/>
      <c r="KUL7" s="134"/>
      <c r="KUM7" s="132"/>
      <c r="KUN7" s="132"/>
      <c r="KUO7" s="132"/>
      <c r="KUP7" s="133"/>
      <c r="KUQ7" s="134"/>
      <c r="KUR7" s="132"/>
      <c r="KUS7" s="132"/>
      <c r="KUT7" s="132"/>
      <c r="KUU7" s="133"/>
      <c r="KUV7" s="134"/>
      <c r="KUW7" s="132"/>
      <c r="KUX7" s="132"/>
      <c r="KUY7" s="132"/>
      <c r="KUZ7" s="133"/>
      <c r="KVA7" s="134"/>
      <c r="KVB7" s="132"/>
      <c r="KVC7" s="132"/>
      <c r="KVD7" s="132"/>
      <c r="KVE7" s="133"/>
      <c r="KVF7" s="134"/>
      <c r="KVG7" s="132"/>
      <c r="KVH7" s="132"/>
      <c r="KVI7" s="132"/>
      <c r="KVJ7" s="133"/>
      <c r="KVK7" s="134"/>
      <c r="KVL7" s="132"/>
      <c r="KVM7" s="132"/>
      <c r="KVN7" s="132"/>
      <c r="KVO7" s="133"/>
      <c r="KVP7" s="134"/>
      <c r="KVQ7" s="132"/>
      <c r="KVR7" s="132"/>
      <c r="KVS7" s="132"/>
      <c r="KVT7" s="133"/>
      <c r="KVU7" s="134"/>
      <c r="KVV7" s="132"/>
      <c r="KVW7" s="132"/>
      <c r="KVX7" s="132"/>
      <c r="KVY7" s="133"/>
      <c r="KVZ7" s="134"/>
      <c r="KWA7" s="132"/>
      <c r="KWB7" s="132"/>
      <c r="KWC7" s="132"/>
      <c r="KWD7" s="133"/>
      <c r="KWE7" s="134"/>
      <c r="KWF7" s="132"/>
      <c r="KWG7" s="132"/>
      <c r="KWH7" s="132"/>
      <c r="KWI7" s="133"/>
      <c r="KWJ7" s="134"/>
      <c r="KWK7" s="132"/>
      <c r="KWL7" s="132"/>
      <c r="KWM7" s="132"/>
      <c r="KWN7" s="133"/>
      <c r="KWO7" s="134"/>
      <c r="KWP7" s="132"/>
      <c r="KWQ7" s="132"/>
      <c r="KWR7" s="132"/>
      <c r="KWS7" s="133"/>
      <c r="KWT7" s="134"/>
      <c r="KWU7" s="132"/>
      <c r="KWV7" s="132"/>
      <c r="KWW7" s="132"/>
      <c r="KWX7" s="133"/>
      <c r="KWY7" s="134"/>
      <c r="KWZ7" s="132"/>
      <c r="KXA7" s="132"/>
      <c r="KXB7" s="132"/>
      <c r="KXC7" s="133"/>
      <c r="KXD7" s="134"/>
      <c r="KXE7" s="132"/>
      <c r="KXF7" s="132"/>
      <c r="KXG7" s="132"/>
      <c r="KXH7" s="133"/>
      <c r="KXI7" s="134"/>
      <c r="KXJ7" s="132"/>
      <c r="KXK7" s="132"/>
      <c r="KXL7" s="132"/>
      <c r="KXM7" s="133"/>
      <c r="KXN7" s="134"/>
      <c r="KXO7" s="132"/>
      <c r="KXP7" s="132"/>
      <c r="KXQ7" s="132"/>
      <c r="KXR7" s="133"/>
      <c r="KXS7" s="134"/>
      <c r="KXT7" s="132"/>
      <c r="KXU7" s="132"/>
      <c r="KXV7" s="132"/>
      <c r="KXW7" s="133"/>
      <c r="KXX7" s="134"/>
      <c r="KXY7" s="132"/>
      <c r="KXZ7" s="132"/>
      <c r="KYA7" s="132"/>
      <c r="KYB7" s="133"/>
      <c r="KYC7" s="134"/>
      <c r="KYD7" s="132"/>
      <c r="KYE7" s="132"/>
      <c r="KYF7" s="132"/>
      <c r="KYG7" s="133"/>
      <c r="KYH7" s="134"/>
      <c r="KYI7" s="132"/>
      <c r="KYJ7" s="132"/>
      <c r="KYK7" s="132"/>
      <c r="KYL7" s="133"/>
      <c r="KYM7" s="134"/>
      <c r="KYN7" s="132"/>
      <c r="KYO7" s="132"/>
      <c r="KYP7" s="132"/>
      <c r="KYQ7" s="133"/>
      <c r="KYR7" s="134"/>
      <c r="KYS7" s="132"/>
      <c r="KYT7" s="132"/>
      <c r="KYU7" s="132"/>
      <c r="KYV7" s="133"/>
      <c r="KYW7" s="134"/>
      <c r="KYX7" s="132"/>
      <c r="KYY7" s="132"/>
      <c r="KYZ7" s="132"/>
      <c r="KZA7" s="133"/>
      <c r="KZB7" s="134"/>
      <c r="KZC7" s="132"/>
      <c r="KZD7" s="132"/>
      <c r="KZE7" s="132"/>
      <c r="KZF7" s="133"/>
      <c r="KZG7" s="134"/>
      <c r="KZH7" s="132"/>
      <c r="KZI7" s="132"/>
      <c r="KZJ7" s="132"/>
      <c r="KZK7" s="133"/>
      <c r="KZL7" s="134"/>
      <c r="KZM7" s="132"/>
      <c r="KZN7" s="132"/>
      <c r="KZO7" s="132"/>
      <c r="KZP7" s="133"/>
      <c r="KZQ7" s="134"/>
      <c r="KZR7" s="132"/>
      <c r="KZS7" s="132"/>
      <c r="KZT7" s="132"/>
      <c r="KZU7" s="133"/>
      <c r="KZV7" s="134"/>
      <c r="KZW7" s="132"/>
      <c r="KZX7" s="132"/>
      <c r="KZY7" s="132"/>
      <c r="KZZ7" s="133"/>
      <c r="LAA7" s="134"/>
      <c r="LAB7" s="132"/>
      <c r="LAC7" s="132"/>
      <c r="LAD7" s="132"/>
      <c r="LAE7" s="133"/>
      <c r="LAF7" s="134"/>
      <c r="LAG7" s="132"/>
      <c r="LAH7" s="132"/>
      <c r="LAI7" s="132"/>
      <c r="LAJ7" s="133"/>
      <c r="LAK7" s="134"/>
      <c r="LAL7" s="132"/>
      <c r="LAM7" s="132"/>
      <c r="LAN7" s="132"/>
      <c r="LAO7" s="133"/>
      <c r="LAP7" s="134"/>
      <c r="LAQ7" s="132"/>
      <c r="LAR7" s="132"/>
      <c r="LAS7" s="132"/>
      <c r="LAT7" s="133"/>
      <c r="LAU7" s="134"/>
      <c r="LAV7" s="132"/>
      <c r="LAW7" s="132"/>
      <c r="LAX7" s="132"/>
      <c r="LAY7" s="133"/>
      <c r="LAZ7" s="134"/>
      <c r="LBA7" s="132"/>
      <c r="LBB7" s="132"/>
      <c r="LBC7" s="132"/>
      <c r="LBD7" s="133"/>
      <c r="LBE7" s="134"/>
      <c r="LBF7" s="132"/>
      <c r="LBG7" s="132"/>
      <c r="LBH7" s="132"/>
      <c r="LBI7" s="133"/>
      <c r="LBJ7" s="134"/>
      <c r="LBK7" s="132"/>
      <c r="LBL7" s="132"/>
      <c r="LBM7" s="132"/>
      <c r="LBN7" s="133"/>
      <c r="LBO7" s="134"/>
      <c r="LBP7" s="132"/>
      <c r="LBQ7" s="132"/>
      <c r="LBR7" s="132"/>
      <c r="LBS7" s="133"/>
      <c r="LBT7" s="134"/>
      <c r="LBU7" s="132"/>
      <c r="LBV7" s="132"/>
      <c r="LBW7" s="132"/>
      <c r="LBX7" s="133"/>
      <c r="LBY7" s="134"/>
      <c r="LBZ7" s="132"/>
      <c r="LCA7" s="132"/>
      <c r="LCB7" s="132"/>
      <c r="LCC7" s="133"/>
      <c r="LCD7" s="134"/>
      <c r="LCE7" s="132"/>
      <c r="LCF7" s="132"/>
      <c r="LCG7" s="132"/>
      <c r="LCH7" s="133"/>
      <c r="LCI7" s="134"/>
      <c r="LCJ7" s="132"/>
      <c r="LCK7" s="132"/>
      <c r="LCL7" s="132"/>
      <c r="LCM7" s="133"/>
      <c r="LCN7" s="134"/>
      <c r="LCO7" s="132"/>
      <c r="LCP7" s="132"/>
      <c r="LCQ7" s="132"/>
      <c r="LCR7" s="133"/>
      <c r="LCS7" s="134"/>
      <c r="LCT7" s="132"/>
      <c r="LCU7" s="132"/>
      <c r="LCV7" s="132"/>
      <c r="LCW7" s="133"/>
      <c r="LCX7" s="134"/>
      <c r="LCY7" s="132"/>
      <c r="LCZ7" s="132"/>
      <c r="LDA7" s="132"/>
      <c r="LDB7" s="133"/>
      <c r="LDC7" s="134"/>
      <c r="LDD7" s="132"/>
      <c r="LDE7" s="132"/>
      <c r="LDF7" s="132"/>
      <c r="LDG7" s="133"/>
      <c r="LDH7" s="134"/>
      <c r="LDI7" s="132"/>
      <c r="LDJ7" s="132"/>
      <c r="LDK7" s="132"/>
      <c r="LDL7" s="133"/>
      <c r="LDM7" s="134"/>
      <c r="LDN7" s="132"/>
      <c r="LDO7" s="132"/>
      <c r="LDP7" s="132"/>
      <c r="LDQ7" s="133"/>
      <c r="LDR7" s="134"/>
      <c r="LDS7" s="132"/>
      <c r="LDT7" s="132"/>
      <c r="LDU7" s="132"/>
      <c r="LDV7" s="133"/>
      <c r="LDW7" s="134"/>
      <c r="LDX7" s="132"/>
      <c r="LDY7" s="132"/>
      <c r="LDZ7" s="132"/>
      <c r="LEA7" s="133"/>
      <c r="LEB7" s="134"/>
      <c r="LEC7" s="132"/>
      <c r="LED7" s="132"/>
      <c r="LEE7" s="132"/>
      <c r="LEF7" s="133"/>
      <c r="LEG7" s="134"/>
      <c r="LEH7" s="132"/>
      <c r="LEI7" s="132"/>
      <c r="LEJ7" s="132"/>
      <c r="LEK7" s="133"/>
      <c r="LEL7" s="134"/>
      <c r="LEM7" s="132"/>
      <c r="LEN7" s="132"/>
      <c r="LEO7" s="132"/>
      <c r="LEP7" s="133"/>
      <c r="LEQ7" s="134"/>
      <c r="LER7" s="132"/>
      <c r="LES7" s="132"/>
      <c r="LET7" s="132"/>
      <c r="LEU7" s="133"/>
      <c r="LEV7" s="134"/>
      <c r="LEW7" s="132"/>
      <c r="LEX7" s="132"/>
      <c r="LEY7" s="132"/>
      <c r="LEZ7" s="133"/>
      <c r="LFA7" s="134"/>
      <c r="LFB7" s="132"/>
      <c r="LFC7" s="132"/>
      <c r="LFD7" s="132"/>
      <c r="LFE7" s="133"/>
      <c r="LFF7" s="134"/>
      <c r="LFG7" s="132"/>
      <c r="LFH7" s="132"/>
      <c r="LFI7" s="132"/>
      <c r="LFJ7" s="133"/>
      <c r="LFK7" s="134"/>
      <c r="LFL7" s="132"/>
      <c r="LFM7" s="132"/>
      <c r="LFN7" s="132"/>
      <c r="LFO7" s="133"/>
      <c r="LFP7" s="134"/>
      <c r="LFQ7" s="132"/>
      <c r="LFR7" s="132"/>
      <c r="LFS7" s="132"/>
      <c r="LFT7" s="133"/>
      <c r="LFU7" s="134"/>
      <c r="LFV7" s="132"/>
      <c r="LFW7" s="132"/>
      <c r="LFX7" s="132"/>
      <c r="LFY7" s="133"/>
      <c r="LFZ7" s="134"/>
      <c r="LGA7" s="132"/>
      <c r="LGB7" s="132"/>
      <c r="LGC7" s="132"/>
      <c r="LGD7" s="133"/>
      <c r="LGE7" s="134"/>
      <c r="LGF7" s="132"/>
      <c r="LGG7" s="132"/>
      <c r="LGH7" s="132"/>
      <c r="LGI7" s="133"/>
      <c r="LGJ7" s="134"/>
      <c r="LGK7" s="132"/>
      <c r="LGL7" s="132"/>
      <c r="LGM7" s="132"/>
      <c r="LGN7" s="133"/>
      <c r="LGO7" s="134"/>
      <c r="LGP7" s="132"/>
      <c r="LGQ7" s="132"/>
      <c r="LGR7" s="132"/>
      <c r="LGS7" s="133"/>
      <c r="LGT7" s="134"/>
      <c r="LGU7" s="132"/>
      <c r="LGV7" s="132"/>
      <c r="LGW7" s="132"/>
      <c r="LGX7" s="133"/>
      <c r="LGY7" s="134"/>
      <c r="LGZ7" s="132"/>
      <c r="LHA7" s="132"/>
      <c r="LHB7" s="132"/>
      <c r="LHC7" s="133"/>
      <c r="LHD7" s="134"/>
      <c r="LHE7" s="132"/>
      <c r="LHF7" s="132"/>
      <c r="LHG7" s="132"/>
      <c r="LHH7" s="133"/>
      <c r="LHI7" s="134"/>
      <c r="LHJ7" s="132"/>
      <c r="LHK7" s="132"/>
      <c r="LHL7" s="132"/>
      <c r="LHM7" s="133"/>
      <c r="LHN7" s="134"/>
      <c r="LHO7" s="132"/>
      <c r="LHP7" s="132"/>
      <c r="LHQ7" s="132"/>
      <c r="LHR7" s="133"/>
      <c r="LHS7" s="134"/>
      <c r="LHT7" s="132"/>
      <c r="LHU7" s="132"/>
      <c r="LHV7" s="132"/>
      <c r="LHW7" s="133"/>
      <c r="LHX7" s="134"/>
      <c r="LHY7" s="132"/>
      <c r="LHZ7" s="132"/>
      <c r="LIA7" s="132"/>
      <c r="LIB7" s="133"/>
      <c r="LIC7" s="134"/>
      <c r="LID7" s="132"/>
      <c r="LIE7" s="132"/>
      <c r="LIF7" s="132"/>
      <c r="LIG7" s="133"/>
      <c r="LIH7" s="134"/>
      <c r="LII7" s="132"/>
      <c r="LIJ7" s="132"/>
      <c r="LIK7" s="132"/>
      <c r="LIL7" s="133"/>
      <c r="LIM7" s="134"/>
      <c r="LIN7" s="132"/>
      <c r="LIO7" s="132"/>
      <c r="LIP7" s="132"/>
      <c r="LIQ7" s="133"/>
      <c r="LIR7" s="134"/>
      <c r="LIS7" s="132"/>
      <c r="LIT7" s="132"/>
      <c r="LIU7" s="132"/>
      <c r="LIV7" s="133"/>
      <c r="LIW7" s="134"/>
      <c r="LIX7" s="132"/>
      <c r="LIY7" s="132"/>
      <c r="LIZ7" s="132"/>
      <c r="LJA7" s="133"/>
      <c r="LJB7" s="134"/>
      <c r="LJC7" s="132"/>
      <c r="LJD7" s="132"/>
      <c r="LJE7" s="132"/>
      <c r="LJF7" s="133"/>
      <c r="LJG7" s="134"/>
      <c r="LJH7" s="132"/>
      <c r="LJI7" s="132"/>
      <c r="LJJ7" s="132"/>
      <c r="LJK7" s="133"/>
      <c r="LJL7" s="134"/>
      <c r="LJM7" s="132"/>
      <c r="LJN7" s="132"/>
      <c r="LJO7" s="132"/>
      <c r="LJP7" s="133"/>
      <c r="LJQ7" s="134"/>
      <c r="LJR7" s="132"/>
      <c r="LJS7" s="132"/>
      <c r="LJT7" s="132"/>
      <c r="LJU7" s="133"/>
      <c r="LJV7" s="134"/>
      <c r="LJW7" s="132"/>
      <c r="LJX7" s="132"/>
      <c r="LJY7" s="132"/>
      <c r="LJZ7" s="133"/>
      <c r="LKA7" s="134"/>
      <c r="LKB7" s="132"/>
      <c r="LKC7" s="132"/>
      <c r="LKD7" s="132"/>
      <c r="LKE7" s="133"/>
      <c r="LKF7" s="134"/>
      <c r="LKG7" s="132"/>
      <c r="LKH7" s="132"/>
      <c r="LKI7" s="132"/>
      <c r="LKJ7" s="133"/>
      <c r="LKK7" s="134"/>
      <c r="LKL7" s="132"/>
      <c r="LKM7" s="132"/>
      <c r="LKN7" s="132"/>
      <c r="LKO7" s="133"/>
      <c r="LKP7" s="134"/>
      <c r="LKQ7" s="132"/>
      <c r="LKR7" s="132"/>
      <c r="LKS7" s="132"/>
      <c r="LKT7" s="133"/>
      <c r="LKU7" s="134"/>
      <c r="LKV7" s="132"/>
      <c r="LKW7" s="132"/>
      <c r="LKX7" s="132"/>
      <c r="LKY7" s="133"/>
      <c r="LKZ7" s="134"/>
      <c r="LLA7" s="132"/>
      <c r="LLB7" s="132"/>
      <c r="LLC7" s="132"/>
      <c r="LLD7" s="133"/>
      <c r="LLE7" s="134"/>
      <c r="LLF7" s="132"/>
      <c r="LLG7" s="132"/>
      <c r="LLH7" s="132"/>
      <c r="LLI7" s="133"/>
      <c r="LLJ7" s="134"/>
      <c r="LLK7" s="132"/>
      <c r="LLL7" s="132"/>
      <c r="LLM7" s="132"/>
      <c r="LLN7" s="133"/>
      <c r="LLO7" s="134"/>
      <c r="LLP7" s="132"/>
      <c r="LLQ7" s="132"/>
      <c r="LLR7" s="132"/>
      <c r="LLS7" s="133"/>
      <c r="LLT7" s="134"/>
      <c r="LLU7" s="132"/>
      <c r="LLV7" s="132"/>
      <c r="LLW7" s="132"/>
      <c r="LLX7" s="133"/>
      <c r="LLY7" s="134"/>
      <c r="LLZ7" s="132"/>
      <c r="LMA7" s="132"/>
      <c r="LMB7" s="132"/>
      <c r="LMC7" s="133"/>
      <c r="LMD7" s="134"/>
      <c r="LME7" s="132"/>
      <c r="LMF7" s="132"/>
      <c r="LMG7" s="132"/>
      <c r="LMH7" s="133"/>
      <c r="LMI7" s="134"/>
      <c r="LMJ7" s="132"/>
      <c r="LMK7" s="132"/>
      <c r="LML7" s="132"/>
      <c r="LMM7" s="133"/>
      <c r="LMN7" s="134"/>
      <c r="LMO7" s="132"/>
      <c r="LMP7" s="132"/>
      <c r="LMQ7" s="132"/>
      <c r="LMR7" s="133"/>
      <c r="LMS7" s="134"/>
      <c r="LMT7" s="132"/>
      <c r="LMU7" s="132"/>
      <c r="LMV7" s="132"/>
      <c r="LMW7" s="133"/>
      <c r="LMX7" s="134"/>
      <c r="LMY7" s="132"/>
      <c r="LMZ7" s="132"/>
      <c r="LNA7" s="132"/>
      <c r="LNB7" s="133"/>
      <c r="LNC7" s="134"/>
      <c r="LND7" s="132"/>
      <c r="LNE7" s="132"/>
      <c r="LNF7" s="132"/>
      <c r="LNG7" s="133"/>
      <c r="LNH7" s="134"/>
      <c r="LNI7" s="132"/>
      <c r="LNJ7" s="132"/>
      <c r="LNK7" s="132"/>
      <c r="LNL7" s="133"/>
      <c r="LNM7" s="134"/>
      <c r="LNN7" s="132"/>
      <c r="LNO7" s="132"/>
      <c r="LNP7" s="132"/>
      <c r="LNQ7" s="133"/>
      <c r="LNR7" s="134"/>
      <c r="LNS7" s="132"/>
      <c r="LNT7" s="132"/>
      <c r="LNU7" s="132"/>
      <c r="LNV7" s="133"/>
      <c r="LNW7" s="134"/>
      <c r="LNX7" s="132"/>
      <c r="LNY7" s="132"/>
      <c r="LNZ7" s="132"/>
      <c r="LOA7" s="133"/>
      <c r="LOB7" s="134"/>
      <c r="LOC7" s="132"/>
      <c r="LOD7" s="132"/>
      <c r="LOE7" s="132"/>
      <c r="LOF7" s="133"/>
      <c r="LOG7" s="134"/>
      <c r="LOH7" s="132"/>
      <c r="LOI7" s="132"/>
      <c r="LOJ7" s="132"/>
      <c r="LOK7" s="133"/>
      <c r="LOL7" s="134"/>
      <c r="LOM7" s="132"/>
      <c r="LON7" s="132"/>
      <c r="LOO7" s="132"/>
      <c r="LOP7" s="133"/>
      <c r="LOQ7" s="134"/>
      <c r="LOR7" s="132"/>
      <c r="LOS7" s="132"/>
      <c r="LOT7" s="132"/>
      <c r="LOU7" s="133"/>
      <c r="LOV7" s="134"/>
      <c r="LOW7" s="132"/>
      <c r="LOX7" s="132"/>
      <c r="LOY7" s="132"/>
      <c r="LOZ7" s="133"/>
      <c r="LPA7" s="134"/>
      <c r="LPB7" s="132"/>
      <c r="LPC7" s="132"/>
      <c r="LPD7" s="132"/>
      <c r="LPE7" s="133"/>
      <c r="LPF7" s="134"/>
      <c r="LPG7" s="132"/>
      <c r="LPH7" s="132"/>
      <c r="LPI7" s="132"/>
      <c r="LPJ7" s="133"/>
      <c r="LPK7" s="134"/>
      <c r="LPL7" s="132"/>
      <c r="LPM7" s="132"/>
      <c r="LPN7" s="132"/>
      <c r="LPO7" s="133"/>
      <c r="LPP7" s="134"/>
      <c r="LPQ7" s="132"/>
      <c r="LPR7" s="132"/>
      <c r="LPS7" s="132"/>
      <c r="LPT7" s="133"/>
      <c r="LPU7" s="134"/>
      <c r="LPV7" s="132"/>
      <c r="LPW7" s="132"/>
      <c r="LPX7" s="132"/>
      <c r="LPY7" s="133"/>
      <c r="LPZ7" s="134"/>
      <c r="LQA7" s="132"/>
      <c r="LQB7" s="132"/>
      <c r="LQC7" s="132"/>
      <c r="LQD7" s="133"/>
      <c r="LQE7" s="134"/>
      <c r="LQF7" s="132"/>
      <c r="LQG7" s="132"/>
      <c r="LQH7" s="132"/>
      <c r="LQI7" s="133"/>
      <c r="LQJ7" s="134"/>
      <c r="LQK7" s="132"/>
      <c r="LQL7" s="132"/>
      <c r="LQM7" s="132"/>
      <c r="LQN7" s="133"/>
      <c r="LQO7" s="134"/>
      <c r="LQP7" s="132"/>
      <c r="LQQ7" s="132"/>
      <c r="LQR7" s="132"/>
      <c r="LQS7" s="133"/>
      <c r="LQT7" s="134"/>
      <c r="LQU7" s="132"/>
      <c r="LQV7" s="132"/>
      <c r="LQW7" s="132"/>
      <c r="LQX7" s="133"/>
      <c r="LQY7" s="134"/>
      <c r="LQZ7" s="132"/>
      <c r="LRA7" s="132"/>
      <c r="LRB7" s="132"/>
      <c r="LRC7" s="133"/>
      <c r="LRD7" s="134"/>
      <c r="LRE7" s="132"/>
      <c r="LRF7" s="132"/>
      <c r="LRG7" s="132"/>
      <c r="LRH7" s="133"/>
      <c r="LRI7" s="134"/>
      <c r="LRJ7" s="132"/>
      <c r="LRK7" s="132"/>
      <c r="LRL7" s="132"/>
      <c r="LRM7" s="133"/>
      <c r="LRN7" s="134"/>
      <c r="LRO7" s="132"/>
      <c r="LRP7" s="132"/>
      <c r="LRQ7" s="132"/>
      <c r="LRR7" s="133"/>
      <c r="LRS7" s="134"/>
      <c r="LRT7" s="132"/>
      <c r="LRU7" s="132"/>
      <c r="LRV7" s="132"/>
      <c r="LRW7" s="133"/>
      <c r="LRX7" s="134"/>
      <c r="LRY7" s="132"/>
      <c r="LRZ7" s="132"/>
      <c r="LSA7" s="132"/>
      <c r="LSB7" s="133"/>
      <c r="LSC7" s="134"/>
      <c r="LSD7" s="132"/>
      <c r="LSE7" s="132"/>
      <c r="LSF7" s="132"/>
      <c r="LSG7" s="133"/>
      <c r="LSH7" s="134"/>
      <c r="LSI7" s="132"/>
      <c r="LSJ7" s="132"/>
      <c r="LSK7" s="132"/>
      <c r="LSL7" s="133"/>
      <c r="LSM7" s="134"/>
      <c r="LSN7" s="132"/>
      <c r="LSO7" s="132"/>
      <c r="LSP7" s="132"/>
      <c r="LSQ7" s="133"/>
      <c r="LSR7" s="134"/>
      <c r="LSS7" s="132"/>
      <c r="LST7" s="132"/>
      <c r="LSU7" s="132"/>
      <c r="LSV7" s="133"/>
      <c r="LSW7" s="134"/>
      <c r="LSX7" s="132"/>
      <c r="LSY7" s="132"/>
      <c r="LSZ7" s="132"/>
      <c r="LTA7" s="133"/>
      <c r="LTB7" s="134"/>
      <c r="LTC7" s="132"/>
      <c r="LTD7" s="132"/>
      <c r="LTE7" s="132"/>
      <c r="LTF7" s="133"/>
      <c r="LTG7" s="134"/>
      <c r="LTH7" s="132"/>
      <c r="LTI7" s="132"/>
      <c r="LTJ7" s="132"/>
      <c r="LTK7" s="133"/>
      <c r="LTL7" s="134"/>
      <c r="LTM7" s="132"/>
      <c r="LTN7" s="132"/>
      <c r="LTO7" s="132"/>
      <c r="LTP7" s="133"/>
      <c r="LTQ7" s="134"/>
      <c r="LTR7" s="132"/>
      <c r="LTS7" s="132"/>
      <c r="LTT7" s="132"/>
      <c r="LTU7" s="133"/>
      <c r="LTV7" s="134"/>
      <c r="LTW7" s="132"/>
      <c r="LTX7" s="132"/>
      <c r="LTY7" s="132"/>
      <c r="LTZ7" s="133"/>
      <c r="LUA7" s="134"/>
      <c r="LUB7" s="132"/>
      <c r="LUC7" s="132"/>
      <c r="LUD7" s="132"/>
      <c r="LUE7" s="133"/>
      <c r="LUF7" s="134"/>
      <c r="LUG7" s="132"/>
      <c r="LUH7" s="132"/>
      <c r="LUI7" s="132"/>
      <c r="LUJ7" s="133"/>
      <c r="LUK7" s="134"/>
      <c r="LUL7" s="132"/>
      <c r="LUM7" s="132"/>
      <c r="LUN7" s="132"/>
      <c r="LUO7" s="133"/>
      <c r="LUP7" s="134"/>
      <c r="LUQ7" s="132"/>
      <c r="LUR7" s="132"/>
      <c r="LUS7" s="132"/>
      <c r="LUT7" s="133"/>
      <c r="LUU7" s="134"/>
      <c r="LUV7" s="132"/>
      <c r="LUW7" s="132"/>
      <c r="LUX7" s="132"/>
      <c r="LUY7" s="133"/>
      <c r="LUZ7" s="134"/>
      <c r="LVA7" s="132"/>
      <c r="LVB7" s="132"/>
      <c r="LVC7" s="132"/>
      <c r="LVD7" s="133"/>
      <c r="LVE7" s="134"/>
      <c r="LVF7" s="132"/>
      <c r="LVG7" s="132"/>
      <c r="LVH7" s="132"/>
      <c r="LVI7" s="133"/>
      <c r="LVJ7" s="134"/>
      <c r="LVK7" s="132"/>
      <c r="LVL7" s="132"/>
      <c r="LVM7" s="132"/>
      <c r="LVN7" s="133"/>
      <c r="LVO7" s="134"/>
      <c r="LVP7" s="132"/>
      <c r="LVQ7" s="132"/>
      <c r="LVR7" s="132"/>
      <c r="LVS7" s="133"/>
      <c r="LVT7" s="134"/>
      <c r="LVU7" s="132"/>
      <c r="LVV7" s="132"/>
      <c r="LVW7" s="132"/>
      <c r="LVX7" s="133"/>
      <c r="LVY7" s="134"/>
      <c r="LVZ7" s="132"/>
      <c r="LWA7" s="132"/>
      <c r="LWB7" s="132"/>
      <c r="LWC7" s="133"/>
      <c r="LWD7" s="134"/>
      <c r="LWE7" s="132"/>
      <c r="LWF7" s="132"/>
      <c r="LWG7" s="132"/>
      <c r="LWH7" s="133"/>
      <c r="LWI7" s="134"/>
      <c r="LWJ7" s="132"/>
      <c r="LWK7" s="132"/>
      <c r="LWL7" s="132"/>
      <c r="LWM7" s="133"/>
      <c r="LWN7" s="134"/>
      <c r="LWO7" s="132"/>
      <c r="LWP7" s="132"/>
      <c r="LWQ7" s="132"/>
      <c r="LWR7" s="133"/>
      <c r="LWS7" s="134"/>
      <c r="LWT7" s="132"/>
      <c r="LWU7" s="132"/>
      <c r="LWV7" s="132"/>
      <c r="LWW7" s="133"/>
      <c r="LWX7" s="134"/>
      <c r="LWY7" s="132"/>
      <c r="LWZ7" s="132"/>
      <c r="LXA7" s="132"/>
      <c r="LXB7" s="133"/>
      <c r="LXC7" s="134"/>
      <c r="LXD7" s="132"/>
      <c r="LXE7" s="132"/>
      <c r="LXF7" s="132"/>
      <c r="LXG7" s="133"/>
      <c r="LXH7" s="134"/>
      <c r="LXI7" s="132"/>
      <c r="LXJ7" s="132"/>
      <c r="LXK7" s="132"/>
      <c r="LXL7" s="133"/>
      <c r="LXM7" s="134"/>
      <c r="LXN7" s="132"/>
      <c r="LXO7" s="132"/>
      <c r="LXP7" s="132"/>
      <c r="LXQ7" s="133"/>
      <c r="LXR7" s="134"/>
      <c r="LXS7" s="132"/>
      <c r="LXT7" s="132"/>
      <c r="LXU7" s="132"/>
      <c r="LXV7" s="133"/>
      <c r="LXW7" s="134"/>
      <c r="LXX7" s="132"/>
      <c r="LXY7" s="132"/>
      <c r="LXZ7" s="132"/>
      <c r="LYA7" s="133"/>
      <c r="LYB7" s="134"/>
      <c r="LYC7" s="132"/>
      <c r="LYD7" s="132"/>
      <c r="LYE7" s="132"/>
      <c r="LYF7" s="133"/>
      <c r="LYG7" s="134"/>
      <c r="LYH7" s="132"/>
      <c r="LYI7" s="132"/>
      <c r="LYJ7" s="132"/>
      <c r="LYK7" s="133"/>
      <c r="LYL7" s="134"/>
      <c r="LYM7" s="132"/>
      <c r="LYN7" s="132"/>
      <c r="LYO7" s="132"/>
      <c r="LYP7" s="133"/>
      <c r="LYQ7" s="134"/>
      <c r="LYR7" s="132"/>
      <c r="LYS7" s="132"/>
      <c r="LYT7" s="132"/>
      <c r="LYU7" s="133"/>
      <c r="LYV7" s="134"/>
      <c r="LYW7" s="132"/>
      <c r="LYX7" s="132"/>
      <c r="LYY7" s="132"/>
      <c r="LYZ7" s="133"/>
      <c r="LZA7" s="134"/>
      <c r="LZB7" s="132"/>
      <c r="LZC7" s="132"/>
      <c r="LZD7" s="132"/>
      <c r="LZE7" s="133"/>
      <c r="LZF7" s="134"/>
      <c r="LZG7" s="132"/>
      <c r="LZH7" s="132"/>
      <c r="LZI7" s="132"/>
      <c r="LZJ7" s="133"/>
      <c r="LZK7" s="134"/>
      <c r="LZL7" s="132"/>
      <c r="LZM7" s="132"/>
      <c r="LZN7" s="132"/>
      <c r="LZO7" s="133"/>
      <c r="LZP7" s="134"/>
      <c r="LZQ7" s="132"/>
      <c r="LZR7" s="132"/>
      <c r="LZS7" s="132"/>
      <c r="LZT7" s="133"/>
      <c r="LZU7" s="134"/>
      <c r="LZV7" s="132"/>
      <c r="LZW7" s="132"/>
      <c r="LZX7" s="132"/>
      <c r="LZY7" s="133"/>
      <c r="LZZ7" s="134"/>
      <c r="MAA7" s="132"/>
      <c r="MAB7" s="132"/>
      <c r="MAC7" s="132"/>
      <c r="MAD7" s="133"/>
      <c r="MAE7" s="134"/>
      <c r="MAF7" s="132"/>
      <c r="MAG7" s="132"/>
      <c r="MAH7" s="132"/>
      <c r="MAI7" s="133"/>
      <c r="MAJ7" s="134"/>
      <c r="MAK7" s="132"/>
      <c r="MAL7" s="132"/>
      <c r="MAM7" s="132"/>
      <c r="MAN7" s="133"/>
      <c r="MAO7" s="134"/>
      <c r="MAP7" s="132"/>
      <c r="MAQ7" s="132"/>
      <c r="MAR7" s="132"/>
      <c r="MAS7" s="133"/>
      <c r="MAT7" s="134"/>
      <c r="MAU7" s="132"/>
      <c r="MAV7" s="132"/>
      <c r="MAW7" s="132"/>
      <c r="MAX7" s="133"/>
      <c r="MAY7" s="134"/>
      <c r="MAZ7" s="132"/>
      <c r="MBA7" s="132"/>
      <c r="MBB7" s="132"/>
      <c r="MBC7" s="133"/>
      <c r="MBD7" s="134"/>
      <c r="MBE7" s="132"/>
      <c r="MBF7" s="132"/>
      <c r="MBG7" s="132"/>
      <c r="MBH7" s="133"/>
      <c r="MBI7" s="134"/>
      <c r="MBJ7" s="132"/>
      <c r="MBK7" s="132"/>
      <c r="MBL7" s="132"/>
      <c r="MBM7" s="133"/>
      <c r="MBN7" s="134"/>
      <c r="MBO7" s="132"/>
      <c r="MBP7" s="132"/>
      <c r="MBQ7" s="132"/>
      <c r="MBR7" s="133"/>
      <c r="MBS7" s="134"/>
      <c r="MBT7" s="132"/>
      <c r="MBU7" s="132"/>
      <c r="MBV7" s="132"/>
      <c r="MBW7" s="133"/>
      <c r="MBX7" s="134"/>
      <c r="MBY7" s="132"/>
      <c r="MBZ7" s="132"/>
      <c r="MCA7" s="132"/>
      <c r="MCB7" s="133"/>
      <c r="MCC7" s="134"/>
      <c r="MCD7" s="132"/>
      <c r="MCE7" s="132"/>
      <c r="MCF7" s="132"/>
      <c r="MCG7" s="133"/>
      <c r="MCH7" s="134"/>
      <c r="MCI7" s="132"/>
      <c r="MCJ7" s="132"/>
      <c r="MCK7" s="132"/>
      <c r="MCL7" s="133"/>
      <c r="MCM7" s="134"/>
      <c r="MCN7" s="132"/>
      <c r="MCO7" s="132"/>
      <c r="MCP7" s="132"/>
      <c r="MCQ7" s="133"/>
      <c r="MCR7" s="134"/>
      <c r="MCS7" s="132"/>
      <c r="MCT7" s="132"/>
      <c r="MCU7" s="132"/>
      <c r="MCV7" s="133"/>
      <c r="MCW7" s="134"/>
      <c r="MCX7" s="132"/>
      <c r="MCY7" s="132"/>
      <c r="MCZ7" s="132"/>
      <c r="MDA7" s="133"/>
      <c r="MDB7" s="134"/>
      <c r="MDC7" s="132"/>
      <c r="MDD7" s="132"/>
      <c r="MDE7" s="132"/>
      <c r="MDF7" s="133"/>
      <c r="MDG7" s="134"/>
      <c r="MDH7" s="132"/>
      <c r="MDI7" s="132"/>
      <c r="MDJ7" s="132"/>
      <c r="MDK7" s="133"/>
      <c r="MDL7" s="134"/>
      <c r="MDM7" s="132"/>
      <c r="MDN7" s="132"/>
      <c r="MDO7" s="132"/>
      <c r="MDP7" s="133"/>
      <c r="MDQ7" s="134"/>
      <c r="MDR7" s="132"/>
      <c r="MDS7" s="132"/>
      <c r="MDT7" s="132"/>
      <c r="MDU7" s="133"/>
      <c r="MDV7" s="134"/>
      <c r="MDW7" s="132"/>
      <c r="MDX7" s="132"/>
      <c r="MDY7" s="132"/>
      <c r="MDZ7" s="133"/>
      <c r="MEA7" s="134"/>
      <c r="MEB7" s="132"/>
      <c r="MEC7" s="132"/>
      <c r="MED7" s="132"/>
      <c r="MEE7" s="133"/>
      <c r="MEF7" s="134"/>
      <c r="MEG7" s="132"/>
      <c r="MEH7" s="132"/>
      <c r="MEI7" s="132"/>
      <c r="MEJ7" s="133"/>
      <c r="MEK7" s="134"/>
      <c r="MEL7" s="132"/>
      <c r="MEM7" s="132"/>
      <c r="MEN7" s="132"/>
      <c r="MEO7" s="133"/>
      <c r="MEP7" s="134"/>
      <c r="MEQ7" s="132"/>
      <c r="MER7" s="132"/>
      <c r="MES7" s="132"/>
      <c r="MET7" s="133"/>
      <c r="MEU7" s="134"/>
      <c r="MEV7" s="132"/>
      <c r="MEW7" s="132"/>
      <c r="MEX7" s="132"/>
      <c r="MEY7" s="133"/>
      <c r="MEZ7" s="134"/>
      <c r="MFA7" s="132"/>
      <c r="MFB7" s="132"/>
      <c r="MFC7" s="132"/>
      <c r="MFD7" s="133"/>
      <c r="MFE7" s="134"/>
      <c r="MFF7" s="132"/>
      <c r="MFG7" s="132"/>
      <c r="MFH7" s="132"/>
      <c r="MFI7" s="133"/>
      <c r="MFJ7" s="134"/>
      <c r="MFK7" s="132"/>
      <c r="MFL7" s="132"/>
      <c r="MFM7" s="132"/>
      <c r="MFN7" s="133"/>
      <c r="MFO7" s="134"/>
      <c r="MFP7" s="132"/>
      <c r="MFQ7" s="132"/>
      <c r="MFR7" s="132"/>
      <c r="MFS7" s="133"/>
      <c r="MFT7" s="134"/>
      <c r="MFU7" s="132"/>
      <c r="MFV7" s="132"/>
      <c r="MFW7" s="132"/>
      <c r="MFX7" s="133"/>
      <c r="MFY7" s="134"/>
      <c r="MFZ7" s="132"/>
      <c r="MGA7" s="132"/>
      <c r="MGB7" s="132"/>
      <c r="MGC7" s="133"/>
      <c r="MGD7" s="134"/>
      <c r="MGE7" s="132"/>
      <c r="MGF7" s="132"/>
      <c r="MGG7" s="132"/>
      <c r="MGH7" s="133"/>
      <c r="MGI7" s="134"/>
      <c r="MGJ7" s="132"/>
      <c r="MGK7" s="132"/>
      <c r="MGL7" s="132"/>
      <c r="MGM7" s="133"/>
      <c r="MGN7" s="134"/>
      <c r="MGO7" s="132"/>
      <c r="MGP7" s="132"/>
      <c r="MGQ7" s="132"/>
      <c r="MGR7" s="133"/>
      <c r="MGS7" s="134"/>
      <c r="MGT7" s="132"/>
      <c r="MGU7" s="132"/>
      <c r="MGV7" s="132"/>
      <c r="MGW7" s="133"/>
      <c r="MGX7" s="134"/>
      <c r="MGY7" s="132"/>
      <c r="MGZ7" s="132"/>
      <c r="MHA7" s="132"/>
      <c r="MHB7" s="133"/>
      <c r="MHC7" s="134"/>
      <c r="MHD7" s="132"/>
      <c r="MHE7" s="132"/>
      <c r="MHF7" s="132"/>
      <c r="MHG7" s="133"/>
      <c r="MHH7" s="134"/>
      <c r="MHI7" s="132"/>
      <c r="MHJ7" s="132"/>
      <c r="MHK7" s="132"/>
      <c r="MHL7" s="133"/>
      <c r="MHM7" s="134"/>
      <c r="MHN7" s="132"/>
      <c r="MHO7" s="132"/>
      <c r="MHP7" s="132"/>
      <c r="MHQ7" s="133"/>
      <c r="MHR7" s="134"/>
      <c r="MHS7" s="132"/>
      <c r="MHT7" s="132"/>
      <c r="MHU7" s="132"/>
      <c r="MHV7" s="133"/>
      <c r="MHW7" s="134"/>
      <c r="MHX7" s="132"/>
      <c r="MHY7" s="132"/>
      <c r="MHZ7" s="132"/>
      <c r="MIA7" s="133"/>
      <c r="MIB7" s="134"/>
      <c r="MIC7" s="132"/>
      <c r="MID7" s="132"/>
      <c r="MIE7" s="132"/>
      <c r="MIF7" s="133"/>
      <c r="MIG7" s="134"/>
      <c r="MIH7" s="132"/>
      <c r="MII7" s="132"/>
      <c r="MIJ7" s="132"/>
      <c r="MIK7" s="133"/>
      <c r="MIL7" s="134"/>
      <c r="MIM7" s="132"/>
      <c r="MIN7" s="132"/>
      <c r="MIO7" s="132"/>
      <c r="MIP7" s="133"/>
      <c r="MIQ7" s="134"/>
      <c r="MIR7" s="132"/>
      <c r="MIS7" s="132"/>
      <c r="MIT7" s="132"/>
      <c r="MIU7" s="133"/>
      <c r="MIV7" s="134"/>
      <c r="MIW7" s="132"/>
      <c r="MIX7" s="132"/>
      <c r="MIY7" s="132"/>
      <c r="MIZ7" s="133"/>
      <c r="MJA7" s="134"/>
      <c r="MJB7" s="132"/>
      <c r="MJC7" s="132"/>
      <c r="MJD7" s="132"/>
      <c r="MJE7" s="133"/>
      <c r="MJF7" s="134"/>
      <c r="MJG7" s="132"/>
      <c r="MJH7" s="132"/>
      <c r="MJI7" s="132"/>
      <c r="MJJ7" s="133"/>
      <c r="MJK7" s="134"/>
      <c r="MJL7" s="132"/>
      <c r="MJM7" s="132"/>
      <c r="MJN7" s="132"/>
      <c r="MJO7" s="133"/>
      <c r="MJP7" s="134"/>
      <c r="MJQ7" s="132"/>
      <c r="MJR7" s="132"/>
      <c r="MJS7" s="132"/>
      <c r="MJT7" s="133"/>
      <c r="MJU7" s="134"/>
      <c r="MJV7" s="132"/>
      <c r="MJW7" s="132"/>
      <c r="MJX7" s="132"/>
      <c r="MJY7" s="133"/>
      <c r="MJZ7" s="134"/>
      <c r="MKA7" s="132"/>
      <c r="MKB7" s="132"/>
      <c r="MKC7" s="132"/>
      <c r="MKD7" s="133"/>
      <c r="MKE7" s="134"/>
      <c r="MKF7" s="132"/>
      <c r="MKG7" s="132"/>
      <c r="MKH7" s="132"/>
      <c r="MKI7" s="133"/>
      <c r="MKJ7" s="134"/>
      <c r="MKK7" s="132"/>
      <c r="MKL7" s="132"/>
      <c r="MKM7" s="132"/>
      <c r="MKN7" s="133"/>
      <c r="MKO7" s="134"/>
      <c r="MKP7" s="132"/>
      <c r="MKQ7" s="132"/>
      <c r="MKR7" s="132"/>
      <c r="MKS7" s="133"/>
      <c r="MKT7" s="134"/>
      <c r="MKU7" s="132"/>
      <c r="MKV7" s="132"/>
      <c r="MKW7" s="132"/>
      <c r="MKX7" s="133"/>
      <c r="MKY7" s="134"/>
      <c r="MKZ7" s="132"/>
      <c r="MLA7" s="132"/>
      <c r="MLB7" s="132"/>
      <c r="MLC7" s="133"/>
      <c r="MLD7" s="134"/>
      <c r="MLE7" s="132"/>
      <c r="MLF7" s="132"/>
      <c r="MLG7" s="132"/>
      <c r="MLH7" s="133"/>
      <c r="MLI7" s="134"/>
      <c r="MLJ7" s="132"/>
      <c r="MLK7" s="132"/>
      <c r="MLL7" s="132"/>
      <c r="MLM7" s="133"/>
      <c r="MLN7" s="134"/>
      <c r="MLO7" s="132"/>
      <c r="MLP7" s="132"/>
      <c r="MLQ7" s="132"/>
      <c r="MLR7" s="133"/>
      <c r="MLS7" s="134"/>
      <c r="MLT7" s="132"/>
      <c r="MLU7" s="132"/>
      <c r="MLV7" s="132"/>
      <c r="MLW7" s="133"/>
      <c r="MLX7" s="134"/>
      <c r="MLY7" s="132"/>
      <c r="MLZ7" s="132"/>
      <c r="MMA7" s="132"/>
      <c r="MMB7" s="133"/>
      <c r="MMC7" s="134"/>
      <c r="MMD7" s="132"/>
      <c r="MME7" s="132"/>
      <c r="MMF7" s="132"/>
      <c r="MMG7" s="133"/>
      <c r="MMH7" s="134"/>
      <c r="MMI7" s="132"/>
      <c r="MMJ7" s="132"/>
      <c r="MMK7" s="132"/>
      <c r="MML7" s="133"/>
      <c r="MMM7" s="134"/>
      <c r="MMN7" s="132"/>
      <c r="MMO7" s="132"/>
      <c r="MMP7" s="132"/>
      <c r="MMQ7" s="133"/>
      <c r="MMR7" s="134"/>
      <c r="MMS7" s="132"/>
      <c r="MMT7" s="132"/>
      <c r="MMU7" s="132"/>
      <c r="MMV7" s="133"/>
      <c r="MMW7" s="134"/>
      <c r="MMX7" s="132"/>
      <c r="MMY7" s="132"/>
      <c r="MMZ7" s="132"/>
      <c r="MNA7" s="133"/>
      <c r="MNB7" s="134"/>
      <c r="MNC7" s="132"/>
      <c r="MND7" s="132"/>
      <c r="MNE7" s="132"/>
      <c r="MNF7" s="133"/>
      <c r="MNG7" s="134"/>
      <c r="MNH7" s="132"/>
      <c r="MNI7" s="132"/>
      <c r="MNJ7" s="132"/>
      <c r="MNK7" s="133"/>
      <c r="MNL7" s="134"/>
      <c r="MNM7" s="132"/>
      <c r="MNN7" s="132"/>
      <c r="MNO7" s="132"/>
      <c r="MNP7" s="133"/>
      <c r="MNQ7" s="134"/>
      <c r="MNR7" s="132"/>
      <c r="MNS7" s="132"/>
      <c r="MNT7" s="132"/>
      <c r="MNU7" s="133"/>
      <c r="MNV7" s="134"/>
      <c r="MNW7" s="132"/>
      <c r="MNX7" s="132"/>
      <c r="MNY7" s="132"/>
      <c r="MNZ7" s="133"/>
      <c r="MOA7" s="134"/>
      <c r="MOB7" s="132"/>
      <c r="MOC7" s="132"/>
      <c r="MOD7" s="132"/>
      <c r="MOE7" s="133"/>
      <c r="MOF7" s="134"/>
      <c r="MOG7" s="132"/>
      <c r="MOH7" s="132"/>
      <c r="MOI7" s="132"/>
      <c r="MOJ7" s="133"/>
      <c r="MOK7" s="134"/>
      <c r="MOL7" s="132"/>
      <c r="MOM7" s="132"/>
      <c r="MON7" s="132"/>
      <c r="MOO7" s="133"/>
      <c r="MOP7" s="134"/>
      <c r="MOQ7" s="132"/>
      <c r="MOR7" s="132"/>
      <c r="MOS7" s="132"/>
      <c r="MOT7" s="133"/>
      <c r="MOU7" s="134"/>
      <c r="MOV7" s="132"/>
      <c r="MOW7" s="132"/>
      <c r="MOX7" s="132"/>
      <c r="MOY7" s="133"/>
      <c r="MOZ7" s="134"/>
      <c r="MPA7" s="132"/>
      <c r="MPB7" s="132"/>
      <c r="MPC7" s="132"/>
      <c r="MPD7" s="133"/>
      <c r="MPE7" s="134"/>
      <c r="MPF7" s="132"/>
      <c r="MPG7" s="132"/>
      <c r="MPH7" s="132"/>
      <c r="MPI7" s="133"/>
      <c r="MPJ7" s="134"/>
      <c r="MPK7" s="132"/>
      <c r="MPL7" s="132"/>
      <c r="MPM7" s="132"/>
      <c r="MPN7" s="133"/>
      <c r="MPO7" s="134"/>
      <c r="MPP7" s="132"/>
      <c r="MPQ7" s="132"/>
      <c r="MPR7" s="132"/>
      <c r="MPS7" s="133"/>
      <c r="MPT7" s="134"/>
      <c r="MPU7" s="132"/>
      <c r="MPV7" s="132"/>
      <c r="MPW7" s="132"/>
      <c r="MPX7" s="133"/>
      <c r="MPY7" s="134"/>
      <c r="MPZ7" s="132"/>
      <c r="MQA7" s="132"/>
      <c r="MQB7" s="132"/>
      <c r="MQC7" s="133"/>
      <c r="MQD7" s="134"/>
      <c r="MQE7" s="132"/>
      <c r="MQF7" s="132"/>
      <c r="MQG7" s="132"/>
      <c r="MQH7" s="133"/>
      <c r="MQI7" s="134"/>
      <c r="MQJ7" s="132"/>
      <c r="MQK7" s="132"/>
      <c r="MQL7" s="132"/>
      <c r="MQM7" s="133"/>
      <c r="MQN7" s="134"/>
      <c r="MQO7" s="132"/>
      <c r="MQP7" s="132"/>
      <c r="MQQ7" s="132"/>
      <c r="MQR7" s="133"/>
      <c r="MQS7" s="134"/>
      <c r="MQT7" s="132"/>
      <c r="MQU7" s="132"/>
      <c r="MQV7" s="132"/>
      <c r="MQW7" s="133"/>
      <c r="MQX7" s="134"/>
      <c r="MQY7" s="132"/>
      <c r="MQZ7" s="132"/>
      <c r="MRA7" s="132"/>
      <c r="MRB7" s="133"/>
      <c r="MRC7" s="134"/>
      <c r="MRD7" s="132"/>
      <c r="MRE7" s="132"/>
      <c r="MRF7" s="132"/>
      <c r="MRG7" s="133"/>
      <c r="MRH7" s="134"/>
      <c r="MRI7" s="132"/>
      <c r="MRJ7" s="132"/>
      <c r="MRK7" s="132"/>
      <c r="MRL7" s="133"/>
      <c r="MRM7" s="134"/>
      <c r="MRN7" s="132"/>
      <c r="MRO7" s="132"/>
      <c r="MRP7" s="132"/>
      <c r="MRQ7" s="133"/>
      <c r="MRR7" s="134"/>
      <c r="MRS7" s="132"/>
      <c r="MRT7" s="132"/>
      <c r="MRU7" s="132"/>
      <c r="MRV7" s="133"/>
      <c r="MRW7" s="134"/>
      <c r="MRX7" s="132"/>
      <c r="MRY7" s="132"/>
      <c r="MRZ7" s="132"/>
      <c r="MSA7" s="133"/>
      <c r="MSB7" s="134"/>
      <c r="MSC7" s="132"/>
      <c r="MSD7" s="132"/>
      <c r="MSE7" s="132"/>
      <c r="MSF7" s="133"/>
      <c r="MSG7" s="134"/>
      <c r="MSH7" s="132"/>
      <c r="MSI7" s="132"/>
      <c r="MSJ7" s="132"/>
      <c r="MSK7" s="133"/>
      <c r="MSL7" s="134"/>
      <c r="MSM7" s="132"/>
      <c r="MSN7" s="132"/>
      <c r="MSO7" s="132"/>
      <c r="MSP7" s="133"/>
      <c r="MSQ7" s="134"/>
      <c r="MSR7" s="132"/>
      <c r="MSS7" s="132"/>
      <c r="MST7" s="132"/>
      <c r="MSU7" s="133"/>
      <c r="MSV7" s="134"/>
      <c r="MSW7" s="132"/>
      <c r="MSX7" s="132"/>
      <c r="MSY7" s="132"/>
      <c r="MSZ7" s="133"/>
      <c r="MTA7" s="134"/>
      <c r="MTB7" s="132"/>
      <c r="MTC7" s="132"/>
      <c r="MTD7" s="132"/>
      <c r="MTE7" s="133"/>
      <c r="MTF7" s="134"/>
      <c r="MTG7" s="132"/>
      <c r="MTH7" s="132"/>
      <c r="MTI7" s="132"/>
      <c r="MTJ7" s="133"/>
      <c r="MTK7" s="134"/>
      <c r="MTL7" s="132"/>
      <c r="MTM7" s="132"/>
      <c r="MTN7" s="132"/>
      <c r="MTO7" s="133"/>
      <c r="MTP7" s="134"/>
      <c r="MTQ7" s="132"/>
      <c r="MTR7" s="132"/>
      <c r="MTS7" s="132"/>
      <c r="MTT7" s="133"/>
      <c r="MTU7" s="134"/>
      <c r="MTV7" s="132"/>
      <c r="MTW7" s="132"/>
      <c r="MTX7" s="132"/>
      <c r="MTY7" s="133"/>
      <c r="MTZ7" s="134"/>
      <c r="MUA7" s="132"/>
      <c r="MUB7" s="132"/>
      <c r="MUC7" s="132"/>
      <c r="MUD7" s="133"/>
      <c r="MUE7" s="134"/>
      <c r="MUF7" s="132"/>
      <c r="MUG7" s="132"/>
      <c r="MUH7" s="132"/>
      <c r="MUI7" s="133"/>
      <c r="MUJ7" s="134"/>
      <c r="MUK7" s="132"/>
      <c r="MUL7" s="132"/>
      <c r="MUM7" s="132"/>
      <c r="MUN7" s="133"/>
      <c r="MUO7" s="134"/>
      <c r="MUP7" s="132"/>
      <c r="MUQ7" s="132"/>
      <c r="MUR7" s="132"/>
      <c r="MUS7" s="133"/>
      <c r="MUT7" s="134"/>
      <c r="MUU7" s="132"/>
      <c r="MUV7" s="132"/>
      <c r="MUW7" s="132"/>
      <c r="MUX7" s="133"/>
      <c r="MUY7" s="134"/>
      <c r="MUZ7" s="132"/>
      <c r="MVA7" s="132"/>
      <c r="MVB7" s="132"/>
      <c r="MVC7" s="133"/>
      <c r="MVD7" s="134"/>
      <c r="MVE7" s="132"/>
      <c r="MVF7" s="132"/>
      <c r="MVG7" s="132"/>
      <c r="MVH7" s="133"/>
      <c r="MVI7" s="134"/>
      <c r="MVJ7" s="132"/>
      <c r="MVK7" s="132"/>
      <c r="MVL7" s="132"/>
      <c r="MVM7" s="133"/>
      <c r="MVN7" s="134"/>
      <c r="MVO7" s="132"/>
      <c r="MVP7" s="132"/>
      <c r="MVQ7" s="132"/>
      <c r="MVR7" s="133"/>
      <c r="MVS7" s="134"/>
      <c r="MVT7" s="132"/>
      <c r="MVU7" s="132"/>
      <c r="MVV7" s="132"/>
      <c r="MVW7" s="133"/>
      <c r="MVX7" s="134"/>
      <c r="MVY7" s="132"/>
      <c r="MVZ7" s="132"/>
      <c r="MWA7" s="132"/>
      <c r="MWB7" s="133"/>
      <c r="MWC7" s="134"/>
      <c r="MWD7" s="132"/>
      <c r="MWE7" s="132"/>
      <c r="MWF7" s="132"/>
      <c r="MWG7" s="133"/>
      <c r="MWH7" s="134"/>
      <c r="MWI7" s="132"/>
      <c r="MWJ7" s="132"/>
      <c r="MWK7" s="132"/>
      <c r="MWL7" s="133"/>
      <c r="MWM7" s="134"/>
      <c r="MWN7" s="132"/>
      <c r="MWO7" s="132"/>
      <c r="MWP7" s="132"/>
      <c r="MWQ7" s="133"/>
      <c r="MWR7" s="134"/>
      <c r="MWS7" s="132"/>
      <c r="MWT7" s="132"/>
      <c r="MWU7" s="132"/>
      <c r="MWV7" s="133"/>
      <c r="MWW7" s="134"/>
      <c r="MWX7" s="132"/>
      <c r="MWY7" s="132"/>
      <c r="MWZ7" s="132"/>
      <c r="MXA7" s="133"/>
      <c r="MXB7" s="134"/>
      <c r="MXC7" s="132"/>
      <c r="MXD7" s="132"/>
      <c r="MXE7" s="132"/>
      <c r="MXF7" s="133"/>
      <c r="MXG7" s="134"/>
      <c r="MXH7" s="132"/>
      <c r="MXI7" s="132"/>
      <c r="MXJ7" s="132"/>
      <c r="MXK7" s="133"/>
      <c r="MXL7" s="134"/>
      <c r="MXM7" s="132"/>
      <c r="MXN7" s="132"/>
      <c r="MXO7" s="132"/>
      <c r="MXP7" s="133"/>
      <c r="MXQ7" s="134"/>
      <c r="MXR7" s="132"/>
      <c r="MXS7" s="132"/>
      <c r="MXT7" s="132"/>
      <c r="MXU7" s="133"/>
      <c r="MXV7" s="134"/>
      <c r="MXW7" s="132"/>
      <c r="MXX7" s="132"/>
      <c r="MXY7" s="132"/>
      <c r="MXZ7" s="133"/>
      <c r="MYA7" s="134"/>
      <c r="MYB7" s="132"/>
      <c r="MYC7" s="132"/>
      <c r="MYD7" s="132"/>
      <c r="MYE7" s="133"/>
      <c r="MYF7" s="134"/>
      <c r="MYG7" s="132"/>
      <c r="MYH7" s="132"/>
      <c r="MYI7" s="132"/>
      <c r="MYJ7" s="133"/>
      <c r="MYK7" s="134"/>
      <c r="MYL7" s="132"/>
      <c r="MYM7" s="132"/>
      <c r="MYN7" s="132"/>
      <c r="MYO7" s="133"/>
      <c r="MYP7" s="134"/>
      <c r="MYQ7" s="132"/>
      <c r="MYR7" s="132"/>
      <c r="MYS7" s="132"/>
      <c r="MYT7" s="133"/>
      <c r="MYU7" s="134"/>
      <c r="MYV7" s="132"/>
      <c r="MYW7" s="132"/>
      <c r="MYX7" s="132"/>
      <c r="MYY7" s="133"/>
      <c r="MYZ7" s="134"/>
      <c r="MZA7" s="132"/>
      <c r="MZB7" s="132"/>
      <c r="MZC7" s="132"/>
      <c r="MZD7" s="133"/>
      <c r="MZE7" s="134"/>
      <c r="MZF7" s="132"/>
      <c r="MZG7" s="132"/>
      <c r="MZH7" s="132"/>
      <c r="MZI7" s="133"/>
      <c r="MZJ7" s="134"/>
      <c r="MZK7" s="132"/>
      <c r="MZL7" s="132"/>
      <c r="MZM7" s="132"/>
      <c r="MZN7" s="133"/>
      <c r="MZO7" s="134"/>
      <c r="MZP7" s="132"/>
      <c r="MZQ7" s="132"/>
      <c r="MZR7" s="132"/>
      <c r="MZS7" s="133"/>
      <c r="MZT7" s="134"/>
      <c r="MZU7" s="132"/>
      <c r="MZV7" s="132"/>
      <c r="MZW7" s="132"/>
      <c r="MZX7" s="133"/>
      <c r="MZY7" s="134"/>
      <c r="MZZ7" s="132"/>
      <c r="NAA7" s="132"/>
      <c r="NAB7" s="132"/>
      <c r="NAC7" s="133"/>
      <c r="NAD7" s="134"/>
      <c r="NAE7" s="132"/>
      <c r="NAF7" s="132"/>
      <c r="NAG7" s="132"/>
      <c r="NAH7" s="133"/>
      <c r="NAI7" s="134"/>
      <c r="NAJ7" s="132"/>
      <c r="NAK7" s="132"/>
      <c r="NAL7" s="132"/>
      <c r="NAM7" s="133"/>
      <c r="NAN7" s="134"/>
      <c r="NAO7" s="132"/>
      <c r="NAP7" s="132"/>
      <c r="NAQ7" s="132"/>
      <c r="NAR7" s="133"/>
      <c r="NAS7" s="134"/>
      <c r="NAT7" s="132"/>
      <c r="NAU7" s="132"/>
      <c r="NAV7" s="132"/>
      <c r="NAW7" s="133"/>
      <c r="NAX7" s="134"/>
      <c r="NAY7" s="132"/>
      <c r="NAZ7" s="132"/>
      <c r="NBA7" s="132"/>
      <c r="NBB7" s="133"/>
      <c r="NBC7" s="134"/>
      <c r="NBD7" s="132"/>
      <c r="NBE7" s="132"/>
      <c r="NBF7" s="132"/>
      <c r="NBG7" s="133"/>
      <c r="NBH7" s="134"/>
      <c r="NBI7" s="132"/>
      <c r="NBJ7" s="132"/>
      <c r="NBK7" s="132"/>
      <c r="NBL7" s="133"/>
      <c r="NBM7" s="134"/>
      <c r="NBN7" s="132"/>
      <c r="NBO7" s="132"/>
      <c r="NBP7" s="132"/>
      <c r="NBQ7" s="133"/>
      <c r="NBR7" s="134"/>
      <c r="NBS7" s="132"/>
      <c r="NBT7" s="132"/>
      <c r="NBU7" s="132"/>
      <c r="NBV7" s="133"/>
      <c r="NBW7" s="134"/>
      <c r="NBX7" s="132"/>
      <c r="NBY7" s="132"/>
      <c r="NBZ7" s="132"/>
      <c r="NCA7" s="133"/>
      <c r="NCB7" s="134"/>
      <c r="NCC7" s="132"/>
      <c r="NCD7" s="132"/>
      <c r="NCE7" s="132"/>
      <c r="NCF7" s="133"/>
      <c r="NCG7" s="134"/>
      <c r="NCH7" s="132"/>
      <c r="NCI7" s="132"/>
      <c r="NCJ7" s="132"/>
      <c r="NCK7" s="133"/>
      <c r="NCL7" s="134"/>
      <c r="NCM7" s="132"/>
      <c r="NCN7" s="132"/>
      <c r="NCO7" s="132"/>
      <c r="NCP7" s="133"/>
      <c r="NCQ7" s="134"/>
      <c r="NCR7" s="132"/>
      <c r="NCS7" s="132"/>
      <c r="NCT7" s="132"/>
      <c r="NCU7" s="133"/>
      <c r="NCV7" s="134"/>
      <c r="NCW7" s="132"/>
      <c r="NCX7" s="132"/>
      <c r="NCY7" s="132"/>
      <c r="NCZ7" s="133"/>
      <c r="NDA7" s="134"/>
      <c r="NDB7" s="132"/>
      <c r="NDC7" s="132"/>
      <c r="NDD7" s="132"/>
      <c r="NDE7" s="133"/>
      <c r="NDF7" s="134"/>
      <c r="NDG7" s="132"/>
      <c r="NDH7" s="132"/>
      <c r="NDI7" s="132"/>
      <c r="NDJ7" s="133"/>
      <c r="NDK7" s="134"/>
      <c r="NDL7" s="132"/>
      <c r="NDM7" s="132"/>
      <c r="NDN7" s="132"/>
      <c r="NDO7" s="133"/>
      <c r="NDP7" s="134"/>
      <c r="NDQ7" s="132"/>
      <c r="NDR7" s="132"/>
      <c r="NDS7" s="132"/>
      <c r="NDT7" s="133"/>
      <c r="NDU7" s="134"/>
      <c r="NDV7" s="132"/>
      <c r="NDW7" s="132"/>
      <c r="NDX7" s="132"/>
      <c r="NDY7" s="133"/>
      <c r="NDZ7" s="134"/>
      <c r="NEA7" s="132"/>
      <c r="NEB7" s="132"/>
      <c r="NEC7" s="132"/>
      <c r="NED7" s="133"/>
      <c r="NEE7" s="134"/>
      <c r="NEF7" s="132"/>
      <c r="NEG7" s="132"/>
      <c r="NEH7" s="132"/>
      <c r="NEI7" s="133"/>
      <c r="NEJ7" s="134"/>
      <c r="NEK7" s="132"/>
      <c r="NEL7" s="132"/>
      <c r="NEM7" s="132"/>
      <c r="NEN7" s="133"/>
      <c r="NEO7" s="134"/>
      <c r="NEP7" s="132"/>
      <c r="NEQ7" s="132"/>
      <c r="NER7" s="132"/>
      <c r="NES7" s="133"/>
      <c r="NET7" s="134"/>
      <c r="NEU7" s="132"/>
      <c r="NEV7" s="132"/>
      <c r="NEW7" s="132"/>
      <c r="NEX7" s="133"/>
      <c r="NEY7" s="134"/>
      <c r="NEZ7" s="132"/>
      <c r="NFA7" s="132"/>
      <c r="NFB7" s="132"/>
      <c r="NFC7" s="133"/>
      <c r="NFD7" s="134"/>
      <c r="NFE7" s="132"/>
      <c r="NFF7" s="132"/>
      <c r="NFG7" s="132"/>
      <c r="NFH7" s="133"/>
      <c r="NFI7" s="134"/>
      <c r="NFJ7" s="132"/>
      <c r="NFK7" s="132"/>
      <c r="NFL7" s="132"/>
      <c r="NFM7" s="133"/>
      <c r="NFN7" s="134"/>
      <c r="NFO7" s="132"/>
      <c r="NFP7" s="132"/>
      <c r="NFQ7" s="132"/>
      <c r="NFR7" s="133"/>
      <c r="NFS7" s="134"/>
      <c r="NFT7" s="132"/>
      <c r="NFU7" s="132"/>
      <c r="NFV7" s="132"/>
      <c r="NFW7" s="133"/>
      <c r="NFX7" s="134"/>
      <c r="NFY7" s="132"/>
      <c r="NFZ7" s="132"/>
      <c r="NGA7" s="132"/>
      <c r="NGB7" s="133"/>
      <c r="NGC7" s="134"/>
      <c r="NGD7" s="132"/>
      <c r="NGE7" s="132"/>
      <c r="NGF7" s="132"/>
      <c r="NGG7" s="133"/>
      <c r="NGH7" s="134"/>
      <c r="NGI7" s="132"/>
      <c r="NGJ7" s="132"/>
      <c r="NGK7" s="132"/>
      <c r="NGL7" s="133"/>
      <c r="NGM7" s="134"/>
      <c r="NGN7" s="132"/>
      <c r="NGO7" s="132"/>
      <c r="NGP7" s="132"/>
      <c r="NGQ7" s="133"/>
      <c r="NGR7" s="134"/>
      <c r="NGS7" s="132"/>
      <c r="NGT7" s="132"/>
      <c r="NGU7" s="132"/>
      <c r="NGV7" s="133"/>
      <c r="NGW7" s="134"/>
      <c r="NGX7" s="132"/>
      <c r="NGY7" s="132"/>
      <c r="NGZ7" s="132"/>
      <c r="NHA7" s="133"/>
      <c r="NHB7" s="134"/>
      <c r="NHC7" s="132"/>
      <c r="NHD7" s="132"/>
      <c r="NHE7" s="132"/>
      <c r="NHF7" s="133"/>
      <c r="NHG7" s="134"/>
      <c r="NHH7" s="132"/>
      <c r="NHI7" s="132"/>
      <c r="NHJ7" s="132"/>
      <c r="NHK7" s="133"/>
      <c r="NHL7" s="134"/>
      <c r="NHM7" s="132"/>
      <c r="NHN7" s="132"/>
      <c r="NHO7" s="132"/>
      <c r="NHP7" s="133"/>
      <c r="NHQ7" s="134"/>
      <c r="NHR7" s="132"/>
      <c r="NHS7" s="132"/>
      <c r="NHT7" s="132"/>
      <c r="NHU7" s="133"/>
      <c r="NHV7" s="134"/>
      <c r="NHW7" s="132"/>
      <c r="NHX7" s="132"/>
      <c r="NHY7" s="132"/>
      <c r="NHZ7" s="133"/>
      <c r="NIA7" s="134"/>
      <c r="NIB7" s="132"/>
      <c r="NIC7" s="132"/>
      <c r="NID7" s="132"/>
      <c r="NIE7" s="133"/>
      <c r="NIF7" s="134"/>
      <c r="NIG7" s="132"/>
      <c r="NIH7" s="132"/>
      <c r="NII7" s="132"/>
      <c r="NIJ7" s="133"/>
      <c r="NIK7" s="134"/>
      <c r="NIL7" s="132"/>
      <c r="NIM7" s="132"/>
      <c r="NIN7" s="132"/>
      <c r="NIO7" s="133"/>
      <c r="NIP7" s="134"/>
      <c r="NIQ7" s="132"/>
      <c r="NIR7" s="132"/>
      <c r="NIS7" s="132"/>
      <c r="NIT7" s="133"/>
      <c r="NIU7" s="134"/>
      <c r="NIV7" s="132"/>
      <c r="NIW7" s="132"/>
      <c r="NIX7" s="132"/>
      <c r="NIY7" s="133"/>
      <c r="NIZ7" s="134"/>
      <c r="NJA7" s="132"/>
      <c r="NJB7" s="132"/>
      <c r="NJC7" s="132"/>
      <c r="NJD7" s="133"/>
      <c r="NJE7" s="134"/>
      <c r="NJF7" s="132"/>
      <c r="NJG7" s="132"/>
      <c r="NJH7" s="132"/>
      <c r="NJI7" s="133"/>
      <c r="NJJ7" s="134"/>
      <c r="NJK7" s="132"/>
      <c r="NJL7" s="132"/>
      <c r="NJM7" s="132"/>
      <c r="NJN7" s="133"/>
      <c r="NJO7" s="134"/>
      <c r="NJP7" s="132"/>
      <c r="NJQ7" s="132"/>
      <c r="NJR7" s="132"/>
      <c r="NJS7" s="133"/>
      <c r="NJT7" s="134"/>
      <c r="NJU7" s="132"/>
      <c r="NJV7" s="132"/>
      <c r="NJW7" s="132"/>
      <c r="NJX7" s="133"/>
      <c r="NJY7" s="134"/>
      <c r="NJZ7" s="132"/>
      <c r="NKA7" s="132"/>
      <c r="NKB7" s="132"/>
      <c r="NKC7" s="133"/>
      <c r="NKD7" s="134"/>
      <c r="NKE7" s="132"/>
      <c r="NKF7" s="132"/>
      <c r="NKG7" s="132"/>
      <c r="NKH7" s="133"/>
      <c r="NKI7" s="134"/>
      <c r="NKJ7" s="132"/>
      <c r="NKK7" s="132"/>
      <c r="NKL7" s="132"/>
      <c r="NKM7" s="133"/>
      <c r="NKN7" s="134"/>
      <c r="NKO7" s="132"/>
      <c r="NKP7" s="132"/>
      <c r="NKQ7" s="132"/>
      <c r="NKR7" s="133"/>
      <c r="NKS7" s="134"/>
      <c r="NKT7" s="132"/>
      <c r="NKU7" s="132"/>
      <c r="NKV7" s="132"/>
      <c r="NKW7" s="133"/>
      <c r="NKX7" s="134"/>
      <c r="NKY7" s="132"/>
      <c r="NKZ7" s="132"/>
      <c r="NLA7" s="132"/>
      <c r="NLB7" s="133"/>
      <c r="NLC7" s="134"/>
      <c r="NLD7" s="132"/>
      <c r="NLE7" s="132"/>
      <c r="NLF7" s="132"/>
      <c r="NLG7" s="133"/>
      <c r="NLH7" s="134"/>
      <c r="NLI7" s="132"/>
      <c r="NLJ7" s="132"/>
      <c r="NLK7" s="132"/>
      <c r="NLL7" s="133"/>
      <c r="NLM7" s="134"/>
      <c r="NLN7" s="132"/>
      <c r="NLO7" s="132"/>
      <c r="NLP7" s="132"/>
      <c r="NLQ7" s="133"/>
      <c r="NLR7" s="134"/>
      <c r="NLS7" s="132"/>
      <c r="NLT7" s="132"/>
      <c r="NLU7" s="132"/>
      <c r="NLV7" s="133"/>
      <c r="NLW7" s="134"/>
      <c r="NLX7" s="132"/>
      <c r="NLY7" s="132"/>
      <c r="NLZ7" s="132"/>
      <c r="NMA7" s="133"/>
      <c r="NMB7" s="134"/>
      <c r="NMC7" s="132"/>
      <c r="NMD7" s="132"/>
      <c r="NME7" s="132"/>
      <c r="NMF7" s="133"/>
      <c r="NMG7" s="134"/>
      <c r="NMH7" s="132"/>
      <c r="NMI7" s="132"/>
      <c r="NMJ7" s="132"/>
      <c r="NMK7" s="133"/>
      <c r="NML7" s="134"/>
      <c r="NMM7" s="132"/>
      <c r="NMN7" s="132"/>
      <c r="NMO7" s="132"/>
      <c r="NMP7" s="133"/>
      <c r="NMQ7" s="134"/>
      <c r="NMR7" s="132"/>
      <c r="NMS7" s="132"/>
      <c r="NMT7" s="132"/>
      <c r="NMU7" s="133"/>
      <c r="NMV7" s="134"/>
      <c r="NMW7" s="132"/>
      <c r="NMX7" s="132"/>
      <c r="NMY7" s="132"/>
      <c r="NMZ7" s="133"/>
      <c r="NNA7" s="134"/>
      <c r="NNB7" s="132"/>
      <c r="NNC7" s="132"/>
      <c r="NND7" s="132"/>
      <c r="NNE7" s="133"/>
      <c r="NNF7" s="134"/>
      <c r="NNG7" s="132"/>
      <c r="NNH7" s="132"/>
      <c r="NNI7" s="132"/>
      <c r="NNJ7" s="133"/>
      <c r="NNK7" s="134"/>
      <c r="NNL7" s="132"/>
      <c r="NNM7" s="132"/>
      <c r="NNN7" s="132"/>
      <c r="NNO7" s="133"/>
      <c r="NNP7" s="134"/>
      <c r="NNQ7" s="132"/>
      <c r="NNR7" s="132"/>
      <c r="NNS7" s="132"/>
      <c r="NNT7" s="133"/>
      <c r="NNU7" s="134"/>
      <c r="NNV7" s="132"/>
      <c r="NNW7" s="132"/>
      <c r="NNX7" s="132"/>
      <c r="NNY7" s="133"/>
      <c r="NNZ7" s="134"/>
      <c r="NOA7" s="132"/>
      <c r="NOB7" s="132"/>
      <c r="NOC7" s="132"/>
      <c r="NOD7" s="133"/>
      <c r="NOE7" s="134"/>
      <c r="NOF7" s="132"/>
      <c r="NOG7" s="132"/>
      <c r="NOH7" s="132"/>
      <c r="NOI7" s="133"/>
      <c r="NOJ7" s="134"/>
      <c r="NOK7" s="132"/>
      <c r="NOL7" s="132"/>
      <c r="NOM7" s="132"/>
      <c r="NON7" s="133"/>
      <c r="NOO7" s="134"/>
      <c r="NOP7" s="132"/>
      <c r="NOQ7" s="132"/>
      <c r="NOR7" s="132"/>
      <c r="NOS7" s="133"/>
      <c r="NOT7" s="134"/>
      <c r="NOU7" s="132"/>
      <c r="NOV7" s="132"/>
      <c r="NOW7" s="132"/>
      <c r="NOX7" s="133"/>
      <c r="NOY7" s="134"/>
      <c r="NOZ7" s="132"/>
      <c r="NPA7" s="132"/>
      <c r="NPB7" s="132"/>
      <c r="NPC7" s="133"/>
      <c r="NPD7" s="134"/>
      <c r="NPE7" s="132"/>
      <c r="NPF7" s="132"/>
      <c r="NPG7" s="132"/>
      <c r="NPH7" s="133"/>
      <c r="NPI7" s="134"/>
      <c r="NPJ7" s="132"/>
      <c r="NPK7" s="132"/>
      <c r="NPL7" s="132"/>
      <c r="NPM7" s="133"/>
      <c r="NPN7" s="134"/>
      <c r="NPO7" s="132"/>
      <c r="NPP7" s="132"/>
      <c r="NPQ7" s="132"/>
      <c r="NPR7" s="133"/>
      <c r="NPS7" s="134"/>
      <c r="NPT7" s="132"/>
      <c r="NPU7" s="132"/>
      <c r="NPV7" s="132"/>
      <c r="NPW7" s="133"/>
      <c r="NPX7" s="134"/>
      <c r="NPY7" s="132"/>
      <c r="NPZ7" s="132"/>
      <c r="NQA7" s="132"/>
      <c r="NQB7" s="133"/>
      <c r="NQC7" s="134"/>
      <c r="NQD7" s="132"/>
      <c r="NQE7" s="132"/>
      <c r="NQF7" s="132"/>
      <c r="NQG7" s="133"/>
      <c r="NQH7" s="134"/>
      <c r="NQI7" s="132"/>
      <c r="NQJ7" s="132"/>
      <c r="NQK7" s="132"/>
      <c r="NQL7" s="133"/>
      <c r="NQM7" s="134"/>
      <c r="NQN7" s="132"/>
      <c r="NQO7" s="132"/>
      <c r="NQP7" s="132"/>
      <c r="NQQ7" s="133"/>
      <c r="NQR7" s="134"/>
      <c r="NQS7" s="132"/>
      <c r="NQT7" s="132"/>
      <c r="NQU7" s="132"/>
      <c r="NQV7" s="133"/>
      <c r="NQW7" s="134"/>
      <c r="NQX7" s="132"/>
      <c r="NQY7" s="132"/>
      <c r="NQZ7" s="132"/>
      <c r="NRA7" s="133"/>
      <c r="NRB7" s="134"/>
      <c r="NRC7" s="132"/>
      <c r="NRD7" s="132"/>
      <c r="NRE7" s="132"/>
      <c r="NRF7" s="133"/>
      <c r="NRG7" s="134"/>
      <c r="NRH7" s="132"/>
      <c r="NRI7" s="132"/>
      <c r="NRJ7" s="132"/>
      <c r="NRK7" s="133"/>
      <c r="NRL7" s="134"/>
      <c r="NRM7" s="132"/>
      <c r="NRN7" s="132"/>
      <c r="NRO7" s="132"/>
      <c r="NRP7" s="133"/>
      <c r="NRQ7" s="134"/>
      <c r="NRR7" s="132"/>
      <c r="NRS7" s="132"/>
      <c r="NRT7" s="132"/>
      <c r="NRU7" s="133"/>
      <c r="NRV7" s="134"/>
      <c r="NRW7" s="132"/>
      <c r="NRX7" s="132"/>
      <c r="NRY7" s="132"/>
      <c r="NRZ7" s="133"/>
      <c r="NSA7" s="134"/>
      <c r="NSB7" s="132"/>
      <c r="NSC7" s="132"/>
      <c r="NSD7" s="132"/>
      <c r="NSE7" s="133"/>
      <c r="NSF7" s="134"/>
      <c r="NSG7" s="132"/>
      <c r="NSH7" s="132"/>
      <c r="NSI7" s="132"/>
      <c r="NSJ7" s="133"/>
      <c r="NSK7" s="134"/>
      <c r="NSL7" s="132"/>
      <c r="NSM7" s="132"/>
      <c r="NSN7" s="132"/>
      <c r="NSO7" s="133"/>
      <c r="NSP7" s="134"/>
      <c r="NSQ7" s="132"/>
      <c r="NSR7" s="132"/>
      <c r="NSS7" s="132"/>
      <c r="NST7" s="133"/>
      <c r="NSU7" s="134"/>
      <c r="NSV7" s="132"/>
      <c r="NSW7" s="132"/>
      <c r="NSX7" s="132"/>
      <c r="NSY7" s="133"/>
      <c r="NSZ7" s="134"/>
      <c r="NTA7" s="132"/>
      <c r="NTB7" s="132"/>
      <c r="NTC7" s="132"/>
      <c r="NTD7" s="133"/>
      <c r="NTE7" s="134"/>
      <c r="NTF7" s="132"/>
      <c r="NTG7" s="132"/>
      <c r="NTH7" s="132"/>
      <c r="NTI7" s="133"/>
      <c r="NTJ7" s="134"/>
      <c r="NTK7" s="132"/>
      <c r="NTL7" s="132"/>
      <c r="NTM7" s="132"/>
      <c r="NTN7" s="133"/>
      <c r="NTO7" s="134"/>
      <c r="NTP7" s="132"/>
      <c r="NTQ7" s="132"/>
      <c r="NTR7" s="132"/>
      <c r="NTS7" s="133"/>
      <c r="NTT7" s="134"/>
      <c r="NTU7" s="132"/>
      <c r="NTV7" s="132"/>
      <c r="NTW7" s="132"/>
      <c r="NTX7" s="133"/>
      <c r="NTY7" s="134"/>
      <c r="NTZ7" s="132"/>
      <c r="NUA7" s="132"/>
      <c r="NUB7" s="132"/>
      <c r="NUC7" s="133"/>
      <c r="NUD7" s="134"/>
      <c r="NUE7" s="132"/>
      <c r="NUF7" s="132"/>
      <c r="NUG7" s="132"/>
      <c r="NUH7" s="133"/>
      <c r="NUI7" s="134"/>
      <c r="NUJ7" s="132"/>
      <c r="NUK7" s="132"/>
      <c r="NUL7" s="132"/>
      <c r="NUM7" s="133"/>
      <c r="NUN7" s="134"/>
      <c r="NUO7" s="132"/>
      <c r="NUP7" s="132"/>
      <c r="NUQ7" s="132"/>
      <c r="NUR7" s="133"/>
      <c r="NUS7" s="134"/>
      <c r="NUT7" s="132"/>
      <c r="NUU7" s="132"/>
      <c r="NUV7" s="132"/>
      <c r="NUW7" s="133"/>
      <c r="NUX7" s="134"/>
      <c r="NUY7" s="132"/>
      <c r="NUZ7" s="132"/>
      <c r="NVA7" s="132"/>
      <c r="NVB7" s="133"/>
      <c r="NVC7" s="134"/>
      <c r="NVD7" s="132"/>
      <c r="NVE7" s="132"/>
      <c r="NVF7" s="132"/>
      <c r="NVG7" s="133"/>
      <c r="NVH7" s="134"/>
      <c r="NVI7" s="132"/>
      <c r="NVJ7" s="132"/>
      <c r="NVK7" s="132"/>
      <c r="NVL7" s="133"/>
      <c r="NVM7" s="134"/>
      <c r="NVN7" s="132"/>
      <c r="NVO7" s="132"/>
      <c r="NVP7" s="132"/>
      <c r="NVQ7" s="133"/>
      <c r="NVR7" s="134"/>
      <c r="NVS7" s="132"/>
      <c r="NVT7" s="132"/>
      <c r="NVU7" s="132"/>
      <c r="NVV7" s="133"/>
      <c r="NVW7" s="134"/>
      <c r="NVX7" s="132"/>
      <c r="NVY7" s="132"/>
      <c r="NVZ7" s="132"/>
      <c r="NWA7" s="133"/>
      <c r="NWB7" s="134"/>
      <c r="NWC7" s="132"/>
      <c r="NWD7" s="132"/>
      <c r="NWE7" s="132"/>
      <c r="NWF7" s="133"/>
      <c r="NWG7" s="134"/>
      <c r="NWH7" s="132"/>
      <c r="NWI7" s="132"/>
      <c r="NWJ7" s="132"/>
      <c r="NWK7" s="133"/>
      <c r="NWL7" s="134"/>
      <c r="NWM7" s="132"/>
      <c r="NWN7" s="132"/>
      <c r="NWO7" s="132"/>
      <c r="NWP7" s="133"/>
      <c r="NWQ7" s="134"/>
      <c r="NWR7" s="132"/>
      <c r="NWS7" s="132"/>
      <c r="NWT7" s="132"/>
      <c r="NWU7" s="133"/>
      <c r="NWV7" s="134"/>
      <c r="NWW7" s="132"/>
      <c r="NWX7" s="132"/>
      <c r="NWY7" s="132"/>
      <c r="NWZ7" s="133"/>
      <c r="NXA7" s="134"/>
      <c r="NXB7" s="132"/>
      <c r="NXC7" s="132"/>
      <c r="NXD7" s="132"/>
      <c r="NXE7" s="133"/>
      <c r="NXF7" s="134"/>
      <c r="NXG7" s="132"/>
      <c r="NXH7" s="132"/>
      <c r="NXI7" s="132"/>
      <c r="NXJ7" s="133"/>
      <c r="NXK7" s="134"/>
      <c r="NXL7" s="132"/>
      <c r="NXM7" s="132"/>
      <c r="NXN7" s="132"/>
      <c r="NXO7" s="133"/>
      <c r="NXP7" s="134"/>
      <c r="NXQ7" s="132"/>
      <c r="NXR7" s="132"/>
      <c r="NXS7" s="132"/>
      <c r="NXT7" s="133"/>
      <c r="NXU7" s="134"/>
      <c r="NXV7" s="132"/>
      <c r="NXW7" s="132"/>
      <c r="NXX7" s="132"/>
      <c r="NXY7" s="133"/>
      <c r="NXZ7" s="134"/>
      <c r="NYA7" s="132"/>
      <c r="NYB7" s="132"/>
      <c r="NYC7" s="132"/>
      <c r="NYD7" s="133"/>
      <c r="NYE7" s="134"/>
      <c r="NYF7" s="132"/>
      <c r="NYG7" s="132"/>
      <c r="NYH7" s="132"/>
      <c r="NYI7" s="133"/>
      <c r="NYJ7" s="134"/>
      <c r="NYK7" s="132"/>
      <c r="NYL7" s="132"/>
      <c r="NYM7" s="132"/>
      <c r="NYN7" s="133"/>
      <c r="NYO7" s="134"/>
      <c r="NYP7" s="132"/>
      <c r="NYQ7" s="132"/>
      <c r="NYR7" s="132"/>
      <c r="NYS7" s="133"/>
      <c r="NYT7" s="134"/>
      <c r="NYU7" s="132"/>
      <c r="NYV7" s="132"/>
      <c r="NYW7" s="132"/>
      <c r="NYX7" s="133"/>
      <c r="NYY7" s="134"/>
      <c r="NYZ7" s="132"/>
      <c r="NZA7" s="132"/>
      <c r="NZB7" s="132"/>
      <c r="NZC7" s="133"/>
      <c r="NZD7" s="134"/>
      <c r="NZE7" s="132"/>
      <c r="NZF7" s="132"/>
      <c r="NZG7" s="132"/>
      <c r="NZH7" s="133"/>
      <c r="NZI7" s="134"/>
      <c r="NZJ7" s="132"/>
      <c r="NZK7" s="132"/>
      <c r="NZL7" s="132"/>
      <c r="NZM7" s="133"/>
      <c r="NZN7" s="134"/>
      <c r="NZO7" s="132"/>
      <c r="NZP7" s="132"/>
      <c r="NZQ7" s="132"/>
      <c r="NZR7" s="133"/>
      <c r="NZS7" s="134"/>
      <c r="NZT7" s="132"/>
      <c r="NZU7" s="132"/>
      <c r="NZV7" s="132"/>
      <c r="NZW7" s="133"/>
      <c r="NZX7" s="134"/>
      <c r="NZY7" s="132"/>
      <c r="NZZ7" s="132"/>
      <c r="OAA7" s="132"/>
      <c r="OAB7" s="133"/>
      <c r="OAC7" s="134"/>
      <c r="OAD7" s="132"/>
      <c r="OAE7" s="132"/>
      <c r="OAF7" s="132"/>
      <c r="OAG7" s="133"/>
      <c r="OAH7" s="134"/>
      <c r="OAI7" s="132"/>
      <c r="OAJ7" s="132"/>
      <c r="OAK7" s="132"/>
      <c r="OAL7" s="133"/>
      <c r="OAM7" s="134"/>
      <c r="OAN7" s="132"/>
      <c r="OAO7" s="132"/>
      <c r="OAP7" s="132"/>
      <c r="OAQ7" s="133"/>
      <c r="OAR7" s="134"/>
      <c r="OAS7" s="132"/>
      <c r="OAT7" s="132"/>
      <c r="OAU7" s="132"/>
      <c r="OAV7" s="133"/>
      <c r="OAW7" s="134"/>
      <c r="OAX7" s="132"/>
      <c r="OAY7" s="132"/>
      <c r="OAZ7" s="132"/>
      <c r="OBA7" s="133"/>
      <c r="OBB7" s="134"/>
      <c r="OBC7" s="132"/>
      <c r="OBD7" s="132"/>
      <c r="OBE7" s="132"/>
      <c r="OBF7" s="133"/>
      <c r="OBG7" s="134"/>
      <c r="OBH7" s="132"/>
      <c r="OBI7" s="132"/>
      <c r="OBJ7" s="132"/>
      <c r="OBK7" s="133"/>
      <c r="OBL7" s="134"/>
      <c r="OBM7" s="132"/>
      <c r="OBN7" s="132"/>
      <c r="OBO7" s="132"/>
      <c r="OBP7" s="133"/>
      <c r="OBQ7" s="134"/>
      <c r="OBR7" s="132"/>
      <c r="OBS7" s="132"/>
      <c r="OBT7" s="132"/>
      <c r="OBU7" s="133"/>
      <c r="OBV7" s="134"/>
      <c r="OBW7" s="132"/>
      <c r="OBX7" s="132"/>
      <c r="OBY7" s="132"/>
      <c r="OBZ7" s="133"/>
      <c r="OCA7" s="134"/>
      <c r="OCB7" s="132"/>
      <c r="OCC7" s="132"/>
      <c r="OCD7" s="132"/>
      <c r="OCE7" s="133"/>
      <c r="OCF7" s="134"/>
      <c r="OCG7" s="132"/>
      <c r="OCH7" s="132"/>
      <c r="OCI7" s="132"/>
      <c r="OCJ7" s="133"/>
      <c r="OCK7" s="134"/>
      <c r="OCL7" s="132"/>
      <c r="OCM7" s="132"/>
      <c r="OCN7" s="132"/>
      <c r="OCO7" s="133"/>
      <c r="OCP7" s="134"/>
      <c r="OCQ7" s="132"/>
      <c r="OCR7" s="132"/>
      <c r="OCS7" s="132"/>
      <c r="OCT7" s="133"/>
      <c r="OCU7" s="134"/>
      <c r="OCV7" s="132"/>
      <c r="OCW7" s="132"/>
      <c r="OCX7" s="132"/>
      <c r="OCY7" s="133"/>
      <c r="OCZ7" s="134"/>
      <c r="ODA7" s="132"/>
      <c r="ODB7" s="132"/>
      <c r="ODC7" s="132"/>
      <c r="ODD7" s="133"/>
      <c r="ODE7" s="134"/>
      <c r="ODF7" s="132"/>
      <c r="ODG7" s="132"/>
      <c r="ODH7" s="132"/>
      <c r="ODI7" s="133"/>
      <c r="ODJ7" s="134"/>
      <c r="ODK7" s="132"/>
      <c r="ODL7" s="132"/>
      <c r="ODM7" s="132"/>
      <c r="ODN7" s="133"/>
      <c r="ODO7" s="134"/>
      <c r="ODP7" s="132"/>
      <c r="ODQ7" s="132"/>
      <c r="ODR7" s="132"/>
      <c r="ODS7" s="133"/>
      <c r="ODT7" s="134"/>
      <c r="ODU7" s="132"/>
      <c r="ODV7" s="132"/>
      <c r="ODW7" s="132"/>
      <c r="ODX7" s="133"/>
      <c r="ODY7" s="134"/>
      <c r="ODZ7" s="132"/>
      <c r="OEA7" s="132"/>
      <c r="OEB7" s="132"/>
      <c r="OEC7" s="133"/>
      <c r="OED7" s="134"/>
      <c r="OEE7" s="132"/>
      <c r="OEF7" s="132"/>
      <c r="OEG7" s="132"/>
      <c r="OEH7" s="133"/>
      <c r="OEI7" s="134"/>
      <c r="OEJ7" s="132"/>
      <c r="OEK7" s="132"/>
      <c r="OEL7" s="132"/>
      <c r="OEM7" s="133"/>
      <c r="OEN7" s="134"/>
      <c r="OEO7" s="132"/>
      <c r="OEP7" s="132"/>
      <c r="OEQ7" s="132"/>
      <c r="OER7" s="133"/>
      <c r="OES7" s="134"/>
      <c r="OET7" s="132"/>
      <c r="OEU7" s="132"/>
      <c r="OEV7" s="132"/>
      <c r="OEW7" s="133"/>
      <c r="OEX7" s="134"/>
      <c r="OEY7" s="132"/>
      <c r="OEZ7" s="132"/>
      <c r="OFA7" s="132"/>
      <c r="OFB7" s="133"/>
      <c r="OFC7" s="134"/>
      <c r="OFD7" s="132"/>
      <c r="OFE7" s="132"/>
      <c r="OFF7" s="132"/>
      <c r="OFG7" s="133"/>
      <c r="OFH7" s="134"/>
      <c r="OFI7" s="132"/>
      <c r="OFJ7" s="132"/>
      <c r="OFK7" s="132"/>
      <c r="OFL7" s="133"/>
      <c r="OFM7" s="134"/>
      <c r="OFN7" s="132"/>
      <c r="OFO7" s="132"/>
      <c r="OFP7" s="132"/>
      <c r="OFQ7" s="133"/>
      <c r="OFR7" s="134"/>
      <c r="OFS7" s="132"/>
      <c r="OFT7" s="132"/>
      <c r="OFU7" s="132"/>
      <c r="OFV7" s="133"/>
      <c r="OFW7" s="134"/>
      <c r="OFX7" s="132"/>
      <c r="OFY7" s="132"/>
      <c r="OFZ7" s="132"/>
      <c r="OGA7" s="133"/>
      <c r="OGB7" s="134"/>
      <c r="OGC7" s="132"/>
      <c r="OGD7" s="132"/>
      <c r="OGE7" s="132"/>
      <c r="OGF7" s="133"/>
      <c r="OGG7" s="134"/>
      <c r="OGH7" s="132"/>
      <c r="OGI7" s="132"/>
      <c r="OGJ7" s="132"/>
      <c r="OGK7" s="133"/>
      <c r="OGL7" s="134"/>
      <c r="OGM7" s="132"/>
      <c r="OGN7" s="132"/>
      <c r="OGO7" s="132"/>
      <c r="OGP7" s="133"/>
      <c r="OGQ7" s="134"/>
      <c r="OGR7" s="132"/>
      <c r="OGS7" s="132"/>
      <c r="OGT7" s="132"/>
      <c r="OGU7" s="133"/>
      <c r="OGV7" s="134"/>
      <c r="OGW7" s="132"/>
      <c r="OGX7" s="132"/>
      <c r="OGY7" s="132"/>
      <c r="OGZ7" s="133"/>
      <c r="OHA7" s="134"/>
      <c r="OHB7" s="132"/>
      <c r="OHC7" s="132"/>
      <c r="OHD7" s="132"/>
      <c r="OHE7" s="133"/>
      <c r="OHF7" s="134"/>
      <c r="OHG7" s="132"/>
      <c r="OHH7" s="132"/>
      <c r="OHI7" s="132"/>
      <c r="OHJ7" s="133"/>
      <c r="OHK7" s="134"/>
      <c r="OHL7" s="132"/>
      <c r="OHM7" s="132"/>
      <c r="OHN7" s="132"/>
      <c r="OHO7" s="133"/>
      <c r="OHP7" s="134"/>
      <c r="OHQ7" s="132"/>
      <c r="OHR7" s="132"/>
      <c r="OHS7" s="132"/>
      <c r="OHT7" s="133"/>
      <c r="OHU7" s="134"/>
      <c r="OHV7" s="132"/>
      <c r="OHW7" s="132"/>
      <c r="OHX7" s="132"/>
      <c r="OHY7" s="133"/>
      <c r="OHZ7" s="134"/>
      <c r="OIA7" s="132"/>
      <c r="OIB7" s="132"/>
      <c r="OIC7" s="132"/>
      <c r="OID7" s="133"/>
      <c r="OIE7" s="134"/>
      <c r="OIF7" s="132"/>
      <c r="OIG7" s="132"/>
      <c r="OIH7" s="132"/>
      <c r="OII7" s="133"/>
      <c r="OIJ7" s="134"/>
      <c r="OIK7" s="132"/>
      <c r="OIL7" s="132"/>
      <c r="OIM7" s="132"/>
      <c r="OIN7" s="133"/>
      <c r="OIO7" s="134"/>
      <c r="OIP7" s="132"/>
      <c r="OIQ7" s="132"/>
      <c r="OIR7" s="132"/>
      <c r="OIS7" s="133"/>
      <c r="OIT7" s="134"/>
      <c r="OIU7" s="132"/>
      <c r="OIV7" s="132"/>
      <c r="OIW7" s="132"/>
      <c r="OIX7" s="133"/>
      <c r="OIY7" s="134"/>
      <c r="OIZ7" s="132"/>
      <c r="OJA7" s="132"/>
      <c r="OJB7" s="132"/>
      <c r="OJC7" s="133"/>
      <c r="OJD7" s="134"/>
      <c r="OJE7" s="132"/>
      <c r="OJF7" s="132"/>
      <c r="OJG7" s="132"/>
      <c r="OJH7" s="133"/>
      <c r="OJI7" s="134"/>
      <c r="OJJ7" s="132"/>
      <c r="OJK7" s="132"/>
      <c r="OJL7" s="132"/>
      <c r="OJM7" s="133"/>
      <c r="OJN7" s="134"/>
      <c r="OJO7" s="132"/>
      <c r="OJP7" s="132"/>
      <c r="OJQ7" s="132"/>
      <c r="OJR7" s="133"/>
      <c r="OJS7" s="134"/>
      <c r="OJT7" s="132"/>
      <c r="OJU7" s="132"/>
      <c r="OJV7" s="132"/>
      <c r="OJW7" s="133"/>
      <c r="OJX7" s="134"/>
      <c r="OJY7" s="132"/>
      <c r="OJZ7" s="132"/>
      <c r="OKA7" s="132"/>
      <c r="OKB7" s="133"/>
      <c r="OKC7" s="134"/>
      <c r="OKD7" s="132"/>
      <c r="OKE7" s="132"/>
      <c r="OKF7" s="132"/>
      <c r="OKG7" s="133"/>
      <c r="OKH7" s="134"/>
      <c r="OKI7" s="132"/>
      <c r="OKJ7" s="132"/>
      <c r="OKK7" s="132"/>
      <c r="OKL7" s="133"/>
      <c r="OKM7" s="134"/>
      <c r="OKN7" s="132"/>
      <c r="OKO7" s="132"/>
      <c r="OKP7" s="132"/>
      <c r="OKQ7" s="133"/>
      <c r="OKR7" s="134"/>
      <c r="OKS7" s="132"/>
      <c r="OKT7" s="132"/>
      <c r="OKU7" s="132"/>
      <c r="OKV7" s="133"/>
      <c r="OKW7" s="134"/>
      <c r="OKX7" s="132"/>
      <c r="OKY7" s="132"/>
      <c r="OKZ7" s="132"/>
      <c r="OLA7" s="133"/>
      <c r="OLB7" s="134"/>
      <c r="OLC7" s="132"/>
      <c r="OLD7" s="132"/>
      <c r="OLE7" s="132"/>
      <c r="OLF7" s="133"/>
      <c r="OLG7" s="134"/>
      <c r="OLH7" s="132"/>
      <c r="OLI7" s="132"/>
      <c r="OLJ7" s="132"/>
      <c r="OLK7" s="133"/>
      <c r="OLL7" s="134"/>
      <c r="OLM7" s="132"/>
      <c r="OLN7" s="132"/>
      <c r="OLO7" s="132"/>
      <c r="OLP7" s="133"/>
      <c r="OLQ7" s="134"/>
      <c r="OLR7" s="132"/>
      <c r="OLS7" s="132"/>
      <c r="OLT7" s="132"/>
      <c r="OLU7" s="133"/>
      <c r="OLV7" s="134"/>
      <c r="OLW7" s="132"/>
      <c r="OLX7" s="132"/>
      <c r="OLY7" s="132"/>
      <c r="OLZ7" s="133"/>
      <c r="OMA7" s="134"/>
      <c r="OMB7" s="132"/>
      <c r="OMC7" s="132"/>
      <c r="OMD7" s="132"/>
      <c r="OME7" s="133"/>
      <c r="OMF7" s="134"/>
      <c r="OMG7" s="132"/>
      <c r="OMH7" s="132"/>
      <c r="OMI7" s="132"/>
      <c r="OMJ7" s="133"/>
      <c r="OMK7" s="134"/>
      <c r="OML7" s="132"/>
      <c r="OMM7" s="132"/>
      <c r="OMN7" s="132"/>
      <c r="OMO7" s="133"/>
      <c r="OMP7" s="134"/>
      <c r="OMQ7" s="132"/>
      <c r="OMR7" s="132"/>
      <c r="OMS7" s="132"/>
      <c r="OMT7" s="133"/>
      <c r="OMU7" s="134"/>
      <c r="OMV7" s="132"/>
      <c r="OMW7" s="132"/>
      <c r="OMX7" s="132"/>
      <c r="OMY7" s="133"/>
      <c r="OMZ7" s="134"/>
      <c r="ONA7" s="132"/>
      <c r="ONB7" s="132"/>
      <c r="ONC7" s="132"/>
      <c r="OND7" s="133"/>
      <c r="ONE7" s="134"/>
      <c r="ONF7" s="132"/>
      <c r="ONG7" s="132"/>
      <c r="ONH7" s="132"/>
      <c r="ONI7" s="133"/>
      <c r="ONJ7" s="134"/>
      <c r="ONK7" s="132"/>
      <c r="ONL7" s="132"/>
      <c r="ONM7" s="132"/>
      <c r="ONN7" s="133"/>
      <c r="ONO7" s="134"/>
      <c r="ONP7" s="132"/>
      <c r="ONQ7" s="132"/>
      <c r="ONR7" s="132"/>
      <c r="ONS7" s="133"/>
      <c r="ONT7" s="134"/>
      <c r="ONU7" s="132"/>
      <c r="ONV7" s="132"/>
      <c r="ONW7" s="132"/>
      <c r="ONX7" s="133"/>
      <c r="ONY7" s="134"/>
      <c r="ONZ7" s="132"/>
      <c r="OOA7" s="132"/>
      <c r="OOB7" s="132"/>
      <c r="OOC7" s="133"/>
      <c r="OOD7" s="134"/>
      <c r="OOE7" s="132"/>
      <c r="OOF7" s="132"/>
      <c r="OOG7" s="132"/>
      <c r="OOH7" s="133"/>
      <c r="OOI7" s="134"/>
      <c r="OOJ7" s="132"/>
      <c r="OOK7" s="132"/>
      <c r="OOL7" s="132"/>
      <c r="OOM7" s="133"/>
      <c r="OON7" s="134"/>
      <c r="OOO7" s="132"/>
      <c r="OOP7" s="132"/>
      <c r="OOQ7" s="132"/>
      <c r="OOR7" s="133"/>
      <c r="OOS7" s="134"/>
      <c r="OOT7" s="132"/>
      <c r="OOU7" s="132"/>
      <c r="OOV7" s="132"/>
      <c r="OOW7" s="133"/>
      <c r="OOX7" s="134"/>
      <c r="OOY7" s="132"/>
      <c r="OOZ7" s="132"/>
      <c r="OPA7" s="132"/>
      <c r="OPB7" s="133"/>
      <c r="OPC7" s="134"/>
      <c r="OPD7" s="132"/>
      <c r="OPE7" s="132"/>
      <c r="OPF7" s="132"/>
      <c r="OPG7" s="133"/>
      <c r="OPH7" s="134"/>
      <c r="OPI7" s="132"/>
      <c r="OPJ7" s="132"/>
      <c r="OPK7" s="132"/>
      <c r="OPL7" s="133"/>
      <c r="OPM7" s="134"/>
      <c r="OPN7" s="132"/>
      <c r="OPO7" s="132"/>
      <c r="OPP7" s="132"/>
      <c r="OPQ7" s="133"/>
      <c r="OPR7" s="134"/>
      <c r="OPS7" s="132"/>
      <c r="OPT7" s="132"/>
      <c r="OPU7" s="132"/>
      <c r="OPV7" s="133"/>
      <c r="OPW7" s="134"/>
      <c r="OPX7" s="132"/>
      <c r="OPY7" s="132"/>
      <c r="OPZ7" s="132"/>
      <c r="OQA7" s="133"/>
      <c r="OQB7" s="134"/>
      <c r="OQC7" s="132"/>
      <c r="OQD7" s="132"/>
      <c r="OQE7" s="132"/>
      <c r="OQF7" s="133"/>
      <c r="OQG7" s="134"/>
      <c r="OQH7" s="132"/>
      <c r="OQI7" s="132"/>
      <c r="OQJ7" s="132"/>
      <c r="OQK7" s="133"/>
      <c r="OQL7" s="134"/>
      <c r="OQM7" s="132"/>
      <c r="OQN7" s="132"/>
      <c r="OQO7" s="132"/>
      <c r="OQP7" s="133"/>
      <c r="OQQ7" s="134"/>
      <c r="OQR7" s="132"/>
      <c r="OQS7" s="132"/>
      <c r="OQT7" s="132"/>
      <c r="OQU7" s="133"/>
      <c r="OQV7" s="134"/>
      <c r="OQW7" s="132"/>
      <c r="OQX7" s="132"/>
      <c r="OQY7" s="132"/>
      <c r="OQZ7" s="133"/>
      <c r="ORA7" s="134"/>
      <c r="ORB7" s="132"/>
      <c r="ORC7" s="132"/>
      <c r="ORD7" s="132"/>
      <c r="ORE7" s="133"/>
      <c r="ORF7" s="134"/>
      <c r="ORG7" s="132"/>
      <c r="ORH7" s="132"/>
      <c r="ORI7" s="132"/>
      <c r="ORJ7" s="133"/>
      <c r="ORK7" s="134"/>
      <c r="ORL7" s="132"/>
      <c r="ORM7" s="132"/>
      <c r="ORN7" s="132"/>
      <c r="ORO7" s="133"/>
      <c r="ORP7" s="134"/>
      <c r="ORQ7" s="132"/>
      <c r="ORR7" s="132"/>
      <c r="ORS7" s="132"/>
      <c r="ORT7" s="133"/>
      <c r="ORU7" s="134"/>
      <c r="ORV7" s="132"/>
      <c r="ORW7" s="132"/>
      <c r="ORX7" s="132"/>
      <c r="ORY7" s="133"/>
      <c r="ORZ7" s="134"/>
      <c r="OSA7" s="132"/>
      <c r="OSB7" s="132"/>
      <c r="OSC7" s="132"/>
      <c r="OSD7" s="133"/>
      <c r="OSE7" s="134"/>
      <c r="OSF7" s="132"/>
      <c r="OSG7" s="132"/>
      <c r="OSH7" s="132"/>
      <c r="OSI7" s="133"/>
      <c r="OSJ7" s="134"/>
      <c r="OSK7" s="132"/>
      <c r="OSL7" s="132"/>
      <c r="OSM7" s="132"/>
      <c r="OSN7" s="133"/>
      <c r="OSO7" s="134"/>
      <c r="OSP7" s="132"/>
      <c r="OSQ7" s="132"/>
      <c r="OSR7" s="132"/>
      <c r="OSS7" s="133"/>
      <c r="OST7" s="134"/>
      <c r="OSU7" s="132"/>
      <c r="OSV7" s="132"/>
      <c r="OSW7" s="132"/>
      <c r="OSX7" s="133"/>
      <c r="OSY7" s="134"/>
      <c r="OSZ7" s="132"/>
      <c r="OTA7" s="132"/>
      <c r="OTB7" s="132"/>
      <c r="OTC7" s="133"/>
      <c r="OTD7" s="134"/>
      <c r="OTE7" s="132"/>
      <c r="OTF7" s="132"/>
      <c r="OTG7" s="132"/>
      <c r="OTH7" s="133"/>
      <c r="OTI7" s="134"/>
      <c r="OTJ7" s="132"/>
      <c r="OTK7" s="132"/>
      <c r="OTL7" s="132"/>
      <c r="OTM7" s="133"/>
      <c r="OTN7" s="134"/>
      <c r="OTO7" s="132"/>
      <c r="OTP7" s="132"/>
      <c r="OTQ7" s="132"/>
      <c r="OTR7" s="133"/>
      <c r="OTS7" s="134"/>
      <c r="OTT7" s="132"/>
      <c r="OTU7" s="132"/>
      <c r="OTV7" s="132"/>
      <c r="OTW7" s="133"/>
      <c r="OTX7" s="134"/>
      <c r="OTY7" s="132"/>
      <c r="OTZ7" s="132"/>
      <c r="OUA7" s="132"/>
      <c r="OUB7" s="133"/>
      <c r="OUC7" s="134"/>
      <c r="OUD7" s="132"/>
      <c r="OUE7" s="132"/>
      <c r="OUF7" s="132"/>
      <c r="OUG7" s="133"/>
      <c r="OUH7" s="134"/>
      <c r="OUI7" s="132"/>
      <c r="OUJ7" s="132"/>
      <c r="OUK7" s="132"/>
      <c r="OUL7" s="133"/>
      <c r="OUM7" s="134"/>
      <c r="OUN7" s="132"/>
      <c r="OUO7" s="132"/>
      <c r="OUP7" s="132"/>
      <c r="OUQ7" s="133"/>
      <c r="OUR7" s="134"/>
      <c r="OUS7" s="132"/>
      <c r="OUT7" s="132"/>
      <c r="OUU7" s="132"/>
      <c r="OUV7" s="133"/>
      <c r="OUW7" s="134"/>
      <c r="OUX7" s="132"/>
      <c r="OUY7" s="132"/>
      <c r="OUZ7" s="132"/>
      <c r="OVA7" s="133"/>
      <c r="OVB7" s="134"/>
      <c r="OVC7" s="132"/>
      <c r="OVD7" s="132"/>
      <c r="OVE7" s="132"/>
      <c r="OVF7" s="133"/>
      <c r="OVG7" s="134"/>
      <c r="OVH7" s="132"/>
      <c r="OVI7" s="132"/>
      <c r="OVJ7" s="132"/>
      <c r="OVK7" s="133"/>
      <c r="OVL7" s="134"/>
      <c r="OVM7" s="132"/>
      <c r="OVN7" s="132"/>
      <c r="OVO7" s="132"/>
      <c r="OVP7" s="133"/>
      <c r="OVQ7" s="134"/>
      <c r="OVR7" s="132"/>
      <c r="OVS7" s="132"/>
      <c r="OVT7" s="132"/>
      <c r="OVU7" s="133"/>
      <c r="OVV7" s="134"/>
      <c r="OVW7" s="132"/>
      <c r="OVX7" s="132"/>
      <c r="OVY7" s="132"/>
      <c r="OVZ7" s="133"/>
      <c r="OWA7" s="134"/>
      <c r="OWB7" s="132"/>
      <c r="OWC7" s="132"/>
      <c r="OWD7" s="132"/>
      <c r="OWE7" s="133"/>
      <c r="OWF7" s="134"/>
      <c r="OWG7" s="132"/>
      <c r="OWH7" s="132"/>
      <c r="OWI7" s="132"/>
      <c r="OWJ7" s="133"/>
      <c r="OWK7" s="134"/>
      <c r="OWL7" s="132"/>
      <c r="OWM7" s="132"/>
      <c r="OWN7" s="132"/>
      <c r="OWO7" s="133"/>
      <c r="OWP7" s="134"/>
      <c r="OWQ7" s="132"/>
      <c r="OWR7" s="132"/>
      <c r="OWS7" s="132"/>
      <c r="OWT7" s="133"/>
      <c r="OWU7" s="134"/>
      <c r="OWV7" s="132"/>
      <c r="OWW7" s="132"/>
      <c r="OWX7" s="132"/>
      <c r="OWY7" s="133"/>
      <c r="OWZ7" s="134"/>
      <c r="OXA7" s="132"/>
      <c r="OXB7" s="132"/>
      <c r="OXC7" s="132"/>
      <c r="OXD7" s="133"/>
      <c r="OXE7" s="134"/>
      <c r="OXF7" s="132"/>
      <c r="OXG7" s="132"/>
      <c r="OXH7" s="132"/>
      <c r="OXI7" s="133"/>
      <c r="OXJ7" s="134"/>
      <c r="OXK7" s="132"/>
      <c r="OXL7" s="132"/>
      <c r="OXM7" s="132"/>
      <c r="OXN7" s="133"/>
      <c r="OXO7" s="134"/>
      <c r="OXP7" s="132"/>
      <c r="OXQ7" s="132"/>
      <c r="OXR7" s="132"/>
      <c r="OXS7" s="133"/>
      <c r="OXT7" s="134"/>
      <c r="OXU7" s="132"/>
      <c r="OXV7" s="132"/>
      <c r="OXW7" s="132"/>
      <c r="OXX7" s="133"/>
      <c r="OXY7" s="134"/>
      <c r="OXZ7" s="132"/>
      <c r="OYA7" s="132"/>
      <c r="OYB7" s="132"/>
      <c r="OYC7" s="133"/>
      <c r="OYD7" s="134"/>
      <c r="OYE7" s="132"/>
      <c r="OYF7" s="132"/>
      <c r="OYG7" s="132"/>
      <c r="OYH7" s="133"/>
      <c r="OYI7" s="134"/>
      <c r="OYJ7" s="132"/>
      <c r="OYK7" s="132"/>
      <c r="OYL7" s="132"/>
      <c r="OYM7" s="133"/>
      <c r="OYN7" s="134"/>
      <c r="OYO7" s="132"/>
      <c r="OYP7" s="132"/>
      <c r="OYQ7" s="132"/>
      <c r="OYR7" s="133"/>
      <c r="OYS7" s="134"/>
      <c r="OYT7" s="132"/>
      <c r="OYU7" s="132"/>
      <c r="OYV7" s="132"/>
      <c r="OYW7" s="133"/>
      <c r="OYX7" s="134"/>
      <c r="OYY7" s="132"/>
      <c r="OYZ7" s="132"/>
      <c r="OZA7" s="132"/>
      <c r="OZB7" s="133"/>
      <c r="OZC7" s="134"/>
      <c r="OZD7" s="132"/>
      <c r="OZE7" s="132"/>
      <c r="OZF7" s="132"/>
      <c r="OZG7" s="133"/>
      <c r="OZH7" s="134"/>
      <c r="OZI7" s="132"/>
      <c r="OZJ7" s="132"/>
      <c r="OZK7" s="132"/>
      <c r="OZL7" s="133"/>
      <c r="OZM7" s="134"/>
      <c r="OZN7" s="132"/>
      <c r="OZO7" s="132"/>
      <c r="OZP7" s="132"/>
      <c r="OZQ7" s="133"/>
      <c r="OZR7" s="134"/>
      <c r="OZS7" s="132"/>
      <c r="OZT7" s="132"/>
      <c r="OZU7" s="132"/>
      <c r="OZV7" s="133"/>
      <c r="OZW7" s="134"/>
      <c r="OZX7" s="132"/>
      <c r="OZY7" s="132"/>
      <c r="OZZ7" s="132"/>
      <c r="PAA7" s="133"/>
      <c r="PAB7" s="134"/>
      <c r="PAC7" s="132"/>
      <c r="PAD7" s="132"/>
      <c r="PAE7" s="132"/>
      <c r="PAF7" s="133"/>
      <c r="PAG7" s="134"/>
      <c r="PAH7" s="132"/>
      <c r="PAI7" s="132"/>
      <c r="PAJ7" s="132"/>
      <c r="PAK7" s="133"/>
      <c r="PAL7" s="134"/>
      <c r="PAM7" s="132"/>
      <c r="PAN7" s="132"/>
      <c r="PAO7" s="132"/>
      <c r="PAP7" s="133"/>
      <c r="PAQ7" s="134"/>
      <c r="PAR7" s="132"/>
      <c r="PAS7" s="132"/>
      <c r="PAT7" s="132"/>
      <c r="PAU7" s="133"/>
      <c r="PAV7" s="134"/>
      <c r="PAW7" s="132"/>
      <c r="PAX7" s="132"/>
      <c r="PAY7" s="132"/>
      <c r="PAZ7" s="133"/>
      <c r="PBA7" s="134"/>
      <c r="PBB7" s="132"/>
      <c r="PBC7" s="132"/>
      <c r="PBD7" s="132"/>
      <c r="PBE7" s="133"/>
      <c r="PBF7" s="134"/>
      <c r="PBG7" s="132"/>
      <c r="PBH7" s="132"/>
      <c r="PBI7" s="132"/>
      <c r="PBJ7" s="133"/>
      <c r="PBK7" s="134"/>
      <c r="PBL7" s="132"/>
      <c r="PBM7" s="132"/>
      <c r="PBN7" s="132"/>
      <c r="PBO7" s="133"/>
      <c r="PBP7" s="134"/>
      <c r="PBQ7" s="132"/>
      <c r="PBR7" s="132"/>
      <c r="PBS7" s="132"/>
      <c r="PBT7" s="133"/>
      <c r="PBU7" s="134"/>
      <c r="PBV7" s="132"/>
      <c r="PBW7" s="132"/>
      <c r="PBX7" s="132"/>
      <c r="PBY7" s="133"/>
      <c r="PBZ7" s="134"/>
      <c r="PCA7" s="132"/>
      <c r="PCB7" s="132"/>
      <c r="PCC7" s="132"/>
      <c r="PCD7" s="133"/>
      <c r="PCE7" s="134"/>
      <c r="PCF7" s="132"/>
      <c r="PCG7" s="132"/>
      <c r="PCH7" s="132"/>
      <c r="PCI7" s="133"/>
      <c r="PCJ7" s="134"/>
      <c r="PCK7" s="132"/>
      <c r="PCL7" s="132"/>
      <c r="PCM7" s="132"/>
      <c r="PCN7" s="133"/>
      <c r="PCO7" s="134"/>
      <c r="PCP7" s="132"/>
      <c r="PCQ7" s="132"/>
      <c r="PCR7" s="132"/>
      <c r="PCS7" s="133"/>
      <c r="PCT7" s="134"/>
      <c r="PCU7" s="132"/>
      <c r="PCV7" s="132"/>
      <c r="PCW7" s="132"/>
      <c r="PCX7" s="133"/>
      <c r="PCY7" s="134"/>
      <c r="PCZ7" s="132"/>
      <c r="PDA7" s="132"/>
      <c r="PDB7" s="132"/>
      <c r="PDC7" s="133"/>
      <c r="PDD7" s="134"/>
      <c r="PDE7" s="132"/>
      <c r="PDF7" s="132"/>
      <c r="PDG7" s="132"/>
      <c r="PDH7" s="133"/>
      <c r="PDI7" s="134"/>
      <c r="PDJ7" s="132"/>
      <c r="PDK7" s="132"/>
      <c r="PDL7" s="132"/>
      <c r="PDM7" s="133"/>
      <c r="PDN7" s="134"/>
      <c r="PDO7" s="132"/>
      <c r="PDP7" s="132"/>
      <c r="PDQ7" s="132"/>
      <c r="PDR7" s="133"/>
      <c r="PDS7" s="134"/>
      <c r="PDT7" s="132"/>
      <c r="PDU7" s="132"/>
      <c r="PDV7" s="132"/>
      <c r="PDW7" s="133"/>
      <c r="PDX7" s="134"/>
      <c r="PDY7" s="132"/>
      <c r="PDZ7" s="132"/>
      <c r="PEA7" s="132"/>
      <c r="PEB7" s="133"/>
      <c r="PEC7" s="134"/>
      <c r="PED7" s="132"/>
      <c r="PEE7" s="132"/>
      <c r="PEF7" s="132"/>
      <c r="PEG7" s="133"/>
      <c r="PEH7" s="134"/>
      <c r="PEI7" s="132"/>
      <c r="PEJ7" s="132"/>
      <c r="PEK7" s="132"/>
      <c r="PEL7" s="133"/>
      <c r="PEM7" s="134"/>
      <c r="PEN7" s="132"/>
      <c r="PEO7" s="132"/>
      <c r="PEP7" s="132"/>
      <c r="PEQ7" s="133"/>
      <c r="PER7" s="134"/>
      <c r="PES7" s="132"/>
      <c r="PET7" s="132"/>
      <c r="PEU7" s="132"/>
      <c r="PEV7" s="133"/>
      <c r="PEW7" s="134"/>
      <c r="PEX7" s="132"/>
      <c r="PEY7" s="132"/>
      <c r="PEZ7" s="132"/>
      <c r="PFA7" s="133"/>
      <c r="PFB7" s="134"/>
      <c r="PFC7" s="132"/>
      <c r="PFD7" s="132"/>
      <c r="PFE7" s="132"/>
      <c r="PFF7" s="133"/>
      <c r="PFG7" s="134"/>
      <c r="PFH7" s="132"/>
      <c r="PFI7" s="132"/>
      <c r="PFJ7" s="132"/>
      <c r="PFK7" s="133"/>
      <c r="PFL7" s="134"/>
      <c r="PFM7" s="132"/>
      <c r="PFN7" s="132"/>
      <c r="PFO7" s="132"/>
      <c r="PFP7" s="133"/>
      <c r="PFQ7" s="134"/>
      <c r="PFR7" s="132"/>
      <c r="PFS7" s="132"/>
      <c r="PFT7" s="132"/>
      <c r="PFU7" s="133"/>
      <c r="PFV7" s="134"/>
      <c r="PFW7" s="132"/>
      <c r="PFX7" s="132"/>
      <c r="PFY7" s="132"/>
      <c r="PFZ7" s="133"/>
      <c r="PGA7" s="134"/>
      <c r="PGB7" s="132"/>
      <c r="PGC7" s="132"/>
      <c r="PGD7" s="132"/>
      <c r="PGE7" s="133"/>
      <c r="PGF7" s="134"/>
      <c r="PGG7" s="132"/>
      <c r="PGH7" s="132"/>
      <c r="PGI7" s="132"/>
      <c r="PGJ7" s="133"/>
      <c r="PGK7" s="134"/>
      <c r="PGL7" s="132"/>
      <c r="PGM7" s="132"/>
      <c r="PGN7" s="132"/>
      <c r="PGO7" s="133"/>
      <c r="PGP7" s="134"/>
      <c r="PGQ7" s="132"/>
      <c r="PGR7" s="132"/>
      <c r="PGS7" s="132"/>
      <c r="PGT7" s="133"/>
      <c r="PGU7" s="134"/>
      <c r="PGV7" s="132"/>
      <c r="PGW7" s="132"/>
      <c r="PGX7" s="132"/>
      <c r="PGY7" s="133"/>
      <c r="PGZ7" s="134"/>
      <c r="PHA7" s="132"/>
      <c r="PHB7" s="132"/>
      <c r="PHC7" s="132"/>
      <c r="PHD7" s="133"/>
      <c r="PHE7" s="134"/>
      <c r="PHF7" s="132"/>
      <c r="PHG7" s="132"/>
      <c r="PHH7" s="132"/>
      <c r="PHI7" s="133"/>
      <c r="PHJ7" s="134"/>
      <c r="PHK7" s="132"/>
      <c r="PHL7" s="132"/>
      <c r="PHM7" s="132"/>
      <c r="PHN7" s="133"/>
      <c r="PHO7" s="134"/>
      <c r="PHP7" s="132"/>
      <c r="PHQ7" s="132"/>
      <c r="PHR7" s="132"/>
      <c r="PHS7" s="133"/>
      <c r="PHT7" s="134"/>
      <c r="PHU7" s="132"/>
      <c r="PHV7" s="132"/>
      <c r="PHW7" s="132"/>
      <c r="PHX7" s="133"/>
      <c r="PHY7" s="134"/>
      <c r="PHZ7" s="132"/>
      <c r="PIA7" s="132"/>
      <c r="PIB7" s="132"/>
      <c r="PIC7" s="133"/>
      <c r="PID7" s="134"/>
      <c r="PIE7" s="132"/>
      <c r="PIF7" s="132"/>
      <c r="PIG7" s="132"/>
      <c r="PIH7" s="133"/>
      <c r="PII7" s="134"/>
      <c r="PIJ7" s="132"/>
      <c r="PIK7" s="132"/>
      <c r="PIL7" s="132"/>
      <c r="PIM7" s="133"/>
      <c r="PIN7" s="134"/>
      <c r="PIO7" s="132"/>
      <c r="PIP7" s="132"/>
      <c r="PIQ7" s="132"/>
      <c r="PIR7" s="133"/>
      <c r="PIS7" s="134"/>
      <c r="PIT7" s="132"/>
      <c r="PIU7" s="132"/>
      <c r="PIV7" s="132"/>
      <c r="PIW7" s="133"/>
      <c r="PIX7" s="134"/>
      <c r="PIY7" s="132"/>
      <c r="PIZ7" s="132"/>
      <c r="PJA7" s="132"/>
      <c r="PJB7" s="133"/>
      <c r="PJC7" s="134"/>
      <c r="PJD7" s="132"/>
      <c r="PJE7" s="132"/>
      <c r="PJF7" s="132"/>
      <c r="PJG7" s="133"/>
      <c r="PJH7" s="134"/>
      <c r="PJI7" s="132"/>
      <c r="PJJ7" s="132"/>
      <c r="PJK7" s="132"/>
      <c r="PJL7" s="133"/>
      <c r="PJM7" s="134"/>
      <c r="PJN7" s="132"/>
      <c r="PJO7" s="132"/>
      <c r="PJP7" s="132"/>
      <c r="PJQ7" s="133"/>
      <c r="PJR7" s="134"/>
      <c r="PJS7" s="132"/>
      <c r="PJT7" s="132"/>
      <c r="PJU7" s="132"/>
      <c r="PJV7" s="133"/>
      <c r="PJW7" s="134"/>
      <c r="PJX7" s="132"/>
      <c r="PJY7" s="132"/>
      <c r="PJZ7" s="132"/>
      <c r="PKA7" s="133"/>
      <c r="PKB7" s="134"/>
      <c r="PKC7" s="132"/>
      <c r="PKD7" s="132"/>
      <c r="PKE7" s="132"/>
      <c r="PKF7" s="133"/>
      <c r="PKG7" s="134"/>
      <c r="PKH7" s="132"/>
      <c r="PKI7" s="132"/>
      <c r="PKJ7" s="132"/>
      <c r="PKK7" s="133"/>
      <c r="PKL7" s="134"/>
      <c r="PKM7" s="132"/>
      <c r="PKN7" s="132"/>
      <c r="PKO7" s="132"/>
      <c r="PKP7" s="133"/>
      <c r="PKQ7" s="134"/>
      <c r="PKR7" s="132"/>
      <c r="PKS7" s="132"/>
      <c r="PKT7" s="132"/>
      <c r="PKU7" s="133"/>
      <c r="PKV7" s="134"/>
      <c r="PKW7" s="132"/>
      <c r="PKX7" s="132"/>
      <c r="PKY7" s="132"/>
      <c r="PKZ7" s="133"/>
      <c r="PLA7" s="134"/>
      <c r="PLB7" s="132"/>
      <c r="PLC7" s="132"/>
      <c r="PLD7" s="132"/>
      <c r="PLE7" s="133"/>
      <c r="PLF7" s="134"/>
      <c r="PLG7" s="132"/>
      <c r="PLH7" s="132"/>
      <c r="PLI7" s="132"/>
      <c r="PLJ7" s="133"/>
      <c r="PLK7" s="134"/>
      <c r="PLL7" s="132"/>
      <c r="PLM7" s="132"/>
      <c r="PLN7" s="132"/>
      <c r="PLO7" s="133"/>
      <c r="PLP7" s="134"/>
      <c r="PLQ7" s="132"/>
      <c r="PLR7" s="132"/>
      <c r="PLS7" s="132"/>
      <c r="PLT7" s="133"/>
      <c r="PLU7" s="134"/>
      <c r="PLV7" s="132"/>
      <c r="PLW7" s="132"/>
      <c r="PLX7" s="132"/>
      <c r="PLY7" s="133"/>
      <c r="PLZ7" s="134"/>
      <c r="PMA7" s="132"/>
      <c r="PMB7" s="132"/>
      <c r="PMC7" s="132"/>
      <c r="PMD7" s="133"/>
      <c r="PME7" s="134"/>
      <c r="PMF7" s="132"/>
      <c r="PMG7" s="132"/>
      <c r="PMH7" s="132"/>
      <c r="PMI7" s="133"/>
      <c r="PMJ7" s="134"/>
      <c r="PMK7" s="132"/>
      <c r="PML7" s="132"/>
      <c r="PMM7" s="132"/>
      <c r="PMN7" s="133"/>
      <c r="PMO7" s="134"/>
      <c r="PMP7" s="132"/>
      <c r="PMQ7" s="132"/>
      <c r="PMR7" s="132"/>
      <c r="PMS7" s="133"/>
      <c r="PMT7" s="134"/>
      <c r="PMU7" s="132"/>
      <c r="PMV7" s="132"/>
      <c r="PMW7" s="132"/>
      <c r="PMX7" s="133"/>
      <c r="PMY7" s="134"/>
      <c r="PMZ7" s="132"/>
      <c r="PNA7" s="132"/>
      <c r="PNB7" s="132"/>
      <c r="PNC7" s="133"/>
      <c r="PND7" s="134"/>
      <c r="PNE7" s="132"/>
      <c r="PNF7" s="132"/>
      <c r="PNG7" s="132"/>
      <c r="PNH7" s="133"/>
      <c r="PNI7" s="134"/>
      <c r="PNJ7" s="132"/>
      <c r="PNK7" s="132"/>
      <c r="PNL7" s="132"/>
      <c r="PNM7" s="133"/>
      <c r="PNN7" s="134"/>
      <c r="PNO7" s="132"/>
      <c r="PNP7" s="132"/>
      <c r="PNQ7" s="132"/>
      <c r="PNR7" s="133"/>
      <c r="PNS7" s="134"/>
      <c r="PNT7" s="132"/>
      <c r="PNU7" s="132"/>
      <c r="PNV7" s="132"/>
      <c r="PNW7" s="133"/>
      <c r="PNX7" s="134"/>
      <c r="PNY7" s="132"/>
      <c r="PNZ7" s="132"/>
      <c r="POA7" s="132"/>
      <c r="POB7" s="133"/>
      <c r="POC7" s="134"/>
      <c r="POD7" s="132"/>
      <c r="POE7" s="132"/>
      <c r="POF7" s="132"/>
      <c r="POG7" s="133"/>
      <c r="POH7" s="134"/>
      <c r="POI7" s="132"/>
      <c r="POJ7" s="132"/>
      <c r="POK7" s="132"/>
      <c r="POL7" s="133"/>
      <c r="POM7" s="134"/>
      <c r="PON7" s="132"/>
      <c r="POO7" s="132"/>
      <c r="POP7" s="132"/>
      <c r="POQ7" s="133"/>
      <c r="POR7" s="134"/>
      <c r="POS7" s="132"/>
      <c r="POT7" s="132"/>
      <c r="POU7" s="132"/>
      <c r="POV7" s="133"/>
      <c r="POW7" s="134"/>
      <c r="POX7" s="132"/>
      <c r="POY7" s="132"/>
      <c r="POZ7" s="132"/>
      <c r="PPA7" s="133"/>
      <c r="PPB7" s="134"/>
      <c r="PPC7" s="132"/>
      <c r="PPD7" s="132"/>
      <c r="PPE7" s="132"/>
      <c r="PPF7" s="133"/>
      <c r="PPG7" s="134"/>
      <c r="PPH7" s="132"/>
      <c r="PPI7" s="132"/>
      <c r="PPJ7" s="132"/>
      <c r="PPK7" s="133"/>
      <c r="PPL7" s="134"/>
      <c r="PPM7" s="132"/>
      <c r="PPN7" s="132"/>
      <c r="PPO7" s="132"/>
      <c r="PPP7" s="133"/>
      <c r="PPQ7" s="134"/>
      <c r="PPR7" s="132"/>
      <c r="PPS7" s="132"/>
      <c r="PPT7" s="132"/>
      <c r="PPU7" s="133"/>
      <c r="PPV7" s="134"/>
      <c r="PPW7" s="132"/>
      <c r="PPX7" s="132"/>
      <c r="PPY7" s="132"/>
      <c r="PPZ7" s="133"/>
      <c r="PQA7" s="134"/>
      <c r="PQB7" s="132"/>
      <c r="PQC7" s="132"/>
      <c r="PQD7" s="132"/>
      <c r="PQE7" s="133"/>
      <c r="PQF7" s="134"/>
      <c r="PQG7" s="132"/>
      <c r="PQH7" s="132"/>
      <c r="PQI7" s="132"/>
      <c r="PQJ7" s="133"/>
      <c r="PQK7" s="134"/>
      <c r="PQL7" s="132"/>
      <c r="PQM7" s="132"/>
      <c r="PQN7" s="132"/>
      <c r="PQO7" s="133"/>
      <c r="PQP7" s="134"/>
      <c r="PQQ7" s="132"/>
      <c r="PQR7" s="132"/>
      <c r="PQS7" s="132"/>
      <c r="PQT7" s="133"/>
      <c r="PQU7" s="134"/>
      <c r="PQV7" s="132"/>
      <c r="PQW7" s="132"/>
      <c r="PQX7" s="132"/>
      <c r="PQY7" s="133"/>
      <c r="PQZ7" s="134"/>
      <c r="PRA7" s="132"/>
      <c r="PRB7" s="132"/>
      <c r="PRC7" s="132"/>
      <c r="PRD7" s="133"/>
      <c r="PRE7" s="134"/>
      <c r="PRF7" s="132"/>
      <c r="PRG7" s="132"/>
      <c r="PRH7" s="132"/>
      <c r="PRI7" s="133"/>
      <c r="PRJ7" s="134"/>
      <c r="PRK7" s="132"/>
      <c r="PRL7" s="132"/>
      <c r="PRM7" s="132"/>
      <c r="PRN7" s="133"/>
      <c r="PRO7" s="134"/>
      <c r="PRP7" s="132"/>
      <c r="PRQ7" s="132"/>
      <c r="PRR7" s="132"/>
      <c r="PRS7" s="133"/>
      <c r="PRT7" s="134"/>
      <c r="PRU7" s="132"/>
      <c r="PRV7" s="132"/>
      <c r="PRW7" s="132"/>
      <c r="PRX7" s="133"/>
      <c r="PRY7" s="134"/>
      <c r="PRZ7" s="132"/>
      <c r="PSA7" s="132"/>
      <c r="PSB7" s="132"/>
      <c r="PSC7" s="133"/>
      <c r="PSD7" s="134"/>
      <c r="PSE7" s="132"/>
      <c r="PSF7" s="132"/>
      <c r="PSG7" s="132"/>
      <c r="PSH7" s="133"/>
      <c r="PSI7" s="134"/>
      <c r="PSJ7" s="132"/>
      <c r="PSK7" s="132"/>
      <c r="PSL7" s="132"/>
      <c r="PSM7" s="133"/>
      <c r="PSN7" s="134"/>
      <c r="PSO7" s="132"/>
      <c r="PSP7" s="132"/>
      <c r="PSQ7" s="132"/>
      <c r="PSR7" s="133"/>
      <c r="PSS7" s="134"/>
      <c r="PST7" s="132"/>
      <c r="PSU7" s="132"/>
      <c r="PSV7" s="132"/>
      <c r="PSW7" s="133"/>
      <c r="PSX7" s="134"/>
      <c r="PSY7" s="132"/>
      <c r="PSZ7" s="132"/>
      <c r="PTA7" s="132"/>
      <c r="PTB7" s="133"/>
      <c r="PTC7" s="134"/>
      <c r="PTD7" s="132"/>
      <c r="PTE7" s="132"/>
      <c r="PTF7" s="132"/>
      <c r="PTG7" s="133"/>
      <c r="PTH7" s="134"/>
      <c r="PTI7" s="132"/>
      <c r="PTJ7" s="132"/>
      <c r="PTK7" s="132"/>
      <c r="PTL7" s="133"/>
      <c r="PTM7" s="134"/>
      <c r="PTN7" s="132"/>
      <c r="PTO7" s="132"/>
      <c r="PTP7" s="132"/>
      <c r="PTQ7" s="133"/>
      <c r="PTR7" s="134"/>
      <c r="PTS7" s="132"/>
      <c r="PTT7" s="132"/>
      <c r="PTU7" s="132"/>
      <c r="PTV7" s="133"/>
      <c r="PTW7" s="134"/>
      <c r="PTX7" s="132"/>
      <c r="PTY7" s="132"/>
      <c r="PTZ7" s="132"/>
      <c r="PUA7" s="133"/>
      <c r="PUB7" s="134"/>
      <c r="PUC7" s="132"/>
      <c r="PUD7" s="132"/>
      <c r="PUE7" s="132"/>
      <c r="PUF7" s="133"/>
      <c r="PUG7" s="134"/>
      <c r="PUH7" s="132"/>
      <c r="PUI7" s="132"/>
      <c r="PUJ7" s="132"/>
      <c r="PUK7" s="133"/>
      <c r="PUL7" s="134"/>
      <c r="PUM7" s="132"/>
      <c r="PUN7" s="132"/>
      <c r="PUO7" s="132"/>
      <c r="PUP7" s="133"/>
      <c r="PUQ7" s="134"/>
      <c r="PUR7" s="132"/>
      <c r="PUS7" s="132"/>
      <c r="PUT7" s="132"/>
      <c r="PUU7" s="133"/>
      <c r="PUV7" s="134"/>
      <c r="PUW7" s="132"/>
      <c r="PUX7" s="132"/>
      <c r="PUY7" s="132"/>
      <c r="PUZ7" s="133"/>
      <c r="PVA7" s="134"/>
      <c r="PVB7" s="132"/>
      <c r="PVC7" s="132"/>
      <c r="PVD7" s="132"/>
      <c r="PVE7" s="133"/>
      <c r="PVF7" s="134"/>
      <c r="PVG7" s="132"/>
      <c r="PVH7" s="132"/>
      <c r="PVI7" s="132"/>
      <c r="PVJ7" s="133"/>
      <c r="PVK7" s="134"/>
      <c r="PVL7" s="132"/>
      <c r="PVM7" s="132"/>
      <c r="PVN7" s="132"/>
      <c r="PVO7" s="133"/>
      <c r="PVP7" s="134"/>
      <c r="PVQ7" s="132"/>
      <c r="PVR7" s="132"/>
      <c r="PVS7" s="132"/>
      <c r="PVT7" s="133"/>
      <c r="PVU7" s="134"/>
      <c r="PVV7" s="132"/>
      <c r="PVW7" s="132"/>
      <c r="PVX7" s="132"/>
      <c r="PVY7" s="133"/>
      <c r="PVZ7" s="134"/>
      <c r="PWA7" s="132"/>
      <c r="PWB7" s="132"/>
      <c r="PWC7" s="132"/>
      <c r="PWD7" s="133"/>
      <c r="PWE7" s="134"/>
      <c r="PWF7" s="132"/>
      <c r="PWG7" s="132"/>
      <c r="PWH7" s="132"/>
      <c r="PWI7" s="133"/>
      <c r="PWJ7" s="134"/>
      <c r="PWK7" s="132"/>
      <c r="PWL7" s="132"/>
      <c r="PWM7" s="132"/>
      <c r="PWN7" s="133"/>
      <c r="PWO7" s="134"/>
      <c r="PWP7" s="132"/>
      <c r="PWQ7" s="132"/>
      <c r="PWR7" s="132"/>
      <c r="PWS7" s="133"/>
      <c r="PWT7" s="134"/>
      <c r="PWU7" s="132"/>
      <c r="PWV7" s="132"/>
      <c r="PWW7" s="132"/>
      <c r="PWX7" s="133"/>
      <c r="PWY7" s="134"/>
      <c r="PWZ7" s="132"/>
      <c r="PXA7" s="132"/>
      <c r="PXB7" s="132"/>
      <c r="PXC7" s="133"/>
      <c r="PXD7" s="134"/>
      <c r="PXE7" s="132"/>
      <c r="PXF7" s="132"/>
      <c r="PXG7" s="132"/>
      <c r="PXH7" s="133"/>
      <c r="PXI7" s="134"/>
      <c r="PXJ7" s="132"/>
      <c r="PXK7" s="132"/>
      <c r="PXL7" s="132"/>
      <c r="PXM7" s="133"/>
      <c r="PXN7" s="134"/>
      <c r="PXO7" s="132"/>
      <c r="PXP7" s="132"/>
      <c r="PXQ7" s="132"/>
      <c r="PXR7" s="133"/>
      <c r="PXS7" s="134"/>
      <c r="PXT7" s="132"/>
      <c r="PXU7" s="132"/>
      <c r="PXV7" s="132"/>
      <c r="PXW7" s="133"/>
      <c r="PXX7" s="134"/>
      <c r="PXY7" s="132"/>
      <c r="PXZ7" s="132"/>
      <c r="PYA7" s="132"/>
      <c r="PYB7" s="133"/>
      <c r="PYC7" s="134"/>
      <c r="PYD7" s="132"/>
      <c r="PYE7" s="132"/>
      <c r="PYF7" s="132"/>
      <c r="PYG7" s="133"/>
      <c r="PYH7" s="134"/>
      <c r="PYI7" s="132"/>
      <c r="PYJ7" s="132"/>
      <c r="PYK7" s="132"/>
      <c r="PYL7" s="133"/>
      <c r="PYM7" s="134"/>
      <c r="PYN7" s="132"/>
      <c r="PYO7" s="132"/>
      <c r="PYP7" s="132"/>
      <c r="PYQ7" s="133"/>
      <c r="PYR7" s="134"/>
      <c r="PYS7" s="132"/>
      <c r="PYT7" s="132"/>
      <c r="PYU7" s="132"/>
      <c r="PYV7" s="133"/>
      <c r="PYW7" s="134"/>
      <c r="PYX7" s="132"/>
      <c r="PYY7" s="132"/>
      <c r="PYZ7" s="132"/>
      <c r="PZA7" s="133"/>
      <c r="PZB7" s="134"/>
      <c r="PZC7" s="132"/>
      <c r="PZD7" s="132"/>
      <c r="PZE7" s="132"/>
      <c r="PZF7" s="133"/>
      <c r="PZG7" s="134"/>
      <c r="PZH7" s="132"/>
      <c r="PZI7" s="132"/>
      <c r="PZJ7" s="132"/>
      <c r="PZK7" s="133"/>
      <c r="PZL7" s="134"/>
      <c r="PZM7" s="132"/>
      <c r="PZN7" s="132"/>
      <c r="PZO7" s="132"/>
      <c r="PZP7" s="133"/>
      <c r="PZQ7" s="134"/>
      <c r="PZR7" s="132"/>
      <c r="PZS7" s="132"/>
      <c r="PZT7" s="132"/>
      <c r="PZU7" s="133"/>
      <c r="PZV7" s="134"/>
      <c r="PZW7" s="132"/>
      <c r="PZX7" s="132"/>
      <c r="PZY7" s="132"/>
      <c r="PZZ7" s="133"/>
      <c r="QAA7" s="134"/>
      <c r="QAB7" s="132"/>
      <c r="QAC7" s="132"/>
      <c r="QAD7" s="132"/>
      <c r="QAE7" s="133"/>
      <c r="QAF7" s="134"/>
      <c r="QAG7" s="132"/>
      <c r="QAH7" s="132"/>
      <c r="QAI7" s="132"/>
      <c r="QAJ7" s="133"/>
      <c r="QAK7" s="134"/>
      <c r="QAL7" s="132"/>
      <c r="QAM7" s="132"/>
      <c r="QAN7" s="132"/>
      <c r="QAO7" s="133"/>
      <c r="QAP7" s="134"/>
      <c r="QAQ7" s="132"/>
      <c r="QAR7" s="132"/>
      <c r="QAS7" s="132"/>
      <c r="QAT7" s="133"/>
      <c r="QAU7" s="134"/>
      <c r="QAV7" s="132"/>
      <c r="QAW7" s="132"/>
      <c r="QAX7" s="132"/>
      <c r="QAY7" s="133"/>
      <c r="QAZ7" s="134"/>
      <c r="QBA7" s="132"/>
      <c r="QBB7" s="132"/>
      <c r="QBC7" s="132"/>
      <c r="QBD7" s="133"/>
      <c r="QBE7" s="134"/>
      <c r="QBF7" s="132"/>
      <c r="QBG7" s="132"/>
      <c r="QBH7" s="132"/>
      <c r="QBI7" s="133"/>
      <c r="QBJ7" s="134"/>
      <c r="QBK7" s="132"/>
      <c r="QBL7" s="132"/>
      <c r="QBM7" s="132"/>
      <c r="QBN7" s="133"/>
      <c r="QBO7" s="134"/>
      <c r="QBP7" s="132"/>
      <c r="QBQ7" s="132"/>
      <c r="QBR7" s="132"/>
      <c r="QBS7" s="133"/>
      <c r="QBT7" s="134"/>
      <c r="QBU7" s="132"/>
      <c r="QBV7" s="132"/>
      <c r="QBW7" s="132"/>
      <c r="QBX7" s="133"/>
      <c r="QBY7" s="134"/>
      <c r="QBZ7" s="132"/>
      <c r="QCA7" s="132"/>
      <c r="QCB7" s="132"/>
      <c r="QCC7" s="133"/>
      <c r="QCD7" s="134"/>
      <c r="QCE7" s="132"/>
      <c r="QCF7" s="132"/>
      <c r="QCG7" s="132"/>
      <c r="QCH7" s="133"/>
      <c r="QCI7" s="134"/>
      <c r="QCJ7" s="132"/>
      <c r="QCK7" s="132"/>
      <c r="QCL7" s="132"/>
      <c r="QCM7" s="133"/>
      <c r="QCN7" s="134"/>
      <c r="QCO7" s="132"/>
      <c r="QCP7" s="132"/>
      <c r="QCQ7" s="132"/>
      <c r="QCR7" s="133"/>
      <c r="QCS7" s="134"/>
      <c r="QCT7" s="132"/>
      <c r="QCU7" s="132"/>
      <c r="QCV7" s="132"/>
      <c r="QCW7" s="133"/>
      <c r="QCX7" s="134"/>
      <c r="QCY7" s="132"/>
      <c r="QCZ7" s="132"/>
      <c r="QDA7" s="132"/>
      <c r="QDB7" s="133"/>
      <c r="QDC7" s="134"/>
      <c r="QDD7" s="132"/>
      <c r="QDE7" s="132"/>
      <c r="QDF7" s="132"/>
      <c r="QDG7" s="133"/>
      <c r="QDH7" s="134"/>
      <c r="QDI7" s="132"/>
      <c r="QDJ7" s="132"/>
      <c r="QDK7" s="132"/>
      <c r="QDL7" s="133"/>
      <c r="QDM7" s="134"/>
      <c r="QDN7" s="132"/>
      <c r="QDO7" s="132"/>
      <c r="QDP7" s="132"/>
      <c r="QDQ7" s="133"/>
      <c r="QDR7" s="134"/>
      <c r="QDS7" s="132"/>
      <c r="QDT7" s="132"/>
      <c r="QDU7" s="132"/>
      <c r="QDV7" s="133"/>
      <c r="QDW7" s="134"/>
      <c r="QDX7" s="132"/>
      <c r="QDY7" s="132"/>
      <c r="QDZ7" s="132"/>
      <c r="QEA7" s="133"/>
      <c r="QEB7" s="134"/>
      <c r="QEC7" s="132"/>
      <c r="QED7" s="132"/>
      <c r="QEE7" s="132"/>
      <c r="QEF7" s="133"/>
      <c r="QEG7" s="134"/>
      <c r="QEH7" s="132"/>
      <c r="QEI7" s="132"/>
      <c r="QEJ7" s="132"/>
      <c r="QEK7" s="133"/>
      <c r="QEL7" s="134"/>
      <c r="QEM7" s="132"/>
      <c r="QEN7" s="132"/>
      <c r="QEO7" s="132"/>
      <c r="QEP7" s="133"/>
      <c r="QEQ7" s="134"/>
      <c r="QER7" s="132"/>
      <c r="QES7" s="132"/>
      <c r="QET7" s="132"/>
      <c r="QEU7" s="133"/>
      <c r="QEV7" s="134"/>
      <c r="QEW7" s="132"/>
      <c r="QEX7" s="132"/>
      <c r="QEY7" s="132"/>
      <c r="QEZ7" s="133"/>
      <c r="QFA7" s="134"/>
      <c r="QFB7" s="132"/>
      <c r="QFC7" s="132"/>
      <c r="QFD7" s="132"/>
      <c r="QFE7" s="133"/>
      <c r="QFF7" s="134"/>
      <c r="QFG7" s="132"/>
      <c r="QFH7" s="132"/>
      <c r="QFI7" s="132"/>
      <c r="QFJ7" s="133"/>
      <c r="QFK7" s="134"/>
      <c r="QFL7" s="132"/>
      <c r="QFM7" s="132"/>
      <c r="QFN7" s="132"/>
      <c r="QFO7" s="133"/>
      <c r="QFP7" s="134"/>
      <c r="QFQ7" s="132"/>
      <c r="QFR7" s="132"/>
      <c r="QFS7" s="132"/>
      <c r="QFT7" s="133"/>
      <c r="QFU7" s="134"/>
      <c r="QFV7" s="132"/>
      <c r="QFW7" s="132"/>
      <c r="QFX7" s="132"/>
      <c r="QFY7" s="133"/>
      <c r="QFZ7" s="134"/>
      <c r="QGA7" s="132"/>
      <c r="QGB7" s="132"/>
      <c r="QGC7" s="132"/>
      <c r="QGD7" s="133"/>
      <c r="QGE7" s="134"/>
      <c r="QGF7" s="132"/>
      <c r="QGG7" s="132"/>
      <c r="QGH7" s="132"/>
      <c r="QGI7" s="133"/>
      <c r="QGJ7" s="134"/>
      <c r="QGK7" s="132"/>
      <c r="QGL7" s="132"/>
      <c r="QGM7" s="132"/>
      <c r="QGN7" s="133"/>
      <c r="QGO7" s="134"/>
      <c r="QGP7" s="132"/>
      <c r="QGQ7" s="132"/>
      <c r="QGR7" s="132"/>
      <c r="QGS7" s="133"/>
      <c r="QGT7" s="134"/>
      <c r="QGU7" s="132"/>
      <c r="QGV7" s="132"/>
      <c r="QGW7" s="132"/>
      <c r="QGX7" s="133"/>
      <c r="QGY7" s="134"/>
      <c r="QGZ7" s="132"/>
      <c r="QHA7" s="132"/>
      <c r="QHB7" s="132"/>
      <c r="QHC7" s="133"/>
      <c r="QHD7" s="134"/>
      <c r="QHE7" s="132"/>
      <c r="QHF7" s="132"/>
      <c r="QHG7" s="132"/>
      <c r="QHH7" s="133"/>
      <c r="QHI7" s="134"/>
      <c r="QHJ7" s="132"/>
      <c r="QHK7" s="132"/>
      <c r="QHL7" s="132"/>
      <c r="QHM7" s="133"/>
      <c r="QHN7" s="134"/>
      <c r="QHO7" s="132"/>
      <c r="QHP7" s="132"/>
      <c r="QHQ7" s="132"/>
      <c r="QHR7" s="133"/>
      <c r="QHS7" s="134"/>
      <c r="QHT7" s="132"/>
      <c r="QHU7" s="132"/>
      <c r="QHV7" s="132"/>
      <c r="QHW7" s="133"/>
      <c r="QHX7" s="134"/>
      <c r="QHY7" s="132"/>
      <c r="QHZ7" s="132"/>
      <c r="QIA7" s="132"/>
      <c r="QIB7" s="133"/>
      <c r="QIC7" s="134"/>
      <c r="QID7" s="132"/>
      <c r="QIE7" s="132"/>
      <c r="QIF7" s="132"/>
      <c r="QIG7" s="133"/>
      <c r="QIH7" s="134"/>
      <c r="QII7" s="132"/>
      <c r="QIJ7" s="132"/>
      <c r="QIK7" s="132"/>
      <c r="QIL7" s="133"/>
      <c r="QIM7" s="134"/>
      <c r="QIN7" s="132"/>
      <c r="QIO7" s="132"/>
      <c r="QIP7" s="132"/>
      <c r="QIQ7" s="133"/>
      <c r="QIR7" s="134"/>
      <c r="QIS7" s="132"/>
      <c r="QIT7" s="132"/>
      <c r="QIU7" s="132"/>
      <c r="QIV7" s="133"/>
      <c r="QIW7" s="134"/>
      <c r="QIX7" s="132"/>
      <c r="QIY7" s="132"/>
      <c r="QIZ7" s="132"/>
      <c r="QJA7" s="133"/>
      <c r="QJB7" s="134"/>
      <c r="QJC7" s="132"/>
      <c r="QJD7" s="132"/>
      <c r="QJE7" s="132"/>
      <c r="QJF7" s="133"/>
      <c r="QJG7" s="134"/>
      <c r="QJH7" s="132"/>
      <c r="QJI7" s="132"/>
      <c r="QJJ7" s="132"/>
      <c r="QJK7" s="133"/>
      <c r="QJL7" s="134"/>
      <c r="QJM7" s="132"/>
      <c r="QJN7" s="132"/>
      <c r="QJO7" s="132"/>
      <c r="QJP7" s="133"/>
      <c r="QJQ7" s="134"/>
      <c r="QJR7" s="132"/>
      <c r="QJS7" s="132"/>
      <c r="QJT7" s="132"/>
      <c r="QJU7" s="133"/>
      <c r="QJV7" s="134"/>
      <c r="QJW7" s="132"/>
      <c r="QJX7" s="132"/>
      <c r="QJY7" s="132"/>
      <c r="QJZ7" s="133"/>
      <c r="QKA7" s="134"/>
      <c r="QKB7" s="132"/>
      <c r="QKC7" s="132"/>
      <c r="QKD7" s="132"/>
      <c r="QKE7" s="133"/>
      <c r="QKF7" s="134"/>
      <c r="QKG7" s="132"/>
      <c r="QKH7" s="132"/>
      <c r="QKI7" s="132"/>
      <c r="QKJ7" s="133"/>
      <c r="QKK7" s="134"/>
      <c r="QKL7" s="132"/>
      <c r="QKM7" s="132"/>
      <c r="QKN7" s="132"/>
      <c r="QKO7" s="133"/>
      <c r="QKP7" s="134"/>
      <c r="QKQ7" s="132"/>
      <c r="QKR7" s="132"/>
      <c r="QKS7" s="132"/>
      <c r="QKT7" s="133"/>
      <c r="QKU7" s="134"/>
      <c r="QKV7" s="132"/>
      <c r="QKW7" s="132"/>
      <c r="QKX7" s="132"/>
      <c r="QKY7" s="133"/>
      <c r="QKZ7" s="134"/>
      <c r="QLA7" s="132"/>
      <c r="QLB7" s="132"/>
      <c r="QLC7" s="132"/>
      <c r="QLD7" s="133"/>
      <c r="QLE7" s="134"/>
      <c r="QLF7" s="132"/>
      <c r="QLG7" s="132"/>
      <c r="QLH7" s="132"/>
      <c r="QLI7" s="133"/>
      <c r="QLJ7" s="134"/>
      <c r="QLK7" s="132"/>
      <c r="QLL7" s="132"/>
      <c r="QLM7" s="132"/>
      <c r="QLN7" s="133"/>
      <c r="QLO7" s="134"/>
      <c r="QLP7" s="132"/>
      <c r="QLQ7" s="132"/>
      <c r="QLR7" s="132"/>
      <c r="QLS7" s="133"/>
      <c r="QLT7" s="134"/>
      <c r="QLU7" s="132"/>
      <c r="QLV7" s="132"/>
      <c r="QLW7" s="132"/>
      <c r="QLX7" s="133"/>
      <c r="QLY7" s="134"/>
      <c r="QLZ7" s="132"/>
      <c r="QMA7" s="132"/>
      <c r="QMB7" s="132"/>
      <c r="QMC7" s="133"/>
      <c r="QMD7" s="134"/>
      <c r="QME7" s="132"/>
      <c r="QMF7" s="132"/>
      <c r="QMG7" s="132"/>
      <c r="QMH7" s="133"/>
      <c r="QMI7" s="134"/>
      <c r="QMJ7" s="132"/>
      <c r="QMK7" s="132"/>
      <c r="QML7" s="132"/>
      <c r="QMM7" s="133"/>
      <c r="QMN7" s="134"/>
      <c r="QMO7" s="132"/>
      <c r="QMP7" s="132"/>
      <c r="QMQ7" s="132"/>
      <c r="QMR7" s="133"/>
      <c r="QMS7" s="134"/>
      <c r="QMT7" s="132"/>
      <c r="QMU7" s="132"/>
      <c r="QMV7" s="132"/>
      <c r="QMW7" s="133"/>
      <c r="QMX7" s="134"/>
      <c r="QMY7" s="132"/>
      <c r="QMZ7" s="132"/>
      <c r="QNA7" s="132"/>
      <c r="QNB7" s="133"/>
      <c r="QNC7" s="134"/>
      <c r="QND7" s="132"/>
      <c r="QNE7" s="132"/>
      <c r="QNF7" s="132"/>
      <c r="QNG7" s="133"/>
      <c r="QNH7" s="134"/>
      <c r="QNI7" s="132"/>
      <c r="QNJ7" s="132"/>
      <c r="QNK7" s="132"/>
      <c r="QNL7" s="133"/>
      <c r="QNM7" s="134"/>
      <c r="QNN7" s="132"/>
      <c r="QNO7" s="132"/>
      <c r="QNP7" s="132"/>
      <c r="QNQ7" s="133"/>
      <c r="QNR7" s="134"/>
      <c r="QNS7" s="132"/>
      <c r="QNT7" s="132"/>
      <c r="QNU7" s="132"/>
      <c r="QNV7" s="133"/>
      <c r="QNW7" s="134"/>
      <c r="QNX7" s="132"/>
      <c r="QNY7" s="132"/>
      <c r="QNZ7" s="132"/>
      <c r="QOA7" s="133"/>
      <c r="QOB7" s="134"/>
      <c r="QOC7" s="132"/>
      <c r="QOD7" s="132"/>
      <c r="QOE7" s="132"/>
      <c r="QOF7" s="133"/>
      <c r="QOG7" s="134"/>
      <c r="QOH7" s="132"/>
      <c r="QOI7" s="132"/>
      <c r="QOJ7" s="132"/>
      <c r="QOK7" s="133"/>
      <c r="QOL7" s="134"/>
      <c r="QOM7" s="132"/>
      <c r="QON7" s="132"/>
      <c r="QOO7" s="132"/>
      <c r="QOP7" s="133"/>
      <c r="QOQ7" s="134"/>
      <c r="QOR7" s="132"/>
      <c r="QOS7" s="132"/>
      <c r="QOT7" s="132"/>
      <c r="QOU7" s="133"/>
      <c r="QOV7" s="134"/>
      <c r="QOW7" s="132"/>
      <c r="QOX7" s="132"/>
      <c r="QOY7" s="132"/>
      <c r="QOZ7" s="133"/>
      <c r="QPA7" s="134"/>
      <c r="QPB7" s="132"/>
      <c r="QPC7" s="132"/>
      <c r="QPD7" s="132"/>
      <c r="QPE7" s="133"/>
      <c r="QPF7" s="134"/>
      <c r="QPG7" s="132"/>
      <c r="QPH7" s="132"/>
      <c r="QPI7" s="132"/>
      <c r="QPJ7" s="133"/>
      <c r="QPK7" s="134"/>
      <c r="QPL7" s="132"/>
      <c r="QPM7" s="132"/>
      <c r="QPN7" s="132"/>
      <c r="QPO7" s="133"/>
      <c r="QPP7" s="134"/>
      <c r="QPQ7" s="132"/>
      <c r="QPR7" s="132"/>
      <c r="QPS7" s="132"/>
      <c r="QPT7" s="133"/>
      <c r="QPU7" s="134"/>
      <c r="QPV7" s="132"/>
      <c r="QPW7" s="132"/>
      <c r="QPX7" s="132"/>
      <c r="QPY7" s="133"/>
      <c r="QPZ7" s="134"/>
      <c r="QQA7" s="132"/>
      <c r="QQB7" s="132"/>
      <c r="QQC7" s="132"/>
      <c r="QQD7" s="133"/>
      <c r="QQE7" s="134"/>
      <c r="QQF7" s="132"/>
      <c r="QQG7" s="132"/>
      <c r="QQH7" s="132"/>
      <c r="QQI7" s="133"/>
      <c r="QQJ7" s="134"/>
      <c r="QQK7" s="132"/>
      <c r="QQL7" s="132"/>
      <c r="QQM7" s="132"/>
      <c r="QQN7" s="133"/>
      <c r="QQO7" s="134"/>
      <c r="QQP7" s="132"/>
      <c r="QQQ7" s="132"/>
      <c r="QQR7" s="132"/>
      <c r="QQS7" s="133"/>
      <c r="QQT7" s="134"/>
      <c r="QQU7" s="132"/>
      <c r="QQV7" s="132"/>
      <c r="QQW7" s="132"/>
      <c r="QQX7" s="133"/>
      <c r="QQY7" s="134"/>
      <c r="QQZ7" s="132"/>
      <c r="QRA7" s="132"/>
      <c r="QRB7" s="132"/>
      <c r="QRC7" s="133"/>
      <c r="QRD7" s="134"/>
      <c r="QRE7" s="132"/>
      <c r="QRF7" s="132"/>
      <c r="QRG7" s="132"/>
      <c r="QRH7" s="133"/>
      <c r="QRI7" s="134"/>
      <c r="QRJ7" s="132"/>
      <c r="QRK7" s="132"/>
      <c r="QRL7" s="132"/>
      <c r="QRM7" s="133"/>
      <c r="QRN7" s="134"/>
      <c r="QRO7" s="132"/>
      <c r="QRP7" s="132"/>
      <c r="QRQ7" s="132"/>
      <c r="QRR7" s="133"/>
      <c r="QRS7" s="134"/>
      <c r="QRT7" s="132"/>
      <c r="QRU7" s="132"/>
      <c r="QRV7" s="132"/>
      <c r="QRW7" s="133"/>
      <c r="QRX7" s="134"/>
      <c r="QRY7" s="132"/>
      <c r="QRZ7" s="132"/>
      <c r="QSA7" s="132"/>
      <c r="QSB7" s="133"/>
      <c r="QSC7" s="134"/>
      <c r="QSD7" s="132"/>
      <c r="QSE7" s="132"/>
      <c r="QSF7" s="132"/>
      <c r="QSG7" s="133"/>
      <c r="QSH7" s="134"/>
      <c r="QSI7" s="132"/>
      <c r="QSJ7" s="132"/>
      <c r="QSK7" s="132"/>
      <c r="QSL7" s="133"/>
      <c r="QSM7" s="134"/>
      <c r="QSN7" s="132"/>
      <c r="QSO7" s="132"/>
      <c r="QSP7" s="132"/>
      <c r="QSQ7" s="133"/>
      <c r="QSR7" s="134"/>
      <c r="QSS7" s="132"/>
      <c r="QST7" s="132"/>
      <c r="QSU7" s="132"/>
      <c r="QSV7" s="133"/>
      <c r="QSW7" s="134"/>
      <c r="QSX7" s="132"/>
      <c r="QSY7" s="132"/>
      <c r="QSZ7" s="132"/>
      <c r="QTA7" s="133"/>
      <c r="QTB7" s="134"/>
      <c r="QTC7" s="132"/>
      <c r="QTD7" s="132"/>
      <c r="QTE7" s="132"/>
      <c r="QTF7" s="133"/>
      <c r="QTG7" s="134"/>
      <c r="QTH7" s="132"/>
      <c r="QTI7" s="132"/>
      <c r="QTJ7" s="132"/>
      <c r="QTK7" s="133"/>
      <c r="QTL7" s="134"/>
      <c r="QTM7" s="132"/>
      <c r="QTN7" s="132"/>
      <c r="QTO7" s="132"/>
      <c r="QTP7" s="133"/>
      <c r="QTQ7" s="134"/>
      <c r="QTR7" s="132"/>
      <c r="QTS7" s="132"/>
      <c r="QTT7" s="132"/>
      <c r="QTU7" s="133"/>
      <c r="QTV7" s="134"/>
      <c r="QTW7" s="132"/>
      <c r="QTX7" s="132"/>
      <c r="QTY7" s="132"/>
      <c r="QTZ7" s="133"/>
      <c r="QUA7" s="134"/>
      <c r="QUB7" s="132"/>
      <c r="QUC7" s="132"/>
      <c r="QUD7" s="132"/>
      <c r="QUE7" s="133"/>
      <c r="QUF7" s="134"/>
      <c r="QUG7" s="132"/>
      <c r="QUH7" s="132"/>
      <c r="QUI7" s="132"/>
      <c r="QUJ7" s="133"/>
      <c r="QUK7" s="134"/>
      <c r="QUL7" s="132"/>
      <c r="QUM7" s="132"/>
      <c r="QUN7" s="132"/>
      <c r="QUO7" s="133"/>
      <c r="QUP7" s="134"/>
      <c r="QUQ7" s="132"/>
      <c r="QUR7" s="132"/>
      <c r="QUS7" s="132"/>
      <c r="QUT7" s="133"/>
      <c r="QUU7" s="134"/>
      <c r="QUV7" s="132"/>
      <c r="QUW7" s="132"/>
      <c r="QUX7" s="132"/>
      <c r="QUY7" s="133"/>
      <c r="QUZ7" s="134"/>
      <c r="QVA7" s="132"/>
      <c r="QVB7" s="132"/>
      <c r="QVC7" s="132"/>
      <c r="QVD7" s="133"/>
      <c r="QVE7" s="134"/>
      <c r="QVF7" s="132"/>
      <c r="QVG7" s="132"/>
      <c r="QVH7" s="132"/>
      <c r="QVI7" s="133"/>
      <c r="QVJ7" s="134"/>
      <c r="QVK7" s="132"/>
      <c r="QVL7" s="132"/>
      <c r="QVM7" s="132"/>
      <c r="QVN7" s="133"/>
      <c r="QVO7" s="134"/>
      <c r="QVP7" s="132"/>
      <c r="QVQ7" s="132"/>
      <c r="QVR7" s="132"/>
      <c r="QVS7" s="133"/>
      <c r="QVT7" s="134"/>
      <c r="QVU7" s="132"/>
      <c r="QVV7" s="132"/>
      <c r="QVW7" s="132"/>
      <c r="QVX7" s="133"/>
      <c r="QVY7" s="134"/>
      <c r="QVZ7" s="132"/>
      <c r="QWA7" s="132"/>
      <c r="QWB7" s="132"/>
      <c r="QWC7" s="133"/>
      <c r="QWD7" s="134"/>
      <c r="QWE7" s="132"/>
      <c r="QWF7" s="132"/>
      <c r="QWG7" s="132"/>
      <c r="QWH7" s="133"/>
      <c r="QWI7" s="134"/>
      <c r="QWJ7" s="132"/>
      <c r="QWK7" s="132"/>
      <c r="QWL7" s="132"/>
      <c r="QWM7" s="133"/>
      <c r="QWN7" s="134"/>
      <c r="QWO7" s="132"/>
      <c r="QWP7" s="132"/>
      <c r="QWQ7" s="132"/>
      <c r="QWR7" s="133"/>
      <c r="QWS7" s="134"/>
      <c r="QWT7" s="132"/>
      <c r="QWU7" s="132"/>
      <c r="QWV7" s="132"/>
      <c r="QWW7" s="133"/>
      <c r="QWX7" s="134"/>
      <c r="QWY7" s="132"/>
      <c r="QWZ7" s="132"/>
      <c r="QXA7" s="132"/>
      <c r="QXB7" s="133"/>
      <c r="QXC7" s="134"/>
      <c r="QXD7" s="132"/>
      <c r="QXE7" s="132"/>
      <c r="QXF7" s="132"/>
      <c r="QXG7" s="133"/>
      <c r="QXH7" s="134"/>
      <c r="QXI7" s="132"/>
      <c r="QXJ7" s="132"/>
      <c r="QXK7" s="132"/>
      <c r="QXL7" s="133"/>
      <c r="QXM7" s="134"/>
      <c r="QXN7" s="132"/>
      <c r="QXO7" s="132"/>
      <c r="QXP7" s="132"/>
      <c r="QXQ7" s="133"/>
      <c r="QXR7" s="134"/>
      <c r="QXS7" s="132"/>
      <c r="QXT7" s="132"/>
      <c r="QXU7" s="132"/>
      <c r="QXV7" s="133"/>
      <c r="QXW7" s="134"/>
      <c r="QXX7" s="132"/>
      <c r="QXY7" s="132"/>
      <c r="QXZ7" s="132"/>
      <c r="QYA7" s="133"/>
      <c r="QYB7" s="134"/>
      <c r="QYC7" s="132"/>
      <c r="QYD7" s="132"/>
      <c r="QYE7" s="132"/>
      <c r="QYF7" s="133"/>
      <c r="QYG7" s="134"/>
      <c r="QYH7" s="132"/>
      <c r="QYI7" s="132"/>
      <c r="QYJ7" s="132"/>
      <c r="QYK7" s="133"/>
      <c r="QYL7" s="134"/>
      <c r="QYM7" s="132"/>
      <c r="QYN7" s="132"/>
      <c r="QYO7" s="132"/>
      <c r="QYP7" s="133"/>
      <c r="QYQ7" s="134"/>
      <c r="QYR7" s="132"/>
      <c r="QYS7" s="132"/>
      <c r="QYT7" s="132"/>
      <c r="QYU7" s="133"/>
      <c r="QYV7" s="134"/>
      <c r="QYW7" s="132"/>
      <c r="QYX7" s="132"/>
      <c r="QYY7" s="132"/>
      <c r="QYZ7" s="133"/>
      <c r="QZA7" s="134"/>
      <c r="QZB7" s="132"/>
      <c r="QZC7" s="132"/>
      <c r="QZD7" s="132"/>
      <c r="QZE7" s="133"/>
      <c r="QZF7" s="134"/>
      <c r="QZG7" s="132"/>
      <c r="QZH7" s="132"/>
      <c r="QZI7" s="132"/>
      <c r="QZJ7" s="133"/>
      <c r="QZK7" s="134"/>
      <c r="QZL7" s="132"/>
      <c r="QZM7" s="132"/>
      <c r="QZN7" s="132"/>
      <c r="QZO7" s="133"/>
      <c r="QZP7" s="134"/>
      <c r="QZQ7" s="132"/>
      <c r="QZR7" s="132"/>
      <c r="QZS7" s="132"/>
      <c r="QZT7" s="133"/>
      <c r="QZU7" s="134"/>
      <c r="QZV7" s="132"/>
      <c r="QZW7" s="132"/>
      <c r="QZX7" s="132"/>
      <c r="QZY7" s="133"/>
      <c r="QZZ7" s="134"/>
      <c r="RAA7" s="132"/>
      <c r="RAB7" s="132"/>
      <c r="RAC7" s="132"/>
      <c r="RAD7" s="133"/>
      <c r="RAE7" s="134"/>
      <c r="RAF7" s="132"/>
      <c r="RAG7" s="132"/>
      <c r="RAH7" s="132"/>
      <c r="RAI7" s="133"/>
      <c r="RAJ7" s="134"/>
      <c r="RAK7" s="132"/>
      <c r="RAL7" s="132"/>
      <c r="RAM7" s="132"/>
      <c r="RAN7" s="133"/>
      <c r="RAO7" s="134"/>
      <c r="RAP7" s="132"/>
      <c r="RAQ7" s="132"/>
      <c r="RAR7" s="132"/>
      <c r="RAS7" s="133"/>
      <c r="RAT7" s="134"/>
      <c r="RAU7" s="132"/>
      <c r="RAV7" s="132"/>
      <c r="RAW7" s="132"/>
      <c r="RAX7" s="133"/>
      <c r="RAY7" s="134"/>
      <c r="RAZ7" s="132"/>
      <c r="RBA7" s="132"/>
      <c r="RBB7" s="132"/>
      <c r="RBC7" s="133"/>
      <c r="RBD7" s="134"/>
      <c r="RBE7" s="132"/>
      <c r="RBF7" s="132"/>
      <c r="RBG7" s="132"/>
      <c r="RBH7" s="133"/>
      <c r="RBI7" s="134"/>
      <c r="RBJ7" s="132"/>
      <c r="RBK7" s="132"/>
      <c r="RBL7" s="132"/>
      <c r="RBM7" s="133"/>
      <c r="RBN7" s="134"/>
      <c r="RBO7" s="132"/>
      <c r="RBP7" s="132"/>
      <c r="RBQ7" s="132"/>
      <c r="RBR7" s="133"/>
      <c r="RBS7" s="134"/>
      <c r="RBT7" s="132"/>
      <c r="RBU7" s="132"/>
      <c r="RBV7" s="132"/>
      <c r="RBW7" s="133"/>
      <c r="RBX7" s="134"/>
      <c r="RBY7" s="132"/>
      <c r="RBZ7" s="132"/>
      <c r="RCA7" s="132"/>
      <c r="RCB7" s="133"/>
      <c r="RCC7" s="134"/>
      <c r="RCD7" s="132"/>
      <c r="RCE7" s="132"/>
      <c r="RCF7" s="132"/>
      <c r="RCG7" s="133"/>
      <c r="RCH7" s="134"/>
      <c r="RCI7" s="132"/>
      <c r="RCJ7" s="132"/>
      <c r="RCK7" s="132"/>
      <c r="RCL7" s="133"/>
      <c r="RCM7" s="134"/>
      <c r="RCN7" s="132"/>
      <c r="RCO7" s="132"/>
      <c r="RCP7" s="132"/>
      <c r="RCQ7" s="133"/>
      <c r="RCR7" s="134"/>
      <c r="RCS7" s="132"/>
      <c r="RCT7" s="132"/>
      <c r="RCU7" s="132"/>
      <c r="RCV7" s="133"/>
      <c r="RCW7" s="134"/>
      <c r="RCX7" s="132"/>
      <c r="RCY7" s="132"/>
      <c r="RCZ7" s="132"/>
      <c r="RDA7" s="133"/>
      <c r="RDB7" s="134"/>
      <c r="RDC7" s="132"/>
      <c r="RDD7" s="132"/>
      <c r="RDE7" s="132"/>
      <c r="RDF7" s="133"/>
      <c r="RDG7" s="134"/>
      <c r="RDH7" s="132"/>
      <c r="RDI7" s="132"/>
      <c r="RDJ7" s="132"/>
      <c r="RDK7" s="133"/>
      <c r="RDL7" s="134"/>
      <c r="RDM7" s="132"/>
      <c r="RDN7" s="132"/>
      <c r="RDO7" s="132"/>
      <c r="RDP7" s="133"/>
      <c r="RDQ7" s="134"/>
      <c r="RDR7" s="132"/>
      <c r="RDS7" s="132"/>
      <c r="RDT7" s="132"/>
      <c r="RDU7" s="133"/>
      <c r="RDV7" s="134"/>
      <c r="RDW7" s="132"/>
      <c r="RDX7" s="132"/>
      <c r="RDY7" s="132"/>
      <c r="RDZ7" s="133"/>
      <c r="REA7" s="134"/>
      <c r="REB7" s="132"/>
      <c r="REC7" s="132"/>
      <c r="RED7" s="132"/>
      <c r="REE7" s="133"/>
      <c r="REF7" s="134"/>
      <c r="REG7" s="132"/>
      <c r="REH7" s="132"/>
      <c r="REI7" s="132"/>
      <c r="REJ7" s="133"/>
      <c r="REK7" s="134"/>
      <c r="REL7" s="132"/>
      <c r="REM7" s="132"/>
      <c r="REN7" s="132"/>
      <c r="REO7" s="133"/>
      <c r="REP7" s="134"/>
      <c r="REQ7" s="132"/>
      <c r="RER7" s="132"/>
      <c r="RES7" s="132"/>
      <c r="RET7" s="133"/>
      <c r="REU7" s="134"/>
      <c r="REV7" s="132"/>
      <c r="REW7" s="132"/>
      <c r="REX7" s="132"/>
      <c r="REY7" s="133"/>
      <c r="REZ7" s="134"/>
      <c r="RFA7" s="132"/>
      <c r="RFB7" s="132"/>
      <c r="RFC7" s="132"/>
      <c r="RFD7" s="133"/>
      <c r="RFE7" s="134"/>
      <c r="RFF7" s="132"/>
      <c r="RFG7" s="132"/>
      <c r="RFH7" s="132"/>
      <c r="RFI7" s="133"/>
      <c r="RFJ7" s="134"/>
      <c r="RFK7" s="132"/>
      <c r="RFL7" s="132"/>
      <c r="RFM7" s="132"/>
      <c r="RFN7" s="133"/>
      <c r="RFO7" s="134"/>
      <c r="RFP7" s="132"/>
      <c r="RFQ7" s="132"/>
      <c r="RFR7" s="132"/>
      <c r="RFS7" s="133"/>
      <c r="RFT7" s="134"/>
      <c r="RFU7" s="132"/>
      <c r="RFV7" s="132"/>
      <c r="RFW7" s="132"/>
      <c r="RFX7" s="133"/>
      <c r="RFY7" s="134"/>
      <c r="RFZ7" s="132"/>
      <c r="RGA7" s="132"/>
      <c r="RGB7" s="132"/>
      <c r="RGC7" s="133"/>
      <c r="RGD7" s="134"/>
      <c r="RGE7" s="132"/>
      <c r="RGF7" s="132"/>
      <c r="RGG7" s="132"/>
      <c r="RGH7" s="133"/>
      <c r="RGI7" s="134"/>
      <c r="RGJ7" s="132"/>
      <c r="RGK7" s="132"/>
      <c r="RGL7" s="132"/>
      <c r="RGM7" s="133"/>
      <c r="RGN7" s="134"/>
      <c r="RGO7" s="132"/>
      <c r="RGP7" s="132"/>
      <c r="RGQ7" s="132"/>
      <c r="RGR7" s="133"/>
      <c r="RGS7" s="134"/>
      <c r="RGT7" s="132"/>
      <c r="RGU7" s="132"/>
      <c r="RGV7" s="132"/>
      <c r="RGW7" s="133"/>
      <c r="RGX7" s="134"/>
      <c r="RGY7" s="132"/>
      <c r="RGZ7" s="132"/>
      <c r="RHA7" s="132"/>
      <c r="RHB7" s="133"/>
      <c r="RHC7" s="134"/>
      <c r="RHD7" s="132"/>
      <c r="RHE7" s="132"/>
      <c r="RHF7" s="132"/>
      <c r="RHG7" s="133"/>
      <c r="RHH7" s="134"/>
      <c r="RHI7" s="132"/>
      <c r="RHJ7" s="132"/>
      <c r="RHK7" s="132"/>
      <c r="RHL7" s="133"/>
      <c r="RHM7" s="134"/>
      <c r="RHN7" s="132"/>
      <c r="RHO7" s="132"/>
      <c r="RHP7" s="132"/>
      <c r="RHQ7" s="133"/>
      <c r="RHR7" s="134"/>
      <c r="RHS7" s="132"/>
      <c r="RHT7" s="132"/>
      <c r="RHU7" s="132"/>
      <c r="RHV7" s="133"/>
      <c r="RHW7" s="134"/>
      <c r="RHX7" s="132"/>
      <c r="RHY7" s="132"/>
      <c r="RHZ7" s="132"/>
      <c r="RIA7" s="133"/>
      <c r="RIB7" s="134"/>
      <c r="RIC7" s="132"/>
      <c r="RID7" s="132"/>
      <c r="RIE7" s="132"/>
      <c r="RIF7" s="133"/>
      <c r="RIG7" s="134"/>
      <c r="RIH7" s="132"/>
      <c r="RII7" s="132"/>
      <c r="RIJ7" s="132"/>
      <c r="RIK7" s="133"/>
      <c r="RIL7" s="134"/>
      <c r="RIM7" s="132"/>
      <c r="RIN7" s="132"/>
      <c r="RIO7" s="132"/>
      <c r="RIP7" s="133"/>
      <c r="RIQ7" s="134"/>
      <c r="RIR7" s="132"/>
      <c r="RIS7" s="132"/>
      <c r="RIT7" s="132"/>
      <c r="RIU7" s="133"/>
      <c r="RIV7" s="134"/>
      <c r="RIW7" s="132"/>
      <c r="RIX7" s="132"/>
      <c r="RIY7" s="132"/>
      <c r="RIZ7" s="133"/>
      <c r="RJA7" s="134"/>
      <c r="RJB7" s="132"/>
      <c r="RJC7" s="132"/>
      <c r="RJD7" s="132"/>
      <c r="RJE7" s="133"/>
      <c r="RJF7" s="134"/>
      <c r="RJG7" s="132"/>
      <c r="RJH7" s="132"/>
      <c r="RJI7" s="132"/>
      <c r="RJJ7" s="133"/>
      <c r="RJK7" s="134"/>
      <c r="RJL7" s="132"/>
      <c r="RJM7" s="132"/>
      <c r="RJN7" s="132"/>
      <c r="RJO7" s="133"/>
      <c r="RJP7" s="134"/>
      <c r="RJQ7" s="132"/>
      <c r="RJR7" s="132"/>
      <c r="RJS7" s="132"/>
      <c r="RJT7" s="133"/>
      <c r="RJU7" s="134"/>
      <c r="RJV7" s="132"/>
      <c r="RJW7" s="132"/>
      <c r="RJX7" s="132"/>
      <c r="RJY7" s="133"/>
      <c r="RJZ7" s="134"/>
      <c r="RKA7" s="132"/>
      <c r="RKB7" s="132"/>
      <c r="RKC7" s="132"/>
      <c r="RKD7" s="133"/>
      <c r="RKE7" s="134"/>
      <c r="RKF7" s="132"/>
      <c r="RKG7" s="132"/>
      <c r="RKH7" s="132"/>
      <c r="RKI7" s="133"/>
      <c r="RKJ7" s="134"/>
      <c r="RKK7" s="132"/>
      <c r="RKL7" s="132"/>
      <c r="RKM7" s="132"/>
      <c r="RKN7" s="133"/>
      <c r="RKO7" s="134"/>
      <c r="RKP7" s="132"/>
      <c r="RKQ7" s="132"/>
      <c r="RKR7" s="132"/>
      <c r="RKS7" s="133"/>
      <c r="RKT7" s="134"/>
      <c r="RKU7" s="132"/>
      <c r="RKV7" s="132"/>
      <c r="RKW7" s="132"/>
      <c r="RKX7" s="133"/>
      <c r="RKY7" s="134"/>
      <c r="RKZ7" s="132"/>
      <c r="RLA7" s="132"/>
      <c r="RLB7" s="132"/>
      <c r="RLC7" s="133"/>
      <c r="RLD7" s="134"/>
      <c r="RLE7" s="132"/>
      <c r="RLF7" s="132"/>
      <c r="RLG7" s="132"/>
      <c r="RLH7" s="133"/>
      <c r="RLI7" s="134"/>
      <c r="RLJ7" s="132"/>
      <c r="RLK7" s="132"/>
      <c r="RLL7" s="132"/>
      <c r="RLM7" s="133"/>
      <c r="RLN7" s="134"/>
      <c r="RLO7" s="132"/>
      <c r="RLP7" s="132"/>
      <c r="RLQ7" s="132"/>
      <c r="RLR7" s="133"/>
      <c r="RLS7" s="134"/>
      <c r="RLT7" s="132"/>
      <c r="RLU7" s="132"/>
      <c r="RLV7" s="132"/>
      <c r="RLW7" s="133"/>
      <c r="RLX7" s="134"/>
      <c r="RLY7" s="132"/>
      <c r="RLZ7" s="132"/>
      <c r="RMA7" s="132"/>
      <c r="RMB7" s="133"/>
      <c r="RMC7" s="134"/>
      <c r="RMD7" s="132"/>
      <c r="RME7" s="132"/>
      <c r="RMF7" s="132"/>
      <c r="RMG7" s="133"/>
      <c r="RMH7" s="134"/>
      <c r="RMI7" s="132"/>
      <c r="RMJ7" s="132"/>
      <c r="RMK7" s="132"/>
      <c r="RML7" s="133"/>
      <c r="RMM7" s="134"/>
      <c r="RMN7" s="132"/>
      <c r="RMO7" s="132"/>
      <c r="RMP7" s="132"/>
      <c r="RMQ7" s="133"/>
      <c r="RMR7" s="134"/>
      <c r="RMS7" s="132"/>
      <c r="RMT7" s="132"/>
      <c r="RMU7" s="132"/>
      <c r="RMV7" s="133"/>
      <c r="RMW7" s="134"/>
      <c r="RMX7" s="132"/>
      <c r="RMY7" s="132"/>
      <c r="RMZ7" s="132"/>
      <c r="RNA7" s="133"/>
      <c r="RNB7" s="134"/>
      <c r="RNC7" s="132"/>
      <c r="RND7" s="132"/>
      <c r="RNE7" s="132"/>
      <c r="RNF7" s="133"/>
      <c r="RNG7" s="134"/>
      <c r="RNH7" s="132"/>
      <c r="RNI7" s="132"/>
      <c r="RNJ7" s="132"/>
      <c r="RNK7" s="133"/>
      <c r="RNL7" s="134"/>
      <c r="RNM7" s="132"/>
      <c r="RNN7" s="132"/>
      <c r="RNO7" s="132"/>
      <c r="RNP7" s="133"/>
      <c r="RNQ7" s="134"/>
      <c r="RNR7" s="132"/>
      <c r="RNS7" s="132"/>
      <c r="RNT7" s="132"/>
      <c r="RNU7" s="133"/>
      <c r="RNV7" s="134"/>
      <c r="RNW7" s="132"/>
      <c r="RNX7" s="132"/>
      <c r="RNY7" s="132"/>
      <c r="RNZ7" s="133"/>
      <c r="ROA7" s="134"/>
      <c r="ROB7" s="132"/>
      <c r="ROC7" s="132"/>
      <c r="ROD7" s="132"/>
      <c r="ROE7" s="133"/>
      <c r="ROF7" s="134"/>
      <c r="ROG7" s="132"/>
      <c r="ROH7" s="132"/>
      <c r="ROI7" s="132"/>
      <c r="ROJ7" s="133"/>
      <c r="ROK7" s="134"/>
      <c r="ROL7" s="132"/>
      <c r="ROM7" s="132"/>
      <c r="RON7" s="132"/>
      <c r="ROO7" s="133"/>
      <c r="ROP7" s="134"/>
      <c r="ROQ7" s="132"/>
      <c r="ROR7" s="132"/>
      <c r="ROS7" s="132"/>
      <c r="ROT7" s="133"/>
      <c r="ROU7" s="134"/>
      <c r="ROV7" s="132"/>
      <c r="ROW7" s="132"/>
      <c r="ROX7" s="132"/>
      <c r="ROY7" s="133"/>
      <c r="ROZ7" s="134"/>
      <c r="RPA7" s="132"/>
      <c r="RPB7" s="132"/>
      <c r="RPC7" s="132"/>
      <c r="RPD7" s="133"/>
      <c r="RPE7" s="134"/>
      <c r="RPF7" s="132"/>
      <c r="RPG7" s="132"/>
      <c r="RPH7" s="132"/>
      <c r="RPI7" s="133"/>
      <c r="RPJ7" s="134"/>
      <c r="RPK7" s="132"/>
      <c r="RPL7" s="132"/>
      <c r="RPM7" s="132"/>
      <c r="RPN7" s="133"/>
      <c r="RPO7" s="134"/>
      <c r="RPP7" s="132"/>
      <c r="RPQ7" s="132"/>
      <c r="RPR7" s="132"/>
      <c r="RPS7" s="133"/>
      <c r="RPT7" s="134"/>
      <c r="RPU7" s="132"/>
      <c r="RPV7" s="132"/>
      <c r="RPW7" s="132"/>
      <c r="RPX7" s="133"/>
      <c r="RPY7" s="134"/>
      <c r="RPZ7" s="132"/>
      <c r="RQA7" s="132"/>
      <c r="RQB7" s="132"/>
      <c r="RQC7" s="133"/>
      <c r="RQD7" s="134"/>
      <c r="RQE7" s="132"/>
      <c r="RQF7" s="132"/>
      <c r="RQG7" s="132"/>
      <c r="RQH7" s="133"/>
      <c r="RQI7" s="134"/>
      <c r="RQJ7" s="132"/>
      <c r="RQK7" s="132"/>
      <c r="RQL7" s="132"/>
      <c r="RQM7" s="133"/>
      <c r="RQN7" s="134"/>
      <c r="RQO7" s="132"/>
      <c r="RQP7" s="132"/>
      <c r="RQQ7" s="132"/>
      <c r="RQR7" s="133"/>
      <c r="RQS7" s="134"/>
      <c r="RQT7" s="132"/>
      <c r="RQU7" s="132"/>
      <c r="RQV7" s="132"/>
      <c r="RQW7" s="133"/>
      <c r="RQX7" s="134"/>
      <c r="RQY7" s="132"/>
      <c r="RQZ7" s="132"/>
      <c r="RRA7" s="132"/>
      <c r="RRB7" s="133"/>
      <c r="RRC7" s="134"/>
      <c r="RRD7" s="132"/>
      <c r="RRE7" s="132"/>
      <c r="RRF7" s="132"/>
      <c r="RRG7" s="133"/>
      <c r="RRH7" s="134"/>
      <c r="RRI7" s="132"/>
      <c r="RRJ7" s="132"/>
      <c r="RRK7" s="132"/>
      <c r="RRL7" s="133"/>
      <c r="RRM7" s="134"/>
      <c r="RRN7" s="132"/>
      <c r="RRO7" s="132"/>
      <c r="RRP7" s="132"/>
      <c r="RRQ7" s="133"/>
      <c r="RRR7" s="134"/>
      <c r="RRS7" s="132"/>
      <c r="RRT7" s="132"/>
      <c r="RRU7" s="132"/>
      <c r="RRV7" s="133"/>
      <c r="RRW7" s="134"/>
      <c r="RRX7" s="132"/>
      <c r="RRY7" s="132"/>
      <c r="RRZ7" s="132"/>
      <c r="RSA7" s="133"/>
      <c r="RSB7" s="134"/>
      <c r="RSC7" s="132"/>
      <c r="RSD7" s="132"/>
      <c r="RSE7" s="132"/>
      <c r="RSF7" s="133"/>
      <c r="RSG7" s="134"/>
      <c r="RSH7" s="132"/>
      <c r="RSI7" s="132"/>
      <c r="RSJ7" s="132"/>
      <c r="RSK7" s="133"/>
      <c r="RSL7" s="134"/>
      <c r="RSM7" s="132"/>
      <c r="RSN7" s="132"/>
      <c r="RSO7" s="132"/>
      <c r="RSP7" s="133"/>
      <c r="RSQ7" s="134"/>
      <c r="RSR7" s="132"/>
      <c r="RSS7" s="132"/>
      <c r="RST7" s="132"/>
      <c r="RSU7" s="133"/>
      <c r="RSV7" s="134"/>
      <c r="RSW7" s="132"/>
      <c r="RSX7" s="132"/>
      <c r="RSY7" s="132"/>
      <c r="RSZ7" s="133"/>
      <c r="RTA7" s="134"/>
      <c r="RTB7" s="132"/>
      <c r="RTC7" s="132"/>
      <c r="RTD7" s="132"/>
      <c r="RTE7" s="133"/>
      <c r="RTF7" s="134"/>
      <c r="RTG7" s="132"/>
      <c r="RTH7" s="132"/>
      <c r="RTI7" s="132"/>
      <c r="RTJ7" s="133"/>
      <c r="RTK7" s="134"/>
      <c r="RTL7" s="132"/>
      <c r="RTM7" s="132"/>
      <c r="RTN7" s="132"/>
      <c r="RTO7" s="133"/>
      <c r="RTP7" s="134"/>
      <c r="RTQ7" s="132"/>
      <c r="RTR7" s="132"/>
      <c r="RTS7" s="132"/>
      <c r="RTT7" s="133"/>
      <c r="RTU7" s="134"/>
      <c r="RTV7" s="132"/>
      <c r="RTW7" s="132"/>
      <c r="RTX7" s="132"/>
      <c r="RTY7" s="133"/>
      <c r="RTZ7" s="134"/>
      <c r="RUA7" s="132"/>
      <c r="RUB7" s="132"/>
      <c r="RUC7" s="132"/>
      <c r="RUD7" s="133"/>
      <c r="RUE7" s="134"/>
      <c r="RUF7" s="132"/>
      <c r="RUG7" s="132"/>
      <c r="RUH7" s="132"/>
      <c r="RUI7" s="133"/>
      <c r="RUJ7" s="134"/>
      <c r="RUK7" s="132"/>
      <c r="RUL7" s="132"/>
      <c r="RUM7" s="132"/>
      <c r="RUN7" s="133"/>
      <c r="RUO7" s="134"/>
      <c r="RUP7" s="132"/>
      <c r="RUQ7" s="132"/>
      <c r="RUR7" s="132"/>
      <c r="RUS7" s="133"/>
      <c r="RUT7" s="134"/>
      <c r="RUU7" s="132"/>
      <c r="RUV7" s="132"/>
      <c r="RUW7" s="132"/>
      <c r="RUX7" s="133"/>
      <c r="RUY7" s="134"/>
      <c r="RUZ7" s="132"/>
      <c r="RVA7" s="132"/>
      <c r="RVB7" s="132"/>
      <c r="RVC7" s="133"/>
      <c r="RVD7" s="134"/>
      <c r="RVE7" s="132"/>
      <c r="RVF7" s="132"/>
      <c r="RVG7" s="132"/>
      <c r="RVH7" s="133"/>
      <c r="RVI7" s="134"/>
      <c r="RVJ7" s="132"/>
      <c r="RVK7" s="132"/>
      <c r="RVL7" s="132"/>
      <c r="RVM7" s="133"/>
      <c r="RVN7" s="134"/>
      <c r="RVO7" s="132"/>
      <c r="RVP7" s="132"/>
      <c r="RVQ7" s="132"/>
      <c r="RVR7" s="133"/>
      <c r="RVS7" s="134"/>
      <c r="RVT7" s="132"/>
      <c r="RVU7" s="132"/>
      <c r="RVV7" s="132"/>
      <c r="RVW7" s="133"/>
      <c r="RVX7" s="134"/>
      <c r="RVY7" s="132"/>
      <c r="RVZ7" s="132"/>
      <c r="RWA7" s="132"/>
      <c r="RWB7" s="133"/>
      <c r="RWC7" s="134"/>
      <c r="RWD7" s="132"/>
      <c r="RWE7" s="132"/>
      <c r="RWF7" s="132"/>
      <c r="RWG7" s="133"/>
      <c r="RWH7" s="134"/>
      <c r="RWI7" s="132"/>
      <c r="RWJ7" s="132"/>
      <c r="RWK7" s="132"/>
      <c r="RWL7" s="133"/>
      <c r="RWM7" s="134"/>
      <c r="RWN7" s="132"/>
      <c r="RWO7" s="132"/>
      <c r="RWP7" s="132"/>
      <c r="RWQ7" s="133"/>
      <c r="RWR7" s="134"/>
      <c r="RWS7" s="132"/>
      <c r="RWT7" s="132"/>
      <c r="RWU7" s="132"/>
      <c r="RWV7" s="133"/>
      <c r="RWW7" s="134"/>
      <c r="RWX7" s="132"/>
      <c r="RWY7" s="132"/>
      <c r="RWZ7" s="132"/>
      <c r="RXA7" s="133"/>
      <c r="RXB7" s="134"/>
      <c r="RXC7" s="132"/>
      <c r="RXD7" s="132"/>
      <c r="RXE7" s="132"/>
      <c r="RXF7" s="133"/>
      <c r="RXG7" s="134"/>
      <c r="RXH7" s="132"/>
      <c r="RXI7" s="132"/>
      <c r="RXJ7" s="132"/>
      <c r="RXK7" s="133"/>
      <c r="RXL7" s="134"/>
      <c r="RXM7" s="132"/>
      <c r="RXN7" s="132"/>
      <c r="RXO7" s="132"/>
      <c r="RXP7" s="133"/>
      <c r="RXQ7" s="134"/>
      <c r="RXR7" s="132"/>
      <c r="RXS7" s="132"/>
      <c r="RXT7" s="132"/>
      <c r="RXU7" s="133"/>
      <c r="RXV7" s="134"/>
      <c r="RXW7" s="132"/>
      <c r="RXX7" s="132"/>
      <c r="RXY7" s="132"/>
      <c r="RXZ7" s="133"/>
      <c r="RYA7" s="134"/>
      <c r="RYB7" s="132"/>
      <c r="RYC7" s="132"/>
      <c r="RYD7" s="132"/>
      <c r="RYE7" s="133"/>
      <c r="RYF7" s="134"/>
      <c r="RYG7" s="132"/>
      <c r="RYH7" s="132"/>
      <c r="RYI7" s="132"/>
      <c r="RYJ7" s="133"/>
      <c r="RYK7" s="134"/>
      <c r="RYL7" s="132"/>
      <c r="RYM7" s="132"/>
      <c r="RYN7" s="132"/>
      <c r="RYO7" s="133"/>
      <c r="RYP7" s="134"/>
      <c r="RYQ7" s="132"/>
      <c r="RYR7" s="132"/>
      <c r="RYS7" s="132"/>
      <c r="RYT7" s="133"/>
      <c r="RYU7" s="134"/>
      <c r="RYV7" s="132"/>
      <c r="RYW7" s="132"/>
      <c r="RYX7" s="132"/>
      <c r="RYY7" s="133"/>
      <c r="RYZ7" s="134"/>
      <c r="RZA7" s="132"/>
      <c r="RZB7" s="132"/>
      <c r="RZC7" s="132"/>
      <c r="RZD7" s="133"/>
      <c r="RZE7" s="134"/>
      <c r="RZF7" s="132"/>
      <c r="RZG7" s="132"/>
      <c r="RZH7" s="132"/>
      <c r="RZI7" s="133"/>
      <c r="RZJ7" s="134"/>
      <c r="RZK7" s="132"/>
      <c r="RZL7" s="132"/>
      <c r="RZM7" s="132"/>
      <c r="RZN7" s="133"/>
      <c r="RZO7" s="134"/>
      <c r="RZP7" s="132"/>
      <c r="RZQ7" s="132"/>
      <c r="RZR7" s="132"/>
      <c r="RZS7" s="133"/>
      <c r="RZT7" s="134"/>
      <c r="RZU7" s="132"/>
      <c r="RZV7" s="132"/>
      <c r="RZW7" s="132"/>
      <c r="RZX7" s="133"/>
      <c r="RZY7" s="134"/>
      <c r="RZZ7" s="132"/>
      <c r="SAA7" s="132"/>
      <c r="SAB7" s="132"/>
      <c r="SAC7" s="133"/>
      <c r="SAD7" s="134"/>
      <c r="SAE7" s="132"/>
      <c r="SAF7" s="132"/>
      <c r="SAG7" s="132"/>
      <c r="SAH7" s="133"/>
      <c r="SAI7" s="134"/>
      <c r="SAJ7" s="132"/>
      <c r="SAK7" s="132"/>
      <c r="SAL7" s="132"/>
      <c r="SAM7" s="133"/>
      <c r="SAN7" s="134"/>
      <c r="SAO7" s="132"/>
      <c r="SAP7" s="132"/>
      <c r="SAQ7" s="132"/>
      <c r="SAR7" s="133"/>
      <c r="SAS7" s="134"/>
      <c r="SAT7" s="132"/>
      <c r="SAU7" s="132"/>
      <c r="SAV7" s="132"/>
      <c r="SAW7" s="133"/>
      <c r="SAX7" s="134"/>
      <c r="SAY7" s="132"/>
      <c r="SAZ7" s="132"/>
      <c r="SBA7" s="132"/>
      <c r="SBB7" s="133"/>
      <c r="SBC7" s="134"/>
      <c r="SBD7" s="132"/>
      <c r="SBE7" s="132"/>
      <c r="SBF7" s="132"/>
      <c r="SBG7" s="133"/>
      <c r="SBH7" s="134"/>
      <c r="SBI7" s="132"/>
      <c r="SBJ7" s="132"/>
      <c r="SBK7" s="132"/>
      <c r="SBL7" s="133"/>
      <c r="SBM7" s="134"/>
      <c r="SBN7" s="132"/>
      <c r="SBO7" s="132"/>
      <c r="SBP7" s="132"/>
      <c r="SBQ7" s="133"/>
      <c r="SBR7" s="134"/>
      <c r="SBS7" s="132"/>
      <c r="SBT7" s="132"/>
      <c r="SBU7" s="132"/>
      <c r="SBV7" s="133"/>
      <c r="SBW7" s="134"/>
      <c r="SBX7" s="132"/>
      <c r="SBY7" s="132"/>
      <c r="SBZ7" s="132"/>
      <c r="SCA7" s="133"/>
      <c r="SCB7" s="134"/>
      <c r="SCC7" s="132"/>
      <c r="SCD7" s="132"/>
      <c r="SCE7" s="132"/>
      <c r="SCF7" s="133"/>
      <c r="SCG7" s="134"/>
      <c r="SCH7" s="132"/>
      <c r="SCI7" s="132"/>
      <c r="SCJ7" s="132"/>
      <c r="SCK7" s="133"/>
      <c r="SCL7" s="134"/>
      <c r="SCM7" s="132"/>
      <c r="SCN7" s="132"/>
      <c r="SCO7" s="132"/>
      <c r="SCP7" s="133"/>
      <c r="SCQ7" s="134"/>
      <c r="SCR7" s="132"/>
      <c r="SCS7" s="132"/>
      <c r="SCT7" s="132"/>
      <c r="SCU7" s="133"/>
      <c r="SCV7" s="134"/>
      <c r="SCW7" s="132"/>
      <c r="SCX7" s="132"/>
      <c r="SCY7" s="132"/>
      <c r="SCZ7" s="133"/>
      <c r="SDA7" s="134"/>
      <c r="SDB7" s="132"/>
      <c r="SDC7" s="132"/>
      <c r="SDD7" s="132"/>
      <c r="SDE7" s="133"/>
      <c r="SDF7" s="134"/>
      <c r="SDG7" s="132"/>
      <c r="SDH7" s="132"/>
      <c r="SDI7" s="132"/>
      <c r="SDJ7" s="133"/>
      <c r="SDK7" s="134"/>
      <c r="SDL7" s="132"/>
      <c r="SDM7" s="132"/>
      <c r="SDN7" s="132"/>
      <c r="SDO7" s="133"/>
      <c r="SDP7" s="134"/>
      <c r="SDQ7" s="132"/>
      <c r="SDR7" s="132"/>
      <c r="SDS7" s="132"/>
      <c r="SDT7" s="133"/>
      <c r="SDU7" s="134"/>
      <c r="SDV7" s="132"/>
      <c r="SDW7" s="132"/>
      <c r="SDX7" s="132"/>
      <c r="SDY7" s="133"/>
      <c r="SDZ7" s="134"/>
      <c r="SEA7" s="132"/>
      <c r="SEB7" s="132"/>
      <c r="SEC7" s="132"/>
      <c r="SED7" s="133"/>
      <c r="SEE7" s="134"/>
      <c r="SEF7" s="132"/>
      <c r="SEG7" s="132"/>
      <c r="SEH7" s="132"/>
      <c r="SEI7" s="133"/>
      <c r="SEJ7" s="134"/>
      <c r="SEK7" s="132"/>
      <c r="SEL7" s="132"/>
      <c r="SEM7" s="132"/>
      <c r="SEN7" s="133"/>
      <c r="SEO7" s="134"/>
      <c r="SEP7" s="132"/>
      <c r="SEQ7" s="132"/>
      <c r="SER7" s="132"/>
      <c r="SES7" s="133"/>
      <c r="SET7" s="134"/>
      <c r="SEU7" s="132"/>
      <c r="SEV7" s="132"/>
      <c r="SEW7" s="132"/>
      <c r="SEX7" s="133"/>
      <c r="SEY7" s="134"/>
      <c r="SEZ7" s="132"/>
      <c r="SFA7" s="132"/>
      <c r="SFB7" s="132"/>
      <c r="SFC7" s="133"/>
      <c r="SFD7" s="134"/>
      <c r="SFE7" s="132"/>
      <c r="SFF7" s="132"/>
      <c r="SFG7" s="132"/>
      <c r="SFH7" s="133"/>
      <c r="SFI7" s="134"/>
      <c r="SFJ7" s="132"/>
      <c r="SFK7" s="132"/>
      <c r="SFL7" s="132"/>
      <c r="SFM7" s="133"/>
      <c r="SFN7" s="134"/>
      <c r="SFO7" s="132"/>
      <c r="SFP7" s="132"/>
      <c r="SFQ7" s="132"/>
      <c r="SFR7" s="133"/>
      <c r="SFS7" s="134"/>
      <c r="SFT7" s="132"/>
      <c r="SFU7" s="132"/>
      <c r="SFV7" s="132"/>
      <c r="SFW7" s="133"/>
      <c r="SFX7" s="134"/>
      <c r="SFY7" s="132"/>
      <c r="SFZ7" s="132"/>
      <c r="SGA7" s="132"/>
      <c r="SGB7" s="133"/>
      <c r="SGC7" s="134"/>
      <c r="SGD7" s="132"/>
      <c r="SGE7" s="132"/>
      <c r="SGF7" s="132"/>
      <c r="SGG7" s="133"/>
      <c r="SGH7" s="134"/>
      <c r="SGI7" s="132"/>
      <c r="SGJ7" s="132"/>
      <c r="SGK7" s="132"/>
      <c r="SGL7" s="133"/>
      <c r="SGM7" s="134"/>
      <c r="SGN7" s="132"/>
      <c r="SGO7" s="132"/>
      <c r="SGP7" s="132"/>
      <c r="SGQ7" s="133"/>
      <c r="SGR7" s="134"/>
      <c r="SGS7" s="132"/>
      <c r="SGT7" s="132"/>
      <c r="SGU7" s="132"/>
      <c r="SGV7" s="133"/>
      <c r="SGW7" s="134"/>
      <c r="SGX7" s="132"/>
      <c r="SGY7" s="132"/>
      <c r="SGZ7" s="132"/>
      <c r="SHA7" s="133"/>
      <c r="SHB7" s="134"/>
      <c r="SHC7" s="132"/>
      <c r="SHD7" s="132"/>
      <c r="SHE7" s="132"/>
      <c r="SHF7" s="133"/>
      <c r="SHG7" s="134"/>
      <c r="SHH7" s="132"/>
      <c r="SHI7" s="132"/>
      <c r="SHJ7" s="132"/>
      <c r="SHK7" s="133"/>
      <c r="SHL7" s="134"/>
      <c r="SHM7" s="132"/>
      <c r="SHN7" s="132"/>
      <c r="SHO7" s="132"/>
      <c r="SHP7" s="133"/>
      <c r="SHQ7" s="134"/>
      <c r="SHR7" s="132"/>
      <c r="SHS7" s="132"/>
      <c r="SHT7" s="132"/>
      <c r="SHU7" s="133"/>
      <c r="SHV7" s="134"/>
      <c r="SHW7" s="132"/>
      <c r="SHX7" s="132"/>
      <c r="SHY7" s="132"/>
      <c r="SHZ7" s="133"/>
      <c r="SIA7" s="134"/>
      <c r="SIB7" s="132"/>
      <c r="SIC7" s="132"/>
      <c r="SID7" s="132"/>
      <c r="SIE7" s="133"/>
      <c r="SIF7" s="134"/>
      <c r="SIG7" s="132"/>
      <c r="SIH7" s="132"/>
      <c r="SII7" s="132"/>
      <c r="SIJ7" s="133"/>
      <c r="SIK7" s="134"/>
      <c r="SIL7" s="132"/>
      <c r="SIM7" s="132"/>
      <c r="SIN7" s="132"/>
      <c r="SIO7" s="133"/>
      <c r="SIP7" s="134"/>
      <c r="SIQ7" s="132"/>
      <c r="SIR7" s="132"/>
      <c r="SIS7" s="132"/>
      <c r="SIT7" s="133"/>
      <c r="SIU7" s="134"/>
      <c r="SIV7" s="132"/>
      <c r="SIW7" s="132"/>
      <c r="SIX7" s="132"/>
      <c r="SIY7" s="133"/>
      <c r="SIZ7" s="134"/>
      <c r="SJA7" s="132"/>
      <c r="SJB7" s="132"/>
      <c r="SJC7" s="132"/>
      <c r="SJD7" s="133"/>
      <c r="SJE7" s="134"/>
      <c r="SJF7" s="132"/>
      <c r="SJG7" s="132"/>
      <c r="SJH7" s="132"/>
      <c r="SJI7" s="133"/>
      <c r="SJJ7" s="134"/>
      <c r="SJK7" s="132"/>
      <c r="SJL7" s="132"/>
      <c r="SJM7" s="132"/>
      <c r="SJN7" s="133"/>
      <c r="SJO7" s="134"/>
      <c r="SJP7" s="132"/>
      <c r="SJQ7" s="132"/>
      <c r="SJR7" s="132"/>
      <c r="SJS7" s="133"/>
      <c r="SJT7" s="134"/>
      <c r="SJU7" s="132"/>
      <c r="SJV7" s="132"/>
      <c r="SJW7" s="132"/>
      <c r="SJX7" s="133"/>
      <c r="SJY7" s="134"/>
      <c r="SJZ7" s="132"/>
      <c r="SKA7" s="132"/>
      <c r="SKB7" s="132"/>
      <c r="SKC7" s="133"/>
      <c r="SKD7" s="134"/>
      <c r="SKE7" s="132"/>
      <c r="SKF7" s="132"/>
      <c r="SKG7" s="132"/>
      <c r="SKH7" s="133"/>
      <c r="SKI7" s="134"/>
      <c r="SKJ7" s="132"/>
      <c r="SKK7" s="132"/>
      <c r="SKL7" s="132"/>
      <c r="SKM7" s="133"/>
      <c r="SKN7" s="134"/>
      <c r="SKO7" s="132"/>
      <c r="SKP7" s="132"/>
      <c r="SKQ7" s="132"/>
      <c r="SKR7" s="133"/>
      <c r="SKS7" s="134"/>
      <c r="SKT7" s="132"/>
      <c r="SKU7" s="132"/>
      <c r="SKV7" s="132"/>
      <c r="SKW7" s="133"/>
      <c r="SKX7" s="134"/>
      <c r="SKY7" s="132"/>
      <c r="SKZ7" s="132"/>
      <c r="SLA7" s="132"/>
      <c r="SLB7" s="133"/>
      <c r="SLC7" s="134"/>
      <c r="SLD7" s="132"/>
      <c r="SLE7" s="132"/>
      <c r="SLF7" s="132"/>
      <c r="SLG7" s="133"/>
      <c r="SLH7" s="134"/>
      <c r="SLI7" s="132"/>
      <c r="SLJ7" s="132"/>
      <c r="SLK7" s="132"/>
      <c r="SLL7" s="133"/>
      <c r="SLM7" s="134"/>
      <c r="SLN7" s="132"/>
      <c r="SLO7" s="132"/>
      <c r="SLP7" s="132"/>
      <c r="SLQ7" s="133"/>
      <c r="SLR7" s="134"/>
      <c r="SLS7" s="132"/>
      <c r="SLT7" s="132"/>
      <c r="SLU7" s="132"/>
      <c r="SLV7" s="133"/>
      <c r="SLW7" s="134"/>
      <c r="SLX7" s="132"/>
      <c r="SLY7" s="132"/>
      <c r="SLZ7" s="132"/>
      <c r="SMA7" s="133"/>
      <c r="SMB7" s="134"/>
      <c r="SMC7" s="132"/>
      <c r="SMD7" s="132"/>
      <c r="SME7" s="132"/>
      <c r="SMF7" s="133"/>
      <c r="SMG7" s="134"/>
      <c r="SMH7" s="132"/>
      <c r="SMI7" s="132"/>
      <c r="SMJ7" s="132"/>
      <c r="SMK7" s="133"/>
      <c r="SML7" s="134"/>
      <c r="SMM7" s="132"/>
      <c r="SMN7" s="132"/>
      <c r="SMO7" s="132"/>
      <c r="SMP7" s="133"/>
      <c r="SMQ7" s="134"/>
      <c r="SMR7" s="132"/>
      <c r="SMS7" s="132"/>
      <c r="SMT7" s="132"/>
      <c r="SMU7" s="133"/>
      <c r="SMV7" s="134"/>
      <c r="SMW7" s="132"/>
      <c r="SMX7" s="132"/>
      <c r="SMY7" s="132"/>
      <c r="SMZ7" s="133"/>
      <c r="SNA7" s="134"/>
      <c r="SNB7" s="132"/>
      <c r="SNC7" s="132"/>
      <c r="SND7" s="132"/>
      <c r="SNE7" s="133"/>
      <c r="SNF7" s="134"/>
      <c r="SNG7" s="132"/>
      <c r="SNH7" s="132"/>
      <c r="SNI7" s="132"/>
      <c r="SNJ7" s="133"/>
      <c r="SNK7" s="134"/>
      <c r="SNL7" s="132"/>
      <c r="SNM7" s="132"/>
      <c r="SNN7" s="132"/>
      <c r="SNO7" s="133"/>
      <c r="SNP7" s="134"/>
      <c r="SNQ7" s="132"/>
      <c r="SNR7" s="132"/>
      <c r="SNS7" s="132"/>
      <c r="SNT7" s="133"/>
      <c r="SNU7" s="134"/>
      <c r="SNV7" s="132"/>
      <c r="SNW7" s="132"/>
      <c r="SNX7" s="132"/>
      <c r="SNY7" s="133"/>
      <c r="SNZ7" s="134"/>
      <c r="SOA7" s="132"/>
      <c r="SOB7" s="132"/>
      <c r="SOC7" s="132"/>
      <c r="SOD7" s="133"/>
      <c r="SOE7" s="134"/>
      <c r="SOF7" s="132"/>
      <c r="SOG7" s="132"/>
      <c r="SOH7" s="132"/>
      <c r="SOI7" s="133"/>
      <c r="SOJ7" s="134"/>
      <c r="SOK7" s="132"/>
      <c r="SOL7" s="132"/>
      <c r="SOM7" s="132"/>
      <c r="SON7" s="133"/>
      <c r="SOO7" s="134"/>
      <c r="SOP7" s="132"/>
      <c r="SOQ7" s="132"/>
      <c r="SOR7" s="132"/>
      <c r="SOS7" s="133"/>
      <c r="SOT7" s="134"/>
      <c r="SOU7" s="132"/>
      <c r="SOV7" s="132"/>
      <c r="SOW7" s="132"/>
      <c r="SOX7" s="133"/>
      <c r="SOY7" s="134"/>
      <c r="SOZ7" s="132"/>
      <c r="SPA7" s="132"/>
      <c r="SPB7" s="132"/>
      <c r="SPC7" s="133"/>
      <c r="SPD7" s="134"/>
      <c r="SPE7" s="132"/>
      <c r="SPF7" s="132"/>
      <c r="SPG7" s="132"/>
      <c r="SPH7" s="133"/>
      <c r="SPI7" s="134"/>
      <c r="SPJ7" s="132"/>
      <c r="SPK7" s="132"/>
      <c r="SPL7" s="132"/>
      <c r="SPM7" s="133"/>
      <c r="SPN7" s="134"/>
      <c r="SPO7" s="132"/>
      <c r="SPP7" s="132"/>
      <c r="SPQ7" s="132"/>
      <c r="SPR7" s="133"/>
      <c r="SPS7" s="134"/>
      <c r="SPT7" s="132"/>
      <c r="SPU7" s="132"/>
      <c r="SPV7" s="132"/>
      <c r="SPW7" s="133"/>
      <c r="SPX7" s="134"/>
      <c r="SPY7" s="132"/>
      <c r="SPZ7" s="132"/>
      <c r="SQA7" s="132"/>
      <c r="SQB7" s="133"/>
      <c r="SQC7" s="134"/>
      <c r="SQD7" s="132"/>
      <c r="SQE7" s="132"/>
      <c r="SQF7" s="132"/>
      <c r="SQG7" s="133"/>
      <c r="SQH7" s="134"/>
      <c r="SQI7" s="132"/>
      <c r="SQJ7" s="132"/>
      <c r="SQK7" s="132"/>
      <c r="SQL7" s="133"/>
      <c r="SQM7" s="134"/>
      <c r="SQN7" s="132"/>
      <c r="SQO7" s="132"/>
      <c r="SQP7" s="132"/>
      <c r="SQQ7" s="133"/>
      <c r="SQR7" s="134"/>
      <c r="SQS7" s="132"/>
      <c r="SQT7" s="132"/>
      <c r="SQU7" s="132"/>
      <c r="SQV7" s="133"/>
      <c r="SQW7" s="134"/>
      <c r="SQX7" s="132"/>
      <c r="SQY7" s="132"/>
      <c r="SQZ7" s="132"/>
      <c r="SRA7" s="133"/>
      <c r="SRB7" s="134"/>
      <c r="SRC7" s="132"/>
      <c r="SRD7" s="132"/>
      <c r="SRE7" s="132"/>
      <c r="SRF7" s="133"/>
      <c r="SRG7" s="134"/>
      <c r="SRH7" s="132"/>
      <c r="SRI7" s="132"/>
      <c r="SRJ7" s="132"/>
      <c r="SRK7" s="133"/>
      <c r="SRL7" s="134"/>
      <c r="SRM7" s="132"/>
      <c r="SRN7" s="132"/>
      <c r="SRO7" s="132"/>
      <c r="SRP7" s="133"/>
      <c r="SRQ7" s="134"/>
      <c r="SRR7" s="132"/>
      <c r="SRS7" s="132"/>
      <c r="SRT7" s="132"/>
      <c r="SRU7" s="133"/>
      <c r="SRV7" s="134"/>
      <c r="SRW7" s="132"/>
      <c r="SRX7" s="132"/>
      <c r="SRY7" s="132"/>
      <c r="SRZ7" s="133"/>
      <c r="SSA7" s="134"/>
      <c r="SSB7" s="132"/>
      <c r="SSC7" s="132"/>
      <c r="SSD7" s="132"/>
      <c r="SSE7" s="133"/>
      <c r="SSF7" s="134"/>
      <c r="SSG7" s="132"/>
      <c r="SSH7" s="132"/>
      <c r="SSI7" s="132"/>
      <c r="SSJ7" s="133"/>
      <c r="SSK7" s="134"/>
      <c r="SSL7" s="132"/>
      <c r="SSM7" s="132"/>
      <c r="SSN7" s="132"/>
      <c r="SSO7" s="133"/>
      <c r="SSP7" s="134"/>
      <c r="SSQ7" s="132"/>
      <c r="SSR7" s="132"/>
      <c r="SSS7" s="132"/>
      <c r="SST7" s="133"/>
      <c r="SSU7" s="134"/>
      <c r="SSV7" s="132"/>
      <c r="SSW7" s="132"/>
      <c r="SSX7" s="132"/>
      <c r="SSY7" s="133"/>
      <c r="SSZ7" s="134"/>
      <c r="STA7" s="132"/>
      <c r="STB7" s="132"/>
      <c r="STC7" s="132"/>
      <c r="STD7" s="133"/>
      <c r="STE7" s="134"/>
      <c r="STF7" s="132"/>
      <c r="STG7" s="132"/>
      <c r="STH7" s="132"/>
      <c r="STI7" s="133"/>
      <c r="STJ7" s="134"/>
      <c r="STK7" s="132"/>
      <c r="STL7" s="132"/>
      <c r="STM7" s="132"/>
      <c r="STN7" s="133"/>
      <c r="STO7" s="134"/>
      <c r="STP7" s="132"/>
      <c r="STQ7" s="132"/>
      <c r="STR7" s="132"/>
      <c r="STS7" s="133"/>
      <c r="STT7" s="134"/>
      <c r="STU7" s="132"/>
      <c r="STV7" s="132"/>
      <c r="STW7" s="132"/>
      <c r="STX7" s="133"/>
      <c r="STY7" s="134"/>
      <c r="STZ7" s="132"/>
      <c r="SUA7" s="132"/>
      <c r="SUB7" s="132"/>
      <c r="SUC7" s="133"/>
      <c r="SUD7" s="134"/>
      <c r="SUE7" s="132"/>
      <c r="SUF7" s="132"/>
      <c r="SUG7" s="132"/>
      <c r="SUH7" s="133"/>
      <c r="SUI7" s="134"/>
      <c r="SUJ7" s="132"/>
      <c r="SUK7" s="132"/>
      <c r="SUL7" s="132"/>
      <c r="SUM7" s="133"/>
      <c r="SUN7" s="134"/>
      <c r="SUO7" s="132"/>
      <c r="SUP7" s="132"/>
      <c r="SUQ7" s="132"/>
      <c r="SUR7" s="133"/>
      <c r="SUS7" s="134"/>
      <c r="SUT7" s="132"/>
      <c r="SUU7" s="132"/>
      <c r="SUV7" s="132"/>
      <c r="SUW7" s="133"/>
      <c r="SUX7" s="134"/>
      <c r="SUY7" s="132"/>
      <c r="SUZ7" s="132"/>
      <c r="SVA7" s="132"/>
      <c r="SVB7" s="133"/>
      <c r="SVC7" s="134"/>
      <c r="SVD7" s="132"/>
      <c r="SVE7" s="132"/>
      <c r="SVF7" s="132"/>
      <c r="SVG7" s="133"/>
      <c r="SVH7" s="134"/>
      <c r="SVI7" s="132"/>
      <c r="SVJ7" s="132"/>
      <c r="SVK7" s="132"/>
      <c r="SVL7" s="133"/>
      <c r="SVM7" s="134"/>
      <c r="SVN7" s="132"/>
      <c r="SVO7" s="132"/>
      <c r="SVP7" s="132"/>
      <c r="SVQ7" s="133"/>
      <c r="SVR7" s="134"/>
      <c r="SVS7" s="132"/>
      <c r="SVT7" s="132"/>
      <c r="SVU7" s="132"/>
      <c r="SVV7" s="133"/>
      <c r="SVW7" s="134"/>
      <c r="SVX7" s="132"/>
      <c r="SVY7" s="132"/>
      <c r="SVZ7" s="132"/>
      <c r="SWA7" s="133"/>
      <c r="SWB7" s="134"/>
      <c r="SWC7" s="132"/>
      <c r="SWD7" s="132"/>
      <c r="SWE7" s="132"/>
      <c r="SWF7" s="133"/>
      <c r="SWG7" s="134"/>
      <c r="SWH7" s="132"/>
      <c r="SWI7" s="132"/>
      <c r="SWJ7" s="132"/>
      <c r="SWK7" s="133"/>
      <c r="SWL7" s="134"/>
      <c r="SWM7" s="132"/>
      <c r="SWN7" s="132"/>
      <c r="SWO7" s="132"/>
      <c r="SWP7" s="133"/>
      <c r="SWQ7" s="134"/>
      <c r="SWR7" s="132"/>
      <c r="SWS7" s="132"/>
      <c r="SWT7" s="132"/>
      <c r="SWU7" s="133"/>
      <c r="SWV7" s="134"/>
      <c r="SWW7" s="132"/>
      <c r="SWX7" s="132"/>
      <c r="SWY7" s="132"/>
      <c r="SWZ7" s="133"/>
      <c r="SXA7" s="134"/>
      <c r="SXB7" s="132"/>
      <c r="SXC7" s="132"/>
      <c r="SXD7" s="132"/>
      <c r="SXE7" s="133"/>
      <c r="SXF7" s="134"/>
      <c r="SXG7" s="132"/>
      <c r="SXH7" s="132"/>
      <c r="SXI7" s="132"/>
      <c r="SXJ7" s="133"/>
      <c r="SXK7" s="134"/>
      <c r="SXL7" s="132"/>
      <c r="SXM7" s="132"/>
      <c r="SXN7" s="132"/>
      <c r="SXO7" s="133"/>
      <c r="SXP7" s="134"/>
      <c r="SXQ7" s="132"/>
      <c r="SXR7" s="132"/>
      <c r="SXS7" s="132"/>
      <c r="SXT7" s="133"/>
      <c r="SXU7" s="134"/>
      <c r="SXV7" s="132"/>
      <c r="SXW7" s="132"/>
      <c r="SXX7" s="132"/>
      <c r="SXY7" s="133"/>
      <c r="SXZ7" s="134"/>
      <c r="SYA7" s="132"/>
      <c r="SYB7" s="132"/>
      <c r="SYC7" s="132"/>
      <c r="SYD7" s="133"/>
      <c r="SYE7" s="134"/>
      <c r="SYF7" s="132"/>
      <c r="SYG7" s="132"/>
      <c r="SYH7" s="132"/>
      <c r="SYI7" s="133"/>
      <c r="SYJ7" s="134"/>
      <c r="SYK7" s="132"/>
      <c r="SYL7" s="132"/>
      <c r="SYM7" s="132"/>
      <c r="SYN7" s="133"/>
      <c r="SYO7" s="134"/>
      <c r="SYP7" s="132"/>
      <c r="SYQ7" s="132"/>
      <c r="SYR7" s="132"/>
      <c r="SYS7" s="133"/>
      <c r="SYT7" s="134"/>
      <c r="SYU7" s="132"/>
      <c r="SYV7" s="132"/>
      <c r="SYW7" s="132"/>
      <c r="SYX7" s="133"/>
      <c r="SYY7" s="134"/>
      <c r="SYZ7" s="132"/>
      <c r="SZA7" s="132"/>
      <c r="SZB7" s="132"/>
      <c r="SZC7" s="133"/>
      <c r="SZD7" s="134"/>
      <c r="SZE7" s="132"/>
      <c r="SZF7" s="132"/>
      <c r="SZG7" s="132"/>
      <c r="SZH7" s="133"/>
      <c r="SZI7" s="134"/>
      <c r="SZJ7" s="132"/>
      <c r="SZK7" s="132"/>
      <c r="SZL7" s="132"/>
      <c r="SZM7" s="133"/>
      <c r="SZN7" s="134"/>
      <c r="SZO7" s="132"/>
      <c r="SZP7" s="132"/>
      <c r="SZQ7" s="132"/>
      <c r="SZR7" s="133"/>
      <c r="SZS7" s="134"/>
      <c r="SZT7" s="132"/>
      <c r="SZU7" s="132"/>
      <c r="SZV7" s="132"/>
      <c r="SZW7" s="133"/>
      <c r="SZX7" s="134"/>
      <c r="SZY7" s="132"/>
      <c r="SZZ7" s="132"/>
      <c r="TAA7" s="132"/>
      <c r="TAB7" s="133"/>
      <c r="TAC7" s="134"/>
      <c r="TAD7" s="132"/>
      <c r="TAE7" s="132"/>
      <c r="TAF7" s="132"/>
      <c r="TAG7" s="133"/>
      <c r="TAH7" s="134"/>
      <c r="TAI7" s="132"/>
      <c r="TAJ7" s="132"/>
      <c r="TAK7" s="132"/>
      <c r="TAL7" s="133"/>
      <c r="TAM7" s="134"/>
      <c r="TAN7" s="132"/>
      <c r="TAO7" s="132"/>
      <c r="TAP7" s="132"/>
      <c r="TAQ7" s="133"/>
      <c r="TAR7" s="134"/>
      <c r="TAS7" s="132"/>
      <c r="TAT7" s="132"/>
      <c r="TAU7" s="132"/>
      <c r="TAV7" s="133"/>
      <c r="TAW7" s="134"/>
      <c r="TAX7" s="132"/>
      <c r="TAY7" s="132"/>
      <c r="TAZ7" s="132"/>
      <c r="TBA7" s="133"/>
      <c r="TBB7" s="134"/>
      <c r="TBC7" s="132"/>
      <c r="TBD7" s="132"/>
      <c r="TBE7" s="132"/>
      <c r="TBF7" s="133"/>
      <c r="TBG7" s="134"/>
      <c r="TBH7" s="132"/>
      <c r="TBI7" s="132"/>
      <c r="TBJ7" s="132"/>
      <c r="TBK7" s="133"/>
      <c r="TBL7" s="134"/>
      <c r="TBM7" s="132"/>
      <c r="TBN7" s="132"/>
      <c r="TBO7" s="132"/>
      <c r="TBP7" s="133"/>
      <c r="TBQ7" s="134"/>
      <c r="TBR7" s="132"/>
      <c r="TBS7" s="132"/>
      <c r="TBT7" s="132"/>
      <c r="TBU7" s="133"/>
      <c r="TBV7" s="134"/>
      <c r="TBW7" s="132"/>
      <c r="TBX7" s="132"/>
      <c r="TBY7" s="132"/>
      <c r="TBZ7" s="133"/>
      <c r="TCA7" s="134"/>
      <c r="TCB7" s="132"/>
      <c r="TCC7" s="132"/>
      <c r="TCD7" s="132"/>
      <c r="TCE7" s="133"/>
      <c r="TCF7" s="134"/>
      <c r="TCG7" s="132"/>
      <c r="TCH7" s="132"/>
      <c r="TCI7" s="132"/>
      <c r="TCJ7" s="133"/>
      <c r="TCK7" s="134"/>
      <c r="TCL7" s="132"/>
      <c r="TCM7" s="132"/>
      <c r="TCN7" s="132"/>
      <c r="TCO7" s="133"/>
      <c r="TCP7" s="134"/>
      <c r="TCQ7" s="132"/>
      <c r="TCR7" s="132"/>
      <c r="TCS7" s="132"/>
      <c r="TCT7" s="133"/>
      <c r="TCU7" s="134"/>
      <c r="TCV7" s="132"/>
      <c r="TCW7" s="132"/>
      <c r="TCX7" s="132"/>
      <c r="TCY7" s="133"/>
      <c r="TCZ7" s="134"/>
      <c r="TDA7" s="132"/>
      <c r="TDB7" s="132"/>
      <c r="TDC7" s="132"/>
      <c r="TDD7" s="133"/>
      <c r="TDE7" s="134"/>
      <c r="TDF7" s="132"/>
      <c r="TDG7" s="132"/>
      <c r="TDH7" s="132"/>
      <c r="TDI7" s="133"/>
      <c r="TDJ7" s="134"/>
      <c r="TDK7" s="132"/>
      <c r="TDL7" s="132"/>
      <c r="TDM7" s="132"/>
      <c r="TDN7" s="133"/>
      <c r="TDO7" s="134"/>
      <c r="TDP7" s="132"/>
      <c r="TDQ7" s="132"/>
      <c r="TDR7" s="132"/>
      <c r="TDS7" s="133"/>
      <c r="TDT7" s="134"/>
      <c r="TDU7" s="132"/>
      <c r="TDV7" s="132"/>
      <c r="TDW7" s="132"/>
      <c r="TDX7" s="133"/>
      <c r="TDY7" s="134"/>
      <c r="TDZ7" s="132"/>
      <c r="TEA7" s="132"/>
      <c r="TEB7" s="132"/>
      <c r="TEC7" s="133"/>
      <c r="TED7" s="134"/>
      <c r="TEE7" s="132"/>
      <c r="TEF7" s="132"/>
      <c r="TEG7" s="132"/>
      <c r="TEH7" s="133"/>
      <c r="TEI7" s="134"/>
      <c r="TEJ7" s="132"/>
      <c r="TEK7" s="132"/>
      <c r="TEL7" s="132"/>
      <c r="TEM7" s="133"/>
      <c r="TEN7" s="134"/>
      <c r="TEO7" s="132"/>
      <c r="TEP7" s="132"/>
      <c r="TEQ7" s="132"/>
      <c r="TER7" s="133"/>
      <c r="TES7" s="134"/>
      <c r="TET7" s="132"/>
      <c r="TEU7" s="132"/>
      <c r="TEV7" s="132"/>
      <c r="TEW7" s="133"/>
      <c r="TEX7" s="134"/>
      <c r="TEY7" s="132"/>
      <c r="TEZ7" s="132"/>
      <c r="TFA7" s="132"/>
      <c r="TFB7" s="133"/>
      <c r="TFC7" s="134"/>
      <c r="TFD7" s="132"/>
      <c r="TFE7" s="132"/>
      <c r="TFF7" s="132"/>
      <c r="TFG7" s="133"/>
      <c r="TFH7" s="134"/>
      <c r="TFI7" s="132"/>
      <c r="TFJ7" s="132"/>
      <c r="TFK7" s="132"/>
      <c r="TFL7" s="133"/>
      <c r="TFM7" s="134"/>
      <c r="TFN7" s="132"/>
      <c r="TFO7" s="132"/>
      <c r="TFP7" s="132"/>
      <c r="TFQ7" s="133"/>
      <c r="TFR7" s="134"/>
      <c r="TFS7" s="132"/>
      <c r="TFT7" s="132"/>
      <c r="TFU7" s="132"/>
      <c r="TFV7" s="133"/>
      <c r="TFW7" s="134"/>
      <c r="TFX7" s="132"/>
      <c r="TFY7" s="132"/>
      <c r="TFZ7" s="132"/>
      <c r="TGA7" s="133"/>
      <c r="TGB7" s="134"/>
      <c r="TGC7" s="132"/>
      <c r="TGD7" s="132"/>
      <c r="TGE7" s="132"/>
      <c r="TGF7" s="133"/>
      <c r="TGG7" s="134"/>
      <c r="TGH7" s="132"/>
      <c r="TGI7" s="132"/>
      <c r="TGJ7" s="132"/>
      <c r="TGK7" s="133"/>
      <c r="TGL7" s="134"/>
      <c r="TGM7" s="132"/>
      <c r="TGN7" s="132"/>
      <c r="TGO7" s="132"/>
      <c r="TGP7" s="133"/>
      <c r="TGQ7" s="134"/>
      <c r="TGR7" s="132"/>
      <c r="TGS7" s="132"/>
      <c r="TGT7" s="132"/>
      <c r="TGU7" s="133"/>
      <c r="TGV7" s="134"/>
      <c r="TGW7" s="132"/>
      <c r="TGX7" s="132"/>
      <c r="TGY7" s="132"/>
      <c r="TGZ7" s="133"/>
      <c r="THA7" s="134"/>
      <c r="THB7" s="132"/>
      <c r="THC7" s="132"/>
      <c r="THD7" s="132"/>
      <c r="THE7" s="133"/>
      <c r="THF7" s="134"/>
      <c r="THG7" s="132"/>
      <c r="THH7" s="132"/>
      <c r="THI7" s="132"/>
      <c r="THJ7" s="133"/>
      <c r="THK7" s="134"/>
      <c r="THL7" s="132"/>
      <c r="THM7" s="132"/>
      <c r="THN7" s="132"/>
      <c r="THO7" s="133"/>
      <c r="THP7" s="134"/>
      <c r="THQ7" s="132"/>
      <c r="THR7" s="132"/>
      <c r="THS7" s="132"/>
      <c r="THT7" s="133"/>
      <c r="THU7" s="134"/>
      <c r="THV7" s="132"/>
      <c r="THW7" s="132"/>
      <c r="THX7" s="132"/>
      <c r="THY7" s="133"/>
      <c r="THZ7" s="134"/>
      <c r="TIA7" s="132"/>
      <c r="TIB7" s="132"/>
      <c r="TIC7" s="132"/>
      <c r="TID7" s="133"/>
      <c r="TIE7" s="134"/>
      <c r="TIF7" s="132"/>
      <c r="TIG7" s="132"/>
      <c r="TIH7" s="132"/>
      <c r="TII7" s="133"/>
      <c r="TIJ7" s="134"/>
      <c r="TIK7" s="132"/>
      <c r="TIL7" s="132"/>
      <c r="TIM7" s="132"/>
      <c r="TIN7" s="133"/>
      <c r="TIO7" s="134"/>
      <c r="TIP7" s="132"/>
      <c r="TIQ7" s="132"/>
      <c r="TIR7" s="132"/>
      <c r="TIS7" s="133"/>
      <c r="TIT7" s="134"/>
      <c r="TIU7" s="132"/>
      <c r="TIV7" s="132"/>
      <c r="TIW7" s="132"/>
      <c r="TIX7" s="133"/>
      <c r="TIY7" s="134"/>
      <c r="TIZ7" s="132"/>
      <c r="TJA7" s="132"/>
      <c r="TJB7" s="132"/>
      <c r="TJC7" s="133"/>
      <c r="TJD7" s="134"/>
      <c r="TJE7" s="132"/>
      <c r="TJF7" s="132"/>
      <c r="TJG7" s="132"/>
      <c r="TJH7" s="133"/>
      <c r="TJI7" s="134"/>
      <c r="TJJ7" s="132"/>
      <c r="TJK7" s="132"/>
      <c r="TJL7" s="132"/>
      <c r="TJM7" s="133"/>
      <c r="TJN7" s="134"/>
      <c r="TJO7" s="132"/>
      <c r="TJP7" s="132"/>
      <c r="TJQ7" s="132"/>
      <c r="TJR7" s="133"/>
      <c r="TJS7" s="134"/>
      <c r="TJT7" s="132"/>
      <c r="TJU7" s="132"/>
      <c r="TJV7" s="132"/>
      <c r="TJW7" s="133"/>
      <c r="TJX7" s="134"/>
      <c r="TJY7" s="132"/>
      <c r="TJZ7" s="132"/>
      <c r="TKA7" s="132"/>
      <c r="TKB7" s="133"/>
      <c r="TKC7" s="134"/>
      <c r="TKD7" s="132"/>
      <c r="TKE7" s="132"/>
      <c r="TKF7" s="132"/>
      <c r="TKG7" s="133"/>
      <c r="TKH7" s="134"/>
      <c r="TKI7" s="132"/>
      <c r="TKJ7" s="132"/>
      <c r="TKK7" s="132"/>
      <c r="TKL7" s="133"/>
      <c r="TKM7" s="134"/>
      <c r="TKN7" s="132"/>
      <c r="TKO7" s="132"/>
      <c r="TKP7" s="132"/>
      <c r="TKQ7" s="133"/>
      <c r="TKR7" s="134"/>
      <c r="TKS7" s="132"/>
      <c r="TKT7" s="132"/>
      <c r="TKU7" s="132"/>
      <c r="TKV7" s="133"/>
      <c r="TKW7" s="134"/>
      <c r="TKX7" s="132"/>
      <c r="TKY7" s="132"/>
      <c r="TKZ7" s="132"/>
      <c r="TLA7" s="133"/>
      <c r="TLB7" s="134"/>
      <c r="TLC7" s="132"/>
      <c r="TLD7" s="132"/>
      <c r="TLE7" s="132"/>
      <c r="TLF7" s="133"/>
      <c r="TLG7" s="134"/>
      <c r="TLH7" s="132"/>
      <c r="TLI7" s="132"/>
      <c r="TLJ7" s="132"/>
      <c r="TLK7" s="133"/>
      <c r="TLL7" s="134"/>
      <c r="TLM7" s="132"/>
      <c r="TLN7" s="132"/>
      <c r="TLO7" s="132"/>
      <c r="TLP7" s="133"/>
      <c r="TLQ7" s="134"/>
      <c r="TLR7" s="132"/>
      <c r="TLS7" s="132"/>
      <c r="TLT7" s="132"/>
      <c r="TLU7" s="133"/>
      <c r="TLV7" s="134"/>
      <c r="TLW7" s="132"/>
      <c r="TLX7" s="132"/>
      <c r="TLY7" s="132"/>
      <c r="TLZ7" s="133"/>
      <c r="TMA7" s="134"/>
      <c r="TMB7" s="132"/>
      <c r="TMC7" s="132"/>
      <c r="TMD7" s="132"/>
      <c r="TME7" s="133"/>
      <c r="TMF7" s="134"/>
      <c r="TMG7" s="132"/>
      <c r="TMH7" s="132"/>
      <c r="TMI7" s="132"/>
      <c r="TMJ7" s="133"/>
      <c r="TMK7" s="134"/>
      <c r="TML7" s="132"/>
      <c r="TMM7" s="132"/>
      <c r="TMN7" s="132"/>
      <c r="TMO7" s="133"/>
      <c r="TMP7" s="134"/>
      <c r="TMQ7" s="132"/>
      <c r="TMR7" s="132"/>
      <c r="TMS7" s="132"/>
      <c r="TMT7" s="133"/>
      <c r="TMU7" s="134"/>
      <c r="TMV7" s="132"/>
      <c r="TMW7" s="132"/>
      <c r="TMX7" s="132"/>
      <c r="TMY7" s="133"/>
      <c r="TMZ7" s="134"/>
      <c r="TNA7" s="132"/>
      <c r="TNB7" s="132"/>
      <c r="TNC7" s="132"/>
      <c r="TND7" s="133"/>
      <c r="TNE7" s="134"/>
      <c r="TNF7" s="132"/>
      <c r="TNG7" s="132"/>
      <c r="TNH7" s="132"/>
      <c r="TNI7" s="133"/>
      <c r="TNJ7" s="134"/>
      <c r="TNK7" s="132"/>
      <c r="TNL7" s="132"/>
      <c r="TNM7" s="132"/>
      <c r="TNN7" s="133"/>
      <c r="TNO7" s="134"/>
      <c r="TNP7" s="132"/>
      <c r="TNQ7" s="132"/>
      <c r="TNR7" s="132"/>
      <c r="TNS7" s="133"/>
      <c r="TNT7" s="134"/>
      <c r="TNU7" s="132"/>
      <c r="TNV7" s="132"/>
      <c r="TNW7" s="132"/>
      <c r="TNX7" s="133"/>
      <c r="TNY7" s="134"/>
      <c r="TNZ7" s="132"/>
      <c r="TOA7" s="132"/>
      <c r="TOB7" s="132"/>
      <c r="TOC7" s="133"/>
      <c r="TOD7" s="134"/>
      <c r="TOE7" s="132"/>
      <c r="TOF7" s="132"/>
      <c r="TOG7" s="132"/>
      <c r="TOH7" s="133"/>
      <c r="TOI7" s="134"/>
      <c r="TOJ7" s="132"/>
      <c r="TOK7" s="132"/>
      <c r="TOL7" s="132"/>
      <c r="TOM7" s="133"/>
      <c r="TON7" s="134"/>
      <c r="TOO7" s="132"/>
      <c r="TOP7" s="132"/>
      <c r="TOQ7" s="132"/>
      <c r="TOR7" s="133"/>
      <c r="TOS7" s="134"/>
      <c r="TOT7" s="132"/>
      <c r="TOU7" s="132"/>
      <c r="TOV7" s="132"/>
      <c r="TOW7" s="133"/>
      <c r="TOX7" s="134"/>
      <c r="TOY7" s="132"/>
      <c r="TOZ7" s="132"/>
      <c r="TPA7" s="132"/>
      <c r="TPB7" s="133"/>
      <c r="TPC7" s="134"/>
      <c r="TPD7" s="132"/>
      <c r="TPE7" s="132"/>
      <c r="TPF7" s="132"/>
      <c r="TPG7" s="133"/>
      <c r="TPH7" s="134"/>
      <c r="TPI7" s="132"/>
      <c r="TPJ7" s="132"/>
      <c r="TPK7" s="132"/>
      <c r="TPL7" s="133"/>
      <c r="TPM7" s="134"/>
      <c r="TPN7" s="132"/>
      <c r="TPO7" s="132"/>
      <c r="TPP7" s="132"/>
      <c r="TPQ7" s="133"/>
      <c r="TPR7" s="134"/>
      <c r="TPS7" s="132"/>
      <c r="TPT7" s="132"/>
      <c r="TPU7" s="132"/>
      <c r="TPV7" s="133"/>
      <c r="TPW7" s="134"/>
      <c r="TPX7" s="132"/>
      <c r="TPY7" s="132"/>
      <c r="TPZ7" s="132"/>
      <c r="TQA7" s="133"/>
      <c r="TQB7" s="134"/>
      <c r="TQC7" s="132"/>
      <c r="TQD7" s="132"/>
      <c r="TQE7" s="132"/>
      <c r="TQF7" s="133"/>
      <c r="TQG7" s="134"/>
      <c r="TQH7" s="132"/>
      <c r="TQI7" s="132"/>
      <c r="TQJ7" s="132"/>
      <c r="TQK7" s="133"/>
      <c r="TQL7" s="134"/>
      <c r="TQM7" s="132"/>
      <c r="TQN7" s="132"/>
      <c r="TQO7" s="132"/>
      <c r="TQP7" s="133"/>
      <c r="TQQ7" s="134"/>
      <c r="TQR7" s="132"/>
      <c r="TQS7" s="132"/>
      <c r="TQT7" s="132"/>
      <c r="TQU7" s="133"/>
      <c r="TQV7" s="134"/>
      <c r="TQW7" s="132"/>
      <c r="TQX7" s="132"/>
      <c r="TQY7" s="132"/>
      <c r="TQZ7" s="133"/>
      <c r="TRA7" s="134"/>
      <c r="TRB7" s="132"/>
      <c r="TRC7" s="132"/>
      <c r="TRD7" s="132"/>
      <c r="TRE7" s="133"/>
      <c r="TRF7" s="134"/>
      <c r="TRG7" s="132"/>
      <c r="TRH7" s="132"/>
      <c r="TRI7" s="132"/>
      <c r="TRJ7" s="133"/>
      <c r="TRK7" s="134"/>
      <c r="TRL7" s="132"/>
      <c r="TRM7" s="132"/>
      <c r="TRN7" s="132"/>
      <c r="TRO7" s="133"/>
      <c r="TRP7" s="134"/>
      <c r="TRQ7" s="132"/>
      <c r="TRR7" s="132"/>
      <c r="TRS7" s="132"/>
      <c r="TRT7" s="133"/>
      <c r="TRU7" s="134"/>
      <c r="TRV7" s="132"/>
      <c r="TRW7" s="132"/>
      <c r="TRX7" s="132"/>
      <c r="TRY7" s="133"/>
      <c r="TRZ7" s="134"/>
      <c r="TSA7" s="132"/>
      <c r="TSB7" s="132"/>
      <c r="TSC7" s="132"/>
      <c r="TSD7" s="133"/>
      <c r="TSE7" s="134"/>
      <c r="TSF7" s="132"/>
      <c r="TSG7" s="132"/>
      <c r="TSH7" s="132"/>
      <c r="TSI7" s="133"/>
      <c r="TSJ7" s="134"/>
      <c r="TSK7" s="132"/>
      <c r="TSL7" s="132"/>
      <c r="TSM7" s="132"/>
      <c r="TSN7" s="133"/>
      <c r="TSO7" s="134"/>
      <c r="TSP7" s="132"/>
      <c r="TSQ7" s="132"/>
      <c r="TSR7" s="132"/>
      <c r="TSS7" s="133"/>
      <c r="TST7" s="134"/>
      <c r="TSU7" s="132"/>
      <c r="TSV7" s="132"/>
      <c r="TSW7" s="132"/>
      <c r="TSX7" s="133"/>
      <c r="TSY7" s="134"/>
      <c r="TSZ7" s="132"/>
      <c r="TTA7" s="132"/>
      <c r="TTB7" s="132"/>
      <c r="TTC7" s="133"/>
      <c r="TTD7" s="134"/>
      <c r="TTE7" s="132"/>
      <c r="TTF7" s="132"/>
      <c r="TTG7" s="132"/>
      <c r="TTH7" s="133"/>
      <c r="TTI7" s="134"/>
      <c r="TTJ7" s="132"/>
      <c r="TTK7" s="132"/>
      <c r="TTL7" s="132"/>
      <c r="TTM7" s="133"/>
      <c r="TTN7" s="134"/>
      <c r="TTO7" s="132"/>
      <c r="TTP7" s="132"/>
      <c r="TTQ7" s="132"/>
      <c r="TTR7" s="133"/>
      <c r="TTS7" s="134"/>
      <c r="TTT7" s="132"/>
      <c r="TTU7" s="132"/>
      <c r="TTV7" s="132"/>
      <c r="TTW7" s="133"/>
      <c r="TTX7" s="134"/>
      <c r="TTY7" s="132"/>
      <c r="TTZ7" s="132"/>
      <c r="TUA7" s="132"/>
      <c r="TUB7" s="133"/>
      <c r="TUC7" s="134"/>
      <c r="TUD7" s="132"/>
      <c r="TUE7" s="132"/>
      <c r="TUF7" s="132"/>
      <c r="TUG7" s="133"/>
      <c r="TUH7" s="134"/>
      <c r="TUI7" s="132"/>
      <c r="TUJ7" s="132"/>
      <c r="TUK7" s="132"/>
      <c r="TUL7" s="133"/>
      <c r="TUM7" s="134"/>
      <c r="TUN7" s="132"/>
      <c r="TUO7" s="132"/>
      <c r="TUP7" s="132"/>
      <c r="TUQ7" s="133"/>
      <c r="TUR7" s="134"/>
      <c r="TUS7" s="132"/>
      <c r="TUT7" s="132"/>
      <c r="TUU7" s="132"/>
      <c r="TUV7" s="133"/>
      <c r="TUW7" s="134"/>
      <c r="TUX7" s="132"/>
      <c r="TUY7" s="132"/>
      <c r="TUZ7" s="132"/>
      <c r="TVA7" s="133"/>
      <c r="TVB7" s="134"/>
      <c r="TVC7" s="132"/>
      <c r="TVD7" s="132"/>
      <c r="TVE7" s="132"/>
      <c r="TVF7" s="133"/>
      <c r="TVG7" s="134"/>
      <c r="TVH7" s="132"/>
      <c r="TVI7" s="132"/>
      <c r="TVJ7" s="132"/>
      <c r="TVK7" s="133"/>
      <c r="TVL7" s="134"/>
      <c r="TVM7" s="132"/>
      <c r="TVN7" s="132"/>
      <c r="TVO7" s="132"/>
      <c r="TVP7" s="133"/>
      <c r="TVQ7" s="134"/>
      <c r="TVR7" s="132"/>
      <c r="TVS7" s="132"/>
      <c r="TVT7" s="132"/>
      <c r="TVU7" s="133"/>
      <c r="TVV7" s="134"/>
      <c r="TVW7" s="132"/>
      <c r="TVX7" s="132"/>
      <c r="TVY7" s="132"/>
      <c r="TVZ7" s="133"/>
      <c r="TWA7" s="134"/>
      <c r="TWB7" s="132"/>
      <c r="TWC7" s="132"/>
      <c r="TWD7" s="132"/>
      <c r="TWE7" s="133"/>
      <c r="TWF7" s="134"/>
      <c r="TWG7" s="132"/>
      <c r="TWH7" s="132"/>
      <c r="TWI7" s="132"/>
      <c r="TWJ7" s="133"/>
      <c r="TWK7" s="134"/>
      <c r="TWL7" s="132"/>
      <c r="TWM7" s="132"/>
      <c r="TWN7" s="132"/>
      <c r="TWO7" s="133"/>
      <c r="TWP7" s="134"/>
      <c r="TWQ7" s="132"/>
      <c r="TWR7" s="132"/>
      <c r="TWS7" s="132"/>
      <c r="TWT7" s="133"/>
      <c r="TWU7" s="134"/>
      <c r="TWV7" s="132"/>
      <c r="TWW7" s="132"/>
      <c r="TWX7" s="132"/>
      <c r="TWY7" s="133"/>
      <c r="TWZ7" s="134"/>
      <c r="TXA7" s="132"/>
      <c r="TXB7" s="132"/>
      <c r="TXC7" s="132"/>
      <c r="TXD7" s="133"/>
      <c r="TXE7" s="134"/>
      <c r="TXF7" s="132"/>
      <c r="TXG7" s="132"/>
      <c r="TXH7" s="132"/>
      <c r="TXI7" s="133"/>
      <c r="TXJ7" s="134"/>
      <c r="TXK7" s="132"/>
      <c r="TXL7" s="132"/>
      <c r="TXM7" s="132"/>
      <c r="TXN7" s="133"/>
      <c r="TXO7" s="134"/>
      <c r="TXP7" s="132"/>
      <c r="TXQ7" s="132"/>
      <c r="TXR7" s="132"/>
      <c r="TXS7" s="133"/>
      <c r="TXT7" s="134"/>
      <c r="TXU7" s="132"/>
      <c r="TXV7" s="132"/>
      <c r="TXW7" s="132"/>
      <c r="TXX7" s="133"/>
      <c r="TXY7" s="134"/>
      <c r="TXZ7" s="132"/>
      <c r="TYA7" s="132"/>
      <c r="TYB7" s="132"/>
      <c r="TYC7" s="133"/>
      <c r="TYD7" s="134"/>
      <c r="TYE7" s="132"/>
      <c r="TYF7" s="132"/>
      <c r="TYG7" s="132"/>
      <c r="TYH7" s="133"/>
      <c r="TYI7" s="134"/>
      <c r="TYJ7" s="132"/>
      <c r="TYK7" s="132"/>
      <c r="TYL7" s="132"/>
      <c r="TYM7" s="133"/>
      <c r="TYN7" s="134"/>
      <c r="TYO7" s="132"/>
      <c r="TYP7" s="132"/>
      <c r="TYQ7" s="132"/>
      <c r="TYR7" s="133"/>
      <c r="TYS7" s="134"/>
      <c r="TYT7" s="132"/>
      <c r="TYU7" s="132"/>
      <c r="TYV7" s="132"/>
      <c r="TYW7" s="133"/>
      <c r="TYX7" s="134"/>
      <c r="TYY7" s="132"/>
      <c r="TYZ7" s="132"/>
      <c r="TZA7" s="132"/>
      <c r="TZB7" s="133"/>
      <c r="TZC7" s="134"/>
      <c r="TZD7" s="132"/>
      <c r="TZE7" s="132"/>
      <c r="TZF7" s="132"/>
      <c r="TZG7" s="133"/>
      <c r="TZH7" s="134"/>
      <c r="TZI7" s="132"/>
      <c r="TZJ7" s="132"/>
      <c r="TZK7" s="132"/>
      <c r="TZL7" s="133"/>
      <c r="TZM7" s="134"/>
      <c r="TZN7" s="132"/>
      <c r="TZO7" s="132"/>
      <c r="TZP7" s="132"/>
      <c r="TZQ7" s="133"/>
      <c r="TZR7" s="134"/>
      <c r="TZS7" s="132"/>
      <c r="TZT7" s="132"/>
      <c r="TZU7" s="132"/>
      <c r="TZV7" s="133"/>
      <c r="TZW7" s="134"/>
      <c r="TZX7" s="132"/>
      <c r="TZY7" s="132"/>
      <c r="TZZ7" s="132"/>
      <c r="UAA7" s="133"/>
      <c r="UAB7" s="134"/>
      <c r="UAC7" s="132"/>
      <c r="UAD7" s="132"/>
      <c r="UAE7" s="132"/>
      <c r="UAF7" s="133"/>
      <c r="UAG7" s="134"/>
      <c r="UAH7" s="132"/>
      <c r="UAI7" s="132"/>
      <c r="UAJ7" s="132"/>
      <c r="UAK7" s="133"/>
      <c r="UAL7" s="134"/>
      <c r="UAM7" s="132"/>
      <c r="UAN7" s="132"/>
      <c r="UAO7" s="132"/>
      <c r="UAP7" s="133"/>
      <c r="UAQ7" s="134"/>
      <c r="UAR7" s="132"/>
      <c r="UAS7" s="132"/>
      <c r="UAT7" s="132"/>
      <c r="UAU7" s="133"/>
      <c r="UAV7" s="134"/>
      <c r="UAW7" s="132"/>
      <c r="UAX7" s="132"/>
      <c r="UAY7" s="132"/>
      <c r="UAZ7" s="133"/>
      <c r="UBA7" s="134"/>
      <c r="UBB7" s="132"/>
      <c r="UBC7" s="132"/>
      <c r="UBD7" s="132"/>
      <c r="UBE7" s="133"/>
      <c r="UBF7" s="134"/>
      <c r="UBG7" s="132"/>
      <c r="UBH7" s="132"/>
      <c r="UBI7" s="132"/>
      <c r="UBJ7" s="133"/>
      <c r="UBK7" s="134"/>
      <c r="UBL7" s="132"/>
      <c r="UBM7" s="132"/>
      <c r="UBN7" s="132"/>
      <c r="UBO7" s="133"/>
      <c r="UBP7" s="134"/>
      <c r="UBQ7" s="132"/>
      <c r="UBR7" s="132"/>
      <c r="UBS7" s="132"/>
      <c r="UBT7" s="133"/>
      <c r="UBU7" s="134"/>
      <c r="UBV7" s="132"/>
      <c r="UBW7" s="132"/>
      <c r="UBX7" s="132"/>
      <c r="UBY7" s="133"/>
      <c r="UBZ7" s="134"/>
      <c r="UCA7" s="132"/>
      <c r="UCB7" s="132"/>
      <c r="UCC7" s="132"/>
      <c r="UCD7" s="133"/>
      <c r="UCE7" s="134"/>
      <c r="UCF7" s="132"/>
      <c r="UCG7" s="132"/>
      <c r="UCH7" s="132"/>
      <c r="UCI7" s="133"/>
      <c r="UCJ7" s="134"/>
      <c r="UCK7" s="132"/>
      <c r="UCL7" s="132"/>
      <c r="UCM7" s="132"/>
      <c r="UCN7" s="133"/>
      <c r="UCO7" s="134"/>
      <c r="UCP7" s="132"/>
      <c r="UCQ7" s="132"/>
      <c r="UCR7" s="132"/>
      <c r="UCS7" s="133"/>
      <c r="UCT7" s="134"/>
      <c r="UCU7" s="132"/>
      <c r="UCV7" s="132"/>
      <c r="UCW7" s="132"/>
      <c r="UCX7" s="133"/>
      <c r="UCY7" s="134"/>
      <c r="UCZ7" s="132"/>
      <c r="UDA7" s="132"/>
      <c r="UDB7" s="132"/>
      <c r="UDC7" s="133"/>
      <c r="UDD7" s="134"/>
      <c r="UDE7" s="132"/>
      <c r="UDF7" s="132"/>
      <c r="UDG7" s="132"/>
      <c r="UDH7" s="133"/>
      <c r="UDI7" s="134"/>
      <c r="UDJ7" s="132"/>
      <c r="UDK7" s="132"/>
      <c r="UDL7" s="132"/>
      <c r="UDM7" s="133"/>
      <c r="UDN7" s="134"/>
      <c r="UDO7" s="132"/>
      <c r="UDP7" s="132"/>
      <c r="UDQ7" s="132"/>
      <c r="UDR7" s="133"/>
      <c r="UDS7" s="134"/>
      <c r="UDT7" s="132"/>
      <c r="UDU7" s="132"/>
      <c r="UDV7" s="132"/>
      <c r="UDW7" s="133"/>
      <c r="UDX7" s="134"/>
      <c r="UDY7" s="132"/>
      <c r="UDZ7" s="132"/>
      <c r="UEA7" s="132"/>
      <c r="UEB7" s="133"/>
      <c r="UEC7" s="134"/>
      <c r="UED7" s="132"/>
      <c r="UEE7" s="132"/>
      <c r="UEF7" s="132"/>
      <c r="UEG7" s="133"/>
      <c r="UEH7" s="134"/>
      <c r="UEI7" s="132"/>
      <c r="UEJ7" s="132"/>
      <c r="UEK7" s="132"/>
      <c r="UEL7" s="133"/>
      <c r="UEM7" s="134"/>
      <c r="UEN7" s="132"/>
      <c r="UEO7" s="132"/>
      <c r="UEP7" s="132"/>
      <c r="UEQ7" s="133"/>
      <c r="UER7" s="134"/>
      <c r="UES7" s="132"/>
      <c r="UET7" s="132"/>
      <c r="UEU7" s="132"/>
      <c r="UEV7" s="133"/>
      <c r="UEW7" s="134"/>
      <c r="UEX7" s="132"/>
      <c r="UEY7" s="132"/>
      <c r="UEZ7" s="132"/>
      <c r="UFA7" s="133"/>
      <c r="UFB7" s="134"/>
      <c r="UFC7" s="132"/>
      <c r="UFD7" s="132"/>
      <c r="UFE7" s="132"/>
      <c r="UFF7" s="133"/>
      <c r="UFG7" s="134"/>
      <c r="UFH7" s="132"/>
      <c r="UFI7" s="132"/>
      <c r="UFJ7" s="132"/>
      <c r="UFK7" s="133"/>
      <c r="UFL7" s="134"/>
      <c r="UFM7" s="132"/>
      <c r="UFN7" s="132"/>
      <c r="UFO7" s="132"/>
      <c r="UFP7" s="133"/>
      <c r="UFQ7" s="134"/>
      <c r="UFR7" s="132"/>
      <c r="UFS7" s="132"/>
      <c r="UFT7" s="132"/>
      <c r="UFU7" s="133"/>
      <c r="UFV7" s="134"/>
      <c r="UFW7" s="132"/>
      <c r="UFX7" s="132"/>
      <c r="UFY7" s="132"/>
      <c r="UFZ7" s="133"/>
      <c r="UGA7" s="134"/>
      <c r="UGB7" s="132"/>
      <c r="UGC7" s="132"/>
      <c r="UGD7" s="132"/>
      <c r="UGE7" s="133"/>
      <c r="UGF7" s="134"/>
      <c r="UGG7" s="132"/>
      <c r="UGH7" s="132"/>
      <c r="UGI7" s="132"/>
      <c r="UGJ7" s="133"/>
      <c r="UGK7" s="134"/>
      <c r="UGL7" s="132"/>
      <c r="UGM7" s="132"/>
      <c r="UGN7" s="132"/>
      <c r="UGO7" s="133"/>
      <c r="UGP7" s="134"/>
      <c r="UGQ7" s="132"/>
      <c r="UGR7" s="132"/>
      <c r="UGS7" s="132"/>
      <c r="UGT7" s="133"/>
      <c r="UGU7" s="134"/>
      <c r="UGV7" s="132"/>
      <c r="UGW7" s="132"/>
      <c r="UGX7" s="132"/>
      <c r="UGY7" s="133"/>
      <c r="UGZ7" s="134"/>
      <c r="UHA7" s="132"/>
      <c r="UHB7" s="132"/>
      <c r="UHC7" s="132"/>
      <c r="UHD7" s="133"/>
      <c r="UHE7" s="134"/>
      <c r="UHF7" s="132"/>
      <c r="UHG7" s="132"/>
      <c r="UHH7" s="132"/>
      <c r="UHI7" s="133"/>
      <c r="UHJ7" s="134"/>
      <c r="UHK7" s="132"/>
      <c r="UHL7" s="132"/>
      <c r="UHM7" s="132"/>
      <c r="UHN7" s="133"/>
      <c r="UHO7" s="134"/>
      <c r="UHP7" s="132"/>
      <c r="UHQ7" s="132"/>
      <c r="UHR7" s="132"/>
      <c r="UHS7" s="133"/>
      <c r="UHT7" s="134"/>
      <c r="UHU7" s="132"/>
      <c r="UHV7" s="132"/>
      <c r="UHW7" s="132"/>
      <c r="UHX7" s="133"/>
      <c r="UHY7" s="134"/>
      <c r="UHZ7" s="132"/>
      <c r="UIA7" s="132"/>
      <c r="UIB7" s="132"/>
      <c r="UIC7" s="133"/>
      <c r="UID7" s="134"/>
      <c r="UIE7" s="132"/>
      <c r="UIF7" s="132"/>
      <c r="UIG7" s="132"/>
      <c r="UIH7" s="133"/>
      <c r="UII7" s="134"/>
      <c r="UIJ7" s="132"/>
      <c r="UIK7" s="132"/>
      <c r="UIL7" s="132"/>
      <c r="UIM7" s="133"/>
      <c r="UIN7" s="134"/>
      <c r="UIO7" s="132"/>
      <c r="UIP7" s="132"/>
      <c r="UIQ7" s="132"/>
      <c r="UIR7" s="133"/>
      <c r="UIS7" s="134"/>
      <c r="UIT7" s="132"/>
      <c r="UIU7" s="132"/>
      <c r="UIV7" s="132"/>
      <c r="UIW7" s="133"/>
      <c r="UIX7" s="134"/>
      <c r="UIY7" s="132"/>
      <c r="UIZ7" s="132"/>
      <c r="UJA7" s="132"/>
      <c r="UJB7" s="133"/>
      <c r="UJC7" s="134"/>
      <c r="UJD7" s="132"/>
      <c r="UJE7" s="132"/>
      <c r="UJF7" s="132"/>
      <c r="UJG7" s="133"/>
      <c r="UJH7" s="134"/>
      <c r="UJI7" s="132"/>
      <c r="UJJ7" s="132"/>
      <c r="UJK7" s="132"/>
      <c r="UJL7" s="133"/>
      <c r="UJM7" s="134"/>
      <c r="UJN7" s="132"/>
      <c r="UJO7" s="132"/>
      <c r="UJP7" s="132"/>
      <c r="UJQ7" s="133"/>
      <c r="UJR7" s="134"/>
      <c r="UJS7" s="132"/>
      <c r="UJT7" s="132"/>
      <c r="UJU7" s="132"/>
      <c r="UJV7" s="133"/>
      <c r="UJW7" s="134"/>
      <c r="UJX7" s="132"/>
      <c r="UJY7" s="132"/>
      <c r="UJZ7" s="132"/>
      <c r="UKA7" s="133"/>
      <c r="UKB7" s="134"/>
      <c r="UKC7" s="132"/>
      <c r="UKD7" s="132"/>
      <c r="UKE7" s="132"/>
      <c r="UKF7" s="133"/>
      <c r="UKG7" s="134"/>
      <c r="UKH7" s="132"/>
      <c r="UKI7" s="132"/>
      <c r="UKJ7" s="132"/>
      <c r="UKK7" s="133"/>
      <c r="UKL7" s="134"/>
      <c r="UKM7" s="132"/>
      <c r="UKN7" s="132"/>
      <c r="UKO7" s="132"/>
      <c r="UKP7" s="133"/>
      <c r="UKQ7" s="134"/>
      <c r="UKR7" s="132"/>
      <c r="UKS7" s="132"/>
      <c r="UKT7" s="132"/>
      <c r="UKU7" s="133"/>
      <c r="UKV7" s="134"/>
      <c r="UKW7" s="132"/>
      <c r="UKX7" s="132"/>
      <c r="UKY7" s="132"/>
      <c r="UKZ7" s="133"/>
      <c r="ULA7" s="134"/>
      <c r="ULB7" s="132"/>
      <c r="ULC7" s="132"/>
      <c r="ULD7" s="132"/>
      <c r="ULE7" s="133"/>
      <c r="ULF7" s="134"/>
      <c r="ULG7" s="132"/>
      <c r="ULH7" s="132"/>
      <c r="ULI7" s="132"/>
      <c r="ULJ7" s="133"/>
      <c r="ULK7" s="134"/>
      <c r="ULL7" s="132"/>
      <c r="ULM7" s="132"/>
      <c r="ULN7" s="132"/>
      <c r="ULO7" s="133"/>
      <c r="ULP7" s="134"/>
      <c r="ULQ7" s="132"/>
      <c r="ULR7" s="132"/>
      <c r="ULS7" s="132"/>
      <c r="ULT7" s="133"/>
      <c r="ULU7" s="134"/>
      <c r="ULV7" s="132"/>
      <c r="ULW7" s="132"/>
      <c r="ULX7" s="132"/>
      <c r="ULY7" s="133"/>
      <c r="ULZ7" s="134"/>
      <c r="UMA7" s="132"/>
      <c r="UMB7" s="132"/>
      <c r="UMC7" s="132"/>
      <c r="UMD7" s="133"/>
      <c r="UME7" s="134"/>
      <c r="UMF7" s="132"/>
      <c r="UMG7" s="132"/>
      <c r="UMH7" s="132"/>
      <c r="UMI7" s="133"/>
      <c r="UMJ7" s="134"/>
      <c r="UMK7" s="132"/>
      <c r="UML7" s="132"/>
      <c r="UMM7" s="132"/>
      <c r="UMN7" s="133"/>
      <c r="UMO7" s="134"/>
      <c r="UMP7" s="132"/>
      <c r="UMQ7" s="132"/>
      <c r="UMR7" s="132"/>
      <c r="UMS7" s="133"/>
      <c r="UMT7" s="134"/>
      <c r="UMU7" s="132"/>
      <c r="UMV7" s="132"/>
      <c r="UMW7" s="132"/>
      <c r="UMX7" s="133"/>
      <c r="UMY7" s="134"/>
      <c r="UMZ7" s="132"/>
      <c r="UNA7" s="132"/>
      <c r="UNB7" s="132"/>
      <c r="UNC7" s="133"/>
      <c r="UND7" s="134"/>
      <c r="UNE7" s="132"/>
      <c r="UNF7" s="132"/>
      <c r="UNG7" s="132"/>
      <c r="UNH7" s="133"/>
      <c r="UNI7" s="134"/>
      <c r="UNJ7" s="132"/>
      <c r="UNK7" s="132"/>
      <c r="UNL7" s="132"/>
      <c r="UNM7" s="133"/>
      <c r="UNN7" s="134"/>
      <c r="UNO7" s="132"/>
      <c r="UNP7" s="132"/>
      <c r="UNQ7" s="132"/>
      <c r="UNR7" s="133"/>
      <c r="UNS7" s="134"/>
      <c r="UNT7" s="132"/>
      <c r="UNU7" s="132"/>
      <c r="UNV7" s="132"/>
      <c r="UNW7" s="133"/>
      <c r="UNX7" s="134"/>
      <c r="UNY7" s="132"/>
      <c r="UNZ7" s="132"/>
      <c r="UOA7" s="132"/>
      <c r="UOB7" s="133"/>
      <c r="UOC7" s="134"/>
      <c r="UOD7" s="132"/>
      <c r="UOE7" s="132"/>
      <c r="UOF7" s="132"/>
      <c r="UOG7" s="133"/>
      <c r="UOH7" s="134"/>
      <c r="UOI7" s="132"/>
      <c r="UOJ7" s="132"/>
      <c r="UOK7" s="132"/>
      <c r="UOL7" s="133"/>
      <c r="UOM7" s="134"/>
      <c r="UON7" s="132"/>
      <c r="UOO7" s="132"/>
      <c r="UOP7" s="132"/>
      <c r="UOQ7" s="133"/>
      <c r="UOR7" s="134"/>
      <c r="UOS7" s="132"/>
      <c r="UOT7" s="132"/>
      <c r="UOU7" s="132"/>
      <c r="UOV7" s="133"/>
      <c r="UOW7" s="134"/>
      <c r="UOX7" s="132"/>
      <c r="UOY7" s="132"/>
      <c r="UOZ7" s="132"/>
      <c r="UPA7" s="133"/>
      <c r="UPB7" s="134"/>
      <c r="UPC7" s="132"/>
      <c r="UPD7" s="132"/>
      <c r="UPE7" s="132"/>
      <c r="UPF7" s="133"/>
      <c r="UPG7" s="134"/>
      <c r="UPH7" s="132"/>
      <c r="UPI7" s="132"/>
      <c r="UPJ7" s="132"/>
      <c r="UPK7" s="133"/>
      <c r="UPL7" s="134"/>
      <c r="UPM7" s="132"/>
      <c r="UPN7" s="132"/>
      <c r="UPO7" s="132"/>
      <c r="UPP7" s="133"/>
      <c r="UPQ7" s="134"/>
      <c r="UPR7" s="132"/>
      <c r="UPS7" s="132"/>
      <c r="UPT7" s="132"/>
      <c r="UPU7" s="133"/>
      <c r="UPV7" s="134"/>
      <c r="UPW7" s="132"/>
      <c r="UPX7" s="132"/>
      <c r="UPY7" s="132"/>
      <c r="UPZ7" s="133"/>
      <c r="UQA7" s="134"/>
      <c r="UQB7" s="132"/>
      <c r="UQC7" s="132"/>
      <c r="UQD7" s="132"/>
      <c r="UQE7" s="133"/>
      <c r="UQF7" s="134"/>
      <c r="UQG7" s="132"/>
      <c r="UQH7" s="132"/>
      <c r="UQI7" s="132"/>
      <c r="UQJ7" s="133"/>
      <c r="UQK7" s="134"/>
      <c r="UQL7" s="132"/>
      <c r="UQM7" s="132"/>
      <c r="UQN7" s="132"/>
      <c r="UQO7" s="133"/>
      <c r="UQP7" s="134"/>
      <c r="UQQ7" s="132"/>
      <c r="UQR7" s="132"/>
      <c r="UQS7" s="132"/>
      <c r="UQT7" s="133"/>
      <c r="UQU7" s="134"/>
      <c r="UQV7" s="132"/>
      <c r="UQW7" s="132"/>
      <c r="UQX7" s="132"/>
      <c r="UQY7" s="133"/>
      <c r="UQZ7" s="134"/>
      <c r="URA7" s="132"/>
      <c r="URB7" s="132"/>
      <c r="URC7" s="132"/>
      <c r="URD7" s="133"/>
      <c r="URE7" s="134"/>
      <c r="URF7" s="132"/>
      <c r="URG7" s="132"/>
      <c r="URH7" s="132"/>
      <c r="URI7" s="133"/>
      <c r="URJ7" s="134"/>
      <c r="URK7" s="132"/>
      <c r="URL7" s="132"/>
      <c r="URM7" s="132"/>
      <c r="URN7" s="133"/>
      <c r="URO7" s="134"/>
      <c r="URP7" s="132"/>
      <c r="URQ7" s="132"/>
      <c r="URR7" s="132"/>
      <c r="URS7" s="133"/>
      <c r="URT7" s="134"/>
      <c r="URU7" s="132"/>
      <c r="URV7" s="132"/>
      <c r="URW7" s="132"/>
      <c r="URX7" s="133"/>
      <c r="URY7" s="134"/>
      <c r="URZ7" s="132"/>
      <c r="USA7" s="132"/>
      <c r="USB7" s="132"/>
      <c r="USC7" s="133"/>
      <c r="USD7" s="134"/>
      <c r="USE7" s="132"/>
      <c r="USF7" s="132"/>
      <c r="USG7" s="132"/>
      <c r="USH7" s="133"/>
      <c r="USI7" s="134"/>
      <c r="USJ7" s="132"/>
      <c r="USK7" s="132"/>
      <c r="USL7" s="132"/>
      <c r="USM7" s="133"/>
      <c r="USN7" s="134"/>
      <c r="USO7" s="132"/>
      <c r="USP7" s="132"/>
      <c r="USQ7" s="132"/>
      <c r="USR7" s="133"/>
      <c r="USS7" s="134"/>
      <c r="UST7" s="132"/>
      <c r="USU7" s="132"/>
      <c r="USV7" s="132"/>
      <c r="USW7" s="133"/>
      <c r="USX7" s="134"/>
      <c r="USY7" s="132"/>
      <c r="USZ7" s="132"/>
      <c r="UTA7" s="132"/>
      <c r="UTB7" s="133"/>
      <c r="UTC7" s="134"/>
      <c r="UTD7" s="132"/>
      <c r="UTE7" s="132"/>
      <c r="UTF7" s="132"/>
      <c r="UTG7" s="133"/>
      <c r="UTH7" s="134"/>
      <c r="UTI7" s="132"/>
      <c r="UTJ7" s="132"/>
      <c r="UTK7" s="132"/>
      <c r="UTL7" s="133"/>
      <c r="UTM7" s="134"/>
      <c r="UTN7" s="132"/>
      <c r="UTO7" s="132"/>
      <c r="UTP7" s="132"/>
      <c r="UTQ7" s="133"/>
      <c r="UTR7" s="134"/>
      <c r="UTS7" s="132"/>
      <c r="UTT7" s="132"/>
      <c r="UTU7" s="132"/>
      <c r="UTV7" s="133"/>
      <c r="UTW7" s="134"/>
      <c r="UTX7" s="132"/>
      <c r="UTY7" s="132"/>
      <c r="UTZ7" s="132"/>
      <c r="UUA7" s="133"/>
      <c r="UUB7" s="134"/>
      <c r="UUC7" s="132"/>
      <c r="UUD7" s="132"/>
      <c r="UUE7" s="132"/>
      <c r="UUF7" s="133"/>
      <c r="UUG7" s="134"/>
      <c r="UUH7" s="132"/>
      <c r="UUI7" s="132"/>
      <c r="UUJ7" s="132"/>
      <c r="UUK7" s="133"/>
      <c r="UUL7" s="134"/>
      <c r="UUM7" s="132"/>
      <c r="UUN7" s="132"/>
      <c r="UUO7" s="132"/>
      <c r="UUP7" s="133"/>
      <c r="UUQ7" s="134"/>
      <c r="UUR7" s="132"/>
      <c r="UUS7" s="132"/>
      <c r="UUT7" s="132"/>
      <c r="UUU7" s="133"/>
      <c r="UUV7" s="134"/>
      <c r="UUW7" s="132"/>
      <c r="UUX7" s="132"/>
      <c r="UUY7" s="132"/>
      <c r="UUZ7" s="133"/>
      <c r="UVA7" s="134"/>
      <c r="UVB7" s="132"/>
      <c r="UVC7" s="132"/>
      <c r="UVD7" s="132"/>
      <c r="UVE7" s="133"/>
      <c r="UVF7" s="134"/>
      <c r="UVG7" s="132"/>
      <c r="UVH7" s="132"/>
      <c r="UVI7" s="132"/>
      <c r="UVJ7" s="133"/>
      <c r="UVK7" s="134"/>
      <c r="UVL7" s="132"/>
      <c r="UVM7" s="132"/>
      <c r="UVN7" s="132"/>
      <c r="UVO7" s="133"/>
      <c r="UVP7" s="134"/>
      <c r="UVQ7" s="132"/>
      <c r="UVR7" s="132"/>
      <c r="UVS7" s="132"/>
      <c r="UVT7" s="133"/>
      <c r="UVU7" s="134"/>
      <c r="UVV7" s="132"/>
      <c r="UVW7" s="132"/>
      <c r="UVX7" s="132"/>
      <c r="UVY7" s="133"/>
      <c r="UVZ7" s="134"/>
      <c r="UWA7" s="132"/>
      <c r="UWB7" s="132"/>
      <c r="UWC7" s="132"/>
      <c r="UWD7" s="133"/>
      <c r="UWE7" s="134"/>
      <c r="UWF7" s="132"/>
      <c r="UWG7" s="132"/>
      <c r="UWH7" s="132"/>
      <c r="UWI7" s="133"/>
      <c r="UWJ7" s="134"/>
      <c r="UWK7" s="132"/>
      <c r="UWL7" s="132"/>
      <c r="UWM7" s="132"/>
      <c r="UWN7" s="133"/>
      <c r="UWO7" s="134"/>
      <c r="UWP7" s="132"/>
      <c r="UWQ7" s="132"/>
      <c r="UWR7" s="132"/>
      <c r="UWS7" s="133"/>
      <c r="UWT7" s="134"/>
      <c r="UWU7" s="132"/>
      <c r="UWV7" s="132"/>
      <c r="UWW7" s="132"/>
      <c r="UWX7" s="133"/>
      <c r="UWY7" s="134"/>
      <c r="UWZ7" s="132"/>
      <c r="UXA7" s="132"/>
      <c r="UXB7" s="132"/>
      <c r="UXC7" s="133"/>
      <c r="UXD7" s="134"/>
      <c r="UXE7" s="132"/>
      <c r="UXF7" s="132"/>
      <c r="UXG7" s="132"/>
      <c r="UXH7" s="133"/>
      <c r="UXI7" s="134"/>
      <c r="UXJ7" s="132"/>
      <c r="UXK7" s="132"/>
      <c r="UXL7" s="132"/>
      <c r="UXM7" s="133"/>
      <c r="UXN7" s="134"/>
      <c r="UXO7" s="132"/>
      <c r="UXP7" s="132"/>
      <c r="UXQ7" s="132"/>
      <c r="UXR7" s="133"/>
      <c r="UXS7" s="134"/>
      <c r="UXT7" s="132"/>
      <c r="UXU7" s="132"/>
      <c r="UXV7" s="132"/>
      <c r="UXW7" s="133"/>
      <c r="UXX7" s="134"/>
      <c r="UXY7" s="132"/>
      <c r="UXZ7" s="132"/>
      <c r="UYA7" s="132"/>
      <c r="UYB7" s="133"/>
      <c r="UYC7" s="134"/>
      <c r="UYD7" s="132"/>
      <c r="UYE7" s="132"/>
      <c r="UYF7" s="132"/>
      <c r="UYG7" s="133"/>
      <c r="UYH7" s="134"/>
      <c r="UYI7" s="132"/>
      <c r="UYJ7" s="132"/>
      <c r="UYK7" s="132"/>
      <c r="UYL7" s="133"/>
      <c r="UYM7" s="134"/>
      <c r="UYN7" s="132"/>
      <c r="UYO7" s="132"/>
      <c r="UYP7" s="132"/>
      <c r="UYQ7" s="133"/>
      <c r="UYR7" s="134"/>
      <c r="UYS7" s="132"/>
      <c r="UYT7" s="132"/>
      <c r="UYU7" s="132"/>
      <c r="UYV7" s="133"/>
      <c r="UYW7" s="134"/>
      <c r="UYX7" s="132"/>
      <c r="UYY7" s="132"/>
      <c r="UYZ7" s="132"/>
      <c r="UZA7" s="133"/>
      <c r="UZB7" s="134"/>
      <c r="UZC7" s="132"/>
      <c r="UZD7" s="132"/>
      <c r="UZE7" s="132"/>
      <c r="UZF7" s="133"/>
      <c r="UZG7" s="134"/>
      <c r="UZH7" s="132"/>
      <c r="UZI7" s="132"/>
      <c r="UZJ7" s="132"/>
      <c r="UZK7" s="133"/>
      <c r="UZL7" s="134"/>
      <c r="UZM7" s="132"/>
      <c r="UZN7" s="132"/>
      <c r="UZO7" s="132"/>
      <c r="UZP7" s="133"/>
      <c r="UZQ7" s="134"/>
      <c r="UZR7" s="132"/>
      <c r="UZS7" s="132"/>
      <c r="UZT7" s="132"/>
      <c r="UZU7" s="133"/>
      <c r="UZV7" s="134"/>
      <c r="UZW7" s="132"/>
      <c r="UZX7" s="132"/>
      <c r="UZY7" s="132"/>
      <c r="UZZ7" s="133"/>
      <c r="VAA7" s="134"/>
      <c r="VAB7" s="132"/>
      <c r="VAC7" s="132"/>
      <c r="VAD7" s="132"/>
      <c r="VAE7" s="133"/>
      <c r="VAF7" s="134"/>
      <c r="VAG7" s="132"/>
      <c r="VAH7" s="132"/>
      <c r="VAI7" s="132"/>
      <c r="VAJ7" s="133"/>
      <c r="VAK7" s="134"/>
      <c r="VAL7" s="132"/>
      <c r="VAM7" s="132"/>
      <c r="VAN7" s="132"/>
      <c r="VAO7" s="133"/>
      <c r="VAP7" s="134"/>
      <c r="VAQ7" s="132"/>
      <c r="VAR7" s="132"/>
      <c r="VAS7" s="132"/>
      <c r="VAT7" s="133"/>
      <c r="VAU7" s="134"/>
      <c r="VAV7" s="132"/>
      <c r="VAW7" s="132"/>
      <c r="VAX7" s="132"/>
      <c r="VAY7" s="133"/>
      <c r="VAZ7" s="134"/>
      <c r="VBA7" s="132"/>
      <c r="VBB7" s="132"/>
      <c r="VBC7" s="132"/>
      <c r="VBD7" s="133"/>
      <c r="VBE7" s="134"/>
      <c r="VBF7" s="132"/>
      <c r="VBG7" s="132"/>
      <c r="VBH7" s="132"/>
      <c r="VBI7" s="133"/>
      <c r="VBJ7" s="134"/>
      <c r="VBK7" s="132"/>
      <c r="VBL7" s="132"/>
      <c r="VBM7" s="132"/>
      <c r="VBN7" s="133"/>
      <c r="VBO7" s="134"/>
      <c r="VBP7" s="132"/>
      <c r="VBQ7" s="132"/>
      <c r="VBR7" s="132"/>
      <c r="VBS7" s="133"/>
      <c r="VBT7" s="134"/>
      <c r="VBU7" s="132"/>
      <c r="VBV7" s="132"/>
      <c r="VBW7" s="132"/>
      <c r="VBX7" s="133"/>
      <c r="VBY7" s="134"/>
      <c r="VBZ7" s="132"/>
      <c r="VCA7" s="132"/>
      <c r="VCB7" s="132"/>
      <c r="VCC7" s="133"/>
      <c r="VCD7" s="134"/>
      <c r="VCE7" s="132"/>
      <c r="VCF7" s="132"/>
      <c r="VCG7" s="132"/>
      <c r="VCH7" s="133"/>
      <c r="VCI7" s="134"/>
      <c r="VCJ7" s="132"/>
      <c r="VCK7" s="132"/>
      <c r="VCL7" s="132"/>
      <c r="VCM7" s="133"/>
      <c r="VCN7" s="134"/>
      <c r="VCO7" s="132"/>
      <c r="VCP7" s="132"/>
      <c r="VCQ7" s="132"/>
      <c r="VCR7" s="133"/>
      <c r="VCS7" s="134"/>
      <c r="VCT7" s="132"/>
      <c r="VCU7" s="132"/>
      <c r="VCV7" s="132"/>
      <c r="VCW7" s="133"/>
      <c r="VCX7" s="134"/>
      <c r="VCY7" s="132"/>
      <c r="VCZ7" s="132"/>
      <c r="VDA7" s="132"/>
      <c r="VDB7" s="133"/>
      <c r="VDC7" s="134"/>
      <c r="VDD7" s="132"/>
      <c r="VDE7" s="132"/>
      <c r="VDF7" s="132"/>
      <c r="VDG7" s="133"/>
      <c r="VDH7" s="134"/>
      <c r="VDI7" s="132"/>
      <c r="VDJ7" s="132"/>
      <c r="VDK7" s="132"/>
      <c r="VDL7" s="133"/>
      <c r="VDM7" s="134"/>
      <c r="VDN7" s="132"/>
      <c r="VDO7" s="132"/>
      <c r="VDP7" s="132"/>
      <c r="VDQ7" s="133"/>
      <c r="VDR7" s="134"/>
      <c r="VDS7" s="132"/>
      <c r="VDT7" s="132"/>
      <c r="VDU7" s="132"/>
      <c r="VDV7" s="133"/>
      <c r="VDW7" s="134"/>
      <c r="VDX7" s="132"/>
      <c r="VDY7" s="132"/>
      <c r="VDZ7" s="132"/>
      <c r="VEA7" s="133"/>
      <c r="VEB7" s="134"/>
      <c r="VEC7" s="132"/>
      <c r="VED7" s="132"/>
      <c r="VEE7" s="132"/>
      <c r="VEF7" s="133"/>
      <c r="VEG7" s="134"/>
      <c r="VEH7" s="132"/>
      <c r="VEI7" s="132"/>
      <c r="VEJ7" s="132"/>
      <c r="VEK7" s="133"/>
      <c r="VEL7" s="134"/>
      <c r="VEM7" s="132"/>
      <c r="VEN7" s="132"/>
      <c r="VEO7" s="132"/>
      <c r="VEP7" s="133"/>
      <c r="VEQ7" s="134"/>
      <c r="VER7" s="132"/>
      <c r="VES7" s="132"/>
      <c r="VET7" s="132"/>
      <c r="VEU7" s="133"/>
      <c r="VEV7" s="134"/>
      <c r="VEW7" s="132"/>
      <c r="VEX7" s="132"/>
      <c r="VEY7" s="132"/>
      <c r="VEZ7" s="133"/>
      <c r="VFA7" s="134"/>
      <c r="VFB7" s="132"/>
      <c r="VFC7" s="132"/>
      <c r="VFD7" s="132"/>
      <c r="VFE7" s="133"/>
      <c r="VFF7" s="134"/>
      <c r="VFG7" s="132"/>
      <c r="VFH7" s="132"/>
      <c r="VFI7" s="132"/>
      <c r="VFJ7" s="133"/>
      <c r="VFK7" s="134"/>
      <c r="VFL7" s="132"/>
      <c r="VFM7" s="132"/>
      <c r="VFN7" s="132"/>
      <c r="VFO7" s="133"/>
      <c r="VFP7" s="134"/>
      <c r="VFQ7" s="132"/>
      <c r="VFR7" s="132"/>
      <c r="VFS7" s="132"/>
      <c r="VFT7" s="133"/>
      <c r="VFU7" s="134"/>
      <c r="VFV7" s="132"/>
      <c r="VFW7" s="132"/>
      <c r="VFX7" s="132"/>
      <c r="VFY7" s="133"/>
      <c r="VFZ7" s="134"/>
      <c r="VGA7" s="132"/>
      <c r="VGB7" s="132"/>
      <c r="VGC7" s="132"/>
      <c r="VGD7" s="133"/>
      <c r="VGE7" s="134"/>
      <c r="VGF7" s="132"/>
      <c r="VGG7" s="132"/>
      <c r="VGH7" s="132"/>
      <c r="VGI7" s="133"/>
      <c r="VGJ7" s="134"/>
      <c r="VGK7" s="132"/>
      <c r="VGL7" s="132"/>
      <c r="VGM7" s="132"/>
      <c r="VGN7" s="133"/>
      <c r="VGO7" s="134"/>
      <c r="VGP7" s="132"/>
      <c r="VGQ7" s="132"/>
      <c r="VGR7" s="132"/>
      <c r="VGS7" s="133"/>
      <c r="VGT7" s="134"/>
      <c r="VGU7" s="132"/>
      <c r="VGV7" s="132"/>
      <c r="VGW7" s="132"/>
      <c r="VGX7" s="133"/>
      <c r="VGY7" s="134"/>
      <c r="VGZ7" s="132"/>
      <c r="VHA7" s="132"/>
      <c r="VHB7" s="132"/>
      <c r="VHC7" s="133"/>
      <c r="VHD7" s="134"/>
      <c r="VHE7" s="132"/>
      <c r="VHF7" s="132"/>
      <c r="VHG7" s="132"/>
      <c r="VHH7" s="133"/>
      <c r="VHI7" s="134"/>
      <c r="VHJ7" s="132"/>
      <c r="VHK7" s="132"/>
      <c r="VHL7" s="132"/>
      <c r="VHM7" s="133"/>
      <c r="VHN7" s="134"/>
      <c r="VHO7" s="132"/>
      <c r="VHP7" s="132"/>
      <c r="VHQ7" s="132"/>
      <c r="VHR7" s="133"/>
      <c r="VHS7" s="134"/>
      <c r="VHT7" s="132"/>
      <c r="VHU7" s="132"/>
      <c r="VHV7" s="132"/>
      <c r="VHW7" s="133"/>
      <c r="VHX7" s="134"/>
      <c r="VHY7" s="132"/>
      <c r="VHZ7" s="132"/>
      <c r="VIA7" s="132"/>
      <c r="VIB7" s="133"/>
      <c r="VIC7" s="134"/>
      <c r="VID7" s="132"/>
      <c r="VIE7" s="132"/>
      <c r="VIF7" s="132"/>
      <c r="VIG7" s="133"/>
      <c r="VIH7" s="134"/>
      <c r="VII7" s="132"/>
      <c r="VIJ7" s="132"/>
      <c r="VIK7" s="132"/>
      <c r="VIL7" s="133"/>
      <c r="VIM7" s="134"/>
      <c r="VIN7" s="132"/>
      <c r="VIO7" s="132"/>
      <c r="VIP7" s="132"/>
      <c r="VIQ7" s="133"/>
      <c r="VIR7" s="134"/>
      <c r="VIS7" s="132"/>
      <c r="VIT7" s="132"/>
      <c r="VIU7" s="132"/>
      <c r="VIV7" s="133"/>
      <c r="VIW7" s="134"/>
      <c r="VIX7" s="132"/>
      <c r="VIY7" s="132"/>
      <c r="VIZ7" s="132"/>
      <c r="VJA7" s="133"/>
      <c r="VJB7" s="134"/>
      <c r="VJC7" s="132"/>
      <c r="VJD7" s="132"/>
      <c r="VJE7" s="132"/>
      <c r="VJF7" s="133"/>
      <c r="VJG7" s="134"/>
      <c r="VJH7" s="132"/>
      <c r="VJI7" s="132"/>
      <c r="VJJ7" s="132"/>
      <c r="VJK7" s="133"/>
      <c r="VJL7" s="134"/>
      <c r="VJM7" s="132"/>
      <c r="VJN7" s="132"/>
      <c r="VJO7" s="132"/>
      <c r="VJP7" s="133"/>
      <c r="VJQ7" s="134"/>
      <c r="VJR7" s="132"/>
      <c r="VJS7" s="132"/>
      <c r="VJT7" s="132"/>
      <c r="VJU7" s="133"/>
      <c r="VJV7" s="134"/>
      <c r="VJW7" s="132"/>
      <c r="VJX7" s="132"/>
      <c r="VJY7" s="132"/>
      <c r="VJZ7" s="133"/>
      <c r="VKA7" s="134"/>
      <c r="VKB7" s="132"/>
      <c r="VKC7" s="132"/>
      <c r="VKD7" s="132"/>
      <c r="VKE7" s="133"/>
      <c r="VKF7" s="134"/>
      <c r="VKG7" s="132"/>
      <c r="VKH7" s="132"/>
      <c r="VKI7" s="132"/>
      <c r="VKJ7" s="133"/>
      <c r="VKK7" s="134"/>
      <c r="VKL7" s="132"/>
      <c r="VKM7" s="132"/>
      <c r="VKN7" s="132"/>
      <c r="VKO7" s="133"/>
      <c r="VKP7" s="134"/>
      <c r="VKQ7" s="132"/>
      <c r="VKR7" s="132"/>
      <c r="VKS7" s="132"/>
      <c r="VKT7" s="133"/>
      <c r="VKU7" s="134"/>
      <c r="VKV7" s="132"/>
      <c r="VKW7" s="132"/>
      <c r="VKX7" s="132"/>
      <c r="VKY7" s="133"/>
      <c r="VKZ7" s="134"/>
      <c r="VLA7" s="132"/>
      <c r="VLB7" s="132"/>
      <c r="VLC7" s="132"/>
      <c r="VLD7" s="133"/>
      <c r="VLE7" s="134"/>
      <c r="VLF7" s="132"/>
      <c r="VLG7" s="132"/>
      <c r="VLH7" s="132"/>
      <c r="VLI7" s="133"/>
      <c r="VLJ7" s="134"/>
      <c r="VLK7" s="132"/>
      <c r="VLL7" s="132"/>
      <c r="VLM7" s="132"/>
      <c r="VLN7" s="133"/>
      <c r="VLO7" s="134"/>
      <c r="VLP7" s="132"/>
      <c r="VLQ7" s="132"/>
      <c r="VLR7" s="132"/>
      <c r="VLS7" s="133"/>
      <c r="VLT7" s="134"/>
      <c r="VLU7" s="132"/>
      <c r="VLV7" s="132"/>
      <c r="VLW7" s="132"/>
      <c r="VLX7" s="133"/>
      <c r="VLY7" s="134"/>
      <c r="VLZ7" s="132"/>
      <c r="VMA7" s="132"/>
      <c r="VMB7" s="132"/>
      <c r="VMC7" s="133"/>
      <c r="VMD7" s="134"/>
      <c r="VME7" s="132"/>
      <c r="VMF7" s="132"/>
      <c r="VMG7" s="132"/>
      <c r="VMH7" s="133"/>
      <c r="VMI7" s="134"/>
      <c r="VMJ7" s="132"/>
      <c r="VMK7" s="132"/>
      <c r="VML7" s="132"/>
      <c r="VMM7" s="133"/>
      <c r="VMN7" s="134"/>
      <c r="VMO7" s="132"/>
      <c r="VMP7" s="132"/>
      <c r="VMQ7" s="132"/>
      <c r="VMR7" s="133"/>
      <c r="VMS7" s="134"/>
      <c r="VMT7" s="132"/>
      <c r="VMU7" s="132"/>
      <c r="VMV7" s="132"/>
      <c r="VMW7" s="133"/>
      <c r="VMX7" s="134"/>
      <c r="VMY7" s="132"/>
      <c r="VMZ7" s="132"/>
      <c r="VNA7" s="132"/>
      <c r="VNB7" s="133"/>
      <c r="VNC7" s="134"/>
      <c r="VND7" s="132"/>
      <c r="VNE7" s="132"/>
      <c r="VNF7" s="132"/>
      <c r="VNG7" s="133"/>
      <c r="VNH7" s="134"/>
      <c r="VNI7" s="132"/>
      <c r="VNJ7" s="132"/>
      <c r="VNK7" s="132"/>
      <c r="VNL7" s="133"/>
      <c r="VNM7" s="134"/>
      <c r="VNN7" s="132"/>
      <c r="VNO7" s="132"/>
      <c r="VNP7" s="132"/>
      <c r="VNQ7" s="133"/>
      <c r="VNR7" s="134"/>
      <c r="VNS7" s="132"/>
      <c r="VNT7" s="132"/>
      <c r="VNU7" s="132"/>
      <c r="VNV7" s="133"/>
      <c r="VNW7" s="134"/>
      <c r="VNX7" s="132"/>
      <c r="VNY7" s="132"/>
      <c r="VNZ7" s="132"/>
      <c r="VOA7" s="133"/>
      <c r="VOB7" s="134"/>
      <c r="VOC7" s="132"/>
      <c r="VOD7" s="132"/>
      <c r="VOE7" s="132"/>
      <c r="VOF7" s="133"/>
      <c r="VOG7" s="134"/>
      <c r="VOH7" s="132"/>
      <c r="VOI7" s="132"/>
      <c r="VOJ7" s="132"/>
      <c r="VOK7" s="133"/>
      <c r="VOL7" s="134"/>
      <c r="VOM7" s="132"/>
      <c r="VON7" s="132"/>
      <c r="VOO7" s="132"/>
      <c r="VOP7" s="133"/>
      <c r="VOQ7" s="134"/>
      <c r="VOR7" s="132"/>
      <c r="VOS7" s="132"/>
      <c r="VOT7" s="132"/>
      <c r="VOU7" s="133"/>
      <c r="VOV7" s="134"/>
      <c r="VOW7" s="132"/>
      <c r="VOX7" s="132"/>
      <c r="VOY7" s="132"/>
      <c r="VOZ7" s="133"/>
      <c r="VPA7" s="134"/>
      <c r="VPB7" s="132"/>
      <c r="VPC7" s="132"/>
      <c r="VPD7" s="132"/>
      <c r="VPE7" s="133"/>
      <c r="VPF7" s="134"/>
      <c r="VPG7" s="132"/>
      <c r="VPH7" s="132"/>
      <c r="VPI7" s="132"/>
      <c r="VPJ7" s="133"/>
      <c r="VPK7" s="134"/>
      <c r="VPL7" s="132"/>
      <c r="VPM7" s="132"/>
      <c r="VPN7" s="132"/>
      <c r="VPO7" s="133"/>
      <c r="VPP7" s="134"/>
      <c r="VPQ7" s="132"/>
      <c r="VPR7" s="132"/>
      <c r="VPS7" s="132"/>
      <c r="VPT7" s="133"/>
      <c r="VPU7" s="134"/>
      <c r="VPV7" s="132"/>
      <c r="VPW7" s="132"/>
      <c r="VPX7" s="132"/>
      <c r="VPY7" s="133"/>
      <c r="VPZ7" s="134"/>
      <c r="VQA7" s="132"/>
      <c r="VQB7" s="132"/>
      <c r="VQC7" s="132"/>
      <c r="VQD7" s="133"/>
      <c r="VQE7" s="134"/>
      <c r="VQF7" s="132"/>
      <c r="VQG7" s="132"/>
      <c r="VQH7" s="132"/>
      <c r="VQI7" s="133"/>
      <c r="VQJ7" s="134"/>
      <c r="VQK7" s="132"/>
      <c r="VQL7" s="132"/>
      <c r="VQM7" s="132"/>
      <c r="VQN7" s="133"/>
      <c r="VQO7" s="134"/>
      <c r="VQP7" s="132"/>
      <c r="VQQ7" s="132"/>
      <c r="VQR7" s="132"/>
      <c r="VQS7" s="133"/>
      <c r="VQT7" s="134"/>
      <c r="VQU7" s="132"/>
      <c r="VQV7" s="132"/>
      <c r="VQW7" s="132"/>
      <c r="VQX7" s="133"/>
      <c r="VQY7" s="134"/>
      <c r="VQZ7" s="132"/>
      <c r="VRA7" s="132"/>
      <c r="VRB7" s="132"/>
      <c r="VRC7" s="133"/>
      <c r="VRD7" s="134"/>
      <c r="VRE7" s="132"/>
      <c r="VRF7" s="132"/>
      <c r="VRG7" s="132"/>
      <c r="VRH7" s="133"/>
      <c r="VRI7" s="134"/>
      <c r="VRJ7" s="132"/>
      <c r="VRK7" s="132"/>
      <c r="VRL7" s="132"/>
      <c r="VRM7" s="133"/>
      <c r="VRN7" s="134"/>
      <c r="VRO7" s="132"/>
      <c r="VRP7" s="132"/>
      <c r="VRQ7" s="132"/>
      <c r="VRR7" s="133"/>
      <c r="VRS7" s="134"/>
      <c r="VRT7" s="132"/>
      <c r="VRU7" s="132"/>
      <c r="VRV7" s="132"/>
      <c r="VRW7" s="133"/>
      <c r="VRX7" s="134"/>
      <c r="VRY7" s="132"/>
      <c r="VRZ7" s="132"/>
      <c r="VSA7" s="132"/>
      <c r="VSB7" s="133"/>
      <c r="VSC7" s="134"/>
      <c r="VSD7" s="132"/>
      <c r="VSE7" s="132"/>
      <c r="VSF7" s="132"/>
      <c r="VSG7" s="133"/>
      <c r="VSH7" s="134"/>
      <c r="VSI7" s="132"/>
      <c r="VSJ7" s="132"/>
      <c r="VSK7" s="132"/>
      <c r="VSL7" s="133"/>
      <c r="VSM7" s="134"/>
      <c r="VSN7" s="132"/>
      <c r="VSO7" s="132"/>
      <c r="VSP7" s="132"/>
      <c r="VSQ7" s="133"/>
      <c r="VSR7" s="134"/>
      <c r="VSS7" s="132"/>
      <c r="VST7" s="132"/>
      <c r="VSU7" s="132"/>
      <c r="VSV7" s="133"/>
      <c r="VSW7" s="134"/>
      <c r="VSX7" s="132"/>
      <c r="VSY7" s="132"/>
      <c r="VSZ7" s="132"/>
      <c r="VTA7" s="133"/>
      <c r="VTB7" s="134"/>
      <c r="VTC7" s="132"/>
      <c r="VTD7" s="132"/>
      <c r="VTE7" s="132"/>
      <c r="VTF7" s="133"/>
      <c r="VTG7" s="134"/>
      <c r="VTH7" s="132"/>
      <c r="VTI7" s="132"/>
      <c r="VTJ7" s="132"/>
      <c r="VTK7" s="133"/>
      <c r="VTL7" s="134"/>
      <c r="VTM7" s="132"/>
      <c r="VTN7" s="132"/>
      <c r="VTO7" s="132"/>
      <c r="VTP7" s="133"/>
      <c r="VTQ7" s="134"/>
      <c r="VTR7" s="132"/>
      <c r="VTS7" s="132"/>
      <c r="VTT7" s="132"/>
      <c r="VTU7" s="133"/>
      <c r="VTV7" s="134"/>
      <c r="VTW7" s="132"/>
      <c r="VTX7" s="132"/>
      <c r="VTY7" s="132"/>
      <c r="VTZ7" s="133"/>
      <c r="VUA7" s="134"/>
      <c r="VUB7" s="132"/>
      <c r="VUC7" s="132"/>
      <c r="VUD7" s="132"/>
      <c r="VUE7" s="133"/>
      <c r="VUF7" s="134"/>
      <c r="VUG7" s="132"/>
      <c r="VUH7" s="132"/>
      <c r="VUI7" s="132"/>
      <c r="VUJ7" s="133"/>
      <c r="VUK7" s="134"/>
      <c r="VUL7" s="132"/>
      <c r="VUM7" s="132"/>
      <c r="VUN7" s="132"/>
      <c r="VUO7" s="133"/>
      <c r="VUP7" s="134"/>
      <c r="VUQ7" s="132"/>
      <c r="VUR7" s="132"/>
      <c r="VUS7" s="132"/>
      <c r="VUT7" s="133"/>
      <c r="VUU7" s="134"/>
      <c r="VUV7" s="132"/>
      <c r="VUW7" s="132"/>
      <c r="VUX7" s="132"/>
      <c r="VUY7" s="133"/>
      <c r="VUZ7" s="134"/>
      <c r="VVA7" s="132"/>
      <c r="VVB7" s="132"/>
      <c r="VVC7" s="132"/>
      <c r="VVD7" s="133"/>
      <c r="VVE7" s="134"/>
      <c r="VVF7" s="132"/>
      <c r="VVG7" s="132"/>
      <c r="VVH7" s="132"/>
      <c r="VVI7" s="133"/>
      <c r="VVJ7" s="134"/>
      <c r="VVK7" s="132"/>
      <c r="VVL7" s="132"/>
      <c r="VVM7" s="132"/>
      <c r="VVN7" s="133"/>
      <c r="VVO7" s="134"/>
      <c r="VVP7" s="132"/>
      <c r="VVQ7" s="132"/>
      <c r="VVR7" s="132"/>
      <c r="VVS7" s="133"/>
      <c r="VVT7" s="134"/>
      <c r="VVU7" s="132"/>
      <c r="VVV7" s="132"/>
      <c r="VVW7" s="132"/>
      <c r="VVX7" s="133"/>
      <c r="VVY7" s="134"/>
      <c r="VVZ7" s="132"/>
      <c r="VWA7" s="132"/>
      <c r="VWB7" s="132"/>
      <c r="VWC7" s="133"/>
      <c r="VWD7" s="134"/>
      <c r="VWE7" s="132"/>
      <c r="VWF7" s="132"/>
      <c r="VWG7" s="132"/>
      <c r="VWH7" s="133"/>
      <c r="VWI7" s="134"/>
      <c r="VWJ7" s="132"/>
      <c r="VWK7" s="132"/>
      <c r="VWL7" s="132"/>
      <c r="VWM7" s="133"/>
      <c r="VWN7" s="134"/>
      <c r="VWO7" s="132"/>
      <c r="VWP7" s="132"/>
      <c r="VWQ7" s="132"/>
      <c r="VWR7" s="133"/>
      <c r="VWS7" s="134"/>
      <c r="VWT7" s="132"/>
      <c r="VWU7" s="132"/>
      <c r="VWV7" s="132"/>
      <c r="VWW7" s="133"/>
      <c r="VWX7" s="134"/>
      <c r="VWY7" s="132"/>
      <c r="VWZ7" s="132"/>
      <c r="VXA7" s="132"/>
      <c r="VXB7" s="133"/>
      <c r="VXC7" s="134"/>
      <c r="VXD7" s="132"/>
      <c r="VXE7" s="132"/>
      <c r="VXF7" s="132"/>
      <c r="VXG7" s="133"/>
      <c r="VXH7" s="134"/>
      <c r="VXI7" s="132"/>
      <c r="VXJ7" s="132"/>
      <c r="VXK7" s="132"/>
      <c r="VXL7" s="133"/>
      <c r="VXM7" s="134"/>
      <c r="VXN7" s="132"/>
      <c r="VXO7" s="132"/>
      <c r="VXP7" s="132"/>
      <c r="VXQ7" s="133"/>
      <c r="VXR7" s="134"/>
      <c r="VXS7" s="132"/>
      <c r="VXT7" s="132"/>
      <c r="VXU7" s="132"/>
      <c r="VXV7" s="133"/>
      <c r="VXW7" s="134"/>
      <c r="VXX7" s="132"/>
      <c r="VXY7" s="132"/>
      <c r="VXZ7" s="132"/>
      <c r="VYA7" s="133"/>
      <c r="VYB7" s="134"/>
      <c r="VYC7" s="132"/>
      <c r="VYD7" s="132"/>
      <c r="VYE7" s="132"/>
      <c r="VYF7" s="133"/>
      <c r="VYG7" s="134"/>
      <c r="VYH7" s="132"/>
      <c r="VYI7" s="132"/>
      <c r="VYJ7" s="132"/>
      <c r="VYK7" s="133"/>
      <c r="VYL7" s="134"/>
      <c r="VYM7" s="132"/>
      <c r="VYN7" s="132"/>
      <c r="VYO7" s="132"/>
      <c r="VYP7" s="133"/>
      <c r="VYQ7" s="134"/>
      <c r="VYR7" s="132"/>
      <c r="VYS7" s="132"/>
      <c r="VYT7" s="132"/>
      <c r="VYU7" s="133"/>
      <c r="VYV7" s="134"/>
      <c r="VYW7" s="132"/>
      <c r="VYX7" s="132"/>
      <c r="VYY7" s="132"/>
      <c r="VYZ7" s="133"/>
      <c r="VZA7" s="134"/>
      <c r="VZB7" s="132"/>
      <c r="VZC7" s="132"/>
      <c r="VZD7" s="132"/>
      <c r="VZE7" s="133"/>
      <c r="VZF7" s="134"/>
      <c r="VZG7" s="132"/>
      <c r="VZH7" s="132"/>
      <c r="VZI7" s="132"/>
      <c r="VZJ7" s="133"/>
      <c r="VZK7" s="134"/>
      <c r="VZL7" s="132"/>
      <c r="VZM7" s="132"/>
      <c r="VZN7" s="132"/>
      <c r="VZO7" s="133"/>
      <c r="VZP7" s="134"/>
      <c r="VZQ7" s="132"/>
      <c r="VZR7" s="132"/>
      <c r="VZS7" s="132"/>
      <c r="VZT7" s="133"/>
      <c r="VZU7" s="134"/>
      <c r="VZV7" s="132"/>
      <c r="VZW7" s="132"/>
      <c r="VZX7" s="132"/>
      <c r="VZY7" s="133"/>
      <c r="VZZ7" s="134"/>
      <c r="WAA7" s="132"/>
      <c r="WAB7" s="132"/>
      <c r="WAC7" s="132"/>
      <c r="WAD7" s="133"/>
      <c r="WAE7" s="134"/>
      <c r="WAF7" s="132"/>
      <c r="WAG7" s="132"/>
      <c r="WAH7" s="132"/>
      <c r="WAI7" s="133"/>
      <c r="WAJ7" s="134"/>
      <c r="WAK7" s="132"/>
      <c r="WAL7" s="132"/>
      <c r="WAM7" s="132"/>
      <c r="WAN7" s="133"/>
      <c r="WAO7" s="134"/>
      <c r="WAP7" s="132"/>
      <c r="WAQ7" s="132"/>
      <c r="WAR7" s="132"/>
      <c r="WAS7" s="133"/>
      <c r="WAT7" s="134"/>
      <c r="WAU7" s="132"/>
      <c r="WAV7" s="132"/>
      <c r="WAW7" s="132"/>
      <c r="WAX7" s="133"/>
      <c r="WAY7" s="134"/>
      <c r="WAZ7" s="132"/>
      <c r="WBA7" s="132"/>
      <c r="WBB7" s="132"/>
      <c r="WBC7" s="133"/>
      <c r="WBD7" s="134"/>
      <c r="WBE7" s="132"/>
      <c r="WBF7" s="132"/>
      <c r="WBG7" s="132"/>
      <c r="WBH7" s="133"/>
      <c r="WBI7" s="134"/>
      <c r="WBJ7" s="132"/>
      <c r="WBK7" s="132"/>
      <c r="WBL7" s="132"/>
      <c r="WBM7" s="133"/>
      <c r="WBN7" s="134"/>
      <c r="WBO7" s="132"/>
      <c r="WBP7" s="132"/>
      <c r="WBQ7" s="132"/>
      <c r="WBR7" s="133"/>
      <c r="WBS7" s="134"/>
      <c r="WBT7" s="132"/>
      <c r="WBU7" s="132"/>
      <c r="WBV7" s="132"/>
      <c r="WBW7" s="133"/>
      <c r="WBX7" s="134"/>
      <c r="WBY7" s="132"/>
      <c r="WBZ7" s="132"/>
      <c r="WCA7" s="132"/>
      <c r="WCB7" s="133"/>
      <c r="WCC7" s="134"/>
      <c r="WCD7" s="132"/>
      <c r="WCE7" s="132"/>
      <c r="WCF7" s="132"/>
      <c r="WCG7" s="133"/>
      <c r="WCH7" s="134"/>
      <c r="WCI7" s="132"/>
      <c r="WCJ7" s="132"/>
      <c r="WCK7" s="132"/>
      <c r="WCL7" s="133"/>
      <c r="WCM7" s="134"/>
      <c r="WCN7" s="132"/>
      <c r="WCO7" s="132"/>
      <c r="WCP7" s="132"/>
      <c r="WCQ7" s="133"/>
      <c r="WCR7" s="134"/>
      <c r="WCS7" s="132"/>
      <c r="WCT7" s="132"/>
      <c r="WCU7" s="132"/>
      <c r="WCV7" s="133"/>
      <c r="WCW7" s="134"/>
      <c r="WCX7" s="132"/>
      <c r="WCY7" s="132"/>
      <c r="WCZ7" s="132"/>
      <c r="WDA7" s="133"/>
      <c r="WDB7" s="134"/>
      <c r="WDC7" s="132"/>
      <c r="WDD7" s="132"/>
      <c r="WDE7" s="132"/>
      <c r="WDF7" s="133"/>
      <c r="WDG7" s="134"/>
      <c r="WDH7" s="132"/>
      <c r="WDI7" s="132"/>
      <c r="WDJ7" s="132"/>
      <c r="WDK7" s="133"/>
      <c r="WDL7" s="134"/>
      <c r="WDM7" s="132"/>
      <c r="WDN7" s="132"/>
      <c r="WDO7" s="132"/>
      <c r="WDP7" s="133"/>
      <c r="WDQ7" s="134"/>
      <c r="WDR7" s="132"/>
      <c r="WDS7" s="132"/>
      <c r="WDT7" s="132"/>
      <c r="WDU7" s="133"/>
      <c r="WDV7" s="134"/>
      <c r="WDW7" s="132"/>
      <c r="WDX7" s="132"/>
      <c r="WDY7" s="132"/>
      <c r="WDZ7" s="133"/>
      <c r="WEA7" s="134"/>
      <c r="WEB7" s="132"/>
      <c r="WEC7" s="132"/>
      <c r="WED7" s="132"/>
      <c r="WEE7" s="133"/>
      <c r="WEF7" s="134"/>
      <c r="WEG7" s="132"/>
      <c r="WEH7" s="132"/>
      <c r="WEI7" s="132"/>
      <c r="WEJ7" s="133"/>
      <c r="WEK7" s="134"/>
      <c r="WEL7" s="132"/>
      <c r="WEM7" s="132"/>
      <c r="WEN7" s="132"/>
      <c r="WEO7" s="133"/>
      <c r="WEP7" s="134"/>
      <c r="WEQ7" s="132"/>
      <c r="WER7" s="132"/>
      <c r="WES7" s="132"/>
      <c r="WET7" s="133"/>
      <c r="WEU7" s="134"/>
      <c r="WEV7" s="132"/>
      <c r="WEW7" s="132"/>
      <c r="WEX7" s="132"/>
      <c r="WEY7" s="133"/>
      <c r="WEZ7" s="134"/>
      <c r="WFA7" s="132"/>
      <c r="WFB7" s="132"/>
      <c r="WFC7" s="132"/>
      <c r="WFD7" s="133"/>
      <c r="WFE7" s="134"/>
      <c r="WFF7" s="132"/>
      <c r="WFG7" s="132"/>
      <c r="WFH7" s="132"/>
      <c r="WFI7" s="133"/>
      <c r="WFJ7" s="134"/>
      <c r="WFK7" s="132"/>
      <c r="WFL7" s="132"/>
      <c r="WFM7" s="132"/>
      <c r="WFN7" s="133"/>
      <c r="WFO7" s="134"/>
      <c r="WFP7" s="132"/>
      <c r="WFQ7" s="132"/>
      <c r="WFR7" s="132"/>
      <c r="WFS7" s="133"/>
      <c r="WFT7" s="134"/>
      <c r="WFU7" s="132"/>
      <c r="WFV7" s="132"/>
      <c r="WFW7" s="132"/>
      <c r="WFX7" s="133"/>
      <c r="WFY7" s="134"/>
      <c r="WFZ7" s="132"/>
      <c r="WGA7" s="132"/>
      <c r="WGB7" s="132"/>
      <c r="WGC7" s="133"/>
      <c r="WGD7" s="134"/>
      <c r="WGE7" s="132"/>
      <c r="WGF7" s="132"/>
      <c r="WGG7" s="132"/>
      <c r="WGH7" s="133"/>
      <c r="WGI7" s="134"/>
      <c r="WGJ7" s="132"/>
      <c r="WGK7" s="132"/>
      <c r="WGL7" s="132"/>
      <c r="WGM7" s="133"/>
      <c r="WGN7" s="134"/>
      <c r="WGO7" s="132"/>
      <c r="WGP7" s="132"/>
      <c r="WGQ7" s="132"/>
      <c r="WGR7" s="133"/>
      <c r="WGS7" s="134"/>
      <c r="WGT7" s="132"/>
      <c r="WGU7" s="132"/>
      <c r="WGV7" s="132"/>
      <c r="WGW7" s="133"/>
      <c r="WGX7" s="134"/>
      <c r="WGY7" s="132"/>
      <c r="WGZ7" s="132"/>
      <c r="WHA7" s="132"/>
      <c r="WHB7" s="133"/>
      <c r="WHC7" s="134"/>
      <c r="WHD7" s="132"/>
      <c r="WHE7" s="132"/>
      <c r="WHF7" s="132"/>
      <c r="WHG7" s="133"/>
      <c r="WHH7" s="134"/>
      <c r="WHI7" s="132"/>
      <c r="WHJ7" s="132"/>
      <c r="WHK7" s="132"/>
      <c r="WHL7" s="133"/>
      <c r="WHM7" s="134"/>
      <c r="WHN7" s="132"/>
      <c r="WHO7" s="132"/>
      <c r="WHP7" s="132"/>
      <c r="WHQ7" s="133"/>
      <c r="WHR7" s="134"/>
      <c r="WHS7" s="132"/>
      <c r="WHT7" s="132"/>
      <c r="WHU7" s="132"/>
      <c r="WHV7" s="133"/>
      <c r="WHW7" s="134"/>
      <c r="WHX7" s="132"/>
      <c r="WHY7" s="132"/>
      <c r="WHZ7" s="132"/>
      <c r="WIA7" s="133"/>
      <c r="WIB7" s="134"/>
      <c r="WIC7" s="132"/>
      <c r="WID7" s="132"/>
      <c r="WIE7" s="132"/>
      <c r="WIF7" s="133"/>
      <c r="WIG7" s="134"/>
      <c r="WIH7" s="132"/>
      <c r="WII7" s="132"/>
      <c r="WIJ7" s="132"/>
      <c r="WIK7" s="133"/>
      <c r="WIL7" s="134"/>
      <c r="WIM7" s="132"/>
      <c r="WIN7" s="132"/>
      <c r="WIO7" s="132"/>
      <c r="WIP7" s="133"/>
      <c r="WIQ7" s="134"/>
      <c r="WIR7" s="132"/>
      <c r="WIS7" s="132"/>
      <c r="WIT7" s="132"/>
      <c r="WIU7" s="133"/>
      <c r="WIV7" s="134"/>
      <c r="WIW7" s="132"/>
      <c r="WIX7" s="132"/>
      <c r="WIY7" s="132"/>
      <c r="WIZ7" s="133"/>
      <c r="WJA7" s="134"/>
      <c r="WJB7" s="132"/>
      <c r="WJC7" s="132"/>
      <c r="WJD7" s="132"/>
      <c r="WJE7" s="133"/>
      <c r="WJF7" s="134"/>
      <c r="WJG7" s="132"/>
      <c r="WJH7" s="132"/>
      <c r="WJI7" s="132"/>
      <c r="WJJ7" s="133"/>
      <c r="WJK7" s="134"/>
      <c r="WJL7" s="132"/>
      <c r="WJM7" s="132"/>
      <c r="WJN7" s="132"/>
      <c r="WJO7" s="133"/>
      <c r="WJP7" s="134"/>
      <c r="WJQ7" s="132"/>
      <c r="WJR7" s="132"/>
      <c r="WJS7" s="132"/>
      <c r="WJT7" s="133"/>
      <c r="WJU7" s="134"/>
      <c r="WJV7" s="132"/>
      <c r="WJW7" s="132"/>
      <c r="WJX7" s="132"/>
      <c r="WJY7" s="133"/>
      <c r="WJZ7" s="134"/>
      <c r="WKA7" s="132"/>
      <c r="WKB7" s="132"/>
      <c r="WKC7" s="132"/>
      <c r="WKD7" s="133"/>
      <c r="WKE7" s="134"/>
      <c r="WKF7" s="132"/>
      <c r="WKG7" s="132"/>
      <c r="WKH7" s="132"/>
      <c r="WKI7" s="133"/>
      <c r="WKJ7" s="134"/>
      <c r="WKK7" s="132"/>
      <c r="WKL7" s="132"/>
      <c r="WKM7" s="132"/>
      <c r="WKN7" s="133"/>
      <c r="WKO7" s="134"/>
      <c r="WKP7" s="132"/>
      <c r="WKQ7" s="132"/>
      <c r="WKR7" s="132"/>
      <c r="WKS7" s="133"/>
      <c r="WKT7" s="134"/>
      <c r="WKU7" s="132"/>
      <c r="WKV7" s="132"/>
      <c r="WKW7" s="132"/>
      <c r="WKX7" s="133"/>
      <c r="WKY7" s="134"/>
      <c r="WKZ7" s="132"/>
      <c r="WLA7" s="132"/>
      <c r="WLB7" s="132"/>
      <c r="WLC7" s="133"/>
      <c r="WLD7" s="134"/>
      <c r="WLE7" s="132"/>
      <c r="WLF7" s="132"/>
      <c r="WLG7" s="132"/>
      <c r="WLH7" s="133"/>
      <c r="WLI7" s="134"/>
      <c r="WLJ7" s="132"/>
      <c r="WLK7" s="132"/>
      <c r="WLL7" s="132"/>
      <c r="WLM7" s="133"/>
      <c r="WLN7" s="134"/>
      <c r="WLO7" s="132"/>
      <c r="WLP7" s="132"/>
      <c r="WLQ7" s="132"/>
      <c r="WLR7" s="133"/>
      <c r="WLS7" s="134"/>
      <c r="WLT7" s="132"/>
      <c r="WLU7" s="132"/>
      <c r="WLV7" s="132"/>
      <c r="WLW7" s="133"/>
      <c r="WLX7" s="134"/>
      <c r="WLY7" s="132"/>
      <c r="WLZ7" s="132"/>
      <c r="WMA7" s="132"/>
      <c r="WMB7" s="133"/>
      <c r="WMC7" s="134"/>
      <c r="WMD7" s="132"/>
      <c r="WME7" s="132"/>
      <c r="WMF7" s="132"/>
      <c r="WMG7" s="133"/>
      <c r="WMH7" s="134"/>
      <c r="WMI7" s="132"/>
      <c r="WMJ7" s="132"/>
      <c r="WMK7" s="132"/>
      <c r="WML7" s="133"/>
      <c r="WMM7" s="134"/>
      <c r="WMN7" s="132"/>
      <c r="WMO7" s="132"/>
      <c r="WMP7" s="132"/>
      <c r="WMQ7" s="133"/>
      <c r="WMR7" s="134"/>
      <c r="WMS7" s="132"/>
      <c r="WMT7" s="132"/>
      <c r="WMU7" s="132"/>
      <c r="WMV7" s="133"/>
      <c r="WMW7" s="134"/>
      <c r="WMX7" s="132"/>
      <c r="WMY7" s="132"/>
      <c r="WMZ7" s="132"/>
      <c r="WNA7" s="133"/>
      <c r="WNB7" s="134"/>
      <c r="WNC7" s="132"/>
      <c r="WND7" s="132"/>
      <c r="WNE7" s="132"/>
      <c r="WNF7" s="133"/>
      <c r="WNG7" s="134"/>
      <c r="WNH7" s="132"/>
      <c r="WNI7" s="132"/>
      <c r="WNJ7" s="132"/>
      <c r="WNK7" s="133"/>
      <c r="WNL7" s="134"/>
      <c r="WNM7" s="132"/>
      <c r="WNN7" s="132"/>
      <c r="WNO7" s="132"/>
      <c r="WNP7" s="133"/>
      <c r="WNQ7" s="134"/>
      <c r="WNR7" s="132"/>
      <c r="WNS7" s="132"/>
      <c r="WNT7" s="132"/>
      <c r="WNU7" s="133"/>
      <c r="WNV7" s="134"/>
      <c r="WNW7" s="132"/>
      <c r="WNX7" s="132"/>
      <c r="WNY7" s="132"/>
      <c r="WNZ7" s="133"/>
      <c r="WOA7" s="134"/>
      <c r="WOB7" s="132"/>
      <c r="WOC7" s="132"/>
      <c r="WOD7" s="132"/>
      <c r="WOE7" s="133"/>
      <c r="WOF7" s="134"/>
      <c r="WOG7" s="132"/>
      <c r="WOH7" s="132"/>
      <c r="WOI7" s="132"/>
      <c r="WOJ7" s="133"/>
      <c r="WOK7" s="134"/>
      <c r="WOL7" s="132"/>
      <c r="WOM7" s="132"/>
      <c r="WON7" s="132"/>
      <c r="WOO7" s="133"/>
      <c r="WOP7" s="134"/>
      <c r="WOQ7" s="132"/>
      <c r="WOR7" s="132"/>
      <c r="WOS7" s="132"/>
      <c r="WOT7" s="133"/>
      <c r="WOU7" s="134"/>
      <c r="WOV7" s="132"/>
      <c r="WOW7" s="132"/>
      <c r="WOX7" s="132"/>
      <c r="WOY7" s="133"/>
      <c r="WOZ7" s="134"/>
      <c r="WPA7" s="132"/>
      <c r="WPB7" s="132"/>
      <c r="WPC7" s="132"/>
      <c r="WPD7" s="133"/>
      <c r="WPE7" s="134"/>
      <c r="WPF7" s="132"/>
      <c r="WPG7" s="132"/>
      <c r="WPH7" s="132"/>
      <c r="WPI7" s="133"/>
      <c r="WPJ7" s="134"/>
      <c r="WPK7" s="132"/>
      <c r="WPL7" s="132"/>
      <c r="WPM7" s="132"/>
      <c r="WPN7" s="133"/>
      <c r="WPO7" s="134"/>
      <c r="WPP7" s="132"/>
      <c r="WPQ7" s="132"/>
      <c r="WPR7" s="132"/>
      <c r="WPS7" s="133"/>
      <c r="WPT7" s="134"/>
      <c r="WPU7" s="132"/>
      <c r="WPV7" s="132"/>
      <c r="WPW7" s="132"/>
      <c r="WPX7" s="133"/>
      <c r="WPY7" s="134"/>
      <c r="WPZ7" s="132"/>
      <c r="WQA7" s="132"/>
      <c r="WQB7" s="132"/>
      <c r="WQC7" s="133"/>
      <c r="WQD7" s="134"/>
      <c r="WQE7" s="132"/>
      <c r="WQF7" s="132"/>
      <c r="WQG7" s="132"/>
      <c r="WQH7" s="133"/>
      <c r="WQI7" s="134"/>
      <c r="WQJ7" s="132"/>
      <c r="WQK7" s="132"/>
      <c r="WQL7" s="132"/>
      <c r="WQM7" s="133"/>
      <c r="WQN7" s="134"/>
      <c r="WQO7" s="132"/>
      <c r="WQP7" s="132"/>
      <c r="WQQ7" s="132"/>
      <c r="WQR7" s="133"/>
      <c r="WQS7" s="134"/>
      <c r="WQT7" s="132"/>
      <c r="WQU7" s="132"/>
      <c r="WQV7" s="132"/>
      <c r="WQW7" s="133"/>
      <c r="WQX7" s="134"/>
      <c r="WQY7" s="132"/>
      <c r="WQZ7" s="132"/>
      <c r="WRA7" s="132"/>
      <c r="WRB7" s="133"/>
      <c r="WRC7" s="134"/>
      <c r="WRD7" s="132"/>
      <c r="WRE7" s="132"/>
      <c r="WRF7" s="132"/>
      <c r="WRG7" s="133"/>
      <c r="WRH7" s="134"/>
      <c r="WRI7" s="132"/>
      <c r="WRJ7" s="132"/>
      <c r="WRK7" s="132"/>
      <c r="WRL7" s="133"/>
      <c r="WRM7" s="134"/>
      <c r="WRN7" s="132"/>
      <c r="WRO7" s="132"/>
      <c r="WRP7" s="132"/>
      <c r="WRQ7" s="133"/>
      <c r="WRR7" s="134"/>
      <c r="WRS7" s="132"/>
      <c r="WRT7" s="132"/>
      <c r="WRU7" s="132"/>
      <c r="WRV7" s="133"/>
      <c r="WRW7" s="134"/>
      <c r="WRX7" s="132"/>
      <c r="WRY7" s="132"/>
      <c r="WRZ7" s="132"/>
      <c r="WSA7" s="133"/>
      <c r="WSB7" s="134"/>
      <c r="WSC7" s="132"/>
      <c r="WSD7" s="132"/>
      <c r="WSE7" s="132"/>
      <c r="WSF7" s="133"/>
      <c r="WSG7" s="134"/>
      <c r="WSH7" s="132"/>
      <c r="WSI7" s="132"/>
      <c r="WSJ7" s="132"/>
      <c r="WSK7" s="133"/>
      <c r="WSL7" s="134"/>
      <c r="WSM7" s="132"/>
      <c r="WSN7" s="132"/>
      <c r="WSO7" s="132"/>
      <c r="WSP7" s="133"/>
      <c r="WSQ7" s="134"/>
      <c r="WSR7" s="132"/>
      <c r="WSS7" s="132"/>
      <c r="WST7" s="132"/>
      <c r="WSU7" s="133"/>
      <c r="WSV7" s="134"/>
      <c r="WSW7" s="132"/>
      <c r="WSX7" s="132"/>
      <c r="WSY7" s="132"/>
      <c r="WSZ7" s="133"/>
      <c r="WTA7" s="134"/>
      <c r="WTB7" s="132"/>
      <c r="WTC7" s="132"/>
      <c r="WTD7" s="132"/>
      <c r="WTE7" s="133"/>
      <c r="WTF7" s="134"/>
      <c r="WTG7" s="132"/>
      <c r="WTH7" s="132"/>
      <c r="WTI7" s="132"/>
      <c r="WTJ7" s="133"/>
      <c r="WTK7" s="134"/>
      <c r="WTL7" s="132"/>
      <c r="WTM7" s="132"/>
      <c r="WTN7" s="132"/>
      <c r="WTO7" s="133"/>
      <c r="WTP7" s="134"/>
      <c r="WTQ7" s="132"/>
      <c r="WTR7" s="132"/>
      <c r="WTS7" s="132"/>
      <c r="WTT7" s="133"/>
      <c r="WTU7" s="134"/>
      <c r="WTV7" s="132"/>
      <c r="WTW7" s="132"/>
      <c r="WTX7" s="132"/>
      <c r="WTY7" s="133"/>
      <c r="WTZ7" s="134"/>
      <c r="WUA7" s="132"/>
      <c r="WUB7" s="132"/>
      <c r="WUC7" s="132"/>
      <c r="WUD7" s="133"/>
      <c r="WUE7" s="134"/>
      <c r="WUF7" s="132"/>
      <c r="WUG7" s="132"/>
      <c r="WUH7" s="132"/>
      <c r="WUI7" s="133"/>
      <c r="WUJ7" s="134"/>
      <c r="WUK7" s="132"/>
      <c r="WUL7" s="132"/>
      <c r="WUM7" s="132"/>
      <c r="WUN7" s="133"/>
      <c r="WUO7" s="134"/>
      <c r="WUP7" s="132"/>
      <c r="WUQ7" s="132"/>
      <c r="WUR7" s="132"/>
      <c r="WUS7" s="133"/>
      <c r="WUT7" s="134"/>
      <c r="WUU7" s="132"/>
      <c r="WUV7" s="132"/>
      <c r="WUW7" s="132"/>
      <c r="WUX7" s="133"/>
      <c r="WUY7" s="134"/>
      <c r="WUZ7" s="132"/>
      <c r="WVA7" s="132"/>
      <c r="WVB7" s="132"/>
      <c r="WVC7" s="133"/>
      <c r="WVD7" s="134"/>
      <c r="WVE7" s="132"/>
      <c r="WVF7" s="132"/>
      <c r="WVG7" s="132"/>
      <c r="WVH7" s="133"/>
      <c r="WVI7" s="134"/>
      <c r="WVJ7" s="132"/>
      <c r="WVK7" s="132"/>
      <c r="WVL7" s="132"/>
      <c r="WVM7" s="133"/>
      <c r="WVN7" s="134"/>
      <c r="WVO7" s="132"/>
      <c r="WVP7" s="132"/>
      <c r="WVQ7" s="132"/>
      <c r="WVR7" s="133"/>
      <c r="WVS7" s="134"/>
      <c r="WVT7" s="132"/>
      <c r="WVU7" s="132"/>
      <c r="WVV7" s="132"/>
      <c r="WVW7" s="133"/>
      <c r="WVX7" s="134"/>
      <c r="WVY7" s="132"/>
      <c r="WVZ7" s="132"/>
      <c r="WWA7" s="132"/>
      <c r="WWB7" s="133"/>
      <c r="WWC7" s="134"/>
      <c r="WWD7" s="132"/>
      <c r="WWE7" s="132"/>
      <c r="WWF7" s="132"/>
      <c r="WWG7" s="133"/>
      <c r="WWH7" s="134"/>
      <c r="WWI7" s="132"/>
      <c r="WWJ7" s="132"/>
      <c r="WWK7" s="132"/>
      <c r="WWL7" s="133"/>
      <c r="WWM7" s="134"/>
      <c r="WWN7" s="132"/>
      <c r="WWO7" s="132"/>
      <c r="WWP7" s="132"/>
      <c r="WWQ7" s="133"/>
      <c r="WWR7" s="134"/>
      <c r="WWS7" s="132"/>
      <c r="WWT7" s="132"/>
      <c r="WWU7" s="132"/>
      <c r="WWV7" s="133"/>
      <c r="WWW7" s="134"/>
      <c r="WWX7" s="132"/>
      <c r="WWY7" s="132"/>
      <c r="WWZ7" s="132"/>
      <c r="WXA7" s="133"/>
      <c r="WXB7" s="134"/>
      <c r="WXC7" s="132"/>
      <c r="WXD7" s="132"/>
      <c r="WXE7" s="132"/>
      <c r="WXF7" s="133"/>
      <c r="WXG7" s="134"/>
      <c r="WXH7" s="132"/>
      <c r="WXI7" s="132"/>
      <c r="WXJ7" s="132"/>
      <c r="WXK7" s="133"/>
      <c r="WXL7" s="134"/>
      <c r="WXM7" s="132"/>
      <c r="WXN7" s="132"/>
      <c r="WXO7" s="132"/>
      <c r="WXP7" s="133"/>
      <c r="WXQ7" s="134"/>
      <c r="WXR7" s="132"/>
      <c r="WXS7" s="132"/>
      <c r="WXT7" s="132"/>
      <c r="WXU7" s="133"/>
      <c r="WXV7" s="134"/>
      <c r="WXW7" s="132"/>
      <c r="WXX7" s="132"/>
      <c r="WXY7" s="132"/>
      <c r="WXZ7" s="133"/>
      <c r="WYA7" s="134"/>
      <c r="WYB7" s="132"/>
      <c r="WYC7" s="132"/>
      <c r="WYD7" s="132"/>
      <c r="WYE7" s="133"/>
      <c r="WYF7" s="134"/>
      <c r="WYG7" s="132"/>
      <c r="WYH7" s="132"/>
      <c r="WYI7" s="132"/>
      <c r="WYJ7" s="133"/>
      <c r="WYK7" s="134"/>
      <c r="WYL7" s="132"/>
      <c r="WYM7" s="132"/>
      <c r="WYN7" s="132"/>
      <c r="WYO7" s="133"/>
      <c r="WYP7" s="134"/>
      <c r="WYQ7" s="132"/>
      <c r="WYR7" s="132"/>
      <c r="WYS7" s="132"/>
      <c r="WYT7" s="133"/>
      <c r="WYU7" s="134"/>
      <c r="WYV7" s="132"/>
      <c r="WYW7" s="132"/>
      <c r="WYX7" s="132"/>
      <c r="WYY7" s="133"/>
      <c r="WYZ7" s="134"/>
      <c r="WZA7" s="132"/>
      <c r="WZB7" s="132"/>
      <c r="WZC7" s="132"/>
      <c r="WZD7" s="133"/>
      <c r="WZE7" s="134"/>
      <c r="WZF7" s="132"/>
      <c r="WZG7" s="132"/>
      <c r="WZH7" s="132"/>
      <c r="WZI7" s="133"/>
      <c r="WZJ7" s="134"/>
      <c r="WZK7" s="132"/>
      <c r="WZL7" s="132"/>
      <c r="WZM7" s="132"/>
      <c r="WZN7" s="133"/>
      <c r="WZO7" s="134"/>
      <c r="WZP7" s="132"/>
      <c r="WZQ7" s="132"/>
      <c r="WZR7" s="132"/>
      <c r="WZS7" s="133"/>
      <c r="WZT7" s="134"/>
      <c r="WZU7" s="132"/>
      <c r="WZV7" s="132"/>
      <c r="WZW7" s="132"/>
      <c r="WZX7" s="133"/>
      <c r="WZY7" s="134"/>
      <c r="WZZ7" s="132"/>
      <c r="XAA7" s="132"/>
      <c r="XAB7" s="132"/>
      <c r="XAC7" s="133"/>
      <c r="XAD7" s="134"/>
      <c r="XAE7" s="132"/>
      <c r="XAF7" s="132"/>
      <c r="XAG7" s="132"/>
      <c r="XAH7" s="133"/>
      <c r="XAI7" s="134"/>
      <c r="XAJ7" s="132"/>
      <c r="XAK7" s="132"/>
      <c r="XAL7" s="132"/>
      <c r="XAM7" s="133"/>
      <c r="XAN7" s="134"/>
      <c r="XAO7" s="132"/>
      <c r="XAP7" s="132"/>
      <c r="XAQ7" s="132"/>
      <c r="XAR7" s="133"/>
      <c r="XAS7" s="134"/>
      <c r="XAT7" s="132"/>
      <c r="XAU7" s="132"/>
      <c r="XAV7" s="132"/>
      <c r="XAW7" s="133"/>
      <c r="XAX7" s="134"/>
      <c r="XAY7" s="132"/>
      <c r="XAZ7" s="132"/>
      <c r="XBA7" s="132"/>
      <c r="XBB7" s="133"/>
      <c r="XBC7" s="134"/>
      <c r="XBD7" s="132"/>
      <c r="XBE7" s="132"/>
      <c r="XBF7" s="132"/>
      <c r="XBG7" s="133"/>
      <c r="XBH7" s="134"/>
      <c r="XBI7" s="132"/>
      <c r="XBJ7" s="132"/>
      <c r="XBK7" s="132"/>
      <c r="XBL7" s="133"/>
      <c r="XBM7" s="134"/>
      <c r="XBN7" s="132"/>
      <c r="XBO7" s="132"/>
      <c r="XBP7" s="132"/>
      <c r="XBQ7" s="133"/>
      <c r="XBR7" s="134"/>
      <c r="XBS7" s="132"/>
      <c r="XBT7" s="132"/>
      <c r="XBU7" s="132"/>
      <c r="XBV7" s="133"/>
      <c r="XBW7" s="134"/>
      <c r="XBX7" s="132"/>
      <c r="XBY7" s="132"/>
      <c r="XBZ7" s="132"/>
      <c r="XCA7" s="133"/>
      <c r="XCB7" s="134"/>
      <c r="XCC7" s="132"/>
      <c r="XCD7" s="132"/>
      <c r="XCE7" s="132"/>
      <c r="XCF7" s="133"/>
      <c r="XCG7" s="134"/>
      <c r="XCH7" s="132"/>
      <c r="XCI7" s="132"/>
      <c r="XCJ7" s="132"/>
      <c r="XCK7" s="133"/>
      <c r="XCL7" s="134"/>
      <c r="XCM7" s="132"/>
      <c r="XCN7" s="132"/>
      <c r="XCO7" s="132"/>
      <c r="XCP7" s="133"/>
      <c r="XCQ7" s="134"/>
      <c r="XCR7" s="132"/>
      <c r="XCS7" s="132"/>
      <c r="XCT7" s="132"/>
      <c r="XCU7" s="133"/>
      <c r="XCV7" s="134"/>
      <c r="XCW7" s="132"/>
      <c r="XCX7" s="132"/>
      <c r="XCY7" s="132"/>
      <c r="XCZ7" s="133"/>
      <c r="XDA7" s="134"/>
      <c r="XDB7" s="132"/>
      <c r="XDC7" s="132"/>
      <c r="XDD7" s="132"/>
      <c r="XDE7" s="133"/>
      <c r="XDF7" s="134"/>
      <c r="XDG7" s="132"/>
      <c r="XDH7" s="132"/>
      <c r="XDI7" s="132"/>
      <c r="XDJ7" s="133"/>
      <c r="XDK7" s="134"/>
      <c r="XDL7" s="132"/>
      <c r="XDM7" s="132"/>
      <c r="XDN7" s="132"/>
      <c r="XDO7" s="133"/>
      <c r="XDP7" s="134"/>
      <c r="XDQ7" s="132"/>
      <c r="XDR7" s="132"/>
      <c r="XDS7" s="132"/>
      <c r="XDT7" s="133"/>
      <c r="XDU7" s="134"/>
      <c r="XDV7" s="132"/>
      <c r="XDW7" s="132"/>
      <c r="XDX7" s="132"/>
      <c r="XDY7" s="133"/>
      <c r="XDZ7" s="134"/>
      <c r="XEA7" s="132"/>
      <c r="XEB7" s="132"/>
      <c r="XEC7" s="132"/>
      <c r="XED7" s="133"/>
      <c r="XEE7" s="134"/>
      <c r="XEF7" s="132"/>
      <c r="XEG7" s="132"/>
      <c r="XEH7" s="132"/>
      <c r="XEI7" s="133"/>
      <c r="XEJ7" s="134"/>
      <c r="XEK7" s="132"/>
      <c r="XEL7" s="132"/>
      <c r="XEM7" s="132"/>
      <c r="XEN7" s="133"/>
      <c r="XEO7" s="134"/>
      <c r="XEP7" s="132"/>
      <c r="XEQ7" s="132"/>
      <c r="XER7" s="132"/>
      <c r="XES7" s="133"/>
      <c r="XET7" s="134"/>
      <c r="XEU7" s="132"/>
      <c r="XEV7" s="132"/>
      <c r="XEW7" s="132"/>
      <c r="XEX7" s="133"/>
      <c r="XEY7" s="134"/>
      <c r="XEZ7" s="132"/>
      <c r="XFA7" s="132"/>
      <c r="XFB7" s="132"/>
    </row>
    <row r="8" spans="1:16382" s="31" customFormat="1" ht="12" customHeight="1">
      <c r="A8" s="18" t="s">
        <v>19</v>
      </c>
      <c r="B8" s="603">
        <v>20120.123784860556</v>
      </c>
      <c r="C8" s="603">
        <v>6009.5075699999998</v>
      </c>
      <c r="D8" s="68">
        <v>7415296.0899999999</v>
      </c>
      <c r="E8" s="68">
        <v>7277719.9665634399</v>
      </c>
      <c r="F8" s="28"/>
      <c r="G8" s="28"/>
      <c r="H8" s="28"/>
      <c r="I8" s="28"/>
      <c r="J8" s="28"/>
      <c r="K8" s="28"/>
      <c r="L8" s="28"/>
      <c r="M8" s="28"/>
      <c r="N8" s="28"/>
      <c r="O8" s="28"/>
      <c r="P8" s="28"/>
      <c r="Q8" s="28"/>
      <c r="R8" s="28"/>
      <c r="S8" s="28"/>
      <c r="T8" s="28"/>
      <c r="U8" s="28"/>
      <c r="V8" s="28"/>
      <c r="W8" s="28"/>
      <c r="X8" s="28"/>
      <c r="Y8" s="28"/>
      <c r="Z8" s="28"/>
      <c r="AA8" s="28"/>
      <c r="AB8" s="28"/>
      <c r="AC8" s="28"/>
      <c r="AD8" s="28"/>
      <c r="AE8" s="28"/>
      <c r="AF8" s="28"/>
      <c r="AG8" s="28"/>
      <c r="AH8" s="28"/>
      <c r="AI8" s="28"/>
      <c r="AJ8" s="28"/>
      <c r="AK8" s="28"/>
      <c r="AL8" s="28"/>
      <c r="AM8" s="28"/>
      <c r="AN8" s="28"/>
      <c r="AO8" s="28"/>
      <c r="AP8" s="28"/>
      <c r="AQ8" s="28"/>
      <c r="AR8" s="28"/>
      <c r="AS8" s="28"/>
      <c r="AT8" s="28"/>
      <c r="AU8" s="28"/>
      <c r="AV8" s="28"/>
      <c r="AW8" s="28"/>
      <c r="AX8" s="28"/>
      <c r="AY8" s="28"/>
      <c r="AZ8" s="28"/>
      <c r="BA8" s="28"/>
      <c r="BB8" s="28"/>
      <c r="BC8" s="28"/>
      <c r="BD8" s="28"/>
      <c r="BE8" s="28"/>
      <c r="BF8" s="28"/>
      <c r="BG8" s="28"/>
      <c r="BH8" s="132"/>
      <c r="BI8" s="132"/>
      <c r="BJ8" s="132"/>
      <c r="BK8" s="133"/>
      <c r="BL8" s="134"/>
      <c r="BM8" s="132"/>
      <c r="BN8" s="132"/>
      <c r="BO8" s="132"/>
      <c r="BP8" s="133"/>
      <c r="BQ8" s="134"/>
      <c r="BR8" s="132"/>
      <c r="BS8" s="132"/>
      <c r="BT8" s="132"/>
      <c r="BU8" s="133"/>
      <c r="BV8" s="134"/>
      <c r="BW8" s="132"/>
      <c r="BX8" s="132"/>
      <c r="BY8" s="132"/>
      <c r="BZ8" s="133"/>
      <c r="CA8" s="134"/>
      <c r="CB8" s="132"/>
      <c r="CC8" s="132"/>
      <c r="CD8" s="132"/>
      <c r="CE8" s="133"/>
      <c r="CF8" s="134"/>
      <c r="CG8" s="132"/>
      <c r="CH8" s="132"/>
      <c r="CI8" s="132"/>
      <c r="CJ8" s="133"/>
      <c r="CK8" s="134"/>
      <c r="CL8" s="132"/>
      <c r="CM8" s="132"/>
      <c r="CN8" s="132"/>
      <c r="CO8" s="133"/>
      <c r="CP8" s="134"/>
      <c r="CQ8" s="132"/>
      <c r="CR8" s="132"/>
      <c r="CS8" s="132"/>
      <c r="CT8" s="133"/>
      <c r="CU8" s="134"/>
      <c r="CV8" s="132"/>
      <c r="CW8" s="132"/>
      <c r="CX8" s="132"/>
      <c r="CY8" s="133"/>
      <c r="CZ8" s="134"/>
      <c r="DA8" s="132"/>
      <c r="DB8" s="132"/>
      <c r="DC8" s="132"/>
      <c r="DD8" s="133"/>
      <c r="DE8" s="134"/>
      <c r="DF8" s="132"/>
      <c r="DG8" s="132"/>
      <c r="DH8" s="132"/>
      <c r="DI8" s="133"/>
      <c r="DJ8" s="134"/>
      <c r="DK8" s="132"/>
      <c r="DL8" s="132"/>
      <c r="DM8" s="132"/>
      <c r="DN8" s="133"/>
      <c r="DO8" s="134"/>
      <c r="DP8" s="132"/>
      <c r="DQ8" s="132"/>
      <c r="DR8" s="132"/>
      <c r="DS8" s="133"/>
      <c r="DT8" s="134"/>
      <c r="DU8" s="132"/>
      <c r="DV8" s="132"/>
      <c r="DW8" s="132"/>
      <c r="DX8" s="133"/>
      <c r="DY8" s="134"/>
      <c r="DZ8" s="132"/>
      <c r="EA8" s="132"/>
      <c r="EB8" s="132"/>
      <c r="EC8" s="133"/>
      <c r="ED8" s="134"/>
      <c r="EE8" s="132"/>
      <c r="EF8" s="132"/>
      <c r="EG8" s="132"/>
      <c r="EH8" s="133"/>
      <c r="EI8" s="134"/>
      <c r="EJ8" s="132"/>
      <c r="EK8" s="132"/>
      <c r="EL8" s="132"/>
      <c r="EM8" s="133"/>
      <c r="EN8" s="134"/>
      <c r="EO8" s="132"/>
      <c r="EP8" s="132"/>
      <c r="EQ8" s="132"/>
      <c r="ER8" s="133"/>
      <c r="ES8" s="134"/>
      <c r="ET8" s="132"/>
      <c r="EU8" s="132"/>
      <c r="EV8" s="132"/>
      <c r="EW8" s="133"/>
      <c r="EX8" s="134"/>
      <c r="EY8" s="132"/>
      <c r="EZ8" s="132"/>
      <c r="FA8" s="132"/>
      <c r="FB8" s="133"/>
      <c r="FC8" s="134"/>
      <c r="FD8" s="132"/>
      <c r="FE8" s="132"/>
      <c r="FF8" s="132"/>
      <c r="FG8" s="133"/>
      <c r="FH8" s="134"/>
      <c r="FI8" s="132"/>
      <c r="FJ8" s="132"/>
      <c r="FK8" s="132"/>
      <c r="FL8" s="133"/>
      <c r="FM8" s="134"/>
      <c r="FN8" s="132"/>
      <c r="FO8" s="132"/>
      <c r="FP8" s="132"/>
      <c r="FQ8" s="133"/>
      <c r="FR8" s="134"/>
      <c r="FS8" s="132"/>
      <c r="FT8" s="132"/>
      <c r="FU8" s="132"/>
      <c r="FV8" s="133"/>
      <c r="FW8" s="134"/>
      <c r="FX8" s="132"/>
      <c r="FY8" s="132"/>
      <c r="FZ8" s="132"/>
      <c r="GA8" s="133"/>
      <c r="GB8" s="134"/>
      <c r="GC8" s="132"/>
      <c r="GD8" s="132"/>
      <c r="GE8" s="132"/>
      <c r="GF8" s="133"/>
      <c r="GG8" s="134"/>
      <c r="GH8" s="132"/>
      <c r="GI8" s="132"/>
      <c r="GJ8" s="132"/>
      <c r="GK8" s="133"/>
      <c r="GL8" s="134"/>
      <c r="GM8" s="132"/>
      <c r="GN8" s="132"/>
      <c r="GO8" s="132"/>
      <c r="GP8" s="133"/>
      <c r="GQ8" s="134"/>
      <c r="GR8" s="132"/>
      <c r="GS8" s="132"/>
      <c r="GT8" s="132"/>
      <c r="GU8" s="133"/>
      <c r="GV8" s="134"/>
      <c r="GW8" s="132"/>
      <c r="GX8" s="132"/>
      <c r="GY8" s="132"/>
      <c r="GZ8" s="133"/>
      <c r="HA8" s="134"/>
      <c r="HB8" s="132"/>
      <c r="HC8" s="132"/>
      <c r="HD8" s="132"/>
      <c r="HE8" s="133"/>
      <c r="HF8" s="134"/>
      <c r="HG8" s="132"/>
      <c r="HH8" s="132"/>
      <c r="HI8" s="132"/>
      <c r="HJ8" s="133"/>
      <c r="HK8" s="134"/>
      <c r="HL8" s="132"/>
      <c r="HM8" s="132"/>
      <c r="HN8" s="132"/>
      <c r="HO8" s="133"/>
      <c r="HP8" s="134"/>
      <c r="HQ8" s="132"/>
      <c r="HR8" s="132"/>
      <c r="HS8" s="132"/>
      <c r="HT8" s="133"/>
      <c r="HU8" s="134"/>
      <c r="HV8" s="132"/>
      <c r="HW8" s="132"/>
      <c r="HX8" s="132"/>
      <c r="HY8" s="133"/>
      <c r="HZ8" s="134"/>
      <c r="IA8" s="132"/>
      <c r="IB8" s="132"/>
      <c r="IC8" s="132"/>
      <c r="ID8" s="133"/>
      <c r="IE8" s="134"/>
      <c r="IF8" s="132"/>
      <c r="IG8" s="132"/>
      <c r="IH8" s="132"/>
      <c r="II8" s="133"/>
      <c r="IJ8" s="134"/>
      <c r="IK8" s="132"/>
      <c r="IL8" s="132"/>
      <c r="IM8" s="132"/>
      <c r="IN8" s="133"/>
      <c r="IO8" s="134"/>
      <c r="IP8" s="132"/>
      <c r="IQ8" s="132"/>
      <c r="IR8" s="132"/>
      <c r="IS8" s="133"/>
      <c r="IT8" s="134"/>
      <c r="IU8" s="132"/>
      <c r="IV8" s="132"/>
      <c r="IW8" s="132"/>
      <c r="IX8" s="133"/>
      <c r="IY8" s="134"/>
      <c r="IZ8" s="132"/>
      <c r="JA8" s="132"/>
      <c r="JB8" s="132"/>
      <c r="JC8" s="133"/>
      <c r="JD8" s="134"/>
      <c r="JE8" s="132"/>
      <c r="JF8" s="132"/>
      <c r="JG8" s="132"/>
      <c r="JH8" s="133"/>
      <c r="JI8" s="134"/>
      <c r="JJ8" s="132"/>
      <c r="JK8" s="132"/>
      <c r="JL8" s="132"/>
      <c r="JM8" s="133"/>
      <c r="JN8" s="134"/>
      <c r="JO8" s="132"/>
      <c r="JP8" s="132"/>
      <c r="JQ8" s="132"/>
      <c r="JR8" s="133"/>
      <c r="JS8" s="134"/>
      <c r="JT8" s="132"/>
      <c r="JU8" s="132"/>
      <c r="JV8" s="132"/>
      <c r="JW8" s="133"/>
      <c r="JX8" s="134"/>
      <c r="JY8" s="132"/>
      <c r="JZ8" s="132"/>
      <c r="KA8" s="132"/>
      <c r="KB8" s="133"/>
      <c r="KC8" s="134"/>
      <c r="KD8" s="132"/>
      <c r="KE8" s="132"/>
      <c r="KF8" s="132"/>
      <c r="KG8" s="133"/>
      <c r="KH8" s="134"/>
      <c r="KI8" s="132"/>
      <c r="KJ8" s="132"/>
      <c r="KK8" s="132"/>
      <c r="KL8" s="133"/>
      <c r="KM8" s="134"/>
      <c r="KN8" s="132"/>
      <c r="KO8" s="132"/>
      <c r="KP8" s="132"/>
      <c r="KQ8" s="133"/>
      <c r="KR8" s="134"/>
      <c r="KS8" s="132"/>
      <c r="KT8" s="132"/>
      <c r="KU8" s="132"/>
      <c r="KV8" s="133"/>
      <c r="KW8" s="134"/>
      <c r="KX8" s="132"/>
      <c r="KY8" s="132"/>
      <c r="KZ8" s="132"/>
      <c r="LA8" s="133"/>
      <c r="LB8" s="134"/>
      <c r="LC8" s="132"/>
      <c r="LD8" s="132"/>
      <c r="LE8" s="132"/>
      <c r="LF8" s="133"/>
      <c r="LG8" s="134"/>
      <c r="LH8" s="132"/>
      <c r="LI8" s="132"/>
      <c r="LJ8" s="132"/>
      <c r="LK8" s="133"/>
      <c r="LL8" s="134"/>
      <c r="LM8" s="132"/>
      <c r="LN8" s="132"/>
      <c r="LO8" s="132"/>
      <c r="LP8" s="133"/>
      <c r="LQ8" s="134"/>
      <c r="LR8" s="132"/>
      <c r="LS8" s="132"/>
      <c r="LT8" s="132"/>
      <c r="LU8" s="133"/>
      <c r="LV8" s="134"/>
      <c r="LW8" s="132"/>
      <c r="LX8" s="132"/>
      <c r="LY8" s="132"/>
      <c r="LZ8" s="133"/>
      <c r="MA8" s="134"/>
      <c r="MB8" s="132"/>
      <c r="MC8" s="132"/>
      <c r="MD8" s="132"/>
      <c r="ME8" s="133"/>
      <c r="MF8" s="134"/>
      <c r="MG8" s="132"/>
      <c r="MH8" s="132"/>
      <c r="MI8" s="132"/>
      <c r="MJ8" s="133"/>
      <c r="MK8" s="134"/>
      <c r="ML8" s="132"/>
      <c r="MM8" s="132"/>
      <c r="MN8" s="132"/>
      <c r="MO8" s="133"/>
      <c r="MP8" s="134"/>
      <c r="MQ8" s="132"/>
      <c r="MR8" s="132"/>
      <c r="MS8" s="132"/>
      <c r="MT8" s="133"/>
      <c r="MU8" s="134"/>
      <c r="MV8" s="132"/>
      <c r="MW8" s="132"/>
      <c r="MX8" s="132"/>
      <c r="MY8" s="133"/>
      <c r="MZ8" s="134"/>
      <c r="NA8" s="132"/>
      <c r="NB8" s="132"/>
      <c r="NC8" s="132"/>
      <c r="ND8" s="133"/>
      <c r="NE8" s="134"/>
      <c r="NF8" s="132"/>
      <c r="NG8" s="132"/>
      <c r="NH8" s="132"/>
      <c r="NI8" s="133"/>
      <c r="NJ8" s="134"/>
      <c r="NK8" s="132"/>
      <c r="NL8" s="132"/>
      <c r="NM8" s="132"/>
      <c r="NN8" s="133"/>
      <c r="NO8" s="134"/>
      <c r="NP8" s="132"/>
      <c r="NQ8" s="132"/>
      <c r="NR8" s="132"/>
      <c r="NS8" s="133"/>
      <c r="NT8" s="134"/>
      <c r="NU8" s="132"/>
      <c r="NV8" s="132"/>
      <c r="NW8" s="132"/>
      <c r="NX8" s="133"/>
      <c r="NY8" s="134"/>
      <c r="NZ8" s="132"/>
      <c r="OA8" s="132"/>
      <c r="OB8" s="132"/>
      <c r="OC8" s="133"/>
      <c r="OD8" s="134"/>
      <c r="OE8" s="132"/>
      <c r="OF8" s="132"/>
      <c r="OG8" s="132"/>
      <c r="OH8" s="133"/>
      <c r="OI8" s="134"/>
      <c r="OJ8" s="132"/>
      <c r="OK8" s="132"/>
      <c r="OL8" s="132"/>
      <c r="OM8" s="133"/>
      <c r="ON8" s="134"/>
      <c r="OO8" s="132"/>
      <c r="OP8" s="132"/>
      <c r="OQ8" s="132"/>
      <c r="OR8" s="133"/>
      <c r="OS8" s="134"/>
      <c r="OT8" s="132"/>
      <c r="OU8" s="132"/>
      <c r="OV8" s="132"/>
      <c r="OW8" s="133"/>
      <c r="OX8" s="134"/>
      <c r="OY8" s="132"/>
      <c r="OZ8" s="132"/>
      <c r="PA8" s="132"/>
      <c r="PB8" s="133"/>
      <c r="PC8" s="134"/>
      <c r="PD8" s="132"/>
      <c r="PE8" s="132"/>
      <c r="PF8" s="132"/>
      <c r="PG8" s="133"/>
      <c r="PH8" s="134"/>
      <c r="PI8" s="132"/>
      <c r="PJ8" s="132"/>
      <c r="PK8" s="132"/>
      <c r="PL8" s="133"/>
      <c r="PM8" s="134"/>
      <c r="PN8" s="132"/>
      <c r="PO8" s="132"/>
      <c r="PP8" s="132"/>
      <c r="PQ8" s="133"/>
      <c r="PR8" s="134"/>
      <c r="PS8" s="132"/>
      <c r="PT8" s="132"/>
      <c r="PU8" s="132"/>
      <c r="PV8" s="133"/>
      <c r="PW8" s="134"/>
      <c r="PX8" s="132"/>
      <c r="PY8" s="132"/>
      <c r="PZ8" s="132"/>
      <c r="QA8" s="133"/>
      <c r="QB8" s="134"/>
      <c r="QC8" s="132"/>
      <c r="QD8" s="132"/>
      <c r="QE8" s="132"/>
      <c r="QF8" s="133"/>
      <c r="QG8" s="134"/>
      <c r="QH8" s="132"/>
      <c r="QI8" s="132"/>
      <c r="QJ8" s="132"/>
      <c r="QK8" s="133"/>
      <c r="QL8" s="134"/>
      <c r="QM8" s="132"/>
      <c r="QN8" s="132"/>
      <c r="QO8" s="132"/>
      <c r="QP8" s="133"/>
      <c r="QQ8" s="134"/>
      <c r="QR8" s="132"/>
      <c r="QS8" s="132"/>
      <c r="QT8" s="132"/>
      <c r="QU8" s="133"/>
      <c r="QV8" s="134"/>
      <c r="QW8" s="132"/>
      <c r="QX8" s="132"/>
      <c r="QY8" s="132"/>
      <c r="QZ8" s="133"/>
      <c r="RA8" s="134"/>
      <c r="RB8" s="132"/>
      <c r="RC8" s="132"/>
      <c r="RD8" s="132"/>
      <c r="RE8" s="133"/>
      <c r="RF8" s="134"/>
      <c r="RG8" s="132"/>
      <c r="RH8" s="132"/>
      <c r="RI8" s="132"/>
      <c r="RJ8" s="133"/>
      <c r="RK8" s="134"/>
      <c r="RL8" s="132"/>
      <c r="RM8" s="132"/>
      <c r="RN8" s="132"/>
      <c r="RO8" s="133"/>
      <c r="RP8" s="134"/>
      <c r="RQ8" s="132"/>
      <c r="RR8" s="132"/>
      <c r="RS8" s="132"/>
      <c r="RT8" s="133"/>
      <c r="RU8" s="134"/>
      <c r="RV8" s="132"/>
      <c r="RW8" s="132"/>
      <c r="RX8" s="132"/>
      <c r="RY8" s="133"/>
      <c r="RZ8" s="134"/>
      <c r="SA8" s="132"/>
      <c r="SB8" s="132"/>
      <c r="SC8" s="132"/>
      <c r="SD8" s="133"/>
      <c r="SE8" s="134"/>
      <c r="SF8" s="132"/>
      <c r="SG8" s="132"/>
      <c r="SH8" s="132"/>
      <c r="SI8" s="133"/>
      <c r="SJ8" s="134"/>
      <c r="SK8" s="132"/>
      <c r="SL8" s="132"/>
      <c r="SM8" s="132"/>
      <c r="SN8" s="133"/>
      <c r="SO8" s="134"/>
      <c r="SP8" s="132"/>
      <c r="SQ8" s="132"/>
      <c r="SR8" s="132"/>
      <c r="SS8" s="133"/>
      <c r="ST8" s="134"/>
      <c r="SU8" s="132"/>
      <c r="SV8" s="132"/>
      <c r="SW8" s="132"/>
      <c r="SX8" s="133"/>
      <c r="SY8" s="134"/>
      <c r="SZ8" s="132"/>
      <c r="TA8" s="132"/>
      <c r="TB8" s="132"/>
      <c r="TC8" s="133"/>
      <c r="TD8" s="134"/>
      <c r="TE8" s="132"/>
      <c r="TF8" s="132"/>
      <c r="TG8" s="132"/>
      <c r="TH8" s="133"/>
      <c r="TI8" s="134"/>
      <c r="TJ8" s="132"/>
      <c r="TK8" s="132"/>
      <c r="TL8" s="132"/>
      <c r="TM8" s="133"/>
      <c r="TN8" s="134"/>
      <c r="TO8" s="132"/>
      <c r="TP8" s="132"/>
      <c r="TQ8" s="132"/>
      <c r="TR8" s="133"/>
      <c r="TS8" s="134"/>
      <c r="TT8" s="132"/>
      <c r="TU8" s="132"/>
      <c r="TV8" s="132"/>
      <c r="TW8" s="133"/>
      <c r="TX8" s="134"/>
      <c r="TY8" s="132"/>
      <c r="TZ8" s="132"/>
      <c r="UA8" s="132"/>
      <c r="UB8" s="133"/>
      <c r="UC8" s="134"/>
      <c r="UD8" s="132"/>
      <c r="UE8" s="132"/>
      <c r="UF8" s="132"/>
      <c r="UG8" s="133"/>
      <c r="UH8" s="134"/>
      <c r="UI8" s="132"/>
      <c r="UJ8" s="132"/>
      <c r="UK8" s="132"/>
      <c r="UL8" s="133"/>
      <c r="UM8" s="134"/>
      <c r="UN8" s="132"/>
      <c r="UO8" s="132"/>
      <c r="UP8" s="132"/>
      <c r="UQ8" s="133"/>
      <c r="UR8" s="134"/>
      <c r="US8" s="132"/>
      <c r="UT8" s="132"/>
      <c r="UU8" s="132"/>
      <c r="UV8" s="133"/>
      <c r="UW8" s="134"/>
      <c r="UX8" s="132"/>
      <c r="UY8" s="132"/>
      <c r="UZ8" s="132"/>
      <c r="VA8" s="133"/>
      <c r="VB8" s="134"/>
      <c r="VC8" s="132"/>
      <c r="VD8" s="132"/>
      <c r="VE8" s="132"/>
      <c r="VF8" s="133"/>
      <c r="VG8" s="134"/>
      <c r="VH8" s="132"/>
      <c r="VI8" s="132"/>
      <c r="VJ8" s="132"/>
      <c r="VK8" s="133"/>
      <c r="VL8" s="134"/>
      <c r="VM8" s="132"/>
      <c r="VN8" s="132"/>
      <c r="VO8" s="132"/>
      <c r="VP8" s="133"/>
      <c r="VQ8" s="134"/>
      <c r="VR8" s="132"/>
      <c r="VS8" s="132"/>
      <c r="VT8" s="132"/>
      <c r="VU8" s="133"/>
      <c r="VV8" s="134"/>
      <c r="VW8" s="132"/>
      <c r="VX8" s="132"/>
      <c r="VY8" s="132"/>
      <c r="VZ8" s="133"/>
      <c r="WA8" s="134"/>
      <c r="WB8" s="132"/>
      <c r="WC8" s="132"/>
      <c r="WD8" s="132"/>
      <c r="WE8" s="133"/>
      <c r="WF8" s="134"/>
      <c r="WG8" s="132"/>
      <c r="WH8" s="132"/>
      <c r="WI8" s="132"/>
      <c r="WJ8" s="133"/>
      <c r="WK8" s="134"/>
      <c r="WL8" s="132"/>
      <c r="WM8" s="132"/>
      <c r="WN8" s="132"/>
      <c r="WO8" s="133"/>
      <c r="WP8" s="134"/>
      <c r="WQ8" s="132"/>
      <c r="WR8" s="132"/>
      <c r="WS8" s="132"/>
      <c r="WT8" s="133"/>
      <c r="WU8" s="134"/>
      <c r="WV8" s="132"/>
      <c r="WW8" s="132"/>
      <c r="WX8" s="132"/>
      <c r="WY8" s="133"/>
      <c r="WZ8" s="134"/>
      <c r="XA8" s="132"/>
      <c r="XB8" s="132"/>
      <c r="XC8" s="132"/>
      <c r="XD8" s="133"/>
      <c r="XE8" s="134"/>
      <c r="XF8" s="132"/>
      <c r="XG8" s="132"/>
      <c r="XH8" s="132"/>
      <c r="XI8" s="133"/>
      <c r="XJ8" s="134"/>
      <c r="XK8" s="132"/>
      <c r="XL8" s="132"/>
      <c r="XM8" s="132"/>
      <c r="XN8" s="133"/>
      <c r="XO8" s="134"/>
      <c r="XP8" s="132"/>
      <c r="XQ8" s="132"/>
      <c r="XR8" s="132"/>
      <c r="XS8" s="133"/>
      <c r="XT8" s="134"/>
      <c r="XU8" s="132"/>
      <c r="XV8" s="132"/>
      <c r="XW8" s="132"/>
      <c r="XX8" s="133"/>
      <c r="XY8" s="134"/>
      <c r="XZ8" s="132"/>
      <c r="YA8" s="132"/>
      <c r="YB8" s="132"/>
      <c r="YC8" s="133"/>
      <c r="YD8" s="134"/>
      <c r="YE8" s="132"/>
      <c r="YF8" s="132"/>
      <c r="YG8" s="132"/>
      <c r="YH8" s="133"/>
      <c r="YI8" s="134"/>
      <c r="YJ8" s="132"/>
      <c r="YK8" s="132"/>
      <c r="YL8" s="132"/>
      <c r="YM8" s="133"/>
      <c r="YN8" s="134"/>
      <c r="YO8" s="132"/>
      <c r="YP8" s="132"/>
      <c r="YQ8" s="132"/>
      <c r="YR8" s="133"/>
      <c r="YS8" s="134"/>
      <c r="YT8" s="132"/>
      <c r="YU8" s="132"/>
      <c r="YV8" s="132"/>
      <c r="YW8" s="133"/>
      <c r="YX8" s="134"/>
      <c r="YY8" s="132"/>
      <c r="YZ8" s="132"/>
      <c r="ZA8" s="132"/>
      <c r="ZB8" s="133"/>
      <c r="ZC8" s="134"/>
      <c r="ZD8" s="132"/>
      <c r="ZE8" s="132"/>
      <c r="ZF8" s="132"/>
      <c r="ZG8" s="133"/>
      <c r="ZH8" s="134"/>
      <c r="ZI8" s="132"/>
      <c r="ZJ8" s="132"/>
      <c r="ZK8" s="132"/>
      <c r="ZL8" s="133"/>
      <c r="ZM8" s="134"/>
      <c r="ZN8" s="132"/>
      <c r="ZO8" s="132"/>
      <c r="ZP8" s="132"/>
      <c r="ZQ8" s="133"/>
      <c r="ZR8" s="134"/>
      <c r="ZS8" s="132"/>
      <c r="ZT8" s="132"/>
      <c r="ZU8" s="132"/>
      <c r="ZV8" s="133"/>
      <c r="ZW8" s="134"/>
      <c r="ZX8" s="132"/>
      <c r="ZY8" s="132"/>
      <c r="ZZ8" s="132"/>
      <c r="AAA8" s="133"/>
      <c r="AAB8" s="134"/>
      <c r="AAC8" s="132"/>
      <c r="AAD8" s="132"/>
      <c r="AAE8" s="132"/>
      <c r="AAF8" s="133"/>
      <c r="AAG8" s="134"/>
      <c r="AAH8" s="132"/>
      <c r="AAI8" s="132"/>
      <c r="AAJ8" s="132"/>
      <c r="AAK8" s="133"/>
      <c r="AAL8" s="134"/>
      <c r="AAM8" s="132"/>
      <c r="AAN8" s="132"/>
      <c r="AAO8" s="132"/>
      <c r="AAP8" s="133"/>
      <c r="AAQ8" s="134"/>
      <c r="AAR8" s="132"/>
      <c r="AAS8" s="132"/>
      <c r="AAT8" s="132"/>
      <c r="AAU8" s="133"/>
      <c r="AAV8" s="134"/>
      <c r="AAW8" s="132"/>
      <c r="AAX8" s="132"/>
      <c r="AAY8" s="132"/>
      <c r="AAZ8" s="133"/>
      <c r="ABA8" s="134"/>
      <c r="ABB8" s="132"/>
      <c r="ABC8" s="132"/>
      <c r="ABD8" s="132"/>
      <c r="ABE8" s="133"/>
      <c r="ABF8" s="134"/>
      <c r="ABG8" s="132"/>
      <c r="ABH8" s="132"/>
      <c r="ABI8" s="132"/>
      <c r="ABJ8" s="133"/>
      <c r="ABK8" s="134"/>
      <c r="ABL8" s="132"/>
      <c r="ABM8" s="132"/>
      <c r="ABN8" s="132"/>
      <c r="ABO8" s="133"/>
      <c r="ABP8" s="134"/>
      <c r="ABQ8" s="132"/>
      <c r="ABR8" s="132"/>
      <c r="ABS8" s="132"/>
      <c r="ABT8" s="133"/>
      <c r="ABU8" s="134"/>
      <c r="ABV8" s="132"/>
      <c r="ABW8" s="132"/>
      <c r="ABX8" s="132"/>
      <c r="ABY8" s="133"/>
      <c r="ABZ8" s="134"/>
      <c r="ACA8" s="132"/>
      <c r="ACB8" s="132"/>
      <c r="ACC8" s="132"/>
      <c r="ACD8" s="133"/>
      <c r="ACE8" s="134"/>
      <c r="ACF8" s="132"/>
      <c r="ACG8" s="132"/>
      <c r="ACH8" s="132"/>
      <c r="ACI8" s="133"/>
      <c r="ACJ8" s="134"/>
      <c r="ACK8" s="132"/>
      <c r="ACL8" s="132"/>
      <c r="ACM8" s="132"/>
      <c r="ACN8" s="133"/>
      <c r="ACO8" s="134"/>
      <c r="ACP8" s="132"/>
      <c r="ACQ8" s="132"/>
      <c r="ACR8" s="132"/>
      <c r="ACS8" s="133"/>
      <c r="ACT8" s="134"/>
      <c r="ACU8" s="132"/>
      <c r="ACV8" s="132"/>
      <c r="ACW8" s="132"/>
      <c r="ACX8" s="133"/>
      <c r="ACY8" s="134"/>
      <c r="ACZ8" s="132"/>
      <c r="ADA8" s="132"/>
      <c r="ADB8" s="132"/>
      <c r="ADC8" s="133"/>
      <c r="ADD8" s="134"/>
      <c r="ADE8" s="132"/>
      <c r="ADF8" s="132"/>
      <c r="ADG8" s="132"/>
      <c r="ADH8" s="133"/>
      <c r="ADI8" s="134"/>
      <c r="ADJ8" s="132"/>
      <c r="ADK8" s="132"/>
      <c r="ADL8" s="132"/>
      <c r="ADM8" s="133"/>
      <c r="ADN8" s="134"/>
      <c r="ADO8" s="132"/>
      <c r="ADP8" s="132"/>
      <c r="ADQ8" s="132"/>
      <c r="ADR8" s="133"/>
      <c r="ADS8" s="134"/>
      <c r="ADT8" s="132"/>
      <c r="ADU8" s="132"/>
      <c r="ADV8" s="132"/>
      <c r="ADW8" s="133"/>
      <c r="ADX8" s="134"/>
      <c r="ADY8" s="132"/>
      <c r="ADZ8" s="132"/>
      <c r="AEA8" s="132"/>
      <c r="AEB8" s="133"/>
      <c r="AEC8" s="134"/>
      <c r="AED8" s="132"/>
      <c r="AEE8" s="132"/>
      <c r="AEF8" s="132"/>
      <c r="AEG8" s="133"/>
      <c r="AEH8" s="134"/>
      <c r="AEI8" s="132"/>
      <c r="AEJ8" s="132"/>
      <c r="AEK8" s="132"/>
      <c r="AEL8" s="133"/>
      <c r="AEM8" s="134"/>
      <c r="AEN8" s="132"/>
      <c r="AEO8" s="132"/>
      <c r="AEP8" s="132"/>
      <c r="AEQ8" s="133"/>
      <c r="AER8" s="134"/>
      <c r="AES8" s="132"/>
      <c r="AET8" s="132"/>
      <c r="AEU8" s="132"/>
      <c r="AEV8" s="133"/>
      <c r="AEW8" s="134"/>
      <c r="AEX8" s="132"/>
      <c r="AEY8" s="132"/>
      <c r="AEZ8" s="132"/>
      <c r="AFA8" s="133"/>
      <c r="AFB8" s="134"/>
      <c r="AFC8" s="132"/>
      <c r="AFD8" s="132"/>
      <c r="AFE8" s="132"/>
      <c r="AFF8" s="133"/>
      <c r="AFG8" s="134"/>
      <c r="AFH8" s="132"/>
      <c r="AFI8" s="132"/>
      <c r="AFJ8" s="132"/>
      <c r="AFK8" s="133"/>
      <c r="AFL8" s="134"/>
      <c r="AFM8" s="132"/>
      <c r="AFN8" s="132"/>
      <c r="AFO8" s="132"/>
      <c r="AFP8" s="133"/>
      <c r="AFQ8" s="134"/>
      <c r="AFR8" s="132"/>
      <c r="AFS8" s="132"/>
      <c r="AFT8" s="132"/>
      <c r="AFU8" s="133"/>
      <c r="AFV8" s="134"/>
      <c r="AFW8" s="132"/>
      <c r="AFX8" s="132"/>
      <c r="AFY8" s="132"/>
      <c r="AFZ8" s="133"/>
      <c r="AGA8" s="134"/>
      <c r="AGB8" s="132"/>
      <c r="AGC8" s="132"/>
      <c r="AGD8" s="132"/>
      <c r="AGE8" s="133"/>
      <c r="AGF8" s="134"/>
      <c r="AGG8" s="132"/>
      <c r="AGH8" s="132"/>
      <c r="AGI8" s="132"/>
      <c r="AGJ8" s="133"/>
      <c r="AGK8" s="134"/>
      <c r="AGL8" s="132"/>
      <c r="AGM8" s="132"/>
      <c r="AGN8" s="132"/>
      <c r="AGO8" s="133"/>
      <c r="AGP8" s="134"/>
      <c r="AGQ8" s="132"/>
      <c r="AGR8" s="132"/>
      <c r="AGS8" s="132"/>
      <c r="AGT8" s="133"/>
      <c r="AGU8" s="134"/>
      <c r="AGV8" s="132"/>
      <c r="AGW8" s="132"/>
      <c r="AGX8" s="132"/>
      <c r="AGY8" s="133"/>
      <c r="AGZ8" s="134"/>
      <c r="AHA8" s="132"/>
      <c r="AHB8" s="132"/>
      <c r="AHC8" s="132"/>
      <c r="AHD8" s="133"/>
      <c r="AHE8" s="134"/>
      <c r="AHF8" s="132"/>
      <c r="AHG8" s="132"/>
      <c r="AHH8" s="132"/>
      <c r="AHI8" s="133"/>
      <c r="AHJ8" s="134"/>
      <c r="AHK8" s="132"/>
      <c r="AHL8" s="132"/>
      <c r="AHM8" s="132"/>
      <c r="AHN8" s="133"/>
      <c r="AHO8" s="134"/>
      <c r="AHP8" s="132"/>
      <c r="AHQ8" s="132"/>
      <c r="AHR8" s="132"/>
      <c r="AHS8" s="133"/>
      <c r="AHT8" s="134"/>
      <c r="AHU8" s="132"/>
      <c r="AHV8" s="132"/>
      <c r="AHW8" s="132"/>
      <c r="AHX8" s="133"/>
      <c r="AHY8" s="134"/>
      <c r="AHZ8" s="132"/>
      <c r="AIA8" s="132"/>
      <c r="AIB8" s="132"/>
      <c r="AIC8" s="133"/>
      <c r="AID8" s="134"/>
      <c r="AIE8" s="132"/>
      <c r="AIF8" s="132"/>
      <c r="AIG8" s="132"/>
      <c r="AIH8" s="133"/>
      <c r="AII8" s="134"/>
      <c r="AIJ8" s="132"/>
      <c r="AIK8" s="132"/>
      <c r="AIL8" s="132"/>
      <c r="AIM8" s="133"/>
      <c r="AIN8" s="134"/>
      <c r="AIO8" s="132"/>
      <c r="AIP8" s="132"/>
      <c r="AIQ8" s="132"/>
      <c r="AIR8" s="133"/>
      <c r="AIS8" s="134"/>
      <c r="AIT8" s="132"/>
      <c r="AIU8" s="132"/>
      <c r="AIV8" s="132"/>
      <c r="AIW8" s="133"/>
      <c r="AIX8" s="134"/>
      <c r="AIY8" s="132"/>
      <c r="AIZ8" s="132"/>
      <c r="AJA8" s="132"/>
      <c r="AJB8" s="133"/>
      <c r="AJC8" s="134"/>
      <c r="AJD8" s="132"/>
      <c r="AJE8" s="132"/>
      <c r="AJF8" s="132"/>
      <c r="AJG8" s="133"/>
      <c r="AJH8" s="134"/>
      <c r="AJI8" s="132"/>
      <c r="AJJ8" s="132"/>
      <c r="AJK8" s="132"/>
      <c r="AJL8" s="133"/>
      <c r="AJM8" s="134"/>
      <c r="AJN8" s="132"/>
      <c r="AJO8" s="132"/>
      <c r="AJP8" s="132"/>
      <c r="AJQ8" s="133"/>
      <c r="AJR8" s="134"/>
      <c r="AJS8" s="132"/>
      <c r="AJT8" s="132"/>
      <c r="AJU8" s="132"/>
      <c r="AJV8" s="133"/>
      <c r="AJW8" s="134"/>
      <c r="AJX8" s="132"/>
      <c r="AJY8" s="132"/>
      <c r="AJZ8" s="132"/>
      <c r="AKA8" s="133"/>
      <c r="AKB8" s="134"/>
      <c r="AKC8" s="132"/>
      <c r="AKD8" s="132"/>
      <c r="AKE8" s="132"/>
      <c r="AKF8" s="133"/>
      <c r="AKG8" s="134"/>
      <c r="AKH8" s="132"/>
      <c r="AKI8" s="132"/>
      <c r="AKJ8" s="132"/>
      <c r="AKK8" s="133"/>
      <c r="AKL8" s="134"/>
      <c r="AKM8" s="132"/>
      <c r="AKN8" s="132"/>
      <c r="AKO8" s="132"/>
      <c r="AKP8" s="133"/>
      <c r="AKQ8" s="134"/>
      <c r="AKR8" s="132"/>
      <c r="AKS8" s="132"/>
      <c r="AKT8" s="132"/>
      <c r="AKU8" s="133"/>
      <c r="AKV8" s="134"/>
      <c r="AKW8" s="132"/>
      <c r="AKX8" s="132"/>
      <c r="AKY8" s="132"/>
      <c r="AKZ8" s="133"/>
      <c r="ALA8" s="134"/>
      <c r="ALB8" s="132"/>
      <c r="ALC8" s="132"/>
      <c r="ALD8" s="132"/>
      <c r="ALE8" s="133"/>
      <c r="ALF8" s="134"/>
      <c r="ALG8" s="132"/>
      <c r="ALH8" s="132"/>
      <c r="ALI8" s="132"/>
      <c r="ALJ8" s="133"/>
      <c r="ALK8" s="134"/>
      <c r="ALL8" s="132"/>
      <c r="ALM8" s="132"/>
      <c r="ALN8" s="132"/>
      <c r="ALO8" s="133"/>
      <c r="ALP8" s="134"/>
      <c r="ALQ8" s="132"/>
      <c r="ALR8" s="132"/>
      <c r="ALS8" s="132"/>
      <c r="ALT8" s="133"/>
      <c r="ALU8" s="134"/>
      <c r="ALV8" s="132"/>
      <c r="ALW8" s="132"/>
      <c r="ALX8" s="132"/>
      <c r="ALY8" s="133"/>
      <c r="ALZ8" s="134"/>
      <c r="AMA8" s="132"/>
      <c r="AMB8" s="132"/>
      <c r="AMC8" s="132"/>
      <c r="AMD8" s="133"/>
      <c r="AME8" s="134"/>
      <c r="AMF8" s="132"/>
      <c r="AMG8" s="132"/>
      <c r="AMH8" s="132"/>
      <c r="AMI8" s="133"/>
      <c r="AMJ8" s="134"/>
      <c r="AMK8" s="132"/>
      <c r="AML8" s="132"/>
      <c r="AMM8" s="132"/>
      <c r="AMN8" s="133"/>
      <c r="AMO8" s="134"/>
      <c r="AMP8" s="132"/>
      <c r="AMQ8" s="132"/>
      <c r="AMR8" s="132"/>
      <c r="AMS8" s="133"/>
      <c r="AMT8" s="134"/>
      <c r="AMU8" s="132"/>
      <c r="AMV8" s="132"/>
      <c r="AMW8" s="132"/>
      <c r="AMX8" s="133"/>
      <c r="AMY8" s="134"/>
      <c r="AMZ8" s="132"/>
      <c r="ANA8" s="132"/>
      <c r="ANB8" s="132"/>
      <c r="ANC8" s="133"/>
      <c r="AND8" s="134"/>
      <c r="ANE8" s="132"/>
      <c r="ANF8" s="132"/>
      <c r="ANG8" s="132"/>
      <c r="ANH8" s="133"/>
      <c r="ANI8" s="134"/>
      <c r="ANJ8" s="132"/>
      <c r="ANK8" s="132"/>
      <c r="ANL8" s="132"/>
      <c r="ANM8" s="133"/>
      <c r="ANN8" s="134"/>
      <c r="ANO8" s="132"/>
      <c r="ANP8" s="132"/>
      <c r="ANQ8" s="132"/>
      <c r="ANR8" s="133"/>
      <c r="ANS8" s="134"/>
      <c r="ANT8" s="132"/>
      <c r="ANU8" s="132"/>
      <c r="ANV8" s="132"/>
      <c r="ANW8" s="133"/>
      <c r="ANX8" s="134"/>
      <c r="ANY8" s="132"/>
      <c r="ANZ8" s="132"/>
      <c r="AOA8" s="132"/>
      <c r="AOB8" s="133"/>
      <c r="AOC8" s="134"/>
      <c r="AOD8" s="132"/>
      <c r="AOE8" s="132"/>
      <c r="AOF8" s="132"/>
      <c r="AOG8" s="133"/>
      <c r="AOH8" s="134"/>
      <c r="AOI8" s="132"/>
      <c r="AOJ8" s="132"/>
      <c r="AOK8" s="132"/>
      <c r="AOL8" s="133"/>
      <c r="AOM8" s="134"/>
      <c r="AON8" s="132"/>
      <c r="AOO8" s="132"/>
      <c r="AOP8" s="132"/>
      <c r="AOQ8" s="133"/>
      <c r="AOR8" s="134"/>
      <c r="AOS8" s="132"/>
      <c r="AOT8" s="132"/>
      <c r="AOU8" s="132"/>
      <c r="AOV8" s="133"/>
      <c r="AOW8" s="134"/>
      <c r="AOX8" s="132"/>
      <c r="AOY8" s="132"/>
      <c r="AOZ8" s="132"/>
      <c r="APA8" s="133"/>
      <c r="APB8" s="134"/>
      <c r="APC8" s="132"/>
      <c r="APD8" s="132"/>
      <c r="APE8" s="132"/>
      <c r="APF8" s="133"/>
      <c r="APG8" s="134"/>
      <c r="APH8" s="132"/>
      <c r="API8" s="132"/>
      <c r="APJ8" s="132"/>
      <c r="APK8" s="133"/>
      <c r="APL8" s="134"/>
      <c r="APM8" s="132"/>
      <c r="APN8" s="132"/>
      <c r="APO8" s="132"/>
      <c r="APP8" s="133"/>
      <c r="APQ8" s="134"/>
      <c r="APR8" s="132"/>
      <c r="APS8" s="132"/>
      <c r="APT8" s="132"/>
      <c r="APU8" s="133"/>
      <c r="APV8" s="134"/>
      <c r="APW8" s="132"/>
      <c r="APX8" s="132"/>
      <c r="APY8" s="132"/>
      <c r="APZ8" s="133"/>
      <c r="AQA8" s="134"/>
      <c r="AQB8" s="132"/>
      <c r="AQC8" s="132"/>
      <c r="AQD8" s="132"/>
      <c r="AQE8" s="133"/>
      <c r="AQF8" s="134"/>
      <c r="AQG8" s="132"/>
      <c r="AQH8" s="132"/>
      <c r="AQI8" s="132"/>
      <c r="AQJ8" s="133"/>
      <c r="AQK8" s="134"/>
      <c r="AQL8" s="132"/>
      <c r="AQM8" s="132"/>
      <c r="AQN8" s="132"/>
      <c r="AQO8" s="133"/>
      <c r="AQP8" s="134"/>
      <c r="AQQ8" s="132"/>
      <c r="AQR8" s="132"/>
      <c r="AQS8" s="132"/>
      <c r="AQT8" s="133"/>
      <c r="AQU8" s="134"/>
      <c r="AQV8" s="132"/>
      <c r="AQW8" s="132"/>
      <c r="AQX8" s="132"/>
      <c r="AQY8" s="133"/>
      <c r="AQZ8" s="134"/>
      <c r="ARA8" s="132"/>
      <c r="ARB8" s="132"/>
      <c r="ARC8" s="132"/>
      <c r="ARD8" s="133"/>
      <c r="ARE8" s="134"/>
      <c r="ARF8" s="132"/>
      <c r="ARG8" s="132"/>
      <c r="ARH8" s="132"/>
      <c r="ARI8" s="133"/>
      <c r="ARJ8" s="134"/>
      <c r="ARK8" s="132"/>
      <c r="ARL8" s="132"/>
      <c r="ARM8" s="132"/>
      <c r="ARN8" s="133"/>
      <c r="ARO8" s="134"/>
      <c r="ARP8" s="132"/>
      <c r="ARQ8" s="132"/>
      <c r="ARR8" s="132"/>
      <c r="ARS8" s="133"/>
      <c r="ART8" s="134"/>
      <c r="ARU8" s="132"/>
      <c r="ARV8" s="132"/>
      <c r="ARW8" s="132"/>
      <c r="ARX8" s="133"/>
      <c r="ARY8" s="134"/>
      <c r="ARZ8" s="132"/>
      <c r="ASA8" s="132"/>
      <c r="ASB8" s="132"/>
      <c r="ASC8" s="133"/>
      <c r="ASD8" s="134"/>
      <c r="ASE8" s="132"/>
      <c r="ASF8" s="132"/>
      <c r="ASG8" s="132"/>
      <c r="ASH8" s="133"/>
      <c r="ASI8" s="134"/>
      <c r="ASJ8" s="132"/>
      <c r="ASK8" s="132"/>
      <c r="ASL8" s="132"/>
      <c r="ASM8" s="133"/>
      <c r="ASN8" s="134"/>
      <c r="ASO8" s="132"/>
      <c r="ASP8" s="132"/>
      <c r="ASQ8" s="132"/>
      <c r="ASR8" s="133"/>
      <c r="ASS8" s="134"/>
      <c r="AST8" s="132"/>
      <c r="ASU8" s="132"/>
      <c r="ASV8" s="132"/>
      <c r="ASW8" s="133"/>
      <c r="ASX8" s="134"/>
      <c r="ASY8" s="132"/>
      <c r="ASZ8" s="132"/>
      <c r="ATA8" s="132"/>
      <c r="ATB8" s="133"/>
      <c r="ATC8" s="134"/>
      <c r="ATD8" s="132"/>
      <c r="ATE8" s="132"/>
      <c r="ATF8" s="132"/>
      <c r="ATG8" s="133"/>
      <c r="ATH8" s="134"/>
      <c r="ATI8" s="132"/>
      <c r="ATJ8" s="132"/>
      <c r="ATK8" s="132"/>
      <c r="ATL8" s="133"/>
      <c r="ATM8" s="134"/>
      <c r="ATN8" s="132"/>
      <c r="ATO8" s="132"/>
      <c r="ATP8" s="132"/>
      <c r="ATQ8" s="133"/>
      <c r="ATR8" s="134"/>
      <c r="ATS8" s="132"/>
      <c r="ATT8" s="132"/>
      <c r="ATU8" s="132"/>
      <c r="ATV8" s="133"/>
      <c r="ATW8" s="134"/>
      <c r="ATX8" s="132"/>
      <c r="ATY8" s="132"/>
      <c r="ATZ8" s="132"/>
      <c r="AUA8" s="133"/>
      <c r="AUB8" s="134"/>
      <c r="AUC8" s="132"/>
      <c r="AUD8" s="132"/>
      <c r="AUE8" s="132"/>
      <c r="AUF8" s="133"/>
      <c r="AUG8" s="134"/>
      <c r="AUH8" s="132"/>
      <c r="AUI8" s="132"/>
      <c r="AUJ8" s="132"/>
      <c r="AUK8" s="133"/>
      <c r="AUL8" s="134"/>
      <c r="AUM8" s="132"/>
      <c r="AUN8" s="132"/>
      <c r="AUO8" s="132"/>
      <c r="AUP8" s="133"/>
      <c r="AUQ8" s="134"/>
      <c r="AUR8" s="132"/>
      <c r="AUS8" s="132"/>
      <c r="AUT8" s="132"/>
      <c r="AUU8" s="133"/>
      <c r="AUV8" s="134"/>
      <c r="AUW8" s="132"/>
      <c r="AUX8" s="132"/>
      <c r="AUY8" s="132"/>
      <c r="AUZ8" s="133"/>
      <c r="AVA8" s="134"/>
      <c r="AVB8" s="132"/>
      <c r="AVC8" s="132"/>
      <c r="AVD8" s="132"/>
      <c r="AVE8" s="133"/>
      <c r="AVF8" s="134"/>
      <c r="AVG8" s="132"/>
      <c r="AVH8" s="132"/>
      <c r="AVI8" s="132"/>
      <c r="AVJ8" s="133"/>
      <c r="AVK8" s="134"/>
      <c r="AVL8" s="132"/>
      <c r="AVM8" s="132"/>
      <c r="AVN8" s="132"/>
      <c r="AVO8" s="133"/>
      <c r="AVP8" s="134"/>
      <c r="AVQ8" s="132"/>
      <c r="AVR8" s="132"/>
      <c r="AVS8" s="132"/>
      <c r="AVT8" s="133"/>
      <c r="AVU8" s="134"/>
      <c r="AVV8" s="132"/>
      <c r="AVW8" s="132"/>
      <c r="AVX8" s="132"/>
      <c r="AVY8" s="133"/>
      <c r="AVZ8" s="134"/>
      <c r="AWA8" s="132"/>
      <c r="AWB8" s="132"/>
      <c r="AWC8" s="132"/>
      <c r="AWD8" s="133"/>
      <c r="AWE8" s="134"/>
      <c r="AWF8" s="132"/>
      <c r="AWG8" s="132"/>
      <c r="AWH8" s="132"/>
      <c r="AWI8" s="133"/>
      <c r="AWJ8" s="134"/>
      <c r="AWK8" s="132"/>
      <c r="AWL8" s="132"/>
      <c r="AWM8" s="132"/>
      <c r="AWN8" s="133"/>
      <c r="AWO8" s="134"/>
      <c r="AWP8" s="132"/>
      <c r="AWQ8" s="132"/>
      <c r="AWR8" s="132"/>
      <c r="AWS8" s="133"/>
      <c r="AWT8" s="134"/>
      <c r="AWU8" s="132"/>
      <c r="AWV8" s="132"/>
      <c r="AWW8" s="132"/>
      <c r="AWX8" s="133"/>
      <c r="AWY8" s="134"/>
      <c r="AWZ8" s="132"/>
      <c r="AXA8" s="132"/>
      <c r="AXB8" s="132"/>
      <c r="AXC8" s="133"/>
      <c r="AXD8" s="134"/>
      <c r="AXE8" s="132"/>
      <c r="AXF8" s="132"/>
      <c r="AXG8" s="132"/>
      <c r="AXH8" s="133"/>
      <c r="AXI8" s="134"/>
      <c r="AXJ8" s="132"/>
      <c r="AXK8" s="132"/>
      <c r="AXL8" s="132"/>
      <c r="AXM8" s="133"/>
      <c r="AXN8" s="134"/>
      <c r="AXO8" s="132"/>
      <c r="AXP8" s="132"/>
      <c r="AXQ8" s="132"/>
      <c r="AXR8" s="133"/>
      <c r="AXS8" s="134"/>
      <c r="AXT8" s="132"/>
      <c r="AXU8" s="132"/>
      <c r="AXV8" s="132"/>
      <c r="AXW8" s="133"/>
      <c r="AXX8" s="134"/>
      <c r="AXY8" s="132"/>
      <c r="AXZ8" s="132"/>
      <c r="AYA8" s="132"/>
      <c r="AYB8" s="133"/>
      <c r="AYC8" s="134"/>
      <c r="AYD8" s="132"/>
      <c r="AYE8" s="132"/>
      <c r="AYF8" s="132"/>
      <c r="AYG8" s="133"/>
      <c r="AYH8" s="134"/>
      <c r="AYI8" s="132"/>
      <c r="AYJ8" s="132"/>
      <c r="AYK8" s="132"/>
      <c r="AYL8" s="133"/>
      <c r="AYM8" s="134"/>
      <c r="AYN8" s="132"/>
      <c r="AYO8" s="132"/>
      <c r="AYP8" s="132"/>
      <c r="AYQ8" s="133"/>
      <c r="AYR8" s="134"/>
      <c r="AYS8" s="132"/>
      <c r="AYT8" s="132"/>
      <c r="AYU8" s="132"/>
      <c r="AYV8" s="133"/>
      <c r="AYW8" s="134"/>
      <c r="AYX8" s="132"/>
      <c r="AYY8" s="132"/>
      <c r="AYZ8" s="132"/>
      <c r="AZA8" s="133"/>
      <c r="AZB8" s="134"/>
      <c r="AZC8" s="132"/>
      <c r="AZD8" s="132"/>
      <c r="AZE8" s="132"/>
      <c r="AZF8" s="133"/>
      <c r="AZG8" s="134"/>
      <c r="AZH8" s="132"/>
      <c r="AZI8" s="132"/>
      <c r="AZJ8" s="132"/>
      <c r="AZK8" s="133"/>
      <c r="AZL8" s="134"/>
      <c r="AZM8" s="132"/>
      <c r="AZN8" s="132"/>
      <c r="AZO8" s="132"/>
      <c r="AZP8" s="133"/>
      <c r="AZQ8" s="134"/>
      <c r="AZR8" s="132"/>
      <c r="AZS8" s="132"/>
      <c r="AZT8" s="132"/>
      <c r="AZU8" s="133"/>
      <c r="AZV8" s="134"/>
      <c r="AZW8" s="132"/>
      <c r="AZX8" s="132"/>
      <c r="AZY8" s="132"/>
      <c r="AZZ8" s="133"/>
      <c r="BAA8" s="134"/>
      <c r="BAB8" s="132"/>
      <c r="BAC8" s="132"/>
      <c r="BAD8" s="132"/>
      <c r="BAE8" s="133"/>
      <c r="BAF8" s="134"/>
      <c r="BAG8" s="132"/>
      <c r="BAH8" s="132"/>
      <c r="BAI8" s="132"/>
      <c r="BAJ8" s="133"/>
      <c r="BAK8" s="134"/>
      <c r="BAL8" s="132"/>
      <c r="BAM8" s="132"/>
      <c r="BAN8" s="132"/>
      <c r="BAO8" s="133"/>
      <c r="BAP8" s="134"/>
      <c r="BAQ8" s="132"/>
      <c r="BAR8" s="132"/>
      <c r="BAS8" s="132"/>
      <c r="BAT8" s="133"/>
      <c r="BAU8" s="134"/>
      <c r="BAV8" s="132"/>
      <c r="BAW8" s="132"/>
      <c r="BAX8" s="132"/>
      <c r="BAY8" s="133"/>
      <c r="BAZ8" s="134"/>
      <c r="BBA8" s="132"/>
      <c r="BBB8" s="132"/>
      <c r="BBC8" s="132"/>
      <c r="BBD8" s="133"/>
      <c r="BBE8" s="134"/>
      <c r="BBF8" s="132"/>
      <c r="BBG8" s="132"/>
      <c r="BBH8" s="132"/>
      <c r="BBI8" s="133"/>
      <c r="BBJ8" s="134"/>
      <c r="BBK8" s="132"/>
      <c r="BBL8" s="132"/>
      <c r="BBM8" s="132"/>
      <c r="BBN8" s="133"/>
      <c r="BBO8" s="134"/>
      <c r="BBP8" s="132"/>
      <c r="BBQ8" s="132"/>
      <c r="BBR8" s="132"/>
      <c r="BBS8" s="133"/>
      <c r="BBT8" s="134"/>
      <c r="BBU8" s="132"/>
      <c r="BBV8" s="132"/>
      <c r="BBW8" s="132"/>
      <c r="BBX8" s="133"/>
      <c r="BBY8" s="134"/>
      <c r="BBZ8" s="132"/>
      <c r="BCA8" s="132"/>
      <c r="BCB8" s="132"/>
      <c r="BCC8" s="133"/>
      <c r="BCD8" s="134"/>
      <c r="BCE8" s="132"/>
      <c r="BCF8" s="132"/>
      <c r="BCG8" s="132"/>
      <c r="BCH8" s="133"/>
      <c r="BCI8" s="134"/>
      <c r="BCJ8" s="132"/>
      <c r="BCK8" s="132"/>
      <c r="BCL8" s="132"/>
      <c r="BCM8" s="133"/>
      <c r="BCN8" s="134"/>
      <c r="BCO8" s="132"/>
      <c r="BCP8" s="132"/>
      <c r="BCQ8" s="132"/>
      <c r="BCR8" s="133"/>
      <c r="BCS8" s="134"/>
      <c r="BCT8" s="132"/>
      <c r="BCU8" s="132"/>
      <c r="BCV8" s="132"/>
      <c r="BCW8" s="133"/>
      <c r="BCX8" s="134"/>
      <c r="BCY8" s="132"/>
      <c r="BCZ8" s="132"/>
      <c r="BDA8" s="132"/>
      <c r="BDB8" s="133"/>
      <c r="BDC8" s="134"/>
      <c r="BDD8" s="132"/>
      <c r="BDE8" s="132"/>
      <c r="BDF8" s="132"/>
      <c r="BDG8" s="133"/>
      <c r="BDH8" s="134"/>
      <c r="BDI8" s="132"/>
      <c r="BDJ8" s="132"/>
      <c r="BDK8" s="132"/>
      <c r="BDL8" s="133"/>
      <c r="BDM8" s="134"/>
      <c r="BDN8" s="132"/>
      <c r="BDO8" s="132"/>
      <c r="BDP8" s="132"/>
      <c r="BDQ8" s="133"/>
      <c r="BDR8" s="134"/>
      <c r="BDS8" s="132"/>
      <c r="BDT8" s="132"/>
      <c r="BDU8" s="132"/>
      <c r="BDV8" s="133"/>
      <c r="BDW8" s="134"/>
      <c r="BDX8" s="132"/>
      <c r="BDY8" s="132"/>
      <c r="BDZ8" s="132"/>
      <c r="BEA8" s="133"/>
      <c r="BEB8" s="134"/>
      <c r="BEC8" s="132"/>
      <c r="BED8" s="132"/>
      <c r="BEE8" s="132"/>
      <c r="BEF8" s="133"/>
      <c r="BEG8" s="134"/>
      <c r="BEH8" s="132"/>
      <c r="BEI8" s="132"/>
      <c r="BEJ8" s="132"/>
      <c r="BEK8" s="133"/>
      <c r="BEL8" s="134"/>
      <c r="BEM8" s="132"/>
      <c r="BEN8" s="132"/>
      <c r="BEO8" s="132"/>
      <c r="BEP8" s="133"/>
      <c r="BEQ8" s="134"/>
      <c r="BER8" s="132"/>
      <c r="BES8" s="132"/>
      <c r="BET8" s="132"/>
      <c r="BEU8" s="133"/>
      <c r="BEV8" s="134"/>
      <c r="BEW8" s="132"/>
      <c r="BEX8" s="132"/>
      <c r="BEY8" s="132"/>
      <c r="BEZ8" s="133"/>
      <c r="BFA8" s="134"/>
      <c r="BFB8" s="132"/>
      <c r="BFC8" s="132"/>
      <c r="BFD8" s="132"/>
      <c r="BFE8" s="133"/>
      <c r="BFF8" s="134"/>
      <c r="BFG8" s="132"/>
      <c r="BFH8" s="132"/>
      <c r="BFI8" s="132"/>
      <c r="BFJ8" s="133"/>
      <c r="BFK8" s="134"/>
      <c r="BFL8" s="132"/>
      <c r="BFM8" s="132"/>
      <c r="BFN8" s="132"/>
      <c r="BFO8" s="133"/>
      <c r="BFP8" s="134"/>
      <c r="BFQ8" s="132"/>
      <c r="BFR8" s="132"/>
      <c r="BFS8" s="132"/>
      <c r="BFT8" s="133"/>
      <c r="BFU8" s="134"/>
      <c r="BFV8" s="132"/>
      <c r="BFW8" s="132"/>
      <c r="BFX8" s="132"/>
      <c r="BFY8" s="133"/>
      <c r="BFZ8" s="134"/>
      <c r="BGA8" s="132"/>
      <c r="BGB8" s="132"/>
      <c r="BGC8" s="132"/>
      <c r="BGD8" s="133"/>
      <c r="BGE8" s="134"/>
      <c r="BGF8" s="132"/>
      <c r="BGG8" s="132"/>
      <c r="BGH8" s="132"/>
      <c r="BGI8" s="133"/>
      <c r="BGJ8" s="134"/>
      <c r="BGK8" s="132"/>
      <c r="BGL8" s="132"/>
      <c r="BGM8" s="132"/>
      <c r="BGN8" s="133"/>
      <c r="BGO8" s="134"/>
      <c r="BGP8" s="132"/>
      <c r="BGQ8" s="132"/>
      <c r="BGR8" s="132"/>
      <c r="BGS8" s="133"/>
      <c r="BGT8" s="134"/>
      <c r="BGU8" s="132"/>
      <c r="BGV8" s="132"/>
      <c r="BGW8" s="132"/>
      <c r="BGX8" s="133"/>
      <c r="BGY8" s="134"/>
      <c r="BGZ8" s="132"/>
      <c r="BHA8" s="132"/>
      <c r="BHB8" s="132"/>
      <c r="BHC8" s="133"/>
      <c r="BHD8" s="134"/>
      <c r="BHE8" s="132"/>
      <c r="BHF8" s="132"/>
      <c r="BHG8" s="132"/>
      <c r="BHH8" s="133"/>
      <c r="BHI8" s="134"/>
      <c r="BHJ8" s="132"/>
      <c r="BHK8" s="132"/>
      <c r="BHL8" s="132"/>
      <c r="BHM8" s="133"/>
      <c r="BHN8" s="134"/>
      <c r="BHO8" s="132"/>
      <c r="BHP8" s="132"/>
      <c r="BHQ8" s="132"/>
      <c r="BHR8" s="133"/>
      <c r="BHS8" s="134"/>
      <c r="BHT8" s="132"/>
      <c r="BHU8" s="132"/>
      <c r="BHV8" s="132"/>
      <c r="BHW8" s="133"/>
      <c r="BHX8" s="134"/>
      <c r="BHY8" s="132"/>
      <c r="BHZ8" s="132"/>
      <c r="BIA8" s="132"/>
      <c r="BIB8" s="133"/>
      <c r="BIC8" s="134"/>
      <c r="BID8" s="132"/>
      <c r="BIE8" s="132"/>
      <c r="BIF8" s="132"/>
      <c r="BIG8" s="133"/>
      <c r="BIH8" s="134"/>
      <c r="BII8" s="132"/>
      <c r="BIJ8" s="132"/>
      <c r="BIK8" s="132"/>
      <c r="BIL8" s="133"/>
      <c r="BIM8" s="134"/>
      <c r="BIN8" s="132"/>
      <c r="BIO8" s="132"/>
      <c r="BIP8" s="132"/>
      <c r="BIQ8" s="133"/>
      <c r="BIR8" s="134"/>
      <c r="BIS8" s="132"/>
      <c r="BIT8" s="132"/>
      <c r="BIU8" s="132"/>
      <c r="BIV8" s="133"/>
      <c r="BIW8" s="134"/>
      <c r="BIX8" s="132"/>
      <c r="BIY8" s="132"/>
      <c r="BIZ8" s="132"/>
      <c r="BJA8" s="133"/>
      <c r="BJB8" s="134"/>
      <c r="BJC8" s="132"/>
      <c r="BJD8" s="132"/>
      <c r="BJE8" s="132"/>
      <c r="BJF8" s="133"/>
      <c r="BJG8" s="134"/>
      <c r="BJH8" s="132"/>
      <c r="BJI8" s="132"/>
      <c r="BJJ8" s="132"/>
      <c r="BJK8" s="133"/>
      <c r="BJL8" s="134"/>
      <c r="BJM8" s="132"/>
      <c r="BJN8" s="132"/>
      <c r="BJO8" s="132"/>
      <c r="BJP8" s="133"/>
      <c r="BJQ8" s="134"/>
      <c r="BJR8" s="132"/>
      <c r="BJS8" s="132"/>
      <c r="BJT8" s="132"/>
      <c r="BJU8" s="133"/>
      <c r="BJV8" s="134"/>
      <c r="BJW8" s="132"/>
      <c r="BJX8" s="132"/>
      <c r="BJY8" s="132"/>
      <c r="BJZ8" s="133"/>
      <c r="BKA8" s="134"/>
      <c r="BKB8" s="132"/>
      <c r="BKC8" s="132"/>
      <c r="BKD8" s="132"/>
      <c r="BKE8" s="133"/>
      <c r="BKF8" s="134"/>
      <c r="BKG8" s="132"/>
      <c r="BKH8" s="132"/>
      <c r="BKI8" s="132"/>
      <c r="BKJ8" s="133"/>
      <c r="BKK8" s="134"/>
      <c r="BKL8" s="132"/>
      <c r="BKM8" s="132"/>
      <c r="BKN8" s="132"/>
      <c r="BKO8" s="133"/>
      <c r="BKP8" s="134"/>
      <c r="BKQ8" s="132"/>
      <c r="BKR8" s="132"/>
      <c r="BKS8" s="132"/>
      <c r="BKT8" s="133"/>
      <c r="BKU8" s="134"/>
      <c r="BKV8" s="132"/>
      <c r="BKW8" s="132"/>
      <c r="BKX8" s="132"/>
      <c r="BKY8" s="133"/>
      <c r="BKZ8" s="134"/>
      <c r="BLA8" s="132"/>
      <c r="BLB8" s="132"/>
      <c r="BLC8" s="132"/>
      <c r="BLD8" s="133"/>
      <c r="BLE8" s="134"/>
      <c r="BLF8" s="132"/>
      <c r="BLG8" s="132"/>
      <c r="BLH8" s="132"/>
      <c r="BLI8" s="133"/>
      <c r="BLJ8" s="134"/>
      <c r="BLK8" s="132"/>
      <c r="BLL8" s="132"/>
      <c r="BLM8" s="132"/>
      <c r="BLN8" s="133"/>
      <c r="BLO8" s="134"/>
      <c r="BLP8" s="132"/>
      <c r="BLQ8" s="132"/>
      <c r="BLR8" s="132"/>
      <c r="BLS8" s="133"/>
      <c r="BLT8" s="134"/>
      <c r="BLU8" s="132"/>
      <c r="BLV8" s="132"/>
      <c r="BLW8" s="132"/>
      <c r="BLX8" s="133"/>
      <c r="BLY8" s="134"/>
      <c r="BLZ8" s="132"/>
      <c r="BMA8" s="132"/>
      <c r="BMB8" s="132"/>
      <c r="BMC8" s="133"/>
      <c r="BMD8" s="134"/>
      <c r="BME8" s="132"/>
      <c r="BMF8" s="132"/>
      <c r="BMG8" s="132"/>
      <c r="BMH8" s="133"/>
      <c r="BMI8" s="134"/>
      <c r="BMJ8" s="132"/>
      <c r="BMK8" s="132"/>
      <c r="BML8" s="132"/>
      <c r="BMM8" s="133"/>
      <c r="BMN8" s="134"/>
      <c r="BMO8" s="132"/>
      <c r="BMP8" s="132"/>
      <c r="BMQ8" s="132"/>
      <c r="BMR8" s="133"/>
      <c r="BMS8" s="134"/>
      <c r="BMT8" s="132"/>
      <c r="BMU8" s="132"/>
      <c r="BMV8" s="132"/>
      <c r="BMW8" s="133"/>
      <c r="BMX8" s="134"/>
      <c r="BMY8" s="132"/>
      <c r="BMZ8" s="132"/>
      <c r="BNA8" s="132"/>
      <c r="BNB8" s="133"/>
      <c r="BNC8" s="134"/>
      <c r="BND8" s="132"/>
      <c r="BNE8" s="132"/>
      <c r="BNF8" s="132"/>
      <c r="BNG8" s="133"/>
      <c r="BNH8" s="134"/>
      <c r="BNI8" s="132"/>
      <c r="BNJ8" s="132"/>
      <c r="BNK8" s="132"/>
      <c r="BNL8" s="133"/>
      <c r="BNM8" s="134"/>
      <c r="BNN8" s="132"/>
      <c r="BNO8" s="132"/>
      <c r="BNP8" s="132"/>
      <c r="BNQ8" s="133"/>
      <c r="BNR8" s="134"/>
      <c r="BNS8" s="132"/>
      <c r="BNT8" s="132"/>
      <c r="BNU8" s="132"/>
      <c r="BNV8" s="133"/>
      <c r="BNW8" s="134"/>
      <c r="BNX8" s="132"/>
      <c r="BNY8" s="132"/>
      <c r="BNZ8" s="132"/>
      <c r="BOA8" s="133"/>
      <c r="BOB8" s="134"/>
      <c r="BOC8" s="132"/>
      <c r="BOD8" s="132"/>
      <c r="BOE8" s="132"/>
      <c r="BOF8" s="133"/>
      <c r="BOG8" s="134"/>
      <c r="BOH8" s="132"/>
      <c r="BOI8" s="132"/>
      <c r="BOJ8" s="132"/>
      <c r="BOK8" s="133"/>
      <c r="BOL8" s="134"/>
      <c r="BOM8" s="132"/>
      <c r="BON8" s="132"/>
      <c r="BOO8" s="132"/>
      <c r="BOP8" s="133"/>
      <c r="BOQ8" s="134"/>
      <c r="BOR8" s="132"/>
      <c r="BOS8" s="132"/>
      <c r="BOT8" s="132"/>
      <c r="BOU8" s="133"/>
      <c r="BOV8" s="134"/>
      <c r="BOW8" s="132"/>
      <c r="BOX8" s="132"/>
      <c r="BOY8" s="132"/>
      <c r="BOZ8" s="133"/>
      <c r="BPA8" s="134"/>
      <c r="BPB8" s="132"/>
      <c r="BPC8" s="132"/>
      <c r="BPD8" s="132"/>
      <c r="BPE8" s="133"/>
      <c r="BPF8" s="134"/>
      <c r="BPG8" s="132"/>
      <c r="BPH8" s="132"/>
      <c r="BPI8" s="132"/>
      <c r="BPJ8" s="133"/>
      <c r="BPK8" s="134"/>
      <c r="BPL8" s="132"/>
      <c r="BPM8" s="132"/>
      <c r="BPN8" s="132"/>
      <c r="BPO8" s="133"/>
      <c r="BPP8" s="134"/>
      <c r="BPQ8" s="132"/>
      <c r="BPR8" s="132"/>
      <c r="BPS8" s="132"/>
      <c r="BPT8" s="133"/>
      <c r="BPU8" s="134"/>
      <c r="BPV8" s="132"/>
      <c r="BPW8" s="132"/>
      <c r="BPX8" s="132"/>
      <c r="BPY8" s="133"/>
      <c r="BPZ8" s="134"/>
      <c r="BQA8" s="132"/>
      <c r="BQB8" s="132"/>
      <c r="BQC8" s="132"/>
      <c r="BQD8" s="133"/>
      <c r="BQE8" s="134"/>
      <c r="BQF8" s="132"/>
      <c r="BQG8" s="132"/>
      <c r="BQH8" s="132"/>
      <c r="BQI8" s="133"/>
      <c r="BQJ8" s="134"/>
      <c r="BQK8" s="132"/>
      <c r="BQL8" s="132"/>
      <c r="BQM8" s="132"/>
      <c r="BQN8" s="133"/>
      <c r="BQO8" s="134"/>
      <c r="BQP8" s="132"/>
      <c r="BQQ8" s="132"/>
      <c r="BQR8" s="132"/>
      <c r="BQS8" s="133"/>
      <c r="BQT8" s="134"/>
      <c r="BQU8" s="132"/>
      <c r="BQV8" s="132"/>
      <c r="BQW8" s="132"/>
      <c r="BQX8" s="133"/>
      <c r="BQY8" s="134"/>
      <c r="BQZ8" s="132"/>
      <c r="BRA8" s="132"/>
      <c r="BRB8" s="132"/>
      <c r="BRC8" s="133"/>
      <c r="BRD8" s="134"/>
      <c r="BRE8" s="132"/>
      <c r="BRF8" s="132"/>
      <c r="BRG8" s="132"/>
      <c r="BRH8" s="133"/>
      <c r="BRI8" s="134"/>
      <c r="BRJ8" s="132"/>
      <c r="BRK8" s="132"/>
      <c r="BRL8" s="132"/>
      <c r="BRM8" s="133"/>
      <c r="BRN8" s="134"/>
      <c r="BRO8" s="132"/>
      <c r="BRP8" s="132"/>
      <c r="BRQ8" s="132"/>
      <c r="BRR8" s="133"/>
      <c r="BRS8" s="134"/>
      <c r="BRT8" s="132"/>
      <c r="BRU8" s="132"/>
      <c r="BRV8" s="132"/>
      <c r="BRW8" s="133"/>
      <c r="BRX8" s="134"/>
      <c r="BRY8" s="132"/>
      <c r="BRZ8" s="132"/>
      <c r="BSA8" s="132"/>
      <c r="BSB8" s="133"/>
      <c r="BSC8" s="134"/>
      <c r="BSD8" s="132"/>
      <c r="BSE8" s="132"/>
      <c r="BSF8" s="132"/>
      <c r="BSG8" s="133"/>
      <c r="BSH8" s="134"/>
      <c r="BSI8" s="132"/>
      <c r="BSJ8" s="132"/>
      <c r="BSK8" s="132"/>
      <c r="BSL8" s="133"/>
      <c r="BSM8" s="134"/>
      <c r="BSN8" s="132"/>
      <c r="BSO8" s="132"/>
      <c r="BSP8" s="132"/>
      <c r="BSQ8" s="133"/>
      <c r="BSR8" s="134"/>
      <c r="BSS8" s="132"/>
      <c r="BST8" s="132"/>
      <c r="BSU8" s="132"/>
      <c r="BSV8" s="133"/>
      <c r="BSW8" s="134"/>
      <c r="BSX8" s="132"/>
      <c r="BSY8" s="132"/>
      <c r="BSZ8" s="132"/>
      <c r="BTA8" s="133"/>
      <c r="BTB8" s="134"/>
      <c r="BTC8" s="132"/>
      <c r="BTD8" s="132"/>
      <c r="BTE8" s="132"/>
      <c r="BTF8" s="133"/>
      <c r="BTG8" s="134"/>
      <c r="BTH8" s="132"/>
      <c r="BTI8" s="132"/>
      <c r="BTJ8" s="132"/>
      <c r="BTK8" s="133"/>
      <c r="BTL8" s="134"/>
      <c r="BTM8" s="132"/>
      <c r="BTN8" s="132"/>
      <c r="BTO8" s="132"/>
      <c r="BTP8" s="133"/>
      <c r="BTQ8" s="134"/>
      <c r="BTR8" s="132"/>
      <c r="BTS8" s="132"/>
      <c r="BTT8" s="132"/>
      <c r="BTU8" s="133"/>
      <c r="BTV8" s="134"/>
      <c r="BTW8" s="132"/>
      <c r="BTX8" s="132"/>
      <c r="BTY8" s="132"/>
      <c r="BTZ8" s="133"/>
      <c r="BUA8" s="134"/>
      <c r="BUB8" s="132"/>
      <c r="BUC8" s="132"/>
      <c r="BUD8" s="132"/>
      <c r="BUE8" s="133"/>
      <c r="BUF8" s="134"/>
      <c r="BUG8" s="132"/>
      <c r="BUH8" s="132"/>
      <c r="BUI8" s="132"/>
      <c r="BUJ8" s="133"/>
      <c r="BUK8" s="134"/>
      <c r="BUL8" s="132"/>
      <c r="BUM8" s="132"/>
      <c r="BUN8" s="132"/>
      <c r="BUO8" s="133"/>
      <c r="BUP8" s="134"/>
      <c r="BUQ8" s="132"/>
      <c r="BUR8" s="132"/>
      <c r="BUS8" s="132"/>
      <c r="BUT8" s="133"/>
      <c r="BUU8" s="134"/>
      <c r="BUV8" s="132"/>
      <c r="BUW8" s="132"/>
      <c r="BUX8" s="132"/>
      <c r="BUY8" s="133"/>
      <c r="BUZ8" s="134"/>
      <c r="BVA8" s="132"/>
      <c r="BVB8" s="132"/>
      <c r="BVC8" s="132"/>
      <c r="BVD8" s="133"/>
      <c r="BVE8" s="134"/>
      <c r="BVF8" s="132"/>
      <c r="BVG8" s="132"/>
      <c r="BVH8" s="132"/>
      <c r="BVI8" s="133"/>
      <c r="BVJ8" s="134"/>
      <c r="BVK8" s="132"/>
      <c r="BVL8" s="132"/>
      <c r="BVM8" s="132"/>
      <c r="BVN8" s="133"/>
      <c r="BVO8" s="134"/>
      <c r="BVP8" s="132"/>
      <c r="BVQ8" s="132"/>
      <c r="BVR8" s="132"/>
      <c r="BVS8" s="133"/>
      <c r="BVT8" s="134"/>
      <c r="BVU8" s="132"/>
      <c r="BVV8" s="132"/>
      <c r="BVW8" s="132"/>
      <c r="BVX8" s="133"/>
      <c r="BVY8" s="134"/>
      <c r="BVZ8" s="132"/>
      <c r="BWA8" s="132"/>
      <c r="BWB8" s="132"/>
      <c r="BWC8" s="133"/>
      <c r="BWD8" s="134"/>
      <c r="BWE8" s="132"/>
      <c r="BWF8" s="132"/>
      <c r="BWG8" s="132"/>
      <c r="BWH8" s="133"/>
      <c r="BWI8" s="134"/>
      <c r="BWJ8" s="132"/>
      <c r="BWK8" s="132"/>
      <c r="BWL8" s="132"/>
      <c r="BWM8" s="133"/>
      <c r="BWN8" s="134"/>
      <c r="BWO8" s="132"/>
      <c r="BWP8" s="132"/>
      <c r="BWQ8" s="132"/>
      <c r="BWR8" s="133"/>
      <c r="BWS8" s="134"/>
      <c r="BWT8" s="132"/>
      <c r="BWU8" s="132"/>
      <c r="BWV8" s="132"/>
      <c r="BWW8" s="133"/>
      <c r="BWX8" s="134"/>
      <c r="BWY8" s="132"/>
      <c r="BWZ8" s="132"/>
      <c r="BXA8" s="132"/>
      <c r="BXB8" s="133"/>
      <c r="BXC8" s="134"/>
      <c r="BXD8" s="132"/>
      <c r="BXE8" s="132"/>
      <c r="BXF8" s="132"/>
      <c r="BXG8" s="133"/>
      <c r="BXH8" s="134"/>
      <c r="BXI8" s="132"/>
      <c r="BXJ8" s="132"/>
      <c r="BXK8" s="132"/>
      <c r="BXL8" s="133"/>
      <c r="BXM8" s="134"/>
      <c r="BXN8" s="132"/>
      <c r="BXO8" s="132"/>
      <c r="BXP8" s="132"/>
      <c r="BXQ8" s="133"/>
      <c r="BXR8" s="134"/>
      <c r="BXS8" s="132"/>
      <c r="BXT8" s="132"/>
      <c r="BXU8" s="132"/>
      <c r="BXV8" s="133"/>
      <c r="BXW8" s="134"/>
      <c r="BXX8" s="132"/>
      <c r="BXY8" s="132"/>
      <c r="BXZ8" s="132"/>
      <c r="BYA8" s="133"/>
      <c r="BYB8" s="134"/>
      <c r="BYC8" s="132"/>
      <c r="BYD8" s="132"/>
      <c r="BYE8" s="132"/>
      <c r="BYF8" s="133"/>
      <c r="BYG8" s="134"/>
      <c r="BYH8" s="132"/>
      <c r="BYI8" s="132"/>
      <c r="BYJ8" s="132"/>
      <c r="BYK8" s="133"/>
      <c r="BYL8" s="134"/>
      <c r="BYM8" s="132"/>
      <c r="BYN8" s="132"/>
      <c r="BYO8" s="132"/>
      <c r="BYP8" s="133"/>
      <c r="BYQ8" s="134"/>
      <c r="BYR8" s="132"/>
      <c r="BYS8" s="132"/>
      <c r="BYT8" s="132"/>
      <c r="BYU8" s="133"/>
      <c r="BYV8" s="134"/>
      <c r="BYW8" s="132"/>
      <c r="BYX8" s="132"/>
      <c r="BYY8" s="132"/>
      <c r="BYZ8" s="133"/>
      <c r="BZA8" s="134"/>
      <c r="BZB8" s="132"/>
      <c r="BZC8" s="132"/>
      <c r="BZD8" s="132"/>
      <c r="BZE8" s="133"/>
      <c r="BZF8" s="134"/>
      <c r="BZG8" s="132"/>
      <c r="BZH8" s="132"/>
      <c r="BZI8" s="132"/>
      <c r="BZJ8" s="133"/>
      <c r="BZK8" s="134"/>
      <c r="BZL8" s="132"/>
      <c r="BZM8" s="132"/>
      <c r="BZN8" s="132"/>
      <c r="BZO8" s="133"/>
      <c r="BZP8" s="134"/>
      <c r="BZQ8" s="132"/>
      <c r="BZR8" s="132"/>
      <c r="BZS8" s="132"/>
      <c r="BZT8" s="133"/>
      <c r="BZU8" s="134"/>
      <c r="BZV8" s="132"/>
      <c r="BZW8" s="132"/>
      <c r="BZX8" s="132"/>
      <c r="BZY8" s="133"/>
      <c r="BZZ8" s="134"/>
      <c r="CAA8" s="132"/>
      <c r="CAB8" s="132"/>
      <c r="CAC8" s="132"/>
      <c r="CAD8" s="133"/>
      <c r="CAE8" s="134"/>
      <c r="CAF8" s="132"/>
      <c r="CAG8" s="132"/>
      <c r="CAH8" s="132"/>
      <c r="CAI8" s="133"/>
      <c r="CAJ8" s="134"/>
      <c r="CAK8" s="132"/>
      <c r="CAL8" s="132"/>
      <c r="CAM8" s="132"/>
      <c r="CAN8" s="133"/>
      <c r="CAO8" s="134"/>
      <c r="CAP8" s="132"/>
      <c r="CAQ8" s="132"/>
      <c r="CAR8" s="132"/>
      <c r="CAS8" s="133"/>
      <c r="CAT8" s="134"/>
      <c r="CAU8" s="132"/>
      <c r="CAV8" s="132"/>
      <c r="CAW8" s="132"/>
      <c r="CAX8" s="133"/>
      <c r="CAY8" s="134"/>
      <c r="CAZ8" s="132"/>
      <c r="CBA8" s="132"/>
      <c r="CBB8" s="132"/>
      <c r="CBC8" s="133"/>
      <c r="CBD8" s="134"/>
      <c r="CBE8" s="132"/>
      <c r="CBF8" s="132"/>
      <c r="CBG8" s="132"/>
      <c r="CBH8" s="133"/>
      <c r="CBI8" s="134"/>
      <c r="CBJ8" s="132"/>
      <c r="CBK8" s="132"/>
      <c r="CBL8" s="132"/>
      <c r="CBM8" s="133"/>
      <c r="CBN8" s="134"/>
      <c r="CBO8" s="132"/>
      <c r="CBP8" s="132"/>
      <c r="CBQ8" s="132"/>
      <c r="CBR8" s="133"/>
      <c r="CBS8" s="134"/>
      <c r="CBT8" s="132"/>
      <c r="CBU8" s="132"/>
      <c r="CBV8" s="132"/>
      <c r="CBW8" s="133"/>
      <c r="CBX8" s="134"/>
      <c r="CBY8" s="132"/>
      <c r="CBZ8" s="132"/>
      <c r="CCA8" s="132"/>
      <c r="CCB8" s="133"/>
      <c r="CCC8" s="134"/>
      <c r="CCD8" s="132"/>
      <c r="CCE8" s="132"/>
      <c r="CCF8" s="132"/>
      <c r="CCG8" s="133"/>
      <c r="CCH8" s="134"/>
      <c r="CCI8" s="132"/>
      <c r="CCJ8" s="132"/>
      <c r="CCK8" s="132"/>
      <c r="CCL8" s="133"/>
      <c r="CCM8" s="134"/>
      <c r="CCN8" s="132"/>
      <c r="CCO8" s="132"/>
      <c r="CCP8" s="132"/>
      <c r="CCQ8" s="133"/>
      <c r="CCR8" s="134"/>
      <c r="CCS8" s="132"/>
      <c r="CCT8" s="132"/>
      <c r="CCU8" s="132"/>
      <c r="CCV8" s="133"/>
      <c r="CCW8" s="134"/>
      <c r="CCX8" s="132"/>
      <c r="CCY8" s="132"/>
      <c r="CCZ8" s="132"/>
      <c r="CDA8" s="133"/>
      <c r="CDB8" s="134"/>
      <c r="CDC8" s="132"/>
      <c r="CDD8" s="132"/>
      <c r="CDE8" s="132"/>
      <c r="CDF8" s="133"/>
      <c r="CDG8" s="134"/>
      <c r="CDH8" s="132"/>
      <c r="CDI8" s="132"/>
      <c r="CDJ8" s="132"/>
      <c r="CDK8" s="133"/>
      <c r="CDL8" s="134"/>
      <c r="CDM8" s="132"/>
      <c r="CDN8" s="132"/>
      <c r="CDO8" s="132"/>
      <c r="CDP8" s="133"/>
      <c r="CDQ8" s="134"/>
      <c r="CDR8" s="132"/>
      <c r="CDS8" s="132"/>
      <c r="CDT8" s="132"/>
      <c r="CDU8" s="133"/>
      <c r="CDV8" s="134"/>
      <c r="CDW8" s="132"/>
      <c r="CDX8" s="132"/>
      <c r="CDY8" s="132"/>
      <c r="CDZ8" s="133"/>
      <c r="CEA8" s="134"/>
      <c r="CEB8" s="132"/>
      <c r="CEC8" s="132"/>
      <c r="CED8" s="132"/>
      <c r="CEE8" s="133"/>
      <c r="CEF8" s="134"/>
      <c r="CEG8" s="132"/>
      <c r="CEH8" s="132"/>
      <c r="CEI8" s="132"/>
      <c r="CEJ8" s="133"/>
      <c r="CEK8" s="134"/>
      <c r="CEL8" s="132"/>
      <c r="CEM8" s="132"/>
      <c r="CEN8" s="132"/>
      <c r="CEO8" s="133"/>
      <c r="CEP8" s="134"/>
      <c r="CEQ8" s="132"/>
      <c r="CER8" s="132"/>
      <c r="CES8" s="132"/>
      <c r="CET8" s="133"/>
      <c r="CEU8" s="134"/>
      <c r="CEV8" s="132"/>
      <c r="CEW8" s="132"/>
      <c r="CEX8" s="132"/>
      <c r="CEY8" s="133"/>
      <c r="CEZ8" s="134"/>
      <c r="CFA8" s="132"/>
      <c r="CFB8" s="132"/>
      <c r="CFC8" s="132"/>
      <c r="CFD8" s="133"/>
      <c r="CFE8" s="134"/>
      <c r="CFF8" s="132"/>
      <c r="CFG8" s="132"/>
      <c r="CFH8" s="132"/>
      <c r="CFI8" s="133"/>
      <c r="CFJ8" s="134"/>
      <c r="CFK8" s="132"/>
      <c r="CFL8" s="132"/>
      <c r="CFM8" s="132"/>
      <c r="CFN8" s="133"/>
      <c r="CFO8" s="134"/>
      <c r="CFP8" s="132"/>
      <c r="CFQ8" s="132"/>
      <c r="CFR8" s="132"/>
      <c r="CFS8" s="133"/>
      <c r="CFT8" s="134"/>
      <c r="CFU8" s="132"/>
      <c r="CFV8" s="132"/>
      <c r="CFW8" s="132"/>
      <c r="CFX8" s="133"/>
      <c r="CFY8" s="134"/>
      <c r="CFZ8" s="132"/>
      <c r="CGA8" s="132"/>
      <c r="CGB8" s="132"/>
      <c r="CGC8" s="133"/>
      <c r="CGD8" s="134"/>
      <c r="CGE8" s="132"/>
      <c r="CGF8" s="132"/>
      <c r="CGG8" s="132"/>
      <c r="CGH8" s="133"/>
      <c r="CGI8" s="134"/>
      <c r="CGJ8" s="132"/>
      <c r="CGK8" s="132"/>
      <c r="CGL8" s="132"/>
      <c r="CGM8" s="133"/>
      <c r="CGN8" s="134"/>
      <c r="CGO8" s="132"/>
      <c r="CGP8" s="132"/>
      <c r="CGQ8" s="132"/>
      <c r="CGR8" s="133"/>
      <c r="CGS8" s="134"/>
      <c r="CGT8" s="132"/>
      <c r="CGU8" s="132"/>
      <c r="CGV8" s="132"/>
      <c r="CGW8" s="133"/>
      <c r="CGX8" s="134"/>
      <c r="CGY8" s="132"/>
      <c r="CGZ8" s="132"/>
      <c r="CHA8" s="132"/>
      <c r="CHB8" s="133"/>
      <c r="CHC8" s="134"/>
      <c r="CHD8" s="132"/>
      <c r="CHE8" s="132"/>
      <c r="CHF8" s="132"/>
      <c r="CHG8" s="133"/>
      <c r="CHH8" s="134"/>
      <c r="CHI8" s="132"/>
      <c r="CHJ8" s="132"/>
      <c r="CHK8" s="132"/>
      <c r="CHL8" s="133"/>
      <c r="CHM8" s="134"/>
      <c r="CHN8" s="132"/>
      <c r="CHO8" s="132"/>
      <c r="CHP8" s="132"/>
      <c r="CHQ8" s="133"/>
      <c r="CHR8" s="134"/>
      <c r="CHS8" s="132"/>
      <c r="CHT8" s="132"/>
      <c r="CHU8" s="132"/>
      <c r="CHV8" s="133"/>
      <c r="CHW8" s="134"/>
      <c r="CHX8" s="132"/>
      <c r="CHY8" s="132"/>
      <c r="CHZ8" s="132"/>
      <c r="CIA8" s="133"/>
      <c r="CIB8" s="134"/>
      <c r="CIC8" s="132"/>
      <c r="CID8" s="132"/>
      <c r="CIE8" s="132"/>
      <c r="CIF8" s="133"/>
      <c r="CIG8" s="134"/>
      <c r="CIH8" s="132"/>
      <c r="CII8" s="132"/>
      <c r="CIJ8" s="132"/>
      <c r="CIK8" s="133"/>
      <c r="CIL8" s="134"/>
      <c r="CIM8" s="132"/>
      <c r="CIN8" s="132"/>
      <c r="CIO8" s="132"/>
      <c r="CIP8" s="133"/>
      <c r="CIQ8" s="134"/>
      <c r="CIR8" s="132"/>
      <c r="CIS8" s="132"/>
      <c r="CIT8" s="132"/>
      <c r="CIU8" s="133"/>
      <c r="CIV8" s="134"/>
      <c r="CIW8" s="132"/>
      <c r="CIX8" s="132"/>
      <c r="CIY8" s="132"/>
      <c r="CIZ8" s="133"/>
      <c r="CJA8" s="134"/>
      <c r="CJB8" s="132"/>
      <c r="CJC8" s="132"/>
      <c r="CJD8" s="132"/>
      <c r="CJE8" s="133"/>
      <c r="CJF8" s="134"/>
      <c r="CJG8" s="132"/>
      <c r="CJH8" s="132"/>
      <c r="CJI8" s="132"/>
      <c r="CJJ8" s="133"/>
      <c r="CJK8" s="134"/>
      <c r="CJL8" s="132"/>
      <c r="CJM8" s="132"/>
      <c r="CJN8" s="132"/>
      <c r="CJO8" s="133"/>
      <c r="CJP8" s="134"/>
      <c r="CJQ8" s="132"/>
      <c r="CJR8" s="132"/>
      <c r="CJS8" s="132"/>
      <c r="CJT8" s="133"/>
      <c r="CJU8" s="134"/>
      <c r="CJV8" s="132"/>
      <c r="CJW8" s="132"/>
      <c r="CJX8" s="132"/>
      <c r="CJY8" s="133"/>
      <c r="CJZ8" s="134"/>
      <c r="CKA8" s="132"/>
      <c r="CKB8" s="132"/>
      <c r="CKC8" s="132"/>
      <c r="CKD8" s="133"/>
      <c r="CKE8" s="134"/>
      <c r="CKF8" s="132"/>
      <c r="CKG8" s="132"/>
      <c r="CKH8" s="132"/>
      <c r="CKI8" s="133"/>
      <c r="CKJ8" s="134"/>
      <c r="CKK8" s="132"/>
      <c r="CKL8" s="132"/>
      <c r="CKM8" s="132"/>
      <c r="CKN8" s="133"/>
      <c r="CKO8" s="134"/>
      <c r="CKP8" s="132"/>
      <c r="CKQ8" s="132"/>
      <c r="CKR8" s="132"/>
      <c r="CKS8" s="133"/>
      <c r="CKT8" s="134"/>
      <c r="CKU8" s="132"/>
      <c r="CKV8" s="132"/>
      <c r="CKW8" s="132"/>
      <c r="CKX8" s="133"/>
      <c r="CKY8" s="134"/>
      <c r="CKZ8" s="132"/>
      <c r="CLA8" s="132"/>
      <c r="CLB8" s="132"/>
      <c r="CLC8" s="133"/>
      <c r="CLD8" s="134"/>
      <c r="CLE8" s="132"/>
      <c r="CLF8" s="132"/>
      <c r="CLG8" s="132"/>
      <c r="CLH8" s="133"/>
      <c r="CLI8" s="134"/>
      <c r="CLJ8" s="132"/>
      <c r="CLK8" s="132"/>
      <c r="CLL8" s="132"/>
      <c r="CLM8" s="133"/>
      <c r="CLN8" s="134"/>
      <c r="CLO8" s="132"/>
      <c r="CLP8" s="132"/>
      <c r="CLQ8" s="132"/>
      <c r="CLR8" s="133"/>
      <c r="CLS8" s="134"/>
      <c r="CLT8" s="132"/>
      <c r="CLU8" s="132"/>
      <c r="CLV8" s="132"/>
      <c r="CLW8" s="133"/>
      <c r="CLX8" s="134"/>
      <c r="CLY8" s="132"/>
      <c r="CLZ8" s="132"/>
      <c r="CMA8" s="132"/>
      <c r="CMB8" s="133"/>
      <c r="CMC8" s="134"/>
      <c r="CMD8" s="132"/>
      <c r="CME8" s="132"/>
      <c r="CMF8" s="132"/>
      <c r="CMG8" s="133"/>
      <c r="CMH8" s="134"/>
      <c r="CMI8" s="132"/>
      <c r="CMJ8" s="132"/>
      <c r="CMK8" s="132"/>
      <c r="CML8" s="133"/>
      <c r="CMM8" s="134"/>
      <c r="CMN8" s="132"/>
      <c r="CMO8" s="132"/>
      <c r="CMP8" s="132"/>
      <c r="CMQ8" s="133"/>
      <c r="CMR8" s="134"/>
      <c r="CMS8" s="132"/>
      <c r="CMT8" s="132"/>
      <c r="CMU8" s="132"/>
      <c r="CMV8" s="133"/>
      <c r="CMW8" s="134"/>
      <c r="CMX8" s="132"/>
      <c r="CMY8" s="132"/>
      <c r="CMZ8" s="132"/>
      <c r="CNA8" s="133"/>
      <c r="CNB8" s="134"/>
      <c r="CNC8" s="132"/>
      <c r="CND8" s="132"/>
      <c r="CNE8" s="132"/>
      <c r="CNF8" s="133"/>
      <c r="CNG8" s="134"/>
      <c r="CNH8" s="132"/>
      <c r="CNI8" s="132"/>
      <c r="CNJ8" s="132"/>
      <c r="CNK8" s="133"/>
      <c r="CNL8" s="134"/>
      <c r="CNM8" s="132"/>
      <c r="CNN8" s="132"/>
      <c r="CNO8" s="132"/>
      <c r="CNP8" s="133"/>
      <c r="CNQ8" s="134"/>
      <c r="CNR8" s="132"/>
      <c r="CNS8" s="132"/>
      <c r="CNT8" s="132"/>
      <c r="CNU8" s="133"/>
      <c r="CNV8" s="134"/>
      <c r="CNW8" s="132"/>
      <c r="CNX8" s="132"/>
      <c r="CNY8" s="132"/>
      <c r="CNZ8" s="133"/>
      <c r="COA8" s="134"/>
      <c r="COB8" s="132"/>
      <c r="COC8" s="132"/>
      <c r="COD8" s="132"/>
      <c r="COE8" s="133"/>
      <c r="COF8" s="134"/>
      <c r="COG8" s="132"/>
      <c r="COH8" s="132"/>
      <c r="COI8" s="132"/>
      <c r="COJ8" s="133"/>
      <c r="COK8" s="134"/>
      <c r="COL8" s="132"/>
      <c r="COM8" s="132"/>
      <c r="CON8" s="132"/>
      <c r="COO8" s="133"/>
      <c r="COP8" s="134"/>
      <c r="COQ8" s="132"/>
      <c r="COR8" s="132"/>
      <c r="COS8" s="132"/>
      <c r="COT8" s="133"/>
      <c r="COU8" s="134"/>
      <c r="COV8" s="132"/>
      <c r="COW8" s="132"/>
      <c r="COX8" s="132"/>
      <c r="COY8" s="133"/>
      <c r="COZ8" s="134"/>
      <c r="CPA8" s="132"/>
      <c r="CPB8" s="132"/>
      <c r="CPC8" s="132"/>
      <c r="CPD8" s="133"/>
      <c r="CPE8" s="134"/>
      <c r="CPF8" s="132"/>
      <c r="CPG8" s="132"/>
      <c r="CPH8" s="132"/>
      <c r="CPI8" s="133"/>
      <c r="CPJ8" s="134"/>
      <c r="CPK8" s="132"/>
      <c r="CPL8" s="132"/>
      <c r="CPM8" s="132"/>
      <c r="CPN8" s="133"/>
      <c r="CPO8" s="134"/>
      <c r="CPP8" s="132"/>
      <c r="CPQ8" s="132"/>
      <c r="CPR8" s="132"/>
      <c r="CPS8" s="133"/>
      <c r="CPT8" s="134"/>
      <c r="CPU8" s="132"/>
      <c r="CPV8" s="132"/>
      <c r="CPW8" s="132"/>
      <c r="CPX8" s="133"/>
      <c r="CPY8" s="134"/>
      <c r="CPZ8" s="132"/>
      <c r="CQA8" s="132"/>
      <c r="CQB8" s="132"/>
      <c r="CQC8" s="133"/>
      <c r="CQD8" s="134"/>
      <c r="CQE8" s="132"/>
      <c r="CQF8" s="132"/>
      <c r="CQG8" s="132"/>
      <c r="CQH8" s="133"/>
      <c r="CQI8" s="134"/>
      <c r="CQJ8" s="132"/>
      <c r="CQK8" s="132"/>
      <c r="CQL8" s="132"/>
      <c r="CQM8" s="133"/>
      <c r="CQN8" s="134"/>
      <c r="CQO8" s="132"/>
      <c r="CQP8" s="132"/>
      <c r="CQQ8" s="132"/>
      <c r="CQR8" s="133"/>
      <c r="CQS8" s="134"/>
      <c r="CQT8" s="132"/>
      <c r="CQU8" s="132"/>
      <c r="CQV8" s="132"/>
      <c r="CQW8" s="133"/>
      <c r="CQX8" s="134"/>
      <c r="CQY8" s="132"/>
      <c r="CQZ8" s="132"/>
      <c r="CRA8" s="132"/>
      <c r="CRB8" s="133"/>
      <c r="CRC8" s="134"/>
      <c r="CRD8" s="132"/>
      <c r="CRE8" s="132"/>
      <c r="CRF8" s="132"/>
      <c r="CRG8" s="133"/>
      <c r="CRH8" s="134"/>
      <c r="CRI8" s="132"/>
      <c r="CRJ8" s="132"/>
      <c r="CRK8" s="132"/>
      <c r="CRL8" s="133"/>
      <c r="CRM8" s="134"/>
      <c r="CRN8" s="132"/>
      <c r="CRO8" s="132"/>
      <c r="CRP8" s="132"/>
      <c r="CRQ8" s="133"/>
      <c r="CRR8" s="134"/>
      <c r="CRS8" s="132"/>
      <c r="CRT8" s="132"/>
      <c r="CRU8" s="132"/>
      <c r="CRV8" s="133"/>
      <c r="CRW8" s="134"/>
      <c r="CRX8" s="132"/>
      <c r="CRY8" s="132"/>
      <c r="CRZ8" s="132"/>
      <c r="CSA8" s="133"/>
      <c r="CSB8" s="134"/>
      <c r="CSC8" s="132"/>
      <c r="CSD8" s="132"/>
      <c r="CSE8" s="132"/>
      <c r="CSF8" s="133"/>
      <c r="CSG8" s="134"/>
      <c r="CSH8" s="132"/>
      <c r="CSI8" s="132"/>
      <c r="CSJ8" s="132"/>
      <c r="CSK8" s="133"/>
      <c r="CSL8" s="134"/>
      <c r="CSM8" s="132"/>
      <c r="CSN8" s="132"/>
      <c r="CSO8" s="132"/>
      <c r="CSP8" s="133"/>
      <c r="CSQ8" s="134"/>
      <c r="CSR8" s="132"/>
      <c r="CSS8" s="132"/>
      <c r="CST8" s="132"/>
      <c r="CSU8" s="133"/>
      <c r="CSV8" s="134"/>
      <c r="CSW8" s="132"/>
      <c r="CSX8" s="132"/>
      <c r="CSY8" s="132"/>
      <c r="CSZ8" s="133"/>
      <c r="CTA8" s="134"/>
      <c r="CTB8" s="132"/>
      <c r="CTC8" s="132"/>
      <c r="CTD8" s="132"/>
      <c r="CTE8" s="133"/>
      <c r="CTF8" s="134"/>
      <c r="CTG8" s="132"/>
      <c r="CTH8" s="132"/>
      <c r="CTI8" s="132"/>
      <c r="CTJ8" s="133"/>
      <c r="CTK8" s="134"/>
      <c r="CTL8" s="132"/>
      <c r="CTM8" s="132"/>
      <c r="CTN8" s="132"/>
      <c r="CTO8" s="133"/>
      <c r="CTP8" s="134"/>
      <c r="CTQ8" s="132"/>
      <c r="CTR8" s="132"/>
      <c r="CTS8" s="132"/>
      <c r="CTT8" s="133"/>
      <c r="CTU8" s="134"/>
      <c r="CTV8" s="132"/>
      <c r="CTW8" s="132"/>
      <c r="CTX8" s="132"/>
      <c r="CTY8" s="133"/>
      <c r="CTZ8" s="134"/>
      <c r="CUA8" s="132"/>
      <c r="CUB8" s="132"/>
      <c r="CUC8" s="132"/>
      <c r="CUD8" s="133"/>
      <c r="CUE8" s="134"/>
      <c r="CUF8" s="132"/>
      <c r="CUG8" s="132"/>
      <c r="CUH8" s="132"/>
      <c r="CUI8" s="133"/>
      <c r="CUJ8" s="134"/>
      <c r="CUK8" s="132"/>
      <c r="CUL8" s="132"/>
      <c r="CUM8" s="132"/>
      <c r="CUN8" s="133"/>
      <c r="CUO8" s="134"/>
      <c r="CUP8" s="132"/>
      <c r="CUQ8" s="132"/>
      <c r="CUR8" s="132"/>
      <c r="CUS8" s="133"/>
      <c r="CUT8" s="134"/>
      <c r="CUU8" s="132"/>
      <c r="CUV8" s="132"/>
      <c r="CUW8" s="132"/>
      <c r="CUX8" s="133"/>
      <c r="CUY8" s="134"/>
      <c r="CUZ8" s="132"/>
      <c r="CVA8" s="132"/>
      <c r="CVB8" s="132"/>
      <c r="CVC8" s="133"/>
      <c r="CVD8" s="134"/>
      <c r="CVE8" s="132"/>
      <c r="CVF8" s="132"/>
      <c r="CVG8" s="132"/>
      <c r="CVH8" s="133"/>
      <c r="CVI8" s="134"/>
      <c r="CVJ8" s="132"/>
      <c r="CVK8" s="132"/>
      <c r="CVL8" s="132"/>
      <c r="CVM8" s="133"/>
      <c r="CVN8" s="134"/>
      <c r="CVO8" s="132"/>
      <c r="CVP8" s="132"/>
      <c r="CVQ8" s="132"/>
      <c r="CVR8" s="133"/>
      <c r="CVS8" s="134"/>
      <c r="CVT8" s="132"/>
      <c r="CVU8" s="132"/>
      <c r="CVV8" s="132"/>
      <c r="CVW8" s="133"/>
      <c r="CVX8" s="134"/>
      <c r="CVY8" s="132"/>
      <c r="CVZ8" s="132"/>
      <c r="CWA8" s="132"/>
      <c r="CWB8" s="133"/>
      <c r="CWC8" s="134"/>
      <c r="CWD8" s="132"/>
      <c r="CWE8" s="132"/>
      <c r="CWF8" s="132"/>
      <c r="CWG8" s="133"/>
      <c r="CWH8" s="134"/>
      <c r="CWI8" s="132"/>
      <c r="CWJ8" s="132"/>
      <c r="CWK8" s="132"/>
      <c r="CWL8" s="133"/>
      <c r="CWM8" s="134"/>
      <c r="CWN8" s="132"/>
      <c r="CWO8" s="132"/>
      <c r="CWP8" s="132"/>
      <c r="CWQ8" s="133"/>
      <c r="CWR8" s="134"/>
      <c r="CWS8" s="132"/>
      <c r="CWT8" s="132"/>
      <c r="CWU8" s="132"/>
      <c r="CWV8" s="133"/>
      <c r="CWW8" s="134"/>
      <c r="CWX8" s="132"/>
      <c r="CWY8" s="132"/>
      <c r="CWZ8" s="132"/>
      <c r="CXA8" s="133"/>
      <c r="CXB8" s="134"/>
      <c r="CXC8" s="132"/>
      <c r="CXD8" s="132"/>
      <c r="CXE8" s="132"/>
      <c r="CXF8" s="133"/>
      <c r="CXG8" s="134"/>
      <c r="CXH8" s="132"/>
      <c r="CXI8" s="132"/>
      <c r="CXJ8" s="132"/>
      <c r="CXK8" s="133"/>
      <c r="CXL8" s="134"/>
      <c r="CXM8" s="132"/>
      <c r="CXN8" s="132"/>
      <c r="CXO8" s="132"/>
      <c r="CXP8" s="133"/>
      <c r="CXQ8" s="134"/>
      <c r="CXR8" s="132"/>
      <c r="CXS8" s="132"/>
      <c r="CXT8" s="132"/>
      <c r="CXU8" s="133"/>
      <c r="CXV8" s="134"/>
      <c r="CXW8" s="132"/>
      <c r="CXX8" s="132"/>
      <c r="CXY8" s="132"/>
      <c r="CXZ8" s="133"/>
      <c r="CYA8" s="134"/>
      <c r="CYB8" s="132"/>
      <c r="CYC8" s="132"/>
      <c r="CYD8" s="132"/>
      <c r="CYE8" s="133"/>
      <c r="CYF8" s="134"/>
      <c r="CYG8" s="132"/>
      <c r="CYH8" s="132"/>
      <c r="CYI8" s="132"/>
      <c r="CYJ8" s="133"/>
      <c r="CYK8" s="134"/>
      <c r="CYL8" s="132"/>
      <c r="CYM8" s="132"/>
      <c r="CYN8" s="132"/>
      <c r="CYO8" s="133"/>
      <c r="CYP8" s="134"/>
      <c r="CYQ8" s="132"/>
      <c r="CYR8" s="132"/>
      <c r="CYS8" s="132"/>
      <c r="CYT8" s="133"/>
      <c r="CYU8" s="134"/>
      <c r="CYV8" s="132"/>
      <c r="CYW8" s="132"/>
      <c r="CYX8" s="132"/>
      <c r="CYY8" s="133"/>
      <c r="CYZ8" s="134"/>
      <c r="CZA8" s="132"/>
      <c r="CZB8" s="132"/>
      <c r="CZC8" s="132"/>
      <c r="CZD8" s="133"/>
      <c r="CZE8" s="134"/>
      <c r="CZF8" s="132"/>
      <c r="CZG8" s="132"/>
      <c r="CZH8" s="132"/>
      <c r="CZI8" s="133"/>
      <c r="CZJ8" s="134"/>
      <c r="CZK8" s="132"/>
      <c r="CZL8" s="132"/>
      <c r="CZM8" s="132"/>
      <c r="CZN8" s="133"/>
      <c r="CZO8" s="134"/>
      <c r="CZP8" s="132"/>
      <c r="CZQ8" s="132"/>
      <c r="CZR8" s="132"/>
      <c r="CZS8" s="133"/>
      <c r="CZT8" s="134"/>
      <c r="CZU8" s="132"/>
      <c r="CZV8" s="132"/>
      <c r="CZW8" s="132"/>
      <c r="CZX8" s="133"/>
      <c r="CZY8" s="134"/>
      <c r="CZZ8" s="132"/>
      <c r="DAA8" s="132"/>
      <c r="DAB8" s="132"/>
      <c r="DAC8" s="133"/>
      <c r="DAD8" s="134"/>
      <c r="DAE8" s="132"/>
      <c r="DAF8" s="132"/>
      <c r="DAG8" s="132"/>
      <c r="DAH8" s="133"/>
      <c r="DAI8" s="134"/>
      <c r="DAJ8" s="132"/>
      <c r="DAK8" s="132"/>
      <c r="DAL8" s="132"/>
      <c r="DAM8" s="133"/>
      <c r="DAN8" s="134"/>
      <c r="DAO8" s="132"/>
      <c r="DAP8" s="132"/>
      <c r="DAQ8" s="132"/>
      <c r="DAR8" s="133"/>
      <c r="DAS8" s="134"/>
      <c r="DAT8" s="132"/>
      <c r="DAU8" s="132"/>
      <c r="DAV8" s="132"/>
      <c r="DAW8" s="133"/>
      <c r="DAX8" s="134"/>
      <c r="DAY8" s="132"/>
      <c r="DAZ8" s="132"/>
      <c r="DBA8" s="132"/>
      <c r="DBB8" s="133"/>
      <c r="DBC8" s="134"/>
      <c r="DBD8" s="132"/>
      <c r="DBE8" s="132"/>
      <c r="DBF8" s="132"/>
      <c r="DBG8" s="133"/>
      <c r="DBH8" s="134"/>
      <c r="DBI8" s="132"/>
      <c r="DBJ8" s="132"/>
      <c r="DBK8" s="132"/>
      <c r="DBL8" s="133"/>
      <c r="DBM8" s="134"/>
      <c r="DBN8" s="132"/>
      <c r="DBO8" s="132"/>
      <c r="DBP8" s="132"/>
      <c r="DBQ8" s="133"/>
      <c r="DBR8" s="134"/>
      <c r="DBS8" s="132"/>
      <c r="DBT8" s="132"/>
      <c r="DBU8" s="132"/>
      <c r="DBV8" s="133"/>
      <c r="DBW8" s="134"/>
      <c r="DBX8" s="132"/>
      <c r="DBY8" s="132"/>
      <c r="DBZ8" s="132"/>
      <c r="DCA8" s="133"/>
      <c r="DCB8" s="134"/>
      <c r="DCC8" s="132"/>
      <c r="DCD8" s="132"/>
      <c r="DCE8" s="132"/>
      <c r="DCF8" s="133"/>
      <c r="DCG8" s="134"/>
      <c r="DCH8" s="132"/>
      <c r="DCI8" s="132"/>
      <c r="DCJ8" s="132"/>
      <c r="DCK8" s="133"/>
      <c r="DCL8" s="134"/>
      <c r="DCM8" s="132"/>
      <c r="DCN8" s="132"/>
      <c r="DCO8" s="132"/>
      <c r="DCP8" s="133"/>
      <c r="DCQ8" s="134"/>
      <c r="DCR8" s="132"/>
      <c r="DCS8" s="132"/>
      <c r="DCT8" s="132"/>
      <c r="DCU8" s="133"/>
      <c r="DCV8" s="134"/>
      <c r="DCW8" s="132"/>
      <c r="DCX8" s="132"/>
      <c r="DCY8" s="132"/>
      <c r="DCZ8" s="133"/>
      <c r="DDA8" s="134"/>
      <c r="DDB8" s="132"/>
      <c r="DDC8" s="132"/>
      <c r="DDD8" s="132"/>
      <c r="DDE8" s="133"/>
      <c r="DDF8" s="134"/>
      <c r="DDG8" s="132"/>
      <c r="DDH8" s="132"/>
      <c r="DDI8" s="132"/>
      <c r="DDJ8" s="133"/>
      <c r="DDK8" s="134"/>
      <c r="DDL8" s="132"/>
      <c r="DDM8" s="132"/>
      <c r="DDN8" s="132"/>
      <c r="DDO8" s="133"/>
      <c r="DDP8" s="134"/>
      <c r="DDQ8" s="132"/>
      <c r="DDR8" s="132"/>
      <c r="DDS8" s="132"/>
      <c r="DDT8" s="133"/>
      <c r="DDU8" s="134"/>
      <c r="DDV8" s="132"/>
      <c r="DDW8" s="132"/>
      <c r="DDX8" s="132"/>
      <c r="DDY8" s="133"/>
      <c r="DDZ8" s="134"/>
      <c r="DEA8" s="132"/>
      <c r="DEB8" s="132"/>
      <c r="DEC8" s="132"/>
      <c r="DED8" s="133"/>
      <c r="DEE8" s="134"/>
      <c r="DEF8" s="132"/>
      <c r="DEG8" s="132"/>
      <c r="DEH8" s="132"/>
      <c r="DEI8" s="133"/>
      <c r="DEJ8" s="134"/>
      <c r="DEK8" s="132"/>
      <c r="DEL8" s="132"/>
      <c r="DEM8" s="132"/>
      <c r="DEN8" s="133"/>
      <c r="DEO8" s="134"/>
      <c r="DEP8" s="132"/>
      <c r="DEQ8" s="132"/>
      <c r="DER8" s="132"/>
      <c r="DES8" s="133"/>
      <c r="DET8" s="134"/>
      <c r="DEU8" s="132"/>
      <c r="DEV8" s="132"/>
      <c r="DEW8" s="132"/>
      <c r="DEX8" s="133"/>
      <c r="DEY8" s="134"/>
      <c r="DEZ8" s="132"/>
      <c r="DFA8" s="132"/>
      <c r="DFB8" s="132"/>
      <c r="DFC8" s="133"/>
      <c r="DFD8" s="134"/>
      <c r="DFE8" s="132"/>
      <c r="DFF8" s="132"/>
      <c r="DFG8" s="132"/>
      <c r="DFH8" s="133"/>
      <c r="DFI8" s="134"/>
      <c r="DFJ8" s="132"/>
      <c r="DFK8" s="132"/>
      <c r="DFL8" s="132"/>
      <c r="DFM8" s="133"/>
      <c r="DFN8" s="134"/>
      <c r="DFO8" s="132"/>
      <c r="DFP8" s="132"/>
      <c r="DFQ8" s="132"/>
      <c r="DFR8" s="133"/>
      <c r="DFS8" s="134"/>
      <c r="DFT8" s="132"/>
      <c r="DFU8" s="132"/>
      <c r="DFV8" s="132"/>
      <c r="DFW8" s="133"/>
      <c r="DFX8" s="134"/>
      <c r="DFY8" s="132"/>
      <c r="DFZ8" s="132"/>
      <c r="DGA8" s="132"/>
      <c r="DGB8" s="133"/>
      <c r="DGC8" s="134"/>
      <c r="DGD8" s="132"/>
      <c r="DGE8" s="132"/>
      <c r="DGF8" s="132"/>
      <c r="DGG8" s="133"/>
      <c r="DGH8" s="134"/>
      <c r="DGI8" s="132"/>
      <c r="DGJ8" s="132"/>
      <c r="DGK8" s="132"/>
      <c r="DGL8" s="133"/>
      <c r="DGM8" s="134"/>
      <c r="DGN8" s="132"/>
      <c r="DGO8" s="132"/>
      <c r="DGP8" s="132"/>
      <c r="DGQ8" s="133"/>
      <c r="DGR8" s="134"/>
      <c r="DGS8" s="132"/>
      <c r="DGT8" s="132"/>
      <c r="DGU8" s="132"/>
      <c r="DGV8" s="133"/>
      <c r="DGW8" s="134"/>
      <c r="DGX8" s="132"/>
      <c r="DGY8" s="132"/>
      <c r="DGZ8" s="132"/>
      <c r="DHA8" s="133"/>
      <c r="DHB8" s="134"/>
      <c r="DHC8" s="132"/>
      <c r="DHD8" s="132"/>
      <c r="DHE8" s="132"/>
      <c r="DHF8" s="133"/>
      <c r="DHG8" s="134"/>
      <c r="DHH8" s="132"/>
      <c r="DHI8" s="132"/>
      <c r="DHJ8" s="132"/>
      <c r="DHK8" s="133"/>
      <c r="DHL8" s="134"/>
      <c r="DHM8" s="132"/>
      <c r="DHN8" s="132"/>
      <c r="DHO8" s="132"/>
      <c r="DHP8" s="133"/>
      <c r="DHQ8" s="134"/>
      <c r="DHR8" s="132"/>
      <c r="DHS8" s="132"/>
      <c r="DHT8" s="132"/>
      <c r="DHU8" s="133"/>
      <c r="DHV8" s="134"/>
      <c r="DHW8" s="132"/>
      <c r="DHX8" s="132"/>
      <c r="DHY8" s="132"/>
      <c r="DHZ8" s="133"/>
      <c r="DIA8" s="134"/>
      <c r="DIB8" s="132"/>
      <c r="DIC8" s="132"/>
      <c r="DID8" s="132"/>
      <c r="DIE8" s="133"/>
      <c r="DIF8" s="134"/>
      <c r="DIG8" s="132"/>
      <c r="DIH8" s="132"/>
      <c r="DII8" s="132"/>
      <c r="DIJ8" s="133"/>
      <c r="DIK8" s="134"/>
      <c r="DIL8" s="132"/>
      <c r="DIM8" s="132"/>
      <c r="DIN8" s="132"/>
      <c r="DIO8" s="133"/>
      <c r="DIP8" s="134"/>
      <c r="DIQ8" s="132"/>
      <c r="DIR8" s="132"/>
      <c r="DIS8" s="132"/>
      <c r="DIT8" s="133"/>
      <c r="DIU8" s="134"/>
      <c r="DIV8" s="132"/>
      <c r="DIW8" s="132"/>
      <c r="DIX8" s="132"/>
      <c r="DIY8" s="133"/>
      <c r="DIZ8" s="134"/>
      <c r="DJA8" s="132"/>
      <c r="DJB8" s="132"/>
      <c r="DJC8" s="132"/>
      <c r="DJD8" s="133"/>
      <c r="DJE8" s="134"/>
      <c r="DJF8" s="132"/>
      <c r="DJG8" s="132"/>
      <c r="DJH8" s="132"/>
      <c r="DJI8" s="133"/>
      <c r="DJJ8" s="134"/>
      <c r="DJK8" s="132"/>
      <c r="DJL8" s="132"/>
      <c r="DJM8" s="132"/>
      <c r="DJN8" s="133"/>
      <c r="DJO8" s="134"/>
      <c r="DJP8" s="132"/>
      <c r="DJQ8" s="132"/>
      <c r="DJR8" s="132"/>
      <c r="DJS8" s="133"/>
      <c r="DJT8" s="134"/>
      <c r="DJU8" s="132"/>
      <c r="DJV8" s="132"/>
      <c r="DJW8" s="132"/>
      <c r="DJX8" s="133"/>
      <c r="DJY8" s="134"/>
      <c r="DJZ8" s="132"/>
      <c r="DKA8" s="132"/>
      <c r="DKB8" s="132"/>
      <c r="DKC8" s="133"/>
      <c r="DKD8" s="134"/>
      <c r="DKE8" s="132"/>
      <c r="DKF8" s="132"/>
      <c r="DKG8" s="132"/>
      <c r="DKH8" s="133"/>
      <c r="DKI8" s="134"/>
      <c r="DKJ8" s="132"/>
      <c r="DKK8" s="132"/>
      <c r="DKL8" s="132"/>
      <c r="DKM8" s="133"/>
      <c r="DKN8" s="134"/>
      <c r="DKO8" s="132"/>
      <c r="DKP8" s="132"/>
      <c r="DKQ8" s="132"/>
      <c r="DKR8" s="133"/>
      <c r="DKS8" s="134"/>
      <c r="DKT8" s="132"/>
      <c r="DKU8" s="132"/>
      <c r="DKV8" s="132"/>
      <c r="DKW8" s="133"/>
      <c r="DKX8" s="134"/>
      <c r="DKY8" s="132"/>
      <c r="DKZ8" s="132"/>
      <c r="DLA8" s="132"/>
      <c r="DLB8" s="133"/>
      <c r="DLC8" s="134"/>
      <c r="DLD8" s="132"/>
      <c r="DLE8" s="132"/>
      <c r="DLF8" s="132"/>
      <c r="DLG8" s="133"/>
      <c r="DLH8" s="134"/>
      <c r="DLI8" s="132"/>
      <c r="DLJ8" s="132"/>
      <c r="DLK8" s="132"/>
      <c r="DLL8" s="133"/>
      <c r="DLM8" s="134"/>
      <c r="DLN8" s="132"/>
      <c r="DLO8" s="132"/>
      <c r="DLP8" s="132"/>
      <c r="DLQ8" s="133"/>
      <c r="DLR8" s="134"/>
      <c r="DLS8" s="132"/>
      <c r="DLT8" s="132"/>
      <c r="DLU8" s="132"/>
      <c r="DLV8" s="133"/>
      <c r="DLW8" s="134"/>
      <c r="DLX8" s="132"/>
      <c r="DLY8" s="132"/>
      <c r="DLZ8" s="132"/>
      <c r="DMA8" s="133"/>
      <c r="DMB8" s="134"/>
      <c r="DMC8" s="132"/>
      <c r="DMD8" s="132"/>
      <c r="DME8" s="132"/>
      <c r="DMF8" s="133"/>
      <c r="DMG8" s="134"/>
      <c r="DMH8" s="132"/>
      <c r="DMI8" s="132"/>
      <c r="DMJ8" s="132"/>
      <c r="DMK8" s="133"/>
      <c r="DML8" s="134"/>
      <c r="DMM8" s="132"/>
      <c r="DMN8" s="132"/>
      <c r="DMO8" s="132"/>
      <c r="DMP8" s="133"/>
      <c r="DMQ8" s="134"/>
      <c r="DMR8" s="132"/>
      <c r="DMS8" s="132"/>
      <c r="DMT8" s="132"/>
      <c r="DMU8" s="133"/>
      <c r="DMV8" s="134"/>
      <c r="DMW8" s="132"/>
      <c r="DMX8" s="132"/>
      <c r="DMY8" s="132"/>
      <c r="DMZ8" s="133"/>
      <c r="DNA8" s="134"/>
      <c r="DNB8" s="132"/>
      <c r="DNC8" s="132"/>
      <c r="DND8" s="132"/>
      <c r="DNE8" s="133"/>
      <c r="DNF8" s="134"/>
      <c r="DNG8" s="132"/>
      <c r="DNH8" s="132"/>
      <c r="DNI8" s="132"/>
      <c r="DNJ8" s="133"/>
      <c r="DNK8" s="134"/>
      <c r="DNL8" s="132"/>
      <c r="DNM8" s="132"/>
      <c r="DNN8" s="132"/>
      <c r="DNO8" s="133"/>
      <c r="DNP8" s="134"/>
      <c r="DNQ8" s="132"/>
      <c r="DNR8" s="132"/>
      <c r="DNS8" s="132"/>
      <c r="DNT8" s="133"/>
      <c r="DNU8" s="134"/>
      <c r="DNV8" s="132"/>
      <c r="DNW8" s="132"/>
      <c r="DNX8" s="132"/>
      <c r="DNY8" s="133"/>
      <c r="DNZ8" s="134"/>
      <c r="DOA8" s="132"/>
      <c r="DOB8" s="132"/>
      <c r="DOC8" s="132"/>
      <c r="DOD8" s="133"/>
      <c r="DOE8" s="134"/>
      <c r="DOF8" s="132"/>
      <c r="DOG8" s="132"/>
      <c r="DOH8" s="132"/>
      <c r="DOI8" s="133"/>
      <c r="DOJ8" s="134"/>
      <c r="DOK8" s="132"/>
      <c r="DOL8" s="132"/>
      <c r="DOM8" s="132"/>
      <c r="DON8" s="133"/>
      <c r="DOO8" s="134"/>
      <c r="DOP8" s="132"/>
      <c r="DOQ8" s="132"/>
      <c r="DOR8" s="132"/>
      <c r="DOS8" s="133"/>
      <c r="DOT8" s="134"/>
      <c r="DOU8" s="132"/>
      <c r="DOV8" s="132"/>
      <c r="DOW8" s="132"/>
      <c r="DOX8" s="133"/>
      <c r="DOY8" s="134"/>
      <c r="DOZ8" s="132"/>
      <c r="DPA8" s="132"/>
      <c r="DPB8" s="132"/>
      <c r="DPC8" s="133"/>
      <c r="DPD8" s="134"/>
      <c r="DPE8" s="132"/>
      <c r="DPF8" s="132"/>
      <c r="DPG8" s="132"/>
      <c r="DPH8" s="133"/>
      <c r="DPI8" s="134"/>
      <c r="DPJ8" s="132"/>
      <c r="DPK8" s="132"/>
      <c r="DPL8" s="132"/>
      <c r="DPM8" s="133"/>
      <c r="DPN8" s="134"/>
      <c r="DPO8" s="132"/>
      <c r="DPP8" s="132"/>
      <c r="DPQ8" s="132"/>
      <c r="DPR8" s="133"/>
      <c r="DPS8" s="134"/>
      <c r="DPT8" s="132"/>
      <c r="DPU8" s="132"/>
      <c r="DPV8" s="132"/>
      <c r="DPW8" s="133"/>
      <c r="DPX8" s="134"/>
      <c r="DPY8" s="132"/>
      <c r="DPZ8" s="132"/>
      <c r="DQA8" s="132"/>
      <c r="DQB8" s="133"/>
      <c r="DQC8" s="134"/>
      <c r="DQD8" s="132"/>
      <c r="DQE8" s="132"/>
      <c r="DQF8" s="132"/>
      <c r="DQG8" s="133"/>
      <c r="DQH8" s="134"/>
      <c r="DQI8" s="132"/>
      <c r="DQJ8" s="132"/>
      <c r="DQK8" s="132"/>
      <c r="DQL8" s="133"/>
      <c r="DQM8" s="134"/>
      <c r="DQN8" s="132"/>
      <c r="DQO8" s="132"/>
      <c r="DQP8" s="132"/>
      <c r="DQQ8" s="133"/>
      <c r="DQR8" s="134"/>
      <c r="DQS8" s="132"/>
      <c r="DQT8" s="132"/>
      <c r="DQU8" s="132"/>
      <c r="DQV8" s="133"/>
      <c r="DQW8" s="134"/>
      <c r="DQX8" s="132"/>
      <c r="DQY8" s="132"/>
      <c r="DQZ8" s="132"/>
      <c r="DRA8" s="133"/>
      <c r="DRB8" s="134"/>
      <c r="DRC8" s="132"/>
      <c r="DRD8" s="132"/>
      <c r="DRE8" s="132"/>
      <c r="DRF8" s="133"/>
      <c r="DRG8" s="134"/>
      <c r="DRH8" s="132"/>
      <c r="DRI8" s="132"/>
      <c r="DRJ8" s="132"/>
      <c r="DRK8" s="133"/>
      <c r="DRL8" s="134"/>
      <c r="DRM8" s="132"/>
      <c r="DRN8" s="132"/>
      <c r="DRO8" s="132"/>
      <c r="DRP8" s="133"/>
      <c r="DRQ8" s="134"/>
      <c r="DRR8" s="132"/>
      <c r="DRS8" s="132"/>
      <c r="DRT8" s="132"/>
      <c r="DRU8" s="133"/>
      <c r="DRV8" s="134"/>
      <c r="DRW8" s="132"/>
      <c r="DRX8" s="132"/>
      <c r="DRY8" s="132"/>
      <c r="DRZ8" s="133"/>
      <c r="DSA8" s="134"/>
      <c r="DSB8" s="132"/>
      <c r="DSC8" s="132"/>
      <c r="DSD8" s="132"/>
      <c r="DSE8" s="133"/>
      <c r="DSF8" s="134"/>
      <c r="DSG8" s="132"/>
      <c r="DSH8" s="132"/>
      <c r="DSI8" s="132"/>
      <c r="DSJ8" s="133"/>
      <c r="DSK8" s="134"/>
      <c r="DSL8" s="132"/>
      <c r="DSM8" s="132"/>
      <c r="DSN8" s="132"/>
      <c r="DSO8" s="133"/>
      <c r="DSP8" s="134"/>
      <c r="DSQ8" s="132"/>
      <c r="DSR8" s="132"/>
      <c r="DSS8" s="132"/>
      <c r="DST8" s="133"/>
      <c r="DSU8" s="134"/>
      <c r="DSV8" s="132"/>
      <c r="DSW8" s="132"/>
      <c r="DSX8" s="132"/>
      <c r="DSY8" s="133"/>
      <c r="DSZ8" s="134"/>
      <c r="DTA8" s="132"/>
      <c r="DTB8" s="132"/>
      <c r="DTC8" s="132"/>
      <c r="DTD8" s="133"/>
      <c r="DTE8" s="134"/>
      <c r="DTF8" s="132"/>
      <c r="DTG8" s="132"/>
      <c r="DTH8" s="132"/>
      <c r="DTI8" s="133"/>
      <c r="DTJ8" s="134"/>
      <c r="DTK8" s="132"/>
      <c r="DTL8" s="132"/>
      <c r="DTM8" s="132"/>
      <c r="DTN8" s="133"/>
      <c r="DTO8" s="134"/>
      <c r="DTP8" s="132"/>
      <c r="DTQ8" s="132"/>
      <c r="DTR8" s="132"/>
      <c r="DTS8" s="133"/>
      <c r="DTT8" s="134"/>
      <c r="DTU8" s="132"/>
      <c r="DTV8" s="132"/>
      <c r="DTW8" s="132"/>
      <c r="DTX8" s="133"/>
      <c r="DTY8" s="134"/>
      <c r="DTZ8" s="132"/>
      <c r="DUA8" s="132"/>
      <c r="DUB8" s="132"/>
      <c r="DUC8" s="133"/>
      <c r="DUD8" s="134"/>
      <c r="DUE8" s="132"/>
      <c r="DUF8" s="132"/>
      <c r="DUG8" s="132"/>
      <c r="DUH8" s="133"/>
      <c r="DUI8" s="134"/>
      <c r="DUJ8" s="132"/>
      <c r="DUK8" s="132"/>
      <c r="DUL8" s="132"/>
      <c r="DUM8" s="133"/>
      <c r="DUN8" s="134"/>
      <c r="DUO8" s="132"/>
      <c r="DUP8" s="132"/>
      <c r="DUQ8" s="132"/>
      <c r="DUR8" s="133"/>
      <c r="DUS8" s="134"/>
      <c r="DUT8" s="132"/>
      <c r="DUU8" s="132"/>
      <c r="DUV8" s="132"/>
      <c r="DUW8" s="133"/>
      <c r="DUX8" s="134"/>
      <c r="DUY8" s="132"/>
      <c r="DUZ8" s="132"/>
      <c r="DVA8" s="132"/>
      <c r="DVB8" s="133"/>
      <c r="DVC8" s="134"/>
      <c r="DVD8" s="132"/>
      <c r="DVE8" s="132"/>
      <c r="DVF8" s="132"/>
      <c r="DVG8" s="133"/>
      <c r="DVH8" s="134"/>
      <c r="DVI8" s="132"/>
      <c r="DVJ8" s="132"/>
      <c r="DVK8" s="132"/>
      <c r="DVL8" s="133"/>
      <c r="DVM8" s="134"/>
      <c r="DVN8" s="132"/>
      <c r="DVO8" s="132"/>
      <c r="DVP8" s="132"/>
      <c r="DVQ8" s="133"/>
      <c r="DVR8" s="134"/>
      <c r="DVS8" s="132"/>
      <c r="DVT8" s="132"/>
      <c r="DVU8" s="132"/>
      <c r="DVV8" s="133"/>
      <c r="DVW8" s="134"/>
      <c r="DVX8" s="132"/>
      <c r="DVY8" s="132"/>
      <c r="DVZ8" s="132"/>
      <c r="DWA8" s="133"/>
      <c r="DWB8" s="134"/>
      <c r="DWC8" s="132"/>
      <c r="DWD8" s="132"/>
      <c r="DWE8" s="132"/>
      <c r="DWF8" s="133"/>
      <c r="DWG8" s="134"/>
      <c r="DWH8" s="132"/>
      <c r="DWI8" s="132"/>
      <c r="DWJ8" s="132"/>
      <c r="DWK8" s="133"/>
      <c r="DWL8" s="134"/>
      <c r="DWM8" s="132"/>
      <c r="DWN8" s="132"/>
      <c r="DWO8" s="132"/>
      <c r="DWP8" s="133"/>
      <c r="DWQ8" s="134"/>
      <c r="DWR8" s="132"/>
      <c r="DWS8" s="132"/>
      <c r="DWT8" s="132"/>
      <c r="DWU8" s="133"/>
      <c r="DWV8" s="134"/>
      <c r="DWW8" s="132"/>
      <c r="DWX8" s="132"/>
      <c r="DWY8" s="132"/>
      <c r="DWZ8" s="133"/>
      <c r="DXA8" s="134"/>
      <c r="DXB8" s="132"/>
      <c r="DXC8" s="132"/>
      <c r="DXD8" s="132"/>
      <c r="DXE8" s="133"/>
      <c r="DXF8" s="134"/>
      <c r="DXG8" s="132"/>
      <c r="DXH8" s="132"/>
      <c r="DXI8" s="132"/>
      <c r="DXJ8" s="133"/>
      <c r="DXK8" s="134"/>
      <c r="DXL8" s="132"/>
      <c r="DXM8" s="132"/>
      <c r="DXN8" s="132"/>
      <c r="DXO8" s="133"/>
      <c r="DXP8" s="134"/>
      <c r="DXQ8" s="132"/>
      <c r="DXR8" s="132"/>
      <c r="DXS8" s="132"/>
      <c r="DXT8" s="133"/>
      <c r="DXU8" s="134"/>
      <c r="DXV8" s="132"/>
      <c r="DXW8" s="132"/>
      <c r="DXX8" s="132"/>
      <c r="DXY8" s="133"/>
      <c r="DXZ8" s="134"/>
      <c r="DYA8" s="132"/>
      <c r="DYB8" s="132"/>
      <c r="DYC8" s="132"/>
      <c r="DYD8" s="133"/>
      <c r="DYE8" s="134"/>
      <c r="DYF8" s="132"/>
      <c r="DYG8" s="132"/>
      <c r="DYH8" s="132"/>
      <c r="DYI8" s="133"/>
      <c r="DYJ8" s="134"/>
      <c r="DYK8" s="132"/>
      <c r="DYL8" s="132"/>
      <c r="DYM8" s="132"/>
      <c r="DYN8" s="133"/>
      <c r="DYO8" s="134"/>
      <c r="DYP8" s="132"/>
      <c r="DYQ8" s="132"/>
      <c r="DYR8" s="132"/>
      <c r="DYS8" s="133"/>
      <c r="DYT8" s="134"/>
      <c r="DYU8" s="132"/>
      <c r="DYV8" s="132"/>
      <c r="DYW8" s="132"/>
      <c r="DYX8" s="133"/>
      <c r="DYY8" s="134"/>
      <c r="DYZ8" s="132"/>
      <c r="DZA8" s="132"/>
      <c r="DZB8" s="132"/>
      <c r="DZC8" s="133"/>
      <c r="DZD8" s="134"/>
      <c r="DZE8" s="132"/>
      <c r="DZF8" s="132"/>
      <c r="DZG8" s="132"/>
      <c r="DZH8" s="133"/>
      <c r="DZI8" s="134"/>
      <c r="DZJ8" s="132"/>
      <c r="DZK8" s="132"/>
      <c r="DZL8" s="132"/>
      <c r="DZM8" s="133"/>
      <c r="DZN8" s="134"/>
      <c r="DZO8" s="132"/>
      <c r="DZP8" s="132"/>
      <c r="DZQ8" s="132"/>
      <c r="DZR8" s="133"/>
      <c r="DZS8" s="134"/>
      <c r="DZT8" s="132"/>
      <c r="DZU8" s="132"/>
      <c r="DZV8" s="132"/>
      <c r="DZW8" s="133"/>
      <c r="DZX8" s="134"/>
      <c r="DZY8" s="132"/>
      <c r="DZZ8" s="132"/>
      <c r="EAA8" s="132"/>
      <c r="EAB8" s="133"/>
      <c r="EAC8" s="134"/>
      <c r="EAD8" s="132"/>
      <c r="EAE8" s="132"/>
      <c r="EAF8" s="132"/>
      <c r="EAG8" s="133"/>
      <c r="EAH8" s="134"/>
      <c r="EAI8" s="132"/>
      <c r="EAJ8" s="132"/>
      <c r="EAK8" s="132"/>
      <c r="EAL8" s="133"/>
      <c r="EAM8" s="134"/>
      <c r="EAN8" s="132"/>
      <c r="EAO8" s="132"/>
      <c r="EAP8" s="132"/>
      <c r="EAQ8" s="133"/>
      <c r="EAR8" s="134"/>
      <c r="EAS8" s="132"/>
      <c r="EAT8" s="132"/>
      <c r="EAU8" s="132"/>
      <c r="EAV8" s="133"/>
      <c r="EAW8" s="134"/>
      <c r="EAX8" s="132"/>
      <c r="EAY8" s="132"/>
      <c r="EAZ8" s="132"/>
      <c r="EBA8" s="133"/>
      <c r="EBB8" s="134"/>
      <c r="EBC8" s="132"/>
      <c r="EBD8" s="132"/>
      <c r="EBE8" s="132"/>
      <c r="EBF8" s="133"/>
      <c r="EBG8" s="134"/>
      <c r="EBH8" s="132"/>
      <c r="EBI8" s="132"/>
      <c r="EBJ8" s="132"/>
      <c r="EBK8" s="133"/>
      <c r="EBL8" s="134"/>
      <c r="EBM8" s="132"/>
      <c r="EBN8" s="132"/>
      <c r="EBO8" s="132"/>
      <c r="EBP8" s="133"/>
      <c r="EBQ8" s="134"/>
      <c r="EBR8" s="132"/>
      <c r="EBS8" s="132"/>
      <c r="EBT8" s="132"/>
      <c r="EBU8" s="133"/>
      <c r="EBV8" s="134"/>
      <c r="EBW8" s="132"/>
      <c r="EBX8" s="132"/>
      <c r="EBY8" s="132"/>
      <c r="EBZ8" s="133"/>
      <c r="ECA8" s="134"/>
      <c r="ECB8" s="132"/>
      <c r="ECC8" s="132"/>
      <c r="ECD8" s="132"/>
      <c r="ECE8" s="133"/>
      <c r="ECF8" s="134"/>
      <c r="ECG8" s="132"/>
      <c r="ECH8" s="132"/>
      <c r="ECI8" s="132"/>
      <c r="ECJ8" s="133"/>
      <c r="ECK8" s="134"/>
      <c r="ECL8" s="132"/>
      <c r="ECM8" s="132"/>
      <c r="ECN8" s="132"/>
      <c r="ECO8" s="133"/>
      <c r="ECP8" s="134"/>
      <c r="ECQ8" s="132"/>
      <c r="ECR8" s="132"/>
      <c r="ECS8" s="132"/>
      <c r="ECT8" s="133"/>
      <c r="ECU8" s="134"/>
      <c r="ECV8" s="132"/>
      <c r="ECW8" s="132"/>
      <c r="ECX8" s="132"/>
      <c r="ECY8" s="133"/>
      <c r="ECZ8" s="134"/>
      <c r="EDA8" s="132"/>
      <c r="EDB8" s="132"/>
      <c r="EDC8" s="132"/>
      <c r="EDD8" s="133"/>
      <c r="EDE8" s="134"/>
      <c r="EDF8" s="132"/>
      <c r="EDG8" s="132"/>
      <c r="EDH8" s="132"/>
      <c r="EDI8" s="133"/>
      <c r="EDJ8" s="134"/>
      <c r="EDK8" s="132"/>
      <c r="EDL8" s="132"/>
      <c r="EDM8" s="132"/>
      <c r="EDN8" s="133"/>
      <c r="EDO8" s="134"/>
      <c r="EDP8" s="132"/>
      <c r="EDQ8" s="132"/>
      <c r="EDR8" s="132"/>
      <c r="EDS8" s="133"/>
      <c r="EDT8" s="134"/>
      <c r="EDU8" s="132"/>
      <c r="EDV8" s="132"/>
      <c r="EDW8" s="132"/>
      <c r="EDX8" s="133"/>
      <c r="EDY8" s="134"/>
      <c r="EDZ8" s="132"/>
      <c r="EEA8" s="132"/>
      <c r="EEB8" s="132"/>
      <c r="EEC8" s="133"/>
      <c r="EED8" s="134"/>
      <c r="EEE8" s="132"/>
      <c r="EEF8" s="132"/>
      <c r="EEG8" s="132"/>
      <c r="EEH8" s="133"/>
      <c r="EEI8" s="134"/>
      <c r="EEJ8" s="132"/>
      <c r="EEK8" s="132"/>
      <c r="EEL8" s="132"/>
      <c r="EEM8" s="133"/>
      <c r="EEN8" s="134"/>
      <c r="EEO8" s="132"/>
      <c r="EEP8" s="132"/>
      <c r="EEQ8" s="132"/>
      <c r="EER8" s="133"/>
      <c r="EES8" s="134"/>
      <c r="EET8" s="132"/>
      <c r="EEU8" s="132"/>
      <c r="EEV8" s="132"/>
      <c r="EEW8" s="133"/>
      <c r="EEX8" s="134"/>
      <c r="EEY8" s="132"/>
      <c r="EEZ8" s="132"/>
      <c r="EFA8" s="132"/>
      <c r="EFB8" s="133"/>
      <c r="EFC8" s="134"/>
      <c r="EFD8" s="132"/>
      <c r="EFE8" s="132"/>
      <c r="EFF8" s="132"/>
      <c r="EFG8" s="133"/>
      <c r="EFH8" s="134"/>
      <c r="EFI8" s="132"/>
      <c r="EFJ8" s="132"/>
      <c r="EFK8" s="132"/>
      <c r="EFL8" s="133"/>
      <c r="EFM8" s="134"/>
      <c r="EFN8" s="132"/>
      <c r="EFO8" s="132"/>
      <c r="EFP8" s="132"/>
      <c r="EFQ8" s="133"/>
      <c r="EFR8" s="134"/>
      <c r="EFS8" s="132"/>
      <c r="EFT8" s="132"/>
      <c r="EFU8" s="132"/>
      <c r="EFV8" s="133"/>
      <c r="EFW8" s="134"/>
      <c r="EFX8" s="132"/>
      <c r="EFY8" s="132"/>
      <c r="EFZ8" s="132"/>
      <c r="EGA8" s="133"/>
      <c r="EGB8" s="134"/>
      <c r="EGC8" s="132"/>
      <c r="EGD8" s="132"/>
      <c r="EGE8" s="132"/>
      <c r="EGF8" s="133"/>
      <c r="EGG8" s="134"/>
      <c r="EGH8" s="132"/>
      <c r="EGI8" s="132"/>
      <c r="EGJ8" s="132"/>
      <c r="EGK8" s="133"/>
      <c r="EGL8" s="134"/>
      <c r="EGM8" s="132"/>
      <c r="EGN8" s="132"/>
      <c r="EGO8" s="132"/>
      <c r="EGP8" s="133"/>
      <c r="EGQ8" s="134"/>
      <c r="EGR8" s="132"/>
      <c r="EGS8" s="132"/>
      <c r="EGT8" s="132"/>
      <c r="EGU8" s="133"/>
      <c r="EGV8" s="134"/>
      <c r="EGW8" s="132"/>
      <c r="EGX8" s="132"/>
      <c r="EGY8" s="132"/>
      <c r="EGZ8" s="133"/>
      <c r="EHA8" s="134"/>
      <c r="EHB8" s="132"/>
      <c r="EHC8" s="132"/>
      <c r="EHD8" s="132"/>
      <c r="EHE8" s="133"/>
      <c r="EHF8" s="134"/>
      <c r="EHG8" s="132"/>
      <c r="EHH8" s="132"/>
      <c r="EHI8" s="132"/>
      <c r="EHJ8" s="133"/>
      <c r="EHK8" s="134"/>
      <c r="EHL8" s="132"/>
      <c r="EHM8" s="132"/>
      <c r="EHN8" s="132"/>
      <c r="EHO8" s="133"/>
      <c r="EHP8" s="134"/>
      <c r="EHQ8" s="132"/>
      <c r="EHR8" s="132"/>
      <c r="EHS8" s="132"/>
      <c r="EHT8" s="133"/>
      <c r="EHU8" s="134"/>
      <c r="EHV8" s="132"/>
      <c r="EHW8" s="132"/>
      <c r="EHX8" s="132"/>
      <c r="EHY8" s="133"/>
      <c r="EHZ8" s="134"/>
      <c r="EIA8" s="132"/>
      <c r="EIB8" s="132"/>
      <c r="EIC8" s="132"/>
      <c r="EID8" s="133"/>
      <c r="EIE8" s="134"/>
      <c r="EIF8" s="132"/>
      <c r="EIG8" s="132"/>
      <c r="EIH8" s="132"/>
      <c r="EII8" s="133"/>
      <c r="EIJ8" s="134"/>
      <c r="EIK8" s="132"/>
      <c r="EIL8" s="132"/>
      <c r="EIM8" s="132"/>
      <c r="EIN8" s="133"/>
      <c r="EIO8" s="134"/>
      <c r="EIP8" s="132"/>
      <c r="EIQ8" s="132"/>
      <c r="EIR8" s="132"/>
      <c r="EIS8" s="133"/>
      <c r="EIT8" s="134"/>
      <c r="EIU8" s="132"/>
      <c r="EIV8" s="132"/>
      <c r="EIW8" s="132"/>
      <c r="EIX8" s="133"/>
      <c r="EIY8" s="134"/>
      <c r="EIZ8" s="132"/>
      <c r="EJA8" s="132"/>
      <c r="EJB8" s="132"/>
      <c r="EJC8" s="133"/>
      <c r="EJD8" s="134"/>
      <c r="EJE8" s="132"/>
      <c r="EJF8" s="132"/>
      <c r="EJG8" s="132"/>
      <c r="EJH8" s="133"/>
      <c r="EJI8" s="134"/>
      <c r="EJJ8" s="132"/>
      <c r="EJK8" s="132"/>
      <c r="EJL8" s="132"/>
      <c r="EJM8" s="133"/>
      <c r="EJN8" s="134"/>
      <c r="EJO8" s="132"/>
      <c r="EJP8" s="132"/>
      <c r="EJQ8" s="132"/>
      <c r="EJR8" s="133"/>
      <c r="EJS8" s="134"/>
      <c r="EJT8" s="132"/>
      <c r="EJU8" s="132"/>
      <c r="EJV8" s="132"/>
      <c r="EJW8" s="133"/>
      <c r="EJX8" s="134"/>
      <c r="EJY8" s="132"/>
      <c r="EJZ8" s="132"/>
      <c r="EKA8" s="132"/>
      <c r="EKB8" s="133"/>
      <c r="EKC8" s="134"/>
      <c r="EKD8" s="132"/>
      <c r="EKE8" s="132"/>
      <c r="EKF8" s="132"/>
      <c r="EKG8" s="133"/>
      <c r="EKH8" s="134"/>
      <c r="EKI8" s="132"/>
      <c r="EKJ8" s="132"/>
      <c r="EKK8" s="132"/>
      <c r="EKL8" s="133"/>
      <c r="EKM8" s="134"/>
      <c r="EKN8" s="132"/>
      <c r="EKO8" s="132"/>
      <c r="EKP8" s="132"/>
      <c r="EKQ8" s="133"/>
      <c r="EKR8" s="134"/>
      <c r="EKS8" s="132"/>
      <c r="EKT8" s="132"/>
      <c r="EKU8" s="132"/>
      <c r="EKV8" s="133"/>
      <c r="EKW8" s="134"/>
      <c r="EKX8" s="132"/>
      <c r="EKY8" s="132"/>
      <c r="EKZ8" s="132"/>
      <c r="ELA8" s="133"/>
      <c r="ELB8" s="134"/>
      <c r="ELC8" s="132"/>
      <c r="ELD8" s="132"/>
      <c r="ELE8" s="132"/>
      <c r="ELF8" s="133"/>
      <c r="ELG8" s="134"/>
      <c r="ELH8" s="132"/>
      <c r="ELI8" s="132"/>
      <c r="ELJ8" s="132"/>
      <c r="ELK8" s="133"/>
      <c r="ELL8" s="134"/>
      <c r="ELM8" s="132"/>
      <c r="ELN8" s="132"/>
      <c r="ELO8" s="132"/>
      <c r="ELP8" s="133"/>
      <c r="ELQ8" s="134"/>
      <c r="ELR8" s="132"/>
      <c r="ELS8" s="132"/>
      <c r="ELT8" s="132"/>
      <c r="ELU8" s="133"/>
      <c r="ELV8" s="134"/>
      <c r="ELW8" s="132"/>
      <c r="ELX8" s="132"/>
      <c r="ELY8" s="132"/>
      <c r="ELZ8" s="133"/>
      <c r="EMA8" s="134"/>
      <c r="EMB8" s="132"/>
      <c r="EMC8" s="132"/>
      <c r="EMD8" s="132"/>
      <c r="EME8" s="133"/>
      <c r="EMF8" s="134"/>
      <c r="EMG8" s="132"/>
      <c r="EMH8" s="132"/>
      <c r="EMI8" s="132"/>
      <c r="EMJ8" s="133"/>
      <c r="EMK8" s="134"/>
      <c r="EML8" s="132"/>
      <c r="EMM8" s="132"/>
      <c r="EMN8" s="132"/>
      <c r="EMO8" s="133"/>
      <c r="EMP8" s="134"/>
      <c r="EMQ8" s="132"/>
      <c r="EMR8" s="132"/>
      <c r="EMS8" s="132"/>
      <c r="EMT8" s="133"/>
      <c r="EMU8" s="134"/>
      <c r="EMV8" s="132"/>
      <c r="EMW8" s="132"/>
      <c r="EMX8" s="132"/>
      <c r="EMY8" s="133"/>
      <c r="EMZ8" s="134"/>
      <c r="ENA8" s="132"/>
      <c r="ENB8" s="132"/>
      <c r="ENC8" s="132"/>
      <c r="END8" s="133"/>
      <c r="ENE8" s="134"/>
      <c r="ENF8" s="132"/>
      <c r="ENG8" s="132"/>
      <c r="ENH8" s="132"/>
      <c r="ENI8" s="133"/>
      <c r="ENJ8" s="134"/>
      <c r="ENK8" s="132"/>
      <c r="ENL8" s="132"/>
      <c r="ENM8" s="132"/>
      <c r="ENN8" s="133"/>
      <c r="ENO8" s="134"/>
      <c r="ENP8" s="132"/>
      <c r="ENQ8" s="132"/>
      <c r="ENR8" s="132"/>
      <c r="ENS8" s="133"/>
      <c r="ENT8" s="134"/>
      <c r="ENU8" s="132"/>
      <c r="ENV8" s="132"/>
      <c r="ENW8" s="132"/>
      <c r="ENX8" s="133"/>
      <c r="ENY8" s="134"/>
      <c r="ENZ8" s="132"/>
      <c r="EOA8" s="132"/>
      <c r="EOB8" s="132"/>
      <c r="EOC8" s="133"/>
      <c r="EOD8" s="134"/>
      <c r="EOE8" s="132"/>
      <c r="EOF8" s="132"/>
      <c r="EOG8" s="132"/>
      <c r="EOH8" s="133"/>
      <c r="EOI8" s="134"/>
      <c r="EOJ8" s="132"/>
      <c r="EOK8" s="132"/>
      <c r="EOL8" s="132"/>
      <c r="EOM8" s="133"/>
      <c r="EON8" s="134"/>
      <c r="EOO8" s="132"/>
      <c r="EOP8" s="132"/>
      <c r="EOQ8" s="132"/>
      <c r="EOR8" s="133"/>
      <c r="EOS8" s="134"/>
      <c r="EOT8" s="132"/>
      <c r="EOU8" s="132"/>
      <c r="EOV8" s="132"/>
      <c r="EOW8" s="133"/>
      <c r="EOX8" s="134"/>
      <c r="EOY8" s="132"/>
      <c r="EOZ8" s="132"/>
      <c r="EPA8" s="132"/>
      <c r="EPB8" s="133"/>
      <c r="EPC8" s="134"/>
      <c r="EPD8" s="132"/>
      <c r="EPE8" s="132"/>
      <c r="EPF8" s="132"/>
      <c r="EPG8" s="133"/>
      <c r="EPH8" s="134"/>
      <c r="EPI8" s="132"/>
      <c r="EPJ8" s="132"/>
      <c r="EPK8" s="132"/>
      <c r="EPL8" s="133"/>
      <c r="EPM8" s="134"/>
      <c r="EPN8" s="132"/>
      <c r="EPO8" s="132"/>
      <c r="EPP8" s="132"/>
      <c r="EPQ8" s="133"/>
      <c r="EPR8" s="134"/>
      <c r="EPS8" s="132"/>
      <c r="EPT8" s="132"/>
      <c r="EPU8" s="132"/>
      <c r="EPV8" s="133"/>
      <c r="EPW8" s="134"/>
      <c r="EPX8" s="132"/>
      <c r="EPY8" s="132"/>
      <c r="EPZ8" s="132"/>
      <c r="EQA8" s="133"/>
      <c r="EQB8" s="134"/>
      <c r="EQC8" s="132"/>
      <c r="EQD8" s="132"/>
      <c r="EQE8" s="132"/>
      <c r="EQF8" s="133"/>
      <c r="EQG8" s="134"/>
      <c r="EQH8" s="132"/>
      <c r="EQI8" s="132"/>
      <c r="EQJ8" s="132"/>
      <c r="EQK8" s="133"/>
      <c r="EQL8" s="134"/>
      <c r="EQM8" s="132"/>
      <c r="EQN8" s="132"/>
      <c r="EQO8" s="132"/>
      <c r="EQP8" s="133"/>
      <c r="EQQ8" s="134"/>
      <c r="EQR8" s="132"/>
      <c r="EQS8" s="132"/>
      <c r="EQT8" s="132"/>
      <c r="EQU8" s="133"/>
      <c r="EQV8" s="134"/>
      <c r="EQW8" s="132"/>
      <c r="EQX8" s="132"/>
      <c r="EQY8" s="132"/>
      <c r="EQZ8" s="133"/>
      <c r="ERA8" s="134"/>
      <c r="ERB8" s="132"/>
      <c r="ERC8" s="132"/>
      <c r="ERD8" s="132"/>
      <c r="ERE8" s="133"/>
      <c r="ERF8" s="134"/>
      <c r="ERG8" s="132"/>
      <c r="ERH8" s="132"/>
      <c r="ERI8" s="132"/>
      <c r="ERJ8" s="133"/>
      <c r="ERK8" s="134"/>
      <c r="ERL8" s="132"/>
      <c r="ERM8" s="132"/>
      <c r="ERN8" s="132"/>
      <c r="ERO8" s="133"/>
      <c r="ERP8" s="134"/>
      <c r="ERQ8" s="132"/>
      <c r="ERR8" s="132"/>
      <c r="ERS8" s="132"/>
      <c r="ERT8" s="133"/>
      <c r="ERU8" s="134"/>
      <c r="ERV8" s="132"/>
      <c r="ERW8" s="132"/>
      <c r="ERX8" s="132"/>
      <c r="ERY8" s="133"/>
      <c r="ERZ8" s="134"/>
      <c r="ESA8" s="132"/>
      <c r="ESB8" s="132"/>
      <c r="ESC8" s="132"/>
      <c r="ESD8" s="133"/>
      <c r="ESE8" s="134"/>
      <c r="ESF8" s="132"/>
      <c r="ESG8" s="132"/>
      <c r="ESH8" s="132"/>
      <c r="ESI8" s="133"/>
      <c r="ESJ8" s="134"/>
      <c r="ESK8" s="132"/>
      <c r="ESL8" s="132"/>
      <c r="ESM8" s="132"/>
      <c r="ESN8" s="133"/>
      <c r="ESO8" s="134"/>
      <c r="ESP8" s="132"/>
      <c r="ESQ8" s="132"/>
      <c r="ESR8" s="132"/>
      <c r="ESS8" s="133"/>
      <c r="EST8" s="134"/>
      <c r="ESU8" s="132"/>
      <c r="ESV8" s="132"/>
      <c r="ESW8" s="132"/>
      <c r="ESX8" s="133"/>
      <c r="ESY8" s="134"/>
      <c r="ESZ8" s="132"/>
      <c r="ETA8" s="132"/>
      <c r="ETB8" s="132"/>
      <c r="ETC8" s="133"/>
      <c r="ETD8" s="134"/>
      <c r="ETE8" s="132"/>
      <c r="ETF8" s="132"/>
      <c r="ETG8" s="132"/>
      <c r="ETH8" s="133"/>
      <c r="ETI8" s="134"/>
      <c r="ETJ8" s="132"/>
      <c r="ETK8" s="132"/>
      <c r="ETL8" s="132"/>
      <c r="ETM8" s="133"/>
      <c r="ETN8" s="134"/>
      <c r="ETO8" s="132"/>
      <c r="ETP8" s="132"/>
      <c r="ETQ8" s="132"/>
      <c r="ETR8" s="133"/>
      <c r="ETS8" s="134"/>
      <c r="ETT8" s="132"/>
      <c r="ETU8" s="132"/>
      <c r="ETV8" s="132"/>
      <c r="ETW8" s="133"/>
      <c r="ETX8" s="134"/>
      <c r="ETY8" s="132"/>
      <c r="ETZ8" s="132"/>
      <c r="EUA8" s="132"/>
      <c r="EUB8" s="133"/>
      <c r="EUC8" s="134"/>
      <c r="EUD8" s="132"/>
      <c r="EUE8" s="132"/>
      <c r="EUF8" s="132"/>
      <c r="EUG8" s="133"/>
      <c r="EUH8" s="134"/>
      <c r="EUI8" s="132"/>
      <c r="EUJ8" s="132"/>
      <c r="EUK8" s="132"/>
      <c r="EUL8" s="133"/>
      <c r="EUM8" s="134"/>
      <c r="EUN8" s="132"/>
      <c r="EUO8" s="132"/>
      <c r="EUP8" s="132"/>
      <c r="EUQ8" s="133"/>
      <c r="EUR8" s="134"/>
      <c r="EUS8" s="132"/>
      <c r="EUT8" s="132"/>
      <c r="EUU8" s="132"/>
      <c r="EUV8" s="133"/>
      <c r="EUW8" s="134"/>
      <c r="EUX8" s="132"/>
      <c r="EUY8" s="132"/>
      <c r="EUZ8" s="132"/>
      <c r="EVA8" s="133"/>
      <c r="EVB8" s="134"/>
      <c r="EVC8" s="132"/>
      <c r="EVD8" s="132"/>
      <c r="EVE8" s="132"/>
      <c r="EVF8" s="133"/>
      <c r="EVG8" s="134"/>
      <c r="EVH8" s="132"/>
      <c r="EVI8" s="132"/>
      <c r="EVJ8" s="132"/>
      <c r="EVK8" s="133"/>
      <c r="EVL8" s="134"/>
      <c r="EVM8" s="132"/>
      <c r="EVN8" s="132"/>
      <c r="EVO8" s="132"/>
      <c r="EVP8" s="133"/>
      <c r="EVQ8" s="134"/>
      <c r="EVR8" s="132"/>
      <c r="EVS8" s="132"/>
      <c r="EVT8" s="132"/>
      <c r="EVU8" s="133"/>
      <c r="EVV8" s="134"/>
      <c r="EVW8" s="132"/>
      <c r="EVX8" s="132"/>
      <c r="EVY8" s="132"/>
      <c r="EVZ8" s="133"/>
      <c r="EWA8" s="134"/>
      <c r="EWB8" s="132"/>
      <c r="EWC8" s="132"/>
      <c r="EWD8" s="132"/>
      <c r="EWE8" s="133"/>
      <c r="EWF8" s="134"/>
      <c r="EWG8" s="132"/>
      <c r="EWH8" s="132"/>
      <c r="EWI8" s="132"/>
      <c r="EWJ8" s="133"/>
      <c r="EWK8" s="134"/>
      <c r="EWL8" s="132"/>
      <c r="EWM8" s="132"/>
      <c r="EWN8" s="132"/>
      <c r="EWO8" s="133"/>
      <c r="EWP8" s="134"/>
      <c r="EWQ8" s="132"/>
      <c r="EWR8" s="132"/>
      <c r="EWS8" s="132"/>
      <c r="EWT8" s="133"/>
      <c r="EWU8" s="134"/>
      <c r="EWV8" s="132"/>
      <c r="EWW8" s="132"/>
      <c r="EWX8" s="132"/>
      <c r="EWY8" s="133"/>
      <c r="EWZ8" s="134"/>
      <c r="EXA8" s="132"/>
      <c r="EXB8" s="132"/>
      <c r="EXC8" s="132"/>
      <c r="EXD8" s="133"/>
      <c r="EXE8" s="134"/>
      <c r="EXF8" s="132"/>
      <c r="EXG8" s="132"/>
      <c r="EXH8" s="132"/>
      <c r="EXI8" s="133"/>
      <c r="EXJ8" s="134"/>
      <c r="EXK8" s="132"/>
      <c r="EXL8" s="132"/>
      <c r="EXM8" s="132"/>
      <c r="EXN8" s="133"/>
      <c r="EXO8" s="134"/>
      <c r="EXP8" s="132"/>
      <c r="EXQ8" s="132"/>
      <c r="EXR8" s="132"/>
      <c r="EXS8" s="133"/>
      <c r="EXT8" s="134"/>
      <c r="EXU8" s="132"/>
      <c r="EXV8" s="132"/>
      <c r="EXW8" s="132"/>
      <c r="EXX8" s="133"/>
      <c r="EXY8" s="134"/>
      <c r="EXZ8" s="132"/>
      <c r="EYA8" s="132"/>
      <c r="EYB8" s="132"/>
      <c r="EYC8" s="133"/>
      <c r="EYD8" s="134"/>
      <c r="EYE8" s="132"/>
      <c r="EYF8" s="132"/>
      <c r="EYG8" s="132"/>
      <c r="EYH8" s="133"/>
      <c r="EYI8" s="134"/>
      <c r="EYJ8" s="132"/>
      <c r="EYK8" s="132"/>
      <c r="EYL8" s="132"/>
      <c r="EYM8" s="133"/>
      <c r="EYN8" s="134"/>
      <c r="EYO8" s="132"/>
      <c r="EYP8" s="132"/>
      <c r="EYQ8" s="132"/>
      <c r="EYR8" s="133"/>
      <c r="EYS8" s="134"/>
      <c r="EYT8" s="132"/>
      <c r="EYU8" s="132"/>
      <c r="EYV8" s="132"/>
      <c r="EYW8" s="133"/>
      <c r="EYX8" s="134"/>
      <c r="EYY8" s="132"/>
      <c r="EYZ8" s="132"/>
      <c r="EZA8" s="132"/>
      <c r="EZB8" s="133"/>
      <c r="EZC8" s="134"/>
      <c r="EZD8" s="132"/>
      <c r="EZE8" s="132"/>
      <c r="EZF8" s="132"/>
      <c r="EZG8" s="133"/>
      <c r="EZH8" s="134"/>
      <c r="EZI8" s="132"/>
      <c r="EZJ8" s="132"/>
      <c r="EZK8" s="132"/>
      <c r="EZL8" s="133"/>
      <c r="EZM8" s="134"/>
      <c r="EZN8" s="132"/>
      <c r="EZO8" s="132"/>
      <c r="EZP8" s="132"/>
      <c r="EZQ8" s="133"/>
      <c r="EZR8" s="134"/>
      <c r="EZS8" s="132"/>
      <c r="EZT8" s="132"/>
      <c r="EZU8" s="132"/>
      <c r="EZV8" s="133"/>
      <c r="EZW8" s="134"/>
      <c r="EZX8" s="132"/>
      <c r="EZY8" s="132"/>
      <c r="EZZ8" s="132"/>
      <c r="FAA8" s="133"/>
      <c r="FAB8" s="134"/>
      <c r="FAC8" s="132"/>
      <c r="FAD8" s="132"/>
      <c r="FAE8" s="132"/>
      <c r="FAF8" s="133"/>
      <c r="FAG8" s="134"/>
      <c r="FAH8" s="132"/>
      <c r="FAI8" s="132"/>
      <c r="FAJ8" s="132"/>
      <c r="FAK8" s="133"/>
      <c r="FAL8" s="134"/>
      <c r="FAM8" s="132"/>
      <c r="FAN8" s="132"/>
      <c r="FAO8" s="132"/>
      <c r="FAP8" s="133"/>
      <c r="FAQ8" s="134"/>
      <c r="FAR8" s="132"/>
      <c r="FAS8" s="132"/>
      <c r="FAT8" s="132"/>
      <c r="FAU8" s="133"/>
      <c r="FAV8" s="134"/>
      <c r="FAW8" s="132"/>
      <c r="FAX8" s="132"/>
      <c r="FAY8" s="132"/>
      <c r="FAZ8" s="133"/>
      <c r="FBA8" s="134"/>
      <c r="FBB8" s="132"/>
      <c r="FBC8" s="132"/>
      <c r="FBD8" s="132"/>
      <c r="FBE8" s="133"/>
      <c r="FBF8" s="134"/>
      <c r="FBG8" s="132"/>
      <c r="FBH8" s="132"/>
      <c r="FBI8" s="132"/>
      <c r="FBJ8" s="133"/>
      <c r="FBK8" s="134"/>
      <c r="FBL8" s="132"/>
      <c r="FBM8" s="132"/>
      <c r="FBN8" s="132"/>
      <c r="FBO8" s="133"/>
      <c r="FBP8" s="134"/>
      <c r="FBQ8" s="132"/>
      <c r="FBR8" s="132"/>
      <c r="FBS8" s="132"/>
      <c r="FBT8" s="133"/>
      <c r="FBU8" s="134"/>
      <c r="FBV8" s="132"/>
      <c r="FBW8" s="132"/>
      <c r="FBX8" s="132"/>
      <c r="FBY8" s="133"/>
      <c r="FBZ8" s="134"/>
      <c r="FCA8" s="132"/>
      <c r="FCB8" s="132"/>
      <c r="FCC8" s="132"/>
      <c r="FCD8" s="133"/>
      <c r="FCE8" s="134"/>
      <c r="FCF8" s="132"/>
      <c r="FCG8" s="132"/>
      <c r="FCH8" s="132"/>
      <c r="FCI8" s="133"/>
      <c r="FCJ8" s="134"/>
      <c r="FCK8" s="132"/>
      <c r="FCL8" s="132"/>
      <c r="FCM8" s="132"/>
      <c r="FCN8" s="133"/>
      <c r="FCO8" s="134"/>
      <c r="FCP8" s="132"/>
      <c r="FCQ8" s="132"/>
      <c r="FCR8" s="132"/>
      <c r="FCS8" s="133"/>
      <c r="FCT8" s="134"/>
      <c r="FCU8" s="132"/>
      <c r="FCV8" s="132"/>
      <c r="FCW8" s="132"/>
      <c r="FCX8" s="133"/>
      <c r="FCY8" s="134"/>
      <c r="FCZ8" s="132"/>
      <c r="FDA8" s="132"/>
      <c r="FDB8" s="132"/>
      <c r="FDC8" s="133"/>
      <c r="FDD8" s="134"/>
      <c r="FDE8" s="132"/>
      <c r="FDF8" s="132"/>
      <c r="FDG8" s="132"/>
      <c r="FDH8" s="133"/>
      <c r="FDI8" s="134"/>
      <c r="FDJ8" s="132"/>
      <c r="FDK8" s="132"/>
      <c r="FDL8" s="132"/>
      <c r="FDM8" s="133"/>
      <c r="FDN8" s="134"/>
      <c r="FDO8" s="132"/>
      <c r="FDP8" s="132"/>
      <c r="FDQ8" s="132"/>
      <c r="FDR8" s="133"/>
      <c r="FDS8" s="134"/>
      <c r="FDT8" s="132"/>
      <c r="FDU8" s="132"/>
      <c r="FDV8" s="132"/>
      <c r="FDW8" s="133"/>
      <c r="FDX8" s="134"/>
      <c r="FDY8" s="132"/>
      <c r="FDZ8" s="132"/>
      <c r="FEA8" s="132"/>
      <c r="FEB8" s="133"/>
      <c r="FEC8" s="134"/>
      <c r="FED8" s="132"/>
      <c r="FEE8" s="132"/>
      <c r="FEF8" s="132"/>
      <c r="FEG8" s="133"/>
      <c r="FEH8" s="134"/>
      <c r="FEI8" s="132"/>
      <c r="FEJ8" s="132"/>
      <c r="FEK8" s="132"/>
      <c r="FEL8" s="133"/>
      <c r="FEM8" s="134"/>
      <c r="FEN8" s="132"/>
      <c r="FEO8" s="132"/>
      <c r="FEP8" s="132"/>
      <c r="FEQ8" s="133"/>
      <c r="FER8" s="134"/>
      <c r="FES8" s="132"/>
      <c r="FET8" s="132"/>
      <c r="FEU8" s="132"/>
      <c r="FEV8" s="133"/>
      <c r="FEW8" s="134"/>
      <c r="FEX8" s="132"/>
      <c r="FEY8" s="132"/>
      <c r="FEZ8" s="132"/>
      <c r="FFA8" s="133"/>
      <c r="FFB8" s="134"/>
      <c r="FFC8" s="132"/>
      <c r="FFD8" s="132"/>
      <c r="FFE8" s="132"/>
      <c r="FFF8" s="133"/>
      <c r="FFG8" s="134"/>
      <c r="FFH8" s="132"/>
      <c r="FFI8" s="132"/>
      <c r="FFJ8" s="132"/>
      <c r="FFK8" s="133"/>
      <c r="FFL8" s="134"/>
      <c r="FFM8" s="132"/>
      <c r="FFN8" s="132"/>
      <c r="FFO8" s="132"/>
      <c r="FFP8" s="133"/>
      <c r="FFQ8" s="134"/>
      <c r="FFR8" s="132"/>
      <c r="FFS8" s="132"/>
      <c r="FFT8" s="132"/>
      <c r="FFU8" s="133"/>
      <c r="FFV8" s="134"/>
      <c r="FFW8" s="132"/>
      <c r="FFX8" s="132"/>
      <c r="FFY8" s="132"/>
      <c r="FFZ8" s="133"/>
      <c r="FGA8" s="134"/>
      <c r="FGB8" s="132"/>
      <c r="FGC8" s="132"/>
      <c r="FGD8" s="132"/>
      <c r="FGE8" s="133"/>
      <c r="FGF8" s="134"/>
      <c r="FGG8" s="132"/>
      <c r="FGH8" s="132"/>
      <c r="FGI8" s="132"/>
      <c r="FGJ8" s="133"/>
      <c r="FGK8" s="134"/>
      <c r="FGL8" s="132"/>
      <c r="FGM8" s="132"/>
      <c r="FGN8" s="132"/>
      <c r="FGO8" s="133"/>
      <c r="FGP8" s="134"/>
      <c r="FGQ8" s="132"/>
      <c r="FGR8" s="132"/>
      <c r="FGS8" s="132"/>
      <c r="FGT8" s="133"/>
      <c r="FGU8" s="134"/>
      <c r="FGV8" s="132"/>
      <c r="FGW8" s="132"/>
      <c r="FGX8" s="132"/>
      <c r="FGY8" s="133"/>
      <c r="FGZ8" s="134"/>
      <c r="FHA8" s="132"/>
      <c r="FHB8" s="132"/>
      <c r="FHC8" s="132"/>
      <c r="FHD8" s="133"/>
      <c r="FHE8" s="134"/>
      <c r="FHF8" s="132"/>
      <c r="FHG8" s="132"/>
      <c r="FHH8" s="132"/>
      <c r="FHI8" s="133"/>
      <c r="FHJ8" s="134"/>
      <c r="FHK8" s="132"/>
      <c r="FHL8" s="132"/>
      <c r="FHM8" s="132"/>
      <c r="FHN8" s="133"/>
      <c r="FHO8" s="134"/>
      <c r="FHP8" s="132"/>
      <c r="FHQ8" s="132"/>
      <c r="FHR8" s="132"/>
      <c r="FHS8" s="133"/>
      <c r="FHT8" s="134"/>
      <c r="FHU8" s="132"/>
      <c r="FHV8" s="132"/>
      <c r="FHW8" s="132"/>
      <c r="FHX8" s="133"/>
      <c r="FHY8" s="134"/>
      <c r="FHZ8" s="132"/>
      <c r="FIA8" s="132"/>
      <c r="FIB8" s="132"/>
      <c r="FIC8" s="133"/>
      <c r="FID8" s="134"/>
      <c r="FIE8" s="132"/>
      <c r="FIF8" s="132"/>
      <c r="FIG8" s="132"/>
      <c r="FIH8" s="133"/>
      <c r="FII8" s="134"/>
      <c r="FIJ8" s="132"/>
      <c r="FIK8" s="132"/>
      <c r="FIL8" s="132"/>
      <c r="FIM8" s="133"/>
      <c r="FIN8" s="134"/>
      <c r="FIO8" s="132"/>
      <c r="FIP8" s="132"/>
      <c r="FIQ8" s="132"/>
      <c r="FIR8" s="133"/>
      <c r="FIS8" s="134"/>
      <c r="FIT8" s="132"/>
      <c r="FIU8" s="132"/>
      <c r="FIV8" s="132"/>
      <c r="FIW8" s="133"/>
      <c r="FIX8" s="134"/>
      <c r="FIY8" s="132"/>
      <c r="FIZ8" s="132"/>
      <c r="FJA8" s="132"/>
      <c r="FJB8" s="133"/>
      <c r="FJC8" s="134"/>
      <c r="FJD8" s="132"/>
      <c r="FJE8" s="132"/>
      <c r="FJF8" s="132"/>
      <c r="FJG8" s="133"/>
      <c r="FJH8" s="134"/>
      <c r="FJI8" s="132"/>
      <c r="FJJ8" s="132"/>
      <c r="FJK8" s="132"/>
      <c r="FJL8" s="133"/>
      <c r="FJM8" s="134"/>
      <c r="FJN8" s="132"/>
      <c r="FJO8" s="132"/>
      <c r="FJP8" s="132"/>
      <c r="FJQ8" s="133"/>
      <c r="FJR8" s="134"/>
      <c r="FJS8" s="132"/>
      <c r="FJT8" s="132"/>
      <c r="FJU8" s="132"/>
      <c r="FJV8" s="133"/>
      <c r="FJW8" s="134"/>
      <c r="FJX8" s="132"/>
      <c r="FJY8" s="132"/>
      <c r="FJZ8" s="132"/>
      <c r="FKA8" s="133"/>
      <c r="FKB8" s="134"/>
      <c r="FKC8" s="132"/>
      <c r="FKD8" s="132"/>
      <c r="FKE8" s="132"/>
      <c r="FKF8" s="133"/>
      <c r="FKG8" s="134"/>
      <c r="FKH8" s="132"/>
      <c r="FKI8" s="132"/>
      <c r="FKJ8" s="132"/>
      <c r="FKK8" s="133"/>
      <c r="FKL8" s="134"/>
      <c r="FKM8" s="132"/>
      <c r="FKN8" s="132"/>
      <c r="FKO8" s="132"/>
      <c r="FKP8" s="133"/>
      <c r="FKQ8" s="134"/>
      <c r="FKR8" s="132"/>
      <c r="FKS8" s="132"/>
      <c r="FKT8" s="132"/>
      <c r="FKU8" s="133"/>
      <c r="FKV8" s="134"/>
      <c r="FKW8" s="132"/>
      <c r="FKX8" s="132"/>
      <c r="FKY8" s="132"/>
      <c r="FKZ8" s="133"/>
      <c r="FLA8" s="134"/>
      <c r="FLB8" s="132"/>
      <c r="FLC8" s="132"/>
      <c r="FLD8" s="132"/>
      <c r="FLE8" s="133"/>
      <c r="FLF8" s="134"/>
      <c r="FLG8" s="132"/>
      <c r="FLH8" s="132"/>
      <c r="FLI8" s="132"/>
      <c r="FLJ8" s="133"/>
      <c r="FLK8" s="134"/>
      <c r="FLL8" s="132"/>
      <c r="FLM8" s="132"/>
      <c r="FLN8" s="132"/>
      <c r="FLO8" s="133"/>
      <c r="FLP8" s="134"/>
      <c r="FLQ8" s="132"/>
      <c r="FLR8" s="132"/>
      <c r="FLS8" s="132"/>
      <c r="FLT8" s="133"/>
      <c r="FLU8" s="134"/>
      <c r="FLV8" s="132"/>
      <c r="FLW8" s="132"/>
      <c r="FLX8" s="132"/>
      <c r="FLY8" s="133"/>
      <c r="FLZ8" s="134"/>
      <c r="FMA8" s="132"/>
      <c r="FMB8" s="132"/>
      <c r="FMC8" s="132"/>
      <c r="FMD8" s="133"/>
      <c r="FME8" s="134"/>
      <c r="FMF8" s="132"/>
      <c r="FMG8" s="132"/>
      <c r="FMH8" s="132"/>
      <c r="FMI8" s="133"/>
      <c r="FMJ8" s="134"/>
      <c r="FMK8" s="132"/>
      <c r="FML8" s="132"/>
      <c r="FMM8" s="132"/>
      <c r="FMN8" s="133"/>
      <c r="FMO8" s="134"/>
      <c r="FMP8" s="132"/>
      <c r="FMQ8" s="132"/>
      <c r="FMR8" s="132"/>
      <c r="FMS8" s="133"/>
      <c r="FMT8" s="134"/>
      <c r="FMU8" s="132"/>
      <c r="FMV8" s="132"/>
      <c r="FMW8" s="132"/>
      <c r="FMX8" s="133"/>
      <c r="FMY8" s="134"/>
      <c r="FMZ8" s="132"/>
      <c r="FNA8" s="132"/>
      <c r="FNB8" s="132"/>
      <c r="FNC8" s="133"/>
      <c r="FND8" s="134"/>
      <c r="FNE8" s="132"/>
      <c r="FNF8" s="132"/>
      <c r="FNG8" s="132"/>
      <c r="FNH8" s="133"/>
      <c r="FNI8" s="134"/>
      <c r="FNJ8" s="132"/>
      <c r="FNK8" s="132"/>
      <c r="FNL8" s="132"/>
      <c r="FNM8" s="133"/>
      <c r="FNN8" s="134"/>
      <c r="FNO8" s="132"/>
      <c r="FNP8" s="132"/>
      <c r="FNQ8" s="132"/>
      <c r="FNR8" s="133"/>
      <c r="FNS8" s="134"/>
      <c r="FNT8" s="132"/>
      <c r="FNU8" s="132"/>
      <c r="FNV8" s="132"/>
      <c r="FNW8" s="133"/>
      <c r="FNX8" s="134"/>
      <c r="FNY8" s="132"/>
      <c r="FNZ8" s="132"/>
      <c r="FOA8" s="132"/>
      <c r="FOB8" s="133"/>
      <c r="FOC8" s="134"/>
      <c r="FOD8" s="132"/>
      <c r="FOE8" s="132"/>
      <c r="FOF8" s="132"/>
      <c r="FOG8" s="133"/>
      <c r="FOH8" s="134"/>
      <c r="FOI8" s="132"/>
      <c r="FOJ8" s="132"/>
      <c r="FOK8" s="132"/>
      <c r="FOL8" s="133"/>
      <c r="FOM8" s="134"/>
      <c r="FON8" s="132"/>
      <c r="FOO8" s="132"/>
      <c r="FOP8" s="132"/>
      <c r="FOQ8" s="133"/>
      <c r="FOR8" s="134"/>
      <c r="FOS8" s="132"/>
      <c r="FOT8" s="132"/>
      <c r="FOU8" s="132"/>
      <c r="FOV8" s="133"/>
      <c r="FOW8" s="134"/>
      <c r="FOX8" s="132"/>
      <c r="FOY8" s="132"/>
      <c r="FOZ8" s="132"/>
      <c r="FPA8" s="133"/>
      <c r="FPB8" s="134"/>
      <c r="FPC8" s="132"/>
      <c r="FPD8" s="132"/>
      <c r="FPE8" s="132"/>
      <c r="FPF8" s="133"/>
      <c r="FPG8" s="134"/>
      <c r="FPH8" s="132"/>
      <c r="FPI8" s="132"/>
      <c r="FPJ8" s="132"/>
      <c r="FPK8" s="133"/>
      <c r="FPL8" s="134"/>
      <c r="FPM8" s="132"/>
      <c r="FPN8" s="132"/>
      <c r="FPO8" s="132"/>
      <c r="FPP8" s="133"/>
      <c r="FPQ8" s="134"/>
      <c r="FPR8" s="132"/>
      <c r="FPS8" s="132"/>
      <c r="FPT8" s="132"/>
      <c r="FPU8" s="133"/>
      <c r="FPV8" s="134"/>
      <c r="FPW8" s="132"/>
      <c r="FPX8" s="132"/>
      <c r="FPY8" s="132"/>
      <c r="FPZ8" s="133"/>
      <c r="FQA8" s="134"/>
      <c r="FQB8" s="132"/>
      <c r="FQC8" s="132"/>
      <c r="FQD8" s="132"/>
      <c r="FQE8" s="133"/>
      <c r="FQF8" s="134"/>
      <c r="FQG8" s="132"/>
      <c r="FQH8" s="132"/>
      <c r="FQI8" s="132"/>
      <c r="FQJ8" s="133"/>
      <c r="FQK8" s="134"/>
      <c r="FQL8" s="132"/>
      <c r="FQM8" s="132"/>
      <c r="FQN8" s="132"/>
      <c r="FQO8" s="133"/>
      <c r="FQP8" s="134"/>
      <c r="FQQ8" s="132"/>
      <c r="FQR8" s="132"/>
      <c r="FQS8" s="132"/>
      <c r="FQT8" s="133"/>
      <c r="FQU8" s="134"/>
      <c r="FQV8" s="132"/>
      <c r="FQW8" s="132"/>
      <c r="FQX8" s="132"/>
      <c r="FQY8" s="133"/>
      <c r="FQZ8" s="134"/>
      <c r="FRA8" s="132"/>
      <c r="FRB8" s="132"/>
      <c r="FRC8" s="132"/>
      <c r="FRD8" s="133"/>
      <c r="FRE8" s="134"/>
      <c r="FRF8" s="132"/>
      <c r="FRG8" s="132"/>
      <c r="FRH8" s="132"/>
      <c r="FRI8" s="133"/>
      <c r="FRJ8" s="134"/>
      <c r="FRK8" s="132"/>
      <c r="FRL8" s="132"/>
      <c r="FRM8" s="132"/>
      <c r="FRN8" s="133"/>
      <c r="FRO8" s="134"/>
      <c r="FRP8" s="132"/>
      <c r="FRQ8" s="132"/>
      <c r="FRR8" s="132"/>
      <c r="FRS8" s="133"/>
      <c r="FRT8" s="134"/>
      <c r="FRU8" s="132"/>
      <c r="FRV8" s="132"/>
      <c r="FRW8" s="132"/>
      <c r="FRX8" s="133"/>
      <c r="FRY8" s="134"/>
      <c r="FRZ8" s="132"/>
      <c r="FSA8" s="132"/>
      <c r="FSB8" s="132"/>
      <c r="FSC8" s="133"/>
      <c r="FSD8" s="134"/>
      <c r="FSE8" s="132"/>
      <c r="FSF8" s="132"/>
      <c r="FSG8" s="132"/>
      <c r="FSH8" s="133"/>
      <c r="FSI8" s="134"/>
      <c r="FSJ8" s="132"/>
      <c r="FSK8" s="132"/>
      <c r="FSL8" s="132"/>
      <c r="FSM8" s="133"/>
      <c r="FSN8" s="134"/>
      <c r="FSO8" s="132"/>
      <c r="FSP8" s="132"/>
      <c r="FSQ8" s="132"/>
      <c r="FSR8" s="133"/>
      <c r="FSS8" s="134"/>
      <c r="FST8" s="132"/>
      <c r="FSU8" s="132"/>
      <c r="FSV8" s="132"/>
      <c r="FSW8" s="133"/>
      <c r="FSX8" s="134"/>
      <c r="FSY8" s="132"/>
      <c r="FSZ8" s="132"/>
      <c r="FTA8" s="132"/>
      <c r="FTB8" s="133"/>
      <c r="FTC8" s="134"/>
      <c r="FTD8" s="132"/>
      <c r="FTE8" s="132"/>
      <c r="FTF8" s="132"/>
      <c r="FTG8" s="133"/>
      <c r="FTH8" s="134"/>
      <c r="FTI8" s="132"/>
      <c r="FTJ8" s="132"/>
      <c r="FTK8" s="132"/>
      <c r="FTL8" s="133"/>
      <c r="FTM8" s="134"/>
      <c r="FTN8" s="132"/>
      <c r="FTO8" s="132"/>
      <c r="FTP8" s="132"/>
      <c r="FTQ8" s="133"/>
      <c r="FTR8" s="134"/>
      <c r="FTS8" s="132"/>
      <c r="FTT8" s="132"/>
      <c r="FTU8" s="132"/>
      <c r="FTV8" s="133"/>
      <c r="FTW8" s="134"/>
      <c r="FTX8" s="132"/>
      <c r="FTY8" s="132"/>
      <c r="FTZ8" s="132"/>
      <c r="FUA8" s="133"/>
      <c r="FUB8" s="134"/>
      <c r="FUC8" s="132"/>
      <c r="FUD8" s="132"/>
      <c r="FUE8" s="132"/>
      <c r="FUF8" s="133"/>
      <c r="FUG8" s="134"/>
      <c r="FUH8" s="132"/>
      <c r="FUI8" s="132"/>
      <c r="FUJ8" s="132"/>
      <c r="FUK8" s="133"/>
      <c r="FUL8" s="134"/>
      <c r="FUM8" s="132"/>
      <c r="FUN8" s="132"/>
      <c r="FUO8" s="132"/>
      <c r="FUP8" s="133"/>
      <c r="FUQ8" s="134"/>
      <c r="FUR8" s="132"/>
      <c r="FUS8" s="132"/>
      <c r="FUT8" s="132"/>
      <c r="FUU8" s="133"/>
      <c r="FUV8" s="134"/>
      <c r="FUW8" s="132"/>
      <c r="FUX8" s="132"/>
      <c r="FUY8" s="132"/>
      <c r="FUZ8" s="133"/>
      <c r="FVA8" s="134"/>
      <c r="FVB8" s="132"/>
      <c r="FVC8" s="132"/>
      <c r="FVD8" s="132"/>
      <c r="FVE8" s="133"/>
      <c r="FVF8" s="134"/>
      <c r="FVG8" s="132"/>
      <c r="FVH8" s="132"/>
      <c r="FVI8" s="132"/>
      <c r="FVJ8" s="133"/>
      <c r="FVK8" s="134"/>
      <c r="FVL8" s="132"/>
      <c r="FVM8" s="132"/>
      <c r="FVN8" s="132"/>
      <c r="FVO8" s="133"/>
      <c r="FVP8" s="134"/>
      <c r="FVQ8" s="132"/>
      <c r="FVR8" s="132"/>
      <c r="FVS8" s="132"/>
      <c r="FVT8" s="133"/>
      <c r="FVU8" s="134"/>
      <c r="FVV8" s="132"/>
      <c r="FVW8" s="132"/>
      <c r="FVX8" s="132"/>
      <c r="FVY8" s="133"/>
      <c r="FVZ8" s="134"/>
      <c r="FWA8" s="132"/>
      <c r="FWB8" s="132"/>
      <c r="FWC8" s="132"/>
      <c r="FWD8" s="133"/>
      <c r="FWE8" s="134"/>
      <c r="FWF8" s="132"/>
      <c r="FWG8" s="132"/>
      <c r="FWH8" s="132"/>
      <c r="FWI8" s="133"/>
      <c r="FWJ8" s="134"/>
      <c r="FWK8" s="132"/>
      <c r="FWL8" s="132"/>
      <c r="FWM8" s="132"/>
      <c r="FWN8" s="133"/>
      <c r="FWO8" s="134"/>
      <c r="FWP8" s="132"/>
      <c r="FWQ8" s="132"/>
      <c r="FWR8" s="132"/>
      <c r="FWS8" s="133"/>
      <c r="FWT8" s="134"/>
      <c r="FWU8" s="132"/>
      <c r="FWV8" s="132"/>
      <c r="FWW8" s="132"/>
      <c r="FWX8" s="133"/>
      <c r="FWY8" s="134"/>
      <c r="FWZ8" s="132"/>
      <c r="FXA8" s="132"/>
      <c r="FXB8" s="132"/>
      <c r="FXC8" s="133"/>
      <c r="FXD8" s="134"/>
      <c r="FXE8" s="132"/>
      <c r="FXF8" s="132"/>
      <c r="FXG8" s="132"/>
      <c r="FXH8" s="133"/>
      <c r="FXI8" s="134"/>
      <c r="FXJ8" s="132"/>
      <c r="FXK8" s="132"/>
      <c r="FXL8" s="132"/>
      <c r="FXM8" s="133"/>
      <c r="FXN8" s="134"/>
      <c r="FXO8" s="132"/>
      <c r="FXP8" s="132"/>
      <c r="FXQ8" s="132"/>
      <c r="FXR8" s="133"/>
      <c r="FXS8" s="134"/>
      <c r="FXT8" s="132"/>
      <c r="FXU8" s="132"/>
      <c r="FXV8" s="132"/>
      <c r="FXW8" s="133"/>
      <c r="FXX8" s="134"/>
      <c r="FXY8" s="132"/>
      <c r="FXZ8" s="132"/>
      <c r="FYA8" s="132"/>
      <c r="FYB8" s="133"/>
      <c r="FYC8" s="134"/>
      <c r="FYD8" s="132"/>
      <c r="FYE8" s="132"/>
      <c r="FYF8" s="132"/>
      <c r="FYG8" s="133"/>
      <c r="FYH8" s="134"/>
      <c r="FYI8" s="132"/>
      <c r="FYJ8" s="132"/>
      <c r="FYK8" s="132"/>
      <c r="FYL8" s="133"/>
      <c r="FYM8" s="134"/>
      <c r="FYN8" s="132"/>
      <c r="FYO8" s="132"/>
      <c r="FYP8" s="132"/>
      <c r="FYQ8" s="133"/>
      <c r="FYR8" s="134"/>
      <c r="FYS8" s="132"/>
      <c r="FYT8" s="132"/>
      <c r="FYU8" s="132"/>
      <c r="FYV8" s="133"/>
      <c r="FYW8" s="134"/>
      <c r="FYX8" s="132"/>
      <c r="FYY8" s="132"/>
      <c r="FYZ8" s="132"/>
      <c r="FZA8" s="133"/>
      <c r="FZB8" s="134"/>
      <c r="FZC8" s="132"/>
      <c r="FZD8" s="132"/>
      <c r="FZE8" s="132"/>
      <c r="FZF8" s="133"/>
      <c r="FZG8" s="134"/>
      <c r="FZH8" s="132"/>
      <c r="FZI8" s="132"/>
      <c r="FZJ8" s="132"/>
      <c r="FZK8" s="133"/>
      <c r="FZL8" s="134"/>
      <c r="FZM8" s="132"/>
      <c r="FZN8" s="132"/>
      <c r="FZO8" s="132"/>
      <c r="FZP8" s="133"/>
      <c r="FZQ8" s="134"/>
      <c r="FZR8" s="132"/>
      <c r="FZS8" s="132"/>
      <c r="FZT8" s="132"/>
      <c r="FZU8" s="133"/>
      <c r="FZV8" s="134"/>
      <c r="FZW8" s="132"/>
      <c r="FZX8" s="132"/>
      <c r="FZY8" s="132"/>
      <c r="FZZ8" s="133"/>
      <c r="GAA8" s="134"/>
      <c r="GAB8" s="132"/>
      <c r="GAC8" s="132"/>
      <c r="GAD8" s="132"/>
      <c r="GAE8" s="133"/>
      <c r="GAF8" s="134"/>
      <c r="GAG8" s="132"/>
      <c r="GAH8" s="132"/>
      <c r="GAI8" s="132"/>
      <c r="GAJ8" s="133"/>
      <c r="GAK8" s="134"/>
      <c r="GAL8" s="132"/>
      <c r="GAM8" s="132"/>
      <c r="GAN8" s="132"/>
      <c r="GAO8" s="133"/>
      <c r="GAP8" s="134"/>
      <c r="GAQ8" s="132"/>
      <c r="GAR8" s="132"/>
      <c r="GAS8" s="132"/>
      <c r="GAT8" s="133"/>
      <c r="GAU8" s="134"/>
      <c r="GAV8" s="132"/>
      <c r="GAW8" s="132"/>
      <c r="GAX8" s="132"/>
      <c r="GAY8" s="133"/>
      <c r="GAZ8" s="134"/>
      <c r="GBA8" s="132"/>
      <c r="GBB8" s="132"/>
      <c r="GBC8" s="132"/>
      <c r="GBD8" s="133"/>
      <c r="GBE8" s="134"/>
      <c r="GBF8" s="132"/>
      <c r="GBG8" s="132"/>
      <c r="GBH8" s="132"/>
      <c r="GBI8" s="133"/>
      <c r="GBJ8" s="134"/>
      <c r="GBK8" s="132"/>
      <c r="GBL8" s="132"/>
      <c r="GBM8" s="132"/>
      <c r="GBN8" s="133"/>
      <c r="GBO8" s="134"/>
      <c r="GBP8" s="132"/>
      <c r="GBQ8" s="132"/>
      <c r="GBR8" s="132"/>
      <c r="GBS8" s="133"/>
      <c r="GBT8" s="134"/>
      <c r="GBU8" s="132"/>
      <c r="GBV8" s="132"/>
      <c r="GBW8" s="132"/>
      <c r="GBX8" s="133"/>
      <c r="GBY8" s="134"/>
      <c r="GBZ8" s="132"/>
      <c r="GCA8" s="132"/>
      <c r="GCB8" s="132"/>
      <c r="GCC8" s="133"/>
      <c r="GCD8" s="134"/>
      <c r="GCE8" s="132"/>
      <c r="GCF8" s="132"/>
      <c r="GCG8" s="132"/>
      <c r="GCH8" s="133"/>
      <c r="GCI8" s="134"/>
      <c r="GCJ8" s="132"/>
      <c r="GCK8" s="132"/>
      <c r="GCL8" s="132"/>
      <c r="GCM8" s="133"/>
      <c r="GCN8" s="134"/>
      <c r="GCO8" s="132"/>
      <c r="GCP8" s="132"/>
      <c r="GCQ8" s="132"/>
      <c r="GCR8" s="133"/>
      <c r="GCS8" s="134"/>
      <c r="GCT8" s="132"/>
      <c r="GCU8" s="132"/>
      <c r="GCV8" s="132"/>
      <c r="GCW8" s="133"/>
      <c r="GCX8" s="134"/>
      <c r="GCY8" s="132"/>
      <c r="GCZ8" s="132"/>
      <c r="GDA8" s="132"/>
      <c r="GDB8" s="133"/>
      <c r="GDC8" s="134"/>
      <c r="GDD8" s="132"/>
      <c r="GDE8" s="132"/>
      <c r="GDF8" s="132"/>
      <c r="GDG8" s="133"/>
      <c r="GDH8" s="134"/>
      <c r="GDI8" s="132"/>
      <c r="GDJ8" s="132"/>
      <c r="GDK8" s="132"/>
      <c r="GDL8" s="133"/>
      <c r="GDM8" s="134"/>
      <c r="GDN8" s="132"/>
      <c r="GDO8" s="132"/>
      <c r="GDP8" s="132"/>
      <c r="GDQ8" s="133"/>
      <c r="GDR8" s="134"/>
      <c r="GDS8" s="132"/>
      <c r="GDT8" s="132"/>
      <c r="GDU8" s="132"/>
      <c r="GDV8" s="133"/>
      <c r="GDW8" s="134"/>
      <c r="GDX8" s="132"/>
      <c r="GDY8" s="132"/>
      <c r="GDZ8" s="132"/>
      <c r="GEA8" s="133"/>
      <c r="GEB8" s="134"/>
      <c r="GEC8" s="132"/>
      <c r="GED8" s="132"/>
      <c r="GEE8" s="132"/>
      <c r="GEF8" s="133"/>
      <c r="GEG8" s="134"/>
      <c r="GEH8" s="132"/>
      <c r="GEI8" s="132"/>
      <c r="GEJ8" s="132"/>
      <c r="GEK8" s="133"/>
      <c r="GEL8" s="134"/>
      <c r="GEM8" s="132"/>
      <c r="GEN8" s="132"/>
      <c r="GEO8" s="132"/>
      <c r="GEP8" s="133"/>
      <c r="GEQ8" s="134"/>
      <c r="GER8" s="132"/>
      <c r="GES8" s="132"/>
      <c r="GET8" s="132"/>
      <c r="GEU8" s="133"/>
      <c r="GEV8" s="134"/>
      <c r="GEW8" s="132"/>
      <c r="GEX8" s="132"/>
      <c r="GEY8" s="132"/>
      <c r="GEZ8" s="133"/>
      <c r="GFA8" s="134"/>
      <c r="GFB8" s="132"/>
      <c r="GFC8" s="132"/>
      <c r="GFD8" s="132"/>
      <c r="GFE8" s="133"/>
      <c r="GFF8" s="134"/>
      <c r="GFG8" s="132"/>
      <c r="GFH8" s="132"/>
      <c r="GFI8" s="132"/>
      <c r="GFJ8" s="133"/>
      <c r="GFK8" s="134"/>
      <c r="GFL8" s="132"/>
      <c r="GFM8" s="132"/>
      <c r="GFN8" s="132"/>
      <c r="GFO8" s="133"/>
      <c r="GFP8" s="134"/>
      <c r="GFQ8" s="132"/>
      <c r="GFR8" s="132"/>
      <c r="GFS8" s="132"/>
      <c r="GFT8" s="133"/>
      <c r="GFU8" s="134"/>
      <c r="GFV8" s="132"/>
      <c r="GFW8" s="132"/>
      <c r="GFX8" s="132"/>
      <c r="GFY8" s="133"/>
      <c r="GFZ8" s="134"/>
      <c r="GGA8" s="132"/>
      <c r="GGB8" s="132"/>
      <c r="GGC8" s="132"/>
      <c r="GGD8" s="133"/>
      <c r="GGE8" s="134"/>
      <c r="GGF8" s="132"/>
      <c r="GGG8" s="132"/>
      <c r="GGH8" s="132"/>
      <c r="GGI8" s="133"/>
      <c r="GGJ8" s="134"/>
      <c r="GGK8" s="132"/>
      <c r="GGL8" s="132"/>
      <c r="GGM8" s="132"/>
      <c r="GGN8" s="133"/>
      <c r="GGO8" s="134"/>
      <c r="GGP8" s="132"/>
      <c r="GGQ8" s="132"/>
      <c r="GGR8" s="132"/>
      <c r="GGS8" s="133"/>
      <c r="GGT8" s="134"/>
      <c r="GGU8" s="132"/>
      <c r="GGV8" s="132"/>
      <c r="GGW8" s="132"/>
      <c r="GGX8" s="133"/>
      <c r="GGY8" s="134"/>
      <c r="GGZ8" s="132"/>
      <c r="GHA8" s="132"/>
      <c r="GHB8" s="132"/>
      <c r="GHC8" s="133"/>
      <c r="GHD8" s="134"/>
      <c r="GHE8" s="132"/>
      <c r="GHF8" s="132"/>
      <c r="GHG8" s="132"/>
      <c r="GHH8" s="133"/>
      <c r="GHI8" s="134"/>
      <c r="GHJ8" s="132"/>
      <c r="GHK8" s="132"/>
      <c r="GHL8" s="132"/>
      <c r="GHM8" s="133"/>
      <c r="GHN8" s="134"/>
      <c r="GHO8" s="132"/>
      <c r="GHP8" s="132"/>
      <c r="GHQ8" s="132"/>
      <c r="GHR8" s="133"/>
      <c r="GHS8" s="134"/>
      <c r="GHT8" s="132"/>
      <c r="GHU8" s="132"/>
      <c r="GHV8" s="132"/>
      <c r="GHW8" s="133"/>
      <c r="GHX8" s="134"/>
      <c r="GHY8" s="132"/>
      <c r="GHZ8" s="132"/>
      <c r="GIA8" s="132"/>
      <c r="GIB8" s="133"/>
      <c r="GIC8" s="134"/>
      <c r="GID8" s="132"/>
      <c r="GIE8" s="132"/>
      <c r="GIF8" s="132"/>
      <c r="GIG8" s="133"/>
      <c r="GIH8" s="134"/>
      <c r="GII8" s="132"/>
      <c r="GIJ8" s="132"/>
      <c r="GIK8" s="132"/>
      <c r="GIL8" s="133"/>
      <c r="GIM8" s="134"/>
      <c r="GIN8" s="132"/>
      <c r="GIO8" s="132"/>
      <c r="GIP8" s="132"/>
      <c r="GIQ8" s="133"/>
      <c r="GIR8" s="134"/>
      <c r="GIS8" s="132"/>
      <c r="GIT8" s="132"/>
      <c r="GIU8" s="132"/>
      <c r="GIV8" s="133"/>
      <c r="GIW8" s="134"/>
      <c r="GIX8" s="132"/>
      <c r="GIY8" s="132"/>
      <c r="GIZ8" s="132"/>
      <c r="GJA8" s="133"/>
      <c r="GJB8" s="134"/>
      <c r="GJC8" s="132"/>
      <c r="GJD8" s="132"/>
      <c r="GJE8" s="132"/>
      <c r="GJF8" s="133"/>
      <c r="GJG8" s="134"/>
      <c r="GJH8" s="132"/>
      <c r="GJI8" s="132"/>
      <c r="GJJ8" s="132"/>
      <c r="GJK8" s="133"/>
      <c r="GJL8" s="134"/>
      <c r="GJM8" s="132"/>
      <c r="GJN8" s="132"/>
      <c r="GJO8" s="132"/>
      <c r="GJP8" s="133"/>
      <c r="GJQ8" s="134"/>
      <c r="GJR8" s="132"/>
      <c r="GJS8" s="132"/>
      <c r="GJT8" s="132"/>
      <c r="GJU8" s="133"/>
      <c r="GJV8" s="134"/>
      <c r="GJW8" s="132"/>
      <c r="GJX8" s="132"/>
      <c r="GJY8" s="132"/>
      <c r="GJZ8" s="133"/>
      <c r="GKA8" s="134"/>
      <c r="GKB8" s="132"/>
      <c r="GKC8" s="132"/>
      <c r="GKD8" s="132"/>
      <c r="GKE8" s="133"/>
      <c r="GKF8" s="134"/>
      <c r="GKG8" s="132"/>
      <c r="GKH8" s="132"/>
      <c r="GKI8" s="132"/>
      <c r="GKJ8" s="133"/>
      <c r="GKK8" s="134"/>
      <c r="GKL8" s="132"/>
      <c r="GKM8" s="132"/>
      <c r="GKN8" s="132"/>
      <c r="GKO8" s="133"/>
      <c r="GKP8" s="134"/>
      <c r="GKQ8" s="132"/>
      <c r="GKR8" s="132"/>
      <c r="GKS8" s="132"/>
      <c r="GKT8" s="133"/>
      <c r="GKU8" s="134"/>
      <c r="GKV8" s="132"/>
      <c r="GKW8" s="132"/>
      <c r="GKX8" s="132"/>
      <c r="GKY8" s="133"/>
      <c r="GKZ8" s="134"/>
      <c r="GLA8" s="132"/>
      <c r="GLB8" s="132"/>
      <c r="GLC8" s="132"/>
      <c r="GLD8" s="133"/>
      <c r="GLE8" s="134"/>
      <c r="GLF8" s="132"/>
      <c r="GLG8" s="132"/>
      <c r="GLH8" s="132"/>
      <c r="GLI8" s="133"/>
      <c r="GLJ8" s="134"/>
      <c r="GLK8" s="132"/>
      <c r="GLL8" s="132"/>
      <c r="GLM8" s="132"/>
      <c r="GLN8" s="133"/>
      <c r="GLO8" s="134"/>
      <c r="GLP8" s="132"/>
      <c r="GLQ8" s="132"/>
      <c r="GLR8" s="132"/>
      <c r="GLS8" s="133"/>
      <c r="GLT8" s="134"/>
      <c r="GLU8" s="132"/>
      <c r="GLV8" s="132"/>
      <c r="GLW8" s="132"/>
      <c r="GLX8" s="133"/>
      <c r="GLY8" s="134"/>
      <c r="GLZ8" s="132"/>
      <c r="GMA8" s="132"/>
      <c r="GMB8" s="132"/>
      <c r="GMC8" s="133"/>
      <c r="GMD8" s="134"/>
      <c r="GME8" s="132"/>
      <c r="GMF8" s="132"/>
      <c r="GMG8" s="132"/>
      <c r="GMH8" s="133"/>
      <c r="GMI8" s="134"/>
      <c r="GMJ8" s="132"/>
      <c r="GMK8" s="132"/>
      <c r="GML8" s="132"/>
      <c r="GMM8" s="133"/>
      <c r="GMN8" s="134"/>
      <c r="GMO8" s="132"/>
      <c r="GMP8" s="132"/>
      <c r="GMQ8" s="132"/>
      <c r="GMR8" s="133"/>
      <c r="GMS8" s="134"/>
      <c r="GMT8" s="132"/>
      <c r="GMU8" s="132"/>
      <c r="GMV8" s="132"/>
      <c r="GMW8" s="133"/>
      <c r="GMX8" s="134"/>
      <c r="GMY8" s="132"/>
      <c r="GMZ8" s="132"/>
      <c r="GNA8" s="132"/>
      <c r="GNB8" s="133"/>
      <c r="GNC8" s="134"/>
      <c r="GND8" s="132"/>
      <c r="GNE8" s="132"/>
      <c r="GNF8" s="132"/>
      <c r="GNG8" s="133"/>
      <c r="GNH8" s="134"/>
      <c r="GNI8" s="132"/>
      <c r="GNJ8" s="132"/>
      <c r="GNK8" s="132"/>
      <c r="GNL8" s="133"/>
      <c r="GNM8" s="134"/>
      <c r="GNN8" s="132"/>
      <c r="GNO8" s="132"/>
      <c r="GNP8" s="132"/>
      <c r="GNQ8" s="133"/>
      <c r="GNR8" s="134"/>
      <c r="GNS8" s="132"/>
      <c r="GNT8" s="132"/>
      <c r="GNU8" s="132"/>
      <c r="GNV8" s="133"/>
      <c r="GNW8" s="134"/>
      <c r="GNX8" s="132"/>
      <c r="GNY8" s="132"/>
      <c r="GNZ8" s="132"/>
      <c r="GOA8" s="133"/>
      <c r="GOB8" s="134"/>
      <c r="GOC8" s="132"/>
      <c r="GOD8" s="132"/>
      <c r="GOE8" s="132"/>
      <c r="GOF8" s="133"/>
      <c r="GOG8" s="134"/>
      <c r="GOH8" s="132"/>
      <c r="GOI8" s="132"/>
      <c r="GOJ8" s="132"/>
      <c r="GOK8" s="133"/>
      <c r="GOL8" s="134"/>
      <c r="GOM8" s="132"/>
      <c r="GON8" s="132"/>
      <c r="GOO8" s="132"/>
      <c r="GOP8" s="133"/>
      <c r="GOQ8" s="134"/>
      <c r="GOR8" s="132"/>
      <c r="GOS8" s="132"/>
      <c r="GOT8" s="132"/>
      <c r="GOU8" s="133"/>
      <c r="GOV8" s="134"/>
      <c r="GOW8" s="132"/>
      <c r="GOX8" s="132"/>
      <c r="GOY8" s="132"/>
      <c r="GOZ8" s="133"/>
      <c r="GPA8" s="134"/>
      <c r="GPB8" s="132"/>
      <c r="GPC8" s="132"/>
      <c r="GPD8" s="132"/>
      <c r="GPE8" s="133"/>
      <c r="GPF8" s="134"/>
      <c r="GPG8" s="132"/>
      <c r="GPH8" s="132"/>
      <c r="GPI8" s="132"/>
      <c r="GPJ8" s="133"/>
      <c r="GPK8" s="134"/>
      <c r="GPL8" s="132"/>
      <c r="GPM8" s="132"/>
      <c r="GPN8" s="132"/>
      <c r="GPO8" s="133"/>
      <c r="GPP8" s="134"/>
      <c r="GPQ8" s="132"/>
      <c r="GPR8" s="132"/>
      <c r="GPS8" s="132"/>
      <c r="GPT8" s="133"/>
      <c r="GPU8" s="134"/>
      <c r="GPV8" s="132"/>
      <c r="GPW8" s="132"/>
      <c r="GPX8" s="132"/>
      <c r="GPY8" s="133"/>
      <c r="GPZ8" s="134"/>
      <c r="GQA8" s="132"/>
      <c r="GQB8" s="132"/>
      <c r="GQC8" s="132"/>
      <c r="GQD8" s="133"/>
      <c r="GQE8" s="134"/>
      <c r="GQF8" s="132"/>
      <c r="GQG8" s="132"/>
      <c r="GQH8" s="132"/>
      <c r="GQI8" s="133"/>
      <c r="GQJ8" s="134"/>
      <c r="GQK8" s="132"/>
      <c r="GQL8" s="132"/>
      <c r="GQM8" s="132"/>
      <c r="GQN8" s="133"/>
      <c r="GQO8" s="134"/>
      <c r="GQP8" s="132"/>
      <c r="GQQ8" s="132"/>
      <c r="GQR8" s="132"/>
      <c r="GQS8" s="133"/>
      <c r="GQT8" s="134"/>
      <c r="GQU8" s="132"/>
      <c r="GQV8" s="132"/>
      <c r="GQW8" s="132"/>
      <c r="GQX8" s="133"/>
      <c r="GQY8" s="134"/>
      <c r="GQZ8" s="132"/>
      <c r="GRA8" s="132"/>
      <c r="GRB8" s="132"/>
      <c r="GRC8" s="133"/>
      <c r="GRD8" s="134"/>
      <c r="GRE8" s="132"/>
      <c r="GRF8" s="132"/>
      <c r="GRG8" s="132"/>
      <c r="GRH8" s="133"/>
      <c r="GRI8" s="134"/>
      <c r="GRJ8" s="132"/>
      <c r="GRK8" s="132"/>
      <c r="GRL8" s="132"/>
      <c r="GRM8" s="133"/>
      <c r="GRN8" s="134"/>
      <c r="GRO8" s="132"/>
      <c r="GRP8" s="132"/>
      <c r="GRQ8" s="132"/>
      <c r="GRR8" s="133"/>
      <c r="GRS8" s="134"/>
      <c r="GRT8" s="132"/>
      <c r="GRU8" s="132"/>
      <c r="GRV8" s="132"/>
      <c r="GRW8" s="133"/>
      <c r="GRX8" s="134"/>
      <c r="GRY8" s="132"/>
      <c r="GRZ8" s="132"/>
      <c r="GSA8" s="132"/>
      <c r="GSB8" s="133"/>
      <c r="GSC8" s="134"/>
      <c r="GSD8" s="132"/>
      <c r="GSE8" s="132"/>
      <c r="GSF8" s="132"/>
      <c r="GSG8" s="133"/>
      <c r="GSH8" s="134"/>
      <c r="GSI8" s="132"/>
      <c r="GSJ8" s="132"/>
      <c r="GSK8" s="132"/>
      <c r="GSL8" s="133"/>
      <c r="GSM8" s="134"/>
      <c r="GSN8" s="132"/>
      <c r="GSO8" s="132"/>
      <c r="GSP8" s="132"/>
      <c r="GSQ8" s="133"/>
      <c r="GSR8" s="134"/>
      <c r="GSS8" s="132"/>
      <c r="GST8" s="132"/>
      <c r="GSU8" s="132"/>
      <c r="GSV8" s="133"/>
      <c r="GSW8" s="134"/>
      <c r="GSX8" s="132"/>
      <c r="GSY8" s="132"/>
      <c r="GSZ8" s="132"/>
      <c r="GTA8" s="133"/>
      <c r="GTB8" s="134"/>
      <c r="GTC8" s="132"/>
      <c r="GTD8" s="132"/>
      <c r="GTE8" s="132"/>
      <c r="GTF8" s="133"/>
      <c r="GTG8" s="134"/>
      <c r="GTH8" s="132"/>
      <c r="GTI8" s="132"/>
      <c r="GTJ8" s="132"/>
      <c r="GTK8" s="133"/>
      <c r="GTL8" s="134"/>
      <c r="GTM8" s="132"/>
      <c r="GTN8" s="132"/>
      <c r="GTO8" s="132"/>
      <c r="GTP8" s="133"/>
      <c r="GTQ8" s="134"/>
      <c r="GTR8" s="132"/>
      <c r="GTS8" s="132"/>
      <c r="GTT8" s="132"/>
      <c r="GTU8" s="133"/>
      <c r="GTV8" s="134"/>
      <c r="GTW8" s="132"/>
      <c r="GTX8" s="132"/>
      <c r="GTY8" s="132"/>
      <c r="GTZ8" s="133"/>
      <c r="GUA8" s="134"/>
      <c r="GUB8" s="132"/>
      <c r="GUC8" s="132"/>
      <c r="GUD8" s="132"/>
      <c r="GUE8" s="133"/>
      <c r="GUF8" s="134"/>
      <c r="GUG8" s="132"/>
      <c r="GUH8" s="132"/>
      <c r="GUI8" s="132"/>
      <c r="GUJ8" s="133"/>
      <c r="GUK8" s="134"/>
      <c r="GUL8" s="132"/>
      <c r="GUM8" s="132"/>
      <c r="GUN8" s="132"/>
      <c r="GUO8" s="133"/>
      <c r="GUP8" s="134"/>
      <c r="GUQ8" s="132"/>
      <c r="GUR8" s="132"/>
      <c r="GUS8" s="132"/>
      <c r="GUT8" s="133"/>
      <c r="GUU8" s="134"/>
      <c r="GUV8" s="132"/>
      <c r="GUW8" s="132"/>
      <c r="GUX8" s="132"/>
      <c r="GUY8" s="133"/>
      <c r="GUZ8" s="134"/>
      <c r="GVA8" s="132"/>
      <c r="GVB8" s="132"/>
      <c r="GVC8" s="132"/>
      <c r="GVD8" s="133"/>
      <c r="GVE8" s="134"/>
      <c r="GVF8" s="132"/>
      <c r="GVG8" s="132"/>
      <c r="GVH8" s="132"/>
      <c r="GVI8" s="133"/>
      <c r="GVJ8" s="134"/>
      <c r="GVK8" s="132"/>
      <c r="GVL8" s="132"/>
      <c r="GVM8" s="132"/>
      <c r="GVN8" s="133"/>
      <c r="GVO8" s="134"/>
      <c r="GVP8" s="132"/>
      <c r="GVQ8" s="132"/>
      <c r="GVR8" s="132"/>
      <c r="GVS8" s="133"/>
      <c r="GVT8" s="134"/>
      <c r="GVU8" s="132"/>
      <c r="GVV8" s="132"/>
      <c r="GVW8" s="132"/>
      <c r="GVX8" s="133"/>
      <c r="GVY8" s="134"/>
      <c r="GVZ8" s="132"/>
      <c r="GWA8" s="132"/>
      <c r="GWB8" s="132"/>
      <c r="GWC8" s="133"/>
      <c r="GWD8" s="134"/>
      <c r="GWE8" s="132"/>
      <c r="GWF8" s="132"/>
      <c r="GWG8" s="132"/>
      <c r="GWH8" s="133"/>
      <c r="GWI8" s="134"/>
      <c r="GWJ8" s="132"/>
      <c r="GWK8" s="132"/>
      <c r="GWL8" s="132"/>
      <c r="GWM8" s="133"/>
      <c r="GWN8" s="134"/>
      <c r="GWO8" s="132"/>
      <c r="GWP8" s="132"/>
      <c r="GWQ8" s="132"/>
      <c r="GWR8" s="133"/>
      <c r="GWS8" s="134"/>
      <c r="GWT8" s="132"/>
      <c r="GWU8" s="132"/>
      <c r="GWV8" s="132"/>
      <c r="GWW8" s="133"/>
      <c r="GWX8" s="134"/>
      <c r="GWY8" s="132"/>
      <c r="GWZ8" s="132"/>
      <c r="GXA8" s="132"/>
      <c r="GXB8" s="133"/>
      <c r="GXC8" s="134"/>
      <c r="GXD8" s="132"/>
      <c r="GXE8" s="132"/>
      <c r="GXF8" s="132"/>
      <c r="GXG8" s="133"/>
      <c r="GXH8" s="134"/>
      <c r="GXI8" s="132"/>
      <c r="GXJ8" s="132"/>
      <c r="GXK8" s="132"/>
      <c r="GXL8" s="133"/>
      <c r="GXM8" s="134"/>
      <c r="GXN8" s="132"/>
      <c r="GXO8" s="132"/>
      <c r="GXP8" s="132"/>
      <c r="GXQ8" s="133"/>
      <c r="GXR8" s="134"/>
      <c r="GXS8" s="132"/>
      <c r="GXT8" s="132"/>
      <c r="GXU8" s="132"/>
      <c r="GXV8" s="133"/>
      <c r="GXW8" s="134"/>
      <c r="GXX8" s="132"/>
      <c r="GXY8" s="132"/>
      <c r="GXZ8" s="132"/>
      <c r="GYA8" s="133"/>
      <c r="GYB8" s="134"/>
      <c r="GYC8" s="132"/>
      <c r="GYD8" s="132"/>
      <c r="GYE8" s="132"/>
      <c r="GYF8" s="133"/>
      <c r="GYG8" s="134"/>
      <c r="GYH8" s="132"/>
      <c r="GYI8" s="132"/>
      <c r="GYJ8" s="132"/>
      <c r="GYK8" s="133"/>
      <c r="GYL8" s="134"/>
      <c r="GYM8" s="132"/>
      <c r="GYN8" s="132"/>
      <c r="GYO8" s="132"/>
      <c r="GYP8" s="133"/>
      <c r="GYQ8" s="134"/>
      <c r="GYR8" s="132"/>
      <c r="GYS8" s="132"/>
      <c r="GYT8" s="132"/>
      <c r="GYU8" s="133"/>
      <c r="GYV8" s="134"/>
      <c r="GYW8" s="132"/>
      <c r="GYX8" s="132"/>
      <c r="GYY8" s="132"/>
      <c r="GYZ8" s="133"/>
      <c r="GZA8" s="134"/>
      <c r="GZB8" s="132"/>
      <c r="GZC8" s="132"/>
      <c r="GZD8" s="132"/>
      <c r="GZE8" s="133"/>
      <c r="GZF8" s="134"/>
      <c r="GZG8" s="132"/>
      <c r="GZH8" s="132"/>
      <c r="GZI8" s="132"/>
      <c r="GZJ8" s="133"/>
      <c r="GZK8" s="134"/>
      <c r="GZL8" s="132"/>
      <c r="GZM8" s="132"/>
      <c r="GZN8" s="132"/>
      <c r="GZO8" s="133"/>
      <c r="GZP8" s="134"/>
      <c r="GZQ8" s="132"/>
      <c r="GZR8" s="132"/>
      <c r="GZS8" s="132"/>
      <c r="GZT8" s="133"/>
      <c r="GZU8" s="134"/>
      <c r="GZV8" s="132"/>
      <c r="GZW8" s="132"/>
      <c r="GZX8" s="132"/>
      <c r="GZY8" s="133"/>
      <c r="GZZ8" s="134"/>
      <c r="HAA8" s="132"/>
      <c r="HAB8" s="132"/>
      <c r="HAC8" s="132"/>
      <c r="HAD8" s="133"/>
      <c r="HAE8" s="134"/>
      <c r="HAF8" s="132"/>
      <c r="HAG8" s="132"/>
      <c r="HAH8" s="132"/>
      <c r="HAI8" s="133"/>
      <c r="HAJ8" s="134"/>
      <c r="HAK8" s="132"/>
      <c r="HAL8" s="132"/>
      <c r="HAM8" s="132"/>
      <c r="HAN8" s="133"/>
      <c r="HAO8" s="134"/>
      <c r="HAP8" s="132"/>
      <c r="HAQ8" s="132"/>
      <c r="HAR8" s="132"/>
      <c r="HAS8" s="133"/>
      <c r="HAT8" s="134"/>
      <c r="HAU8" s="132"/>
      <c r="HAV8" s="132"/>
      <c r="HAW8" s="132"/>
      <c r="HAX8" s="133"/>
      <c r="HAY8" s="134"/>
      <c r="HAZ8" s="132"/>
      <c r="HBA8" s="132"/>
      <c r="HBB8" s="132"/>
      <c r="HBC8" s="133"/>
      <c r="HBD8" s="134"/>
      <c r="HBE8" s="132"/>
      <c r="HBF8" s="132"/>
      <c r="HBG8" s="132"/>
      <c r="HBH8" s="133"/>
      <c r="HBI8" s="134"/>
      <c r="HBJ8" s="132"/>
      <c r="HBK8" s="132"/>
      <c r="HBL8" s="132"/>
      <c r="HBM8" s="133"/>
      <c r="HBN8" s="134"/>
      <c r="HBO8" s="132"/>
      <c r="HBP8" s="132"/>
      <c r="HBQ8" s="132"/>
      <c r="HBR8" s="133"/>
      <c r="HBS8" s="134"/>
      <c r="HBT8" s="132"/>
      <c r="HBU8" s="132"/>
      <c r="HBV8" s="132"/>
      <c r="HBW8" s="133"/>
      <c r="HBX8" s="134"/>
      <c r="HBY8" s="132"/>
      <c r="HBZ8" s="132"/>
      <c r="HCA8" s="132"/>
      <c r="HCB8" s="133"/>
      <c r="HCC8" s="134"/>
      <c r="HCD8" s="132"/>
      <c r="HCE8" s="132"/>
      <c r="HCF8" s="132"/>
      <c r="HCG8" s="133"/>
      <c r="HCH8" s="134"/>
      <c r="HCI8" s="132"/>
      <c r="HCJ8" s="132"/>
      <c r="HCK8" s="132"/>
      <c r="HCL8" s="133"/>
      <c r="HCM8" s="134"/>
      <c r="HCN8" s="132"/>
      <c r="HCO8" s="132"/>
      <c r="HCP8" s="132"/>
      <c r="HCQ8" s="133"/>
      <c r="HCR8" s="134"/>
      <c r="HCS8" s="132"/>
      <c r="HCT8" s="132"/>
      <c r="HCU8" s="132"/>
      <c r="HCV8" s="133"/>
      <c r="HCW8" s="134"/>
      <c r="HCX8" s="132"/>
      <c r="HCY8" s="132"/>
      <c r="HCZ8" s="132"/>
      <c r="HDA8" s="133"/>
      <c r="HDB8" s="134"/>
      <c r="HDC8" s="132"/>
      <c r="HDD8" s="132"/>
      <c r="HDE8" s="132"/>
      <c r="HDF8" s="133"/>
      <c r="HDG8" s="134"/>
      <c r="HDH8" s="132"/>
      <c r="HDI8" s="132"/>
      <c r="HDJ8" s="132"/>
      <c r="HDK8" s="133"/>
      <c r="HDL8" s="134"/>
      <c r="HDM8" s="132"/>
      <c r="HDN8" s="132"/>
      <c r="HDO8" s="132"/>
      <c r="HDP8" s="133"/>
      <c r="HDQ8" s="134"/>
      <c r="HDR8" s="132"/>
      <c r="HDS8" s="132"/>
      <c r="HDT8" s="132"/>
      <c r="HDU8" s="133"/>
      <c r="HDV8" s="134"/>
      <c r="HDW8" s="132"/>
      <c r="HDX8" s="132"/>
      <c r="HDY8" s="132"/>
      <c r="HDZ8" s="133"/>
      <c r="HEA8" s="134"/>
      <c r="HEB8" s="132"/>
      <c r="HEC8" s="132"/>
      <c r="HED8" s="132"/>
      <c r="HEE8" s="133"/>
      <c r="HEF8" s="134"/>
      <c r="HEG8" s="132"/>
      <c r="HEH8" s="132"/>
      <c r="HEI8" s="132"/>
      <c r="HEJ8" s="133"/>
      <c r="HEK8" s="134"/>
      <c r="HEL8" s="132"/>
      <c r="HEM8" s="132"/>
      <c r="HEN8" s="132"/>
      <c r="HEO8" s="133"/>
      <c r="HEP8" s="134"/>
      <c r="HEQ8" s="132"/>
      <c r="HER8" s="132"/>
      <c r="HES8" s="132"/>
      <c r="HET8" s="133"/>
      <c r="HEU8" s="134"/>
      <c r="HEV8" s="132"/>
      <c r="HEW8" s="132"/>
      <c r="HEX8" s="132"/>
      <c r="HEY8" s="133"/>
      <c r="HEZ8" s="134"/>
      <c r="HFA8" s="132"/>
      <c r="HFB8" s="132"/>
      <c r="HFC8" s="132"/>
      <c r="HFD8" s="133"/>
      <c r="HFE8" s="134"/>
      <c r="HFF8" s="132"/>
      <c r="HFG8" s="132"/>
      <c r="HFH8" s="132"/>
      <c r="HFI8" s="133"/>
      <c r="HFJ8" s="134"/>
      <c r="HFK8" s="132"/>
      <c r="HFL8" s="132"/>
      <c r="HFM8" s="132"/>
      <c r="HFN8" s="133"/>
      <c r="HFO8" s="134"/>
      <c r="HFP8" s="132"/>
      <c r="HFQ8" s="132"/>
      <c r="HFR8" s="132"/>
      <c r="HFS8" s="133"/>
      <c r="HFT8" s="134"/>
      <c r="HFU8" s="132"/>
      <c r="HFV8" s="132"/>
      <c r="HFW8" s="132"/>
      <c r="HFX8" s="133"/>
      <c r="HFY8" s="134"/>
      <c r="HFZ8" s="132"/>
      <c r="HGA8" s="132"/>
      <c r="HGB8" s="132"/>
      <c r="HGC8" s="133"/>
      <c r="HGD8" s="134"/>
      <c r="HGE8" s="132"/>
      <c r="HGF8" s="132"/>
      <c r="HGG8" s="132"/>
      <c r="HGH8" s="133"/>
      <c r="HGI8" s="134"/>
      <c r="HGJ8" s="132"/>
      <c r="HGK8" s="132"/>
      <c r="HGL8" s="132"/>
      <c r="HGM8" s="133"/>
      <c r="HGN8" s="134"/>
      <c r="HGO8" s="132"/>
      <c r="HGP8" s="132"/>
      <c r="HGQ8" s="132"/>
      <c r="HGR8" s="133"/>
      <c r="HGS8" s="134"/>
      <c r="HGT8" s="132"/>
      <c r="HGU8" s="132"/>
      <c r="HGV8" s="132"/>
      <c r="HGW8" s="133"/>
      <c r="HGX8" s="134"/>
      <c r="HGY8" s="132"/>
      <c r="HGZ8" s="132"/>
      <c r="HHA8" s="132"/>
      <c r="HHB8" s="133"/>
      <c r="HHC8" s="134"/>
      <c r="HHD8" s="132"/>
      <c r="HHE8" s="132"/>
      <c r="HHF8" s="132"/>
      <c r="HHG8" s="133"/>
      <c r="HHH8" s="134"/>
      <c r="HHI8" s="132"/>
      <c r="HHJ8" s="132"/>
      <c r="HHK8" s="132"/>
      <c r="HHL8" s="133"/>
      <c r="HHM8" s="134"/>
      <c r="HHN8" s="132"/>
      <c r="HHO8" s="132"/>
      <c r="HHP8" s="132"/>
      <c r="HHQ8" s="133"/>
      <c r="HHR8" s="134"/>
      <c r="HHS8" s="132"/>
      <c r="HHT8" s="132"/>
      <c r="HHU8" s="132"/>
      <c r="HHV8" s="133"/>
      <c r="HHW8" s="134"/>
      <c r="HHX8" s="132"/>
      <c r="HHY8" s="132"/>
      <c r="HHZ8" s="132"/>
      <c r="HIA8" s="133"/>
      <c r="HIB8" s="134"/>
      <c r="HIC8" s="132"/>
      <c r="HID8" s="132"/>
      <c r="HIE8" s="132"/>
      <c r="HIF8" s="133"/>
      <c r="HIG8" s="134"/>
      <c r="HIH8" s="132"/>
      <c r="HII8" s="132"/>
      <c r="HIJ8" s="132"/>
      <c r="HIK8" s="133"/>
      <c r="HIL8" s="134"/>
      <c r="HIM8" s="132"/>
      <c r="HIN8" s="132"/>
      <c r="HIO8" s="132"/>
      <c r="HIP8" s="133"/>
      <c r="HIQ8" s="134"/>
      <c r="HIR8" s="132"/>
      <c r="HIS8" s="132"/>
      <c r="HIT8" s="132"/>
      <c r="HIU8" s="133"/>
      <c r="HIV8" s="134"/>
      <c r="HIW8" s="132"/>
      <c r="HIX8" s="132"/>
      <c r="HIY8" s="132"/>
      <c r="HIZ8" s="133"/>
      <c r="HJA8" s="134"/>
      <c r="HJB8" s="132"/>
      <c r="HJC8" s="132"/>
      <c r="HJD8" s="132"/>
      <c r="HJE8" s="133"/>
      <c r="HJF8" s="134"/>
      <c r="HJG8" s="132"/>
      <c r="HJH8" s="132"/>
      <c r="HJI8" s="132"/>
      <c r="HJJ8" s="133"/>
      <c r="HJK8" s="134"/>
      <c r="HJL8" s="132"/>
      <c r="HJM8" s="132"/>
      <c r="HJN8" s="132"/>
      <c r="HJO8" s="133"/>
      <c r="HJP8" s="134"/>
      <c r="HJQ8" s="132"/>
      <c r="HJR8" s="132"/>
      <c r="HJS8" s="132"/>
      <c r="HJT8" s="133"/>
      <c r="HJU8" s="134"/>
      <c r="HJV8" s="132"/>
      <c r="HJW8" s="132"/>
      <c r="HJX8" s="132"/>
      <c r="HJY8" s="133"/>
      <c r="HJZ8" s="134"/>
      <c r="HKA8" s="132"/>
      <c r="HKB8" s="132"/>
      <c r="HKC8" s="132"/>
      <c r="HKD8" s="133"/>
      <c r="HKE8" s="134"/>
      <c r="HKF8" s="132"/>
      <c r="HKG8" s="132"/>
      <c r="HKH8" s="132"/>
      <c r="HKI8" s="133"/>
      <c r="HKJ8" s="134"/>
      <c r="HKK8" s="132"/>
      <c r="HKL8" s="132"/>
      <c r="HKM8" s="132"/>
      <c r="HKN8" s="133"/>
      <c r="HKO8" s="134"/>
      <c r="HKP8" s="132"/>
      <c r="HKQ8" s="132"/>
      <c r="HKR8" s="132"/>
      <c r="HKS8" s="133"/>
      <c r="HKT8" s="134"/>
      <c r="HKU8" s="132"/>
      <c r="HKV8" s="132"/>
      <c r="HKW8" s="132"/>
      <c r="HKX8" s="133"/>
      <c r="HKY8" s="134"/>
      <c r="HKZ8" s="132"/>
      <c r="HLA8" s="132"/>
      <c r="HLB8" s="132"/>
      <c r="HLC8" s="133"/>
      <c r="HLD8" s="134"/>
      <c r="HLE8" s="132"/>
      <c r="HLF8" s="132"/>
      <c r="HLG8" s="132"/>
      <c r="HLH8" s="133"/>
      <c r="HLI8" s="134"/>
      <c r="HLJ8" s="132"/>
      <c r="HLK8" s="132"/>
      <c r="HLL8" s="132"/>
      <c r="HLM8" s="133"/>
      <c r="HLN8" s="134"/>
      <c r="HLO8" s="132"/>
      <c r="HLP8" s="132"/>
      <c r="HLQ8" s="132"/>
      <c r="HLR8" s="133"/>
      <c r="HLS8" s="134"/>
      <c r="HLT8" s="132"/>
      <c r="HLU8" s="132"/>
      <c r="HLV8" s="132"/>
      <c r="HLW8" s="133"/>
      <c r="HLX8" s="134"/>
      <c r="HLY8" s="132"/>
      <c r="HLZ8" s="132"/>
      <c r="HMA8" s="132"/>
      <c r="HMB8" s="133"/>
      <c r="HMC8" s="134"/>
      <c r="HMD8" s="132"/>
      <c r="HME8" s="132"/>
      <c r="HMF8" s="132"/>
      <c r="HMG8" s="133"/>
      <c r="HMH8" s="134"/>
      <c r="HMI8" s="132"/>
      <c r="HMJ8" s="132"/>
      <c r="HMK8" s="132"/>
      <c r="HML8" s="133"/>
      <c r="HMM8" s="134"/>
      <c r="HMN8" s="132"/>
      <c r="HMO8" s="132"/>
      <c r="HMP8" s="132"/>
      <c r="HMQ8" s="133"/>
      <c r="HMR8" s="134"/>
      <c r="HMS8" s="132"/>
      <c r="HMT8" s="132"/>
      <c r="HMU8" s="132"/>
      <c r="HMV8" s="133"/>
      <c r="HMW8" s="134"/>
      <c r="HMX8" s="132"/>
      <c r="HMY8" s="132"/>
      <c r="HMZ8" s="132"/>
      <c r="HNA8" s="133"/>
      <c r="HNB8" s="134"/>
      <c r="HNC8" s="132"/>
      <c r="HND8" s="132"/>
      <c r="HNE8" s="132"/>
      <c r="HNF8" s="133"/>
      <c r="HNG8" s="134"/>
      <c r="HNH8" s="132"/>
      <c r="HNI8" s="132"/>
      <c r="HNJ8" s="132"/>
      <c r="HNK8" s="133"/>
      <c r="HNL8" s="134"/>
      <c r="HNM8" s="132"/>
      <c r="HNN8" s="132"/>
      <c r="HNO8" s="132"/>
      <c r="HNP8" s="133"/>
      <c r="HNQ8" s="134"/>
      <c r="HNR8" s="132"/>
      <c r="HNS8" s="132"/>
      <c r="HNT8" s="132"/>
      <c r="HNU8" s="133"/>
      <c r="HNV8" s="134"/>
      <c r="HNW8" s="132"/>
      <c r="HNX8" s="132"/>
      <c r="HNY8" s="132"/>
      <c r="HNZ8" s="133"/>
      <c r="HOA8" s="134"/>
      <c r="HOB8" s="132"/>
      <c r="HOC8" s="132"/>
      <c r="HOD8" s="132"/>
      <c r="HOE8" s="133"/>
      <c r="HOF8" s="134"/>
      <c r="HOG8" s="132"/>
      <c r="HOH8" s="132"/>
      <c r="HOI8" s="132"/>
      <c r="HOJ8" s="133"/>
      <c r="HOK8" s="134"/>
      <c r="HOL8" s="132"/>
      <c r="HOM8" s="132"/>
      <c r="HON8" s="132"/>
      <c r="HOO8" s="133"/>
      <c r="HOP8" s="134"/>
      <c r="HOQ8" s="132"/>
      <c r="HOR8" s="132"/>
      <c r="HOS8" s="132"/>
      <c r="HOT8" s="133"/>
      <c r="HOU8" s="134"/>
      <c r="HOV8" s="132"/>
      <c r="HOW8" s="132"/>
      <c r="HOX8" s="132"/>
      <c r="HOY8" s="133"/>
      <c r="HOZ8" s="134"/>
      <c r="HPA8" s="132"/>
      <c r="HPB8" s="132"/>
      <c r="HPC8" s="132"/>
      <c r="HPD8" s="133"/>
      <c r="HPE8" s="134"/>
      <c r="HPF8" s="132"/>
      <c r="HPG8" s="132"/>
      <c r="HPH8" s="132"/>
      <c r="HPI8" s="133"/>
      <c r="HPJ8" s="134"/>
      <c r="HPK8" s="132"/>
      <c r="HPL8" s="132"/>
      <c r="HPM8" s="132"/>
      <c r="HPN8" s="133"/>
      <c r="HPO8" s="134"/>
      <c r="HPP8" s="132"/>
      <c r="HPQ8" s="132"/>
      <c r="HPR8" s="132"/>
      <c r="HPS8" s="133"/>
      <c r="HPT8" s="134"/>
      <c r="HPU8" s="132"/>
      <c r="HPV8" s="132"/>
      <c r="HPW8" s="132"/>
      <c r="HPX8" s="133"/>
      <c r="HPY8" s="134"/>
      <c r="HPZ8" s="132"/>
      <c r="HQA8" s="132"/>
      <c r="HQB8" s="132"/>
      <c r="HQC8" s="133"/>
      <c r="HQD8" s="134"/>
      <c r="HQE8" s="132"/>
      <c r="HQF8" s="132"/>
      <c r="HQG8" s="132"/>
      <c r="HQH8" s="133"/>
      <c r="HQI8" s="134"/>
      <c r="HQJ8" s="132"/>
      <c r="HQK8" s="132"/>
      <c r="HQL8" s="132"/>
      <c r="HQM8" s="133"/>
      <c r="HQN8" s="134"/>
      <c r="HQO8" s="132"/>
      <c r="HQP8" s="132"/>
      <c r="HQQ8" s="132"/>
      <c r="HQR8" s="133"/>
      <c r="HQS8" s="134"/>
      <c r="HQT8" s="132"/>
      <c r="HQU8" s="132"/>
      <c r="HQV8" s="132"/>
      <c r="HQW8" s="133"/>
      <c r="HQX8" s="134"/>
      <c r="HQY8" s="132"/>
      <c r="HQZ8" s="132"/>
      <c r="HRA8" s="132"/>
      <c r="HRB8" s="133"/>
      <c r="HRC8" s="134"/>
      <c r="HRD8" s="132"/>
      <c r="HRE8" s="132"/>
      <c r="HRF8" s="132"/>
      <c r="HRG8" s="133"/>
      <c r="HRH8" s="134"/>
      <c r="HRI8" s="132"/>
      <c r="HRJ8" s="132"/>
      <c r="HRK8" s="132"/>
      <c r="HRL8" s="133"/>
      <c r="HRM8" s="134"/>
      <c r="HRN8" s="132"/>
      <c r="HRO8" s="132"/>
      <c r="HRP8" s="132"/>
      <c r="HRQ8" s="133"/>
      <c r="HRR8" s="134"/>
      <c r="HRS8" s="132"/>
      <c r="HRT8" s="132"/>
      <c r="HRU8" s="132"/>
      <c r="HRV8" s="133"/>
      <c r="HRW8" s="134"/>
      <c r="HRX8" s="132"/>
      <c r="HRY8" s="132"/>
      <c r="HRZ8" s="132"/>
      <c r="HSA8" s="133"/>
      <c r="HSB8" s="134"/>
      <c r="HSC8" s="132"/>
      <c r="HSD8" s="132"/>
      <c r="HSE8" s="132"/>
      <c r="HSF8" s="133"/>
      <c r="HSG8" s="134"/>
      <c r="HSH8" s="132"/>
      <c r="HSI8" s="132"/>
      <c r="HSJ8" s="132"/>
      <c r="HSK8" s="133"/>
      <c r="HSL8" s="134"/>
      <c r="HSM8" s="132"/>
      <c r="HSN8" s="132"/>
      <c r="HSO8" s="132"/>
      <c r="HSP8" s="133"/>
      <c r="HSQ8" s="134"/>
      <c r="HSR8" s="132"/>
      <c r="HSS8" s="132"/>
      <c r="HST8" s="132"/>
      <c r="HSU8" s="133"/>
      <c r="HSV8" s="134"/>
      <c r="HSW8" s="132"/>
      <c r="HSX8" s="132"/>
      <c r="HSY8" s="132"/>
      <c r="HSZ8" s="133"/>
      <c r="HTA8" s="134"/>
      <c r="HTB8" s="132"/>
      <c r="HTC8" s="132"/>
      <c r="HTD8" s="132"/>
      <c r="HTE8" s="133"/>
      <c r="HTF8" s="134"/>
      <c r="HTG8" s="132"/>
      <c r="HTH8" s="132"/>
      <c r="HTI8" s="132"/>
      <c r="HTJ8" s="133"/>
      <c r="HTK8" s="134"/>
      <c r="HTL8" s="132"/>
      <c r="HTM8" s="132"/>
      <c r="HTN8" s="132"/>
      <c r="HTO8" s="133"/>
      <c r="HTP8" s="134"/>
      <c r="HTQ8" s="132"/>
      <c r="HTR8" s="132"/>
      <c r="HTS8" s="132"/>
      <c r="HTT8" s="133"/>
      <c r="HTU8" s="134"/>
      <c r="HTV8" s="132"/>
      <c r="HTW8" s="132"/>
      <c r="HTX8" s="132"/>
      <c r="HTY8" s="133"/>
      <c r="HTZ8" s="134"/>
      <c r="HUA8" s="132"/>
      <c r="HUB8" s="132"/>
      <c r="HUC8" s="132"/>
      <c r="HUD8" s="133"/>
      <c r="HUE8" s="134"/>
      <c r="HUF8" s="132"/>
      <c r="HUG8" s="132"/>
      <c r="HUH8" s="132"/>
      <c r="HUI8" s="133"/>
      <c r="HUJ8" s="134"/>
      <c r="HUK8" s="132"/>
      <c r="HUL8" s="132"/>
      <c r="HUM8" s="132"/>
      <c r="HUN8" s="133"/>
      <c r="HUO8" s="134"/>
      <c r="HUP8" s="132"/>
      <c r="HUQ8" s="132"/>
      <c r="HUR8" s="132"/>
      <c r="HUS8" s="133"/>
      <c r="HUT8" s="134"/>
      <c r="HUU8" s="132"/>
      <c r="HUV8" s="132"/>
      <c r="HUW8" s="132"/>
      <c r="HUX8" s="133"/>
      <c r="HUY8" s="134"/>
      <c r="HUZ8" s="132"/>
      <c r="HVA8" s="132"/>
      <c r="HVB8" s="132"/>
      <c r="HVC8" s="133"/>
      <c r="HVD8" s="134"/>
      <c r="HVE8" s="132"/>
      <c r="HVF8" s="132"/>
      <c r="HVG8" s="132"/>
      <c r="HVH8" s="133"/>
      <c r="HVI8" s="134"/>
      <c r="HVJ8" s="132"/>
      <c r="HVK8" s="132"/>
      <c r="HVL8" s="132"/>
      <c r="HVM8" s="133"/>
      <c r="HVN8" s="134"/>
      <c r="HVO8" s="132"/>
      <c r="HVP8" s="132"/>
      <c r="HVQ8" s="132"/>
      <c r="HVR8" s="133"/>
      <c r="HVS8" s="134"/>
      <c r="HVT8" s="132"/>
      <c r="HVU8" s="132"/>
      <c r="HVV8" s="132"/>
      <c r="HVW8" s="133"/>
      <c r="HVX8" s="134"/>
      <c r="HVY8" s="132"/>
      <c r="HVZ8" s="132"/>
      <c r="HWA8" s="132"/>
      <c r="HWB8" s="133"/>
      <c r="HWC8" s="134"/>
      <c r="HWD8" s="132"/>
      <c r="HWE8" s="132"/>
      <c r="HWF8" s="132"/>
      <c r="HWG8" s="133"/>
      <c r="HWH8" s="134"/>
      <c r="HWI8" s="132"/>
      <c r="HWJ8" s="132"/>
      <c r="HWK8" s="132"/>
      <c r="HWL8" s="133"/>
      <c r="HWM8" s="134"/>
      <c r="HWN8" s="132"/>
      <c r="HWO8" s="132"/>
      <c r="HWP8" s="132"/>
      <c r="HWQ8" s="133"/>
      <c r="HWR8" s="134"/>
      <c r="HWS8" s="132"/>
      <c r="HWT8" s="132"/>
      <c r="HWU8" s="132"/>
      <c r="HWV8" s="133"/>
      <c r="HWW8" s="134"/>
      <c r="HWX8" s="132"/>
      <c r="HWY8" s="132"/>
      <c r="HWZ8" s="132"/>
      <c r="HXA8" s="133"/>
      <c r="HXB8" s="134"/>
      <c r="HXC8" s="132"/>
      <c r="HXD8" s="132"/>
      <c r="HXE8" s="132"/>
      <c r="HXF8" s="133"/>
      <c r="HXG8" s="134"/>
      <c r="HXH8" s="132"/>
      <c r="HXI8" s="132"/>
      <c r="HXJ8" s="132"/>
      <c r="HXK8" s="133"/>
      <c r="HXL8" s="134"/>
      <c r="HXM8" s="132"/>
      <c r="HXN8" s="132"/>
      <c r="HXO8" s="132"/>
      <c r="HXP8" s="133"/>
      <c r="HXQ8" s="134"/>
      <c r="HXR8" s="132"/>
      <c r="HXS8" s="132"/>
      <c r="HXT8" s="132"/>
      <c r="HXU8" s="133"/>
      <c r="HXV8" s="134"/>
      <c r="HXW8" s="132"/>
      <c r="HXX8" s="132"/>
      <c r="HXY8" s="132"/>
      <c r="HXZ8" s="133"/>
      <c r="HYA8" s="134"/>
      <c r="HYB8" s="132"/>
      <c r="HYC8" s="132"/>
      <c r="HYD8" s="132"/>
      <c r="HYE8" s="133"/>
      <c r="HYF8" s="134"/>
      <c r="HYG8" s="132"/>
      <c r="HYH8" s="132"/>
      <c r="HYI8" s="132"/>
      <c r="HYJ8" s="133"/>
      <c r="HYK8" s="134"/>
      <c r="HYL8" s="132"/>
      <c r="HYM8" s="132"/>
      <c r="HYN8" s="132"/>
      <c r="HYO8" s="133"/>
      <c r="HYP8" s="134"/>
      <c r="HYQ8" s="132"/>
      <c r="HYR8" s="132"/>
      <c r="HYS8" s="132"/>
      <c r="HYT8" s="133"/>
      <c r="HYU8" s="134"/>
      <c r="HYV8" s="132"/>
      <c r="HYW8" s="132"/>
      <c r="HYX8" s="132"/>
      <c r="HYY8" s="133"/>
      <c r="HYZ8" s="134"/>
      <c r="HZA8" s="132"/>
      <c r="HZB8" s="132"/>
      <c r="HZC8" s="132"/>
      <c r="HZD8" s="133"/>
      <c r="HZE8" s="134"/>
      <c r="HZF8" s="132"/>
      <c r="HZG8" s="132"/>
      <c r="HZH8" s="132"/>
      <c r="HZI8" s="133"/>
      <c r="HZJ8" s="134"/>
      <c r="HZK8" s="132"/>
      <c r="HZL8" s="132"/>
      <c r="HZM8" s="132"/>
      <c r="HZN8" s="133"/>
      <c r="HZO8" s="134"/>
      <c r="HZP8" s="132"/>
      <c r="HZQ8" s="132"/>
      <c r="HZR8" s="132"/>
      <c r="HZS8" s="133"/>
      <c r="HZT8" s="134"/>
      <c r="HZU8" s="132"/>
      <c r="HZV8" s="132"/>
      <c r="HZW8" s="132"/>
      <c r="HZX8" s="133"/>
      <c r="HZY8" s="134"/>
      <c r="HZZ8" s="132"/>
      <c r="IAA8" s="132"/>
      <c r="IAB8" s="132"/>
      <c r="IAC8" s="133"/>
      <c r="IAD8" s="134"/>
      <c r="IAE8" s="132"/>
      <c r="IAF8" s="132"/>
      <c r="IAG8" s="132"/>
      <c r="IAH8" s="133"/>
      <c r="IAI8" s="134"/>
      <c r="IAJ8" s="132"/>
      <c r="IAK8" s="132"/>
      <c r="IAL8" s="132"/>
      <c r="IAM8" s="133"/>
      <c r="IAN8" s="134"/>
      <c r="IAO8" s="132"/>
      <c r="IAP8" s="132"/>
      <c r="IAQ8" s="132"/>
      <c r="IAR8" s="133"/>
      <c r="IAS8" s="134"/>
      <c r="IAT8" s="132"/>
      <c r="IAU8" s="132"/>
      <c r="IAV8" s="132"/>
      <c r="IAW8" s="133"/>
      <c r="IAX8" s="134"/>
      <c r="IAY8" s="132"/>
      <c r="IAZ8" s="132"/>
      <c r="IBA8" s="132"/>
      <c r="IBB8" s="133"/>
      <c r="IBC8" s="134"/>
      <c r="IBD8" s="132"/>
      <c r="IBE8" s="132"/>
      <c r="IBF8" s="132"/>
      <c r="IBG8" s="133"/>
      <c r="IBH8" s="134"/>
      <c r="IBI8" s="132"/>
      <c r="IBJ8" s="132"/>
      <c r="IBK8" s="132"/>
      <c r="IBL8" s="133"/>
      <c r="IBM8" s="134"/>
      <c r="IBN8" s="132"/>
      <c r="IBO8" s="132"/>
      <c r="IBP8" s="132"/>
      <c r="IBQ8" s="133"/>
      <c r="IBR8" s="134"/>
      <c r="IBS8" s="132"/>
      <c r="IBT8" s="132"/>
      <c r="IBU8" s="132"/>
      <c r="IBV8" s="133"/>
      <c r="IBW8" s="134"/>
      <c r="IBX8" s="132"/>
      <c r="IBY8" s="132"/>
      <c r="IBZ8" s="132"/>
      <c r="ICA8" s="133"/>
      <c r="ICB8" s="134"/>
      <c r="ICC8" s="132"/>
      <c r="ICD8" s="132"/>
      <c r="ICE8" s="132"/>
      <c r="ICF8" s="133"/>
      <c r="ICG8" s="134"/>
      <c r="ICH8" s="132"/>
      <c r="ICI8" s="132"/>
      <c r="ICJ8" s="132"/>
      <c r="ICK8" s="133"/>
      <c r="ICL8" s="134"/>
      <c r="ICM8" s="132"/>
      <c r="ICN8" s="132"/>
      <c r="ICO8" s="132"/>
      <c r="ICP8" s="133"/>
      <c r="ICQ8" s="134"/>
      <c r="ICR8" s="132"/>
      <c r="ICS8" s="132"/>
      <c r="ICT8" s="132"/>
      <c r="ICU8" s="133"/>
      <c r="ICV8" s="134"/>
      <c r="ICW8" s="132"/>
      <c r="ICX8" s="132"/>
      <c r="ICY8" s="132"/>
      <c r="ICZ8" s="133"/>
      <c r="IDA8" s="134"/>
      <c r="IDB8" s="132"/>
      <c r="IDC8" s="132"/>
      <c r="IDD8" s="132"/>
      <c r="IDE8" s="133"/>
      <c r="IDF8" s="134"/>
      <c r="IDG8" s="132"/>
      <c r="IDH8" s="132"/>
      <c r="IDI8" s="132"/>
      <c r="IDJ8" s="133"/>
      <c r="IDK8" s="134"/>
      <c r="IDL8" s="132"/>
      <c r="IDM8" s="132"/>
      <c r="IDN8" s="132"/>
      <c r="IDO8" s="133"/>
      <c r="IDP8" s="134"/>
      <c r="IDQ8" s="132"/>
      <c r="IDR8" s="132"/>
      <c r="IDS8" s="132"/>
      <c r="IDT8" s="133"/>
      <c r="IDU8" s="134"/>
      <c r="IDV8" s="132"/>
      <c r="IDW8" s="132"/>
      <c r="IDX8" s="132"/>
      <c r="IDY8" s="133"/>
      <c r="IDZ8" s="134"/>
      <c r="IEA8" s="132"/>
      <c r="IEB8" s="132"/>
      <c r="IEC8" s="132"/>
      <c r="IED8" s="133"/>
      <c r="IEE8" s="134"/>
      <c r="IEF8" s="132"/>
      <c r="IEG8" s="132"/>
      <c r="IEH8" s="132"/>
      <c r="IEI8" s="133"/>
      <c r="IEJ8" s="134"/>
      <c r="IEK8" s="132"/>
      <c r="IEL8" s="132"/>
      <c r="IEM8" s="132"/>
      <c r="IEN8" s="133"/>
      <c r="IEO8" s="134"/>
      <c r="IEP8" s="132"/>
      <c r="IEQ8" s="132"/>
      <c r="IER8" s="132"/>
      <c r="IES8" s="133"/>
      <c r="IET8" s="134"/>
      <c r="IEU8" s="132"/>
      <c r="IEV8" s="132"/>
      <c r="IEW8" s="132"/>
      <c r="IEX8" s="133"/>
      <c r="IEY8" s="134"/>
      <c r="IEZ8" s="132"/>
      <c r="IFA8" s="132"/>
      <c r="IFB8" s="132"/>
      <c r="IFC8" s="133"/>
      <c r="IFD8" s="134"/>
      <c r="IFE8" s="132"/>
      <c r="IFF8" s="132"/>
      <c r="IFG8" s="132"/>
      <c r="IFH8" s="133"/>
      <c r="IFI8" s="134"/>
      <c r="IFJ8" s="132"/>
      <c r="IFK8" s="132"/>
      <c r="IFL8" s="132"/>
      <c r="IFM8" s="133"/>
      <c r="IFN8" s="134"/>
      <c r="IFO8" s="132"/>
      <c r="IFP8" s="132"/>
      <c r="IFQ8" s="132"/>
      <c r="IFR8" s="133"/>
      <c r="IFS8" s="134"/>
      <c r="IFT8" s="132"/>
      <c r="IFU8" s="132"/>
      <c r="IFV8" s="132"/>
      <c r="IFW8" s="133"/>
      <c r="IFX8" s="134"/>
      <c r="IFY8" s="132"/>
      <c r="IFZ8" s="132"/>
      <c r="IGA8" s="132"/>
      <c r="IGB8" s="133"/>
      <c r="IGC8" s="134"/>
      <c r="IGD8" s="132"/>
      <c r="IGE8" s="132"/>
      <c r="IGF8" s="132"/>
      <c r="IGG8" s="133"/>
      <c r="IGH8" s="134"/>
      <c r="IGI8" s="132"/>
      <c r="IGJ8" s="132"/>
      <c r="IGK8" s="132"/>
      <c r="IGL8" s="133"/>
      <c r="IGM8" s="134"/>
      <c r="IGN8" s="132"/>
      <c r="IGO8" s="132"/>
      <c r="IGP8" s="132"/>
      <c r="IGQ8" s="133"/>
      <c r="IGR8" s="134"/>
      <c r="IGS8" s="132"/>
      <c r="IGT8" s="132"/>
      <c r="IGU8" s="132"/>
      <c r="IGV8" s="133"/>
      <c r="IGW8" s="134"/>
      <c r="IGX8" s="132"/>
      <c r="IGY8" s="132"/>
      <c r="IGZ8" s="132"/>
      <c r="IHA8" s="133"/>
      <c r="IHB8" s="134"/>
      <c r="IHC8" s="132"/>
      <c r="IHD8" s="132"/>
      <c r="IHE8" s="132"/>
      <c r="IHF8" s="133"/>
      <c r="IHG8" s="134"/>
      <c r="IHH8" s="132"/>
      <c r="IHI8" s="132"/>
      <c r="IHJ8" s="132"/>
      <c r="IHK8" s="133"/>
      <c r="IHL8" s="134"/>
      <c r="IHM8" s="132"/>
      <c r="IHN8" s="132"/>
      <c r="IHO8" s="132"/>
      <c r="IHP8" s="133"/>
      <c r="IHQ8" s="134"/>
      <c r="IHR8" s="132"/>
      <c r="IHS8" s="132"/>
      <c r="IHT8" s="132"/>
      <c r="IHU8" s="133"/>
      <c r="IHV8" s="134"/>
      <c r="IHW8" s="132"/>
      <c r="IHX8" s="132"/>
      <c r="IHY8" s="132"/>
      <c r="IHZ8" s="133"/>
      <c r="IIA8" s="134"/>
      <c r="IIB8" s="132"/>
      <c r="IIC8" s="132"/>
      <c r="IID8" s="132"/>
      <c r="IIE8" s="133"/>
      <c r="IIF8" s="134"/>
      <c r="IIG8" s="132"/>
      <c r="IIH8" s="132"/>
      <c r="III8" s="132"/>
      <c r="IIJ8" s="133"/>
      <c r="IIK8" s="134"/>
      <c r="IIL8" s="132"/>
      <c r="IIM8" s="132"/>
      <c r="IIN8" s="132"/>
      <c r="IIO8" s="133"/>
      <c r="IIP8" s="134"/>
      <c r="IIQ8" s="132"/>
      <c r="IIR8" s="132"/>
      <c r="IIS8" s="132"/>
      <c r="IIT8" s="133"/>
      <c r="IIU8" s="134"/>
      <c r="IIV8" s="132"/>
      <c r="IIW8" s="132"/>
      <c r="IIX8" s="132"/>
      <c r="IIY8" s="133"/>
      <c r="IIZ8" s="134"/>
      <c r="IJA8" s="132"/>
      <c r="IJB8" s="132"/>
      <c r="IJC8" s="132"/>
      <c r="IJD8" s="133"/>
      <c r="IJE8" s="134"/>
      <c r="IJF8" s="132"/>
      <c r="IJG8" s="132"/>
      <c r="IJH8" s="132"/>
      <c r="IJI8" s="133"/>
      <c r="IJJ8" s="134"/>
      <c r="IJK8" s="132"/>
      <c r="IJL8" s="132"/>
      <c r="IJM8" s="132"/>
      <c r="IJN8" s="133"/>
      <c r="IJO8" s="134"/>
      <c r="IJP8" s="132"/>
      <c r="IJQ8" s="132"/>
      <c r="IJR8" s="132"/>
      <c r="IJS8" s="133"/>
      <c r="IJT8" s="134"/>
      <c r="IJU8" s="132"/>
      <c r="IJV8" s="132"/>
      <c r="IJW8" s="132"/>
      <c r="IJX8" s="133"/>
      <c r="IJY8" s="134"/>
      <c r="IJZ8" s="132"/>
      <c r="IKA8" s="132"/>
      <c r="IKB8" s="132"/>
      <c r="IKC8" s="133"/>
      <c r="IKD8" s="134"/>
      <c r="IKE8" s="132"/>
      <c r="IKF8" s="132"/>
      <c r="IKG8" s="132"/>
      <c r="IKH8" s="133"/>
      <c r="IKI8" s="134"/>
      <c r="IKJ8" s="132"/>
      <c r="IKK8" s="132"/>
      <c r="IKL8" s="132"/>
      <c r="IKM8" s="133"/>
      <c r="IKN8" s="134"/>
      <c r="IKO8" s="132"/>
      <c r="IKP8" s="132"/>
      <c r="IKQ8" s="132"/>
      <c r="IKR8" s="133"/>
      <c r="IKS8" s="134"/>
      <c r="IKT8" s="132"/>
      <c r="IKU8" s="132"/>
      <c r="IKV8" s="132"/>
      <c r="IKW8" s="133"/>
      <c r="IKX8" s="134"/>
      <c r="IKY8" s="132"/>
      <c r="IKZ8" s="132"/>
      <c r="ILA8" s="132"/>
      <c r="ILB8" s="133"/>
      <c r="ILC8" s="134"/>
      <c r="ILD8" s="132"/>
      <c r="ILE8" s="132"/>
      <c r="ILF8" s="132"/>
      <c r="ILG8" s="133"/>
      <c r="ILH8" s="134"/>
      <c r="ILI8" s="132"/>
      <c r="ILJ8" s="132"/>
      <c r="ILK8" s="132"/>
      <c r="ILL8" s="133"/>
      <c r="ILM8" s="134"/>
      <c r="ILN8" s="132"/>
      <c r="ILO8" s="132"/>
      <c r="ILP8" s="132"/>
      <c r="ILQ8" s="133"/>
      <c r="ILR8" s="134"/>
      <c r="ILS8" s="132"/>
      <c r="ILT8" s="132"/>
      <c r="ILU8" s="132"/>
      <c r="ILV8" s="133"/>
      <c r="ILW8" s="134"/>
      <c r="ILX8" s="132"/>
      <c r="ILY8" s="132"/>
      <c r="ILZ8" s="132"/>
      <c r="IMA8" s="133"/>
      <c r="IMB8" s="134"/>
      <c r="IMC8" s="132"/>
      <c r="IMD8" s="132"/>
      <c r="IME8" s="132"/>
      <c r="IMF8" s="133"/>
      <c r="IMG8" s="134"/>
      <c r="IMH8" s="132"/>
      <c r="IMI8" s="132"/>
      <c r="IMJ8" s="132"/>
      <c r="IMK8" s="133"/>
      <c r="IML8" s="134"/>
      <c r="IMM8" s="132"/>
      <c r="IMN8" s="132"/>
      <c r="IMO8" s="132"/>
      <c r="IMP8" s="133"/>
      <c r="IMQ8" s="134"/>
      <c r="IMR8" s="132"/>
      <c r="IMS8" s="132"/>
      <c r="IMT8" s="132"/>
      <c r="IMU8" s="133"/>
      <c r="IMV8" s="134"/>
      <c r="IMW8" s="132"/>
      <c r="IMX8" s="132"/>
      <c r="IMY8" s="132"/>
      <c r="IMZ8" s="133"/>
      <c r="INA8" s="134"/>
      <c r="INB8" s="132"/>
      <c r="INC8" s="132"/>
      <c r="IND8" s="132"/>
      <c r="INE8" s="133"/>
      <c r="INF8" s="134"/>
      <c r="ING8" s="132"/>
      <c r="INH8" s="132"/>
      <c r="INI8" s="132"/>
      <c r="INJ8" s="133"/>
      <c r="INK8" s="134"/>
      <c r="INL8" s="132"/>
      <c r="INM8" s="132"/>
      <c r="INN8" s="132"/>
      <c r="INO8" s="133"/>
      <c r="INP8" s="134"/>
      <c r="INQ8" s="132"/>
      <c r="INR8" s="132"/>
      <c r="INS8" s="132"/>
      <c r="INT8" s="133"/>
      <c r="INU8" s="134"/>
      <c r="INV8" s="132"/>
      <c r="INW8" s="132"/>
      <c r="INX8" s="132"/>
      <c r="INY8" s="133"/>
      <c r="INZ8" s="134"/>
      <c r="IOA8" s="132"/>
      <c r="IOB8" s="132"/>
      <c r="IOC8" s="132"/>
      <c r="IOD8" s="133"/>
      <c r="IOE8" s="134"/>
      <c r="IOF8" s="132"/>
      <c r="IOG8" s="132"/>
      <c r="IOH8" s="132"/>
      <c r="IOI8" s="133"/>
      <c r="IOJ8" s="134"/>
      <c r="IOK8" s="132"/>
      <c r="IOL8" s="132"/>
      <c r="IOM8" s="132"/>
      <c r="ION8" s="133"/>
      <c r="IOO8" s="134"/>
      <c r="IOP8" s="132"/>
      <c r="IOQ8" s="132"/>
      <c r="IOR8" s="132"/>
      <c r="IOS8" s="133"/>
      <c r="IOT8" s="134"/>
      <c r="IOU8" s="132"/>
      <c r="IOV8" s="132"/>
      <c r="IOW8" s="132"/>
      <c r="IOX8" s="133"/>
      <c r="IOY8" s="134"/>
      <c r="IOZ8" s="132"/>
      <c r="IPA8" s="132"/>
      <c r="IPB8" s="132"/>
      <c r="IPC8" s="133"/>
      <c r="IPD8" s="134"/>
      <c r="IPE8" s="132"/>
      <c r="IPF8" s="132"/>
      <c r="IPG8" s="132"/>
      <c r="IPH8" s="133"/>
      <c r="IPI8" s="134"/>
      <c r="IPJ8" s="132"/>
      <c r="IPK8" s="132"/>
      <c r="IPL8" s="132"/>
      <c r="IPM8" s="133"/>
      <c r="IPN8" s="134"/>
      <c r="IPO8" s="132"/>
      <c r="IPP8" s="132"/>
      <c r="IPQ8" s="132"/>
      <c r="IPR8" s="133"/>
      <c r="IPS8" s="134"/>
      <c r="IPT8" s="132"/>
      <c r="IPU8" s="132"/>
      <c r="IPV8" s="132"/>
      <c r="IPW8" s="133"/>
      <c r="IPX8" s="134"/>
      <c r="IPY8" s="132"/>
      <c r="IPZ8" s="132"/>
      <c r="IQA8" s="132"/>
      <c r="IQB8" s="133"/>
      <c r="IQC8" s="134"/>
      <c r="IQD8" s="132"/>
      <c r="IQE8" s="132"/>
      <c r="IQF8" s="132"/>
      <c r="IQG8" s="133"/>
      <c r="IQH8" s="134"/>
      <c r="IQI8" s="132"/>
      <c r="IQJ8" s="132"/>
      <c r="IQK8" s="132"/>
      <c r="IQL8" s="133"/>
      <c r="IQM8" s="134"/>
      <c r="IQN8" s="132"/>
      <c r="IQO8" s="132"/>
      <c r="IQP8" s="132"/>
      <c r="IQQ8" s="133"/>
      <c r="IQR8" s="134"/>
      <c r="IQS8" s="132"/>
      <c r="IQT8" s="132"/>
      <c r="IQU8" s="132"/>
      <c r="IQV8" s="133"/>
      <c r="IQW8" s="134"/>
      <c r="IQX8" s="132"/>
      <c r="IQY8" s="132"/>
      <c r="IQZ8" s="132"/>
      <c r="IRA8" s="133"/>
      <c r="IRB8" s="134"/>
      <c r="IRC8" s="132"/>
      <c r="IRD8" s="132"/>
      <c r="IRE8" s="132"/>
      <c r="IRF8" s="133"/>
      <c r="IRG8" s="134"/>
      <c r="IRH8" s="132"/>
      <c r="IRI8" s="132"/>
      <c r="IRJ8" s="132"/>
      <c r="IRK8" s="133"/>
      <c r="IRL8" s="134"/>
      <c r="IRM8" s="132"/>
      <c r="IRN8" s="132"/>
      <c r="IRO8" s="132"/>
      <c r="IRP8" s="133"/>
      <c r="IRQ8" s="134"/>
      <c r="IRR8" s="132"/>
      <c r="IRS8" s="132"/>
      <c r="IRT8" s="132"/>
      <c r="IRU8" s="133"/>
      <c r="IRV8" s="134"/>
      <c r="IRW8" s="132"/>
      <c r="IRX8" s="132"/>
      <c r="IRY8" s="132"/>
      <c r="IRZ8" s="133"/>
      <c r="ISA8" s="134"/>
      <c r="ISB8" s="132"/>
      <c r="ISC8" s="132"/>
      <c r="ISD8" s="132"/>
      <c r="ISE8" s="133"/>
      <c r="ISF8" s="134"/>
      <c r="ISG8" s="132"/>
      <c r="ISH8" s="132"/>
      <c r="ISI8" s="132"/>
      <c r="ISJ8" s="133"/>
      <c r="ISK8" s="134"/>
      <c r="ISL8" s="132"/>
      <c r="ISM8" s="132"/>
      <c r="ISN8" s="132"/>
      <c r="ISO8" s="133"/>
      <c r="ISP8" s="134"/>
      <c r="ISQ8" s="132"/>
      <c r="ISR8" s="132"/>
      <c r="ISS8" s="132"/>
      <c r="IST8" s="133"/>
      <c r="ISU8" s="134"/>
      <c r="ISV8" s="132"/>
      <c r="ISW8" s="132"/>
      <c r="ISX8" s="132"/>
      <c r="ISY8" s="133"/>
      <c r="ISZ8" s="134"/>
      <c r="ITA8" s="132"/>
      <c r="ITB8" s="132"/>
      <c r="ITC8" s="132"/>
      <c r="ITD8" s="133"/>
      <c r="ITE8" s="134"/>
      <c r="ITF8" s="132"/>
      <c r="ITG8" s="132"/>
      <c r="ITH8" s="132"/>
      <c r="ITI8" s="133"/>
      <c r="ITJ8" s="134"/>
      <c r="ITK8" s="132"/>
      <c r="ITL8" s="132"/>
      <c r="ITM8" s="132"/>
      <c r="ITN8" s="133"/>
      <c r="ITO8" s="134"/>
      <c r="ITP8" s="132"/>
      <c r="ITQ8" s="132"/>
      <c r="ITR8" s="132"/>
      <c r="ITS8" s="133"/>
      <c r="ITT8" s="134"/>
      <c r="ITU8" s="132"/>
      <c r="ITV8" s="132"/>
      <c r="ITW8" s="132"/>
      <c r="ITX8" s="133"/>
      <c r="ITY8" s="134"/>
      <c r="ITZ8" s="132"/>
      <c r="IUA8" s="132"/>
      <c r="IUB8" s="132"/>
      <c r="IUC8" s="133"/>
      <c r="IUD8" s="134"/>
      <c r="IUE8" s="132"/>
      <c r="IUF8" s="132"/>
      <c r="IUG8" s="132"/>
      <c r="IUH8" s="133"/>
      <c r="IUI8" s="134"/>
      <c r="IUJ8" s="132"/>
      <c r="IUK8" s="132"/>
      <c r="IUL8" s="132"/>
      <c r="IUM8" s="133"/>
      <c r="IUN8" s="134"/>
      <c r="IUO8" s="132"/>
      <c r="IUP8" s="132"/>
      <c r="IUQ8" s="132"/>
      <c r="IUR8" s="133"/>
      <c r="IUS8" s="134"/>
      <c r="IUT8" s="132"/>
      <c r="IUU8" s="132"/>
      <c r="IUV8" s="132"/>
      <c r="IUW8" s="133"/>
      <c r="IUX8" s="134"/>
      <c r="IUY8" s="132"/>
      <c r="IUZ8" s="132"/>
      <c r="IVA8" s="132"/>
      <c r="IVB8" s="133"/>
      <c r="IVC8" s="134"/>
      <c r="IVD8" s="132"/>
      <c r="IVE8" s="132"/>
      <c r="IVF8" s="132"/>
      <c r="IVG8" s="133"/>
      <c r="IVH8" s="134"/>
      <c r="IVI8" s="132"/>
      <c r="IVJ8" s="132"/>
      <c r="IVK8" s="132"/>
      <c r="IVL8" s="133"/>
      <c r="IVM8" s="134"/>
      <c r="IVN8" s="132"/>
      <c r="IVO8" s="132"/>
      <c r="IVP8" s="132"/>
      <c r="IVQ8" s="133"/>
      <c r="IVR8" s="134"/>
      <c r="IVS8" s="132"/>
      <c r="IVT8" s="132"/>
      <c r="IVU8" s="132"/>
      <c r="IVV8" s="133"/>
      <c r="IVW8" s="134"/>
      <c r="IVX8" s="132"/>
      <c r="IVY8" s="132"/>
      <c r="IVZ8" s="132"/>
      <c r="IWA8" s="133"/>
      <c r="IWB8" s="134"/>
      <c r="IWC8" s="132"/>
      <c r="IWD8" s="132"/>
      <c r="IWE8" s="132"/>
      <c r="IWF8" s="133"/>
      <c r="IWG8" s="134"/>
      <c r="IWH8" s="132"/>
      <c r="IWI8" s="132"/>
      <c r="IWJ8" s="132"/>
      <c r="IWK8" s="133"/>
      <c r="IWL8" s="134"/>
      <c r="IWM8" s="132"/>
      <c r="IWN8" s="132"/>
      <c r="IWO8" s="132"/>
      <c r="IWP8" s="133"/>
      <c r="IWQ8" s="134"/>
      <c r="IWR8" s="132"/>
      <c r="IWS8" s="132"/>
      <c r="IWT8" s="132"/>
      <c r="IWU8" s="133"/>
      <c r="IWV8" s="134"/>
      <c r="IWW8" s="132"/>
      <c r="IWX8" s="132"/>
      <c r="IWY8" s="132"/>
      <c r="IWZ8" s="133"/>
      <c r="IXA8" s="134"/>
      <c r="IXB8" s="132"/>
      <c r="IXC8" s="132"/>
      <c r="IXD8" s="132"/>
      <c r="IXE8" s="133"/>
      <c r="IXF8" s="134"/>
      <c r="IXG8" s="132"/>
      <c r="IXH8" s="132"/>
      <c r="IXI8" s="132"/>
      <c r="IXJ8" s="133"/>
      <c r="IXK8" s="134"/>
      <c r="IXL8" s="132"/>
      <c r="IXM8" s="132"/>
      <c r="IXN8" s="132"/>
      <c r="IXO8" s="133"/>
      <c r="IXP8" s="134"/>
      <c r="IXQ8" s="132"/>
      <c r="IXR8" s="132"/>
      <c r="IXS8" s="132"/>
      <c r="IXT8" s="133"/>
      <c r="IXU8" s="134"/>
      <c r="IXV8" s="132"/>
      <c r="IXW8" s="132"/>
      <c r="IXX8" s="132"/>
      <c r="IXY8" s="133"/>
      <c r="IXZ8" s="134"/>
      <c r="IYA8" s="132"/>
      <c r="IYB8" s="132"/>
      <c r="IYC8" s="132"/>
      <c r="IYD8" s="133"/>
      <c r="IYE8" s="134"/>
      <c r="IYF8" s="132"/>
      <c r="IYG8" s="132"/>
      <c r="IYH8" s="132"/>
      <c r="IYI8" s="133"/>
      <c r="IYJ8" s="134"/>
      <c r="IYK8" s="132"/>
      <c r="IYL8" s="132"/>
      <c r="IYM8" s="132"/>
      <c r="IYN8" s="133"/>
      <c r="IYO8" s="134"/>
      <c r="IYP8" s="132"/>
      <c r="IYQ8" s="132"/>
      <c r="IYR8" s="132"/>
      <c r="IYS8" s="133"/>
      <c r="IYT8" s="134"/>
      <c r="IYU8" s="132"/>
      <c r="IYV8" s="132"/>
      <c r="IYW8" s="132"/>
      <c r="IYX8" s="133"/>
      <c r="IYY8" s="134"/>
      <c r="IYZ8" s="132"/>
      <c r="IZA8" s="132"/>
      <c r="IZB8" s="132"/>
      <c r="IZC8" s="133"/>
      <c r="IZD8" s="134"/>
      <c r="IZE8" s="132"/>
      <c r="IZF8" s="132"/>
      <c r="IZG8" s="132"/>
      <c r="IZH8" s="133"/>
      <c r="IZI8" s="134"/>
      <c r="IZJ8" s="132"/>
      <c r="IZK8" s="132"/>
      <c r="IZL8" s="132"/>
      <c r="IZM8" s="133"/>
      <c r="IZN8" s="134"/>
      <c r="IZO8" s="132"/>
      <c r="IZP8" s="132"/>
      <c r="IZQ8" s="132"/>
      <c r="IZR8" s="133"/>
      <c r="IZS8" s="134"/>
      <c r="IZT8" s="132"/>
      <c r="IZU8" s="132"/>
      <c r="IZV8" s="132"/>
      <c r="IZW8" s="133"/>
      <c r="IZX8" s="134"/>
      <c r="IZY8" s="132"/>
      <c r="IZZ8" s="132"/>
      <c r="JAA8" s="132"/>
      <c r="JAB8" s="133"/>
      <c r="JAC8" s="134"/>
      <c r="JAD8" s="132"/>
      <c r="JAE8" s="132"/>
      <c r="JAF8" s="132"/>
      <c r="JAG8" s="133"/>
      <c r="JAH8" s="134"/>
      <c r="JAI8" s="132"/>
      <c r="JAJ8" s="132"/>
      <c r="JAK8" s="132"/>
      <c r="JAL8" s="133"/>
      <c r="JAM8" s="134"/>
      <c r="JAN8" s="132"/>
      <c r="JAO8" s="132"/>
      <c r="JAP8" s="132"/>
      <c r="JAQ8" s="133"/>
      <c r="JAR8" s="134"/>
      <c r="JAS8" s="132"/>
      <c r="JAT8" s="132"/>
      <c r="JAU8" s="132"/>
      <c r="JAV8" s="133"/>
      <c r="JAW8" s="134"/>
      <c r="JAX8" s="132"/>
      <c r="JAY8" s="132"/>
      <c r="JAZ8" s="132"/>
      <c r="JBA8" s="133"/>
      <c r="JBB8" s="134"/>
      <c r="JBC8" s="132"/>
      <c r="JBD8" s="132"/>
      <c r="JBE8" s="132"/>
      <c r="JBF8" s="133"/>
      <c r="JBG8" s="134"/>
      <c r="JBH8" s="132"/>
      <c r="JBI8" s="132"/>
      <c r="JBJ8" s="132"/>
      <c r="JBK8" s="133"/>
      <c r="JBL8" s="134"/>
      <c r="JBM8" s="132"/>
      <c r="JBN8" s="132"/>
      <c r="JBO8" s="132"/>
      <c r="JBP8" s="133"/>
      <c r="JBQ8" s="134"/>
      <c r="JBR8" s="132"/>
      <c r="JBS8" s="132"/>
      <c r="JBT8" s="132"/>
      <c r="JBU8" s="133"/>
      <c r="JBV8" s="134"/>
      <c r="JBW8" s="132"/>
      <c r="JBX8" s="132"/>
      <c r="JBY8" s="132"/>
      <c r="JBZ8" s="133"/>
      <c r="JCA8" s="134"/>
      <c r="JCB8" s="132"/>
      <c r="JCC8" s="132"/>
      <c r="JCD8" s="132"/>
      <c r="JCE8" s="133"/>
      <c r="JCF8" s="134"/>
      <c r="JCG8" s="132"/>
      <c r="JCH8" s="132"/>
      <c r="JCI8" s="132"/>
      <c r="JCJ8" s="133"/>
      <c r="JCK8" s="134"/>
      <c r="JCL8" s="132"/>
      <c r="JCM8" s="132"/>
      <c r="JCN8" s="132"/>
      <c r="JCO8" s="133"/>
      <c r="JCP8" s="134"/>
      <c r="JCQ8" s="132"/>
      <c r="JCR8" s="132"/>
      <c r="JCS8" s="132"/>
      <c r="JCT8" s="133"/>
      <c r="JCU8" s="134"/>
      <c r="JCV8" s="132"/>
      <c r="JCW8" s="132"/>
      <c r="JCX8" s="132"/>
      <c r="JCY8" s="133"/>
      <c r="JCZ8" s="134"/>
      <c r="JDA8" s="132"/>
      <c r="JDB8" s="132"/>
      <c r="JDC8" s="132"/>
      <c r="JDD8" s="133"/>
      <c r="JDE8" s="134"/>
      <c r="JDF8" s="132"/>
      <c r="JDG8" s="132"/>
      <c r="JDH8" s="132"/>
      <c r="JDI8" s="133"/>
      <c r="JDJ8" s="134"/>
      <c r="JDK8" s="132"/>
      <c r="JDL8" s="132"/>
      <c r="JDM8" s="132"/>
      <c r="JDN8" s="133"/>
      <c r="JDO8" s="134"/>
      <c r="JDP8" s="132"/>
      <c r="JDQ8" s="132"/>
      <c r="JDR8" s="132"/>
      <c r="JDS8" s="133"/>
      <c r="JDT8" s="134"/>
      <c r="JDU8" s="132"/>
      <c r="JDV8" s="132"/>
      <c r="JDW8" s="132"/>
      <c r="JDX8" s="133"/>
      <c r="JDY8" s="134"/>
      <c r="JDZ8" s="132"/>
      <c r="JEA8" s="132"/>
      <c r="JEB8" s="132"/>
      <c r="JEC8" s="133"/>
      <c r="JED8" s="134"/>
      <c r="JEE8" s="132"/>
      <c r="JEF8" s="132"/>
      <c r="JEG8" s="132"/>
      <c r="JEH8" s="133"/>
      <c r="JEI8" s="134"/>
      <c r="JEJ8" s="132"/>
      <c r="JEK8" s="132"/>
      <c r="JEL8" s="132"/>
      <c r="JEM8" s="133"/>
      <c r="JEN8" s="134"/>
      <c r="JEO8" s="132"/>
      <c r="JEP8" s="132"/>
      <c r="JEQ8" s="132"/>
      <c r="JER8" s="133"/>
      <c r="JES8" s="134"/>
      <c r="JET8" s="132"/>
      <c r="JEU8" s="132"/>
      <c r="JEV8" s="132"/>
      <c r="JEW8" s="133"/>
      <c r="JEX8" s="134"/>
      <c r="JEY8" s="132"/>
      <c r="JEZ8" s="132"/>
      <c r="JFA8" s="132"/>
      <c r="JFB8" s="133"/>
      <c r="JFC8" s="134"/>
      <c r="JFD8" s="132"/>
      <c r="JFE8" s="132"/>
      <c r="JFF8" s="132"/>
      <c r="JFG8" s="133"/>
      <c r="JFH8" s="134"/>
      <c r="JFI8" s="132"/>
      <c r="JFJ8" s="132"/>
      <c r="JFK8" s="132"/>
      <c r="JFL8" s="133"/>
      <c r="JFM8" s="134"/>
      <c r="JFN8" s="132"/>
      <c r="JFO8" s="132"/>
      <c r="JFP8" s="132"/>
      <c r="JFQ8" s="133"/>
      <c r="JFR8" s="134"/>
      <c r="JFS8" s="132"/>
      <c r="JFT8" s="132"/>
      <c r="JFU8" s="132"/>
      <c r="JFV8" s="133"/>
      <c r="JFW8" s="134"/>
      <c r="JFX8" s="132"/>
      <c r="JFY8" s="132"/>
      <c r="JFZ8" s="132"/>
      <c r="JGA8" s="133"/>
      <c r="JGB8" s="134"/>
      <c r="JGC8" s="132"/>
      <c r="JGD8" s="132"/>
      <c r="JGE8" s="132"/>
      <c r="JGF8" s="133"/>
      <c r="JGG8" s="134"/>
      <c r="JGH8" s="132"/>
      <c r="JGI8" s="132"/>
      <c r="JGJ8" s="132"/>
      <c r="JGK8" s="133"/>
      <c r="JGL8" s="134"/>
      <c r="JGM8" s="132"/>
      <c r="JGN8" s="132"/>
      <c r="JGO8" s="132"/>
      <c r="JGP8" s="133"/>
      <c r="JGQ8" s="134"/>
      <c r="JGR8" s="132"/>
      <c r="JGS8" s="132"/>
      <c r="JGT8" s="132"/>
      <c r="JGU8" s="133"/>
      <c r="JGV8" s="134"/>
      <c r="JGW8" s="132"/>
      <c r="JGX8" s="132"/>
      <c r="JGY8" s="132"/>
      <c r="JGZ8" s="133"/>
      <c r="JHA8" s="134"/>
      <c r="JHB8" s="132"/>
      <c r="JHC8" s="132"/>
      <c r="JHD8" s="132"/>
      <c r="JHE8" s="133"/>
      <c r="JHF8" s="134"/>
      <c r="JHG8" s="132"/>
      <c r="JHH8" s="132"/>
      <c r="JHI8" s="132"/>
      <c r="JHJ8" s="133"/>
      <c r="JHK8" s="134"/>
      <c r="JHL8" s="132"/>
      <c r="JHM8" s="132"/>
      <c r="JHN8" s="132"/>
      <c r="JHO8" s="133"/>
      <c r="JHP8" s="134"/>
      <c r="JHQ8" s="132"/>
      <c r="JHR8" s="132"/>
      <c r="JHS8" s="132"/>
      <c r="JHT8" s="133"/>
      <c r="JHU8" s="134"/>
      <c r="JHV8" s="132"/>
      <c r="JHW8" s="132"/>
      <c r="JHX8" s="132"/>
      <c r="JHY8" s="133"/>
      <c r="JHZ8" s="134"/>
      <c r="JIA8" s="132"/>
      <c r="JIB8" s="132"/>
      <c r="JIC8" s="132"/>
      <c r="JID8" s="133"/>
      <c r="JIE8" s="134"/>
      <c r="JIF8" s="132"/>
      <c r="JIG8" s="132"/>
      <c r="JIH8" s="132"/>
      <c r="JII8" s="133"/>
      <c r="JIJ8" s="134"/>
      <c r="JIK8" s="132"/>
      <c r="JIL8" s="132"/>
      <c r="JIM8" s="132"/>
      <c r="JIN8" s="133"/>
      <c r="JIO8" s="134"/>
      <c r="JIP8" s="132"/>
      <c r="JIQ8" s="132"/>
      <c r="JIR8" s="132"/>
      <c r="JIS8" s="133"/>
      <c r="JIT8" s="134"/>
      <c r="JIU8" s="132"/>
      <c r="JIV8" s="132"/>
      <c r="JIW8" s="132"/>
      <c r="JIX8" s="133"/>
      <c r="JIY8" s="134"/>
      <c r="JIZ8" s="132"/>
      <c r="JJA8" s="132"/>
      <c r="JJB8" s="132"/>
      <c r="JJC8" s="133"/>
      <c r="JJD8" s="134"/>
      <c r="JJE8" s="132"/>
      <c r="JJF8" s="132"/>
      <c r="JJG8" s="132"/>
      <c r="JJH8" s="133"/>
      <c r="JJI8" s="134"/>
      <c r="JJJ8" s="132"/>
      <c r="JJK8" s="132"/>
      <c r="JJL8" s="132"/>
      <c r="JJM8" s="133"/>
      <c r="JJN8" s="134"/>
      <c r="JJO8" s="132"/>
      <c r="JJP8" s="132"/>
      <c r="JJQ8" s="132"/>
      <c r="JJR8" s="133"/>
      <c r="JJS8" s="134"/>
      <c r="JJT8" s="132"/>
      <c r="JJU8" s="132"/>
      <c r="JJV8" s="132"/>
      <c r="JJW8" s="133"/>
      <c r="JJX8" s="134"/>
      <c r="JJY8" s="132"/>
      <c r="JJZ8" s="132"/>
      <c r="JKA8" s="132"/>
      <c r="JKB8" s="133"/>
      <c r="JKC8" s="134"/>
      <c r="JKD8" s="132"/>
      <c r="JKE8" s="132"/>
      <c r="JKF8" s="132"/>
      <c r="JKG8" s="133"/>
      <c r="JKH8" s="134"/>
      <c r="JKI8" s="132"/>
      <c r="JKJ8" s="132"/>
      <c r="JKK8" s="132"/>
      <c r="JKL8" s="133"/>
      <c r="JKM8" s="134"/>
      <c r="JKN8" s="132"/>
      <c r="JKO8" s="132"/>
      <c r="JKP8" s="132"/>
      <c r="JKQ8" s="133"/>
      <c r="JKR8" s="134"/>
      <c r="JKS8" s="132"/>
      <c r="JKT8" s="132"/>
      <c r="JKU8" s="132"/>
      <c r="JKV8" s="133"/>
      <c r="JKW8" s="134"/>
      <c r="JKX8" s="132"/>
      <c r="JKY8" s="132"/>
      <c r="JKZ8" s="132"/>
      <c r="JLA8" s="133"/>
      <c r="JLB8" s="134"/>
      <c r="JLC8" s="132"/>
      <c r="JLD8" s="132"/>
      <c r="JLE8" s="132"/>
      <c r="JLF8" s="133"/>
      <c r="JLG8" s="134"/>
      <c r="JLH8" s="132"/>
      <c r="JLI8" s="132"/>
      <c r="JLJ8" s="132"/>
      <c r="JLK8" s="133"/>
      <c r="JLL8" s="134"/>
      <c r="JLM8" s="132"/>
      <c r="JLN8" s="132"/>
      <c r="JLO8" s="132"/>
      <c r="JLP8" s="133"/>
      <c r="JLQ8" s="134"/>
      <c r="JLR8" s="132"/>
      <c r="JLS8" s="132"/>
      <c r="JLT8" s="132"/>
      <c r="JLU8" s="133"/>
      <c r="JLV8" s="134"/>
      <c r="JLW8" s="132"/>
      <c r="JLX8" s="132"/>
      <c r="JLY8" s="132"/>
      <c r="JLZ8" s="133"/>
      <c r="JMA8" s="134"/>
      <c r="JMB8" s="132"/>
      <c r="JMC8" s="132"/>
      <c r="JMD8" s="132"/>
      <c r="JME8" s="133"/>
      <c r="JMF8" s="134"/>
      <c r="JMG8" s="132"/>
      <c r="JMH8" s="132"/>
      <c r="JMI8" s="132"/>
      <c r="JMJ8" s="133"/>
      <c r="JMK8" s="134"/>
      <c r="JML8" s="132"/>
      <c r="JMM8" s="132"/>
      <c r="JMN8" s="132"/>
      <c r="JMO8" s="133"/>
      <c r="JMP8" s="134"/>
      <c r="JMQ8" s="132"/>
      <c r="JMR8" s="132"/>
      <c r="JMS8" s="132"/>
      <c r="JMT8" s="133"/>
      <c r="JMU8" s="134"/>
      <c r="JMV8" s="132"/>
      <c r="JMW8" s="132"/>
      <c r="JMX8" s="132"/>
      <c r="JMY8" s="133"/>
      <c r="JMZ8" s="134"/>
      <c r="JNA8" s="132"/>
      <c r="JNB8" s="132"/>
      <c r="JNC8" s="132"/>
      <c r="JND8" s="133"/>
      <c r="JNE8" s="134"/>
      <c r="JNF8" s="132"/>
      <c r="JNG8" s="132"/>
      <c r="JNH8" s="132"/>
      <c r="JNI8" s="133"/>
      <c r="JNJ8" s="134"/>
      <c r="JNK8" s="132"/>
      <c r="JNL8" s="132"/>
      <c r="JNM8" s="132"/>
      <c r="JNN8" s="133"/>
      <c r="JNO8" s="134"/>
      <c r="JNP8" s="132"/>
      <c r="JNQ8" s="132"/>
      <c r="JNR8" s="132"/>
      <c r="JNS8" s="133"/>
      <c r="JNT8" s="134"/>
      <c r="JNU8" s="132"/>
      <c r="JNV8" s="132"/>
      <c r="JNW8" s="132"/>
      <c r="JNX8" s="133"/>
      <c r="JNY8" s="134"/>
      <c r="JNZ8" s="132"/>
      <c r="JOA8" s="132"/>
      <c r="JOB8" s="132"/>
      <c r="JOC8" s="133"/>
      <c r="JOD8" s="134"/>
      <c r="JOE8" s="132"/>
      <c r="JOF8" s="132"/>
      <c r="JOG8" s="132"/>
      <c r="JOH8" s="133"/>
      <c r="JOI8" s="134"/>
      <c r="JOJ8" s="132"/>
      <c r="JOK8" s="132"/>
      <c r="JOL8" s="132"/>
      <c r="JOM8" s="133"/>
      <c r="JON8" s="134"/>
      <c r="JOO8" s="132"/>
      <c r="JOP8" s="132"/>
      <c r="JOQ8" s="132"/>
      <c r="JOR8" s="133"/>
      <c r="JOS8" s="134"/>
      <c r="JOT8" s="132"/>
      <c r="JOU8" s="132"/>
      <c r="JOV8" s="132"/>
      <c r="JOW8" s="133"/>
      <c r="JOX8" s="134"/>
      <c r="JOY8" s="132"/>
      <c r="JOZ8" s="132"/>
      <c r="JPA8" s="132"/>
      <c r="JPB8" s="133"/>
      <c r="JPC8" s="134"/>
      <c r="JPD8" s="132"/>
      <c r="JPE8" s="132"/>
      <c r="JPF8" s="132"/>
      <c r="JPG8" s="133"/>
      <c r="JPH8" s="134"/>
      <c r="JPI8" s="132"/>
      <c r="JPJ8" s="132"/>
      <c r="JPK8" s="132"/>
      <c r="JPL8" s="133"/>
      <c r="JPM8" s="134"/>
      <c r="JPN8" s="132"/>
      <c r="JPO8" s="132"/>
      <c r="JPP8" s="132"/>
      <c r="JPQ8" s="133"/>
      <c r="JPR8" s="134"/>
      <c r="JPS8" s="132"/>
      <c r="JPT8" s="132"/>
      <c r="JPU8" s="132"/>
      <c r="JPV8" s="133"/>
      <c r="JPW8" s="134"/>
      <c r="JPX8" s="132"/>
      <c r="JPY8" s="132"/>
      <c r="JPZ8" s="132"/>
      <c r="JQA8" s="133"/>
      <c r="JQB8" s="134"/>
      <c r="JQC8" s="132"/>
      <c r="JQD8" s="132"/>
      <c r="JQE8" s="132"/>
      <c r="JQF8" s="133"/>
      <c r="JQG8" s="134"/>
      <c r="JQH8" s="132"/>
      <c r="JQI8" s="132"/>
      <c r="JQJ8" s="132"/>
      <c r="JQK8" s="133"/>
      <c r="JQL8" s="134"/>
      <c r="JQM8" s="132"/>
      <c r="JQN8" s="132"/>
      <c r="JQO8" s="132"/>
      <c r="JQP8" s="133"/>
      <c r="JQQ8" s="134"/>
      <c r="JQR8" s="132"/>
      <c r="JQS8" s="132"/>
      <c r="JQT8" s="132"/>
      <c r="JQU8" s="133"/>
      <c r="JQV8" s="134"/>
      <c r="JQW8" s="132"/>
      <c r="JQX8" s="132"/>
      <c r="JQY8" s="132"/>
      <c r="JQZ8" s="133"/>
      <c r="JRA8" s="134"/>
      <c r="JRB8" s="132"/>
      <c r="JRC8" s="132"/>
      <c r="JRD8" s="132"/>
      <c r="JRE8" s="133"/>
      <c r="JRF8" s="134"/>
      <c r="JRG8" s="132"/>
      <c r="JRH8" s="132"/>
      <c r="JRI8" s="132"/>
      <c r="JRJ8" s="133"/>
      <c r="JRK8" s="134"/>
      <c r="JRL8" s="132"/>
      <c r="JRM8" s="132"/>
      <c r="JRN8" s="132"/>
      <c r="JRO8" s="133"/>
      <c r="JRP8" s="134"/>
      <c r="JRQ8" s="132"/>
      <c r="JRR8" s="132"/>
      <c r="JRS8" s="132"/>
      <c r="JRT8" s="133"/>
      <c r="JRU8" s="134"/>
      <c r="JRV8" s="132"/>
      <c r="JRW8" s="132"/>
      <c r="JRX8" s="132"/>
      <c r="JRY8" s="133"/>
      <c r="JRZ8" s="134"/>
      <c r="JSA8" s="132"/>
      <c r="JSB8" s="132"/>
      <c r="JSC8" s="132"/>
      <c r="JSD8" s="133"/>
      <c r="JSE8" s="134"/>
      <c r="JSF8" s="132"/>
      <c r="JSG8" s="132"/>
      <c r="JSH8" s="132"/>
      <c r="JSI8" s="133"/>
      <c r="JSJ8" s="134"/>
      <c r="JSK8" s="132"/>
      <c r="JSL8" s="132"/>
      <c r="JSM8" s="132"/>
      <c r="JSN8" s="133"/>
      <c r="JSO8" s="134"/>
      <c r="JSP8" s="132"/>
      <c r="JSQ8" s="132"/>
      <c r="JSR8" s="132"/>
      <c r="JSS8" s="133"/>
      <c r="JST8" s="134"/>
      <c r="JSU8" s="132"/>
      <c r="JSV8" s="132"/>
      <c r="JSW8" s="132"/>
      <c r="JSX8" s="133"/>
      <c r="JSY8" s="134"/>
      <c r="JSZ8" s="132"/>
      <c r="JTA8" s="132"/>
      <c r="JTB8" s="132"/>
      <c r="JTC8" s="133"/>
      <c r="JTD8" s="134"/>
      <c r="JTE8" s="132"/>
      <c r="JTF8" s="132"/>
      <c r="JTG8" s="132"/>
      <c r="JTH8" s="133"/>
      <c r="JTI8" s="134"/>
      <c r="JTJ8" s="132"/>
      <c r="JTK8" s="132"/>
      <c r="JTL8" s="132"/>
      <c r="JTM8" s="133"/>
      <c r="JTN8" s="134"/>
      <c r="JTO8" s="132"/>
      <c r="JTP8" s="132"/>
      <c r="JTQ8" s="132"/>
      <c r="JTR8" s="133"/>
      <c r="JTS8" s="134"/>
      <c r="JTT8" s="132"/>
      <c r="JTU8" s="132"/>
      <c r="JTV8" s="132"/>
      <c r="JTW8" s="133"/>
      <c r="JTX8" s="134"/>
      <c r="JTY8" s="132"/>
      <c r="JTZ8" s="132"/>
      <c r="JUA8" s="132"/>
      <c r="JUB8" s="133"/>
      <c r="JUC8" s="134"/>
      <c r="JUD8" s="132"/>
      <c r="JUE8" s="132"/>
      <c r="JUF8" s="132"/>
      <c r="JUG8" s="133"/>
      <c r="JUH8" s="134"/>
      <c r="JUI8" s="132"/>
      <c r="JUJ8" s="132"/>
      <c r="JUK8" s="132"/>
      <c r="JUL8" s="133"/>
      <c r="JUM8" s="134"/>
      <c r="JUN8" s="132"/>
      <c r="JUO8" s="132"/>
      <c r="JUP8" s="132"/>
      <c r="JUQ8" s="133"/>
      <c r="JUR8" s="134"/>
      <c r="JUS8" s="132"/>
      <c r="JUT8" s="132"/>
      <c r="JUU8" s="132"/>
      <c r="JUV8" s="133"/>
      <c r="JUW8" s="134"/>
      <c r="JUX8" s="132"/>
      <c r="JUY8" s="132"/>
      <c r="JUZ8" s="132"/>
      <c r="JVA8" s="133"/>
      <c r="JVB8" s="134"/>
      <c r="JVC8" s="132"/>
      <c r="JVD8" s="132"/>
      <c r="JVE8" s="132"/>
      <c r="JVF8" s="133"/>
      <c r="JVG8" s="134"/>
      <c r="JVH8" s="132"/>
      <c r="JVI8" s="132"/>
      <c r="JVJ8" s="132"/>
      <c r="JVK8" s="133"/>
      <c r="JVL8" s="134"/>
      <c r="JVM8" s="132"/>
      <c r="JVN8" s="132"/>
      <c r="JVO8" s="132"/>
      <c r="JVP8" s="133"/>
      <c r="JVQ8" s="134"/>
      <c r="JVR8" s="132"/>
      <c r="JVS8" s="132"/>
      <c r="JVT8" s="132"/>
      <c r="JVU8" s="133"/>
      <c r="JVV8" s="134"/>
      <c r="JVW8" s="132"/>
      <c r="JVX8" s="132"/>
      <c r="JVY8" s="132"/>
      <c r="JVZ8" s="133"/>
      <c r="JWA8" s="134"/>
      <c r="JWB8" s="132"/>
      <c r="JWC8" s="132"/>
      <c r="JWD8" s="132"/>
      <c r="JWE8" s="133"/>
      <c r="JWF8" s="134"/>
      <c r="JWG8" s="132"/>
      <c r="JWH8" s="132"/>
      <c r="JWI8" s="132"/>
      <c r="JWJ8" s="133"/>
      <c r="JWK8" s="134"/>
      <c r="JWL8" s="132"/>
      <c r="JWM8" s="132"/>
      <c r="JWN8" s="132"/>
      <c r="JWO8" s="133"/>
      <c r="JWP8" s="134"/>
      <c r="JWQ8" s="132"/>
      <c r="JWR8" s="132"/>
      <c r="JWS8" s="132"/>
      <c r="JWT8" s="133"/>
      <c r="JWU8" s="134"/>
      <c r="JWV8" s="132"/>
      <c r="JWW8" s="132"/>
      <c r="JWX8" s="132"/>
      <c r="JWY8" s="133"/>
      <c r="JWZ8" s="134"/>
      <c r="JXA8" s="132"/>
      <c r="JXB8" s="132"/>
      <c r="JXC8" s="132"/>
      <c r="JXD8" s="133"/>
      <c r="JXE8" s="134"/>
      <c r="JXF8" s="132"/>
      <c r="JXG8" s="132"/>
      <c r="JXH8" s="132"/>
      <c r="JXI8" s="133"/>
      <c r="JXJ8" s="134"/>
      <c r="JXK8" s="132"/>
      <c r="JXL8" s="132"/>
      <c r="JXM8" s="132"/>
      <c r="JXN8" s="133"/>
      <c r="JXO8" s="134"/>
      <c r="JXP8" s="132"/>
      <c r="JXQ8" s="132"/>
      <c r="JXR8" s="132"/>
      <c r="JXS8" s="133"/>
      <c r="JXT8" s="134"/>
      <c r="JXU8" s="132"/>
      <c r="JXV8" s="132"/>
      <c r="JXW8" s="132"/>
      <c r="JXX8" s="133"/>
      <c r="JXY8" s="134"/>
      <c r="JXZ8" s="132"/>
      <c r="JYA8" s="132"/>
      <c r="JYB8" s="132"/>
      <c r="JYC8" s="133"/>
      <c r="JYD8" s="134"/>
      <c r="JYE8" s="132"/>
      <c r="JYF8" s="132"/>
      <c r="JYG8" s="132"/>
      <c r="JYH8" s="133"/>
      <c r="JYI8" s="134"/>
      <c r="JYJ8" s="132"/>
      <c r="JYK8" s="132"/>
      <c r="JYL8" s="132"/>
      <c r="JYM8" s="133"/>
      <c r="JYN8" s="134"/>
      <c r="JYO8" s="132"/>
      <c r="JYP8" s="132"/>
      <c r="JYQ8" s="132"/>
      <c r="JYR8" s="133"/>
      <c r="JYS8" s="134"/>
      <c r="JYT8" s="132"/>
      <c r="JYU8" s="132"/>
      <c r="JYV8" s="132"/>
      <c r="JYW8" s="133"/>
      <c r="JYX8" s="134"/>
      <c r="JYY8" s="132"/>
      <c r="JYZ8" s="132"/>
      <c r="JZA8" s="132"/>
      <c r="JZB8" s="133"/>
      <c r="JZC8" s="134"/>
      <c r="JZD8" s="132"/>
      <c r="JZE8" s="132"/>
      <c r="JZF8" s="132"/>
      <c r="JZG8" s="133"/>
      <c r="JZH8" s="134"/>
      <c r="JZI8" s="132"/>
      <c r="JZJ8" s="132"/>
      <c r="JZK8" s="132"/>
      <c r="JZL8" s="133"/>
      <c r="JZM8" s="134"/>
      <c r="JZN8" s="132"/>
      <c r="JZO8" s="132"/>
      <c r="JZP8" s="132"/>
      <c r="JZQ8" s="133"/>
      <c r="JZR8" s="134"/>
      <c r="JZS8" s="132"/>
      <c r="JZT8" s="132"/>
      <c r="JZU8" s="132"/>
      <c r="JZV8" s="133"/>
      <c r="JZW8" s="134"/>
      <c r="JZX8" s="132"/>
      <c r="JZY8" s="132"/>
      <c r="JZZ8" s="132"/>
      <c r="KAA8" s="133"/>
      <c r="KAB8" s="134"/>
      <c r="KAC8" s="132"/>
      <c r="KAD8" s="132"/>
      <c r="KAE8" s="132"/>
      <c r="KAF8" s="133"/>
      <c r="KAG8" s="134"/>
      <c r="KAH8" s="132"/>
      <c r="KAI8" s="132"/>
      <c r="KAJ8" s="132"/>
      <c r="KAK8" s="133"/>
      <c r="KAL8" s="134"/>
      <c r="KAM8" s="132"/>
      <c r="KAN8" s="132"/>
      <c r="KAO8" s="132"/>
      <c r="KAP8" s="133"/>
      <c r="KAQ8" s="134"/>
      <c r="KAR8" s="132"/>
      <c r="KAS8" s="132"/>
      <c r="KAT8" s="132"/>
      <c r="KAU8" s="133"/>
      <c r="KAV8" s="134"/>
      <c r="KAW8" s="132"/>
      <c r="KAX8" s="132"/>
      <c r="KAY8" s="132"/>
      <c r="KAZ8" s="133"/>
      <c r="KBA8" s="134"/>
      <c r="KBB8" s="132"/>
      <c r="KBC8" s="132"/>
      <c r="KBD8" s="132"/>
      <c r="KBE8" s="133"/>
      <c r="KBF8" s="134"/>
      <c r="KBG8" s="132"/>
      <c r="KBH8" s="132"/>
      <c r="KBI8" s="132"/>
      <c r="KBJ8" s="133"/>
      <c r="KBK8" s="134"/>
      <c r="KBL8" s="132"/>
      <c r="KBM8" s="132"/>
      <c r="KBN8" s="132"/>
      <c r="KBO8" s="133"/>
      <c r="KBP8" s="134"/>
      <c r="KBQ8" s="132"/>
      <c r="KBR8" s="132"/>
      <c r="KBS8" s="132"/>
      <c r="KBT8" s="133"/>
      <c r="KBU8" s="134"/>
      <c r="KBV8" s="132"/>
      <c r="KBW8" s="132"/>
      <c r="KBX8" s="132"/>
      <c r="KBY8" s="133"/>
      <c r="KBZ8" s="134"/>
      <c r="KCA8" s="132"/>
      <c r="KCB8" s="132"/>
      <c r="KCC8" s="132"/>
      <c r="KCD8" s="133"/>
      <c r="KCE8" s="134"/>
      <c r="KCF8" s="132"/>
      <c r="KCG8" s="132"/>
      <c r="KCH8" s="132"/>
      <c r="KCI8" s="133"/>
      <c r="KCJ8" s="134"/>
      <c r="KCK8" s="132"/>
      <c r="KCL8" s="132"/>
      <c r="KCM8" s="132"/>
      <c r="KCN8" s="133"/>
      <c r="KCO8" s="134"/>
      <c r="KCP8" s="132"/>
      <c r="KCQ8" s="132"/>
      <c r="KCR8" s="132"/>
      <c r="KCS8" s="133"/>
      <c r="KCT8" s="134"/>
      <c r="KCU8" s="132"/>
      <c r="KCV8" s="132"/>
      <c r="KCW8" s="132"/>
      <c r="KCX8" s="133"/>
      <c r="KCY8" s="134"/>
      <c r="KCZ8" s="132"/>
      <c r="KDA8" s="132"/>
      <c r="KDB8" s="132"/>
      <c r="KDC8" s="133"/>
      <c r="KDD8" s="134"/>
      <c r="KDE8" s="132"/>
      <c r="KDF8" s="132"/>
      <c r="KDG8" s="132"/>
      <c r="KDH8" s="133"/>
      <c r="KDI8" s="134"/>
      <c r="KDJ8" s="132"/>
      <c r="KDK8" s="132"/>
      <c r="KDL8" s="132"/>
      <c r="KDM8" s="133"/>
      <c r="KDN8" s="134"/>
      <c r="KDO8" s="132"/>
      <c r="KDP8" s="132"/>
      <c r="KDQ8" s="132"/>
      <c r="KDR8" s="133"/>
      <c r="KDS8" s="134"/>
      <c r="KDT8" s="132"/>
      <c r="KDU8" s="132"/>
      <c r="KDV8" s="132"/>
      <c r="KDW8" s="133"/>
      <c r="KDX8" s="134"/>
      <c r="KDY8" s="132"/>
      <c r="KDZ8" s="132"/>
      <c r="KEA8" s="132"/>
      <c r="KEB8" s="133"/>
      <c r="KEC8" s="134"/>
      <c r="KED8" s="132"/>
      <c r="KEE8" s="132"/>
      <c r="KEF8" s="132"/>
      <c r="KEG8" s="133"/>
      <c r="KEH8" s="134"/>
      <c r="KEI8" s="132"/>
      <c r="KEJ8" s="132"/>
      <c r="KEK8" s="132"/>
      <c r="KEL8" s="133"/>
      <c r="KEM8" s="134"/>
      <c r="KEN8" s="132"/>
      <c r="KEO8" s="132"/>
      <c r="KEP8" s="132"/>
      <c r="KEQ8" s="133"/>
      <c r="KER8" s="134"/>
      <c r="KES8" s="132"/>
      <c r="KET8" s="132"/>
      <c r="KEU8" s="132"/>
      <c r="KEV8" s="133"/>
      <c r="KEW8" s="134"/>
      <c r="KEX8" s="132"/>
      <c r="KEY8" s="132"/>
      <c r="KEZ8" s="132"/>
      <c r="KFA8" s="133"/>
      <c r="KFB8" s="134"/>
      <c r="KFC8" s="132"/>
      <c r="KFD8" s="132"/>
      <c r="KFE8" s="132"/>
      <c r="KFF8" s="133"/>
      <c r="KFG8" s="134"/>
      <c r="KFH8" s="132"/>
      <c r="KFI8" s="132"/>
      <c r="KFJ8" s="132"/>
      <c r="KFK8" s="133"/>
      <c r="KFL8" s="134"/>
      <c r="KFM8" s="132"/>
      <c r="KFN8" s="132"/>
      <c r="KFO8" s="132"/>
      <c r="KFP8" s="133"/>
      <c r="KFQ8" s="134"/>
      <c r="KFR8" s="132"/>
      <c r="KFS8" s="132"/>
      <c r="KFT8" s="132"/>
      <c r="KFU8" s="133"/>
      <c r="KFV8" s="134"/>
      <c r="KFW8" s="132"/>
      <c r="KFX8" s="132"/>
      <c r="KFY8" s="132"/>
      <c r="KFZ8" s="133"/>
      <c r="KGA8" s="134"/>
      <c r="KGB8" s="132"/>
      <c r="KGC8" s="132"/>
      <c r="KGD8" s="132"/>
      <c r="KGE8" s="133"/>
      <c r="KGF8" s="134"/>
      <c r="KGG8" s="132"/>
      <c r="KGH8" s="132"/>
      <c r="KGI8" s="132"/>
      <c r="KGJ8" s="133"/>
      <c r="KGK8" s="134"/>
      <c r="KGL8" s="132"/>
      <c r="KGM8" s="132"/>
      <c r="KGN8" s="132"/>
      <c r="KGO8" s="133"/>
      <c r="KGP8" s="134"/>
      <c r="KGQ8" s="132"/>
      <c r="KGR8" s="132"/>
      <c r="KGS8" s="132"/>
      <c r="KGT8" s="133"/>
      <c r="KGU8" s="134"/>
      <c r="KGV8" s="132"/>
      <c r="KGW8" s="132"/>
      <c r="KGX8" s="132"/>
      <c r="KGY8" s="133"/>
      <c r="KGZ8" s="134"/>
      <c r="KHA8" s="132"/>
      <c r="KHB8" s="132"/>
      <c r="KHC8" s="132"/>
      <c r="KHD8" s="133"/>
      <c r="KHE8" s="134"/>
      <c r="KHF8" s="132"/>
      <c r="KHG8" s="132"/>
      <c r="KHH8" s="132"/>
      <c r="KHI8" s="133"/>
      <c r="KHJ8" s="134"/>
      <c r="KHK8" s="132"/>
      <c r="KHL8" s="132"/>
      <c r="KHM8" s="132"/>
      <c r="KHN8" s="133"/>
      <c r="KHO8" s="134"/>
      <c r="KHP8" s="132"/>
      <c r="KHQ8" s="132"/>
      <c r="KHR8" s="132"/>
      <c r="KHS8" s="133"/>
      <c r="KHT8" s="134"/>
      <c r="KHU8" s="132"/>
      <c r="KHV8" s="132"/>
      <c r="KHW8" s="132"/>
      <c r="KHX8" s="133"/>
      <c r="KHY8" s="134"/>
      <c r="KHZ8" s="132"/>
      <c r="KIA8" s="132"/>
      <c r="KIB8" s="132"/>
      <c r="KIC8" s="133"/>
      <c r="KID8" s="134"/>
      <c r="KIE8" s="132"/>
      <c r="KIF8" s="132"/>
      <c r="KIG8" s="132"/>
      <c r="KIH8" s="133"/>
      <c r="KII8" s="134"/>
      <c r="KIJ8" s="132"/>
      <c r="KIK8" s="132"/>
      <c r="KIL8" s="132"/>
      <c r="KIM8" s="133"/>
      <c r="KIN8" s="134"/>
      <c r="KIO8" s="132"/>
      <c r="KIP8" s="132"/>
      <c r="KIQ8" s="132"/>
      <c r="KIR8" s="133"/>
      <c r="KIS8" s="134"/>
      <c r="KIT8" s="132"/>
      <c r="KIU8" s="132"/>
      <c r="KIV8" s="132"/>
      <c r="KIW8" s="133"/>
      <c r="KIX8" s="134"/>
      <c r="KIY8" s="132"/>
      <c r="KIZ8" s="132"/>
      <c r="KJA8" s="132"/>
      <c r="KJB8" s="133"/>
      <c r="KJC8" s="134"/>
      <c r="KJD8" s="132"/>
      <c r="KJE8" s="132"/>
      <c r="KJF8" s="132"/>
      <c r="KJG8" s="133"/>
      <c r="KJH8" s="134"/>
      <c r="KJI8" s="132"/>
      <c r="KJJ8" s="132"/>
      <c r="KJK8" s="132"/>
      <c r="KJL8" s="133"/>
      <c r="KJM8" s="134"/>
      <c r="KJN8" s="132"/>
      <c r="KJO8" s="132"/>
      <c r="KJP8" s="132"/>
      <c r="KJQ8" s="133"/>
      <c r="KJR8" s="134"/>
      <c r="KJS8" s="132"/>
      <c r="KJT8" s="132"/>
      <c r="KJU8" s="132"/>
      <c r="KJV8" s="133"/>
      <c r="KJW8" s="134"/>
      <c r="KJX8" s="132"/>
      <c r="KJY8" s="132"/>
      <c r="KJZ8" s="132"/>
      <c r="KKA8" s="133"/>
      <c r="KKB8" s="134"/>
      <c r="KKC8" s="132"/>
      <c r="KKD8" s="132"/>
      <c r="KKE8" s="132"/>
      <c r="KKF8" s="133"/>
      <c r="KKG8" s="134"/>
      <c r="KKH8" s="132"/>
      <c r="KKI8" s="132"/>
      <c r="KKJ8" s="132"/>
      <c r="KKK8" s="133"/>
      <c r="KKL8" s="134"/>
      <c r="KKM8" s="132"/>
      <c r="KKN8" s="132"/>
      <c r="KKO8" s="132"/>
      <c r="KKP8" s="133"/>
      <c r="KKQ8" s="134"/>
      <c r="KKR8" s="132"/>
      <c r="KKS8" s="132"/>
      <c r="KKT8" s="132"/>
      <c r="KKU8" s="133"/>
      <c r="KKV8" s="134"/>
      <c r="KKW8" s="132"/>
      <c r="KKX8" s="132"/>
      <c r="KKY8" s="132"/>
      <c r="KKZ8" s="133"/>
      <c r="KLA8" s="134"/>
      <c r="KLB8" s="132"/>
      <c r="KLC8" s="132"/>
      <c r="KLD8" s="132"/>
      <c r="KLE8" s="133"/>
      <c r="KLF8" s="134"/>
      <c r="KLG8" s="132"/>
      <c r="KLH8" s="132"/>
      <c r="KLI8" s="132"/>
      <c r="KLJ8" s="133"/>
      <c r="KLK8" s="134"/>
      <c r="KLL8" s="132"/>
      <c r="KLM8" s="132"/>
      <c r="KLN8" s="132"/>
      <c r="KLO8" s="133"/>
      <c r="KLP8" s="134"/>
      <c r="KLQ8" s="132"/>
      <c r="KLR8" s="132"/>
      <c r="KLS8" s="132"/>
      <c r="KLT8" s="133"/>
      <c r="KLU8" s="134"/>
      <c r="KLV8" s="132"/>
      <c r="KLW8" s="132"/>
      <c r="KLX8" s="132"/>
      <c r="KLY8" s="133"/>
      <c r="KLZ8" s="134"/>
      <c r="KMA8" s="132"/>
      <c r="KMB8" s="132"/>
      <c r="KMC8" s="132"/>
      <c r="KMD8" s="133"/>
      <c r="KME8" s="134"/>
      <c r="KMF8" s="132"/>
      <c r="KMG8" s="132"/>
      <c r="KMH8" s="132"/>
      <c r="KMI8" s="133"/>
      <c r="KMJ8" s="134"/>
      <c r="KMK8" s="132"/>
      <c r="KML8" s="132"/>
      <c r="KMM8" s="132"/>
      <c r="KMN8" s="133"/>
      <c r="KMO8" s="134"/>
      <c r="KMP8" s="132"/>
      <c r="KMQ8" s="132"/>
      <c r="KMR8" s="132"/>
      <c r="KMS8" s="133"/>
      <c r="KMT8" s="134"/>
      <c r="KMU8" s="132"/>
      <c r="KMV8" s="132"/>
      <c r="KMW8" s="132"/>
      <c r="KMX8" s="133"/>
      <c r="KMY8" s="134"/>
      <c r="KMZ8" s="132"/>
      <c r="KNA8" s="132"/>
      <c r="KNB8" s="132"/>
      <c r="KNC8" s="133"/>
      <c r="KND8" s="134"/>
      <c r="KNE8" s="132"/>
      <c r="KNF8" s="132"/>
      <c r="KNG8" s="132"/>
      <c r="KNH8" s="133"/>
      <c r="KNI8" s="134"/>
      <c r="KNJ8" s="132"/>
      <c r="KNK8" s="132"/>
      <c r="KNL8" s="132"/>
      <c r="KNM8" s="133"/>
      <c r="KNN8" s="134"/>
      <c r="KNO8" s="132"/>
      <c r="KNP8" s="132"/>
      <c r="KNQ8" s="132"/>
      <c r="KNR8" s="133"/>
      <c r="KNS8" s="134"/>
      <c r="KNT8" s="132"/>
      <c r="KNU8" s="132"/>
      <c r="KNV8" s="132"/>
      <c r="KNW8" s="133"/>
      <c r="KNX8" s="134"/>
      <c r="KNY8" s="132"/>
      <c r="KNZ8" s="132"/>
      <c r="KOA8" s="132"/>
      <c r="KOB8" s="133"/>
      <c r="KOC8" s="134"/>
      <c r="KOD8" s="132"/>
      <c r="KOE8" s="132"/>
      <c r="KOF8" s="132"/>
      <c r="KOG8" s="133"/>
      <c r="KOH8" s="134"/>
      <c r="KOI8" s="132"/>
      <c r="KOJ8" s="132"/>
      <c r="KOK8" s="132"/>
      <c r="KOL8" s="133"/>
      <c r="KOM8" s="134"/>
      <c r="KON8" s="132"/>
      <c r="KOO8" s="132"/>
      <c r="KOP8" s="132"/>
      <c r="KOQ8" s="133"/>
      <c r="KOR8" s="134"/>
      <c r="KOS8" s="132"/>
      <c r="KOT8" s="132"/>
      <c r="KOU8" s="132"/>
      <c r="KOV8" s="133"/>
      <c r="KOW8" s="134"/>
      <c r="KOX8" s="132"/>
      <c r="KOY8" s="132"/>
      <c r="KOZ8" s="132"/>
      <c r="KPA8" s="133"/>
      <c r="KPB8" s="134"/>
      <c r="KPC8" s="132"/>
      <c r="KPD8" s="132"/>
      <c r="KPE8" s="132"/>
      <c r="KPF8" s="133"/>
      <c r="KPG8" s="134"/>
      <c r="KPH8" s="132"/>
      <c r="KPI8" s="132"/>
      <c r="KPJ8" s="132"/>
      <c r="KPK8" s="133"/>
      <c r="KPL8" s="134"/>
      <c r="KPM8" s="132"/>
      <c r="KPN8" s="132"/>
      <c r="KPO8" s="132"/>
      <c r="KPP8" s="133"/>
      <c r="KPQ8" s="134"/>
      <c r="KPR8" s="132"/>
      <c r="KPS8" s="132"/>
      <c r="KPT8" s="132"/>
      <c r="KPU8" s="133"/>
      <c r="KPV8" s="134"/>
      <c r="KPW8" s="132"/>
      <c r="KPX8" s="132"/>
      <c r="KPY8" s="132"/>
      <c r="KPZ8" s="133"/>
      <c r="KQA8" s="134"/>
      <c r="KQB8" s="132"/>
      <c r="KQC8" s="132"/>
      <c r="KQD8" s="132"/>
      <c r="KQE8" s="133"/>
      <c r="KQF8" s="134"/>
      <c r="KQG8" s="132"/>
      <c r="KQH8" s="132"/>
      <c r="KQI8" s="132"/>
      <c r="KQJ8" s="133"/>
      <c r="KQK8" s="134"/>
      <c r="KQL8" s="132"/>
      <c r="KQM8" s="132"/>
      <c r="KQN8" s="132"/>
      <c r="KQO8" s="133"/>
      <c r="KQP8" s="134"/>
      <c r="KQQ8" s="132"/>
      <c r="KQR8" s="132"/>
      <c r="KQS8" s="132"/>
      <c r="KQT8" s="133"/>
      <c r="KQU8" s="134"/>
      <c r="KQV8" s="132"/>
      <c r="KQW8" s="132"/>
      <c r="KQX8" s="132"/>
      <c r="KQY8" s="133"/>
      <c r="KQZ8" s="134"/>
      <c r="KRA8" s="132"/>
      <c r="KRB8" s="132"/>
      <c r="KRC8" s="132"/>
      <c r="KRD8" s="133"/>
      <c r="KRE8" s="134"/>
      <c r="KRF8" s="132"/>
      <c r="KRG8" s="132"/>
      <c r="KRH8" s="132"/>
      <c r="KRI8" s="133"/>
      <c r="KRJ8" s="134"/>
      <c r="KRK8" s="132"/>
      <c r="KRL8" s="132"/>
      <c r="KRM8" s="132"/>
      <c r="KRN8" s="133"/>
      <c r="KRO8" s="134"/>
      <c r="KRP8" s="132"/>
      <c r="KRQ8" s="132"/>
      <c r="KRR8" s="132"/>
      <c r="KRS8" s="133"/>
      <c r="KRT8" s="134"/>
      <c r="KRU8" s="132"/>
      <c r="KRV8" s="132"/>
      <c r="KRW8" s="132"/>
      <c r="KRX8" s="133"/>
      <c r="KRY8" s="134"/>
      <c r="KRZ8" s="132"/>
      <c r="KSA8" s="132"/>
      <c r="KSB8" s="132"/>
      <c r="KSC8" s="133"/>
      <c r="KSD8" s="134"/>
      <c r="KSE8" s="132"/>
      <c r="KSF8" s="132"/>
      <c r="KSG8" s="132"/>
      <c r="KSH8" s="133"/>
      <c r="KSI8" s="134"/>
      <c r="KSJ8" s="132"/>
      <c r="KSK8" s="132"/>
      <c r="KSL8" s="132"/>
      <c r="KSM8" s="133"/>
      <c r="KSN8" s="134"/>
      <c r="KSO8" s="132"/>
      <c r="KSP8" s="132"/>
      <c r="KSQ8" s="132"/>
      <c r="KSR8" s="133"/>
      <c r="KSS8" s="134"/>
      <c r="KST8" s="132"/>
      <c r="KSU8" s="132"/>
      <c r="KSV8" s="132"/>
      <c r="KSW8" s="133"/>
      <c r="KSX8" s="134"/>
      <c r="KSY8" s="132"/>
      <c r="KSZ8" s="132"/>
      <c r="KTA8" s="132"/>
      <c r="KTB8" s="133"/>
      <c r="KTC8" s="134"/>
      <c r="KTD8" s="132"/>
      <c r="KTE8" s="132"/>
      <c r="KTF8" s="132"/>
      <c r="KTG8" s="133"/>
      <c r="KTH8" s="134"/>
      <c r="KTI8" s="132"/>
      <c r="KTJ8" s="132"/>
      <c r="KTK8" s="132"/>
      <c r="KTL8" s="133"/>
      <c r="KTM8" s="134"/>
      <c r="KTN8" s="132"/>
      <c r="KTO8" s="132"/>
      <c r="KTP8" s="132"/>
      <c r="KTQ8" s="133"/>
      <c r="KTR8" s="134"/>
      <c r="KTS8" s="132"/>
      <c r="KTT8" s="132"/>
      <c r="KTU8" s="132"/>
      <c r="KTV8" s="133"/>
      <c r="KTW8" s="134"/>
      <c r="KTX8" s="132"/>
      <c r="KTY8" s="132"/>
      <c r="KTZ8" s="132"/>
      <c r="KUA8" s="133"/>
      <c r="KUB8" s="134"/>
      <c r="KUC8" s="132"/>
      <c r="KUD8" s="132"/>
      <c r="KUE8" s="132"/>
      <c r="KUF8" s="133"/>
      <c r="KUG8" s="134"/>
      <c r="KUH8" s="132"/>
      <c r="KUI8" s="132"/>
      <c r="KUJ8" s="132"/>
      <c r="KUK8" s="133"/>
      <c r="KUL8" s="134"/>
      <c r="KUM8" s="132"/>
      <c r="KUN8" s="132"/>
      <c r="KUO8" s="132"/>
      <c r="KUP8" s="133"/>
      <c r="KUQ8" s="134"/>
      <c r="KUR8" s="132"/>
      <c r="KUS8" s="132"/>
      <c r="KUT8" s="132"/>
      <c r="KUU8" s="133"/>
      <c r="KUV8" s="134"/>
      <c r="KUW8" s="132"/>
      <c r="KUX8" s="132"/>
      <c r="KUY8" s="132"/>
      <c r="KUZ8" s="133"/>
      <c r="KVA8" s="134"/>
      <c r="KVB8" s="132"/>
      <c r="KVC8" s="132"/>
      <c r="KVD8" s="132"/>
      <c r="KVE8" s="133"/>
      <c r="KVF8" s="134"/>
      <c r="KVG8" s="132"/>
      <c r="KVH8" s="132"/>
      <c r="KVI8" s="132"/>
      <c r="KVJ8" s="133"/>
      <c r="KVK8" s="134"/>
      <c r="KVL8" s="132"/>
      <c r="KVM8" s="132"/>
      <c r="KVN8" s="132"/>
      <c r="KVO8" s="133"/>
      <c r="KVP8" s="134"/>
      <c r="KVQ8" s="132"/>
      <c r="KVR8" s="132"/>
      <c r="KVS8" s="132"/>
      <c r="KVT8" s="133"/>
      <c r="KVU8" s="134"/>
      <c r="KVV8" s="132"/>
      <c r="KVW8" s="132"/>
      <c r="KVX8" s="132"/>
      <c r="KVY8" s="133"/>
      <c r="KVZ8" s="134"/>
      <c r="KWA8" s="132"/>
      <c r="KWB8" s="132"/>
      <c r="KWC8" s="132"/>
      <c r="KWD8" s="133"/>
      <c r="KWE8" s="134"/>
      <c r="KWF8" s="132"/>
      <c r="KWG8" s="132"/>
      <c r="KWH8" s="132"/>
      <c r="KWI8" s="133"/>
      <c r="KWJ8" s="134"/>
      <c r="KWK8" s="132"/>
      <c r="KWL8" s="132"/>
      <c r="KWM8" s="132"/>
      <c r="KWN8" s="133"/>
      <c r="KWO8" s="134"/>
      <c r="KWP8" s="132"/>
      <c r="KWQ8" s="132"/>
      <c r="KWR8" s="132"/>
      <c r="KWS8" s="133"/>
      <c r="KWT8" s="134"/>
      <c r="KWU8" s="132"/>
      <c r="KWV8" s="132"/>
      <c r="KWW8" s="132"/>
      <c r="KWX8" s="133"/>
      <c r="KWY8" s="134"/>
      <c r="KWZ8" s="132"/>
      <c r="KXA8" s="132"/>
      <c r="KXB8" s="132"/>
      <c r="KXC8" s="133"/>
      <c r="KXD8" s="134"/>
      <c r="KXE8" s="132"/>
      <c r="KXF8" s="132"/>
      <c r="KXG8" s="132"/>
      <c r="KXH8" s="133"/>
      <c r="KXI8" s="134"/>
      <c r="KXJ8" s="132"/>
      <c r="KXK8" s="132"/>
      <c r="KXL8" s="132"/>
      <c r="KXM8" s="133"/>
      <c r="KXN8" s="134"/>
      <c r="KXO8" s="132"/>
      <c r="KXP8" s="132"/>
      <c r="KXQ8" s="132"/>
      <c r="KXR8" s="133"/>
      <c r="KXS8" s="134"/>
      <c r="KXT8" s="132"/>
      <c r="KXU8" s="132"/>
      <c r="KXV8" s="132"/>
      <c r="KXW8" s="133"/>
      <c r="KXX8" s="134"/>
      <c r="KXY8" s="132"/>
      <c r="KXZ8" s="132"/>
      <c r="KYA8" s="132"/>
      <c r="KYB8" s="133"/>
      <c r="KYC8" s="134"/>
      <c r="KYD8" s="132"/>
      <c r="KYE8" s="132"/>
      <c r="KYF8" s="132"/>
      <c r="KYG8" s="133"/>
      <c r="KYH8" s="134"/>
      <c r="KYI8" s="132"/>
      <c r="KYJ8" s="132"/>
      <c r="KYK8" s="132"/>
      <c r="KYL8" s="133"/>
      <c r="KYM8" s="134"/>
      <c r="KYN8" s="132"/>
      <c r="KYO8" s="132"/>
      <c r="KYP8" s="132"/>
      <c r="KYQ8" s="133"/>
      <c r="KYR8" s="134"/>
      <c r="KYS8" s="132"/>
      <c r="KYT8" s="132"/>
      <c r="KYU8" s="132"/>
      <c r="KYV8" s="133"/>
      <c r="KYW8" s="134"/>
      <c r="KYX8" s="132"/>
      <c r="KYY8" s="132"/>
      <c r="KYZ8" s="132"/>
      <c r="KZA8" s="133"/>
      <c r="KZB8" s="134"/>
      <c r="KZC8" s="132"/>
      <c r="KZD8" s="132"/>
      <c r="KZE8" s="132"/>
      <c r="KZF8" s="133"/>
      <c r="KZG8" s="134"/>
      <c r="KZH8" s="132"/>
      <c r="KZI8" s="132"/>
      <c r="KZJ8" s="132"/>
      <c r="KZK8" s="133"/>
      <c r="KZL8" s="134"/>
      <c r="KZM8" s="132"/>
      <c r="KZN8" s="132"/>
      <c r="KZO8" s="132"/>
      <c r="KZP8" s="133"/>
      <c r="KZQ8" s="134"/>
      <c r="KZR8" s="132"/>
      <c r="KZS8" s="132"/>
      <c r="KZT8" s="132"/>
      <c r="KZU8" s="133"/>
      <c r="KZV8" s="134"/>
      <c r="KZW8" s="132"/>
      <c r="KZX8" s="132"/>
      <c r="KZY8" s="132"/>
      <c r="KZZ8" s="133"/>
      <c r="LAA8" s="134"/>
      <c r="LAB8" s="132"/>
      <c r="LAC8" s="132"/>
      <c r="LAD8" s="132"/>
      <c r="LAE8" s="133"/>
      <c r="LAF8" s="134"/>
      <c r="LAG8" s="132"/>
      <c r="LAH8" s="132"/>
      <c r="LAI8" s="132"/>
      <c r="LAJ8" s="133"/>
      <c r="LAK8" s="134"/>
      <c r="LAL8" s="132"/>
      <c r="LAM8" s="132"/>
      <c r="LAN8" s="132"/>
      <c r="LAO8" s="133"/>
      <c r="LAP8" s="134"/>
      <c r="LAQ8" s="132"/>
      <c r="LAR8" s="132"/>
      <c r="LAS8" s="132"/>
      <c r="LAT8" s="133"/>
      <c r="LAU8" s="134"/>
      <c r="LAV8" s="132"/>
      <c r="LAW8" s="132"/>
      <c r="LAX8" s="132"/>
      <c r="LAY8" s="133"/>
      <c r="LAZ8" s="134"/>
      <c r="LBA8" s="132"/>
      <c r="LBB8" s="132"/>
      <c r="LBC8" s="132"/>
      <c r="LBD8" s="133"/>
      <c r="LBE8" s="134"/>
      <c r="LBF8" s="132"/>
      <c r="LBG8" s="132"/>
      <c r="LBH8" s="132"/>
      <c r="LBI8" s="133"/>
      <c r="LBJ8" s="134"/>
      <c r="LBK8" s="132"/>
      <c r="LBL8" s="132"/>
      <c r="LBM8" s="132"/>
      <c r="LBN8" s="133"/>
      <c r="LBO8" s="134"/>
      <c r="LBP8" s="132"/>
      <c r="LBQ8" s="132"/>
      <c r="LBR8" s="132"/>
      <c r="LBS8" s="133"/>
      <c r="LBT8" s="134"/>
      <c r="LBU8" s="132"/>
      <c r="LBV8" s="132"/>
      <c r="LBW8" s="132"/>
      <c r="LBX8" s="133"/>
      <c r="LBY8" s="134"/>
      <c r="LBZ8" s="132"/>
      <c r="LCA8" s="132"/>
      <c r="LCB8" s="132"/>
      <c r="LCC8" s="133"/>
      <c r="LCD8" s="134"/>
      <c r="LCE8" s="132"/>
      <c r="LCF8" s="132"/>
      <c r="LCG8" s="132"/>
      <c r="LCH8" s="133"/>
      <c r="LCI8" s="134"/>
      <c r="LCJ8" s="132"/>
      <c r="LCK8" s="132"/>
      <c r="LCL8" s="132"/>
      <c r="LCM8" s="133"/>
      <c r="LCN8" s="134"/>
      <c r="LCO8" s="132"/>
      <c r="LCP8" s="132"/>
      <c r="LCQ8" s="132"/>
      <c r="LCR8" s="133"/>
      <c r="LCS8" s="134"/>
      <c r="LCT8" s="132"/>
      <c r="LCU8" s="132"/>
      <c r="LCV8" s="132"/>
      <c r="LCW8" s="133"/>
      <c r="LCX8" s="134"/>
      <c r="LCY8" s="132"/>
      <c r="LCZ8" s="132"/>
      <c r="LDA8" s="132"/>
      <c r="LDB8" s="133"/>
      <c r="LDC8" s="134"/>
      <c r="LDD8" s="132"/>
      <c r="LDE8" s="132"/>
      <c r="LDF8" s="132"/>
      <c r="LDG8" s="133"/>
      <c r="LDH8" s="134"/>
      <c r="LDI8" s="132"/>
      <c r="LDJ8" s="132"/>
      <c r="LDK8" s="132"/>
      <c r="LDL8" s="133"/>
      <c r="LDM8" s="134"/>
      <c r="LDN8" s="132"/>
      <c r="LDO8" s="132"/>
      <c r="LDP8" s="132"/>
      <c r="LDQ8" s="133"/>
      <c r="LDR8" s="134"/>
      <c r="LDS8" s="132"/>
      <c r="LDT8" s="132"/>
      <c r="LDU8" s="132"/>
      <c r="LDV8" s="133"/>
      <c r="LDW8" s="134"/>
      <c r="LDX8" s="132"/>
      <c r="LDY8" s="132"/>
      <c r="LDZ8" s="132"/>
      <c r="LEA8" s="133"/>
      <c r="LEB8" s="134"/>
      <c r="LEC8" s="132"/>
      <c r="LED8" s="132"/>
      <c r="LEE8" s="132"/>
      <c r="LEF8" s="133"/>
      <c r="LEG8" s="134"/>
      <c r="LEH8" s="132"/>
      <c r="LEI8" s="132"/>
      <c r="LEJ8" s="132"/>
      <c r="LEK8" s="133"/>
      <c r="LEL8" s="134"/>
      <c r="LEM8" s="132"/>
      <c r="LEN8" s="132"/>
      <c r="LEO8" s="132"/>
      <c r="LEP8" s="133"/>
      <c r="LEQ8" s="134"/>
      <c r="LER8" s="132"/>
      <c r="LES8" s="132"/>
      <c r="LET8" s="132"/>
      <c r="LEU8" s="133"/>
      <c r="LEV8" s="134"/>
      <c r="LEW8" s="132"/>
      <c r="LEX8" s="132"/>
      <c r="LEY8" s="132"/>
      <c r="LEZ8" s="133"/>
      <c r="LFA8" s="134"/>
      <c r="LFB8" s="132"/>
      <c r="LFC8" s="132"/>
      <c r="LFD8" s="132"/>
      <c r="LFE8" s="133"/>
      <c r="LFF8" s="134"/>
      <c r="LFG8" s="132"/>
      <c r="LFH8" s="132"/>
      <c r="LFI8" s="132"/>
      <c r="LFJ8" s="133"/>
      <c r="LFK8" s="134"/>
      <c r="LFL8" s="132"/>
      <c r="LFM8" s="132"/>
      <c r="LFN8" s="132"/>
      <c r="LFO8" s="133"/>
      <c r="LFP8" s="134"/>
      <c r="LFQ8" s="132"/>
      <c r="LFR8" s="132"/>
      <c r="LFS8" s="132"/>
      <c r="LFT8" s="133"/>
      <c r="LFU8" s="134"/>
      <c r="LFV8" s="132"/>
      <c r="LFW8" s="132"/>
      <c r="LFX8" s="132"/>
      <c r="LFY8" s="133"/>
      <c r="LFZ8" s="134"/>
      <c r="LGA8" s="132"/>
      <c r="LGB8" s="132"/>
      <c r="LGC8" s="132"/>
      <c r="LGD8" s="133"/>
      <c r="LGE8" s="134"/>
      <c r="LGF8" s="132"/>
      <c r="LGG8" s="132"/>
      <c r="LGH8" s="132"/>
      <c r="LGI8" s="133"/>
      <c r="LGJ8" s="134"/>
      <c r="LGK8" s="132"/>
      <c r="LGL8" s="132"/>
      <c r="LGM8" s="132"/>
      <c r="LGN8" s="133"/>
      <c r="LGO8" s="134"/>
      <c r="LGP8" s="132"/>
      <c r="LGQ8" s="132"/>
      <c r="LGR8" s="132"/>
      <c r="LGS8" s="133"/>
      <c r="LGT8" s="134"/>
      <c r="LGU8" s="132"/>
      <c r="LGV8" s="132"/>
      <c r="LGW8" s="132"/>
      <c r="LGX8" s="133"/>
      <c r="LGY8" s="134"/>
      <c r="LGZ8" s="132"/>
      <c r="LHA8" s="132"/>
      <c r="LHB8" s="132"/>
      <c r="LHC8" s="133"/>
      <c r="LHD8" s="134"/>
      <c r="LHE8" s="132"/>
      <c r="LHF8" s="132"/>
      <c r="LHG8" s="132"/>
      <c r="LHH8" s="133"/>
      <c r="LHI8" s="134"/>
      <c r="LHJ8" s="132"/>
      <c r="LHK8" s="132"/>
      <c r="LHL8" s="132"/>
      <c r="LHM8" s="133"/>
      <c r="LHN8" s="134"/>
      <c r="LHO8" s="132"/>
      <c r="LHP8" s="132"/>
      <c r="LHQ8" s="132"/>
      <c r="LHR8" s="133"/>
      <c r="LHS8" s="134"/>
      <c r="LHT8" s="132"/>
      <c r="LHU8" s="132"/>
      <c r="LHV8" s="132"/>
      <c r="LHW8" s="133"/>
      <c r="LHX8" s="134"/>
      <c r="LHY8" s="132"/>
      <c r="LHZ8" s="132"/>
      <c r="LIA8" s="132"/>
      <c r="LIB8" s="133"/>
      <c r="LIC8" s="134"/>
      <c r="LID8" s="132"/>
      <c r="LIE8" s="132"/>
      <c r="LIF8" s="132"/>
      <c r="LIG8" s="133"/>
      <c r="LIH8" s="134"/>
      <c r="LII8" s="132"/>
      <c r="LIJ8" s="132"/>
      <c r="LIK8" s="132"/>
      <c r="LIL8" s="133"/>
      <c r="LIM8" s="134"/>
      <c r="LIN8" s="132"/>
      <c r="LIO8" s="132"/>
      <c r="LIP8" s="132"/>
      <c r="LIQ8" s="133"/>
      <c r="LIR8" s="134"/>
      <c r="LIS8" s="132"/>
      <c r="LIT8" s="132"/>
      <c r="LIU8" s="132"/>
      <c r="LIV8" s="133"/>
      <c r="LIW8" s="134"/>
      <c r="LIX8" s="132"/>
      <c r="LIY8" s="132"/>
      <c r="LIZ8" s="132"/>
      <c r="LJA8" s="133"/>
      <c r="LJB8" s="134"/>
      <c r="LJC8" s="132"/>
      <c r="LJD8" s="132"/>
      <c r="LJE8" s="132"/>
      <c r="LJF8" s="133"/>
      <c r="LJG8" s="134"/>
      <c r="LJH8" s="132"/>
      <c r="LJI8" s="132"/>
      <c r="LJJ8" s="132"/>
      <c r="LJK8" s="133"/>
      <c r="LJL8" s="134"/>
      <c r="LJM8" s="132"/>
      <c r="LJN8" s="132"/>
      <c r="LJO8" s="132"/>
      <c r="LJP8" s="133"/>
      <c r="LJQ8" s="134"/>
      <c r="LJR8" s="132"/>
      <c r="LJS8" s="132"/>
      <c r="LJT8" s="132"/>
      <c r="LJU8" s="133"/>
      <c r="LJV8" s="134"/>
      <c r="LJW8" s="132"/>
      <c r="LJX8" s="132"/>
      <c r="LJY8" s="132"/>
      <c r="LJZ8" s="133"/>
      <c r="LKA8" s="134"/>
      <c r="LKB8" s="132"/>
      <c r="LKC8" s="132"/>
      <c r="LKD8" s="132"/>
      <c r="LKE8" s="133"/>
      <c r="LKF8" s="134"/>
      <c r="LKG8" s="132"/>
      <c r="LKH8" s="132"/>
      <c r="LKI8" s="132"/>
      <c r="LKJ8" s="133"/>
      <c r="LKK8" s="134"/>
      <c r="LKL8" s="132"/>
      <c r="LKM8" s="132"/>
      <c r="LKN8" s="132"/>
      <c r="LKO8" s="133"/>
      <c r="LKP8" s="134"/>
      <c r="LKQ8" s="132"/>
      <c r="LKR8" s="132"/>
      <c r="LKS8" s="132"/>
      <c r="LKT8" s="133"/>
      <c r="LKU8" s="134"/>
      <c r="LKV8" s="132"/>
      <c r="LKW8" s="132"/>
      <c r="LKX8" s="132"/>
      <c r="LKY8" s="133"/>
      <c r="LKZ8" s="134"/>
      <c r="LLA8" s="132"/>
      <c r="LLB8" s="132"/>
      <c r="LLC8" s="132"/>
      <c r="LLD8" s="133"/>
      <c r="LLE8" s="134"/>
      <c r="LLF8" s="132"/>
      <c r="LLG8" s="132"/>
      <c r="LLH8" s="132"/>
      <c r="LLI8" s="133"/>
      <c r="LLJ8" s="134"/>
      <c r="LLK8" s="132"/>
      <c r="LLL8" s="132"/>
      <c r="LLM8" s="132"/>
      <c r="LLN8" s="133"/>
      <c r="LLO8" s="134"/>
      <c r="LLP8" s="132"/>
      <c r="LLQ8" s="132"/>
      <c r="LLR8" s="132"/>
      <c r="LLS8" s="133"/>
      <c r="LLT8" s="134"/>
      <c r="LLU8" s="132"/>
      <c r="LLV8" s="132"/>
      <c r="LLW8" s="132"/>
      <c r="LLX8" s="133"/>
      <c r="LLY8" s="134"/>
      <c r="LLZ8" s="132"/>
      <c r="LMA8" s="132"/>
      <c r="LMB8" s="132"/>
      <c r="LMC8" s="133"/>
      <c r="LMD8" s="134"/>
      <c r="LME8" s="132"/>
      <c r="LMF8" s="132"/>
      <c r="LMG8" s="132"/>
      <c r="LMH8" s="133"/>
      <c r="LMI8" s="134"/>
      <c r="LMJ8" s="132"/>
      <c r="LMK8" s="132"/>
      <c r="LML8" s="132"/>
      <c r="LMM8" s="133"/>
      <c r="LMN8" s="134"/>
      <c r="LMO8" s="132"/>
      <c r="LMP8" s="132"/>
      <c r="LMQ8" s="132"/>
      <c r="LMR8" s="133"/>
      <c r="LMS8" s="134"/>
      <c r="LMT8" s="132"/>
      <c r="LMU8" s="132"/>
      <c r="LMV8" s="132"/>
      <c r="LMW8" s="133"/>
      <c r="LMX8" s="134"/>
      <c r="LMY8" s="132"/>
      <c r="LMZ8" s="132"/>
      <c r="LNA8" s="132"/>
      <c r="LNB8" s="133"/>
      <c r="LNC8" s="134"/>
      <c r="LND8" s="132"/>
      <c r="LNE8" s="132"/>
      <c r="LNF8" s="132"/>
      <c r="LNG8" s="133"/>
      <c r="LNH8" s="134"/>
      <c r="LNI8" s="132"/>
      <c r="LNJ8" s="132"/>
      <c r="LNK8" s="132"/>
      <c r="LNL8" s="133"/>
      <c r="LNM8" s="134"/>
      <c r="LNN8" s="132"/>
      <c r="LNO8" s="132"/>
      <c r="LNP8" s="132"/>
      <c r="LNQ8" s="133"/>
      <c r="LNR8" s="134"/>
      <c r="LNS8" s="132"/>
      <c r="LNT8" s="132"/>
      <c r="LNU8" s="132"/>
      <c r="LNV8" s="133"/>
      <c r="LNW8" s="134"/>
      <c r="LNX8" s="132"/>
      <c r="LNY8" s="132"/>
      <c r="LNZ8" s="132"/>
      <c r="LOA8" s="133"/>
      <c r="LOB8" s="134"/>
      <c r="LOC8" s="132"/>
      <c r="LOD8" s="132"/>
      <c r="LOE8" s="132"/>
      <c r="LOF8" s="133"/>
      <c r="LOG8" s="134"/>
      <c r="LOH8" s="132"/>
      <c r="LOI8" s="132"/>
      <c r="LOJ8" s="132"/>
      <c r="LOK8" s="133"/>
      <c r="LOL8" s="134"/>
      <c r="LOM8" s="132"/>
      <c r="LON8" s="132"/>
      <c r="LOO8" s="132"/>
      <c r="LOP8" s="133"/>
      <c r="LOQ8" s="134"/>
      <c r="LOR8" s="132"/>
      <c r="LOS8" s="132"/>
      <c r="LOT8" s="132"/>
      <c r="LOU8" s="133"/>
      <c r="LOV8" s="134"/>
      <c r="LOW8" s="132"/>
      <c r="LOX8" s="132"/>
      <c r="LOY8" s="132"/>
      <c r="LOZ8" s="133"/>
      <c r="LPA8" s="134"/>
      <c r="LPB8" s="132"/>
      <c r="LPC8" s="132"/>
      <c r="LPD8" s="132"/>
      <c r="LPE8" s="133"/>
      <c r="LPF8" s="134"/>
      <c r="LPG8" s="132"/>
      <c r="LPH8" s="132"/>
      <c r="LPI8" s="132"/>
      <c r="LPJ8" s="133"/>
      <c r="LPK8" s="134"/>
      <c r="LPL8" s="132"/>
      <c r="LPM8" s="132"/>
      <c r="LPN8" s="132"/>
      <c r="LPO8" s="133"/>
      <c r="LPP8" s="134"/>
      <c r="LPQ8" s="132"/>
      <c r="LPR8" s="132"/>
      <c r="LPS8" s="132"/>
      <c r="LPT8" s="133"/>
      <c r="LPU8" s="134"/>
      <c r="LPV8" s="132"/>
      <c r="LPW8" s="132"/>
      <c r="LPX8" s="132"/>
      <c r="LPY8" s="133"/>
      <c r="LPZ8" s="134"/>
      <c r="LQA8" s="132"/>
      <c r="LQB8" s="132"/>
      <c r="LQC8" s="132"/>
      <c r="LQD8" s="133"/>
      <c r="LQE8" s="134"/>
      <c r="LQF8" s="132"/>
      <c r="LQG8" s="132"/>
      <c r="LQH8" s="132"/>
      <c r="LQI8" s="133"/>
      <c r="LQJ8" s="134"/>
      <c r="LQK8" s="132"/>
      <c r="LQL8" s="132"/>
      <c r="LQM8" s="132"/>
      <c r="LQN8" s="133"/>
      <c r="LQO8" s="134"/>
      <c r="LQP8" s="132"/>
      <c r="LQQ8" s="132"/>
      <c r="LQR8" s="132"/>
      <c r="LQS8" s="133"/>
      <c r="LQT8" s="134"/>
      <c r="LQU8" s="132"/>
      <c r="LQV8" s="132"/>
      <c r="LQW8" s="132"/>
      <c r="LQX8" s="133"/>
      <c r="LQY8" s="134"/>
      <c r="LQZ8" s="132"/>
      <c r="LRA8" s="132"/>
      <c r="LRB8" s="132"/>
      <c r="LRC8" s="133"/>
      <c r="LRD8" s="134"/>
      <c r="LRE8" s="132"/>
      <c r="LRF8" s="132"/>
      <c r="LRG8" s="132"/>
      <c r="LRH8" s="133"/>
      <c r="LRI8" s="134"/>
      <c r="LRJ8" s="132"/>
      <c r="LRK8" s="132"/>
      <c r="LRL8" s="132"/>
      <c r="LRM8" s="133"/>
      <c r="LRN8" s="134"/>
      <c r="LRO8" s="132"/>
      <c r="LRP8" s="132"/>
      <c r="LRQ8" s="132"/>
      <c r="LRR8" s="133"/>
      <c r="LRS8" s="134"/>
      <c r="LRT8" s="132"/>
      <c r="LRU8" s="132"/>
      <c r="LRV8" s="132"/>
      <c r="LRW8" s="133"/>
      <c r="LRX8" s="134"/>
      <c r="LRY8" s="132"/>
      <c r="LRZ8" s="132"/>
      <c r="LSA8" s="132"/>
      <c r="LSB8" s="133"/>
      <c r="LSC8" s="134"/>
      <c r="LSD8" s="132"/>
      <c r="LSE8" s="132"/>
      <c r="LSF8" s="132"/>
      <c r="LSG8" s="133"/>
      <c r="LSH8" s="134"/>
      <c r="LSI8" s="132"/>
      <c r="LSJ8" s="132"/>
      <c r="LSK8" s="132"/>
      <c r="LSL8" s="133"/>
      <c r="LSM8" s="134"/>
      <c r="LSN8" s="132"/>
      <c r="LSO8" s="132"/>
      <c r="LSP8" s="132"/>
      <c r="LSQ8" s="133"/>
      <c r="LSR8" s="134"/>
      <c r="LSS8" s="132"/>
      <c r="LST8" s="132"/>
      <c r="LSU8" s="132"/>
      <c r="LSV8" s="133"/>
      <c r="LSW8" s="134"/>
      <c r="LSX8" s="132"/>
      <c r="LSY8" s="132"/>
      <c r="LSZ8" s="132"/>
      <c r="LTA8" s="133"/>
      <c r="LTB8" s="134"/>
      <c r="LTC8" s="132"/>
      <c r="LTD8" s="132"/>
      <c r="LTE8" s="132"/>
      <c r="LTF8" s="133"/>
      <c r="LTG8" s="134"/>
      <c r="LTH8" s="132"/>
      <c r="LTI8" s="132"/>
      <c r="LTJ8" s="132"/>
      <c r="LTK8" s="133"/>
      <c r="LTL8" s="134"/>
      <c r="LTM8" s="132"/>
      <c r="LTN8" s="132"/>
      <c r="LTO8" s="132"/>
      <c r="LTP8" s="133"/>
      <c r="LTQ8" s="134"/>
      <c r="LTR8" s="132"/>
      <c r="LTS8" s="132"/>
      <c r="LTT8" s="132"/>
      <c r="LTU8" s="133"/>
      <c r="LTV8" s="134"/>
      <c r="LTW8" s="132"/>
      <c r="LTX8" s="132"/>
      <c r="LTY8" s="132"/>
      <c r="LTZ8" s="133"/>
      <c r="LUA8" s="134"/>
      <c r="LUB8" s="132"/>
      <c r="LUC8" s="132"/>
      <c r="LUD8" s="132"/>
      <c r="LUE8" s="133"/>
      <c r="LUF8" s="134"/>
      <c r="LUG8" s="132"/>
      <c r="LUH8" s="132"/>
      <c r="LUI8" s="132"/>
      <c r="LUJ8" s="133"/>
      <c r="LUK8" s="134"/>
      <c r="LUL8" s="132"/>
      <c r="LUM8" s="132"/>
      <c r="LUN8" s="132"/>
      <c r="LUO8" s="133"/>
      <c r="LUP8" s="134"/>
      <c r="LUQ8" s="132"/>
      <c r="LUR8" s="132"/>
      <c r="LUS8" s="132"/>
      <c r="LUT8" s="133"/>
      <c r="LUU8" s="134"/>
      <c r="LUV8" s="132"/>
      <c r="LUW8" s="132"/>
      <c r="LUX8" s="132"/>
      <c r="LUY8" s="133"/>
      <c r="LUZ8" s="134"/>
      <c r="LVA8" s="132"/>
      <c r="LVB8" s="132"/>
      <c r="LVC8" s="132"/>
      <c r="LVD8" s="133"/>
      <c r="LVE8" s="134"/>
      <c r="LVF8" s="132"/>
      <c r="LVG8" s="132"/>
      <c r="LVH8" s="132"/>
      <c r="LVI8" s="133"/>
      <c r="LVJ8" s="134"/>
      <c r="LVK8" s="132"/>
      <c r="LVL8" s="132"/>
      <c r="LVM8" s="132"/>
      <c r="LVN8" s="133"/>
      <c r="LVO8" s="134"/>
      <c r="LVP8" s="132"/>
      <c r="LVQ8" s="132"/>
      <c r="LVR8" s="132"/>
      <c r="LVS8" s="133"/>
      <c r="LVT8" s="134"/>
      <c r="LVU8" s="132"/>
      <c r="LVV8" s="132"/>
      <c r="LVW8" s="132"/>
      <c r="LVX8" s="133"/>
      <c r="LVY8" s="134"/>
      <c r="LVZ8" s="132"/>
      <c r="LWA8" s="132"/>
      <c r="LWB8" s="132"/>
      <c r="LWC8" s="133"/>
      <c r="LWD8" s="134"/>
      <c r="LWE8" s="132"/>
      <c r="LWF8" s="132"/>
      <c r="LWG8" s="132"/>
      <c r="LWH8" s="133"/>
      <c r="LWI8" s="134"/>
      <c r="LWJ8" s="132"/>
      <c r="LWK8" s="132"/>
      <c r="LWL8" s="132"/>
      <c r="LWM8" s="133"/>
      <c r="LWN8" s="134"/>
      <c r="LWO8" s="132"/>
      <c r="LWP8" s="132"/>
      <c r="LWQ8" s="132"/>
      <c r="LWR8" s="133"/>
      <c r="LWS8" s="134"/>
      <c r="LWT8" s="132"/>
      <c r="LWU8" s="132"/>
      <c r="LWV8" s="132"/>
      <c r="LWW8" s="133"/>
      <c r="LWX8" s="134"/>
      <c r="LWY8" s="132"/>
      <c r="LWZ8" s="132"/>
      <c r="LXA8" s="132"/>
      <c r="LXB8" s="133"/>
      <c r="LXC8" s="134"/>
      <c r="LXD8" s="132"/>
      <c r="LXE8" s="132"/>
      <c r="LXF8" s="132"/>
      <c r="LXG8" s="133"/>
      <c r="LXH8" s="134"/>
      <c r="LXI8" s="132"/>
      <c r="LXJ8" s="132"/>
      <c r="LXK8" s="132"/>
      <c r="LXL8" s="133"/>
      <c r="LXM8" s="134"/>
      <c r="LXN8" s="132"/>
      <c r="LXO8" s="132"/>
      <c r="LXP8" s="132"/>
      <c r="LXQ8" s="133"/>
      <c r="LXR8" s="134"/>
      <c r="LXS8" s="132"/>
      <c r="LXT8" s="132"/>
      <c r="LXU8" s="132"/>
      <c r="LXV8" s="133"/>
      <c r="LXW8" s="134"/>
      <c r="LXX8" s="132"/>
      <c r="LXY8" s="132"/>
      <c r="LXZ8" s="132"/>
      <c r="LYA8" s="133"/>
      <c r="LYB8" s="134"/>
      <c r="LYC8" s="132"/>
      <c r="LYD8" s="132"/>
      <c r="LYE8" s="132"/>
      <c r="LYF8" s="133"/>
      <c r="LYG8" s="134"/>
      <c r="LYH8" s="132"/>
      <c r="LYI8" s="132"/>
      <c r="LYJ8" s="132"/>
      <c r="LYK8" s="133"/>
      <c r="LYL8" s="134"/>
      <c r="LYM8" s="132"/>
      <c r="LYN8" s="132"/>
      <c r="LYO8" s="132"/>
      <c r="LYP8" s="133"/>
      <c r="LYQ8" s="134"/>
      <c r="LYR8" s="132"/>
      <c r="LYS8" s="132"/>
      <c r="LYT8" s="132"/>
      <c r="LYU8" s="133"/>
      <c r="LYV8" s="134"/>
      <c r="LYW8" s="132"/>
      <c r="LYX8" s="132"/>
      <c r="LYY8" s="132"/>
      <c r="LYZ8" s="133"/>
      <c r="LZA8" s="134"/>
      <c r="LZB8" s="132"/>
      <c r="LZC8" s="132"/>
      <c r="LZD8" s="132"/>
      <c r="LZE8" s="133"/>
      <c r="LZF8" s="134"/>
      <c r="LZG8" s="132"/>
      <c r="LZH8" s="132"/>
      <c r="LZI8" s="132"/>
      <c r="LZJ8" s="133"/>
      <c r="LZK8" s="134"/>
      <c r="LZL8" s="132"/>
      <c r="LZM8" s="132"/>
      <c r="LZN8" s="132"/>
      <c r="LZO8" s="133"/>
      <c r="LZP8" s="134"/>
      <c r="LZQ8" s="132"/>
      <c r="LZR8" s="132"/>
      <c r="LZS8" s="132"/>
      <c r="LZT8" s="133"/>
      <c r="LZU8" s="134"/>
      <c r="LZV8" s="132"/>
      <c r="LZW8" s="132"/>
      <c r="LZX8" s="132"/>
      <c r="LZY8" s="133"/>
      <c r="LZZ8" s="134"/>
      <c r="MAA8" s="132"/>
      <c r="MAB8" s="132"/>
      <c r="MAC8" s="132"/>
      <c r="MAD8" s="133"/>
      <c r="MAE8" s="134"/>
      <c r="MAF8" s="132"/>
      <c r="MAG8" s="132"/>
      <c r="MAH8" s="132"/>
      <c r="MAI8" s="133"/>
      <c r="MAJ8" s="134"/>
      <c r="MAK8" s="132"/>
      <c r="MAL8" s="132"/>
      <c r="MAM8" s="132"/>
      <c r="MAN8" s="133"/>
      <c r="MAO8" s="134"/>
      <c r="MAP8" s="132"/>
      <c r="MAQ8" s="132"/>
      <c r="MAR8" s="132"/>
      <c r="MAS8" s="133"/>
      <c r="MAT8" s="134"/>
      <c r="MAU8" s="132"/>
      <c r="MAV8" s="132"/>
      <c r="MAW8" s="132"/>
      <c r="MAX8" s="133"/>
      <c r="MAY8" s="134"/>
      <c r="MAZ8" s="132"/>
      <c r="MBA8" s="132"/>
      <c r="MBB8" s="132"/>
      <c r="MBC8" s="133"/>
      <c r="MBD8" s="134"/>
      <c r="MBE8" s="132"/>
      <c r="MBF8" s="132"/>
      <c r="MBG8" s="132"/>
      <c r="MBH8" s="133"/>
      <c r="MBI8" s="134"/>
      <c r="MBJ8" s="132"/>
      <c r="MBK8" s="132"/>
      <c r="MBL8" s="132"/>
      <c r="MBM8" s="133"/>
      <c r="MBN8" s="134"/>
      <c r="MBO8" s="132"/>
      <c r="MBP8" s="132"/>
      <c r="MBQ8" s="132"/>
      <c r="MBR8" s="133"/>
      <c r="MBS8" s="134"/>
      <c r="MBT8" s="132"/>
      <c r="MBU8" s="132"/>
      <c r="MBV8" s="132"/>
      <c r="MBW8" s="133"/>
      <c r="MBX8" s="134"/>
      <c r="MBY8" s="132"/>
      <c r="MBZ8" s="132"/>
      <c r="MCA8" s="132"/>
      <c r="MCB8" s="133"/>
      <c r="MCC8" s="134"/>
      <c r="MCD8" s="132"/>
      <c r="MCE8" s="132"/>
      <c r="MCF8" s="132"/>
      <c r="MCG8" s="133"/>
      <c r="MCH8" s="134"/>
      <c r="MCI8" s="132"/>
      <c r="MCJ8" s="132"/>
      <c r="MCK8" s="132"/>
      <c r="MCL8" s="133"/>
      <c r="MCM8" s="134"/>
      <c r="MCN8" s="132"/>
      <c r="MCO8" s="132"/>
      <c r="MCP8" s="132"/>
      <c r="MCQ8" s="133"/>
      <c r="MCR8" s="134"/>
      <c r="MCS8" s="132"/>
      <c r="MCT8" s="132"/>
      <c r="MCU8" s="132"/>
      <c r="MCV8" s="133"/>
      <c r="MCW8" s="134"/>
      <c r="MCX8" s="132"/>
      <c r="MCY8" s="132"/>
      <c r="MCZ8" s="132"/>
      <c r="MDA8" s="133"/>
      <c r="MDB8" s="134"/>
      <c r="MDC8" s="132"/>
      <c r="MDD8" s="132"/>
      <c r="MDE8" s="132"/>
      <c r="MDF8" s="133"/>
      <c r="MDG8" s="134"/>
      <c r="MDH8" s="132"/>
      <c r="MDI8" s="132"/>
      <c r="MDJ8" s="132"/>
      <c r="MDK8" s="133"/>
      <c r="MDL8" s="134"/>
      <c r="MDM8" s="132"/>
      <c r="MDN8" s="132"/>
      <c r="MDO8" s="132"/>
      <c r="MDP8" s="133"/>
      <c r="MDQ8" s="134"/>
      <c r="MDR8" s="132"/>
      <c r="MDS8" s="132"/>
      <c r="MDT8" s="132"/>
      <c r="MDU8" s="133"/>
      <c r="MDV8" s="134"/>
      <c r="MDW8" s="132"/>
      <c r="MDX8" s="132"/>
      <c r="MDY8" s="132"/>
      <c r="MDZ8" s="133"/>
      <c r="MEA8" s="134"/>
      <c r="MEB8" s="132"/>
      <c r="MEC8" s="132"/>
      <c r="MED8" s="132"/>
      <c r="MEE8" s="133"/>
      <c r="MEF8" s="134"/>
      <c r="MEG8" s="132"/>
      <c r="MEH8" s="132"/>
      <c r="MEI8" s="132"/>
      <c r="MEJ8" s="133"/>
      <c r="MEK8" s="134"/>
      <c r="MEL8" s="132"/>
      <c r="MEM8" s="132"/>
      <c r="MEN8" s="132"/>
      <c r="MEO8" s="133"/>
      <c r="MEP8" s="134"/>
      <c r="MEQ8" s="132"/>
      <c r="MER8" s="132"/>
      <c r="MES8" s="132"/>
      <c r="MET8" s="133"/>
      <c r="MEU8" s="134"/>
      <c r="MEV8" s="132"/>
      <c r="MEW8" s="132"/>
      <c r="MEX8" s="132"/>
      <c r="MEY8" s="133"/>
      <c r="MEZ8" s="134"/>
      <c r="MFA8" s="132"/>
      <c r="MFB8" s="132"/>
      <c r="MFC8" s="132"/>
      <c r="MFD8" s="133"/>
      <c r="MFE8" s="134"/>
      <c r="MFF8" s="132"/>
      <c r="MFG8" s="132"/>
      <c r="MFH8" s="132"/>
      <c r="MFI8" s="133"/>
      <c r="MFJ8" s="134"/>
      <c r="MFK8" s="132"/>
      <c r="MFL8" s="132"/>
      <c r="MFM8" s="132"/>
      <c r="MFN8" s="133"/>
      <c r="MFO8" s="134"/>
      <c r="MFP8" s="132"/>
      <c r="MFQ8" s="132"/>
      <c r="MFR8" s="132"/>
      <c r="MFS8" s="133"/>
      <c r="MFT8" s="134"/>
      <c r="MFU8" s="132"/>
      <c r="MFV8" s="132"/>
      <c r="MFW8" s="132"/>
      <c r="MFX8" s="133"/>
      <c r="MFY8" s="134"/>
      <c r="MFZ8" s="132"/>
      <c r="MGA8" s="132"/>
      <c r="MGB8" s="132"/>
      <c r="MGC8" s="133"/>
      <c r="MGD8" s="134"/>
      <c r="MGE8" s="132"/>
      <c r="MGF8" s="132"/>
      <c r="MGG8" s="132"/>
      <c r="MGH8" s="133"/>
      <c r="MGI8" s="134"/>
      <c r="MGJ8" s="132"/>
      <c r="MGK8" s="132"/>
      <c r="MGL8" s="132"/>
      <c r="MGM8" s="133"/>
      <c r="MGN8" s="134"/>
      <c r="MGO8" s="132"/>
      <c r="MGP8" s="132"/>
      <c r="MGQ8" s="132"/>
      <c r="MGR8" s="133"/>
      <c r="MGS8" s="134"/>
      <c r="MGT8" s="132"/>
      <c r="MGU8" s="132"/>
      <c r="MGV8" s="132"/>
      <c r="MGW8" s="133"/>
      <c r="MGX8" s="134"/>
      <c r="MGY8" s="132"/>
      <c r="MGZ8" s="132"/>
      <c r="MHA8" s="132"/>
      <c r="MHB8" s="133"/>
      <c r="MHC8" s="134"/>
      <c r="MHD8" s="132"/>
      <c r="MHE8" s="132"/>
      <c r="MHF8" s="132"/>
      <c r="MHG8" s="133"/>
      <c r="MHH8" s="134"/>
      <c r="MHI8" s="132"/>
      <c r="MHJ8" s="132"/>
      <c r="MHK8" s="132"/>
      <c r="MHL8" s="133"/>
      <c r="MHM8" s="134"/>
      <c r="MHN8" s="132"/>
      <c r="MHO8" s="132"/>
      <c r="MHP8" s="132"/>
      <c r="MHQ8" s="133"/>
      <c r="MHR8" s="134"/>
      <c r="MHS8" s="132"/>
      <c r="MHT8" s="132"/>
      <c r="MHU8" s="132"/>
      <c r="MHV8" s="133"/>
      <c r="MHW8" s="134"/>
      <c r="MHX8" s="132"/>
      <c r="MHY8" s="132"/>
      <c r="MHZ8" s="132"/>
      <c r="MIA8" s="133"/>
      <c r="MIB8" s="134"/>
      <c r="MIC8" s="132"/>
      <c r="MID8" s="132"/>
      <c r="MIE8" s="132"/>
      <c r="MIF8" s="133"/>
      <c r="MIG8" s="134"/>
      <c r="MIH8" s="132"/>
      <c r="MII8" s="132"/>
      <c r="MIJ8" s="132"/>
      <c r="MIK8" s="133"/>
      <c r="MIL8" s="134"/>
      <c r="MIM8" s="132"/>
      <c r="MIN8" s="132"/>
      <c r="MIO8" s="132"/>
      <c r="MIP8" s="133"/>
      <c r="MIQ8" s="134"/>
      <c r="MIR8" s="132"/>
      <c r="MIS8" s="132"/>
      <c r="MIT8" s="132"/>
      <c r="MIU8" s="133"/>
      <c r="MIV8" s="134"/>
      <c r="MIW8" s="132"/>
      <c r="MIX8" s="132"/>
      <c r="MIY8" s="132"/>
      <c r="MIZ8" s="133"/>
      <c r="MJA8" s="134"/>
      <c r="MJB8" s="132"/>
      <c r="MJC8" s="132"/>
      <c r="MJD8" s="132"/>
      <c r="MJE8" s="133"/>
      <c r="MJF8" s="134"/>
      <c r="MJG8" s="132"/>
      <c r="MJH8" s="132"/>
      <c r="MJI8" s="132"/>
      <c r="MJJ8" s="133"/>
      <c r="MJK8" s="134"/>
      <c r="MJL8" s="132"/>
      <c r="MJM8" s="132"/>
      <c r="MJN8" s="132"/>
      <c r="MJO8" s="133"/>
      <c r="MJP8" s="134"/>
      <c r="MJQ8" s="132"/>
      <c r="MJR8" s="132"/>
      <c r="MJS8" s="132"/>
      <c r="MJT8" s="133"/>
      <c r="MJU8" s="134"/>
      <c r="MJV8" s="132"/>
      <c r="MJW8" s="132"/>
      <c r="MJX8" s="132"/>
      <c r="MJY8" s="133"/>
      <c r="MJZ8" s="134"/>
      <c r="MKA8" s="132"/>
      <c r="MKB8" s="132"/>
      <c r="MKC8" s="132"/>
      <c r="MKD8" s="133"/>
      <c r="MKE8" s="134"/>
      <c r="MKF8" s="132"/>
      <c r="MKG8" s="132"/>
      <c r="MKH8" s="132"/>
      <c r="MKI8" s="133"/>
      <c r="MKJ8" s="134"/>
      <c r="MKK8" s="132"/>
      <c r="MKL8" s="132"/>
      <c r="MKM8" s="132"/>
      <c r="MKN8" s="133"/>
      <c r="MKO8" s="134"/>
      <c r="MKP8" s="132"/>
      <c r="MKQ8" s="132"/>
      <c r="MKR8" s="132"/>
      <c r="MKS8" s="133"/>
      <c r="MKT8" s="134"/>
      <c r="MKU8" s="132"/>
      <c r="MKV8" s="132"/>
      <c r="MKW8" s="132"/>
      <c r="MKX8" s="133"/>
      <c r="MKY8" s="134"/>
      <c r="MKZ8" s="132"/>
      <c r="MLA8" s="132"/>
      <c r="MLB8" s="132"/>
      <c r="MLC8" s="133"/>
      <c r="MLD8" s="134"/>
      <c r="MLE8" s="132"/>
      <c r="MLF8" s="132"/>
      <c r="MLG8" s="132"/>
      <c r="MLH8" s="133"/>
      <c r="MLI8" s="134"/>
      <c r="MLJ8" s="132"/>
      <c r="MLK8" s="132"/>
      <c r="MLL8" s="132"/>
      <c r="MLM8" s="133"/>
      <c r="MLN8" s="134"/>
      <c r="MLO8" s="132"/>
      <c r="MLP8" s="132"/>
      <c r="MLQ8" s="132"/>
      <c r="MLR8" s="133"/>
      <c r="MLS8" s="134"/>
      <c r="MLT8" s="132"/>
      <c r="MLU8" s="132"/>
      <c r="MLV8" s="132"/>
      <c r="MLW8" s="133"/>
      <c r="MLX8" s="134"/>
      <c r="MLY8" s="132"/>
      <c r="MLZ8" s="132"/>
      <c r="MMA8" s="132"/>
      <c r="MMB8" s="133"/>
      <c r="MMC8" s="134"/>
      <c r="MMD8" s="132"/>
      <c r="MME8" s="132"/>
      <c r="MMF8" s="132"/>
      <c r="MMG8" s="133"/>
      <c r="MMH8" s="134"/>
      <c r="MMI8" s="132"/>
      <c r="MMJ8" s="132"/>
      <c r="MMK8" s="132"/>
      <c r="MML8" s="133"/>
      <c r="MMM8" s="134"/>
      <c r="MMN8" s="132"/>
      <c r="MMO8" s="132"/>
      <c r="MMP8" s="132"/>
      <c r="MMQ8" s="133"/>
      <c r="MMR8" s="134"/>
      <c r="MMS8" s="132"/>
      <c r="MMT8" s="132"/>
      <c r="MMU8" s="132"/>
      <c r="MMV8" s="133"/>
      <c r="MMW8" s="134"/>
      <c r="MMX8" s="132"/>
      <c r="MMY8" s="132"/>
      <c r="MMZ8" s="132"/>
      <c r="MNA8" s="133"/>
      <c r="MNB8" s="134"/>
      <c r="MNC8" s="132"/>
      <c r="MND8" s="132"/>
      <c r="MNE8" s="132"/>
      <c r="MNF8" s="133"/>
      <c r="MNG8" s="134"/>
      <c r="MNH8" s="132"/>
      <c r="MNI8" s="132"/>
      <c r="MNJ8" s="132"/>
      <c r="MNK8" s="133"/>
      <c r="MNL8" s="134"/>
      <c r="MNM8" s="132"/>
      <c r="MNN8" s="132"/>
      <c r="MNO8" s="132"/>
      <c r="MNP8" s="133"/>
      <c r="MNQ8" s="134"/>
      <c r="MNR8" s="132"/>
      <c r="MNS8" s="132"/>
      <c r="MNT8" s="132"/>
      <c r="MNU8" s="133"/>
      <c r="MNV8" s="134"/>
      <c r="MNW8" s="132"/>
      <c r="MNX8" s="132"/>
      <c r="MNY8" s="132"/>
      <c r="MNZ8" s="133"/>
      <c r="MOA8" s="134"/>
      <c r="MOB8" s="132"/>
      <c r="MOC8" s="132"/>
      <c r="MOD8" s="132"/>
      <c r="MOE8" s="133"/>
      <c r="MOF8" s="134"/>
      <c r="MOG8" s="132"/>
      <c r="MOH8" s="132"/>
      <c r="MOI8" s="132"/>
      <c r="MOJ8" s="133"/>
      <c r="MOK8" s="134"/>
      <c r="MOL8" s="132"/>
      <c r="MOM8" s="132"/>
      <c r="MON8" s="132"/>
      <c r="MOO8" s="133"/>
      <c r="MOP8" s="134"/>
      <c r="MOQ8" s="132"/>
      <c r="MOR8" s="132"/>
      <c r="MOS8" s="132"/>
      <c r="MOT8" s="133"/>
      <c r="MOU8" s="134"/>
      <c r="MOV8" s="132"/>
      <c r="MOW8" s="132"/>
      <c r="MOX8" s="132"/>
      <c r="MOY8" s="133"/>
      <c r="MOZ8" s="134"/>
      <c r="MPA8" s="132"/>
      <c r="MPB8" s="132"/>
      <c r="MPC8" s="132"/>
      <c r="MPD8" s="133"/>
      <c r="MPE8" s="134"/>
      <c r="MPF8" s="132"/>
      <c r="MPG8" s="132"/>
      <c r="MPH8" s="132"/>
      <c r="MPI8" s="133"/>
      <c r="MPJ8" s="134"/>
      <c r="MPK8" s="132"/>
      <c r="MPL8" s="132"/>
      <c r="MPM8" s="132"/>
      <c r="MPN8" s="133"/>
      <c r="MPO8" s="134"/>
      <c r="MPP8" s="132"/>
      <c r="MPQ8" s="132"/>
      <c r="MPR8" s="132"/>
      <c r="MPS8" s="133"/>
      <c r="MPT8" s="134"/>
      <c r="MPU8" s="132"/>
      <c r="MPV8" s="132"/>
      <c r="MPW8" s="132"/>
      <c r="MPX8" s="133"/>
      <c r="MPY8" s="134"/>
      <c r="MPZ8" s="132"/>
      <c r="MQA8" s="132"/>
      <c r="MQB8" s="132"/>
      <c r="MQC8" s="133"/>
      <c r="MQD8" s="134"/>
      <c r="MQE8" s="132"/>
      <c r="MQF8" s="132"/>
      <c r="MQG8" s="132"/>
      <c r="MQH8" s="133"/>
      <c r="MQI8" s="134"/>
      <c r="MQJ8" s="132"/>
      <c r="MQK8" s="132"/>
      <c r="MQL8" s="132"/>
      <c r="MQM8" s="133"/>
      <c r="MQN8" s="134"/>
      <c r="MQO8" s="132"/>
      <c r="MQP8" s="132"/>
      <c r="MQQ8" s="132"/>
      <c r="MQR8" s="133"/>
      <c r="MQS8" s="134"/>
      <c r="MQT8" s="132"/>
      <c r="MQU8" s="132"/>
      <c r="MQV8" s="132"/>
      <c r="MQW8" s="133"/>
      <c r="MQX8" s="134"/>
      <c r="MQY8" s="132"/>
      <c r="MQZ8" s="132"/>
      <c r="MRA8" s="132"/>
      <c r="MRB8" s="133"/>
      <c r="MRC8" s="134"/>
      <c r="MRD8" s="132"/>
      <c r="MRE8" s="132"/>
      <c r="MRF8" s="132"/>
      <c r="MRG8" s="133"/>
      <c r="MRH8" s="134"/>
      <c r="MRI8" s="132"/>
      <c r="MRJ8" s="132"/>
      <c r="MRK8" s="132"/>
      <c r="MRL8" s="133"/>
      <c r="MRM8" s="134"/>
      <c r="MRN8" s="132"/>
      <c r="MRO8" s="132"/>
      <c r="MRP8" s="132"/>
      <c r="MRQ8" s="133"/>
      <c r="MRR8" s="134"/>
      <c r="MRS8" s="132"/>
      <c r="MRT8" s="132"/>
      <c r="MRU8" s="132"/>
      <c r="MRV8" s="133"/>
      <c r="MRW8" s="134"/>
      <c r="MRX8" s="132"/>
      <c r="MRY8" s="132"/>
      <c r="MRZ8" s="132"/>
      <c r="MSA8" s="133"/>
      <c r="MSB8" s="134"/>
      <c r="MSC8" s="132"/>
      <c r="MSD8" s="132"/>
      <c r="MSE8" s="132"/>
      <c r="MSF8" s="133"/>
      <c r="MSG8" s="134"/>
      <c r="MSH8" s="132"/>
      <c r="MSI8" s="132"/>
      <c r="MSJ8" s="132"/>
      <c r="MSK8" s="133"/>
      <c r="MSL8" s="134"/>
      <c r="MSM8" s="132"/>
      <c r="MSN8" s="132"/>
      <c r="MSO8" s="132"/>
      <c r="MSP8" s="133"/>
      <c r="MSQ8" s="134"/>
      <c r="MSR8" s="132"/>
      <c r="MSS8" s="132"/>
      <c r="MST8" s="132"/>
      <c r="MSU8" s="133"/>
      <c r="MSV8" s="134"/>
      <c r="MSW8" s="132"/>
      <c r="MSX8" s="132"/>
      <c r="MSY8" s="132"/>
      <c r="MSZ8" s="133"/>
      <c r="MTA8" s="134"/>
      <c r="MTB8" s="132"/>
      <c r="MTC8" s="132"/>
      <c r="MTD8" s="132"/>
      <c r="MTE8" s="133"/>
      <c r="MTF8" s="134"/>
      <c r="MTG8" s="132"/>
      <c r="MTH8" s="132"/>
      <c r="MTI8" s="132"/>
      <c r="MTJ8" s="133"/>
      <c r="MTK8" s="134"/>
      <c r="MTL8" s="132"/>
      <c r="MTM8" s="132"/>
      <c r="MTN8" s="132"/>
      <c r="MTO8" s="133"/>
      <c r="MTP8" s="134"/>
      <c r="MTQ8" s="132"/>
      <c r="MTR8" s="132"/>
      <c r="MTS8" s="132"/>
      <c r="MTT8" s="133"/>
      <c r="MTU8" s="134"/>
      <c r="MTV8" s="132"/>
      <c r="MTW8" s="132"/>
      <c r="MTX8" s="132"/>
      <c r="MTY8" s="133"/>
      <c r="MTZ8" s="134"/>
      <c r="MUA8" s="132"/>
      <c r="MUB8" s="132"/>
      <c r="MUC8" s="132"/>
      <c r="MUD8" s="133"/>
      <c r="MUE8" s="134"/>
      <c r="MUF8" s="132"/>
      <c r="MUG8" s="132"/>
      <c r="MUH8" s="132"/>
      <c r="MUI8" s="133"/>
      <c r="MUJ8" s="134"/>
      <c r="MUK8" s="132"/>
      <c r="MUL8" s="132"/>
      <c r="MUM8" s="132"/>
      <c r="MUN8" s="133"/>
      <c r="MUO8" s="134"/>
      <c r="MUP8" s="132"/>
      <c r="MUQ8" s="132"/>
      <c r="MUR8" s="132"/>
      <c r="MUS8" s="133"/>
      <c r="MUT8" s="134"/>
      <c r="MUU8" s="132"/>
      <c r="MUV8" s="132"/>
      <c r="MUW8" s="132"/>
      <c r="MUX8" s="133"/>
      <c r="MUY8" s="134"/>
      <c r="MUZ8" s="132"/>
      <c r="MVA8" s="132"/>
      <c r="MVB8" s="132"/>
      <c r="MVC8" s="133"/>
      <c r="MVD8" s="134"/>
      <c r="MVE8" s="132"/>
      <c r="MVF8" s="132"/>
      <c r="MVG8" s="132"/>
      <c r="MVH8" s="133"/>
      <c r="MVI8" s="134"/>
      <c r="MVJ8" s="132"/>
      <c r="MVK8" s="132"/>
      <c r="MVL8" s="132"/>
      <c r="MVM8" s="133"/>
      <c r="MVN8" s="134"/>
      <c r="MVO8" s="132"/>
      <c r="MVP8" s="132"/>
      <c r="MVQ8" s="132"/>
      <c r="MVR8" s="133"/>
      <c r="MVS8" s="134"/>
      <c r="MVT8" s="132"/>
      <c r="MVU8" s="132"/>
      <c r="MVV8" s="132"/>
      <c r="MVW8" s="133"/>
      <c r="MVX8" s="134"/>
      <c r="MVY8" s="132"/>
      <c r="MVZ8" s="132"/>
      <c r="MWA8" s="132"/>
      <c r="MWB8" s="133"/>
      <c r="MWC8" s="134"/>
      <c r="MWD8" s="132"/>
      <c r="MWE8" s="132"/>
      <c r="MWF8" s="132"/>
      <c r="MWG8" s="133"/>
      <c r="MWH8" s="134"/>
      <c r="MWI8" s="132"/>
      <c r="MWJ8" s="132"/>
      <c r="MWK8" s="132"/>
      <c r="MWL8" s="133"/>
      <c r="MWM8" s="134"/>
      <c r="MWN8" s="132"/>
      <c r="MWO8" s="132"/>
      <c r="MWP8" s="132"/>
      <c r="MWQ8" s="133"/>
      <c r="MWR8" s="134"/>
      <c r="MWS8" s="132"/>
      <c r="MWT8" s="132"/>
      <c r="MWU8" s="132"/>
      <c r="MWV8" s="133"/>
      <c r="MWW8" s="134"/>
      <c r="MWX8" s="132"/>
      <c r="MWY8" s="132"/>
      <c r="MWZ8" s="132"/>
      <c r="MXA8" s="133"/>
      <c r="MXB8" s="134"/>
      <c r="MXC8" s="132"/>
      <c r="MXD8" s="132"/>
      <c r="MXE8" s="132"/>
      <c r="MXF8" s="133"/>
      <c r="MXG8" s="134"/>
      <c r="MXH8" s="132"/>
      <c r="MXI8" s="132"/>
      <c r="MXJ8" s="132"/>
      <c r="MXK8" s="133"/>
      <c r="MXL8" s="134"/>
      <c r="MXM8" s="132"/>
      <c r="MXN8" s="132"/>
      <c r="MXO8" s="132"/>
      <c r="MXP8" s="133"/>
      <c r="MXQ8" s="134"/>
      <c r="MXR8" s="132"/>
      <c r="MXS8" s="132"/>
      <c r="MXT8" s="132"/>
      <c r="MXU8" s="133"/>
      <c r="MXV8" s="134"/>
      <c r="MXW8" s="132"/>
      <c r="MXX8" s="132"/>
      <c r="MXY8" s="132"/>
      <c r="MXZ8" s="133"/>
      <c r="MYA8" s="134"/>
      <c r="MYB8" s="132"/>
      <c r="MYC8" s="132"/>
      <c r="MYD8" s="132"/>
      <c r="MYE8" s="133"/>
      <c r="MYF8" s="134"/>
      <c r="MYG8" s="132"/>
      <c r="MYH8" s="132"/>
      <c r="MYI8" s="132"/>
      <c r="MYJ8" s="133"/>
      <c r="MYK8" s="134"/>
      <c r="MYL8" s="132"/>
      <c r="MYM8" s="132"/>
      <c r="MYN8" s="132"/>
      <c r="MYO8" s="133"/>
      <c r="MYP8" s="134"/>
      <c r="MYQ8" s="132"/>
      <c r="MYR8" s="132"/>
      <c r="MYS8" s="132"/>
      <c r="MYT8" s="133"/>
      <c r="MYU8" s="134"/>
      <c r="MYV8" s="132"/>
      <c r="MYW8" s="132"/>
      <c r="MYX8" s="132"/>
      <c r="MYY8" s="133"/>
      <c r="MYZ8" s="134"/>
      <c r="MZA8" s="132"/>
      <c r="MZB8" s="132"/>
      <c r="MZC8" s="132"/>
      <c r="MZD8" s="133"/>
      <c r="MZE8" s="134"/>
      <c r="MZF8" s="132"/>
      <c r="MZG8" s="132"/>
      <c r="MZH8" s="132"/>
      <c r="MZI8" s="133"/>
      <c r="MZJ8" s="134"/>
      <c r="MZK8" s="132"/>
      <c r="MZL8" s="132"/>
      <c r="MZM8" s="132"/>
      <c r="MZN8" s="133"/>
      <c r="MZO8" s="134"/>
      <c r="MZP8" s="132"/>
      <c r="MZQ8" s="132"/>
      <c r="MZR8" s="132"/>
      <c r="MZS8" s="133"/>
      <c r="MZT8" s="134"/>
      <c r="MZU8" s="132"/>
      <c r="MZV8" s="132"/>
      <c r="MZW8" s="132"/>
      <c r="MZX8" s="133"/>
      <c r="MZY8" s="134"/>
      <c r="MZZ8" s="132"/>
      <c r="NAA8" s="132"/>
      <c r="NAB8" s="132"/>
      <c r="NAC8" s="133"/>
      <c r="NAD8" s="134"/>
      <c r="NAE8" s="132"/>
      <c r="NAF8" s="132"/>
      <c r="NAG8" s="132"/>
      <c r="NAH8" s="133"/>
      <c r="NAI8" s="134"/>
      <c r="NAJ8" s="132"/>
      <c r="NAK8" s="132"/>
      <c r="NAL8" s="132"/>
      <c r="NAM8" s="133"/>
      <c r="NAN8" s="134"/>
      <c r="NAO8" s="132"/>
      <c r="NAP8" s="132"/>
      <c r="NAQ8" s="132"/>
      <c r="NAR8" s="133"/>
      <c r="NAS8" s="134"/>
      <c r="NAT8" s="132"/>
      <c r="NAU8" s="132"/>
      <c r="NAV8" s="132"/>
      <c r="NAW8" s="133"/>
      <c r="NAX8" s="134"/>
      <c r="NAY8" s="132"/>
      <c r="NAZ8" s="132"/>
      <c r="NBA8" s="132"/>
      <c r="NBB8" s="133"/>
      <c r="NBC8" s="134"/>
      <c r="NBD8" s="132"/>
      <c r="NBE8" s="132"/>
      <c r="NBF8" s="132"/>
      <c r="NBG8" s="133"/>
      <c r="NBH8" s="134"/>
      <c r="NBI8" s="132"/>
      <c r="NBJ8" s="132"/>
      <c r="NBK8" s="132"/>
      <c r="NBL8" s="133"/>
      <c r="NBM8" s="134"/>
      <c r="NBN8" s="132"/>
      <c r="NBO8" s="132"/>
      <c r="NBP8" s="132"/>
      <c r="NBQ8" s="133"/>
      <c r="NBR8" s="134"/>
      <c r="NBS8" s="132"/>
      <c r="NBT8" s="132"/>
      <c r="NBU8" s="132"/>
      <c r="NBV8" s="133"/>
      <c r="NBW8" s="134"/>
      <c r="NBX8" s="132"/>
      <c r="NBY8" s="132"/>
      <c r="NBZ8" s="132"/>
      <c r="NCA8" s="133"/>
      <c r="NCB8" s="134"/>
      <c r="NCC8" s="132"/>
      <c r="NCD8" s="132"/>
      <c r="NCE8" s="132"/>
      <c r="NCF8" s="133"/>
      <c r="NCG8" s="134"/>
      <c r="NCH8" s="132"/>
      <c r="NCI8" s="132"/>
      <c r="NCJ8" s="132"/>
      <c r="NCK8" s="133"/>
      <c r="NCL8" s="134"/>
      <c r="NCM8" s="132"/>
      <c r="NCN8" s="132"/>
      <c r="NCO8" s="132"/>
      <c r="NCP8" s="133"/>
      <c r="NCQ8" s="134"/>
      <c r="NCR8" s="132"/>
      <c r="NCS8" s="132"/>
      <c r="NCT8" s="132"/>
      <c r="NCU8" s="133"/>
      <c r="NCV8" s="134"/>
      <c r="NCW8" s="132"/>
      <c r="NCX8" s="132"/>
      <c r="NCY8" s="132"/>
      <c r="NCZ8" s="133"/>
      <c r="NDA8" s="134"/>
      <c r="NDB8" s="132"/>
      <c r="NDC8" s="132"/>
      <c r="NDD8" s="132"/>
      <c r="NDE8" s="133"/>
      <c r="NDF8" s="134"/>
      <c r="NDG8" s="132"/>
      <c r="NDH8" s="132"/>
      <c r="NDI8" s="132"/>
      <c r="NDJ8" s="133"/>
      <c r="NDK8" s="134"/>
      <c r="NDL8" s="132"/>
      <c r="NDM8" s="132"/>
      <c r="NDN8" s="132"/>
      <c r="NDO8" s="133"/>
      <c r="NDP8" s="134"/>
      <c r="NDQ8" s="132"/>
      <c r="NDR8" s="132"/>
      <c r="NDS8" s="132"/>
      <c r="NDT8" s="133"/>
      <c r="NDU8" s="134"/>
      <c r="NDV8" s="132"/>
      <c r="NDW8" s="132"/>
      <c r="NDX8" s="132"/>
      <c r="NDY8" s="133"/>
      <c r="NDZ8" s="134"/>
      <c r="NEA8" s="132"/>
      <c r="NEB8" s="132"/>
      <c r="NEC8" s="132"/>
      <c r="NED8" s="133"/>
      <c r="NEE8" s="134"/>
      <c r="NEF8" s="132"/>
      <c r="NEG8" s="132"/>
      <c r="NEH8" s="132"/>
      <c r="NEI8" s="133"/>
      <c r="NEJ8" s="134"/>
      <c r="NEK8" s="132"/>
      <c r="NEL8" s="132"/>
      <c r="NEM8" s="132"/>
      <c r="NEN8" s="133"/>
      <c r="NEO8" s="134"/>
      <c r="NEP8" s="132"/>
      <c r="NEQ8" s="132"/>
      <c r="NER8" s="132"/>
      <c r="NES8" s="133"/>
      <c r="NET8" s="134"/>
      <c r="NEU8" s="132"/>
      <c r="NEV8" s="132"/>
      <c r="NEW8" s="132"/>
      <c r="NEX8" s="133"/>
      <c r="NEY8" s="134"/>
      <c r="NEZ8" s="132"/>
      <c r="NFA8" s="132"/>
      <c r="NFB8" s="132"/>
      <c r="NFC8" s="133"/>
      <c r="NFD8" s="134"/>
      <c r="NFE8" s="132"/>
      <c r="NFF8" s="132"/>
      <c r="NFG8" s="132"/>
      <c r="NFH8" s="133"/>
      <c r="NFI8" s="134"/>
      <c r="NFJ8" s="132"/>
      <c r="NFK8" s="132"/>
      <c r="NFL8" s="132"/>
      <c r="NFM8" s="133"/>
      <c r="NFN8" s="134"/>
      <c r="NFO8" s="132"/>
      <c r="NFP8" s="132"/>
      <c r="NFQ8" s="132"/>
      <c r="NFR8" s="133"/>
      <c r="NFS8" s="134"/>
      <c r="NFT8" s="132"/>
      <c r="NFU8" s="132"/>
      <c r="NFV8" s="132"/>
      <c r="NFW8" s="133"/>
      <c r="NFX8" s="134"/>
      <c r="NFY8" s="132"/>
      <c r="NFZ8" s="132"/>
      <c r="NGA8" s="132"/>
      <c r="NGB8" s="133"/>
      <c r="NGC8" s="134"/>
      <c r="NGD8" s="132"/>
      <c r="NGE8" s="132"/>
      <c r="NGF8" s="132"/>
      <c r="NGG8" s="133"/>
      <c r="NGH8" s="134"/>
      <c r="NGI8" s="132"/>
      <c r="NGJ8" s="132"/>
      <c r="NGK8" s="132"/>
      <c r="NGL8" s="133"/>
      <c r="NGM8" s="134"/>
      <c r="NGN8" s="132"/>
      <c r="NGO8" s="132"/>
      <c r="NGP8" s="132"/>
      <c r="NGQ8" s="133"/>
      <c r="NGR8" s="134"/>
      <c r="NGS8" s="132"/>
      <c r="NGT8" s="132"/>
      <c r="NGU8" s="132"/>
      <c r="NGV8" s="133"/>
      <c r="NGW8" s="134"/>
      <c r="NGX8" s="132"/>
      <c r="NGY8" s="132"/>
      <c r="NGZ8" s="132"/>
      <c r="NHA8" s="133"/>
      <c r="NHB8" s="134"/>
      <c r="NHC8" s="132"/>
      <c r="NHD8" s="132"/>
      <c r="NHE8" s="132"/>
      <c r="NHF8" s="133"/>
      <c r="NHG8" s="134"/>
      <c r="NHH8" s="132"/>
      <c r="NHI8" s="132"/>
      <c r="NHJ8" s="132"/>
      <c r="NHK8" s="133"/>
      <c r="NHL8" s="134"/>
      <c r="NHM8" s="132"/>
      <c r="NHN8" s="132"/>
      <c r="NHO8" s="132"/>
      <c r="NHP8" s="133"/>
      <c r="NHQ8" s="134"/>
      <c r="NHR8" s="132"/>
      <c r="NHS8" s="132"/>
      <c r="NHT8" s="132"/>
      <c r="NHU8" s="133"/>
      <c r="NHV8" s="134"/>
      <c r="NHW8" s="132"/>
      <c r="NHX8" s="132"/>
      <c r="NHY8" s="132"/>
      <c r="NHZ8" s="133"/>
      <c r="NIA8" s="134"/>
      <c r="NIB8" s="132"/>
      <c r="NIC8" s="132"/>
      <c r="NID8" s="132"/>
      <c r="NIE8" s="133"/>
      <c r="NIF8" s="134"/>
      <c r="NIG8" s="132"/>
      <c r="NIH8" s="132"/>
      <c r="NII8" s="132"/>
      <c r="NIJ8" s="133"/>
      <c r="NIK8" s="134"/>
      <c r="NIL8" s="132"/>
      <c r="NIM8" s="132"/>
      <c r="NIN8" s="132"/>
      <c r="NIO8" s="133"/>
      <c r="NIP8" s="134"/>
      <c r="NIQ8" s="132"/>
      <c r="NIR8" s="132"/>
      <c r="NIS8" s="132"/>
      <c r="NIT8" s="133"/>
      <c r="NIU8" s="134"/>
      <c r="NIV8" s="132"/>
      <c r="NIW8" s="132"/>
      <c r="NIX8" s="132"/>
      <c r="NIY8" s="133"/>
      <c r="NIZ8" s="134"/>
      <c r="NJA8" s="132"/>
      <c r="NJB8" s="132"/>
      <c r="NJC8" s="132"/>
      <c r="NJD8" s="133"/>
      <c r="NJE8" s="134"/>
      <c r="NJF8" s="132"/>
      <c r="NJG8" s="132"/>
      <c r="NJH8" s="132"/>
      <c r="NJI8" s="133"/>
      <c r="NJJ8" s="134"/>
      <c r="NJK8" s="132"/>
      <c r="NJL8" s="132"/>
      <c r="NJM8" s="132"/>
      <c r="NJN8" s="133"/>
      <c r="NJO8" s="134"/>
      <c r="NJP8" s="132"/>
      <c r="NJQ8" s="132"/>
      <c r="NJR8" s="132"/>
      <c r="NJS8" s="133"/>
      <c r="NJT8" s="134"/>
      <c r="NJU8" s="132"/>
      <c r="NJV8" s="132"/>
      <c r="NJW8" s="132"/>
      <c r="NJX8" s="133"/>
      <c r="NJY8" s="134"/>
      <c r="NJZ8" s="132"/>
      <c r="NKA8" s="132"/>
      <c r="NKB8" s="132"/>
      <c r="NKC8" s="133"/>
      <c r="NKD8" s="134"/>
      <c r="NKE8" s="132"/>
      <c r="NKF8" s="132"/>
      <c r="NKG8" s="132"/>
      <c r="NKH8" s="133"/>
      <c r="NKI8" s="134"/>
      <c r="NKJ8" s="132"/>
      <c r="NKK8" s="132"/>
      <c r="NKL8" s="132"/>
      <c r="NKM8" s="133"/>
      <c r="NKN8" s="134"/>
      <c r="NKO8" s="132"/>
      <c r="NKP8" s="132"/>
      <c r="NKQ8" s="132"/>
      <c r="NKR8" s="133"/>
      <c r="NKS8" s="134"/>
      <c r="NKT8" s="132"/>
      <c r="NKU8" s="132"/>
      <c r="NKV8" s="132"/>
      <c r="NKW8" s="133"/>
      <c r="NKX8" s="134"/>
      <c r="NKY8" s="132"/>
      <c r="NKZ8" s="132"/>
      <c r="NLA8" s="132"/>
      <c r="NLB8" s="133"/>
      <c r="NLC8" s="134"/>
      <c r="NLD8" s="132"/>
      <c r="NLE8" s="132"/>
      <c r="NLF8" s="132"/>
      <c r="NLG8" s="133"/>
      <c r="NLH8" s="134"/>
      <c r="NLI8" s="132"/>
      <c r="NLJ8" s="132"/>
      <c r="NLK8" s="132"/>
      <c r="NLL8" s="133"/>
      <c r="NLM8" s="134"/>
      <c r="NLN8" s="132"/>
      <c r="NLO8" s="132"/>
      <c r="NLP8" s="132"/>
      <c r="NLQ8" s="133"/>
      <c r="NLR8" s="134"/>
      <c r="NLS8" s="132"/>
      <c r="NLT8" s="132"/>
      <c r="NLU8" s="132"/>
      <c r="NLV8" s="133"/>
      <c r="NLW8" s="134"/>
      <c r="NLX8" s="132"/>
      <c r="NLY8" s="132"/>
      <c r="NLZ8" s="132"/>
      <c r="NMA8" s="133"/>
      <c r="NMB8" s="134"/>
      <c r="NMC8" s="132"/>
      <c r="NMD8" s="132"/>
      <c r="NME8" s="132"/>
      <c r="NMF8" s="133"/>
      <c r="NMG8" s="134"/>
      <c r="NMH8" s="132"/>
      <c r="NMI8" s="132"/>
      <c r="NMJ8" s="132"/>
      <c r="NMK8" s="133"/>
      <c r="NML8" s="134"/>
      <c r="NMM8" s="132"/>
      <c r="NMN8" s="132"/>
      <c r="NMO8" s="132"/>
      <c r="NMP8" s="133"/>
      <c r="NMQ8" s="134"/>
      <c r="NMR8" s="132"/>
      <c r="NMS8" s="132"/>
      <c r="NMT8" s="132"/>
      <c r="NMU8" s="133"/>
      <c r="NMV8" s="134"/>
      <c r="NMW8" s="132"/>
      <c r="NMX8" s="132"/>
      <c r="NMY8" s="132"/>
      <c r="NMZ8" s="133"/>
      <c r="NNA8" s="134"/>
      <c r="NNB8" s="132"/>
      <c r="NNC8" s="132"/>
      <c r="NND8" s="132"/>
      <c r="NNE8" s="133"/>
      <c r="NNF8" s="134"/>
      <c r="NNG8" s="132"/>
      <c r="NNH8" s="132"/>
      <c r="NNI8" s="132"/>
      <c r="NNJ8" s="133"/>
      <c r="NNK8" s="134"/>
      <c r="NNL8" s="132"/>
      <c r="NNM8" s="132"/>
      <c r="NNN8" s="132"/>
      <c r="NNO8" s="133"/>
      <c r="NNP8" s="134"/>
      <c r="NNQ8" s="132"/>
      <c r="NNR8" s="132"/>
      <c r="NNS8" s="132"/>
      <c r="NNT8" s="133"/>
      <c r="NNU8" s="134"/>
      <c r="NNV8" s="132"/>
      <c r="NNW8" s="132"/>
      <c r="NNX8" s="132"/>
      <c r="NNY8" s="133"/>
      <c r="NNZ8" s="134"/>
      <c r="NOA8" s="132"/>
      <c r="NOB8" s="132"/>
      <c r="NOC8" s="132"/>
      <c r="NOD8" s="133"/>
      <c r="NOE8" s="134"/>
      <c r="NOF8" s="132"/>
      <c r="NOG8" s="132"/>
      <c r="NOH8" s="132"/>
      <c r="NOI8" s="133"/>
      <c r="NOJ8" s="134"/>
      <c r="NOK8" s="132"/>
      <c r="NOL8" s="132"/>
      <c r="NOM8" s="132"/>
      <c r="NON8" s="133"/>
      <c r="NOO8" s="134"/>
      <c r="NOP8" s="132"/>
      <c r="NOQ8" s="132"/>
      <c r="NOR8" s="132"/>
      <c r="NOS8" s="133"/>
      <c r="NOT8" s="134"/>
      <c r="NOU8" s="132"/>
      <c r="NOV8" s="132"/>
      <c r="NOW8" s="132"/>
      <c r="NOX8" s="133"/>
      <c r="NOY8" s="134"/>
      <c r="NOZ8" s="132"/>
      <c r="NPA8" s="132"/>
      <c r="NPB8" s="132"/>
      <c r="NPC8" s="133"/>
      <c r="NPD8" s="134"/>
      <c r="NPE8" s="132"/>
      <c r="NPF8" s="132"/>
      <c r="NPG8" s="132"/>
      <c r="NPH8" s="133"/>
      <c r="NPI8" s="134"/>
      <c r="NPJ8" s="132"/>
      <c r="NPK8" s="132"/>
      <c r="NPL8" s="132"/>
      <c r="NPM8" s="133"/>
      <c r="NPN8" s="134"/>
      <c r="NPO8" s="132"/>
      <c r="NPP8" s="132"/>
      <c r="NPQ8" s="132"/>
      <c r="NPR8" s="133"/>
      <c r="NPS8" s="134"/>
      <c r="NPT8" s="132"/>
      <c r="NPU8" s="132"/>
      <c r="NPV8" s="132"/>
      <c r="NPW8" s="133"/>
      <c r="NPX8" s="134"/>
      <c r="NPY8" s="132"/>
      <c r="NPZ8" s="132"/>
      <c r="NQA8" s="132"/>
      <c r="NQB8" s="133"/>
      <c r="NQC8" s="134"/>
      <c r="NQD8" s="132"/>
      <c r="NQE8" s="132"/>
      <c r="NQF8" s="132"/>
      <c r="NQG8" s="133"/>
      <c r="NQH8" s="134"/>
      <c r="NQI8" s="132"/>
      <c r="NQJ8" s="132"/>
      <c r="NQK8" s="132"/>
      <c r="NQL8" s="133"/>
      <c r="NQM8" s="134"/>
      <c r="NQN8" s="132"/>
      <c r="NQO8" s="132"/>
      <c r="NQP8" s="132"/>
      <c r="NQQ8" s="133"/>
      <c r="NQR8" s="134"/>
      <c r="NQS8" s="132"/>
      <c r="NQT8" s="132"/>
      <c r="NQU8" s="132"/>
      <c r="NQV8" s="133"/>
      <c r="NQW8" s="134"/>
      <c r="NQX8" s="132"/>
      <c r="NQY8" s="132"/>
      <c r="NQZ8" s="132"/>
      <c r="NRA8" s="133"/>
      <c r="NRB8" s="134"/>
      <c r="NRC8" s="132"/>
      <c r="NRD8" s="132"/>
      <c r="NRE8" s="132"/>
      <c r="NRF8" s="133"/>
      <c r="NRG8" s="134"/>
      <c r="NRH8" s="132"/>
      <c r="NRI8" s="132"/>
      <c r="NRJ8" s="132"/>
      <c r="NRK8" s="133"/>
      <c r="NRL8" s="134"/>
      <c r="NRM8" s="132"/>
      <c r="NRN8" s="132"/>
      <c r="NRO8" s="132"/>
      <c r="NRP8" s="133"/>
      <c r="NRQ8" s="134"/>
      <c r="NRR8" s="132"/>
      <c r="NRS8" s="132"/>
      <c r="NRT8" s="132"/>
      <c r="NRU8" s="133"/>
      <c r="NRV8" s="134"/>
      <c r="NRW8" s="132"/>
      <c r="NRX8" s="132"/>
      <c r="NRY8" s="132"/>
      <c r="NRZ8" s="133"/>
      <c r="NSA8" s="134"/>
      <c r="NSB8" s="132"/>
      <c r="NSC8" s="132"/>
      <c r="NSD8" s="132"/>
      <c r="NSE8" s="133"/>
      <c r="NSF8" s="134"/>
      <c r="NSG8" s="132"/>
      <c r="NSH8" s="132"/>
      <c r="NSI8" s="132"/>
      <c r="NSJ8" s="133"/>
      <c r="NSK8" s="134"/>
      <c r="NSL8" s="132"/>
      <c r="NSM8" s="132"/>
      <c r="NSN8" s="132"/>
      <c r="NSO8" s="133"/>
      <c r="NSP8" s="134"/>
      <c r="NSQ8" s="132"/>
      <c r="NSR8" s="132"/>
      <c r="NSS8" s="132"/>
      <c r="NST8" s="133"/>
      <c r="NSU8" s="134"/>
      <c r="NSV8" s="132"/>
      <c r="NSW8" s="132"/>
      <c r="NSX8" s="132"/>
      <c r="NSY8" s="133"/>
      <c r="NSZ8" s="134"/>
      <c r="NTA8" s="132"/>
      <c r="NTB8" s="132"/>
      <c r="NTC8" s="132"/>
      <c r="NTD8" s="133"/>
      <c r="NTE8" s="134"/>
      <c r="NTF8" s="132"/>
      <c r="NTG8" s="132"/>
      <c r="NTH8" s="132"/>
      <c r="NTI8" s="133"/>
      <c r="NTJ8" s="134"/>
      <c r="NTK8" s="132"/>
      <c r="NTL8" s="132"/>
      <c r="NTM8" s="132"/>
      <c r="NTN8" s="133"/>
      <c r="NTO8" s="134"/>
      <c r="NTP8" s="132"/>
      <c r="NTQ8" s="132"/>
      <c r="NTR8" s="132"/>
      <c r="NTS8" s="133"/>
      <c r="NTT8" s="134"/>
      <c r="NTU8" s="132"/>
      <c r="NTV8" s="132"/>
      <c r="NTW8" s="132"/>
      <c r="NTX8" s="133"/>
      <c r="NTY8" s="134"/>
      <c r="NTZ8" s="132"/>
      <c r="NUA8" s="132"/>
      <c r="NUB8" s="132"/>
      <c r="NUC8" s="133"/>
      <c r="NUD8" s="134"/>
      <c r="NUE8" s="132"/>
      <c r="NUF8" s="132"/>
      <c r="NUG8" s="132"/>
      <c r="NUH8" s="133"/>
      <c r="NUI8" s="134"/>
      <c r="NUJ8" s="132"/>
      <c r="NUK8" s="132"/>
      <c r="NUL8" s="132"/>
      <c r="NUM8" s="133"/>
      <c r="NUN8" s="134"/>
      <c r="NUO8" s="132"/>
      <c r="NUP8" s="132"/>
      <c r="NUQ8" s="132"/>
      <c r="NUR8" s="133"/>
      <c r="NUS8" s="134"/>
      <c r="NUT8" s="132"/>
      <c r="NUU8" s="132"/>
      <c r="NUV8" s="132"/>
      <c r="NUW8" s="133"/>
      <c r="NUX8" s="134"/>
      <c r="NUY8" s="132"/>
      <c r="NUZ8" s="132"/>
      <c r="NVA8" s="132"/>
      <c r="NVB8" s="133"/>
      <c r="NVC8" s="134"/>
      <c r="NVD8" s="132"/>
      <c r="NVE8" s="132"/>
      <c r="NVF8" s="132"/>
      <c r="NVG8" s="133"/>
      <c r="NVH8" s="134"/>
      <c r="NVI8" s="132"/>
      <c r="NVJ8" s="132"/>
      <c r="NVK8" s="132"/>
      <c r="NVL8" s="133"/>
      <c r="NVM8" s="134"/>
      <c r="NVN8" s="132"/>
      <c r="NVO8" s="132"/>
      <c r="NVP8" s="132"/>
      <c r="NVQ8" s="133"/>
      <c r="NVR8" s="134"/>
      <c r="NVS8" s="132"/>
      <c r="NVT8" s="132"/>
      <c r="NVU8" s="132"/>
      <c r="NVV8" s="133"/>
      <c r="NVW8" s="134"/>
      <c r="NVX8" s="132"/>
      <c r="NVY8" s="132"/>
      <c r="NVZ8" s="132"/>
      <c r="NWA8" s="133"/>
      <c r="NWB8" s="134"/>
      <c r="NWC8" s="132"/>
      <c r="NWD8" s="132"/>
      <c r="NWE8" s="132"/>
      <c r="NWF8" s="133"/>
      <c r="NWG8" s="134"/>
      <c r="NWH8" s="132"/>
      <c r="NWI8" s="132"/>
      <c r="NWJ8" s="132"/>
      <c r="NWK8" s="133"/>
      <c r="NWL8" s="134"/>
      <c r="NWM8" s="132"/>
      <c r="NWN8" s="132"/>
      <c r="NWO8" s="132"/>
      <c r="NWP8" s="133"/>
      <c r="NWQ8" s="134"/>
      <c r="NWR8" s="132"/>
      <c r="NWS8" s="132"/>
      <c r="NWT8" s="132"/>
      <c r="NWU8" s="133"/>
      <c r="NWV8" s="134"/>
      <c r="NWW8" s="132"/>
      <c r="NWX8" s="132"/>
      <c r="NWY8" s="132"/>
      <c r="NWZ8" s="133"/>
      <c r="NXA8" s="134"/>
      <c r="NXB8" s="132"/>
      <c r="NXC8" s="132"/>
      <c r="NXD8" s="132"/>
      <c r="NXE8" s="133"/>
      <c r="NXF8" s="134"/>
      <c r="NXG8" s="132"/>
      <c r="NXH8" s="132"/>
      <c r="NXI8" s="132"/>
      <c r="NXJ8" s="133"/>
      <c r="NXK8" s="134"/>
      <c r="NXL8" s="132"/>
      <c r="NXM8" s="132"/>
      <c r="NXN8" s="132"/>
      <c r="NXO8" s="133"/>
      <c r="NXP8" s="134"/>
      <c r="NXQ8" s="132"/>
      <c r="NXR8" s="132"/>
      <c r="NXS8" s="132"/>
      <c r="NXT8" s="133"/>
      <c r="NXU8" s="134"/>
      <c r="NXV8" s="132"/>
      <c r="NXW8" s="132"/>
      <c r="NXX8" s="132"/>
      <c r="NXY8" s="133"/>
      <c r="NXZ8" s="134"/>
      <c r="NYA8" s="132"/>
      <c r="NYB8" s="132"/>
      <c r="NYC8" s="132"/>
      <c r="NYD8" s="133"/>
      <c r="NYE8" s="134"/>
      <c r="NYF8" s="132"/>
      <c r="NYG8" s="132"/>
      <c r="NYH8" s="132"/>
      <c r="NYI8" s="133"/>
      <c r="NYJ8" s="134"/>
      <c r="NYK8" s="132"/>
      <c r="NYL8" s="132"/>
      <c r="NYM8" s="132"/>
      <c r="NYN8" s="133"/>
      <c r="NYO8" s="134"/>
      <c r="NYP8" s="132"/>
      <c r="NYQ8" s="132"/>
      <c r="NYR8" s="132"/>
      <c r="NYS8" s="133"/>
      <c r="NYT8" s="134"/>
      <c r="NYU8" s="132"/>
      <c r="NYV8" s="132"/>
      <c r="NYW8" s="132"/>
      <c r="NYX8" s="133"/>
      <c r="NYY8" s="134"/>
      <c r="NYZ8" s="132"/>
      <c r="NZA8" s="132"/>
      <c r="NZB8" s="132"/>
      <c r="NZC8" s="133"/>
      <c r="NZD8" s="134"/>
      <c r="NZE8" s="132"/>
      <c r="NZF8" s="132"/>
      <c r="NZG8" s="132"/>
      <c r="NZH8" s="133"/>
      <c r="NZI8" s="134"/>
      <c r="NZJ8" s="132"/>
      <c r="NZK8" s="132"/>
      <c r="NZL8" s="132"/>
      <c r="NZM8" s="133"/>
      <c r="NZN8" s="134"/>
      <c r="NZO8" s="132"/>
      <c r="NZP8" s="132"/>
      <c r="NZQ8" s="132"/>
      <c r="NZR8" s="133"/>
      <c r="NZS8" s="134"/>
      <c r="NZT8" s="132"/>
      <c r="NZU8" s="132"/>
      <c r="NZV8" s="132"/>
      <c r="NZW8" s="133"/>
      <c r="NZX8" s="134"/>
      <c r="NZY8" s="132"/>
      <c r="NZZ8" s="132"/>
      <c r="OAA8" s="132"/>
      <c r="OAB8" s="133"/>
      <c r="OAC8" s="134"/>
      <c r="OAD8" s="132"/>
      <c r="OAE8" s="132"/>
      <c r="OAF8" s="132"/>
      <c r="OAG8" s="133"/>
      <c r="OAH8" s="134"/>
      <c r="OAI8" s="132"/>
      <c r="OAJ8" s="132"/>
      <c r="OAK8" s="132"/>
      <c r="OAL8" s="133"/>
      <c r="OAM8" s="134"/>
      <c r="OAN8" s="132"/>
      <c r="OAO8" s="132"/>
      <c r="OAP8" s="132"/>
      <c r="OAQ8" s="133"/>
      <c r="OAR8" s="134"/>
      <c r="OAS8" s="132"/>
      <c r="OAT8" s="132"/>
      <c r="OAU8" s="132"/>
      <c r="OAV8" s="133"/>
      <c r="OAW8" s="134"/>
      <c r="OAX8" s="132"/>
      <c r="OAY8" s="132"/>
      <c r="OAZ8" s="132"/>
      <c r="OBA8" s="133"/>
      <c r="OBB8" s="134"/>
      <c r="OBC8" s="132"/>
      <c r="OBD8" s="132"/>
      <c r="OBE8" s="132"/>
      <c r="OBF8" s="133"/>
      <c r="OBG8" s="134"/>
      <c r="OBH8" s="132"/>
      <c r="OBI8" s="132"/>
      <c r="OBJ8" s="132"/>
      <c r="OBK8" s="133"/>
      <c r="OBL8" s="134"/>
      <c r="OBM8" s="132"/>
      <c r="OBN8" s="132"/>
      <c r="OBO8" s="132"/>
      <c r="OBP8" s="133"/>
      <c r="OBQ8" s="134"/>
      <c r="OBR8" s="132"/>
      <c r="OBS8" s="132"/>
      <c r="OBT8" s="132"/>
      <c r="OBU8" s="133"/>
      <c r="OBV8" s="134"/>
      <c r="OBW8" s="132"/>
      <c r="OBX8" s="132"/>
      <c r="OBY8" s="132"/>
      <c r="OBZ8" s="133"/>
      <c r="OCA8" s="134"/>
      <c r="OCB8" s="132"/>
      <c r="OCC8" s="132"/>
      <c r="OCD8" s="132"/>
      <c r="OCE8" s="133"/>
      <c r="OCF8" s="134"/>
      <c r="OCG8" s="132"/>
      <c r="OCH8" s="132"/>
      <c r="OCI8" s="132"/>
      <c r="OCJ8" s="133"/>
      <c r="OCK8" s="134"/>
      <c r="OCL8" s="132"/>
      <c r="OCM8" s="132"/>
      <c r="OCN8" s="132"/>
      <c r="OCO8" s="133"/>
      <c r="OCP8" s="134"/>
      <c r="OCQ8" s="132"/>
      <c r="OCR8" s="132"/>
      <c r="OCS8" s="132"/>
      <c r="OCT8" s="133"/>
      <c r="OCU8" s="134"/>
      <c r="OCV8" s="132"/>
      <c r="OCW8" s="132"/>
      <c r="OCX8" s="132"/>
      <c r="OCY8" s="133"/>
      <c r="OCZ8" s="134"/>
      <c r="ODA8" s="132"/>
      <c r="ODB8" s="132"/>
      <c r="ODC8" s="132"/>
      <c r="ODD8" s="133"/>
      <c r="ODE8" s="134"/>
      <c r="ODF8" s="132"/>
      <c r="ODG8" s="132"/>
      <c r="ODH8" s="132"/>
      <c r="ODI8" s="133"/>
      <c r="ODJ8" s="134"/>
      <c r="ODK8" s="132"/>
      <c r="ODL8" s="132"/>
      <c r="ODM8" s="132"/>
      <c r="ODN8" s="133"/>
      <c r="ODO8" s="134"/>
      <c r="ODP8" s="132"/>
      <c r="ODQ8" s="132"/>
      <c r="ODR8" s="132"/>
      <c r="ODS8" s="133"/>
      <c r="ODT8" s="134"/>
      <c r="ODU8" s="132"/>
      <c r="ODV8" s="132"/>
      <c r="ODW8" s="132"/>
      <c r="ODX8" s="133"/>
      <c r="ODY8" s="134"/>
      <c r="ODZ8" s="132"/>
      <c r="OEA8" s="132"/>
      <c r="OEB8" s="132"/>
      <c r="OEC8" s="133"/>
      <c r="OED8" s="134"/>
      <c r="OEE8" s="132"/>
      <c r="OEF8" s="132"/>
      <c r="OEG8" s="132"/>
      <c r="OEH8" s="133"/>
      <c r="OEI8" s="134"/>
      <c r="OEJ8" s="132"/>
      <c r="OEK8" s="132"/>
      <c r="OEL8" s="132"/>
      <c r="OEM8" s="133"/>
      <c r="OEN8" s="134"/>
      <c r="OEO8" s="132"/>
      <c r="OEP8" s="132"/>
      <c r="OEQ8" s="132"/>
      <c r="OER8" s="133"/>
      <c r="OES8" s="134"/>
      <c r="OET8" s="132"/>
      <c r="OEU8" s="132"/>
      <c r="OEV8" s="132"/>
      <c r="OEW8" s="133"/>
      <c r="OEX8" s="134"/>
      <c r="OEY8" s="132"/>
      <c r="OEZ8" s="132"/>
      <c r="OFA8" s="132"/>
      <c r="OFB8" s="133"/>
      <c r="OFC8" s="134"/>
      <c r="OFD8" s="132"/>
      <c r="OFE8" s="132"/>
      <c r="OFF8" s="132"/>
      <c r="OFG8" s="133"/>
      <c r="OFH8" s="134"/>
      <c r="OFI8" s="132"/>
      <c r="OFJ8" s="132"/>
      <c r="OFK8" s="132"/>
      <c r="OFL8" s="133"/>
      <c r="OFM8" s="134"/>
      <c r="OFN8" s="132"/>
      <c r="OFO8" s="132"/>
      <c r="OFP8" s="132"/>
      <c r="OFQ8" s="133"/>
      <c r="OFR8" s="134"/>
      <c r="OFS8" s="132"/>
      <c r="OFT8" s="132"/>
      <c r="OFU8" s="132"/>
      <c r="OFV8" s="133"/>
      <c r="OFW8" s="134"/>
      <c r="OFX8" s="132"/>
      <c r="OFY8" s="132"/>
      <c r="OFZ8" s="132"/>
      <c r="OGA8" s="133"/>
      <c r="OGB8" s="134"/>
      <c r="OGC8" s="132"/>
      <c r="OGD8" s="132"/>
      <c r="OGE8" s="132"/>
      <c r="OGF8" s="133"/>
      <c r="OGG8" s="134"/>
      <c r="OGH8" s="132"/>
      <c r="OGI8" s="132"/>
      <c r="OGJ8" s="132"/>
      <c r="OGK8" s="133"/>
      <c r="OGL8" s="134"/>
      <c r="OGM8" s="132"/>
      <c r="OGN8" s="132"/>
      <c r="OGO8" s="132"/>
      <c r="OGP8" s="133"/>
      <c r="OGQ8" s="134"/>
      <c r="OGR8" s="132"/>
      <c r="OGS8" s="132"/>
      <c r="OGT8" s="132"/>
      <c r="OGU8" s="133"/>
      <c r="OGV8" s="134"/>
      <c r="OGW8" s="132"/>
      <c r="OGX8" s="132"/>
      <c r="OGY8" s="132"/>
      <c r="OGZ8" s="133"/>
      <c r="OHA8" s="134"/>
      <c r="OHB8" s="132"/>
      <c r="OHC8" s="132"/>
      <c r="OHD8" s="132"/>
      <c r="OHE8" s="133"/>
      <c r="OHF8" s="134"/>
      <c r="OHG8" s="132"/>
      <c r="OHH8" s="132"/>
      <c r="OHI8" s="132"/>
      <c r="OHJ8" s="133"/>
      <c r="OHK8" s="134"/>
      <c r="OHL8" s="132"/>
      <c r="OHM8" s="132"/>
      <c r="OHN8" s="132"/>
      <c r="OHO8" s="133"/>
      <c r="OHP8" s="134"/>
      <c r="OHQ8" s="132"/>
      <c r="OHR8" s="132"/>
      <c r="OHS8" s="132"/>
      <c r="OHT8" s="133"/>
      <c r="OHU8" s="134"/>
      <c r="OHV8" s="132"/>
      <c r="OHW8" s="132"/>
      <c r="OHX8" s="132"/>
      <c r="OHY8" s="133"/>
      <c r="OHZ8" s="134"/>
      <c r="OIA8" s="132"/>
      <c r="OIB8" s="132"/>
      <c r="OIC8" s="132"/>
      <c r="OID8" s="133"/>
      <c r="OIE8" s="134"/>
      <c r="OIF8" s="132"/>
      <c r="OIG8" s="132"/>
      <c r="OIH8" s="132"/>
      <c r="OII8" s="133"/>
      <c r="OIJ8" s="134"/>
      <c r="OIK8" s="132"/>
      <c r="OIL8" s="132"/>
      <c r="OIM8" s="132"/>
      <c r="OIN8" s="133"/>
      <c r="OIO8" s="134"/>
      <c r="OIP8" s="132"/>
      <c r="OIQ8" s="132"/>
      <c r="OIR8" s="132"/>
      <c r="OIS8" s="133"/>
      <c r="OIT8" s="134"/>
      <c r="OIU8" s="132"/>
      <c r="OIV8" s="132"/>
      <c r="OIW8" s="132"/>
      <c r="OIX8" s="133"/>
      <c r="OIY8" s="134"/>
      <c r="OIZ8" s="132"/>
      <c r="OJA8" s="132"/>
      <c r="OJB8" s="132"/>
      <c r="OJC8" s="133"/>
      <c r="OJD8" s="134"/>
      <c r="OJE8" s="132"/>
      <c r="OJF8" s="132"/>
      <c r="OJG8" s="132"/>
      <c r="OJH8" s="133"/>
      <c r="OJI8" s="134"/>
      <c r="OJJ8" s="132"/>
      <c r="OJK8" s="132"/>
      <c r="OJL8" s="132"/>
      <c r="OJM8" s="133"/>
      <c r="OJN8" s="134"/>
      <c r="OJO8" s="132"/>
      <c r="OJP8" s="132"/>
      <c r="OJQ8" s="132"/>
      <c r="OJR8" s="133"/>
      <c r="OJS8" s="134"/>
      <c r="OJT8" s="132"/>
      <c r="OJU8" s="132"/>
      <c r="OJV8" s="132"/>
      <c r="OJW8" s="133"/>
      <c r="OJX8" s="134"/>
      <c r="OJY8" s="132"/>
      <c r="OJZ8" s="132"/>
      <c r="OKA8" s="132"/>
      <c r="OKB8" s="133"/>
      <c r="OKC8" s="134"/>
      <c r="OKD8" s="132"/>
      <c r="OKE8" s="132"/>
      <c r="OKF8" s="132"/>
      <c r="OKG8" s="133"/>
      <c r="OKH8" s="134"/>
      <c r="OKI8" s="132"/>
      <c r="OKJ8" s="132"/>
      <c r="OKK8" s="132"/>
      <c r="OKL8" s="133"/>
      <c r="OKM8" s="134"/>
      <c r="OKN8" s="132"/>
      <c r="OKO8" s="132"/>
      <c r="OKP8" s="132"/>
      <c r="OKQ8" s="133"/>
      <c r="OKR8" s="134"/>
      <c r="OKS8" s="132"/>
      <c r="OKT8" s="132"/>
      <c r="OKU8" s="132"/>
      <c r="OKV8" s="133"/>
      <c r="OKW8" s="134"/>
      <c r="OKX8" s="132"/>
      <c r="OKY8" s="132"/>
      <c r="OKZ8" s="132"/>
      <c r="OLA8" s="133"/>
      <c r="OLB8" s="134"/>
      <c r="OLC8" s="132"/>
      <c r="OLD8" s="132"/>
      <c r="OLE8" s="132"/>
      <c r="OLF8" s="133"/>
      <c r="OLG8" s="134"/>
      <c r="OLH8" s="132"/>
      <c r="OLI8" s="132"/>
      <c r="OLJ8" s="132"/>
      <c r="OLK8" s="133"/>
      <c r="OLL8" s="134"/>
      <c r="OLM8" s="132"/>
      <c r="OLN8" s="132"/>
      <c r="OLO8" s="132"/>
      <c r="OLP8" s="133"/>
      <c r="OLQ8" s="134"/>
      <c r="OLR8" s="132"/>
      <c r="OLS8" s="132"/>
      <c r="OLT8" s="132"/>
      <c r="OLU8" s="133"/>
      <c r="OLV8" s="134"/>
      <c r="OLW8" s="132"/>
      <c r="OLX8" s="132"/>
      <c r="OLY8" s="132"/>
      <c r="OLZ8" s="133"/>
      <c r="OMA8" s="134"/>
      <c r="OMB8" s="132"/>
      <c r="OMC8" s="132"/>
      <c r="OMD8" s="132"/>
      <c r="OME8" s="133"/>
      <c r="OMF8" s="134"/>
      <c r="OMG8" s="132"/>
      <c r="OMH8" s="132"/>
      <c r="OMI8" s="132"/>
      <c r="OMJ8" s="133"/>
      <c r="OMK8" s="134"/>
      <c r="OML8" s="132"/>
      <c r="OMM8" s="132"/>
      <c r="OMN8" s="132"/>
      <c r="OMO8" s="133"/>
      <c r="OMP8" s="134"/>
      <c r="OMQ8" s="132"/>
      <c r="OMR8" s="132"/>
      <c r="OMS8" s="132"/>
      <c r="OMT8" s="133"/>
      <c r="OMU8" s="134"/>
      <c r="OMV8" s="132"/>
      <c r="OMW8" s="132"/>
      <c r="OMX8" s="132"/>
      <c r="OMY8" s="133"/>
      <c r="OMZ8" s="134"/>
      <c r="ONA8" s="132"/>
      <c r="ONB8" s="132"/>
      <c r="ONC8" s="132"/>
      <c r="OND8" s="133"/>
      <c r="ONE8" s="134"/>
      <c r="ONF8" s="132"/>
      <c r="ONG8" s="132"/>
      <c r="ONH8" s="132"/>
      <c r="ONI8" s="133"/>
      <c r="ONJ8" s="134"/>
      <c r="ONK8" s="132"/>
      <c r="ONL8" s="132"/>
      <c r="ONM8" s="132"/>
      <c r="ONN8" s="133"/>
      <c r="ONO8" s="134"/>
      <c r="ONP8" s="132"/>
      <c r="ONQ8" s="132"/>
      <c r="ONR8" s="132"/>
      <c r="ONS8" s="133"/>
      <c r="ONT8" s="134"/>
      <c r="ONU8" s="132"/>
      <c r="ONV8" s="132"/>
      <c r="ONW8" s="132"/>
      <c r="ONX8" s="133"/>
      <c r="ONY8" s="134"/>
      <c r="ONZ8" s="132"/>
      <c r="OOA8" s="132"/>
      <c r="OOB8" s="132"/>
      <c r="OOC8" s="133"/>
      <c r="OOD8" s="134"/>
      <c r="OOE8" s="132"/>
      <c r="OOF8" s="132"/>
      <c r="OOG8" s="132"/>
      <c r="OOH8" s="133"/>
      <c r="OOI8" s="134"/>
      <c r="OOJ8" s="132"/>
      <c r="OOK8" s="132"/>
      <c r="OOL8" s="132"/>
      <c r="OOM8" s="133"/>
      <c r="OON8" s="134"/>
      <c r="OOO8" s="132"/>
      <c r="OOP8" s="132"/>
      <c r="OOQ8" s="132"/>
      <c r="OOR8" s="133"/>
      <c r="OOS8" s="134"/>
      <c r="OOT8" s="132"/>
      <c r="OOU8" s="132"/>
      <c r="OOV8" s="132"/>
      <c r="OOW8" s="133"/>
      <c r="OOX8" s="134"/>
      <c r="OOY8" s="132"/>
      <c r="OOZ8" s="132"/>
      <c r="OPA8" s="132"/>
      <c r="OPB8" s="133"/>
      <c r="OPC8" s="134"/>
      <c r="OPD8" s="132"/>
      <c r="OPE8" s="132"/>
      <c r="OPF8" s="132"/>
      <c r="OPG8" s="133"/>
      <c r="OPH8" s="134"/>
      <c r="OPI8" s="132"/>
      <c r="OPJ8" s="132"/>
      <c r="OPK8" s="132"/>
      <c r="OPL8" s="133"/>
      <c r="OPM8" s="134"/>
      <c r="OPN8" s="132"/>
      <c r="OPO8" s="132"/>
      <c r="OPP8" s="132"/>
      <c r="OPQ8" s="133"/>
      <c r="OPR8" s="134"/>
      <c r="OPS8" s="132"/>
      <c r="OPT8" s="132"/>
      <c r="OPU8" s="132"/>
      <c r="OPV8" s="133"/>
      <c r="OPW8" s="134"/>
      <c r="OPX8" s="132"/>
      <c r="OPY8" s="132"/>
      <c r="OPZ8" s="132"/>
      <c r="OQA8" s="133"/>
      <c r="OQB8" s="134"/>
      <c r="OQC8" s="132"/>
      <c r="OQD8" s="132"/>
      <c r="OQE8" s="132"/>
      <c r="OQF8" s="133"/>
      <c r="OQG8" s="134"/>
      <c r="OQH8" s="132"/>
      <c r="OQI8" s="132"/>
      <c r="OQJ8" s="132"/>
      <c r="OQK8" s="133"/>
      <c r="OQL8" s="134"/>
      <c r="OQM8" s="132"/>
      <c r="OQN8" s="132"/>
      <c r="OQO8" s="132"/>
      <c r="OQP8" s="133"/>
      <c r="OQQ8" s="134"/>
      <c r="OQR8" s="132"/>
      <c r="OQS8" s="132"/>
      <c r="OQT8" s="132"/>
      <c r="OQU8" s="133"/>
      <c r="OQV8" s="134"/>
      <c r="OQW8" s="132"/>
      <c r="OQX8" s="132"/>
      <c r="OQY8" s="132"/>
      <c r="OQZ8" s="133"/>
      <c r="ORA8" s="134"/>
      <c r="ORB8" s="132"/>
      <c r="ORC8" s="132"/>
      <c r="ORD8" s="132"/>
      <c r="ORE8" s="133"/>
      <c r="ORF8" s="134"/>
      <c r="ORG8" s="132"/>
      <c r="ORH8" s="132"/>
      <c r="ORI8" s="132"/>
      <c r="ORJ8" s="133"/>
      <c r="ORK8" s="134"/>
      <c r="ORL8" s="132"/>
      <c r="ORM8" s="132"/>
      <c r="ORN8" s="132"/>
      <c r="ORO8" s="133"/>
      <c r="ORP8" s="134"/>
      <c r="ORQ8" s="132"/>
      <c r="ORR8" s="132"/>
      <c r="ORS8" s="132"/>
      <c r="ORT8" s="133"/>
      <c r="ORU8" s="134"/>
      <c r="ORV8" s="132"/>
      <c r="ORW8" s="132"/>
      <c r="ORX8" s="132"/>
      <c r="ORY8" s="133"/>
      <c r="ORZ8" s="134"/>
      <c r="OSA8" s="132"/>
      <c r="OSB8" s="132"/>
      <c r="OSC8" s="132"/>
      <c r="OSD8" s="133"/>
      <c r="OSE8" s="134"/>
      <c r="OSF8" s="132"/>
      <c r="OSG8" s="132"/>
      <c r="OSH8" s="132"/>
      <c r="OSI8" s="133"/>
      <c r="OSJ8" s="134"/>
      <c r="OSK8" s="132"/>
      <c r="OSL8" s="132"/>
      <c r="OSM8" s="132"/>
      <c r="OSN8" s="133"/>
      <c r="OSO8" s="134"/>
      <c r="OSP8" s="132"/>
      <c r="OSQ8" s="132"/>
      <c r="OSR8" s="132"/>
      <c r="OSS8" s="133"/>
      <c r="OST8" s="134"/>
      <c r="OSU8" s="132"/>
      <c r="OSV8" s="132"/>
      <c r="OSW8" s="132"/>
      <c r="OSX8" s="133"/>
      <c r="OSY8" s="134"/>
      <c r="OSZ8" s="132"/>
      <c r="OTA8" s="132"/>
      <c r="OTB8" s="132"/>
      <c r="OTC8" s="133"/>
      <c r="OTD8" s="134"/>
      <c r="OTE8" s="132"/>
      <c r="OTF8" s="132"/>
      <c r="OTG8" s="132"/>
      <c r="OTH8" s="133"/>
      <c r="OTI8" s="134"/>
      <c r="OTJ8" s="132"/>
      <c r="OTK8" s="132"/>
      <c r="OTL8" s="132"/>
      <c r="OTM8" s="133"/>
      <c r="OTN8" s="134"/>
      <c r="OTO8" s="132"/>
      <c r="OTP8" s="132"/>
      <c r="OTQ8" s="132"/>
      <c r="OTR8" s="133"/>
      <c r="OTS8" s="134"/>
      <c r="OTT8" s="132"/>
      <c r="OTU8" s="132"/>
      <c r="OTV8" s="132"/>
      <c r="OTW8" s="133"/>
      <c r="OTX8" s="134"/>
      <c r="OTY8" s="132"/>
      <c r="OTZ8" s="132"/>
      <c r="OUA8" s="132"/>
      <c r="OUB8" s="133"/>
      <c r="OUC8" s="134"/>
      <c r="OUD8" s="132"/>
      <c r="OUE8" s="132"/>
      <c r="OUF8" s="132"/>
      <c r="OUG8" s="133"/>
      <c r="OUH8" s="134"/>
      <c r="OUI8" s="132"/>
      <c r="OUJ8" s="132"/>
      <c r="OUK8" s="132"/>
      <c r="OUL8" s="133"/>
      <c r="OUM8" s="134"/>
      <c r="OUN8" s="132"/>
      <c r="OUO8" s="132"/>
      <c r="OUP8" s="132"/>
      <c r="OUQ8" s="133"/>
      <c r="OUR8" s="134"/>
      <c r="OUS8" s="132"/>
      <c r="OUT8" s="132"/>
      <c r="OUU8" s="132"/>
      <c r="OUV8" s="133"/>
      <c r="OUW8" s="134"/>
      <c r="OUX8" s="132"/>
      <c r="OUY8" s="132"/>
      <c r="OUZ8" s="132"/>
      <c r="OVA8" s="133"/>
      <c r="OVB8" s="134"/>
      <c r="OVC8" s="132"/>
      <c r="OVD8" s="132"/>
      <c r="OVE8" s="132"/>
      <c r="OVF8" s="133"/>
      <c r="OVG8" s="134"/>
      <c r="OVH8" s="132"/>
      <c r="OVI8" s="132"/>
      <c r="OVJ8" s="132"/>
      <c r="OVK8" s="133"/>
      <c r="OVL8" s="134"/>
      <c r="OVM8" s="132"/>
      <c r="OVN8" s="132"/>
      <c r="OVO8" s="132"/>
      <c r="OVP8" s="133"/>
      <c r="OVQ8" s="134"/>
      <c r="OVR8" s="132"/>
      <c r="OVS8" s="132"/>
      <c r="OVT8" s="132"/>
      <c r="OVU8" s="133"/>
      <c r="OVV8" s="134"/>
      <c r="OVW8" s="132"/>
      <c r="OVX8" s="132"/>
      <c r="OVY8" s="132"/>
      <c r="OVZ8" s="133"/>
      <c r="OWA8" s="134"/>
      <c r="OWB8" s="132"/>
      <c r="OWC8" s="132"/>
      <c r="OWD8" s="132"/>
      <c r="OWE8" s="133"/>
      <c r="OWF8" s="134"/>
      <c r="OWG8" s="132"/>
      <c r="OWH8" s="132"/>
      <c r="OWI8" s="132"/>
      <c r="OWJ8" s="133"/>
      <c r="OWK8" s="134"/>
      <c r="OWL8" s="132"/>
      <c r="OWM8" s="132"/>
      <c r="OWN8" s="132"/>
      <c r="OWO8" s="133"/>
      <c r="OWP8" s="134"/>
      <c r="OWQ8" s="132"/>
      <c r="OWR8" s="132"/>
      <c r="OWS8" s="132"/>
      <c r="OWT8" s="133"/>
      <c r="OWU8" s="134"/>
      <c r="OWV8" s="132"/>
      <c r="OWW8" s="132"/>
      <c r="OWX8" s="132"/>
      <c r="OWY8" s="133"/>
      <c r="OWZ8" s="134"/>
      <c r="OXA8" s="132"/>
      <c r="OXB8" s="132"/>
      <c r="OXC8" s="132"/>
      <c r="OXD8" s="133"/>
      <c r="OXE8" s="134"/>
      <c r="OXF8" s="132"/>
      <c r="OXG8" s="132"/>
      <c r="OXH8" s="132"/>
      <c r="OXI8" s="133"/>
      <c r="OXJ8" s="134"/>
      <c r="OXK8" s="132"/>
      <c r="OXL8" s="132"/>
      <c r="OXM8" s="132"/>
      <c r="OXN8" s="133"/>
      <c r="OXO8" s="134"/>
      <c r="OXP8" s="132"/>
      <c r="OXQ8" s="132"/>
      <c r="OXR8" s="132"/>
      <c r="OXS8" s="133"/>
      <c r="OXT8" s="134"/>
      <c r="OXU8" s="132"/>
      <c r="OXV8" s="132"/>
      <c r="OXW8" s="132"/>
      <c r="OXX8" s="133"/>
      <c r="OXY8" s="134"/>
      <c r="OXZ8" s="132"/>
      <c r="OYA8" s="132"/>
      <c r="OYB8" s="132"/>
      <c r="OYC8" s="133"/>
      <c r="OYD8" s="134"/>
      <c r="OYE8" s="132"/>
      <c r="OYF8" s="132"/>
      <c r="OYG8" s="132"/>
      <c r="OYH8" s="133"/>
      <c r="OYI8" s="134"/>
      <c r="OYJ8" s="132"/>
      <c r="OYK8" s="132"/>
      <c r="OYL8" s="132"/>
      <c r="OYM8" s="133"/>
      <c r="OYN8" s="134"/>
      <c r="OYO8" s="132"/>
      <c r="OYP8" s="132"/>
      <c r="OYQ8" s="132"/>
      <c r="OYR8" s="133"/>
      <c r="OYS8" s="134"/>
      <c r="OYT8" s="132"/>
      <c r="OYU8" s="132"/>
      <c r="OYV8" s="132"/>
      <c r="OYW8" s="133"/>
      <c r="OYX8" s="134"/>
      <c r="OYY8" s="132"/>
      <c r="OYZ8" s="132"/>
      <c r="OZA8" s="132"/>
      <c r="OZB8" s="133"/>
      <c r="OZC8" s="134"/>
      <c r="OZD8" s="132"/>
      <c r="OZE8" s="132"/>
      <c r="OZF8" s="132"/>
      <c r="OZG8" s="133"/>
      <c r="OZH8" s="134"/>
      <c r="OZI8" s="132"/>
      <c r="OZJ8" s="132"/>
      <c r="OZK8" s="132"/>
      <c r="OZL8" s="133"/>
      <c r="OZM8" s="134"/>
      <c r="OZN8" s="132"/>
      <c r="OZO8" s="132"/>
      <c r="OZP8" s="132"/>
      <c r="OZQ8" s="133"/>
      <c r="OZR8" s="134"/>
      <c r="OZS8" s="132"/>
      <c r="OZT8" s="132"/>
      <c r="OZU8" s="132"/>
      <c r="OZV8" s="133"/>
      <c r="OZW8" s="134"/>
      <c r="OZX8" s="132"/>
      <c r="OZY8" s="132"/>
      <c r="OZZ8" s="132"/>
      <c r="PAA8" s="133"/>
      <c r="PAB8" s="134"/>
      <c r="PAC8" s="132"/>
      <c r="PAD8" s="132"/>
      <c r="PAE8" s="132"/>
      <c r="PAF8" s="133"/>
      <c r="PAG8" s="134"/>
      <c r="PAH8" s="132"/>
      <c r="PAI8" s="132"/>
      <c r="PAJ8" s="132"/>
      <c r="PAK8" s="133"/>
      <c r="PAL8" s="134"/>
      <c r="PAM8" s="132"/>
      <c r="PAN8" s="132"/>
      <c r="PAO8" s="132"/>
      <c r="PAP8" s="133"/>
      <c r="PAQ8" s="134"/>
      <c r="PAR8" s="132"/>
      <c r="PAS8" s="132"/>
      <c r="PAT8" s="132"/>
      <c r="PAU8" s="133"/>
      <c r="PAV8" s="134"/>
      <c r="PAW8" s="132"/>
      <c r="PAX8" s="132"/>
      <c r="PAY8" s="132"/>
      <c r="PAZ8" s="133"/>
      <c r="PBA8" s="134"/>
      <c r="PBB8" s="132"/>
      <c r="PBC8" s="132"/>
      <c r="PBD8" s="132"/>
      <c r="PBE8" s="133"/>
      <c r="PBF8" s="134"/>
      <c r="PBG8" s="132"/>
      <c r="PBH8" s="132"/>
      <c r="PBI8" s="132"/>
      <c r="PBJ8" s="133"/>
      <c r="PBK8" s="134"/>
      <c r="PBL8" s="132"/>
      <c r="PBM8" s="132"/>
      <c r="PBN8" s="132"/>
      <c r="PBO8" s="133"/>
      <c r="PBP8" s="134"/>
      <c r="PBQ8" s="132"/>
      <c r="PBR8" s="132"/>
      <c r="PBS8" s="132"/>
      <c r="PBT8" s="133"/>
      <c r="PBU8" s="134"/>
      <c r="PBV8" s="132"/>
      <c r="PBW8" s="132"/>
      <c r="PBX8" s="132"/>
      <c r="PBY8" s="133"/>
      <c r="PBZ8" s="134"/>
      <c r="PCA8" s="132"/>
      <c r="PCB8" s="132"/>
      <c r="PCC8" s="132"/>
      <c r="PCD8" s="133"/>
      <c r="PCE8" s="134"/>
      <c r="PCF8" s="132"/>
      <c r="PCG8" s="132"/>
      <c r="PCH8" s="132"/>
      <c r="PCI8" s="133"/>
      <c r="PCJ8" s="134"/>
      <c r="PCK8" s="132"/>
      <c r="PCL8" s="132"/>
      <c r="PCM8" s="132"/>
      <c r="PCN8" s="133"/>
      <c r="PCO8" s="134"/>
      <c r="PCP8" s="132"/>
      <c r="PCQ8" s="132"/>
      <c r="PCR8" s="132"/>
      <c r="PCS8" s="133"/>
      <c r="PCT8" s="134"/>
      <c r="PCU8" s="132"/>
      <c r="PCV8" s="132"/>
      <c r="PCW8" s="132"/>
      <c r="PCX8" s="133"/>
      <c r="PCY8" s="134"/>
      <c r="PCZ8" s="132"/>
      <c r="PDA8" s="132"/>
      <c r="PDB8" s="132"/>
      <c r="PDC8" s="133"/>
      <c r="PDD8" s="134"/>
      <c r="PDE8" s="132"/>
      <c r="PDF8" s="132"/>
      <c r="PDG8" s="132"/>
      <c r="PDH8" s="133"/>
      <c r="PDI8" s="134"/>
      <c r="PDJ8" s="132"/>
      <c r="PDK8" s="132"/>
      <c r="PDL8" s="132"/>
      <c r="PDM8" s="133"/>
      <c r="PDN8" s="134"/>
      <c r="PDO8" s="132"/>
      <c r="PDP8" s="132"/>
      <c r="PDQ8" s="132"/>
      <c r="PDR8" s="133"/>
      <c r="PDS8" s="134"/>
      <c r="PDT8" s="132"/>
      <c r="PDU8" s="132"/>
      <c r="PDV8" s="132"/>
      <c r="PDW8" s="133"/>
      <c r="PDX8" s="134"/>
      <c r="PDY8" s="132"/>
      <c r="PDZ8" s="132"/>
      <c r="PEA8" s="132"/>
      <c r="PEB8" s="133"/>
      <c r="PEC8" s="134"/>
      <c r="PED8" s="132"/>
      <c r="PEE8" s="132"/>
      <c r="PEF8" s="132"/>
      <c r="PEG8" s="133"/>
      <c r="PEH8" s="134"/>
      <c r="PEI8" s="132"/>
      <c r="PEJ8" s="132"/>
      <c r="PEK8" s="132"/>
      <c r="PEL8" s="133"/>
      <c r="PEM8" s="134"/>
      <c r="PEN8" s="132"/>
      <c r="PEO8" s="132"/>
      <c r="PEP8" s="132"/>
      <c r="PEQ8" s="133"/>
      <c r="PER8" s="134"/>
      <c r="PES8" s="132"/>
      <c r="PET8" s="132"/>
      <c r="PEU8" s="132"/>
      <c r="PEV8" s="133"/>
      <c r="PEW8" s="134"/>
      <c r="PEX8" s="132"/>
      <c r="PEY8" s="132"/>
      <c r="PEZ8" s="132"/>
      <c r="PFA8" s="133"/>
      <c r="PFB8" s="134"/>
      <c r="PFC8" s="132"/>
      <c r="PFD8" s="132"/>
      <c r="PFE8" s="132"/>
      <c r="PFF8" s="133"/>
      <c r="PFG8" s="134"/>
      <c r="PFH8" s="132"/>
      <c r="PFI8" s="132"/>
      <c r="PFJ8" s="132"/>
      <c r="PFK8" s="133"/>
      <c r="PFL8" s="134"/>
      <c r="PFM8" s="132"/>
      <c r="PFN8" s="132"/>
      <c r="PFO8" s="132"/>
      <c r="PFP8" s="133"/>
      <c r="PFQ8" s="134"/>
      <c r="PFR8" s="132"/>
      <c r="PFS8" s="132"/>
      <c r="PFT8" s="132"/>
      <c r="PFU8" s="133"/>
      <c r="PFV8" s="134"/>
      <c r="PFW8" s="132"/>
      <c r="PFX8" s="132"/>
      <c r="PFY8" s="132"/>
      <c r="PFZ8" s="133"/>
      <c r="PGA8" s="134"/>
      <c r="PGB8" s="132"/>
      <c r="PGC8" s="132"/>
      <c r="PGD8" s="132"/>
      <c r="PGE8" s="133"/>
      <c r="PGF8" s="134"/>
      <c r="PGG8" s="132"/>
      <c r="PGH8" s="132"/>
      <c r="PGI8" s="132"/>
      <c r="PGJ8" s="133"/>
      <c r="PGK8" s="134"/>
      <c r="PGL8" s="132"/>
      <c r="PGM8" s="132"/>
      <c r="PGN8" s="132"/>
      <c r="PGO8" s="133"/>
      <c r="PGP8" s="134"/>
      <c r="PGQ8" s="132"/>
      <c r="PGR8" s="132"/>
      <c r="PGS8" s="132"/>
      <c r="PGT8" s="133"/>
      <c r="PGU8" s="134"/>
      <c r="PGV8" s="132"/>
      <c r="PGW8" s="132"/>
      <c r="PGX8" s="132"/>
      <c r="PGY8" s="133"/>
      <c r="PGZ8" s="134"/>
      <c r="PHA8" s="132"/>
      <c r="PHB8" s="132"/>
      <c r="PHC8" s="132"/>
      <c r="PHD8" s="133"/>
      <c r="PHE8" s="134"/>
      <c r="PHF8" s="132"/>
      <c r="PHG8" s="132"/>
      <c r="PHH8" s="132"/>
      <c r="PHI8" s="133"/>
      <c r="PHJ8" s="134"/>
      <c r="PHK8" s="132"/>
      <c r="PHL8" s="132"/>
      <c r="PHM8" s="132"/>
      <c r="PHN8" s="133"/>
      <c r="PHO8" s="134"/>
      <c r="PHP8" s="132"/>
      <c r="PHQ8" s="132"/>
      <c r="PHR8" s="132"/>
      <c r="PHS8" s="133"/>
      <c r="PHT8" s="134"/>
      <c r="PHU8" s="132"/>
      <c r="PHV8" s="132"/>
      <c r="PHW8" s="132"/>
      <c r="PHX8" s="133"/>
      <c r="PHY8" s="134"/>
      <c r="PHZ8" s="132"/>
      <c r="PIA8" s="132"/>
      <c r="PIB8" s="132"/>
      <c r="PIC8" s="133"/>
      <c r="PID8" s="134"/>
      <c r="PIE8" s="132"/>
      <c r="PIF8" s="132"/>
      <c r="PIG8" s="132"/>
      <c r="PIH8" s="133"/>
      <c r="PII8" s="134"/>
      <c r="PIJ8" s="132"/>
      <c r="PIK8" s="132"/>
      <c r="PIL8" s="132"/>
      <c r="PIM8" s="133"/>
      <c r="PIN8" s="134"/>
      <c r="PIO8" s="132"/>
      <c r="PIP8" s="132"/>
      <c r="PIQ8" s="132"/>
      <c r="PIR8" s="133"/>
      <c r="PIS8" s="134"/>
      <c r="PIT8" s="132"/>
      <c r="PIU8" s="132"/>
      <c r="PIV8" s="132"/>
      <c r="PIW8" s="133"/>
      <c r="PIX8" s="134"/>
      <c r="PIY8" s="132"/>
      <c r="PIZ8" s="132"/>
      <c r="PJA8" s="132"/>
      <c r="PJB8" s="133"/>
      <c r="PJC8" s="134"/>
      <c r="PJD8" s="132"/>
      <c r="PJE8" s="132"/>
      <c r="PJF8" s="132"/>
      <c r="PJG8" s="133"/>
      <c r="PJH8" s="134"/>
      <c r="PJI8" s="132"/>
      <c r="PJJ8" s="132"/>
      <c r="PJK8" s="132"/>
      <c r="PJL8" s="133"/>
      <c r="PJM8" s="134"/>
      <c r="PJN8" s="132"/>
      <c r="PJO8" s="132"/>
      <c r="PJP8" s="132"/>
      <c r="PJQ8" s="133"/>
      <c r="PJR8" s="134"/>
      <c r="PJS8" s="132"/>
      <c r="PJT8" s="132"/>
      <c r="PJU8" s="132"/>
      <c r="PJV8" s="133"/>
      <c r="PJW8" s="134"/>
      <c r="PJX8" s="132"/>
      <c r="PJY8" s="132"/>
      <c r="PJZ8" s="132"/>
      <c r="PKA8" s="133"/>
      <c r="PKB8" s="134"/>
      <c r="PKC8" s="132"/>
      <c r="PKD8" s="132"/>
      <c r="PKE8" s="132"/>
      <c r="PKF8" s="133"/>
      <c r="PKG8" s="134"/>
      <c r="PKH8" s="132"/>
      <c r="PKI8" s="132"/>
      <c r="PKJ8" s="132"/>
      <c r="PKK8" s="133"/>
      <c r="PKL8" s="134"/>
      <c r="PKM8" s="132"/>
      <c r="PKN8" s="132"/>
      <c r="PKO8" s="132"/>
      <c r="PKP8" s="133"/>
      <c r="PKQ8" s="134"/>
      <c r="PKR8" s="132"/>
      <c r="PKS8" s="132"/>
      <c r="PKT8" s="132"/>
      <c r="PKU8" s="133"/>
      <c r="PKV8" s="134"/>
      <c r="PKW8" s="132"/>
      <c r="PKX8" s="132"/>
      <c r="PKY8" s="132"/>
      <c r="PKZ8" s="133"/>
      <c r="PLA8" s="134"/>
      <c r="PLB8" s="132"/>
      <c r="PLC8" s="132"/>
      <c r="PLD8" s="132"/>
      <c r="PLE8" s="133"/>
      <c r="PLF8" s="134"/>
      <c r="PLG8" s="132"/>
      <c r="PLH8" s="132"/>
      <c r="PLI8" s="132"/>
      <c r="PLJ8" s="133"/>
      <c r="PLK8" s="134"/>
      <c r="PLL8" s="132"/>
      <c r="PLM8" s="132"/>
      <c r="PLN8" s="132"/>
      <c r="PLO8" s="133"/>
      <c r="PLP8" s="134"/>
      <c r="PLQ8" s="132"/>
      <c r="PLR8" s="132"/>
      <c r="PLS8" s="132"/>
      <c r="PLT8" s="133"/>
      <c r="PLU8" s="134"/>
      <c r="PLV8" s="132"/>
      <c r="PLW8" s="132"/>
      <c r="PLX8" s="132"/>
      <c r="PLY8" s="133"/>
      <c r="PLZ8" s="134"/>
      <c r="PMA8" s="132"/>
      <c r="PMB8" s="132"/>
      <c r="PMC8" s="132"/>
      <c r="PMD8" s="133"/>
      <c r="PME8" s="134"/>
      <c r="PMF8" s="132"/>
      <c r="PMG8" s="132"/>
      <c r="PMH8" s="132"/>
      <c r="PMI8" s="133"/>
      <c r="PMJ8" s="134"/>
      <c r="PMK8" s="132"/>
      <c r="PML8" s="132"/>
      <c r="PMM8" s="132"/>
      <c r="PMN8" s="133"/>
      <c r="PMO8" s="134"/>
      <c r="PMP8" s="132"/>
      <c r="PMQ8" s="132"/>
      <c r="PMR8" s="132"/>
      <c r="PMS8" s="133"/>
      <c r="PMT8" s="134"/>
      <c r="PMU8" s="132"/>
      <c r="PMV8" s="132"/>
      <c r="PMW8" s="132"/>
      <c r="PMX8" s="133"/>
      <c r="PMY8" s="134"/>
      <c r="PMZ8" s="132"/>
      <c r="PNA8" s="132"/>
      <c r="PNB8" s="132"/>
      <c r="PNC8" s="133"/>
      <c r="PND8" s="134"/>
      <c r="PNE8" s="132"/>
      <c r="PNF8" s="132"/>
      <c r="PNG8" s="132"/>
      <c r="PNH8" s="133"/>
      <c r="PNI8" s="134"/>
      <c r="PNJ8" s="132"/>
      <c r="PNK8" s="132"/>
      <c r="PNL8" s="132"/>
      <c r="PNM8" s="133"/>
      <c r="PNN8" s="134"/>
      <c r="PNO8" s="132"/>
      <c r="PNP8" s="132"/>
      <c r="PNQ8" s="132"/>
      <c r="PNR8" s="133"/>
      <c r="PNS8" s="134"/>
      <c r="PNT8" s="132"/>
      <c r="PNU8" s="132"/>
      <c r="PNV8" s="132"/>
      <c r="PNW8" s="133"/>
      <c r="PNX8" s="134"/>
      <c r="PNY8" s="132"/>
      <c r="PNZ8" s="132"/>
      <c r="POA8" s="132"/>
      <c r="POB8" s="133"/>
      <c r="POC8" s="134"/>
      <c r="POD8" s="132"/>
      <c r="POE8" s="132"/>
      <c r="POF8" s="132"/>
      <c r="POG8" s="133"/>
      <c r="POH8" s="134"/>
      <c r="POI8" s="132"/>
      <c r="POJ8" s="132"/>
      <c r="POK8" s="132"/>
      <c r="POL8" s="133"/>
      <c r="POM8" s="134"/>
      <c r="PON8" s="132"/>
      <c r="POO8" s="132"/>
      <c r="POP8" s="132"/>
      <c r="POQ8" s="133"/>
      <c r="POR8" s="134"/>
      <c r="POS8" s="132"/>
      <c r="POT8" s="132"/>
      <c r="POU8" s="132"/>
      <c r="POV8" s="133"/>
      <c r="POW8" s="134"/>
      <c r="POX8" s="132"/>
      <c r="POY8" s="132"/>
      <c r="POZ8" s="132"/>
      <c r="PPA8" s="133"/>
      <c r="PPB8" s="134"/>
      <c r="PPC8" s="132"/>
      <c r="PPD8" s="132"/>
      <c r="PPE8" s="132"/>
      <c r="PPF8" s="133"/>
      <c r="PPG8" s="134"/>
      <c r="PPH8" s="132"/>
      <c r="PPI8" s="132"/>
      <c r="PPJ8" s="132"/>
      <c r="PPK8" s="133"/>
      <c r="PPL8" s="134"/>
      <c r="PPM8" s="132"/>
      <c r="PPN8" s="132"/>
      <c r="PPO8" s="132"/>
      <c r="PPP8" s="133"/>
      <c r="PPQ8" s="134"/>
      <c r="PPR8" s="132"/>
      <c r="PPS8" s="132"/>
      <c r="PPT8" s="132"/>
      <c r="PPU8" s="133"/>
      <c r="PPV8" s="134"/>
      <c r="PPW8" s="132"/>
      <c r="PPX8" s="132"/>
      <c r="PPY8" s="132"/>
      <c r="PPZ8" s="133"/>
      <c r="PQA8" s="134"/>
      <c r="PQB8" s="132"/>
      <c r="PQC8" s="132"/>
      <c r="PQD8" s="132"/>
      <c r="PQE8" s="133"/>
      <c r="PQF8" s="134"/>
      <c r="PQG8" s="132"/>
      <c r="PQH8" s="132"/>
      <c r="PQI8" s="132"/>
      <c r="PQJ8" s="133"/>
      <c r="PQK8" s="134"/>
      <c r="PQL8" s="132"/>
      <c r="PQM8" s="132"/>
      <c r="PQN8" s="132"/>
      <c r="PQO8" s="133"/>
      <c r="PQP8" s="134"/>
      <c r="PQQ8" s="132"/>
      <c r="PQR8" s="132"/>
      <c r="PQS8" s="132"/>
      <c r="PQT8" s="133"/>
      <c r="PQU8" s="134"/>
      <c r="PQV8" s="132"/>
      <c r="PQW8" s="132"/>
      <c r="PQX8" s="132"/>
      <c r="PQY8" s="133"/>
      <c r="PQZ8" s="134"/>
      <c r="PRA8" s="132"/>
      <c r="PRB8" s="132"/>
      <c r="PRC8" s="132"/>
      <c r="PRD8" s="133"/>
      <c r="PRE8" s="134"/>
      <c r="PRF8" s="132"/>
      <c r="PRG8" s="132"/>
      <c r="PRH8" s="132"/>
      <c r="PRI8" s="133"/>
      <c r="PRJ8" s="134"/>
      <c r="PRK8" s="132"/>
      <c r="PRL8" s="132"/>
      <c r="PRM8" s="132"/>
      <c r="PRN8" s="133"/>
      <c r="PRO8" s="134"/>
      <c r="PRP8" s="132"/>
      <c r="PRQ8" s="132"/>
      <c r="PRR8" s="132"/>
      <c r="PRS8" s="133"/>
      <c r="PRT8" s="134"/>
      <c r="PRU8" s="132"/>
      <c r="PRV8" s="132"/>
      <c r="PRW8" s="132"/>
      <c r="PRX8" s="133"/>
      <c r="PRY8" s="134"/>
      <c r="PRZ8" s="132"/>
      <c r="PSA8" s="132"/>
      <c r="PSB8" s="132"/>
      <c r="PSC8" s="133"/>
      <c r="PSD8" s="134"/>
      <c r="PSE8" s="132"/>
      <c r="PSF8" s="132"/>
      <c r="PSG8" s="132"/>
      <c r="PSH8" s="133"/>
      <c r="PSI8" s="134"/>
      <c r="PSJ8" s="132"/>
      <c r="PSK8" s="132"/>
      <c r="PSL8" s="132"/>
      <c r="PSM8" s="133"/>
      <c r="PSN8" s="134"/>
      <c r="PSO8" s="132"/>
      <c r="PSP8" s="132"/>
      <c r="PSQ8" s="132"/>
      <c r="PSR8" s="133"/>
      <c r="PSS8" s="134"/>
      <c r="PST8" s="132"/>
      <c r="PSU8" s="132"/>
      <c r="PSV8" s="132"/>
      <c r="PSW8" s="133"/>
      <c r="PSX8" s="134"/>
      <c r="PSY8" s="132"/>
      <c r="PSZ8" s="132"/>
      <c r="PTA8" s="132"/>
      <c r="PTB8" s="133"/>
      <c r="PTC8" s="134"/>
      <c r="PTD8" s="132"/>
      <c r="PTE8" s="132"/>
      <c r="PTF8" s="132"/>
      <c r="PTG8" s="133"/>
      <c r="PTH8" s="134"/>
      <c r="PTI8" s="132"/>
      <c r="PTJ8" s="132"/>
      <c r="PTK8" s="132"/>
      <c r="PTL8" s="133"/>
      <c r="PTM8" s="134"/>
      <c r="PTN8" s="132"/>
      <c r="PTO8" s="132"/>
      <c r="PTP8" s="132"/>
      <c r="PTQ8" s="133"/>
      <c r="PTR8" s="134"/>
      <c r="PTS8" s="132"/>
      <c r="PTT8" s="132"/>
      <c r="PTU8" s="132"/>
      <c r="PTV8" s="133"/>
      <c r="PTW8" s="134"/>
      <c r="PTX8" s="132"/>
      <c r="PTY8" s="132"/>
      <c r="PTZ8" s="132"/>
      <c r="PUA8" s="133"/>
      <c r="PUB8" s="134"/>
      <c r="PUC8" s="132"/>
      <c r="PUD8" s="132"/>
      <c r="PUE8" s="132"/>
      <c r="PUF8" s="133"/>
      <c r="PUG8" s="134"/>
      <c r="PUH8" s="132"/>
      <c r="PUI8" s="132"/>
      <c r="PUJ8" s="132"/>
      <c r="PUK8" s="133"/>
      <c r="PUL8" s="134"/>
      <c r="PUM8" s="132"/>
      <c r="PUN8" s="132"/>
      <c r="PUO8" s="132"/>
      <c r="PUP8" s="133"/>
      <c r="PUQ8" s="134"/>
      <c r="PUR8" s="132"/>
      <c r="PUS8" s="132"/>
      <c r="PUT8" s="132"/>
      <c r="PUU8" s="133"/>
      <c r="PUV8" s="134"/>
      <c r="PUW8" s="132"/>
      <c r="PUX8" s="132"/>
      <c r="PUY8" s="132"/>
      <c r="PUZ8" s="133"/>
      <c r="PVA8" s="134"/>
      <c r="PVB8" s="132"/>
      <c r="PVC8" s="132"/>
      <c r="PVD8" s="132"/>
      <c r="PVE8" s="133"/>
      <c r="PVF8" s="134"/>
      <c r="PVG8" s="132"/>
      <c r="PVH8" s="132"/>
      <c r="PVI8" s="132"/>
      <c r="PVJ8" s="133"/>
      <c r="PVK8" s="134"/>
      <c r="PVL8" s="132"/>
      <c r="PVM8" s="132"/>
      <c r="PVN8" s="132"/>
      <c r="PVO8" s="133"/>
      <c r="PVP8" s="134"/>
      <c r="PVQ8" s="132"/>
      <c r="PVR8" s="132"/>
      <c r="PVS8" s="132"/>
      <c r="PVT8" s="133"/>
      <c r="PVU8" s="134"/>
      <c r="PVV8" s="132"/>
      <c r="PVW8" s="132"/>
      <c r="PVX8" s="132"/>
      <c r="PVY8" s="133"/>
      <c r="PVZ8" s="134"/>
      <c r="PWA8" s="132"/>
      <c r="PWB8" s="132"/>
      <c r="PWC8" s="132"/>
      <c r="PWD8" s="133"/>
      <c r="PWE8" s="134"/>
      <c r="PWF8" s="132"/>
      <c r="PWG8" s="132"/>
      <c r="PWH8" s="132"/>
      <c r="PWI8" s="133"/>
      <c r="PWJ8" s="134"/>
      <c r="PWK8" s="132"/>
      <c r="PWL8" s="132"/>
      <c r="PWM8" s="132"/>
      <c r="PWN8" s="133"/>
      <c r="PWO8" s="134"/>
      <c r="PWP8" s="132"/>
      <c r="PWQ8" s="132"/>
      <c r="PWR8" s="132"/>
      <c r="PWS8" s="133"/>
      <c r="PWT8" s="134"/>
      <c r="PWU8" s="132"/>
      <c r="PWV8" s="132"/>
      <c r="PWW8" s="132"/>
      <c r="PWX8" s="133"/>
      <c r="PWY8" s="134"/>
      <c r="PWZ8" s="132"/>
      <c r="PXA8" s="132"/>
      <c r="PXB8" s="132"/>
      <c r="PXC8" s="133"/>
      <c r="PXD8" s="134"/>
      <c r="PXE8" s="132"/>
      <c r="PXF8" s="132"/>
      <c r="PXG8" s="132"/>
      <c r="PXH8" s="133"/>
      <c r="PXI8" s="134"/>
      <c r="PXJ8" s="132"/>
      <c r="PXK8" s="132"/>
      <c r="PXL8" s="132"/>
      <c r="PXM8" s="133"/>
      <c r="PXN8" s="134"/>
      <c r="PXO8" s="132"/>
      <c r="PXP8" s="132"/>
      <c r="PXQ8" s="132"/>
      <c r="PXR8" s="133"/>
      <c r="PXS8" s="134"/>
      <c r="PXT8" s="132"/>
      <c r="PXU8" s="132"/>
      <c r="PXV8" s="132"/>
      <c r="PXW8" s="133"/>
      <c r="PXX8" s="134"/>
      <c r="PXY8" s="132"/>
      <c r="PXZ8" s="132"/>
      <c r="PYA8" s="132"/>
      <c r="PYB8" s="133"/>
      <c r="PYC8" s="134"/>
      <c r="PYD8" s="132"/>
      <c r="PYE8" s="132"/>
      <c r="PYF8" s="132"/>
      <c r="PYG8" s="133"/>
      <c r="PYH8" s="134"/>
      <c r="PYI8" s="132"/>
      <c r="PYJ8" s="132"/>
      <c r="PYK8" s="132"/>
      <c r="PYL8" s="133"/>
      <c r="PYM8" s="134"/>
      <c r="PYN8" s="132"/>
      <c r="PYO8" s="132"/>
      <c r="PYP8" s="132"/>
      <c r="PYQ8" s="133"/>
      <c r="PYR8" s="134"/>
      <c r="PYS8" s="132"/>
      <c r="PYT8" s="132"/>
      <c r="PYU8" s="132"/>
      <c r="PYV8" s="133"/>
      <c r="PYW8" s="134"/>
      <c r="PYX8" s="132"/>
      <c r="PYY8" s="132"/>
      <c r="PYZ8" s="132"/>
      <c r="PZA8" s="133"/>
      <c r="PZB8" s="134"/>
      <c r="PZC8" s="132"/>
      <c r="PZD8" s="132"/>
      <c r="PZE8" s="132"/>
      <c r="PZF8" s="133"/>
      <c r="PZG8" s="134"/>
      <c r="PZH8" s="132"/>
      <c r="PZI8" s="132"/>
      <c r="PZJ8" s="132"/>
      <c r="PZK8" s="133"/>
      <c r="PZL8" s="134"/>
      <c r="PZM8" s="132"/>
      <c r="PZN8" s="132"/>
      <c r="PZO8" s="132"/>
      <c r="PZP8" s="133"/>
      <c r="PZQ8" s="134"/>
      <c r="PZR8" s="132"/>
      <c r="PZS8" s="132"/>
      <c r="PZT8" s="132"/>
      <c r="PZU8" s="133"/>
      <c r="PZV8" s="134"/>
      <c r="PZW8" s="132"/>
      <c r="PZX8" s="132"/>
      <c r="PZY8" s="132"/>
      <c r="PZZ8" s="133"/>
      <c r="QAA8" s="134"/>
      <c r="QAB8" s="132"/>
      <c r="QAC8" s="132"/>
      <c r="QAD8" s="132"/>
      <c r="QAE8" s="133"/>
      <c r="QAF8" s="134"/>
      <c r="QAG8" s="132"/>
      <c r="QAH8" s="132"/>
      <c r="QAI8" s="132"/>
      <c r="QAJ8" s="133"/>
      <c r="QAK8" s="134"/>
      <c r="QAL8" s="132"/>
      <c r="QAM8" s="132"/>
      <c r="QAN8" s="132"/>
      <c r="QAO8" s="133"/>
      <c r="QAP8" s="134"/>
      <c r="QAQ8" s="132"/>
      <c r="QAR8" s="132"/>
      <c r="QAS8" s="132"/>
      <c r="QAT8" s="133"/>
      <c r="QAU8" s="134"/>
      <c r="QAV8" s="132"/>
      <c r="QAW8" s="132"/>
      <c r="QAX8" s="132"/>
      <c r="QAY8" s="133"/>
      <c r="QAZ8" s="134"/>
      <c r="QBA8" s="132"/>
      <c r="QBB8" s="132"/>
      <c r="QBC8" s="132"/>
      <c r="QBD8" s="133"/>
      <c r="QBE8" s="134"/>
      <c r="QBF8" s="132"/>
      <c r="QBG8" s="132"/>
      <c r="QBH8" s="132"/>
      <c r="QBI8" s="133"/>
      <c r="QBJ8" s="134"/>
      <c r="QBK8" s="132"/>
      <c r="QBL8" s="132"/>
      <c r="QBM8" s="132"/>
      <c r="QBN8" s="133"/>
      <c r="QBO8" s="134"/>
      <c r="QBP8" s="132"/>
      <c r="QBQ8" s="132"/>
      <c r="QBR8" s="132"/>
      <c r="QBS8" s="133"/>
      <c r="QBT8" s="134"/>
      <c r="QBU8" s="132"/>
      <c r="QBV8" s="132"/>
      <c r="QBW8" s="132"/>
      <c r="QBX8" s="133"/>
      <c r="QBY8" s="134"/>
      <c r="QBZ8" s="132"/>
      <c r="QCA8" s="132"/>
      <c r="QCB8" s="132"/>
      <c r="QCC8" s="133"/>
      <c r="QCD8" s="134"/>
      <c r="QCE8" s="132"/>
      <c r="QCF8" s="132"/>
      <c r="QCG8" s="132"/>
      <c r="QCH8" s="133"/>
      <c r="QCI8" s="134"/>
      <c r="QCJ8" s="132"/>
      <c r="QCK8" s="132"/>
      <c r="QCL8" s="132"/>
      <c r="QCM8" s="133"/>
      <c r="QCN8" s="134"/>
      <c r="QCO8" s="132"/>
      <c r="QCP8" s="132"/>
      <c r="QCQ8" s="132"/>
      <c r="QCR8" s="133"/>
      <c r="QCS8" s="134"/>
      <c r="QCT8" s="132"/>
      <c r="QCU8" s="132"/>
      <c r="QCV8" s="132"/>
      <c r="QCW8" s="133"/>
      <c r="QCX8" s="134"/>
      <c r="QCY8" s="132"/>
      <c r="QCZ8" s="132"/>
      <c r="QDA8" s="132"/>
      <c r="QDB8" s="133"/>
      <c r="QDC8" s="134"/>
      <c r="QDD8" s="132"/>
      <c r="QDE8" s="132"/>
      <c r="QDF8" s="132"/>
      <c r="QDG8" s="133"/>
      <c r="QDH8" s="134"/>
      <c r="QDI8" s="132"/>
      <c r="QDJ8" s="132"/>
      <c r="QDK8" s="132"/>
      <c r="QDL8" s="133"/>
      <c r="QDM8" s="134"/>
      <c r="QDN8" s="132"/>
      <c r="QDO8" s="132"/>
      <c r="QDP8" s="132"/>
      <c r="QDQ8" s="133"/>
      <c r="QDR8" s="134"/>
      <c r="QDS8" s="132"/>
      <c r="QDT8" s="132"/>
      <c r="QDU8" s="132"/>
      <c r="QDV8" s="133"/>
      <c r="QDW8" s="134"/>
      <c r="QDX8" s="132"/>
      <c r="QDY8" s="132"/>
      <c r="QDZ8" s="132"/>
      <c r="QEA8" s="133"/>
      <c r="QEB8" s="134"/>
      <c r="QEC8" s="132"/>
      <c r="QED8" s="132"/>
      <c r="QEE8" s="132"/>
      <c r="QEF8" s="133"/>
      <c r="QEG8" s="134"/>
      <c r="QEH8" s="132"/>
      <c r="QEI8" s="132"/>
      <c r="QEJ8" s="132"/>
      <c r="QEK8" s="133"/>
      <c r="QEL8" s="134"/>
      <c r="QEM8" s="132"/>
      <c r="QEN8" s="132"/>
      <c r="QEO8" s="132"/>
      <c r="QEP8" s="133"/>
      <c r="QEQ8" s="134"/>
      <c r="QER8" s="132"/>
      <c r="QES8" s="132"/>
      <c r="QET8" s="132"/>
      <c r="QEU8" s="133"/>
      <c r="QEV8" s="134"/>
      <c r="QEW8" s="132"/>
      <c r="QEX8" s="132"/>
      <c r="QEY8" s="132"/>
      <c r="QEZ8" s="133"/>
      <c r="QFA8" s="134"/>
      <c r="QFB8" s="132"/>
      <c r="QFC8" s="132"/>
      <c r="QFD8" s="132"/>
      <c r="QFE8" s="133"/>
      <c r="QFF8" s="134"/>
      <c r="QFG8" s="132"/>
      <c r="QFH8" s="132"/>
      <c r="QFI8" s="132"/>
      <c r="QFJ8" s="133"/>
      <c r="QFK8" s="134"/>
      <c r="QFL8" s="132"/>
      <c r="QFM8" s="132"/>
      <c r="QFN8" s="132"/>
      <c r="QFO8" s="133"/>
      <c r="QFP8" s="134"/>
      <c r="QFQ8" s="132"/>
      <c r="QFR8" s="132"/>
      <c r="QFS8" s="132"/>
      <c r="QFT8" s="133"/>
      <c r="QFU8" s="134"/>
      <c r="QFV8" s="132"/>
      <c r="QFW8" s="132"/>
      <c r="QFX8" s="132"/>
      <c r="QFY8" s="133"/>
      <c r="QFZ8" s="134"/>
      <c r="QGA8" s="132"/>
      <c r="QGB8" s="132"/>
      <c r="QGC8" s="132"/>
      <c r="QGD8" s="133"/>
      <c r="QGE8" s="134"/>
      <c r="QGF8" s="132"/>
      <c r="QGG8" s="132"/>
      <c r="QGH8" s="132"/>
      <c r="QGI8" s="133"/>
      <c r="QGJ8" s="134"/>
      <c r="QGK8" s="132"/>
      <c r="QGL8" s="132"/>
      <c r="QGM8" s="132"/>
      <c r="QGN8" s="133"/>
      <c r="QGO8" s="134"/>
      <c r="QGP8" s="132"/>
      <c r="QGQ8" s="132"/>
      <c r="QGR8" s="132"/>
      <c r="QGS8" s="133"/>
      <c r="QGT8" s="134"/>
      <c r="QGU8" s="132"/>
      <c r="QGV8" s="132"/>
      <c r="QGW8" s="132"/>
      <c r="QGX8" s="133"/>
      <c r="QGY8" s="134"/>
      <c r="QGZ8" s="132"/>
      <c r="QHA8" s="132"/>
      <c r="QHB8" s="132"/>
      <c r="QHC8" s="133"/>
      <c r="QHD8" s="134"/>
      <c r="QHE8" s="132"/>
      <c r="QHF8" s="132"/>
      <c r="QHG8" s="132"/>
      <c r="QHH8" s="133"/>
      <c r="QHI8" s="134"/>
      <c r="QHJ8" s="132"/>
      <c r="QHK8" s="132"/>
      <c r="QHL8" s="132"/>
      <c r="QHM8" s="133"/>
      <c r="QHN8" s="134"/>
      <c r="QHO8" s="132"/>
      <c r="QHP8" s="132"/>
      <c r="QHQ8" s="132"/>
      <c r="QHR8" s="133"/>
      <c r="QHS8" s="134"/>
      <c r="QHT8" s="132"/>
      <c r="QHU8" s="132"/>
      <c r="QHV8" s="132"/>
      <c r="QHW8" s="133"/>
      <c r="QHX8" s="134"/>
      <c r="QHY8" s="132"/>
      <c r="QHZ8" s="132"/>
      <c r="QIA8" s="132"/>
      <c r="QIB8" s="133"/>
      <c r="QIC8" s="134"/>
      <c r="QID8" s="132"/>
      <c r="QIE8" s="132"/>
      <c r="QIF8" s="132"/>
      <c r="QIG8" s="133"/>
      <c r="QIH8" s="134"/>
      <c r="QII8" s="132"/>
      <c r="QIJ8" s="132"/>
      <c r="QIK8" s="132"/>
      <c r="QIL8" s="133"/>
      <c r="QIM8" s="134"/>
      <c r="QIN8" s="132"/>
      <c r="QIO8" s="132"/>
      <c r="QIP8" s="132"/>
      <c r="QIQ8" s="133"/>
      <c r="QIR8" s="134"/>
      <c r="QIS8" s="132"/>
      <c r="QIT8" s="132"/>
      <c r="QIU8" s="132"/>
      <c r="QIV8" s="133"/>
      <c r="QIW8" s="134"/>
      <c r="QIX8" s="132"/>
      <c r="QIY8" s="132"/>
      <c r="QIZ8" s="132"/>
      <c r="QJA8" s="133"/>
      <c r="QJB8" s="134"/>
      <c r="QJC8" s="132"/>
      <c r="QJD8" s="132"/>
      <c r="QJE8" s="132"/>
      <c r="QJF8" s="133"/>
      <c r="QJG8" s="134"/>
      <c r="QJH8" s="132"/>
      <c r="QJI8" s="132"/>
      <c r="QJJ8" s="132"/>
      <c r="QJK8" s="133"/>
      <c r="QJL8" s="134"/>
      <c r="QJM8" s="132"/>
      <c r="QJN8" s="132"/>
      <c r="QJO8" s="132"/>
      <c r="QJP8" s="133"/>
      <c r="QJQ8" s="134"/>
      <c r="QJR8" s="132"/>
      <c r="QJS8" s="132"/>
      <c r="QJT8" s="132"/>
      <c r="QJU8" s="133"/>
      <c r="QJV8" s="134"/>
      <c r="QJW8" s="132"/>
      <c r="QJX8" s="132"/>
      <c r="QJY8" s="132"/>
      <c r="QJZ8" s="133"/>
      <c r="QKA8" s="134"/>
      <c r="QKB8" s="132"/>
      <c r="QKC8" s="132"/>
      <c r="QKD8" s="132"/>
      <c r="QKE8" s="133"/>
      <c r="QKF8" s="134"/>
      <c r="QKG8" s="132"/>
      <c r="QKH8" s="132"/>
      <c r="QKI8" s="132"/>
      <c r="QKJ8" s="133"/>
      <c r="QKK8" s="134"/>
      <c r="QKL8" s="132"/>
      <c r="QKM8" s="132"/>
      <c r="QKN8" s="132"/>
      <c r="QKO8" s="133"/>
      <c r="QKP8" s="134"/>
      <c r="QKQ8" s="132"/>
      <c r="QKR8" s="132"/>
      <c r="QKS8" s="132"/>
      <c r="QKT8" s="133"/>
      <c r="QKU8" s="134"/>
      <c r="QKV8" s="132"/>
      <c r="QKW8" s="132"/>
      <c r="QKX8" s="132"/>
      <c r="QKY8" s="133"/>
      <c r="QKZ8" s="134"/>
      <c r="QLA8" s="132"/>
      <c r="QLB8" s="132"/>
      <c r="QLC8" s="132"/>
      <c r="QLD8" s="133"/>
      <c r="QLE8" s="134"/>
      <c r="QLF8" s="132"/>
      <c r="QLG8" s="132"/>
      <c r="QLH8" s="132"/>
      <c r="QLI8" s="133"/>
      <c r="QLJ8" s="134"/>
      <c r="QLK8" s="132"/>
      <c r="QLL8" s="132"/>
      <c r="QLM8" s="132"/>
      <c r="QLN8" s="133"/>
      <c r="QLO8" s="134"/>
      <c r="QLP8" s="132"/>
      <c r="QLQ8" s="132"/>
      <c r="QLR8" s="132"/>
      <c r="QLS8" s="133"/>
      <c r="QLT8" s="134"/>
      <c r="QLU8" s="132"/>
      <c r="QLV8" s="132"/>
      <c r="QLW8" s="132"/>
      <c r="QLX8" s="133"/>
      <c r="QLY8" s="134"/>
      <c r="QLZ8" s="132"/>
      <c r="QMA8" s="132"/>
      <c r="QMB8" s="132"/>
      <c r="QMC8" s="133"/>
      <c r="QMD8" s="134"/>
      <c r="QME8" s="132"/>
      <c r="QMF8" s="132"/>
      <c r="QMG8" s="132"/>
      <c r="QMH8" s="133"/>
      <c r="QMI8" s="134"/>
      <c r="QMJ8" s="132"/>
      <c r="QMK8" s="132"/>
      <c r="QML8" s="132"/>
      <c r="QMM8" s="133"/>
      <c r="QMN8" s="134"/>
      <c r="QMO8" s="132"/>
      <c r="QMP8" s="132"/>
      <c r="QMQ8" s="132"/>
      <c r="QMR8" s="133"/>
      <c r="QMS8" s="134"/>
      <c r="QMT8" s="132"/>
      <c r="QMU8" s="132"/>
      <c r="QMV8" s="132"/>
      <c r="QMW8" s="133"/>
      <c r="QMX8" s="134"/>
      <c r="QMY8" s="132"/>
      <c r="QMZ8" s="132"/>
      <c r="QNA8" s="132"/>
      <c r="QNB8" s="133"/>
      <c r="QNC8" s="134"/>
      <c r="QND8" s="132"/>
      <c r="QNE8" s="132"/>
      <c r="QNF8" s="132"/>
      <c r="QNG8" s="133"/>
      <c r="QNH8" s="134"/>
      <c r="QNI8" s="132"/>
      <c r="QNJ8" s="132"/>
      <c r="QNK8" s="132"/>
      <c r="QNL8" s="133"/>
      <c r="QNM8" s="134"/>
      <c r="QNN8" s="132"/>
      <c r="QNO8" s="132"/>
      <c r="QNP8" s="132"/>
      <c r="QNQ8" s="133"/>
      <c r="QNR8" s="134"/>
      <c r="QNS8" s="132"/>
      <c r="QNT8" s="132"/>
      <c r="QNU8" s="132"/>
      <c r="QNV8" s="133"/>
      <c r="QNW8" s="134"/>
      <c r="QNX8" s="132"/>
      <c r="QNY8" s="132"/>
      <c r="QNZ8" s="132"/>
      <c r="QOA8" s="133"/>
      <c r="QOB8" s="134"/>
      <c r="QOC8" s="132"/>
      <c r="QOD8" s="132"/>
      <c r="QOE8" s="132"/>
      <c r="QOF8" s="133"/>
      <c r="QOG8" s="134"/>
      <c r="QOH8" s="132"/>
      <c r="QOI8" s="132"/>
      <c r="QOJ8" s="132"/>
      <c r="QOK8" s="133"/>
      <c r="QOL8" s="134"/>
      <c r="QOM8" s="132"/>
      <c r="QON8" s="132"/>
      <c r="QOO8" s="132"/>
      <c r="QOP8" s="133"/>
      <c r="QOQ8" s="134"/>
      <c r="QOR8" s="132"/>
      <c r="QOS8" s="132"/>
      <c r="QOT8" s="132"/>
      <c r="QOU8" s="133"/>
      <c r="QOV8" s="134"/>
      <c r="QOW8" s="132"/>
      <c r="QOX8" s="132"/>
      <c r="QOY8" s="132"/>
      <c r="QOZ8" s="133"/>
      <c r="QPA8" s="134"/>
      <c r="QPB8" s="132"/>
      <c r="QPC8" s="132"/>
      <c r="QPD8" s="132"/>
      <c r="QPE8" s="133"/>
      <c r="QPF8" s="134"/>
      <c r="QPG8" s="132"/>
      <c r="QPH8" s="132"/>
      <c r="QPI8" s="132"/>
      <c r="QPJ8" s="133"/>
      <c r="QPK8" s="134"/>
      <c r="QPL8" s="132"/>
      <c r="QPM8" s="132"/>
      <c r="QPN8" s="132"/>
      <c r="QPO8" s="133"/>
      <c r="QPP8" s="134"/>
      <c r="QPQ8" s="132"/>
      <c r="QPR8" s="132"/>
      <c r="QPS8" s="132"/>
      <c r="QPT8" s="133"/>
      <c r="QPU8" s="134"/>
      <c r="QPV8" s="132"/>
      <c r="QPW8" s="132"/>
      <c r="QPX8" s="132"/>
      <c r="QPY8" s="133"/>
      <c r="QPZ8" s="134"/>
      <c r="QQA8" s="132"/>
      <c r="QQB8" s="132"/>
      <c r="QQC8" s="132"/>
      <c r="QQD8" s="133"/>
      <c r="QQE8" s="134"/>
      <c r="QQF8" s="132"/>
      <c r="QQG8" s="132"/>
      <c r="QQH8" s="132"/>
      <c r="QQI8" s="133"/>
      <c r="QQJ8" s="134"/>
      <c r="QQK8" s="132"/>
      <c r="QQL8" s="132"/>
      <c r="QQM8" s="132"/>
      <c r="QQN8" s="133"/>
      <c r="QQO8" s="134"/>
      <c r="QQP8" s="132"/>
      <c r="QQQ8" s="132"/>
      <c r="QQR8" s="132"/>
      <c r="QQS8" s="133"/>
      <c r="QQT8" s="134"/>
      <c r="QQU8" s="132"/>
      <c r="QQV8" s="132"/>
      <c r="QQW8" s="132"/>
      <c r="QQX8" s="133"/>
      <c r="QQY8" s="134"/>
      <c r="QQZ8" s="132"/>
      <c r="QRA8" s="132"/>
      <c r="QRB8" s="132"/>
      <c r="QRC8" s="133"/>
      <c r="QRD8" s="134"/>
      <c r="QRE8" s="132"/>
      <c r="QRF8" s="132"/>
      <c r="QRG8" s="132"/>
      <c r="QRH8" s="133"/>
      <c r="QRI8" s="134"/>
      <c r="QRJ8" s="132"/>
      <c r="QRK8" s="132"/>
      <c r="QRL8" s="132"/>
      <c r="QRM8" s="133"/>
      <c r="QRN8" s="134"/>
      <c r="QRO8" s="132"/>
      <c r="QRP8" s="132"/>
      <c r="QRQ8" s="132"/>
      <c r="QRR8" s="133"/>
      <c r="QRS8" s="134"/>
      <c r="QRT8" s="132"/>
      <c r="QRU8" s="132"/>
      <c r="QRV8" s="132"/>
      <c r="QRW8" s="133"/>
      <c r="QRX8" s="134"/>
      <c r="QRY8" s="132"/>
      <c r="QRZ8" s="132"/>
      <c r="QSA8" s="132"/>
      <c r="QSB8" s="133"/>
      <c r="QSC8" s="134"/>
      <c r="QSD8" s="132"/>
      <c r="QSE8" s="132"/>
      <c r="QSF8" s="132"/>
      <c r="QSG8" s="133"/>
      <c r="QSH8" s="134"/>
      <c r="QSI8" s="132"/>
      <c r="QSJ8" s="132"/>
      <c r="QSK8" s="132"/>
      <c r="QSL8" s="133"/>
      <c r="QSM8" s="134"/>
      <c r="QSN8" s="132"/>
      <c r="QSO8" s="132"/>
      <c r="QSP8" s="132"/>
      <c r="QSQ8" s="133"/>
      <c r="QSR8" s="134"/>
      <c r="QSS8" s="132"/>
      <c r="QST8" s="132"/>
      <c r="QSU8" s="132"/>
      <c r="QSV8" s="133"/>
      <c r="QSW8" s="134"/>
      <c r="QSX8" s="132"/>
      <c r="QSY8" s="132"/>
      <c r="QSZ8" s="132"/>
      <c r="QTA8" s="133"/>
      <c r="QTB8" s="134"/>
      <c r="QTC8" s="132"/>
      <c r="QTD8" s="132"/>
      <c r="QTE8" s="132"/>
      <c r="QTF8" s="133"/>
      <c r="QTG8" s="134"/>
      <c r="QTH8" s="132"/>
      <c r="QTI8" s="132"/>
      <c r="QTJ8" s="132"/>
      <c r="QTK8" s="133"/>
      <c r="QTL8" s="134"/>
      <c r="QTM8" s="132"/>
      <c r="QTN8" s="132"/>
      <c r="QTO8" s="132"/>
      <c r="QTP8" s="133"/>
      <c r="QTQ8" s="134"/>
      <c r="QTR8" s="132"/>
      <c r="QTS8" s="132"/>
      <c r="QTT8" s="132"/>
      <c r="QTU8" s="133"/>
      <c r="QTV8" s="134"/>
      <c r="QTW8" s="132"/>
      <c r="QTX8" s="132"/>
      <c r="QTY8" s="132"/>
      <c r="QTZ8" s="133"/>
      <c r="QUA8" s="134"/>
      <c r="QUB8" s="132"/>
      <c r="QUC8" s="132"/>
      <c r="QUD8" s="132"/>
      <c r="QUE8" s="133"/>
      <c r="QUF8" s="134"/>
      <c r="QUG8" s="132"/>
      <c r="QUH8" s="132"/>
      <c r="QUI8" s="132"/>
      <c r="QUJ8" s="133"/>
      <c r="QUK8" s="134"/>
      <c r="QUL8" s="132"/>
      <c r="QUM8" s="132"/>
      <c r="QUN8" s="132"/>
      <c r="QUO8" s="133"/>
      <c r="QUP8" s="134"/>
      <c r="QUQ8" s="132"/>
      <c r="QUR8" s="132"/>
      <c r="QUS8" s="132"/>
      <c r="QUT8" s="133"/>
      <c r="QUU8" s="134"/>
      <c r="QUV8" s="132"/>
      <c r="QUW8" s="132"/>
      <c r="QUX8" s="132"/>
      <c r="QUY8" s="133"/>
      <c r="QUZ8" s="134"/>
      <c r="QVA8" s="132"/>
      <c r="QVB8" s="132"/>
      <c r="QVC8" s="132"/>
      <c r="QVD8" s="133"/>
      <c r="QVE8" s="134"/>
      <c r="QVF8" s="132"/>
      <c r="QVG8" s="132"/>
      <c r="QVH8" s="132"/>
      <c r="QVI8" s="133"/>
      <c r="QVJ8" s="134"/>
      <c r="QVK8" s="132"/>
      <c r="QVL8" s="132"/>
      <c r="QVM8" s="132"/>
      <c r="QVN8" s="133"/>
      <c r="QVO8" s="134"/>
      <c r="QVP8" s="132"/>
      <c r="QVQ8" s="132"/>
      <c r="QVR8" s="132"/>
      <c r="QVS8" s="133"/>
      <c r="QVT8" s="134"/>
      <c r="QVU8" s="132"/>
      <c r="QVV8" s="132"/>
      <c r="QVW8" s="132"/>
      <c r="QVX8" s="133"/>
      <c r="QVY8" s="134"/>
      <c r="QVZ8" s="132"/>
      <c r="QWA8" s="132"/>
      <c r="QWB8" s="132"/>
      <c r="QWC8" s="133"/>
      <c r="QWD8" s="134"/>
      <c r="QWE8" s="132"/>
      <c r="QWF8" s="132"/>
      <c r="QWG8" s="132"/>
      <c r="QWH8" s="133"/>
      <c r="QWI8" s="134"/>
      <c r="QWJ8" s="132"/>
      <c r="QWK8" s="132"/>
      <c r="QWL8" s="132"/>
      <c r="QWM8" s="133"/>
      <c r="QWN8" s="134"/>
      <c r="QWO8" s="132"/>
      <c r="QWP8" s="132"/>
      <c r="QWQ8" s="132"/>
      <c r="QWR8" s="133"/>
      <c r="QWS8" s="134"/>
      <c r="QWT8" s="132"/>
      <c r="QWU8" s="132"/>
      <c r="QWV8" s="132"/>
      <c r="QWW8" s="133"/>
      <c r="QWX8" s="134"/>
      <c r="QWY8" s="132"/>
      <c r="QWZ8" s="132"/>
      <c r="QXA8" s="132"/>
      <c r="QXB8" s="133"/>
      <c r="QXC8" s="134"/>
      <c r="QXD8" s="132"/>
      <c r="QXE8" s="132"/>
      <c r="QXF8" s="132"/>
      <c r="QXG8" s="133"/>
      <c r="QXH8" s="134"/>
      <c r="QXI8" s="132"/>
      <c r="QXJ8" s="132"/>
      <c r="QXK8" s="132"/>
      <c r="QXL8" s="133"/>
      <c r="QXM8" s="134"/>
      <c r="QXN8" s="132"/>
      <c r="QXO8" s="132"/>
      <c r="QXP8" s="132"/>
      <c r="QXQ8" s="133"/>
      <c r="QXR8" s="134"/>
      <c r="QXS8" s="132"/>
      <c r="QXT8" s="132"/>
      <c r="QXU8" s="132"/>
      <c r="QXV8" s="133"/>
      <c r="QXW8" s="134"/>
      <c r="QXX8" s="132"/>
      <c r="QXY8" s="132"/>
      <c r="QXZ8" s="132"/>
      <c r="QYA8" s="133"/>
      <c r="QYB8" s="134"/>
      <c r="QYC8" s="132"/>
      <c r="QYD8" s="132"/>
      <c r="QYE8" s="132"/>
      <c r="QYF8" s="133"/>
      <c r="QYG8" s="134"/>
      <c r="QYH8" s="132"/>
      <c r="QYI8" s="132"/>
      <c r="QYJ8" s="132"/>
      <c r="QYK8" s="133"/>
      <c r="QYL8" s="134"/>
      <c r="QYM8" s="132"/>
      <c r="QYN8" s="132"/>
      <c r="QYO8" s="132"/>
      <c r="QYP8" s="133"/>
      <c r="QYQ8" s="134"/>
      <c r="QYR8" s="132"/>
      <c r="QYS8" s="132"/>
      <c r="QYT8" s="132"/>
      <c r="QYU8" s="133"/>
      <c r="QYV8" s="134"/>
      <c r="QYW8" s="132"/>
      <c r="QYX8" s="132"/>
      <c r="QYY8" s="132"/>
      <c r="QYZ8" s="133"/>
      <c r="QZA8" s="134"/>
      <c r="QZB8" s="132"/>
      <c r="QZC8" s="132"/>
      <c r="QZD8" s="132"/>
      <c r="QZE8" s="133"/>
      <c r="QZF8" s="134"/>
      <c r="QZG8" s="132"/>
      <c r="QZH8" s="132"/>
      <c r="QZI8" s="132"/>
      <c r="QZJ8" s="133"/>
      <c r="QZK8" s="134"/>
      <c r="QZL8" s="132"/>
      <c r="QZM8" s="132"/>
      <c r="QZN8" s="132"/>
      <c r="QZO8" s="133"/>
      <c r="QZP8" s="134"/>
      <c r="QZQ8" s="132"/>
      <c r="QZR8" s="132"/>
      <c r="QZS8" s="132"/>
      <c r="QZT8" s="133"/>
      <c r="QZU8" s="134"/>
      <c r="QZV8" s="132"/>
      <c r="QZW8" s="132"/>
      <c r="QZX8" s="132"/>
      <c r="QZY8" s="133"/>
      <c r="QZZ8" s="134"/>
      <c r="RAA8" s="132"/>
      <c r="RAB8" s="132"/>
      <c r="RAC8" s="132"/>
      <c r="RAD8" s="133"/>
      <c r="RAE8" s="134"/>
      <c r="RAF8" s="132"/>
      <c r="RAG8" s="132"/>
      <c r="RAH8" s="132"/>
      <c r="RAI8" s="133"/>
      <c r="RAJ8" s="134"/>
      <c r="RAK8" s="132"/>
      <c r="RAL8" s="132"/>
      <c r="RAM8" s="132"/>
      <c r="RAN8" s="133"/>
      <c r="RAO8" s="134"/>
      <c r="RAP8" s="132"/>
      <c r="RAQ8" s="132"/>
      <c r="RAR8" s="132"/>
      <c r="RAS8" s="133"/>
      <c r="RAT8" s="134"/>
      <c r="RAU8" s="132"/>
      <c r="RAV8" s="132"/>
      <c r="RAW8" s="132"/>
      <c r="RAX8" s="133"/>
      <c r="RAY8" s="134"/>
      <c r="RAZ8" s="132"/>
      <c r="RBA8" s="132"/>
      <c r="RBB8" s="132"/>
      <c r="RBC8" s="133"/>
      <c r="RBD8" s="134"/>
      <c r="RBE8" s="132"/>
      <c r="RBF8" s="132"/>
      <c r="RBG8" s="132"/>
      <c r="RBH8" s="133"/>
      <c r="RBI8" s="134"/>
      <c r="RBJ8" s="132"/>
      <c r="RBK8" s="132"/>
      <c r="RBL8" s="132"/>
      <c r="RBM8" s="133"/>
      <c r="RBN8" s="134"/>
      <c r="RBO8" s="132"/>
      <c r="RBP8" s="132"/>
      <c r="RBQ8" s="132"/>
      <c r="RBR8" s="133"/>
      <c r="RBS8" s="134"/>
      <c r="RBT8" s="132"/>
      <c r="RBU8" s="132"/>
      <c r="RBV8" s="132"/>
      <c r="RBW8" s="133"/>
      <c r="RBX8" s="134"/>
      <c r="RBY8" s="132"/>
      <c r="RBZ8" s="132"/>
      <c r="RCA8" s="132"/>
      <c r="RCB8" s="133"/>
      <c r="RCC8" s="134"/>
      <c r="RCD8" s="132"/>
      <c r="RCE8" s="132"/>
      <c r="RCF8" s="132"/>
      <c r="RCG8" s="133"/>
      <c r="RCH8" s="134"/>
      <c r="RCI8" s="132"/>
      <c r="RCJ8" s="132"/>
      <c r="RCK8" s="132"/>
      <c r="RCL8" s="133"/>
      <c r="RCM8" s="134"/>
      <c r="RCN8" s="132"/>
      <c r="RCO8" s="132"/>
      <c r="RCP8" s="132"/>
      <c r="RCQ8" s="133"/>
      <c r="RCR8" s="134"/>
      <c r="RCS8" s="132"/>
      <c r="RCT8" s="132"/>
      <c r="RCU8" s="132"/>
      <c r="RCV8" s="133"/>
      <c r="RCW8" s="134"/>
      <c r="RCX8" s="132"/>
      <c r="RCY8" s="132"/>
      <c r="RCZ8" s="132"/>
      <c r="RDA8" s="133"/>
      <c r="RDB8" s="134"/>
      <c r="RDC8" s="132"/>
      <c r="RDD8" s="132"/>
      <c r="RDE8" s="132"/>
      <c r="RDF8" s="133"/>
      <c r="RDG8" s="134"/>
      <c r="RDH8" s="132"/>
      <c r="RDI8" s="132"/>
      <c r="RDJ8" s="132"/>
      <c r="RDK8" s="133"/>
      <c r="RDL8" s="134"/>
      <c r="RDM8" s="132"/>
      <c r="RDN8" s="132"/>
      <c r="RDO8" s="132"/>
      <c r="RDP8" s="133"/>
      <c r="RDQ8" s="134"/>
      <c r="RDR8" s="132"/>
      <c r="RDS8" s="132"/>
      <c r="RDT8" s="132"/>
      <c r="RDU8" s="133"/>
      <c r="RDV8" s="134"/>
      <c r="RDW8" s="132"/>
      <c r="RDX8" s="132"/>
      <c r="RDY8" s="132"/>
      <c r="RDZ8" s="133"/>
      <c r="REA8" s="134"/>
      <c r="REB8" s="132"/>
      <c r="REC8" s="132"/>
      <c r="RED8" s="132"/>
      <c r="REE8" s="133"/>
      <c r="REF8" s="134"/>
      <c r="REG8" s="132"/>
      <c r="REH8" s="132"/>
      <c r="REI8" s="132"/>
      <c r="REJ8" s="133"/>
      <c r="REK8" s="134"/>
      <c r="REL8" s="132"/>
      <c r="REM8" s="132"/>
      <c r="REN8" s="132"/>
      <c r="REO8" s="133"/>
      <c r="REP8" s="134"/>
      <c r="REQ8" s="132"/>
      <c r="RER8" s="132"/>
      <c r="RES8" s="132"/>
      <c r="RET8" s="133"/>
      <c r="REU8" s="134"/>
      <c r="REV8" s="132"/>
      <c r="REW8" s="132"/>
      <c r="REX8" s="132"/>
      <c r="REY8" s="133"/>
      <c r="REZ8" s="134"/>
      <c r="RFA8" s="132"/>
      <c r="RFB8" s="132"/>
      <c r="RFC8" s="132"/>
      <c r="RFD8" s="133"/>
      <c r="RFE8" s="134"/>
      <c r="RFF8" s="132"/>
      <c r="RFG8" s="132"/>
      <c r="RFH8" s="132"/>
      <c r="RFI8" s="133"/>
      <c r="RFJ8" s="134"/>
      <c r="RFK8" s="132"/>
      <c r="RFL8" s="132"/>
      <c r="RFM8" s="132"/>
      <c r="RFN8" s="133"/>
      <c r="RFO8" s="134"/>
      <c r="RFP8" s="132"/>
      <c r="RFQ8" s="132"/>
      <c r="RFR8" s="132"/>
      <c r="RFS8" s="133"/>
      <c r="RFT8" s="134"/>
      <c r="RFU8" s="132"/>
      <c r="RFV8" s="132"/>
      <c r="RFW8" s="132"/>
      <c r="RFX8" s="133"/>
      <c r="RFY8" s="134"/>
      <c r="RFZ8" s="132"/>
      <c r="RGA8" s="132"/>
      <c r="RGB8" s="132"/>
      <c r="RGC8" s="133"/>
      <c r="RGD8" s="134"/>
      <c r="RGE8" s="132"/>
      <c r="RGF8" s="132"/>
      <c r="RGG8" s="132"/>
      <c r="RGH8" s="133"/>
      <c r="RGI8" s="134"/>
      <c r="RGJ8" s="132"/>
      <c r="RGK8" s="132"/>
      <c r="RGL8" s="132"/>
      <c r="RGM8" s="133"/>
      <c r="RGN8" s="134"/>
      <c r="RGO8" s="132"/>
      <c r="RGP8" s="132"/>
      <c r="RGQ8" s="132"/>
      <c r="RGR8" s="133"/>
      <c r="RGS8" s="134"/>
      <c r="RGT8" s="132"/>
      <c r="RGU8" s="132"/>
      <c r="RGV8" s="132"/>
      <c r="RGW8" s="133"/>
      <c r="RGX8" s="134"/>
      <c r="RGY8" s="132"/>
      <c r="RGZ8" s="132"/>
      <c r="RHA8" s="132"/>
      <c r="RHB8" s="133"/>
      <c r="RHC8" s="134"/>
      <c r="RHD8" s="132"/>
      <c r="RHE8" s="132"/>
      <c r="RHF8" s="132"/>
      <c r="RHG8" s="133"/>
      <c r="RHH8" s="134"/>
      <c r="RHI8" s="132"/>
      <c r="RHJ8" s="132"/>
      <c r="RHK8" s="132"/>
      <c r="RHL8" s="133"/>
      <c r="RHM8" s="134"/>
      <c r="RHN8" s="132"/>
      <c r="RHO8" s="132"/>
      <c r="RHP8" s="132"/>
      <c r="RHQ8" s="133"/>
      <c r="RHR8" s="134"/>
      <c r="RHS8" s="132"/>
      <c r="RHT8" s="132"/>
      <c r="RHU8" s="132"/>
      <c r="RHV8" s="133"/>
      <c r="RHW8" s="134"/>
      <c r="RHX8" s="132"/>
      <c r="RHY8" s="132"/>
      <c r="RHZ8" s="132"/>
      <c r="RIA8" s="133"/>
      <c r="RIB8" s="134"/>
      <c r="RIC8" s="132"/>
      <c r="RID8" s="132"/>
      <c r="RIE8" s="132"/>
      <c r="RIF8" s="133"/>
      <c r="RIG8" s="134"/>
      <c r="RIH8" s="132"/>
      <c r="RII8" s="132"/>
      <c r="RIJ8" s="132"/>
      <c r="RIK8" s="133"/>
      <c r="RIL8" s="134"/>
      <c r="RIM8" s="132"/>
      <c r="RIN8" s="132"/>
      <c r="RIO8" s="132"/>
      <c r="RIP8" s="133"/>
      <c r="RIQ8" s="134"/>
      <c r="RIR8" s="132"/>
      <c r="RIS8" s="132"/>
      <c r="RIT8" s="132"/>
      <c r="RIU8" s="133"/>
      <c r="RIV8" s="134"/>
      <c r="RIW8" s="132"/>
      <c r="RIX8" s="132"/>
      <c r="RIY8" s="132"/>
      <c r="RIZ8" s="133"/>
      <c r="RJA8" s="134"/>
      <c r="RJB8" s="132"/>
      <c r="RJC8" s="132"/>
      <c r="RJD8" s="132"/>
      <c r="RJE8" s="133"/>
      <c r="RJF8" s="134"/>
      <c r="RJG8" s="132"/>
      <c r="RJH8" s="132"/>
      <c r="RJI8" s="132"/>
      <c r="RJJ8" s="133"/>
      <c r="RJK8" s="134"/>
      <c r="RJL8" s="132"/>
      <c r="RJM8" s="132"/>
      <c r="RJN8" s="132"/>
      <c r="RJO8" s="133"/>
      <c r="RJP8" s="134"/>
      <c r="RJQ8" s="132"/>
      <c r="RJR8" s="132"/>
      <c r="RJS8" s="132"/>
      <c r="RJT8" s="133"/>
      <c r="RJU8" s="134"/>
      <c r="RJV8" s="132"/>
      <c r="RJW8" s="132"/>
      <c r="RJX8" s="132"/>
      <c r="RJY8" s="133"/>
      <c r="RJZ8" s="134"/>
      <c r="RKA8" s="132"/>
      <c r="RKB8" s="132"/>
      <c r="RKC8" s="132"/>
      <c r="RKD8" s="133"/>
      <c r="RKE8" s="134"/>
      <c r="RKF8" s="132"/>
      <c r="RKG8" s="132"/>
      <c r="RKH8" s="132"/>
      <c r="RKI8" s="133"/>
      <c r="RKJ8" s="134"/>
      <c r="RKK8" s="132"/>
      <c r="RKL8" s="132"/>
      <c r="RKM8" s="132"/>
      <c r="RKN8" s="133"/>
      <c r="RKO8" s="134"/>
      <c r="RKP8" s="132"/>
      <c r="RKQ8" s="132"/>
      <c r="RKR8" s="132"/>
      <c r="RKS8" s="133"/>
      <c r="RKT8" s="134"/>
      <c r="RKU8" s="132"/>
      <c r="RKV8" s="132"/>
      <c r="RKW8" s="132"/>
      <c r="RKX8" s="133"/>
      <c r="RKY8" s="134"/>
      <c r="RKZ8" s="132"/>
      <c r="RLA8" s="132"/>
      <c r="RLB8" s="132"/>
      <c r="RLC8" s="133"/>
      <c r="RLD8" s="134"/>
      <c r="RLE8" s="132"/>
      <c r="RLF8" s="132"/>
      <c r="RLG8" s="132"/>
      <c r="RLH8" s="133"/>
      <c r="RLI8" s="134"/>
      <c r="RLJ8" s="132"/>
      <c r="RLK8" s="132"/>
      <c r="RLL8" s="132"/>
      <c r="RLM8" s="133"/>
      <c r="RLN8" s="134"/>
      <c r="RLO8" s="132"/>
      <c r="RLP8" s="132"/>
      <c r="RLQ8" s="132"/>
      <c r="RLR8" s="133"/>
      <c r="RLS8" s="134"/>
      <c r="RLT8" s="132"/>
      <c r="RLU8" s="132"/>
      <c r="RLV8" s="132"/>
      <c r="RLW8" s="133"/>
      <c r="RLX8" s="134"/>
      <c r="RLY8" s="132"/>
      <c r="RLZ8" s="132"/>
      <c r="RMA8" s="132"/>
      <c r="RMB8" s="133"/>
      <c r="RMC8" s="134"/>
      <c r="RMD8" s="132"/>
      <c r="RME8" s="132"/>
      <c r="RMF8" s="132"/>
      <c r="RMG8" s="133"/>
      <c r="RMH8" s="134"/>
      <c r="RMI8" s="132"/>
      <c r="RMJ8" s="132"/>
      <c r="RMK8" s="132"/>
      <c r="RML8" s="133"/>
      <c r="RMM8" s="134"/>
      <c r="RMN8" s="132"/>
      <c r="RMO8" s="132"/>
      <c r="RMP8" s="132"/>
      <c r="RMQ8" s="133"/>
      <c r="RMR8" s="134"/>
      <c r="RMS8" s="132"/>
      <c r="RMT8" s="132"/>
      <c r="RMU8" s="132"/>
      <c r="RMV8" s="133"/>
      <c r="RMW8" s="134"/>
      <c r="RMX8" s="132"/>
      <c r="RMY8" s="132"/>
      <c r="RMZ8" s="132"/>
      <c r="RNA8" s="133"/>
      <c r="RNB8" s="134"/>
      <c r="RNC8" s="132"/>
      <c r="RND8" s="132"/>
      <c r="RNE8" s="132"/>
      <c r="RNF8" s="133"/>
      <c r="RNG8" s="134"/>
      <c r="RNH8" s="132"/>
      <c r="RNI8" s="132"/>
      <c r="RNJ8" s="132"/>
      <c r="RNK8" s="133"/>
      <c r="RNL8" s="134"/>
      <c r="RNM8" s="132"/>
      <c r="RNN8" s="132"/>
      <c r="RNO8" s="132"/>
      <c r="RNP8" s="133"/>
      <c r="RNQ8" s="134"/>
      <c r="RNR8" s="132"/>
      <c r="RNS8" s="132"/>
      <c r="RNT8" s="132"/>
      <c r="RNU8" s="133"/>
      <c r="RNV8" s="134"/>
      <c r="RNW8" s="132"/>
      <c r="RNX8" s="132"/>
      <c r="RNY8" s="132"/>
      <c r="RNZ8" s="133"/>
      <c r="ROA8" s="134"/>
      <c r="ROB8" s="132"/>
      <c r="ROC8" s="132"/>
      <c r="ROD8" s="132"/>
      <c r="ROE8" s="133"/>
      <c r="ROF8" s="134"/>
      <c r="ROG8" s="132"/>
      <c r="ROH8" s="132"/>
      <c r="ROI8" s="132"/>
      <c r="ROJ8" s="133"/>
      <c r="ROK8" s="134"/>
      <c r="ROL8" s="132"/>
      <c r="ROM8" s="132"/>
      <c r="RON8" s="132"/>
      <c r="ROO8" s="133"/>
      <c r="ROP8" s="134"/>
      <c r="ROQ8" s="132"/>
      <c r="ROR8" s="132"/>
      <c r="ROS8" s="132"/>
      <c r="ROT8" s="133"/>
      <c r="ROU8" s="134"/>
      <c r="ROV8" s="132"/>
      <c r="ROW8" s="132"/>
      <c r="ROX8" s="132"/>
      <c r="ROY8" s="133"/>
      <c r="ROZ8" s="134"/>
      <c r="RPA8" s="132"/>
      <c r="RPB8" s="132"/>
      <c r="RPC8" s="132"/>
      <c r="RPD8" s="133"/>
      <c r="RPE8" s="134"/>
      <c r="RPF8" s="132"/>
      <c r="RPG8" s="132"/>
      <c r="RPH8" s="132"/>
      <c r="RPI8" s="133"/>
      <c r="RPJ8" s="134"/>
      <c r="RPK8" s="132"/>
      <c r="RPL8" s="132"/>
      <c r="RPM8" s="132"/>
      <c r="RPN8" s="133"/>
      <c r="RPO8" s="134"/>
      <c r="RPP8" s="132"/>
      <c r="RPQ8" s="132"/>
      <c r="RPR8" s="132"/>
      <c r="RPS8" s="133"/>
      <c r="RPT8" s="134"/>
      <c r="RPU8" s="132"/>
      <c r="RPV8" s="132"/>
      <c r="RPW8" s="132"/>
      <c r="RPX8" s="133"/>
      <c r="RPY8" s="134"/>
      <c r="RPZ8" s="132"/>
      <c r="RQA8" s="132"/>
      <c r="RQB8" s="132"/>
      <c r="RQC8" s="133"/>
      <c r="RQD8" s="134"/>
      <c r="RQE8" s="132"/>
      <c r="RQF8" s="132"/>
      <c r="RQG8" s="132"/>
      <c r="RQH8" s="133"/>
      <c r="RQI8" s="134"/>
      <c r="RQJ8" s="132"/>
      <c r="RQK8" s="132"/>
      <c r="RQL8" s="132"/>
      <c r="RQM8" s="133"/>
      <c r="RQN8" s="134"/>
      <c r="RQO8" s="132"/>
      <c r="RQP8" s="132"/>
      <c r="RQQ8" s="132"/>
      <c r="RQR8" s="133"/>
      <c r="RQS8" s="134"/>
      <c r="RQT8" s="132"/>
      <c r="RQU8" s="132"/>
      <c r="RQV8" s="132"/>
      <c r="RQW8" s="133"/>
      <c r="RQX8" s="134"/>
      <c r="RQY8" s="132"/>
      <c r="RQZ8" s="132"/>
      <c r="RRA8" s="132"/>
      <c r="RRB8" s="133"/>
      <c r="RRC8" s="134"/>
      <c r="RRD8" s="132"/>
      <c r="RRE8" s="132"/>
      <c r="RRF8" s="132"/>
      <c r="RRG8" s="133"/>
      <c r="RRH8" s="134"/>
      <c r="RRI8" s="132"/>
      <c r="RRJ8" s="132"/>
      <c r="RRK8" s="132"/>
      <c r="RRL8" s="133"/>
      <c r="RRM8" s="134"/>
      <c r="RRN8" s="132"/>
      <c r="RRO8" s="132"/>
      <c r="RRP8" s="132"/>
      <c r="RRQ8" s="133"/>
      <c r="RRR8" s="134"/>
      <c r="RRS8" s="132"/>
      <c r="RRT8" s="132"/>
      <c r="RRU8" s="132"/>
      <c r="RRV8" s="133"/>
      <c r="RRW8" s="134"/>
      <c r="RRX8" s="132"/>
      <c r="RRY8" s="132"/>
      <c r="RRZ8" s="132"/>
      <c r="RSA8" s="133"/>
      <c r="RSB8" s="134"/>
      <c r="RSC8" s="132"/>
      <c r="RSD8" s="132"/>
      <c r="RSE8" s="132"/>
      <c r="RSF8" s="133"/>
      <c r="RSG8" s="134"/>
      <c r="RSH8" s="132"/>
      <c r="RSI8" s="132"/>
      <c r="RSJ8" s="132"/>
      <c r="RSK8" s="133"/>
      <c r="RSL8" s="134"/>
      <c r="RSM8" s="132"/>
      <c r="RSN8" s="132"/>
      <c r="RSO8" s="132"/>
      <c r="RSP8" s="133"/>
      <c r="RSQ8" s="134"/>
      <c r="RSR8" s="132"/>
      <c r="RSS8" s="132"/>
      <c r="RST8" s="132"/>
      <c r="RSU8" s="133"/>
      <c r="RSV8" s="134"/>
      <c r="RSW8" s="132"/>
      <c r="RSX8" s="132"/>
      <c r="RSY8" s="132"/>
      <c r="RSZ8" s="133"/>
      <c r="RTA8" s="134"/>
      <c r="RTB8" s="132"/>
      <c r="RTC8" s="132"/>
      <c r="RTD8" s="132"/>
      <c r="RTE8" s="133"/>
      <c r="RTF8" s="134"/>
      <c r="RTG8" s="132"/>
      <c r="RTH8" s="132"/>
      <c r="RTI8" s="132"/>
      <c r="RTJ8" s="133"/>
      <c r="RTK8" s="134"/>
      <c r="RTL8" s="132"/>
      <c r="RTM8" s="132"/>
      <c r="RTN8" s="132"/>
      <c r="RTO8" s="133"/>
      <c r="RTP8" s="134"/>
      <c r="RTQ8" s="132"/>
      <c r="RTR8" s="132"/>
      <c r="RTS8" s="132"/>
      <c r="RTT8" s="133"/>
      <c r="RTU8" s="134"/>
      <c r="RTV8" s="132"/>
      <c r="RTW8" s="132"/>
      <c r="RTX8" s="132"/>
      <c r="RTY8" s="133"/>
      <c r="RTZ8" s="134"/>
      <c r="RUA8" s="132"/>
      <c r="RUB8" s="132"/>
      <c r="RUC8" s="132"/>
      <c r="RUD8" s="133"/>
      <c r="RUE8" s="134"/>
      <c r="RUF8" s="132"/>
      <c r="RUG8" s="132"/>
      <c r="RUH8" s="132"/>
      <c r="RUI8" s="133"/>
      <c r="RUJ8" s="134"/>
      <c r="RUK8" s="132"/>
      <c r="RUL8" s="132"/>
      <c r="RUM8" s="132"/>
      <c r="RUN8" s="133"/>
      <c r="RUO8" s="134"/>
      <c r="RUP8" s="132"/>
      <c r="RUQ8" s="132"/>
      <c r="RUR8" s="132"/>
      <c r="RUS8" s="133"/>
      <c r="RUT8" s="134"/>
      <c r="RUU8" s="132"/>
      <c r="RUV8" s="132"/>
      <c r="RUW8" s="132"/>
      <c r="RUX8" s="133"/>
      <c r="RUY8" s="134"/>
      <c r="RUZ8" s="132"/>
      <c r="RVA8" s="132"/>
      <c r="RVB8" s="132"/>
      <c r="RVC8" s="133"/>
      <c r="RVD8" s="134"/>
      <c r="RVE8" s="132"/>
      <c r="RVF8" s="132"/>
      <c r="RVG8" s="132"/>
      <c r="RVH8" s="133"/>
      <c r="RVI8" s="134"/>
      <c r="RVJ8" s="132"/>
      <c r="RVK8" s="132"/>
      <c r="RVL8" s="132"/>
      <c r="RVM8" s="133"/>
      <c r="RVN8" s="134"/>
      <c r="RVO8" s="132"/>
      <c r="RVP8" s="132"/>
      <c r="RVQ8" s="132"/>
      <c r="RVR8" s="133"/>
      <c r="RVS8" s="134"/>
      <c r="RVT8" s="132"/>
      <c r="RVU8" s="132"/>
      <c r="RVV8" s="132"/>
      <c r="RVW8" s="133"/>
      <c r="RVX8" s="134"/>
      <c r="RVY8" s="132"/>
      <c r="RVZ8" s="132"/>
      <c r="RWA8" s="132"/>
      <c r="RWB8" s="133"/>
      <c r="RWC8" s="134"/>
      <c r="RWD8" s="132"/>
      <c r="RWE8" s="132"/>
      <c r="RWF8" s="132"/>
      <c r="RWG8" s="133"/>
      <c r="RWH8" s="134"/>
      <c r="RWI8" s="132"/>
      <c r="RWJ8" s="132"/>
      <c r="RWK8" s="132"/>
      <c r="RWL8" s="133"/>
      <c r="RWM8" s="134"/>
      <c r="RWN8" s="132"/>
      <c r="RWO8" s="132"/>
      <c r="RWP8" s="132"/>
      <c r="RWQ8" s="133"/>
      <c r="RWR8" s="134"/>
      <c r="RWS8" s="132"/>
      <c r="RWT8" s="132"/>
      <c r="RWU8" s="132"/>
      <c r="RWV8" s="133"/>
      <c r="RWW8" s="134"/>
      <c r="RWX8" s="132"/>
      <c r="RWY8" s="132"/>
      <c r="RWZ8" s="132"/>
      <c r="RXA8" s="133"/>
      <c r="RXB8" s="134"/>
      <c r="RXC8" s="132"/>
      <c r="RXD8" s="132"/>
      <c r="RXE8" s="132"/>
      <c r="RXF8" s="133"/>
      <c r="RXG8" s="134"/>
      <c r="RXH8" s="132"/>
      <c r="RXI8" s="132"/>
      <c r="RXJ8" s="132"/>
      <c r="RXK8" s="133"/>
      <c r="RXL8" s="134"/>
      <c r="RXM8" s="132"/>
      <c r="RXN8" s="132"/>
      <c r="RXO8" s="132"/>
      <c r="RXP8" s="133"/>
      <c r="RXQ8" s="134"/>
      <c r="RXR8" s="132"/>
      <c r="RXS8" s="132"/>
      <c r="RXT8" s="132"/>
      <c r="RXU8" s="133"/>
      <c r="RXV8" s="134"/>
      <c r="RXW8" s="132"/>
      <c r="RXX8" s="132"/>
      <c r="RXY8" s="132"/>
      <c r="RXZ8" s="133"/>
      <c r="RYA8" s="134"/>
      <c r="RYB8" s="132"/>
      <c r="RYC8" s="132"/>
      <c r="RYD8" s="132"/>
      <c r="RYE8" s="133"/>
      <c r="RYF8" s="134"/>
      <c r="RYG8" s="132"/>
      <c r="RYH8" s="132"/>
      <c r="RYI8" s="132"/>
      <c r="RYJ8" s="133"/>
      <c r="RYK8" s="134"/>
      <c r="RYL8" s="132"/>
      <c r="RYM8" s="132"/>
      <c r="RYN8" s="132"/>
      <c r="RYO8" s="133"/>
      <c r="RYP8" s="134"/>
      <c r="RYQ8" s="132"/>
      <c r="RYR8" s="132"/>
      <c r="RYS8" s="132"/>
      <c r="RYT8" s="133"/>
      <c r="RYU8" s="134"/>
      <c r="RYV8" s="132"/>
      <c r="RYW8" s="132"/>
      <c r="RYX8" s="132"/>
      <c r="RYY8" s="133"/>
      <c r="RYZ8" s="134"/>
      <c r="RZA8" s="132"/>
      <c r="RZB8" s="132"/>
      <c r="RZC8" s="132"/>
      <c r="RZD8" s="133"/>
      <c r="RZE8" s="134"/>
      <c r="RZF8" s="132"/>
      <c r="RZG8" s="132"/>
      <c r="RZH8" s="132"/>
      <c r="RZI8" s="133"/>
      <c r="RZJ8" s="134"/>
      <c r="RZK8" s="132"/>
      <c r="RZL8" s="132"/>
      <c r="RZM8" s="132"/>
      <c r="RZN8" s="133"/>
      <c r="RZO8" s="134"/>
      <c r="RZP8" s="132"/>
      <c r="RZQ8" s="132"/>
      <c r="RZR8" s="132"/>
      <c r="RZS8" s="133"/>
      <c r="RZT8" s="134"/>
      <c r="RZU8" s="132"/>
      <c r="RZV8" s="132"/>
      <c r="RZW8" s="132"/>
      <c r="RZX8" s="133"/>
      <c r="RZY8" s="134"/>
      <c r="RZZ8" s="132"/>
      <c r="SAA8" s="132"/>
      <c r="SAB8" s="132"/>
      <c r="SAC8" s="133"/>
      <c r="SAD8" s="134"/>
      <c r="SAE8" s="132"/>
      <c r="SAF8" s="132"/>
      <c r="SAG8" s="132"/>
      <c r="SAH8" s="133"/>
      <c r="SAI8" s="134"/>
      <c r="SAJ8" s="132"/>
      <c r="SAK8" s="132"/>
      <c r="SAL8" s="132"/>
      <c r="SAM8" s="133"/>
      <c r="SAN8" s="134"/>
      <c r="SAO8" s="132"/>
      <c r="SAP8" s="132"/>
      <c r="SAQ8" s="132"/>
      <c r="SAR8" s="133"/>
      <c r="SAS8" s="134"/>
      <c r="SAT8" s="132"/>
      <c r="SAU8" s="132"/>
      <c r="SAV8" s="132"/>
      <c r="SAW8" s="133"/>
      <c r="SAX8" s="134"/>
      <c r="SAY8" s="132"/>
      <c r="SAZ8" s="132"/>
      <c r="SBA8" s="132"/>
      <c r="SBB8" s="133"/>
      <c r="SBC8" s="134"/>
      <c r="SBD8" s="132"/>
      <c r="SBE8" s="132"/>
      <c r="SBF8" s="132"/>
      <c r="SBG8" s="133"/>
      <c r="SBH8" s="134"/>
      <c r="SBI8" s="132"/>
      <c r="SBJ8" s="132"/>
      <c r="SBK8" s="132"/>
      <c r="SBL8" s="133"/>
      <c r="SBM8" s="134"/>
      <c r="SBN8" s="132"/>
      <c r="SBO8" s="132"/>
      <c r="SBP8" s="132"/>
      <c r="SBQ8" s="133"/>
      <c r="SBR8" s="134"/>
      <c r="SBS8" s="132"/>
      <c r="SBT8" s="132"/>
      <c r="SBU8" s="132"/>
      <c r="SBV8" s="133"/>
      <c r="SBW8" s="134"/>
      <c r="SBX8" s="132"/>
      <c r="SBY8" s="132"/>
      <c r="SBZ8" s="132"/>
      <c r="SCA8" s="133"/>
      <c r="SCB8" s="134"/>
      <c r="SCC8" s="132"/>
      <c r="SCD8" s="132"/>
      <c r="SCE8" s="132"/>
      <c r="SCF8" s="133"/>
      <c r="SCG8" s="134"/>
      <c r="SCH8" s="132"/>
      <c r="SCI8" s="132"/>
      <c r="SCJ8" s="132"/>
      <c r="SCK8" s="133"/>
      <c r="SCL8" s="134"/>
      <c r="SCM8" s="132"/>
      <c r="SCN8" s="132"/>
      <c r="SCO8" s="132"/>
      <c r="SCP8" s="133"/>
      <c r="SCQ8" s="134"/>
      <c r="SCR8" s="132"/>
      <c r="SCS8" s="132"/>
      <c r="SCT8" s="132"/>
      <c r="SCU8" s="133"/>
      <c r="SCV8" s="134"/>
      <c r="SCW8" s="132"/>
      <c r="SCX8" s="132"/>
      <c r="SCY8" s="132"/>
      <c r="SCZ8" s="133"/>
      <c r="SDA8" s="134"/>
      <c r="SDB8" s="132"/>
      <c r="SDC8" s="132"/>
      <c r="SDD8" s="132"/>
      <c r="SDE8" s="133"/>
      <c r="SDF8" s="134"/>
      <c r="SDG8" s="132"/>
      <c r="SDH8" s="132"/>
      <c r="SDI8" s="132"/>
      <c r="SDJ8" s="133"/>
      <c r="SDK8" s="134"/>
      <c r="SDL8" s="132"/>
      <c r="SDM8" s="132"/>
      <c r="SDN8" s="132"/>
      <c r="SDO8" s="133"/>
      <c r="SDP8" s="134"/>
      <c r="SDQ8" s="132"/>
      <c r="SDR8" s="132"/>
      <c r="SDS8" s="132"/>
      <c r="SDT8" s="133"/>
      <c r="SDU8" s="134"/>
      <c r="SDV8" s="132"/>
      <c r="SDW8" s="132"/>
      <c r="SDX8" s="132"/>
      <c r="SDY8" s="133"/>
      <c r="SDZ8" s="134"/>
      <c r="SEA8" s="132"/>
      <c r="SEB8" s="132"/>
      <c r="SEC8" s="132"/>
      <c r="SED8" s="133"/>
      <c r="SEE8" s="134"/>
      <c r="SEF8" s="132"/>
      <c r="SEG8" s="132"/>
      <c r="SEH8" s="132"/>
      <c r="SEI8" s="133"/>
      <c r="SEJ8" s="134"/>
      <c r="SEK8" s="132"/>
      <c r="SEL8" s="132"/>
      <c r="SEM8" s="132"/>
      <c r="SEN8" s="133"/>
      <c r="SEO8" s="134"/>
      <c r="SEP8" s="132"/>
      <c r="SEQ8" s="132"/>
      <c r="SER8" s="132"/>
      <c r="SES8" s="133"/>
      <c r="SET8" s="134"/>
      <c r="SEU8" s="132"/>
      <c r="SEV8" s="132"/>
      <c r="SEW8" s="132"/>
      <c r="SEX8" s="133"/>
      <c r="SEY8" s="134"/>
      <c r="SEZ8" s="132"/>
      <c r="SFA8" s="132"/>
      <c r="SFB8" s="132"/>
      <c r="SFC8" s="133"/>
      <c r="SFD8" s="134"/>
      <c r="SFE8" s="132"/>
      <c r="SFF8" s="132"/>
      <c r="SFG8" s="132"/>
      <c r="SFH8" s="133"/>
      <c r="SFI8" s="134"/>
      <c r="SFJ8" s="132"/>
      <c r="SFK8" s="132"/>
      <c r="SFL8" s="132"/>
      <c r="SFM8" s="133"/>
      <c r="SFN8" s="134"/>
      <c r="SFO8" s="132"/>
      <c r="SFP8" s="132"/>
      <c r="SFQ8" s="132"/>
      <c r="SFR8" s="133"/>
      <c r="SFS8" s="134"/>
      <c r="SFT8" s="132"/>
      <c r="SFU8" s="132"/>
      <c r="SFV8" s="132"/>
      <c r="SFW8" s="133"/>
      <c r="SFX8" s="134"/>
      <c r="SFY8" s="132"/>
      <c r="SFZ8" s="132"/>
      <c r="SGA8" s="132"/>
      <c r="SGB8" s="133"/>
      <c r="SGC8" s="134"/>
      <c r="SGD8" s="132"/>
      <c r="SGE8" s="132"/>
      <c r="SGF8" s="132"/>
      <c r="SGG8" s="133"/>
      <c r="SGH8" s="134"/>
      <c r="SGI8" s="132"/>
      <c r="SGJ8" s="132"/>
      <c r="SGK8" s="132"/>
      <c r="SGL8" s="133"/>
      <c r="SGM8" s="134"/>
      <c r="SGN8" s="132"/>
      <c r="SGO8" s="132"/>
      <c r="SGP8" s="132"/>
      <c r="SGQ8" s="133"/>
      <c r="SGR8" s="134"/>
      <c r="SGS8" s="132"/>
      <c r="SGT8" s="132"/>
      <c r="SGU8" s="132"/>
      <c r="SGV8" s="133"/>
      <c r="SGW8" s="134"/>
      <c r="SGX8" s="132"/>
      <c r="SGY8" s="132"/>
      <c r="SGZ8" s="132"/>
      <c r="SHA8" s="133"/>
      <c r="SHB8" s="134"/>
      <c r="SHC8" s="132"/>
      <c r="SHD8" s="132"/>
      <c r="SHE8" s="132"/>
      <c r="SHF8" s="133"/>
      <c r="SHG8" s="134"/>
      <c r="SHH8" s="132"/>
      <c r="SHI8" s="132"/>
      <c r="SHJ8" s="132"/>
      <c r="SHK8" s="133"/>
      <c r="SHL8" s="134"/>
      <c r="SHM8" s="132"/>
      <c r="SHN8" s="132"/>
      <c r="SHO8" s="132"/>
      <c r="SHP8" s="133"/>
      <c r="SHQ8" s="134"/>
      <c r="SHR8" s="132"/>
      <c r="SHS8" s="132"/>
      <c r="SHT8" s="132"/>
      <c r="SHU8" s="133"/>
      <c r="SHV8" s="134"/>
      <c r="SHW8" s="132"/>
      <c r="SHX8" s="132"/>
      <c r="SHY8" s="132"/>
      <c r="SHZ8" s="133"/>
      <c r="SIA8" s="134"/>
      <c r="SIB8" s="132"/>
      <c r="SIC8" s="132"/>
      <c r="SID8" s="132"/>
      <c r="SIE8" s="133"/>
      <c r="SIF8" s="134"/>
      <c r="SIG8" s="132"/>
      <c r="SIH8" s="132"/>
      <c r="SII8" s="132"/>
      <c r="SIJ8" s="133"/>
      <c r="SIK8" s="134"/>
      <c r="SIL8" s="132"/>
      <c r="SIM8" s="132"/>
      <c r="SIN8" s="132"/>
      <c r="SIO8" s="133"/>
      <c r="SIP8" s="134"/>
      <c r="SIQ8" s="132"/>
      <c r="SIR8" s="132"/>
      <c r="SIS8" s="132"/>
      <c r="SIT8" s="133"/>
      <c r="SIU8" s="134"/>
      <c r="SIV8" s="132"/>
      <c r="SIW8" s="132"/>
      <c r="SIX8" s="132"/>
      <c r="SIY8" s="133"/>
      <c r="SIZ8" s="134"/>
      <c r="SJA8" s="132"/>
      <c r="SJB8" s="132"/>
      <c r="SJC8" s="132"/>
      <c r="SJD8" s="133"/>
      <c r="SJE8" s="134"/>
      <c r="SJF8" s="132"/>
      <c r="SJG8" s="132"/>
      <c r="SJH8" s="132"/>
      <c r="SJI8" s="133"/>
      <c r="SJJ8" s="134"/>
      <c r="SJK8" s="132"/>
      <c r="SJL8" s="132"/>
      <c r="SJM8" s="132"/>
      <c r="SJN8" s="133"/>
      <c r="SJO8" s="134"/>
      <c r="SJP8" s="132"/>
      <c r="SJQ8" s="132"/>
      <c r="SJR8" s="132"/>
      <c r="SJS8" s="133"/>
      <c r="SJT8" s="134"/>
      <c r="SJU8" s="132"/>
      <c r="SJV8" s="132"/>
      <c r="SJW8" s="132"/>
      <c r="SJX8" s="133"/>
      <c r="SJY8" s="134"/>
      <c r="SJZ8" s="132"/>
      <c r="SKA8" s="132"/>
      <c r="SKB8" s="132"/>
      <c r="SKC8" s="133"/>
      <c r="SKD8" s="134"/>
      <c r="SKE8" s="132"/>
      <c r="SKF8" s="132"/>
      <c r="SKG8" s="132"/>
      <c r="SKH8" s="133"/>
      <c r="SKI8" s="134"/>
      <c r="SKJ8" s="132"/>
      <c r="SKK8" s="132"/>
      <c r="SKL8" s="132"/>
      <c r="SKM8" s="133"/>
      <c r="SKN8" s="134"/>
      <c r="SKO8" s="132"/>
      <c r="SKP8" s="132"/>
      <c r="SKQ8" s="132"/>
      <c r="SKR8" s="133"/>
      <c r="SKS8" s="134"/>
      <c r="SKT8" s="132"/>
      <c r="SKU8" s="132"/>
      <c r="SKV8" s="132"/>
      <c r="SKW8" s="133"/>
      <c r="SKX8" s="134"/>
      <c r="SKY8" s="132"/>
      <c r="SKZ8" s="132"/>
      <c r="SLA8" s="132"/>
      <c r="SLB8" s="133"/>
      <c r="SLC8" s="134"/>
      <c r="SLD8" s="132"/>
      <c r="SLE8" s="132"/>
      <c r="SLF8" s="132"/>
      <c r="SLG8" s="133"/>
      <c r="SLH8" s="134"/>
      <c r="SLI8" s="132"/>
      <c r="SLJ8" s="132"/>
      <c r="SLK8" s="132"/>
      <c r="SLL8" s="133"/>
      <c r="SLM8" s="134"/>
      <c r="SLN8" s="132"/>
      <c r="SLO8" s="132"/>
      <c r="SLP8" s="132"/>
      <c r="SLQ8" s="133"/>
      <c r="SLR8" s="134"/>
      <c r="SLS8" s="132"/>
      <c r="SLT8" s="132"/>
      <c r="SLU8" s="132"/>
      <c r="SLV8" s="133"/>
      <c r="SLW8" s="134"/>
      <c r="SLX8" s="132"/>
      <c r="SLY8" s="132"/>
      <c r="SLZ8" s="132"/>
      <c r="SMA8" s="133"/>
      <c r="SMB8" s="134"/>
      <c r="SMC8" s="132"/>
      <c r="SMD8" s="132"/>
      <c r="SME8" s="132"/>
      <c r="SMF8" s="133"/>
      <c r="SMG8" s="134"/>
      <c r="SMH8" s="132"/>
      <c r="SMI8" s="132"/>
      <c r="SMJ8" s="132"/>
      <c r="SMK8" s="133"/>
      <c r="SML8" s="134"/>
      <c r="SMM8" s="132"/>
      <c r="SMN8" s="132"/>
      <c r="SMO8" s="132"/>
      <c r="SMP8" s="133"/>
      <c r="SMQ8" s="134"/>
      <c r="SMR8" s="132"/>
      <c r="SMS8" s="132"/>
      <c r="SMT8" s="132"/>
      <c r="SMU8" s="133"/>
      <c r="SMV8" s="134"/>
      <c r="SMW8" s="132"/>
      <c r="SMX8" s="132"/>
      <c r="SMY8" s="132"/>
      <c r="SMZ8" s="133"/>
      <c r="SNA8" s="134"/>
      <c r="SNB8" s="132"/>
      <c r="SNC8" s="132"/>
      <c r="SND8" s="132"/>
      <c r="SNE8" s="133"/>
      <c r="SNF8" s="134"/>
      <c r="SNG8" s="132"/>
      <c r="SNH8" s="132"/>
      <c r="SNI8" s="132"/>
      <c r="SNJ8" s="133"/>
      <c r="SNK8" s="134"/>
      <c r="SNL8" s="132"/>
      <c r="SNM8" s="132"/>
      <c r="SNN8" s="132"/>
      <c r="SNO8" s="133"/>
      <c r="SNP8" s="134"/>
      <c r="SNQ8" s="132"/>
      <c r="SNR8" s="132"/>
      <c r="SNS8" s="132"/>
      <c r="SNT8" s="133"/>
      <c r="SNU8" s="134"/>
      <c r="SNV8" s="132"/>
      <c r="SNW8" s="132"/>
      <c r="SNX8" s="132"/>
      <c r="SNY8" s="133"/>
      <c r="SNZ8" s="134"/>
      <c r="SOA8" s="132"/>
      <c r="SOB8" s="132"/>
      <c r="SOC8" s="132"/>
      <c r="SOD8" s="133"/>
      <c r="SOE8" s="134"/>
      <c r="SOF8" s="132"/>
      <c r="SOG8" s="132"/>
      <c r="SOH8" s="132"/>
      <c r="SOI8" s="133"/>
      <c r="SOJ8" s="134"/>
      <c r="SOK8" s="132"/>
      <c r="SOL8" s="132"/>
      <c r="SOM8" s="132"/>
      <c r="SON8" s="133"/>
      <c r="SOO8" s="134"/>
      <c r="SOP8" s="132"/>
      <c r="SOQ8" s="132"/>
      <c r="SOR8" s="132"/>
      <c r="SOS8" s="133"/>
      <c r="SOT8" s="134"/>
      <c r="SOU8" s="132"/>
      <c r="SOV8" s="132"/>
      <c r="SOW8" s="132"/>
      <c r="SOX8" s="133"/>
      <c r="SOY8" s="134"/>
      <c r="SOZ8" s="132"/>
      <c r="SPA8" s="132"/>
      <c r="SPB8" s="132"/>
      <c r="SPC8" s="133"/>
      <c r="SPD8" s="134"/>
      <c r="SPE8" s="132"/>
      <c r="SPF8" s="132"/>
      <c r="SPG8" s="132"/>
      <c r="SPH8" s="133"/>
      <c r="SPI8" s="134"/>
      <c r="SPJ8" s="132"/>
      <c r="SPK8" s="132"/>
      <c r="SPL8" s="132"/>
      <c r="SPM8" s="133"/>
      <c r="SPN8" s="134"/>
      <c r="SPO8" s="132"/>
      <c r="SPP8" s="132"/>
      <c r="SPQ8" s="132"/>
      <c r="SPR8" s="133"/>
      <c r="SPS8" s="134"/>
      <c r="SPT8" s="132"/>
      <c r="SPU8" s="132"/>
      <c r="SPV8" s="132"/>
      <c r="SPW8" s="133"/>
      <c r="SPX8" s="134"/>
      <c r="SPY8" s="132"/>
      <c r="SPZ8" s="132"/>
      <c r="SQA8" s="132"/>
      <c r="SQB8" s="133"/>
      <c r="SQC8" s="134"/>
      <c r="SQD8" s="132"/>
      <c r="SQE8" s="132"/>
      <c r="SQF8" s="132"/>
      <c r="SQG8" s="133"/>
      <c r="SQH8" s="134"/>
      <c r="SQI8" s="132"/>
      <c r="SQJ8" s="132"/>
      <c r="SQK8" s="132"/>
      <c r="SQL8" s="133"/>
      <c r="SQM8" s="134"/>
      <c r="SQN8" s="132"/>
      <c r="SQO8" s="132"/>
      <c r="SQP8" s="132"/>
      <c r="SQQ8" s="133"/>
      <c r="SQR8" s="134"/>
      <c r="SQS8" s="132"/>
      <c r="SQT8" s="132"/>
      <c r="SQU8" s="132"/>
      <c r="SQV8" s="133"/>
      <c r="SQW8" s="134"/>
      <c r="SQX8" s="132"/>
      <c r="SQY8" s="132"/>
      <c r="SQZ8" s="132"/>
      <c r="SRA8" s="133"/>
      <c r="SRB8" s="134"/>
      <c r="SRC8" s="132"/>
      <c r="SRD8" s="132"/>
      <c r="SRE8" s="132"/>
      <c r="SRF8" s="133"/>
      <c r="SRG8" s="134"/>
      <c r="SRH8" s="132"/>
      <c r="SRI8" s="132"/>
      <c r="SRJ8" s="132"/>
      <c r="SRK8" s="133"/>
      <c r="SRL8" s="134"/>
      <c r="SRM8" s="132"/>
      <c r="SRN8" s="132"/>
      <c r="SRO8" s="132"/>
      <c r="SRP8" s="133"/>
      <c r="SRQ8" s="134"/>
      <c r="SRR8" s="132"/>
      <c r="SRS8" s="132"/>
      <c r="SRT8" s="132"/>
      <c r="SRU8" s="133"/>
      <c r="SRV8" s="134"/>
      <c r="SRW8" s="132"/>
      <c r="SRX8" s="132"/>
      <c r="SRY8" s="132"/>
      <c r="SRZ8" s="133"/>
      <c r="SSA8" s="134"/>
      <c r="SSB8" s="132"/>
      <c r="SSC8" s="132"/>
      <c r="SSD8" s="132"/>
      <c r="SSE8" s="133"/>
      <c r="SSF8" s="134"/>
      <c r="SSG8" s="132"/>
      <c r="SSH8" s="132"/>
      <c r="SSI8" s="132"/>
      <c r="SSJ8" s="133"/>
      <c r="SSK8" s="134"/>
      <c r="SSL8" s="132"/>
      <c r="SSM8" s="132"/>
      <c r="SSN8" s="132"/>
      <c r="SSO8" s="133"/>
      <c r="SSP8" s="134"/>
      <c r="SSQ8" s="132"/>
      <c r="SSR8" s="132"/>
      <c r="SSS8" s="132"/>
      <c r="SST8" s="133"/>
      <c r="SSU8" s="134"/>
      <c r="SSV8" s="132"/>
      <c r="SSW8" s="132"/>
      <c r="SSX8" s="132"/>
      <c r="SSY8" s="133"/>
      <c r="SSZ8" s="134"/>
      <c r="STA8" s="132"/>
      <c r="STB8" s="132"/>
      <c r="STC8" s="132"/>
      <c r="STD8" s="133"/>
      <c r="STE8" s="134"/>
      <c r="STF8" s="132"/>
      <c r="STG8" s="132"/>
      <c r="STH8" s="132"/>
      <c r="STI8" s="133"/>
      <c r="STJ8" s="134"/>
      <c r="STK8" s="132"/>
      <c r="STL8" s="132"/>
      <c r="STM8" s="132"/>
      <c r="STN8" s="133"/>
      <c r="STO8" s="134"/>
      <c r="STP8" s="132"/>
      <c r="STQ8" s="132"/>
      <c r="STR8" s="132"/>
      <c r="STS8" s="133"/>
      <c r="STT8" s="134"/>
      <c r="STU8" s="132"/>
      <c r="STV8" s="132"/>
      <c r="STW8" s="132"/>
      <c r="STX8" s="133"/>
      <c r="STY8" s="134"/>
      <c r="STZ8" s="132"/>
      <c r="SUA8" s="132"/>
      <c r="SUB8" s="132"/>
      <c r="SUC8" s="133"/>
      <c r="SUD8" s="134"/>
      <c r="SUE8" s="132"/>
      <c r="SUF8" s="132"/>
      <c r="SUG8" s="132"/>
      <c r="SUH8" s="133"/>
      <c r="SUI8" s="134"/>
      <c r="SUJ8" s="132"/>
      <c r="SUK8" s="132"/>
      <c r="SUL8" s="132"/>
      <c r="SUM8" s="133"/>
      <c r="SUN8" s="134"/>
      <c r="SUO8" s="132"/>
      <c r="SUP8" s="132"/>
      <c r="SUQ8" s="132"/>
      <c r="SUR8" s="133"/>
      <c r="SUS8" s="134"/>
      <c r="SUT8" s="132"/>
      <c r="SUU8" s="132"/>
      <c r="SUV8" s="132"/>
      <c r="SUW8" s="133"/>
      <c r="SUX8" s="134"/>
      <c r="SUY8" s="132"/>
      <c r="SUZ8" s="132"/>
      <c r="SVA8" s="132"/>
      <c r="SVB8" s="133"/>
      <c r="SVC8" s="134"/>
      <c r="SVD8" s="132"/>
      <c r="SVE8" s="132"/>
      <c r="SVF8" s="132"/>
      <c r="SVG8" s="133"/>
      <c r="SVH8" s="134"/>
      <c r="SVI8" s="132"/>
      <c r="SVJ8" s="132"/>
      <c r="SVK8" s="132"/>
      <c r="SVL8" s="133"/>
      <c r="SVM8" s="134"/>
      <c r="SVN8" s="132"/>
      <c r="SVO8" s="132"/>
      <c r="SVP8" s="132"/>
      <c r="SVQ8" s="133"/>
      <c r="SVR8" s="134"/>
      <c r="SVS8" s="132"/>
      <c r="SVT8" s="132"/>
      <c r="SVU8" s="132"/>
      <c r="SVV8" s="133"/>
      <c r="SVW8" s="134"/>
      <c r="SVX8" s="132"/>
      <c r="SVY8" s="132"/>
      <c r="SVZ8" s="132"/>
      <c r="SWA8" s="133"/>
      <c r="SWB8" s="134"/>
      <c r="SWC8" s="132"/>
      <c r="SWD8" s="132"/>
      <c r="SWE8" s="132"/>
      <c r="SWF8" s="133"/>
      <c r="SWG8" s="134"/>
      <c r="SWH8" s="132"/>
      <c r="SWI8" s="132"/>
      <c r="SWJ8" s="132"/>
      <c r="SWK8" s="133"/>
      <c r="SWL8" s="134"/>
      <c r="SWM8" s="132"/>
      <c r="SWN8" s="132"/>
      <c r="SWO8" s="132"/>
      <c r="SWP8" s="133"/>
      <c r="SWQ8" s="134"/>
      <c r="SWR8" s="132"/>
      <c r="SWS8" s="132"/>
      <c r="SWT8" s="132"/>
      <c r="SWU8" s="133"/>
      <c r="SWV8" s="134"/>
      <c r="SWW8" s="132"/>
      <c r="SWX8" s="132"/>
      <c r="SWY8" s="132"/>
      <c r="SWZ8" s="133"/>
      <c r="SXA8" s="134"/>
      <c r="SXB8" s="132"/>
      <c r="SXC8" s="132"/>
      <c r="SXD8" s="132"/>
      <c r="SXE8" s="133"/>
      <c r="SXF8" s="134"/>
      <c r="SXG8" s="132"/>
      <c r="SXH8" s="132"/>
      <c r="SXI8" s="132"/>
      <c r="SXJ8" s="133"/>
      <c r="SXK8" s="134"/>
      <c r="SXL8" s="132"/>
      <c r="SXM8" s="132"/>
      <c r="SXN8" s="132"/>
      <c r="SXO8" s="133"/>
      <c r="SXP8" s="134"/>
      <c r="SXQ8" s="132"/>
      <c r="SXR8" s="132"/>
      <c r="SXS8" s="132"/>
      <c r="SXT8" s="133"/>
      <c r="SXU8" s="134"/>
      <c r="SXV8" s="132"/>
      <c r="SXW8" s="132"/>
      <c r="SXX8" s="132"/>
      <c r="SXY8" s="133"/>
      <c r="SXZ8" s="134"/>
      <c r="SYA8" s="132"/>
      <c r="SYB8" s="132"/>
      <c r="SYC8" s="132"/>
      <c r="SYD8" s="133"/>
      <c r="SYE8" s="134"/>
      <c r="SYF8" s="132"/>
      <c r="SYG8" s="132"/>
      <c r="SYH8" s="132"/>
      <c r="SYI8" s="133"/>
      <c r="SYJ8" s="134"/>
      <c r="SYK8" s="132"/>
      <c r="SYL8" s="132"/>
      <c r="SYM8" s="132"/>
      <c r="SYN8" s="133"/>
      <c r="SYO8" s="134"/>
      <c r="SYP8" s="132"/>
      <c r="SYQ8" s="132"/>
      <c r="SYR8" s="132"/>
      <c r="SYS8" s="133"/>
      <c r="SYT8" s="134"/>
      <c r="SYU8" s="132"/>
      <c r="SYV8" s="132"/>
      <c r="SYW8" s="132"/>
      <c r="SYX8" s="133"/>
      <c r="SYY8" s="134"/>
      <c r="SYZ8" s="132"/>
      <c r="SZA8" s="132"/>
      <c r="SZB8" s="132"/>
      <c r="SZC8" s="133"/>
      <c r="SZD8" s="134"/>
      <c r="SZE8" s="132"/>
      <c r="SZF8" s="132"/>
      <c r="SZG8" s="132"/>
      <c r="SZH8" s="133"/>
      <c r="SZI8" s="134"/>
      <c r="SZJ8" s="132"/>
      <c r="SZK8" s="132"/>
      <c r="SZL8" s="132"/>
      <c r="SZM8" s="133"/>
      <c r="SZN8" s="134"/>
      <c r="SZO8" s="132"/>
      <c r="SZP8" s="132"/>
      <c r="SZQ8" s="132"/>
      <c r="SZR8" s="133"/>
      <c r="SZS8" s="134"/>
      <c r="SZT8" s="132"/>
      <c r="SZU8" s="132"/>
      <c r="SZV8" s="132"/>
      <c r="SZW8" s="133"/>
      <c r="SZX8" s="134"/>
      <c r="SZY8" s="132"/>
      <c r="SZZ8" s="132"/>
      <c r="TAA8" s="132"/>
      <c r="TAB8" s="133"/>
      <c r="TAC8" s="134"/>
      <c r="TAD8" s="132"/>
      <c r="TAE8" s="132"/>
      <c r="TAF8" s="132"/>
      <c r="TAG8" s="133"/>
      <c r="TAH8" s="134"/>
      <c r="TAI8" s="132"/>
      <c r="TAJ8" s="132"/>
      <c r="TAK8" s="132"/>
      <c r="TAL8" s="133"/>
      <c r="TAM8" s="134"/>
      <c r="TAN8" s="132"/>
      <c r="TAO8" s="132"/>
      <c r="TAP8" s="132"/>
      <c r="TAQ8" s="133"/>
      <c r="TAR8" s="134"/>
      <c r="TAS8" s="132"/>
      <c r="TAT8" s="132"/>
      <c r="TAU8" s="132"/>
      <c r="TAV8" s="133"/>
      <c r="TAW8" s="134"/>
      <c r="TAX8" s="132"/>
      <c r="TAY8" s="132"/>
      <c r="TAZ8" s="132"/>
      <c r="TBA8" s="133"/>
      <c r="TBB8" s="134"/>
      <c r="TBC8" s="132"/>
      <c r="TBD8" s="132"/>
      <c r="TBE8" s="132"/>
      <c r="TBF8" s="133"/>
      <c r="TBG8" s="134"/>
      <c r="TBH8" s="132"/>
      <c r="TBI8" s="132"/>
      <c r="TBJ8" s="132"/>
      <c r="TBK8" s="133"/>
      <c r="TBL8" s="134"/>
      <c r="TBM8" s="132"/>
      <c r="TBN8" s="132"/>
      <c r="TBO8" s="132"/>
      <c r="TBP8" s="133"/>
      <c r="TBQ8" s="134"/>
      <c r="TBR8" s="132"/>
      <c r="TBS8" s="132"/>
      <c r="TBT8" s="132"/>
      <c r="TBU8" s="133"/>
      <c r="TBV8" s="134"/>
      <c r="TBW8" s="132"/>
      <c r="TBX8" s="132"/>
      <c r="TBY8" s="132"/>
      <c r="TBZ8" s="133"/>
      <c r="TCA8" s="134"/>
      <c r="TCB8" s="132"/>
      <c r="TCC8" s="132"/>
      <c r="TCD8" s="132"/>
      <c r="TCE8" s="133"/>
      <c r="TCF8" s="134"/>
      <c r="TCG8" s="132"/>
      <c r="TCH8" s="132"/>
      <c r="TCI8" s="132"/>
      <c r="TCJ8" s="133"/>
      <c r="TCK8" s="134"/>
      <c r="TCL8" s="132"/>
      <c r="TCM8" s="132"/>
      <c r="TCN8" s="132"/>
      <c r="TCO8" s="133"/>
      <c r="TCP8" s="134"/>
      <c r="TCQ8" s="132"/>
      <c r="TCR8" s="132"/>
      <c r="TCS8" s="132"/>
      <c r="TCT8" s="133"/>
      <c r="TCU8" s="134"/>
      <c r="TCV8" s="132"/>
      <c r="TCW8" s="132"/>
      <c r="TCX8" s="132"/>
      <c r="TCY8" s="133"/>
      <c r="TCZ8" s="134"/>
      <c r="TDA8" s="132"/>
      <c r="TDB8" s="132"/>
      <c r="TDC8" s="132"/>
      <c r="TDD8" s="133"/>
      <c r="TDE8" s="134"/>
      <c r="TDF8" s="132"/>
      <c r="TDG8" s="132"/>
      <c r="TDH8" s="132"/>
      <c r="TDI8" s="133"/>
      <c r="TDJ8" s="134"/>
      <c r="TDK8" s="132"/>
      <c r="TDL8" s="132"/>
      <c r="TDM8" s="132"/>
      <c r="TDN8" s="133"/>
      <c r="TDO8" s="134"/>
      <c r="TDP8" s="132"/>
      <c r="TDQ8" s="132"/>
      <c r="TDR8" s="132"/>
      <c r="TDS8" s="133"/>
      <c r="TDT8" s="134"/>
      <c r="TDU8" s="132"/>
      <c r="TDV8" s="132"/>
      <c r="TDW8" s="132"/>
      <c r="TDX8" s="133"/>
      <c r="TDY8" s="134"/>
      <c r="TDZ8" s="132"/>
      <c r="TEA8" s="132"/>
      <c r="TEB8" s="132"/>
      <c r="TEC8" s="133"/>
      <c r="TED8" s="134"/>
      <c r="TEE8" s="132"/>
      <c r="TEF8" s="132"/>
      <c r="TEG8" s="132"/>
      <c r="TEH8" s="133"/>
      <c r="TEI8" s="134"/>
      <c r="TEJ8" s="132"/>
      <c r="TEK8" s="132"/>
      <c r="TEL8" s="132"/>
      <c r="TEM8" s="133"/>
      <c r="TEN8" s="134"/>
      <c r="TEO8" s="132"/>
      <c r="TEP8" s="132"/>
      <c r="TEQ8" s="132"/>
      <c r="TER8" s="133"/>
      <c r="TES8" s="134"/>
      <c r="TET8" s="132"/>
      <c r="TEU8" s="132"/>
      <c r="TEV8" s="132"/>
      <c r="TEW8" s="133"/>
      <c r="TEX8" s="134"/>
      <c r="TEY8" s="132"/>
      <c r="TEZ8" s="132"/>
      <c r="TFA8" s="132"/>
      <c r="TFB8" s="133"/>
      <c r="TFC8" s="134"/>
      <c r="TFD8" s="132"/>
      <c r="TFE8" s="132"/>
      <c r="TFF8" s="132"/>
      <c r="TFG8" s="133"/>
      <c r="TFH8" s="134"/>
      <c r="TFI8" s="132"/>
      <c r="TFJ8" s="132"/>
      <c r="TFK8" s="132"/>
      <c r="TFL8" s="133"/>
      <c r="TFM8" s="134"/>
      <c r="TFN8" s="132"/>
      <c r="TFO8" s="132"/>
      <c r="TFP8" s="132"/>
      <c r="TFQ8" s="133"/>
      <c r="TFR8" s="134"/>
      <c r="TFS8" s="132"/>
      <c r="TFT8" s="132"/>
      <c r="TFU8" s="132"/>
      <c r="TFV8" s="133"/>
      <c r="TFW8" s="134"/>
      <c r="TFX8" s="132"/>
      <c r="TFY8" s="132"/>
      <c r="TFZ8" s="132"/>
      <c r="TGA8" s="133"/>
      <c r="TGB8" s="134"/>
      <c r="TGC8" s="132"/>
      <c r="TGD8" s="132"/>
      <c r="TGE8" s="132"/>
      <c r="TGF8" s="133"/>
      <c r="TGG8" s="134"/>
      <c r="TGH8" s="132"/>
      <c r="TGI8" s="132"/>
      <c r="TGJ8" s="132"/>
      <c r="TGK8" s="133"/>
      <c r="TGL8" s="134"/>
      <c r="TGM8" s="132"/>
      <c r="TGN8" s="132"/>
      <c r="TGO8" s="132"/>
      <c r="TGP8" s="133"/>
      <c r="TGQ8" s="134"/>
      <c r="TGR8" s="132"/>
      <c r="TGS8" s="132"/>
      <c r="TGT8" s="132"/>
      <c r="TGU8" s="133"/>
      <c r="TGV8" s="134"/>
      <c r="TGW8" s="132"/>
      <c r="TGX8" s="132"/>
      <c r="TGY8" s="132"/>
      <c r="TGZ8" s="133"/>
      <c r="THA8" s="134"/>
      <c r="THB8" s="132"/>
      <c r="THC8" s="132"/>
      <c r="THD8" s="132"/>
      <c r="THE8" s="133"/>
      <c r="THF8" s="134"/>
      <c r="THG8" s="132"/>
      <c r="THH8" s="132"/>
      <c r="THI8" s="132"/>
      <c r="THJ8" s="133"/>
      <c r="THK8" s="134"/>
      <c r="THL8" s="132"/>
      <c r="THM8" s="132"/>
      <c r="THN8" s="132"/>
      <c r="THO8" s="133"/>
      <c r="THP8" s="134"/>
      <c r="THQ8" s="132"/>
      <c r="THR8" s="132"/>
      <c r="THS8" s="132"/>
      <c r="THT8" s="133"/>
      <c r="THU8" s="134"/>
      <c r="THV8" s="132"/>
      <c r="THW8" s="132"/>
      <c r="THX8" s="132"/>
      <c r="THY8" s="133"/>
      <c r="THZ8" s="134"/>
      <c r="TIA8" s="132"/>
      <c r="TIB8" s="132"/>
      <c r="TIC8" s="132"/>
      <c r="TID8" s="133"/>
      <c r="TIE8" s="134"/>
      <c r="TIF8" s="132"/>
      <c r="TIG8" s="132"/>
      <c r="TIH8" s="132"/>
      <c r="TII8" s="133"/>
      <c r="TIJ8" s="134"/>
      <c r="TIK8" s="132"/>
      <c r="TIL8" s="132"/>
      <c r="TIM8" s="132"/>
      <c r="TIN8" s="133"/>
      <c r="TIO8" s="134"/>
      <c r="TIP8" s="132"/>
      <c r="TIQ8" s="132"/>
      <c r="TIR8" s="132"/>
      <c r="TIS8" s="133"/>
      <c r="TIT8" s="134"/>
      <c r="TIU8" s="132"/>
      <c r="TIV8" s="132"/>
      <c r="TIW8" s="132"/>
      <c r="TIX8" s="133"/>
      <c r="TIY8" s="134"/>
      <c r="TIZ8" s="132"/>
      <c r="TJA8" s="132"/>
      <c r="TJB8" s="132"/>
      <c r="TJC8" s="133"/>
      <c r="TJD8" s="134"/>
      <c r="TJE8" s="132"/>
      <c r="TJF8" s="132"/>
      <c r="TJG8" s="132"/>
      <c r="TJH8" s="133"/>
      <c r="TJI8" s="134"/>
      <c r="TJJ8" s="132"/>
      <c r="TJK8" s="132"/>
      <c r="TJL8" s="132"/>
      <c r="TJM8" s="133"/>
      <c r="TJN8" s="134"/>
      <c r="TJO8" s="132"/>
      <c r="TJP8" s="132"/>
      <c r="TJQ8" s="132"/>
      <c r="TJR8" s="133"/>
      <c r="TJS8" s="134"/>
      <c r="TJT8" s="132"/>
      <c r="TJU8" s="132"/>
      <c r="TJV8" s="132"/>
      <c r="TJW8" s="133"/>
      <c r="TJX8" s="134"/>
      <c r="TJY8" s="132"/>
      <c r="TJZ8" s="132"/>
      <c r="TKA8" s="132"/>
      <c r="TKB8" s="133"/>
      <c r="TKC8" s="134"/>
      <c r="TKD8" s="132"/>
      <c r="TKE8" s="132"/>
      <c r="TKF8" s="132"/>
      <c r="TKG8" s="133"/>
      <c r="TKH8" s="134"/>
      <c r="TKI8" s="132"/>
      <c r="TKJ8" s="132"/>
      <c r="TKK8" s="132"/>
      <c r="TKL8" s="133"/>
      <c r="TKM8" s="134"/>
      <c r="TKN8" s="132"/>
      <c r="TKO8" s="132"/>
      <c r="TKP8" s="132"/>
      <c r="TKQ8" s="133"/>
      <c r="TKR8" s="134"/>
      <c r="TKS8" s="132"/>
      <c r="TKT8" s="132"/>
      <c r="TKU8" s="132"/>
      <c r="TKV8" s="133"/>
      <c r="TKW8" s="134"/>
      <c r="TKX8" s="132"/>
      <c r="TKY8" s="132"/>
      <c r="TKZ8" s="132"/>
      <c r="TLA8" s="133"/>
      <c r="TLB8" s="134"/>
      <c r="TLC8" s="132"/>
      <c r="TLD8" s="132"/>
      <c r="TLE8" s="132"/>
      <c r="TLF8" s="133"/>
      <c r="TLG8" s="134"/>
      <c r="TLH8" s="132"/>
      <c r="TLI8" s="132"/>
      <c r="TLJ8" s="132"/>
      <c r="TLK8" s="133"/>
      <c r="TLL8" s="134"/>
      <c r="TLM8" s="132"/>
      <c r="TLN8" s="132"/>
      <c r="TLO8" s="132"/>
      <c r="TLP8" s="133"/>
      <c r="TLQ8" s="134"/>
      <c r="TLR8" s="132"/>
      <c r="TLS8" s="132"/>
      <c r="TLT8" s="132"/>
      <c r="TLU8" s="133"/>
      <c r="TLV8" s="134"/>
      <c r="TLW8" s="132"/>
      <c r="TLX8" s="132"/>
      <c r="TLY8" s="132"/>
      <c r="TLZ8" s="133"/>
      <c r="TMA8" s="134"/>
      <c r="TMB8" s="132"/>
      <c r="TMC8" s="132"/>
      <c r="TMD8" s="132"/>
      <c r="TME8" s="133"/>
      <c r="TMF8" s="134"/>
      <c r="TMG8" s="132"/>
      <c r="TMH8" s="132"/>
      <c r="TMI8" s="132"/>
      <c r="TMJ8" s="133"/>
      <c r="TMK8" s="134"/>
      <c r="TML8" s="132"/>
      <c r="TMM8" s="132"/>
      <c r="TMN8" s="132"/>
      <c r="TMO8" s="133"/>
      <c r="TMP8" s="134"/>
      <c r="TMQ8" s="132"/>
      <c r="TMR8" s="132"/>
      <c r="TMS8" s="132"/>
      <c r="TMT8" s="133"/>
      <c r="TMU8" s="134"/>
      <c r="TMV8" s="132"/>
      <c r="TMW8" s="132"/>
      <c r="TMX8" s="132"/>
      <c r="TMY8" s="133"/>
      <c r="TMZ8" s="134"/>
      <c r="TNA8" s="132"/>
      <c r="TNB8" s="132"/>
      <c r="TNC8" s="132"/>
      <c r="TND8" s="133"/>
      <c r="TNE8" s="134"/>
      <c r="TNF8" s="132"/>
      <c r="TNG8" s="132"/>
      <c r="TNH8" s="132"/>
      <c r="TNI8" s="133"/>
      <c r="TNJ8" s="134"/>
      <c r="TNK8" s="132"/>
      <c r="TNL8" s="132"/>
      <c r="TNM8" s="132"/>
      <c r="TNN8" s="133"/>
      <c r="TNO8" s="134"/>
      <c r="TNP8" s="132"/>
      <c r="TNQ8" s="132"/>
      <c r="TNR8" s="132"/>
      <c r="TNS8" s="133"/>
      <c r="TNT8" s="134"/>
      <c r="TNU8" s="132"/>
      <c r="TNV8" s="132"/>
      <c r="TNW8" s="132"/>
      <c r="TNX8" s="133"/>
      <c r="TNY8" s="134"/>
      <c r="TNZ8" s="132"/>
      <c r="TOA8" s="132"/>
      <c r="TOB8" s="132"/>
      <c r="TOC8" s="133"/>
      <c r="TOD8" s="134"/>
      <c r="TOE8" s="132"/>
      <c r="TOF8" s="132"/>
      <c r="TOG8" s="132"/>
      <c r="TOH8" s="133"/>
      <c r="TOI8" s="134"/>
      <c r="TOJ8" s="132"/>
      <c r="TOK8" s="132"/>
      <c r="TOL8" s="132"/>
      <c r="TOM8" s="133"/>
      <c r="TON8" s="134"/>
      <c r="TOO8" s="132"/>
      <c r="TOP8" s="132"/>
      <c r="TOQ8" s="132"/>
      <c r="TOR8" s="133"/>
      <c r="TOS8" s="134"/>
      <c r="TOT8" s="132"/>
      <c r="TOU8" s="132"/>
      <c r="TOV8" s="132"/>
      <c r="TOW8" s="133"/>
      <c r="TOX8" s="134"/>
      <c r="TOY8" s="132"/>
      <c r="TOZ8" s="132"/>
      <c r="TPA8" s="132"/>
      <c r="TPB8" s="133"/>
      <c r="TPC8" s="134"/>
      <c r="TPD8" s="132"/>
      <c r="TPE8" s="132"/>
      <c r="TPF8" s="132"/>
      <c r="TPG8" s="133"/>
      <c r="TPH8" s="134"/>
      <c r="TPI8" s="132"/>
      <c r="TPJ8" s="132"/>
      <c r="TPK8" s="132"/>
      <c r="TPL8" s="133"/>
      <c r="TPM8" s="134"/>
      <c r="TPN8" s="132"/>
      <c r="TPO8" s="132"/>
      <c r="TPP8" s="132"/>
      <c r="TPQ8" s="133"/>
      <c r="TPR8" s="134"/>
      <c r="TPS8" s="132"/>
      <c r="TPT8" s="132"/>
      <c r="TPU8" s="132"/>
      <c r="TPV8" s="133"/>
      <c r="TPW8" s="134"/>
      <c r="TPX8" s="132"/>
      <c r="TPY8" s="132"/>
      <c r="TPZ8" s="132"/>
      <c r="TQA8" s="133"/>
      <c r="TQB8" s="134"/>
      <c r="TQC8" s="132"/>
      <c r="TQD8" s="132"/>
      <c r="TQE8" s="132"/>
      <c r="TQF8" s="133"/>
      <c r="TQG8" s="134"/>
      <c r="TQH8" s="132"/>
      <c r="TQI8" s="132"/>
      <c r="TQJ8" s="132"/>
      <c r="TQK8" s="133"/>
      <c r="TQL8" s="134"/>
      <c r="TQM8" s="132"/>
      <c r="TQN8" s="132"/>
      <c r="TQO8" s="132"/>
      <c r="TQP8" s="133"/>
      <c r="TQQ8" s="134"/>
      <c r="TQR8" s="132"/>
      <c r="TQS8" s="132"/>
      <c r="TQT8" s="132"/>
      <c r="TQU8" s="133"/>
      <c r="TQV8" s="134"/>
      <c r="TQW8" s="132"/>
      <c r="TQX8" s="132"/>
      <c r="TQY8" s="132"/>
      <c r="TQZ8" s="133"/>
      <c r="TRA8" s="134"/>
      <c r="TRB8" s="132"/>
      <c r="TRC8" s="132"/>
      <c r="TRD8" s="132"/>
      <c r="TRE8" s="133"/>
      <c r="TRF8" s="134"/>
      <c r="TRG8" s="132"/>
      <c r="TRH8" s="132"/>
      <c r="TRI8" s="132"/>
      <c r="TRJ8" s="133"/>
      <c r="TRK8" s="134"/>
      <c r="TRL8" s="132"/>
      <c r="TRM8" s="132"/>
      <c r="TRN8" s="132"/>
      <c r="TRO8" s="133"/>
      <c r="TRP8" s="134"/>
      <c r="TRQ8" s="132"/>
      <c r="TRR8" s="132"/>
      <c r="TRS8" s="132"/>
      <c r="TRT8" s="133"/>
      <c r="TRU8" s="134"/>
      <c r="TRV8" s="132"/>
      <c r="TRW8" s="132"/>
      <c r="TRX8" s="132"/>
      <c r="TRY8" s="133"/>
      <c r="TRZ8" s="134"/>
      <c r="TSA8" s="132"/>
      <c r="TSB8" s="132"/>
      <c r="TSC8" s="132"/>
      <c r="TSD8" s="133"/>
      <c r="TSE8" s="134"/>
      <c r="TSF8" s="132"/>
      <c r="TSG8" s="132"/>
      <c r="TSH8" s="132"/>
      <c r="TSI8" s="133"/>
      <c r="TSJ8" s="134"/>
      <c r="TSK8" s="132"/>
      <c r="TSL8" s="132"/>
      <c r="TSM8" s="132"/>
      <c r="TSN8" s="133"/>
      <c r="TSO8" s="134"/>
      <c r="TSP8" s="132"/>
      <c r="TSQ8" s="132"/>
      <c r="TSR8" s="132"/>
      <c r="TSS8" s="133"/>
      <c r="TST8" s="134"/>
      <c r="TSU8" s="132"/>
      <c r="TSV8" s="132"/>
      <c r="TSW8" s="132"/>
      <c r="TSX8" s="133"/>
      <c r="TSY8" s="134"/>
      <c r="TSZ8" s="132"/>
      <c r="TTA8" s="132"/>
      <c r="TTB8" s="132"/>
      <c r="TTC8" s="133"/>
      <c r="TTD8" s="134"/>
      <c r="TTE8" s="132"/>
      <c r="TTF8" s="132"/>
      <c r="TTG8" s="132"/>
      <c r="TTH8" s="133"/>
      <c r="TTI8" s="134"/>
      <c r="TTJ8" s="132"/>
      <c r="TTK8" s="132"/>
      <c r="TTL8" s="132"/>
      <c r="TTM8" s="133"/>
      <c r="TTN8" s="134"/>
      <c r="TTO8" s="132"/>
      <c r="TTP8" s="132"/>
      <c r="TTQ8" s="132"/>
      <c r="TTR8" s="133"/>
      <c r="TTS8" s="134"/>
      <c r="TTT8" s="132"/>
      <c r="TTU8" s="132"/>
      <c r="TTV8" s="132"/>
      <c r="TTW8" s="133"/>
      <c r="TTX8" s="134"/>
      <c r="TTY8" s="132"/>
      <c r="TTZ8" s="132"/>
      <c r="TUA8" s="132"/>
      <c r="TUB8" s="133"/>
      <c r="TUC8" s="134"/>
      <c r="TUD8" s="132"/>
      <c r="TUE8" s="132"/>
      <c r="TUF8" s="132"/>
      <c r="TUG8" s="133"/>
      <c r="TUH8" s="134"/>
      <c r="TUI8" s="132"/>
      <c r="TUJ8" s="132"/>
      <c r="TUK8" s="132"/>
      <c r="TUL8" s="133"/>
      <c r="TUM8" s="134"/>
      <c r="TUN8" s="132"/>
      <c r="TUO8" s="132"/>
      <c r="TUP8" s="132"/>
      <c r="TUQ8" s="133"/>
      <c r="TUR8" s="134"/>
      <c r="TUS8" s="132"/>
      <c r="TUT8" s="132"/>
      <c r="TUU8" s="132"/>
      <c r="TUV8" s="133"/>
      <c r="TUW8" s="134"/>
      <c r="TUX8" s="132"/>
      <c r="TUY8" s="132"/>
      <c r="TUZ8" s="132"/>
      <c r="TVA8" s="133"/>
      <c r="TVB8" s="134"/>
      <c r="TVC8" s="132"/>
      <c r="TVD8" s="132"/>
      <c r="TVE8" s="132"/>
      <c r="TVF8" s="133"/>
      <c r="TVG8" s="134"/>
      <c r="TVH8" s="132"/>
      <c r="TVI8" s="132"/>
      <c r="TVJ8" s="132"/>
      <c r="TVK8" s="133"/>
      <c r="TVL8" s="134"/>
      <c r="TVM8" s="132"/>
      <c r="TVN8" s="132"/>
      <c r="TVO8" s="132"/>
      <c r="TVP8" s="133"/>
      <c r="TVQ8" s="134"/>
      <c r="TVR8" s="132"/>
      <c r="TVS8" s="132"/>
      <c r="TVT8" s="132"/>
      <c r="TVU8" s="133"/>
      <c r="TVV8" s="134"/>
      <c r="TVW8" s="132"/>
      <c r="TVX8" s="132"/>
      <c r="TVY8" s="132"/>
      <c r="TVZ8" s="133"/>
      <c r="TWA8" s="134"/>
      <c r="TWB8" s="132"/>
      <c r="TWC8" s="132"/>
      <c r="TWD8" s="132"/>
      <c r="TWE8" s="133"/>
      <c r="TWF8" s="134"/>
      <c r="TWG8" s="132"/>
      <c r="TWH8" s="132"/>
      <c r="TWI8" s="132"/>
      <c r="TWJ8" s="133"/>
      <c r="TWK8" s="134"/>
      <c r="TWL8" s="132"/>
      <c r="TWM8" s="132"/>
      <c r="TWN8" s="132"/>
      <c r="TWO8" s="133"/>
      <c r="TWP8" s="134"/>
      <c r="TWQ8" s="132"/>
      <c r="TWR8" s="132"/>
      <c r="TWS8" s="132"/>
      <c r="TWT8" s="133"/>
      <c r="TWU8" s="134"/>
      <c r="TWV8" s="132"/>
      <c r="TWW8" s="132"/>
      <c r="TWX8" s="132"/>
      <c r="TWY8" s="133"/>
      <c r="TWZ8" s="134"/>
      <c r="TXA8" s="132"/>
      <c r="TXB8" s="132"/>
      <c r="TXC8" s="132"/>
      <c r="TXD8" s="133"/>
      <c r="TXE8" s="134"/>
      <c r="TXF8" s="132"/>
      <c r="TXG8" s="132"/>
      <c r="TXH8" s="132"/>
      <c r="TXI8" s="133"/>
      <c r="TXJ8" s="134"/>
      <c r="TXK8" s="132"/>
      <c r="TXL8" s="132"/>
      <c r="TXM8" s="132"/>
      <c r="TXN8" s="133"/>
      <c r="TXO8" s="134"/>
      <c r="TXP8" s="132"/>
      <c r="TXQ8" s="132"/>
      <c r="TXR8" s="132"/>
      <c r="TXS8" s="133"/>
      <c r="TXT8" s="134"/>
      <c r="TXU8" s="132"/>
      <c r="TXV8" s="132"/>
      <c r="TXW8" s="132"/>
      <c r="TXX8" s="133"/>
      <c r="TXY8" s="134"/>
      <c r="TXZ8" s="132"/>
      <c r="TYA8" s="132"/>
      <c r="TYB8" s="132"/>
      <c r="TYC8" s="133"/>
      <c r="TYD8" s="134"/>
      <c r="TYE8" s="132"/>
      <c r="TYF8" s="132"/>
      <c r="TYG8" s="132"/>
      <c r="TYH8" s="133"/>
      <c r="TYI8" s="134"/>
      <c r="TYJ8" s="132"/>
      <c r="TYK8" s="132"/>
      <c r="TYL8" s="132"/>
      <c r="TYM8" s="133"/>
      <c r="TYN8" s="134"/>
      <c r="TYO8" s="132"/>
      <c r="TYP8" s="132"/>
      <c r="TYQ8" s="132"/>
      <c r="TYR8" s="133"/>
      <c r="TYS8" s="134"/>
      <c r="TYT8" s="132"/>
      <c r="TYU8" s="132"/>
      <c r="TYV8" s="132"/>
      <c r="TYW8" s="133"/>
      <c r="TYX8" s="134"/>
      <c r="TYY8" s="132"/>
      <c r="TYZ8" s="132"/>
      <c r="TZA8" s="132"/>
      <c r="TZB8" s="133"/>
      <c r="TZC8" s="134"/>
      <c r="TZD8" s="132"/>
      <c r="TZE8" s="132"/>
      <c r="TZF8" s="132"/>
      <c r="TZG8" s="133"/>
      <c r="TZH8" s="134"/>
      <c r="TZI8" s="132"/>
      <c r="TZJ8" s="132"/>
      <c r="TZK8" s="132"/>
      <c r="TZL8" s="133"/>
      <c r="TZM8" s="134"/>
      <c r="TZN8" s="132"/>
      <c r="TZO8" s="132"/>
      <c r="TZP8" s="132"/>
      <c r="TZQ8" s="133"/>
      <c r="TZR8" s="134"/>
      <c r="TZS8" s="132"/>
      <c r="TZT8" s="132"/>
      <c r="TZU8" s="132"/>
      <c r="TZV8" s="133"/>
      <c r="TZW8" s="134"/>
      <c r="TZX8" s="132"/>
      <c r="TZY8" s="132"/>
      <c r="TZZ8" s="132"/>
      <c r="UAA8" s="133"/>
      <c r="UAB8" s="134"/>
      <c r="UAC8" s="132"/>
      <c r="UAD8" s="132"/>
      <c r="UAE8" s="132"/>
      <c r="UAF8" s="133"/>
      <c r="UAG8" s="134"/>
      <c r="UAH8" s="132"/>
      <c r="UAI8" s="132"/>
      <c r="UAJ8" s="132"/>
      <c r="UAK8" s="133"/>
      <c r="UAL8" s="134"/>
      <c r="UAM8" s="132"/>
      <c r="UAN8" s="132"/>
      <c r="UAO8" s="132"/>
      <c r="UAP8" s="133"/>
      <c r="UAQ8" s="134"/>
      <c r="UAR8" s="132"/>
      <c r="UAS8" s="132"/>
      <c r="UAT8" s="132"/>
      <c r="UAU8" s="133"/>
      <c r="UAV8" s="134"/>
      <c r="UAW8" s="132"/>
      <c r="UAX8" s="132"/>
      <c r="UAY8" s="132"/>
      <c r="UAZ8" s="133"/>
      <c r="UBA8" s="134"/>
      <c r="UBB8" s="132"/>
      <c r="UBC8" s="132"/>
      <c r="UBD8" s="132"/>
      <c r="UBE8" s="133"/>
      <c r="UBF8" s="134"/>
      <c r="UBG8" s="132"/>
      <c r="UBH8" s="132"/>
      <c r="UBI8" s="132"/>
      <c r="UBJ8" s="133"/>
      <c r="UBK8" s="134"/>
      <c r="UBL8" s="132"/>
      <c r="UBM8" s="132"/>
      <c r="UBN8" s="132"/>
      <c r="UBO8" s="133"/>
      <c r="UBP8" s="134"/>
      <c r="UBQ8" s="132"/>
      <c r="UBR8" s="132"/>
      <c r="UBS8" s="132"/>
      <c r="UBT8" s="133"/>
      <c r="UBU8" s="134"/>
      <c r="UBV8" s="132"/>
      <c r="UBW8" s="132"/>
      <c r="UBX8" s="132"/>
      <c r="UBY8" s="133"/>
      <c r="UBZ8" s="134"/>
      <c r="UCA8" s="132"/>
      <c r="UCB8" s="132"/>
      <c r="UCC8" s="132"/>
      <c r="UCD8" s="133"/>
      <c r="UCE8" s="134"/>
      <c r="UCF8" s="132"/>
      <c r="UCG8" s="132"/>
      <c r="UCH8" s="132"/>
      <c r="UCI8" s="133"/>
      <c r="UCJ8" s="134"/>
      <c r="UCK8" s="132"/>
      <c r="UCL8" s="132"/>
      <c r="UCM8" s="132"/>
      <c r="UCN8" s="133"/>
      <c r="UCO8" s="134"/>
      <c r="UCP8" s="132"/>
      <c r="UCQ8" s="132"/>
      <c r="UCR8" s="132"/>
      <c r="UCS8" s="133"/>
      <c r="UCT8" s="134"/>
      <c r="UCU8" s="132"/>
      <c r="UCV8" s="132"/>
      <c r="UCW8" s="132"/>
      <c r="UCX8" s="133"/>
      <c r="UCY8" s="134"/>
      <c r="UCZ8" s="132"/>
      <c r="UDA8" s="132"/>
      <c r="UDB8" s="132"/>
      <c r="UDC8" s="133"/>
      <c r="UDD8" s="134"/>
      <c r="UDE8" s="132"/>
      <c r="UDF8" s="132"/>
      <c r="UDG8" s="132"/>
      <c r="UDH8" s="133"/>
      <c r="UDI8" s="134"/>
      <c r="UDJ8" s="132"/>
      <c r="UDK8" s="132"/>
      <c r="UDL8" s="132"/>
      <c r="UDM8" s="133"/>
      <c r="UDN8" s="134"/>
      <c r="UDO8" s="132"/>
      <c r="UDP8" s="132"/>
      <c r="UDQ8" s="132"/>
      <c r="UDR8" s="133"/>
      <c r="UDS8" s="134"/>
      <c r="UDT8" s="132"/>
      <c r="UDU8" s="132"/>
      <c r="UDV8" s="132"/>
      <c r="UDW8" s="133"/>
      <c r="UDX8" s="134"/>
      <c r="UDY8" s="132"/>
      <c r="UDZ8" s="132"/>
      <c r="UEA8" s="132"/>
      <c r="UEB8" s="133"/>
      <c r="UEC8" s="134"/>
      <c r="UED8" s="132"/>
      <c r="UEE8" s="132"/>
      <c r="UEF8" s="132"/>
      <c r="UEG8" s="133"/>
      <c r="UEH8" s="134"/>
      <c r="UEI8" s="132"/>
      <c r="UEJ8" s="132"/>
      <c r="UEK8" s="132"/>
      <c r="UEL8" s="133"/>
      <c r="UEM8" s="134"/>
      <c r="UEN8" s="132"/>
      <c r="UEO8" s="132"/>
      <c r="UEP8" s="132"/>
      <c r="UEQ8" s="133"/>
      <c r="UER8" s="134"/>
      <c r="UES8" s="132"/>
      <c r="UET8" s="132"/>
      <c r="UEU8" s="132"/>
      <c r="UEV8" s="133"/>
      <c r="UEW8" s="134"/>
      <c r="UEX8" s="132"/>
      <c r="UEY8" s="132"/>
      <c r="UEZ8" s="132"/>
      <c r="UFA8" s="133"/>
      <c r="UFB8" s="134"/>
      <c r="UFC8" s="132"/>
      <c r="UFD8" s="132"/>
      <c r="UFE8" s="132"/>
      <c r="UFF8" s="133"/>
      <c r="UFG8" s="134"/>
      <c r="UFH8" s="132"/>
      <c r="UFI8" s="132"/>
      <c r="UFJ8" s="132"/>
      <c r="UFK8" s="133"/>
      <c r="UFL8" s="134"/>
      <c r="UFM8" s="132"/>
      <c r="UFN8" s="132"/>
      <c r="UFO8" s="132"/>
      <c r="UFP8" s="133"/>
      <c r="UFQ8" s="134"/>
      <c r="UFR8" s="132"/>
      <c r="UFS8" s="132"/>
      <c r="UFT8" s="132"/>
      <c r="UFU8" s="133"/>
      <c r="UFV8" s="134"/>
      <c r="UFW8" s="132"/>
      <c r="UFX8" s="132"/>
      <c r="UFY8" s="132"/>
      <c r="UFZ8" s="133"/>
      <c r="UGA8" s="134"/>
      <c r="UGB8" s="132"/>
      <c r="UGC8" s="132"/>
      <c r="UGD8" s="132"/>
      <c r="UGE8" s="133"/>
      <c r="UGF8" s="134"/>
      <c r="UGG8" s="132"/>
      <c r="UGH8" s="132"/>
      <c r="UGI8" s="132"/>
      <c r="UGJ8" s="133"/>
      <c r="UGK8" s="134"/>
      <c r="UGL8" s="132"/>
      <c r="UGM8" s="132"/>
      <c r="UGN8" s="132"/>
      <c r="UGO8" s="133"/>
      <c r="UGP8" s="134"/>
      <c r="UGQ8" s="132"/>
      <c r="UGR8" s="132"/>
      <c r="UGS8" s="132"/>
      <c r="UGT8" s="133"/>
      <c r="UGU8" s="134"/>
      <c r="UGV8" s="132"/>
      <c r="UGW8" s="132"/>
      <c r="UGX8" s="132"/>
      <c r="UGY8" s="133"/>
      <c r="UGZ8" s="134"/>
      <c r="UHA8" s="132"/>
      <c r="UHB8" s="132"/>
      <c r="UHC8" s="132"/>
      <c r="UHD8" s="133"/>
      <c r="UHE8" s="134"/>
      <c r="UHF8" s="132"/>
      <c r="UHG8" s="132"/>
      <c r="UHH8" s="132"/>
      <c r="UHI8" s="133"/>
      <c r="UHJ8" s="134"/>
      <c r="UHK8" s="132"/>
      <c r="UHL8" s="132"/>
      <c r="UHM8" s="132"/>
      <c r="UHN8" s="133"/>
      <c r="UHO8" s="134"/>
      <c r="UHP8" s="132"/>
      <c r="UHQ8" s="132"/>
      <c r="UHR8" s="132"/>
      <c r="UHS8" s="133"/>
      <c r="UHT8" s="134"/>
      <c r="UHU8" s="132"/>
      <c r="UHV8" s="132"/>
      <c r="UHW8" s="132"/>
      <c r="UHX8" s="133"/>
      <c r="UHY8" s="134"/>
      <c r="UHZ8" s="132"/>
      <c r="UIA8" s="132"/>
      <c r="UIB8" s="132"/>
      <c r="UIC8" s="133"/>
      <c r="UID8" s="134"/>
      <c r="UIE8" s="132"/>
      <c r="UIF8" s="132"/>
      <c r="UIG8" s="132"/>
      <c r="UIH8" s="133"/>
      <c r="UII8" s="134"/>
      <c r="UIJ8" s="132"/>
      <c r="UIK8" s="132"/>
      <c r="UIL8" s="132"/>
      <c r="UIM8" s="133"/>
      <c r="UIN8" s="134"/>
      <c r="UIO8" s="132"/>
      <c r="UIP8" s="132"/>
      <c r="UIQ8" s="132"/>
      <c r="UIR8" s="133"/>
      <c r="UIS8" s="134"/>
      <c r="UIT8" s="132"/>
      <c r="UIU8" s="132"/>
      <c r="UIV8" s="132"/>
      <c r="UIW8" s="133"/>
      <c r="UIX8" s="134"/>
      <c r="UIY8" s="132"/>
      <c r="UIZ8" s="132"/>
      <c r="UJA8" s="132"/>
      <c r="UJB8" s="133"/>
      <c r="UJC8" s="134"/>
      <c r="UJD8" s="132"/>
      <c r="UJE8" s="132"/>
      <c r="UJF8" s="132"/>
      <c r="UJG8" s="133"/>
      <c r="UJH8" s="134"/>
      <c r="UJI8" s="132"/>
      <c r="UJJ8" s="132"/>
      <c r="UJK8" s="132"/>
      <c r="UJL8" s="133"/>
      <c r="UJM8" s="134"/>
      <c r="UJN8" s="132"/>
      <c r="UJO8" s="132"/>
      <c r="UJP8" s="132"/>
      <c r="UJQ8" s="133"/>
      <c r="UJR8" s="134"/>
      <c r="UJS8" s="132"/>
      <c r="UJT8" s="132"/>
      <c r="UJU8" s="132"/>
      <c r="UJV8" s="133"/>
      <c r="UJW8" s="134"/>
      <c r="UJX8" s="132"/>
      <c r="UJY8" s="132"/>
      <c r="UJZ8" s="132"/>
      <c r="UKA8" s="133"/>
      <c r="UKB8" s="134"/>
      <c r="UKC8" s="132"/>
      <c r="UKD8" s="132"/>
      <c r="UKE8" s="132"/>
      <c r="UKF8" s="133"/>
      <c r="UKG8" s="134"/>
      <c r="UKH8" s="132"/>
      <c r="UKI8" s="132"/>
      <c r="UKJ8" s="132"/>
      <c r="UKK8" s="133"/>
      <c r="UKL8" s="134"/>
      <c r="UKM8" s="132"/>
      <c r="UKN8" s="132"/>
      <c r="UKO8" s="132"/>
      <c r="UKP8" s="133"/>
      <c r="UKQ8" s="134"/>
      <c r="UKR8" s="132"/>
      <c r="UKS8" s="132"/>
      <c r="UKT8" s="132"/>
      <c r="UKU8" s="133"/>
      <c r="UKV8" s="134"/>
      <c r="UKW8" s="132"/>
      <c r="UKX8" s="132"/>
      <c r="UKY8" s="132"/>
      <c r="UKZ8" s="133"/>
      <c r="ULA8" s="134"/>
      <c r="ULB8" s="132"/>
      <c r="ULC8" s="132"/>
      <c r="ULD8" s="132"/>
      <c r="ULE8" s="133"/>
      <c r="ULF8" s="134"/>
      <c r="ULG8" s="132"/>
      <c r="ULH8" s="132"/>
      <c r="ULI8" s="132"/>
      <c r="ULJ8" s="133"/>
      <c r="ULK8" s="134"/>
      <c r="ULL8" s="132"/>
      <c r="ULM8" s="132"/>
      <c r="ULN8" s="132"/>
      <c r="ULO8" s="133"/>
      <c r="ULP8" s="134"/>
      <c r="ULQ8" s="132"/>
      <c r="ULR8" s="132"/>
      <c r="ULS8" s="132"/>
      <c r="ULT8" s="133"/>
      <c r="ULU8" s="134"/>
      <c r="ULV8" s="132"/>
      <c r="ULW8" s="132"/>
      <c r="ULX8" s="132"/>
      <c r="ULY8" s="133"/>
      <c r="ULZ8" s="134"/>
      <c r="UMA8" s="132"/>
      <c r="UMB8" s="132"/>
      <c r="UMC8" s="132"/>
      <c r="UMD8" s="133"/>
      <c r="UME8" s="134"/>
      <c r="UMF8" s="132"/>
      <c r="UMG8" s="132"/>
      <c r="UMH8" s="132"/>
      <c r="UMI8" s="133"/>
      <c r="UMJ8" s="134"/>
      <c r="UMK8" s="132"/>
      <c r="UML8" s="132"/>
      <c r="UMM8" s="132"/>
      <c r="UMN8" s="133"/>
      <c r="UMO8" s="134"/>
      <c r="UMP8" s="132"/>
      <c r="UMQ8" s="132"/>
      <c r="UMR8" s="132"/>
      <c r="UMS8" s="133"/>
      <c r="UMT8" s="134"/>
      <c r="UMU8" s="132"/>
      <c r="UMV8" s="132"/>
      <c r="UMW8" s="132"/>
      <c r="UMX8" s="133"/>
      <c r="UMY8" s="134"/>
      <c r="UMZ8" s="132"/>
      <c r="UNA8" s="132"/>
      <c r="UNB8" s="132"/>
      <c r="UNC8" s="133"/>
      <c r="UND8" s="134"/>
      <c r="UNE8" s="132"/>
      <c r="UNF8" s="132"/>
      <c r="UNG8" s="132"/>
      <c r="UNH8" s="133"/>
      <c r="UNI8" s="134"/>
      <c r="UNJ8" s="132"/>
      <c r="UNK8" s="132"/>
      <c r="UNL8" s="132"/>
      <c r="UNM8" s="133"/>
      <c r="UNN8" s="134"/>
      <c r="UNO8" s="132"/>
      <c r="UNP8" s="132"/>
      <c r="UNQ8" s="132"/>
      <c r="UNR8" s="133"/>
      <c r="UNS8" s="134"/>
      <c r="UNT8" s="132"/>
      <c r="UNU8" s="132"/>
      <c r="UNV8" s="132"/>
      <c r="UNW8" s="133"/>
      <c r="UNX8" s="134"/>
      <c r="UNY8" s="132"/>
      <c r="UNZ8" s="132"/>
      <c r="UOA8" s="132"/>
      <c r="UOB8" s="133"/>
      <c r="UOC8" s="134"/>
      <c r="UOD8" s="132"/>
      <c r="UOE8" s="132"/>
      <c r="UOF8" s="132"/>
      <c r="UOG8" s="133"/>
      <c r="UOH8" s="134"/>
      <c r="UOI8" s="132"/>
      <c r="UOJ8" s="132"/>
      <c r="UOK8" s="132"/>
      <c r="UOL8" s="133"/>
      <c r="UOM8" s="134"/>
      <c r="UON8" s="132"/>
      <c r="UOO8" s="132"/>
      <c r="UOP8" s="132"/>
      <c r="UOQ8" s="133"/>
      <c r="UOR8" s="134"/>
      <c r="UOS8" s="132"/>
      <c r="UOT8" s="132"/>
      <c r="UOU8" s="132"/>
      <c r="UOV8" s="133"/>
      <c r="UOW8" s="134"/>
      <c r="UOX8" s="132"/>
      <c r="UOY8" s="132"/>
      <c r="UOZ8" s="132"/>
      <c r="UPA8" s="133"/>
      <c r="UPB8" s="134"/>
      <c r="UPC8" s="132"/>
      <c r="UPD8" s="132"/>
      <c r="UPE8" s="132"/>
      <c r="UPF8" s="133"/>
      <c r="UPG8" s="134"/>
      <c r="UPH8" s="132"/>
      <c r="UPI8" s="132"/>
      <c r="UPJ8" s="132"/>
      <c r="UPK8" s="133"/>
      <c r="UPL8" s="134"/>
      <c r="UPM8" s="132"/>
      <c r="UPN8" s="132"/>
      <c r="UPO8" s="132"/>
      <c r="UPP8" s="133"/>
      <c r="UPQ8" s="134"/>
      <c r="UPR8" s="132"/>
      <c r="UPS8" s="132"/>
      <c r="UPT8" s="132"/>
      <c r="UPU8" s="133"/>
      <c r="UPV8" s="134"/>
      <c r="UPW8" s="132"/>
      <c r="UPX8" s="132"/>
      <c r="UPY8" s="132"/>
      <c r="UPZ8" s="133"/>
      <c r="UQA8" s="134"/>
      <c r="UQB8" s="132"/>
      <c r="UQC8" s="132"/>
      <c r="UQD8" s="132"/>
      <c r="UQE8" s="133"/>
      <c r="UQF8" s="134"/>
      <c r="UQG8" s="132"/>
      <c r="UQH8" s="132"/>
      <c r="UQI8" s="132"/>
      <c r="UQJ8" s="133"/>
      <c r="UQK8" s="134"/>
      <c r="UQL8" s="132"/>
      <c r="UQM8" s="132"/>
      <c r="UQN8" s="132"/>
      <c r="UQO8" s="133"/>
      <c r="UQP8" s="134"/>
      <c r="UQQ8" s="132"/>
      <c r="UQR8" s="132"/>
      <c r="UQS8" s="132"/>
      <c r="UQT8" s="133"/>
      <c r="UQU8" s="134"/>
      <c r="UQV8" s="132"/>
      <c r="UQW8" s="132"/>
      <c r="UQX8" s="132"/>
      <c r="UQY8" s="133"/>
      <c r="UQZ8" s="134"/>
      <c r="URA8" s="132"/>
      <c r="URB8" s="132"/>
      <c r="URC8" s="132"/>
      <c r="URD8" s="133"/>
      <c r="URE8" s="134"/>
      <c r="URF8" s="132"/>
      <c r="URG8" s="132"/>
      <c r="URH8" s="132"/>
      <c r="URI8" s="133"/>
      <c r="URJ8" s="134"/>
      <c r="URK8" s="132"/>
      <c r="URL8" s="132"/>
      <c r="URM8" s="132"/>
      <c r="URN8" s="133"/>
      <c r="URO8" s="134"/>
      <c r="URP8" s="132"/>
      <c r="URQ8" s="132"/>
      <c r="URR8" s="132"/>
      <c r="URS8" s="133"/>
      <c r="URT8" s="134"/>
      <c r="URU8" s="132"/>
      <c r="URV8" s="132"/>
      <c r="URW8" s="132"/>
      <c r="URX8" s="133"/>
      <c r="URY8" s="134"/>
      <c r="URZ8" s="132"/>
      <c r="USA8" s="132"/>
      <c r="USB8" s="132"/>
      <c r="USC8" s="133"/>
      <c r="USD8" s="134"/>
      <c r="USE8" s="132"/>
      <c r="USF8" s="132"/>
      <c r="USG8" s="132"/>
      <c r="USH8" s="133"/>
      <c r="USI8" s="134"/>
      <c r="USJ8" s="132"/>
      <c r="USK8" s="132"/>
      <c r="USL8" s="132"/>
      <c r="USM8" s="133"/>
      <c r="USN8" s="134"/>
      <c r="USO8" s="132"/>
      <c r="USP8" s="132"/>
      <c r="USQ8" s="132"/>
      <c r="USR8" s="133"/>
      <c r="USS8" s="134"/>
      <c r="UST8" s="132"/>
      <c r="USU8" s="132"/>
      <c r="USV8" s="132"/>
      <c r="USW8" s="133"/>
      <c r="USX8" s="134"/>
      <c r="USY8" s="132"/>
      <c r="USZ8" s="132"/>
      <c r="UTA8" s="132"/>
      <c r="UTB8" s="133"/>
      <c r="UTC8" s="134"/>
      <c r="UTD8" s="132"/>
      <c r="UTE8" s="132"/>
      <c r="UTF8" s="132"/>
      <c r="UTG8" s="133"/>
      <c r="UTH8" s="134"/>
      <c r="UTI8" s="132"/>
      <c r="UTJ8" s="132"/>
      <c r="UTK8" s="132"/>
      <c r="UTL8" s="133"/>
      <c r="UTM8" s="134"/>
      <c r="UTN8" s="132"/>
      <c r="UTO8" s="132"/>
      <c r="UTP8" s="132"/>
      <c r="UTQ8" s="133"/>
      <c r="UTR8" s="134"/>
      <c r="UTS8" s="132"/>
      <c r="UTT8" s="132"/>
      <c r="UTU8" s="132"/>
      <c r="UTV8" s="133"/>
      <c r="UTW8" s="134"/>
      <c r="UTX8" s="132"/>
      <c r="UTY8" s="132"/>
      <c r="UTZ8" s="132"/>
      <c r="UUA8" s="133"/>
      <c r="UUB8" s="134"/>
      <c r="UUC8" s="132"/>
      <c r="UUD8" s="132"/>
      <c r="UUE8" s="132"/>
      <c r="UUF8" s="133"/>
      <c r="UUG8" s="134"/>
      <c r="UUH8" s="132"/>
      <c r="UUI8" s="132"/>
      <c r="UUJ8" s="132"/>
      <c r="UUK8" s="133"/>
      <c r="UUL8" s="134"/>
      <c r="UUM8" s="132"/>
      <c r="UUN8" s="132"/>
      <c r="UUO8" s="132"/>
      <c r="UUP8" s="133"/>
      <c r="UUQ8" s="134"/>
      <c r="UUR8" s="132"/>
      <c r="UUS8" s="132"/>
      <c r="UUT8" s="132"/>
      <c r="UUU8" s="133"/>
      <c r="UUV8" s="134"/>
      <c r="UUW8" s="132"/>
      <c r="UUX8" s="132"/>
      <c r="UUY8" s="132"/>
      <c r="UUZ8" s="133"/>
      <c r="UVA8" s="134"/>
      <c r="UVB8" s="132"/>
      <c r="UVC8" s="132"/>
      <c r="UVD8" s="132"/>
      <c r="UVE8" s="133"/>
      <c r="UVF8" s="134"/>
      <c r="UVG8" s="132"/>
      <c r="UVH8" s="132"/>
      <c r="UVI8" s="132"/>
      <c r="UVJ8" s="133"/>
      <c r="UVK8" s="134"/>
      <c r="UVL8" s="132"/>
      <c r="UVM8" s="132"/>
      <c r="UVN8" s="132"/>
      <c r="UVO8" s="133"/>
      <c r="UVP8" s="134"/>
      <c r="UVQ8" s="132"/>
      <c r="UVR8" s="132"/>
      <c r="UVS8" s="132"/>
      <c r="UVT8" s="133"/>
      <c r="UVU8" s="134"/>
      <c r="UVV8" s="132"/>
      <c r="UVW8" s="132"/>
      <c r="UVX8" s="132"/>
      <c r="UVY8" s="133"/>
      <c r="UVZ8" s="134"/>
      <c r="UWA8" s="132"/>
      <c r="UWB8" s="132"/>
      <c r="UWC8" s="132"/>
      <c r="UWD8" s="133"/>
      <c r="UWE8" s="134"/>
      <c r="UWF8" s="132"/>
      <c r="UWG8" s="132"/>
      <c r="UWH8" s="132"/>
      <c r="UWI8" s="133"/>
      <c r="UWJ8" s="134"/>
      <c r="UWK8" s="132"/>
      <c r="UWL8" s="132"/>
      <c r="UWM8" s="132"/>
      <c r="UWN8" s="133"/>
      <c r="UWO8" s="134"/>
      <c r="UWP8" s="132"/>
      <c r="UWQ8" s="132"/>
      <c r="UWR8" s="132"/>
      <c r="UWS8" s="133"/>
      <c r="UWT8" s="134"/>
      <c r="UWU8" s="132"/>
      <c r="UWV8" s="132"/>
      <c r="UWW8" s="132"/>
      <c r="UWX8" s="133"/>
      <c r="UWY8" s="134"/>
      <c r="UWZ8" s="132"/>
      <c r="UXA8" s="132"/>
      <c r="UXB8" s="132"/>
      <c r="UXC8" s="133"/>
      <c r="UXD8" s="134"/>
      <c r="UXE8" s="132"/>
      <c r="UXF8" s="132"/>
      <c r="UXG8" s="132"/>
      <c r="UXH8" s="133"/>
      <c r="UXI8" s="134"/>
      <c r="UXJ8" s="132"/>
      <c r="UXK8" s="132"/>
      <c r="UXL8" s="132"/>
      <c r="UXM8" s="133"/>
      <c r="UXN8" s="134"/>
      <c r="UXO8" s="132"/>
      <c r="UXP8" s="132"/>
      <c r="UXQ8" s="132"/>
      <c r="UXR8" s="133"/>
      <c r="UXS8" s="134"/>
      <c r="UXT8" s="132"/>
      <c r="UXU8" s="132"/>
      <c r="UXV8" s="132"/>
      <c r="UXW8" s="133"/>
      <c r="UXX8" s="134"/>
      <c r="UXY8" s="132"/>
      <c r="UXZ8" s="132"/>
      <c r="UYA8" s="132"/>
      <c r="UYB8" s="133"/>
      <c r="UYC8" s="134"/>
      <c r="UYD8" s="132"/>
      <c r="UYE8" s="132"/>
      <c r="UYF8" s="132"/>
      <c r="UYG8" s="133"/>
      <c r="UYH8" s="134"/>
      <c r="UYI8" s="132"/>
      <c r="UYJ8" s="132"/>
      <c r="UYK8" s="132"/>
      <c r="UYL8" s="133"/>
      <c r="UYM8" s="134"/>
      <c r="UYN8" s="132"/>
      <c r="UYO8" s="132"/>
      <c r="UYP8" s="132"/>
      <c r="UYQ8" s="133"/>
      <c r="UYR8" s="134"/>
      <c r="UYS8" s="132"/>
      <c r="UYT8" s="132"/>
      <c r="UYU8" s="132"/>
      <c r="UYV8" s="133"/>
      <c r="UYW8" s="134"/>
      <c r="UYX8" s="132"/>
      <c r="UYY8" s="132"/>
      <c r="UYZ8" s="132"/>
      <c r="UZA8" s="133"/>
      <c r="UZB8" s="134"/>
      <c r="UZC8" s="132"/>
      <c r="UZD8" s="132"/>
      <c r="UZE8" s="132"/>
      <c r="UZF8" s="133"/>
      <c r="UZG8" s="134"/>
      <c r="UZH8" s="132"/>
      <c r="UZI8" s="132"/>
      <c r="UZJ8" s="132"/>
      <c r="UZK8" s="133"/>
      <c r="UZL8" s="134"/>
      <c r="UZM8" s="132"/>
      <c r="UZN8" s="132"/>
      <c r="UZO8" s="132"/>
      <c r="UZP8" s="133"/>
      <c r="UZQ8" s="134"/>
      <c r="UZR8" s="132"/>
      <c r="UZS8" s="132"/>
      <c r="UZT8" s="132"/>
      <c r="UZU8" s="133"/>
      <c r="UZV8" s="134"/>
      <c r="UZW8" s="132"/>
      <c r="UZX8" s="132"/>
      <c r="UZY8" s="132"/>
      <c r="UZZ8" s="133"/>
      <c r="VAA8" s="134"/>
      <c r="VAB8" s="132"/>
      <c r="VAC8" s="132"/>
      <c r="VAD8" s="132"/>
      <c r="VAE8" s="133"/>
      <c r="VAF8" s="134"/>
      <c r="VAG8" s="132"/>
      <c r="VAH8" s="132"/>
      <c r="VAI8" s="132"/>
      <c r="VAJ8" s="133"/>
      <c r="VAK8" s="134"/>
      <c r="VAL8" s="132"/>
      <c r="VAM8" s="132"/>
      <c r="VAN8" s="132"/>
      <c r="VAO8" s="133"/>
      <c r="VAP8" s="134"/>
      <c r="VAQ8" s="132"/>
      <c r="VAR8" s="132"/>
      <c r="VAS8" s="132"/>
      <c r="VAT8" s="133"/>
      <c r="VAU8" s="134"/>
      <c r="VAV8" s="132"/>
      <c r="VAW8" s="132"/>
      <c r="VAX8" s="132"/>
      <c r="VAY8" s="133"/>
      <c r="VAZ8" s="134"/>
      <c r="VBA8" s="132"/>
      <c r="VBB8" s="132"/>
      <c r="VBC8" s="132"/>
      <c r="VBD8" s="133"/>
      <c r="VBE8" s="134"/>
      <c r="VBF8" s="132"/>
      <c r="VBG8" s="132"/>
      <c r="VBH8" s="132"/>
      <c r="VBI8" s="133"/>
      <c r="VBJ8" s="134"/>
      <c r="VBK8" s="132"/>
      <c r="VBL8" s="132"/>
      <c r="VBM8" s="132"/>
      <c r="VBN8" s="133"/>
      <c r="VBO8" s="134"/>
      <c r="VBP8" s="132"/>
      <c r="VBQ8" s="132"/>
      <c r="VBR8" s="132"/>
      <c r="VBS8" s="133"/>
      <c r="VBT8" s="134"/>
      <c r="VBU8" s="132"/>
      <c r="VBV8" s="132"/>
      <c r="VBW8" s="132"/>
      <c r="VBX8" s="133"/>
      <c r="VBY8" s="134"/>
      <c r="VBZ8" s="132"/>
      <c r="VCA8" s="132"/>
      <c r="VCB8" s="132"/>
      <c r="VCC8" s="133"/>
      <c r="VCD8" s="134"/>
      <c r="VCE8" s="132"/>
      <c r="VCF8" s="132"/>
      <c r="VCG8" s="132"/>
      <c r="VCH8" s="133"/>
      <c r="VCI8" s="134"/>
      <c r="VCJ8" s="132"/>
      <c r="VCK8" s="132"/>
      <c r="VCL8" s="132"/>
      <c r="VCM8" s="133"/>
      <c r="VCN8" s="134"/>
      <c r="VCO8" s="132"/>
      <c r="VCP8" s="132"/>
      <c r="VCQ8" s="132"/>
      <c r="VCR8" s="133"/>
      <c r="VCS8" s="134"/>
      <c r="VCT8" s="132"/>
      <c r="VCU8" s="132"/>
      <c r="VCV8" s="132"/>
      <c r="VCW8" s="133"/>
      <c r="VCX8" s="134"/>
      <c r="VCY8" s="132"/>
      <c r="VCZ8" s="132"/>
      <c r="VDA8" s="132"/>
      <c r="VDB8" s="133"/>
      <c r="VDC8" s="134"/>
      <c r="VDD8" s="132"/>
      <c r="VDE8" s="132"/>
      <c r="VDF8" s="132"/>
      <c r="VDG8" s="133"/>
      <c r="VDH8" s="134"/>
      <c r="VDI8" s="132"/>
      <c r="VDJ8" s="132"/>
      <c r="VDK8" s="132"/>
      <c r="VDL8" s="133"/>
      <c r="VDM8" s="134"/>
      <c r="VDN8" s="132"/>
      <c r="VDO8" s="132"/>
      <c r="VDP8" s="132"/>
      <c r="VDQ8" s="133"/>
      <c r="VDR8" s="134"/>
      <c r="VDS8" s="132"/>
      <c r="VDT8" s="132"/>
      <c r="VDU8" s="132"/>
      <c r="VDV8" s="133"/>
      <c r="VDW8" s="134"/>
      <c r="VDX8" s="132"/>
      <c r="VDY8" s="132"/>
      <c r="VDZ8" s="132"/>
      <c r="VEA8" s="133"/>
      <c r="VEB8" s="134"/>
      <c r="VEC8" s="132"/>
      <c r="VED8" s="132"/>
      <c r="VEE8" s="132"/>
      <c r="VEF8" s="133"/>
      <c r="VEG8" s="134"/>
      <c r="VEH8" s="132"/>
      <c r="VEI8" s="132"/>
      <c r="VEJ8" s="132"/>
      <c r="VEK8" s="133"/>
      <c r="VEL8" s="134"/>
      <c r="VEM8" s="132"/>
      <c r="VEN8" s="132"/>
      <c r="VEO8" s="132"/>
      <c r="VEP8" s="133"/>
      <c r="VEQ8" s="134"/>
      <c r="VER8" s="132"/>
      <c r="VES8" s="132"/>
      <c r="VET8" s="132"/>
      <c r="VEU8" s="133"/>
      <c r="VEV8" s="134"/>
      <c r="VEW8" s="132"/>
      <c r="VEX8" s="132"/>
      <c r="VEY8" s="132"/>
      <c r="VEZ8" s="133"/>
      <c r="VFA8" s="134"/>
      <c r="VFB8" s="132"/>
      <c r="VFC8" s="132"/>
      <c r="VFD8" s="132"/>
      <c r="VFE8" s="133"/>
      <c r="VFF8" s="134"/>
      <c r="VFG8" s="132"/>
      <c r="VFH8" s="132"/>
      <c r="VFI8" s="132"/>
      <c r="VFJ8" s="133"/>
      <c r="VFK8" s="134"/>
      <c r="VFL8" s="132"/>
      <c r="VFM8" s="132"/>
      <c r="VFN8" s="132"/>
      <c r="VFO8" s="133"/>
      <c r="VFP8" s="134"/>
      <c r="VFQ8" s="132"/>
      <c r="VFR8" s="132"/>
      <c r="VFS8" s="132"/>
      <c r="VFT8" s="133"/>
      <c r="VFU8" s="134"/>
      <c r="VFV8" s="132"/>
      <c r="VFW8" s="132"/>
      <c r="VFX8" s="132"/>
      <c r="VFY8" s="133"/>
      <c r="VFZ8" s="134"/>
      <c r="VGA8" s="132"/>
      <c r="VGB8" s="132"/>
      <c r="VGC8" s="132"/>
      <c r="VGD8" s="133"/>
      <c r="VGE8" s="134"/>
      <c r="VGF8" s="132"/>
      <c r="VGG8" s="132"/>
      <c r="VGH8" s="132"/>
      <c r="VGI8" s="133"/>
      <c r="VGJ8" s="134"/>
      <c r="VGK8" s="132"/>
      <c r="VGL8" s="132"/>
      <c r="VGM8" s="132"/>
      <c r="VGN8" s="133"/>
      <c r="VGO8" s="134"/>
      <c r="VGP8" s="132"/>
      <c r="VGQ8" s="132"/>
      <c r="VGR8" s="132"/>
      <c r="VGS8" s="133"/>
      <c r="VGT8" s="134"/>
      <c r="VGU8" s="132"/>
      <c r="VGV8" s="132"/>
      <c r="VGW8" s="132"/>
      <c r="VGX8" s="133"/>
      <c r="VGY8" s="134"/>
      <c r="VGZ8" s="132"/>
      <c r="VHA8" s="132"/>
      <c r="VHB8" s="132"/>
      <c r="VHC8" s="133"/>
      <c r="VHD8" s="134"/>
      <c r="VHE8" s="132"/>
      <c r="VHF8" s="132"/>
      <c r="VHG8" s="132"/>
      <c r="VHH8" s="133"/>
      <c r="VHI8" s="134"/>
      <c r="VHJ8" s="132"/>
      <c r="VHK8" s="132"/>
      <c r="VHL8" s="132"/>
      <c r="VHM8" s="133"/>
      <c r="VHN8" s="134"/>
      <c r="VHO8" s="132"/>
      <c r="VHP8" s="132"/>
      <c r="VHQ8" s="132"/>
      <c r="VHR8" s="133"/>
      <c r="VHS8" s="134"/>
      <c r="VHT8" s="132"/>
      <c r="VHU8" s="132"/>
      <c r="VHV8" s="132"/>
      <c r="VHW8" s="133"/>
      <c r="VHX8" s="134"/>
      <c r="VHY8" s="132"/>
      <c r="VHZ8" s="132"/>
      <c r="VIA8" s="132"/>
      <c r="VIB8" s="133"/>
      <c r="VIC8" s="134"/>
      <c r="VID8" s="132"/>
      <c r="VIE8" s="132"/>
      <c r="VIF8" s="132"/>
      <c r="VIG8" s="133"/>
      <c r="VIH8" s="134"/>
      <c r="VII8" s="132"/>
      <c r="VIJ8" s="132"/>
      <c r="VIK8" s="132"/>
      <c r="VIL8" s="133"/>
      <c r="VIM8" s="134"/>
      <c r="VIN8" s="132"/>
      <c r="VIO8" s="132"/>
      <c r="VIP8" s="132"/>
      <c r="VIQ8" s="133"/>
      <c r="VIR8" s="134"/>
      <c r="VIS8" s="132"/>
      <c r="VIT8" s="132"/>
      <c r="VIU8" s="132"/>
      <c r="VIV8" s="133"/>
      <c r="VIW8" s="134"/>
      <c r="VIX8" s="132"/>
      <c r="VIY8" s="132"/>
      <c r="VIZ8" s="132"/>
      <c r="VJA8" s="133"/>
      <c r="VJB8" s="134"/>
      <c r="VJC8" s="132"/>
      <c r="VJD8" s="132"/>
      <c r="VJE8" s="132"/>
      <c r="VJF8" s="133"/>
      <c r="VJG8" s="134"/>
      <c r="VJH8" s="132"/>
      <c r="VJI8" s="132"/>
      <c r="VJJ8" s="132"/>
      <c r="VJK8" s="133"/>
      <c r="VJL8" s="134"/>
      <c r="VJM8" s="132"/>
      <c r="VJN8" s="132"/>
      <c r="VJO8" s="132"/>
      <c r="VJP8" s="133"/>
      <c r="VJQ8" s="134"/>
      <c r="VJR8" s="132"/>
      <c r="VJS8" s="132"/>
      <c r="VJT8" s="132"/>
      <c r="VJU8" s="133"/>
      <c r="VJV8" s="134"/>
      <c r="VJW8" s="132"/>
      <c r="VJX8" s="132"/>
      <c r="VJY8" s="132"/>
      <c r="VJZ8" s="133"/>
      <c r="VKA8" s="134"/>
      <c r="VKB8" s="132"/>
      <c r="VKC8" s="132"/>
      <c r="VKD8" s="132"/>
      <c r="VKE8" s="133"/>
      <c r="VKF8" s="134"/>
      <c r="VKG8" s="132"/>
      <c r="VKH8" s="132"/>
      <c r="VKI8" s="132"/>
      <c r="VKJ8" s="133"/>
      <c r="VKK8" s="134"/>
      <c r="VKL8" s="132"/>
      <c r="VKM8" s="132"/>
      <c r="VKN8" s="132"/>
      <c r="VKO8" s="133"/>
      <c r="VKP8" s="134"/>
      <c r="VKQ8" s="132"/>
      <c r="VKR8" s="132"/>
      <c r="VKS8" s="132"/>
      <c r="VKT8" s="133"/>
      <c r="VKU8" s="134"/>
      <c r="VKV8" s="132"/>
      <c r="VKW8" s="132"/>
      <c r="VKX8" s="132"/>
      <c r="VKY8" s="133"/>
      <c r="VKZ8" s="134"/>
      <c r="VLA8" s="132"/>
      <c r="VLB8" s="132"/>
      <c r="VLC8" s="132"/>
      <c r="VLD8" s="133"/>
      <c r="VLE8" s="134"/>
      <c r="VLF8" s="132"/>
      <c r="VLG8" s="132"/>
      <c r="VLH8" s="132"/>
      <c r="VLI8" s="133"/>
      <c r="VLJ8" s="134"/>
      <c r="VLK8" s="132"/>
      <c r="VLL8" s="132"/>
      <c r="VLM8" s="132"/>
      <c r="VLN8" s="133"/>
      <c r="VLO8" s="134"/>
      <c r="VLP8" s="132"/>
      <c r="VLQ8" s="132"/>
      <c r="VLR8" s="132"/>
      <c r="VLS8" s="133"/>
      <c r="VLT8" s="134"/>
      <c r="VLU8" s="132"/>
      <c r="VLV8" s="132"/>
      <c r="VLW8" s="132"/>
      <c r="VLX8" s="133"/>
      <c r="VLY8" s="134"/>
      <c r="VLZ8" s="132"/>
      <c r="VMA8" s="132"/>
      <c r="VMB8" s="132"/>
      <c r="VMC8" s="133"/>
      <c r="VMD8" s="134"/>
      <c r="VME8" s="132"/>
      <c r="VMF8" s="132"/>
      <c r="VMG8" s="132"/>
      <c r="VMH8" s="133"/>
      <c r="VMI8" s="134"/>
      <c r="VMJ8" s="132"/>
      <c r="VMK8" s="132"/>
      <c r="VML8" s="132"/>
      <c r="VMM8" s="133"/>
      <c r="VMN8" s="134"/>
      <c r="VMO8" s="132"/>
      <c r="VMP8" s="132"/>
      <c r="VMQ8" s="132"/>
      <c r="VMR8" s="133"/>
      <c r="VMS8" s="134"/>
      <c r="VMT8" s="132"/>
      <c r="VMU8" s="132"/>
      <c r="VMV8" s="132"/>
      <c r="VMW8" s="133"/>
      <c r="VMX8" s="134"/>
      <c r="VMY8" s="132"/>
      <c r="VMZ8" s="132"/>
      <c r="VNA8" s="132"/>
      <c r="VNB8" s="133"/>
      <c r="VNC8" s="134"/>
      <c r="VND8" s="132"/>
      <c r="VNE8" s="132"/>
      <c r="VNF8" s="132"/>
      <c r="VNG8" s="133"/>
      <c r="VNH8" s="134"/>
      <c r="VNI8" s="132"/>
      <c r="VNJ8" s="132"/>
      <c r="VNK8" s="132"/>
      <c r="VNL8" s="133"/>
      <c r="VNM8" s="134"/>
      <c r="VNN8" s="132"/>
      <c r="VNO8" s="132"/>
      <c r="VNP8" s="132"/>
      <c r="VNQ8" s="133"/>
      <c r="VNR8" s="134"/>
      <c r="VNS8" s="132"/>
      <c r="VNT8" s="132"/>
      <c r="VNU8" s="132"/>
      <c r="VNV8" s="133"/>
      <c r="VNW8" s="134"/>
      <c r="VNX8" s="132"/>
      <c r="VNY8" s="132"/>
      <c r="VNZ8" s="132"/>
      <c r="VOA8" s="133"/>
      <c r="VOB8" s="134"/>
      <c r="VOC8" s="132"/>
      <c r="VOD8" s="132"/>
      <c r="VOE8" s="132"/>
      <c r="VOF8" s="133"/>
      <c r="VOG8" s="134"/>
      <c r="VOH8" s="132"/>
      <c r="VOI8" s="132"/>
      <c r="VOJ8" s="132"/>
      <c r="VOK8" s="133"/>
      <c r="VOL8" s="134"/>
      <c r="VOM8" s="132"/>
      <c r="VON8" s="132"/>
      <c r="VOO8" s="132"/>
      <c r="VOP8" s="133"/>
      <c r="VOQ8" s="134"/>
      <c r="VOR8" s="132"/>
      <c r="VOS8" s="132"/>
      <c r="VOT8" s="132"/>
      <c r="VOU8" s="133"/>
      <c r="VOV8" s="134"/>
      <c r="VOW8" s="132"/>
      <c r="VOX8" s="132"/>
      <c r="VOY8" s="132"/>
      <c r="VOZ8" s="133"/>
      <c r="VPA8" s="134"/>
      <c r="VPB8" s="132"/>
      <c r="VPC8" s="132"/>
      <c r="VPD8" s="132"/>
      <c r="VPE8" s="133"/>
      <c r="VPF8" s="134"/>
      <c r="VPG8" s="132"/>
      <c r="VPH8" s="132"/>
      <c r="VPI8" s="132"/>
      <c r="VPJ8" s="133"/>
      <c r="VPK8" s="134"/>
      <c r="VPL8" s="132"/>
      <c r="VPM8" s="132"/>
      <c r="VPN8" s="132"/>
      <c r="VPO8" s="133"/>
      <c r="VPP8" s="134"/>
      <c r="VPQ8" s="132"/>
      <c r="VPR8" s="132"/>
      <c r="VPS8" s="132"/>
      <c r="VPT8" s="133"/>
      <c r="VPU8" s="134"/>
      <c r="VPV8" s="132"/>
      <c r="VPW8" s="132"/>
      <c r="VPX8" s="132"/>
      <c r="VPY8" s="133"/>
      <c r="VPZ8" s="134"/>
      <c r="VQA8" s="132"/>
      <c r="VQB8" s="132"/>
      <c r="VQC8" s="132"/>
      <c r="VQD8" s="133"/>
      <c r="VQE8" s="134"/>
      <c r="VQF8" s="132"/>
      <c r="VQG8" s="132"/>
      <c r="VQH8" s="132"/>
      <c r="VQI8" s="133"/>
      <c r="VQJ8" s="134"/>
      <c r="VQK8" s="132"/>
      <c r="VQL8" s="132"/>
      <c r="VQM8" s="132"/>
      <c r="VQN8" s="133"/>
      <c r="VQO8" s="134"/>
      <c r="VQP8" s="132"/>
      <c r="VQQ8" s="132"/>
      <c r="VQR8" s="132"/>
      <c r="VQS8" s="133"/>
      <c r="VQT8" s="134"/>
      <c r="VQU8" s="132"/>
      <c r="VQV8" s="132"/>
      <c r="VQW8" s="132"/>
      <c r="VQX8" s="133"/>
      <c r="VQY8" s="134"/>
      <c r="VQZ8" s="132"/>
      <c r="VRA8" s="132"/>
      <c r="VRB8" s="132"/>
      <c r="VRC8" s="133"/>
      <c r="VRD8" s="134"/>
      <c r="VRE8" s="132"/>
      <c r="VRF8" s="132"/>
      <c r="VRG8" s="132"/>
      <c r="VRH8" s="133"/>
      <c r="VRI8" s="134"/>
      <c r="VRJ8" s="132"/>
      <c r="VRK8" s="132"/>
      <c r="VRL8" s="132"/>
      <c r="VRM8" s="133"/>
      <c r="VRN8" s="134"/>
      <c r="VRO8" s="132"/>
      <c r="VRP8" s="132"/>
      <c r="VRQ8" s="132"/>
      <c r="VRR8" s="133"/>
      <c r="VRS8" s="134"/>
      <c r="VRT8" s="132"/>
      <c r="VRU8" s="132"/>
      <c r="VRV8" s="132"/>
      <c r="VRW8" s="133"/>
      <c r="VRX8" s="134"/>
      <c r="VRY8" s="132"/>
      <c r="VRZ8" s="132"/>
      <c r="VSA8" s="132"/>
      <c r="VSB8" s="133"/>
      <c r="VSC8" s="134"/>
      <c r="VSD8" s="132"/>
      <c r="VSE8" s="132"/>
      <c r="VSF8" s="132"/>
      <c r="VSG8" s="133"/>
      <c r="VSH8" s="134"/>
      <c r="VSI8" s="132"/>
      <c r="VSJ8" s="132"/>
      <c r="VSK8" s="132"/>
      <c r="VSL8" s="133"/>
      <c r="VSM8" s="134"/>
      <c r="VSN8" s="132"/>
      <c r="VSO8" s="132"/>
      <c r="VSP8" s="132"/>
      <c r="VSQ8" s="133"/>
      <c r="VSR8" s="134"/>
      <c r="VSS8" s="132"/>
      <c r="VST8" s="132"/>
      <c r="VSU8" s="132"/>
      <c r="VSV8" s="133"/>
      <c r="VSW8" s="134"/>
      <c r="VSX8" s="132"/>
      <c r="VSY8" s="132"/>
      <c r="VSZ8" s="132"/>
      <c r="VTA8" s="133"/>
      <c r="VTB8" s="134"/>
      <c r="VTC8" s="132"/>
      <c r="VTD8" s="132"/>
      <c r="VTE8" s="132"/>
      <c r="VTF8" s="133"/>
      <c r="VTG8" s="134"/>
      <c r="VTH8" s="132"/>
      <c r="VTI8" s="132"/>
      <c r="VTJ8" s="132"/>
      <c r="VTK8" s="133"/>
      <c r="VTL8" s="134"/>
      <c r="VTM8" s="132"/>
      <c r="VTN8" s="132"/>
      <c r="VTO8" s="132"/>
      <c r="VTP8" s="133"/>
      <c r="VTQ8" s="134"/>
      <c r="VTR8" s="132"/>
      <c r="VTS8" s="132"/>
      <c r="VTT8" s="132"/>
      <c r="VTU8" s="133"/>
      <c r="VTV8" s="134"/>
      <c r="VTW8" s="132"/>
      <c r="VTX8" s="132"/>
      <c r="VTY8" s="132"/>
      <c r="VTZ8" s="133"/>
      <c r="VUA8" s="134"/>
      <c r="VUB8" s="132"/>
      <c r="VUC8" s="132"/>
      <c r="VUD8" s="132"/>
      <c r="VUE8" s="133"/>
      <c r="VUF8" s="134"/>
      <c r="VUG8" s="132"/>
      <c r="VUH8" s="132"/>
      <c r="VUI8" s="132"/>
      <c r="VUJ8" s="133"/>
      <c r="VUK8" s="134"/>
      <c r="VUL8" s="132"/>
      <c r="VUM8" s="132"/>
      <c r="VUN8" s="132"/>
      <c r="VUO8" s="133"/>
      <c r="VUP8" s="134"/>
      <c r="VUQ8" s="132"/>
      <c r="VUR8" s="132"/>
      <c r="VUS8" s="132"/>
      <c r="VUT8" s="133"/>
      <c r="VUU8" s="134"/>
      <c r="VUV8" s="132"/>
      <c r="VUW8" s="132"/>
      <c r="VUX8" s="132"/>
      <c r="VUY8" s="133"/>
      <c r="VUZ8" s="134"/>
      <c r="VVA8" s="132"/>
      <c r="VVB8" s="132"/>
      <c r="VVC8" s="132"/>
      <c r="VVD8" s="133"/>
      <c r="VVE8" s="134"/>
      <c r="VVF8" s="132"/>
      <c r="VVG8" s="132"/>
      <c r="VVH8" s="132"/>
      <c r="VVI8" s="133"/>
      <c r="VVJ8" s="134"/>
      <c r="VVK8" s="132"/>
      <c r="VVL8" s="132"/>
      <c r="VVM8" s="132"/>
      <c r="VVN8" s="133"/>
      <c r="VVO8" s="134"/>
      <c r="VVP8" s="132"/>
      <c r="VVQ8" s="132"/>
      <c r="VVR8" s="132"/>
      <c r="VVS8" s="133"/>
      <c r="VVT8" s="134"/>
      <c r="VVU8" s="132"/>
      <c r="VVV8" s="132"/>
      <c r="VVW8" s="132"/>
      <c r="VVX8" s="133"/>
      <c r="VVY8" s="134"/>
      <c r="VVZ8" s="132"/>
      <c r="VWA8" s="132"/>
      <c r="VWB8" s="132"/>
      <c r="VWC8" s="133"/>
      <c r="VWD8" s="134"/>
      <c r="VWE8" s="132"/>
      <c r="VWF8" s="132"/>
      <c r="VWG8" s="132"/>
      <c r="VWH8" s="133"/>
      <c r="VWI8" s="134"/>
      <c r="VWJ8" s="132"/>
      <c r="VWK8" s="132"/>
      <c r="VWL8" s="132"/>
      <c r="VWM8" s="133"/>
      <c r="VWN8" s="134"/>
      <c r="VWO8" s="132"/>
      <c r="VWP8" s="132"/>
      <c r="VWQ8" s="132"/>
      <c r="VWR8" s="133"/>
      <c r="VWS8" s="134"/>
      <c r="VWT8" s="132"/>
      <c r="VWU8" s="132"/>
      <c r="VWV8" s="132"/>
      <c r="VWW8" s="133"/>
      <c r="VWX8" s="134"/>
      <c r="VWY8" s="132"/>
      <c r="VWZ8" s="132"/>
      <c r="VXA8" s="132"/>
      <c r="VXB8" s="133"/>
      <c r="VXC8" s="134"/>
      <c r="VXD8" s="132"/>
      <c r="VXE8" s="132"/>
      <c r="VXF8" s="132"/>
      <c r="VXG8" s="133"/>
      <c r="VXH8" s="134"/>
      <c r="VXI8" s="132"/>
      <c r="VXJ8" s="132"/>
      <c r="VXK8" s="132"/>
      <c r="VXL8" s="133"/>
      <c r="VXM8" s="134"/>
      <c r="VXN8" s="132"/>
      <c r="VXO8" s="132"/>
      <c r="VXP8" s="132"/>
      <c r="VXQ8" s="133"/>
      <c r="VXR8" s="134"/>
      <c r="VXS8" s="132"/>
      <c r="VXT8" s="132"/>
      <c r="VXU8" s="132"/>
      <c r="VXV8" s="133"/>
      <c r="VXW8" s="134"/>
      <c r="VXX8" s="132"/>
      <c r="VXY8" s="132"/>
      <c r="VXZ8" s="132"/>
      <c r="VYA8" s="133"/>
      <c r="VYB8" s="134"/>
      <c r="VYC8" s="132"/>
      <c r="VYD8" s="132"/>
      <c r="VYE8" s="132"/>
      <c r="VYF8" s="133"/>
      <c r="VYG8" s="134"/>
      <c r="VYH8" s="132"/>
      <c r="VYI8" s="132"/>
      <c r="VYJ8" s="132"/>
      <c r="VYK8" s="133"/>
      <c r="VYL8" s="134"/>
      <c r="VYM8" s="132"/>
      <c r="VYN8" s="132"/>
      <c r="VYO8" s="132"/>
      <c r="VYP8" s="133"/>
      <c r="VYQ8" s="134"/>
      <c r="VYR8" s="132"/>
      <c r="VYS8" s="132"/>
      <c r="VYT8" s="132"/>
      <c r="VYU8" s="133"/>
      <c r="VYV8" s="134"/>
      <c r="VYW8" s="132"/>
      <c r="VYX8" s="132"/>
      <c r="VYY8" s="132"/>
      <c r="VYZ8" s="133"/>
      <c r="VZA8" s="134"/>
      <c r="VZB8" s="132"/>
      <c r="VZC8" s="132"/>
      <c r="VZD8" s="132"/>
      <c r="VZE8" s="133"/>
      <c r="VZF8" s="134"/>
      <c r="VZG8" s="132"/>
      <c r="VZH8" s="132"/>
      <c r="VZI8" s="132"/>
      <c r="VZJ8" s="133"/>
      <c r="VZK8" s="134"/>
      <c r="VZL8" s="132"/>
      <c r="VZM8" s="132"/>
      <c r="VZN8" s="132"/>
      <c r="VZO8" s="133"/>
      <c r="VZP8" s="134"/>
      <c r="VZQ8" s="132"/>
      <c r="VZR8" s="132"/>
      <c r="VZS8" s="132"/>
      <c r="VZT8" s="133"/>
      <c r="VZU8" s="134"/>
      <c r="VZV8" s="132"/>
      <c r="VZW8" s="132"/>
      <c r="VZX8" s="132"/>
      <c r="VZY8" s="133"/>
      <c r="VZZ8" s="134"/>
      <c r="WAA8" s="132"/>
      <c r="WAB8" s="132"/>
      <c r="WAC8" s="132"/>
      <c r="WAD8" s="133"/>
      <c r="WAE8" s="134"/>
      <c r="WAF8" s="132"/>
      <c r="WAG8" s="132"/>
      <c r="WAH8" s="132"/>
      <c r="WAI8" s="133"/>
      <c r="WAJ8" s="134"/>
      <c r="WAK8" s="132"/>
      <c r="WAL8" s="132"/>
      <c r="WAM8" s="132"/>
      <c r="WAN8" s="133"/>
      <c r="WAO8" s="134"/>
      <c r="WAP8" s="132"/>
      <c r="WAQ8" s="132"/>
      <c r="WAR8" s="132"/>
      <c r="WAS8" s="133"/>
      <c r="WAT8" s="134"/>
      <c r="WAU8" s="132"/>
      <c r="WAV8" s="132"/>
      <c r="WAW8" s="132"/>
      <c r="WAX8" s="133"/>
      <c r="WAY8" s="134"/>
      <c r="WAZ8" s="132"/>
      <c r="WBA8" s="132"/>
      <c r="WBB8" s="132"/>
      <c r="WBC8" s="133"/>
      <c r="WBD8" s="134"/>
      <c r="WBE8" s="132"/>
      <c r="WBF8" s="132"/>
      <c r="WBG8" s="132"/>
      <c r="WBH8" s="133"/>
      <c r="WBI8" s="134"/>
      <c r="WBJ8" s="132"/>
      <c r="WBK8" s="132"/>
      <c r="WBL8" s="132"/>
      <c r="WBM8" s="133"/>
      <c r="WBN8" s="134"/>
      <c r="WBO8" s="132"/>
      <c r="WBP8" s="132"/>
      <c r="WBQ8" s="132"/>
      <c r="WBR8" s="133"/>
      <c r="WBS8" s="134"/>
      <c r="WBT8" s="132"/>
      <c r="WBU8" s="132"/>
      <c r="WBV8" s="132"/>
      <c r="WBW8" s="133"/>
      <c r="WBX8" s="134"/>
      <c r="WBY8" s="132"/>
      <c r="WBZ8" s="132"/>
      <c r="WCA8" s="132"/>
      <c r="WCB8" s="133"/>
      <c r="WCC8" s="134"/>
      <c r="WCD8" s="132"/>
      <c r="WCE8" s="132"/>
      <c r="WCF8" s="132"/>
      <c r="WCG8" s="133"/>
      <c r="WCH8" s="134"/>
      <c r="WCI8" s="132"/>
      <c r="WCJ8" s="132"/>
      <c r="WCK8" s="132"/>
      <c r="WCL8" s="133"/>
      <c r="WCM8" s="134"/>
      <c r="WCN8" s="132"/>
      <c r="WCO8" s="132"/>
      <c r="WCP8" s="132"/>
      <c r="WCQ8" s="133"/>
      <c r="WCR8" s="134"/>
      <c r="WCS8" s="132"/>
      <c r="WCT8" s="132"/>
      <c r="WCU8" s="132"/>
      <c r="WCV8" s="133"/>
      <c r="WCW8" s="134"/>
      <c r="WCX8" s="132"/>
      <c r="WCY8" s="132"/>
      <c r="WCZ8" s="132"/>
      <c r="WDA8" s="133"/>
      <c r="WDB8" s="134"/>
      <c r="WDC8" s="132"/>
      <c r="WDD8" s="132"/>
      <c r="WDE8" s="132"/>
      <c r="WDF8" s="133"/>
      <c r="WDG8" s="134"/>
      <c r="WDH8" s="132"/>
      <c r="WDI8" s="132"/>
      <c r="WDJ8" s="132"/>
      <c r="WDK8" s="133"/>
      <c r="WDL8" s="134"/>
      <c r="WDM8" s="132"/>
      <c r="WDN8" s="132"/>
      <c r="WDO8" s="132"/>
      <c r="WDP8" s="133"/>
      <c r="WDQ8" s="134"/>
      <c r="WDR8" s="132"/>
      <c r="WDS8" s="132"/>
      <c r="WDT8" s="132"/>
      <c r="WDU8" s="133"/>
      <c r="WDV8" s="134"/>
      <c r="WDW8" s="132"/>
      <c r="WDX8" s="132"/>
      <c r="WDY8" s="132"/>
      <c r="WDZ8" s="133"/>
      <c r="WEA8" s="134"/>
      <c r="WEB8" s="132"/>
      <c r="WEC8" s="132"/>
      <c r="WED8" s="132"/>
      <c r="WEE8" s="133"/>
      <c r="WEF8" s="134"/>
      <c r="WEG8" s="132"/>
      <c r="WEH8" s="132"/>
      <c r="WEI8" s="132"/>
      <c r="WEJ8" s="133"/>
      <c r="WEK8" s="134"/>
      <c r="WEL8" s="132"/>
      <c r="WEM8" s="132"/>
      <c r="WEN8" s="132"/>
      <c r="WEO8" s="133"/>
      <c r="WEP8" s="134"/>
      <c r="WEQ8" s="132"/>
      <c r="WER8" s="132"/>
      <c r="WES8" s="132"/>
      <c r="WET8" s="133"/>
      <c r="WEU8" s="134"/>
      <c r="WEV8" s="132"/>
      <c r="WEW8" s="132"/>
      <c r="WEX8" s="132"/>
      <c r="WEY8" s="133"/>
      <c r="WEZ8" s="134"/>
      <c r="WFA8" s="132"/>
      <c r="WFB8" s="132"/>
      <c r="WFC8" s="132"/>
      <c r="WFD8" s="133"/>
      <c r="WFE8" s="134"/>
      <c r="WFF8" s="132"/>
      <c r="WFG8" s="132"/>
      <c r="WFH8" s="132"/>
      <c r="WFI8" s="133"/>
      <c r="WFJ8" s="134"/>
      <c r="WFK8" s="132"/>
      <c r="WFL8" s="132"/>
      <c r="WFM8" s="132"/>
      <c r="WFN8" s="133"/>
      <c r="WFO8" s="134"/>
      <c r="WFP8" s="132"/>
      <c r="WFQ8" s="132"/>
      <c r="WFR8" s="132"/>
      <c r="WFS8" s="133"/>
      <c r="WFT8" s="134"/>
      <c r="WFU8" s="132"/>
      <c r="WFV8" s="132"/>
      <c r="WFW8" s="132"/>
      <c r="WFX8" s="133"/>
      <c r="WFY8" s="134"/>
      <c r="WFZ8" s="132"/>
      <c r="WGA8" s="132"/>
      <c r="WGB8" s="132"/>
      <c r="WGC8" s="133"/>
      <c r="WGD8" s="134"/>
      <c r="WGE8" s="132"/>
      <c r="WGF8" s="132"/>
      <c r="WGG8" s="132"/>
      <c r="WGH8" s="133"/>
      <c r="WGI8" s="134"/>
      <c r="WGJ8" s="132"/>
      <c r="WGK8" s="132"/>
      <c r="WGL8" s="132"/>
      <c r="WGM8" s="133"/>
      <c r="WGN8" s="134"/>
      <c r="WGO8" s="132"/>
      <c r="WGP8" s="132"/>
      <c r="WGQ8" s="132"/>
      <c r="WGR8" s="133"/>
      <c r="WGS8" s="134"/>
      <c r="WGT8" s="132"/>
      <c r="WGU8" s="132"/>
      <c r="WGV8" s="132"/>
      <c r="WGW8" s="133"/>
      <c r="WGX8" s="134"/>
      <c r="WGY8" s="132"/>
      <c r="WGZ8" s="132"/>
      <c r="WHA8" s="132"/>
      <c r="WHB8" s="133"/>
      <c r="WHC8" s="134"/>
      <c r="WHD8" s="132"/>
      <c r="WHE8" s="132"/>
      <c r="WHF8" s="132"/>
      <c r="WHG8" s="133"/>
      <c r="WHH8" s="134"/>
      <c r="WHI8" s="132"/>
      <c r="WHJ8" s="132"/>
      <c r="WHK8" s="132"/>
      <c r="WHL8" s="133"/>
      <c r="WHM8" s="134"/>
      <c r="WHN8" s="132"/>
      <c r="WHO8" s="132"/>
      <c r="WHP8" s="132"/>
      <c r="WHQ8" s="133"/>
      <c r="WHR8" s="134"/>
      <c r="WHS8" s="132"/>
      <c r="WHT8" s="132"/>
      <c r="WHU8" s="132"/>
      <c r="WHV8" s="133"/>
      <c r="WHW8" s="134"/>
      <c r="WHX8" s="132"/>
      <c r="WHY8" s="132"/>
      <c r="WHZ8" s="132"/>
      <c r="WIA8" s="133"/>
      <c r="WIB8" s="134"/>
      <c r="WIC8" s="132"/>
      <c r="WID8" s="132"/>
      <c r="WIE8" s="132"/>
      <c r="WIF8" s="133"/>
      <c r="WIG8" s="134"/>
      <c r="WIH8" s="132"/>
      <c r="WII8" s="132"/>
      <c r="WIJ8" s="132"/>
      <c r="WIK8" s="133"/>
      <c r="WIL8" s="134"/>
      <c r="WIM8" s="132"/>
      <c r="WIN8" s="132"/>
      <c r="WIO8" s="132"/>
      <c r="WIP8" s="133"/>
      <c r="WIQ8" s="134"/>
      <c r="WIR8" s="132"/>
      <c r="WIS8" s="132"/>
      <c r="WIT8" s="132"/>
      <c r="WIU8" s="133"/>
      <c r="WIV8" s="134"/>
      <c r="WIW8" s="132"/>
      <c r="WIX8" s="132"/>
      <c r="WIY8" s="132"/>
      <c r="WIZ8" s="133"/>
      <c r="WJA8" s="134"/>
      <c r="WJB8" s="132"/>
      <c r="WJC8" s="132"/>
      <c r="WJD8" s="132"/>
      <c r="WJE8" s="133"/>
      <c r="WJF8" s="134"/>
      <c r="WJG8" s="132"/>
      <c r="WJH8" s="132"/>
      <c r="WJI8" s="132"/>
      <c r="WJJ8" s="133"/>
      <c r="WJK8" s="134"/>
      <c r="WJL8" s="132"/>
      <c r="WJM8" s="132"/>
      <c r="WJN8" s="132"/>
      <c r="WJO8" s="133"/>
      <c r="WJP8" s="134"/>
      <c r="WJQ8" s="132"/>
      <c r="WJR8" s="132"/>
      <c r="WJS8" s="132"/>
      <c r="WJT8" s="133"/>
      <c r="WJU8" s="134"/>
      <c r="WJV8" s="132"/>
      <c r="WJW8" s="132"/>
      <c r="WJX8" s="132"/>
      <c r="WJY8" s="133"/>
      <c r="WJZ8" s="134"/>
      <c r="WKA8" s="132"/>
      <c r="WKB8" s="132"/>
      <c r="WKC8" s="132"/>
      <c r="WKD8" s="133"/>
      <c r="WKE8" s="134"/>
      <c r="WKF8" s="132"/>
      <c r="WKG8" s="132"/>
      <c r="WKH8" s="132"/>
      <c r="WKI8" s="133"/>
      <c r="WKJ8" s="134"/>
      <c r="WKK8" s="132"/>
      <c r="WKL8" s="132"/>
      <c r="WKM8" s="132"/>
      <c r="WKN8" s="133"/>
      <c r="WKO8" s="134"/>
      <c r="WKP8" s="132"/>
      <c r="WKQ8" s="132"/>
      <c r="WKR8" s="132"/>
      <c r="WKS8" s="133"/>
      <c r="WKT8" s="134"/>
      <c r="WKU8" s="132"/>
      <c r="WKV8" s="132"/>
      <c r="WKW8" s="132"/>
      <c r="WKX8" s="133"/>
      <c r="WKY8" s="134"/>
      <c r="WKZ8" s="132"/>
      <c r="WLA8" s="132"/>
      <c r="WLB8" s="132"/>
      <c r="WLC8" s="133"/>
      <c r="WLD8" s="134"/>
      <c r="WLE8" s="132"/>
      <c r="WLF8" s="132"/>
      <c r="WLG8" s="132"/>
      <c r="WLH8" s="133"/>
      <c r="WLI8" s="134"/>
      <c r="WLJ8" s="132"/>
      <c r="WLK8" s="132"/>
      <c r="WLL8" s="132"/>
      <c r="WLM8" s="133"/>
      <c r="WLN8" s="134"/>
      <c r="WLO8" s="132"/>
      <c r="WLP8" s="132"/>
      <c r="WLQ8" s="132"/>
      <c r="WLR8" s="133"/>
      <c r="WLS8" s="134"/>
      <c r="WLT8" s="132"/>
      <c r="WLU8" s="132"/>
      <c r="WLV8" s="132"/>
      <c r="WLW8" s="133"/>
      <c r="WLX8" s="134"/>
      <c r="WLY8" s="132"/>
      <c r="WLZ8" s="132"/>
      <c r="WMA8" s="132"/>
      <c r="WMB8" s="133"/>
      <c r="WMC8" s="134"/>
      <c r="WMD8" s="132"/>
      <c r="WME8" s="132"/>
      <c r="WMF8" s="132"/>
      <c r="WMG8" s="133"/>
      <c r="WMH8" s="134"/>
      <c r="WMI8" s="132"/>
      <c r="WMJ8" s="132"/>
      <c r="WMK8" s="132"/>
      <c r="WML8" s="133"/>
      <c r="WMM8" s="134"/>
      <c r="WMN8" s="132"/>
      <c r="WMO8" s="132"/>
      <c r="WMP8" s="132"/>
      <c r="WMQ8" s="133"/>
      <c r="WMR8" s="134"/>
      <c r="WMS8" s="132"/>
      <c r="WMT8" s="132"/>
      <c r="WMU8" s="132"/>
      <c r="WMV8" s="133"/>
      <c r="WMW8" s="134"/>
      <c r="WMX8" s="132"/>
      <c r="WMY8" s="132"/>
      <c r="WMZ8" s="132"/>
      <c r="WNA8" s="133"/>
      <c r="WNB8" s="134"/>
      <c r="WNC8" s="132"/>
      <c r="WND8" s="132"/>
      <c r="WNE8" s="132"/>
      <c r="WNF8" s="133"/>
      <c r="WNG8" s="134"/>
      <c r="WNH8" s="132"/>
      <c r="WNI8" s="132"/>
      <c r="WNJ8" s="132"/>
      <c r="WNK8" s="133"/>
      <c r="WNL8" s="134"/>
      <c r="WNM8" s="132"/>
      <c r="WNN8" s="132"/>
      <c r="WNO8" s="132"/>
      <c r="WNP8" s="133"/>
      <c r="WNQ8" s="134"/>
      <c r="WNR8" s="132"/>
      <c r="WNS8" s="132"/>
      <c r="WNT8" s="132"/>
      <c r="WNU8" s="133"/>
      <c r="WNV8" s="134"/>
      <c r="WNW8" s="132"/>
      <c r="WNX8" s="132"/>
      <c r="WNY8" s="132"/>
      <c r="WNZ8" s="133"/>
      <c r="WOA8" s="134"/>
      <c r="WOB8" s="132"/>
      <c r="WOC8" s="132"/>
      <c r="WOD8" s="132"/>
      <c r="WOE8" s="133"/>
      <c r="WOF8" s="134"/>
      <c r="WOG8" s="132"/>
      <c r="WOH8" s="132"/>
      <c r="WOI8" s="132"/>
      <c r="WOJ8" s="133"/>
      <c r="WOK8" s="134"/>
      <c r="WOL8" s="132"/>
      <c r="WOM8" s="132"/>
      <c r="WON8" s="132"/>
      <c r="WOO8" s="133"/>
      <c r="WOP8" s="134"/>
      <c r="WOQ8" s="132"/>
      <c r="WOR8" s="132"/>
      <c r="WOS8" s="132"/>
      <c r="WOT8" s="133"/>
      <c r="WOU8" s="134"/>
      <c r="WOV8" s="132"/>
      <c r="WOW8" s="132"/>
      <c r="WOX8" s="132"/>
      <c r="WOY8" s="133"/>
      <c r="WOZ8" s="134"/>
      <c r="WPA8" s="132"/>
      <c r="WPB8" s="132"/>
      <c r="WPC8" s="132"/>
      <c r="WPD8" s="133"/>
      <c r="WPE8" s="134"/>
      <c r="WPF8" s="132"/>
      <c r="WPG8" s="132"/>
      <c r="WPH8" s="132"/>
      <c r="WPI8" s="133"/>
      <c r="WPJ8" s="134"/>
      <c r="WPK8" s="132"/>
      <c r="WPL8" s="132"/>
      <c r="WPM8" s="132"/>
      <c r="WPN8" s="133"/>
      <c r="WPO8" s="134"/>
      <c r="WPP8" s="132"/>
      <c r="WPQ8" s="132"/>
      <c r="WPR8" s="132"/>
      <c r="WPS8" s="133"/>
      <c r="WPT8" s="134"/>
      <c r="WPU8" s="132"/>
      <c r="WPV8" s="132"/>
      <c r="WPW8" s="132"/>
      <c r="WPX8" s="133"/>
      <c r="WPY8" s="134"/>
      <c r="WPZ8" s="132"/>
      <c r="WQA8" s="132"/>
      <c r="WQB8" s="132"/>
      <c r="WQC8" s="133"/>
      <c r="WQD8" s="134"/>
      <c r="WQE8" s="132"/>
      <c r="WQF8" s="132"/>
      <c r="WQG8" s="132"/>
      <c r="WQH8" s="133"/>
      <c r="WQI8" s="134"/>
      <c r="WQJ8" s="132"/>
      <c r="WQK8" s="132"/>
      <c r="WQL8" s="132"/>
      <c r="WQM8" s="133"/>
      <c r="WQN8" s="134"/>
      <c r="WQO8" s="132"/>
      <c r="WQP8" s="132"/>
      <c r="WQQ8" s="132"/>
      <c r="WQR8" s="133"/>
      <c r="WQS8" s="134"/>
      <c r="WQT8" s="132"/>
      <c r="WQU8" s="132"/>
      <c r="WQV8" s="132"/>
      <c r="WQW8" s="133"/>
      <c r="WQX8" s="134"/>
      <c r="WQY8" s="132"/>
      <c r="WQZ8" s="132"/>
      <c r="WRA8" s="132"/>
      <c r="WRB8" s="133"/>
      <c r="WRC8" s="134"/>
      <c r="WRD8" s="132"/>
      <c r="WRE8" s="132"/>
      <c r="WRF8" s="132"/>
      <c r="WRG8" s="133"/>
      <c r="WRH8" s="134"/>
      <c r="WRI8" s="132"/>
      <c r="WRJ8" s="132"/>
      <c r="WRK8" s="132"/>
      <c r="WRL8" s="133"/>
      <c r="WRM8" s="134"/>
      <c r="WRN8" s="132"/>
      <c r="WRO8" s="132"/>
      <c r="WRP8" s="132"/>
      <c r="WRQ8" s="133"/>
      <c r="WRR8" s="134"/>
      <c r="WRS8" s="132"/>
      <c r="WRT8" s="132"/>
      <c r="WRU8" s="132"/>
      <c r="WRV8" s="133"/>
      <c r="WRW8" s="134"/>
      <c r="WRX8" s="132"/>
      <c r="WRY8" s="132"/>
      <c r="WRZ8" s="132"/>
      <c r="WSA8" s="133"/>
      <c r="WSB8" s="134"/>
      <c r="WSC8" s="132"/>
      <c r="WSD8" s="132"/>
      <c r="WSE8" s="132"/>
      <c r="WSF8" s="133"/>
      <c r="WSG8" s="134"/>
      <c r="WSH8" s="132"/>
      <c r="WSI8" s="132"/>
      <c r="WSJ8" s="132"/>
      <c r="WSK8" s="133"/>
      <c r="WSL8" s="134"/>
      <c r="WSM8" s="132"/>
      <c r="WSN8" s="132"/>
      <c r="WSO8" s="132"/>
      <c r="WSP8" s="133"/>
      <c r="WSQ8" s="134"/>
      <c r="WSR8" s="132"/>
      <c r="WSS8" s="132"/>
      <c r="WST8" s="132"/>
      <c r="WSU8" s="133"/>
      <c r="WSV8" s="134"/>
      <c r="WSW8" s="132"/>
      <c r="WSX8" s="132"/>
      <c r="WSY8" s="132"/>
      <c r="WSZ8" s="133"/>
      <c r="WTA8" s="134"/>
      <c r="WTB8" s="132"/>
      <c r="WTC8" s="132"/>
      <c r="WTD8" s="132"/>
      <c r="WTE8" s="133"/>
      <c r="WTF8" s="134"/>
      <c r="WTG8" s="132"/>
      <c r="WTH8" s="132"/>
      <c r="WTI8" s="132"/>
      <c r="WTJ8" s="133"/>
      <c r="WTK8" s="134"/>
      <c r="WTL8" s="132"/>
      <c r="WTM8" s="132"/>
      <c r="WTN8" s="132"/>
      <c r="WTO8" s="133"/>
      <c r="WTP8" s="134"/>
      <c r="WTQ8" s="132"/>
      <c r="WTR8" s="132"/>
      <c r="WTS8" s="132"/>
      <c r="WTT8" s="133"/>
      <c r="WTU8" s="134"/>
      <c r="WTV8" s="132"/>
      <c r="WTW8" s="132"/>
      <c r="WTX8" s="132"/>
      <c r="WTY8" s="133"/>
      <c r="WTZ8" s="134"/>
      <c r="WUA8" s="132"/>
      <c r="WUB8" s="132"/>
      <c r="WUC8" s="132"/>
      <c r="WUD8" s="133"/>
      <c r="WUE8" s="134"/>
      <c r="WUF8" s="132"/>
      <c r="WUG8" s="132"/>
      <c r="WUH8" s="132"/>
      <c r="WUI8" s="133"/>
      <c r="WUJ8" s="134"/>
      <c r="WUK8" s="132"/>
      <c r="WUL8" s="132"/>
      <c r="WUM8" s="132"/>
      <c r="WUN8" s="133"/>
      <c r="WUO8" s="134"/>
      <c r="WUP8" s="132"/>
      <c r="WUQ8" s="132"/>
      <c r="WUR8" s="132"/>
      <c r="WUS8" s="133"/>
      <c r="WUT8" s="134"/>
      <c r="WUU8" s="132"/>
      <c r="WUV8" s="132"/>
      <c r="WUW8" s="132"/>
      <c r="WUX8" s="133"/>
      <c r="WUY8" s="134"/>
      <c r="WUZ8" s="132"/>
      <c r="WVA8" s="132"/>
      <c r="WVB8" s="132"/>
      <c r="WVC8" s="133"/>
      <c r="WVD8" s="134"/>
      <c r="WVE8" s="132"/>
      <c r="WVF8" s="132"/>
      <c r="WVG8" s="132"/>
      <c r="WVH8" s="133"/>
      <c r="WVI8" s="134"/>
      <c r="WVJ8" s="132"/>
      <c r="WVK8" s="132"/>
      <c r="WVL8" s="132"/>
      <c r="WVM8" s="133"/>
      <c r="WVN8" s="134"/>
      <c r="WVO8" s="132"/>
      <c r="WVP8" s="132"/>
      <c r="WVQ8" s="132"/>
      <c r="WVR8" s="133"/>
      <c r="WVS8" s="134"/>
      <c r="WVT8" s="132"/>
      <c r="WVU8" s="132"/>
      <c r="WVV8" s="132"/>
      <c r="WVW8" s="133"/>
      <c r="WVX8" s="134"/>
      <c r="WVY8" s="132"/>
      <c r="WVZ8" s="132"/>
      <c r="WWA8" s="132"/>
      <c r="WWB8" s="133"/>
      <c r="WWC8" s="134"/>
      <c r="WWD8" s="132"/>
      <c r="WWE8" s="132"/>
      <c r="WWF8" s="132"/>
      <c r="WWG8" s="133"/>
      <c r="WWH8" s="134"/>
      <c r="WWI8" s="132"/>
      <c r="WWJ8" s="132"/>
      <c r="WWK8" s="132"/>
      <c r="WWL8" s="133"/>
      <c r="WWM8" s="134"/>
      <c r="WWN8" s="132"/>
      <c r="WWO8" s="132"/>
      <c r="WWP8" s="132"/>
      <c r="WWQ8" s="133"/>
      <c r="WWR8" s="134"/>
      <c r="WWS8" s="132"/>
      <c r="WWT8" s="132"/>
      <c r="WWU8" s="132"/>
      <c r="WWV8" s="133"/>
      <c r="WWW8" s="134"/>
      <c r="WWX8" s="132"/>
      <c r="WWY8" s="132"/>
      <c r="WWZ8" s="132"/>
      <c r="WXA8" s="133"/>
      <c r="WXB8" s="134"/>
      <c r="WXC8" s="132"/>
      <c r="WXD8" s="132"/>
      <c r="WXE8" s="132"/>
      <c r="WXF8" s="133"/>
      <c r="WXG8" s="134"/>
      <c r="WXH8" s="132"/>
      <c r="WXI8" s="132"/>
      <c r="WXJ8" s="132"/>
      <c r="WXK8" s="133"/>
      <c r="WXL8" s="134"/>
      <c r="WXM8" s="132"/>
      <c r="WXN8" s="132"/>
      <c r="WXO8" s="132"/>
      <c r="WXP8" s="133"/>
      <c r="WXQ8" s="134"/>
      <c r="WXR8" s="132"/>
      <c r="WXS8" s="132"/>
      <c r="WXT8" s="132"/>
      <c r="WXU8" s="133"/>
      <c r="WXV8" s="134"/>
      <c r="WXW8" s="132"/>
      <c r="WXX8" s="132"/>
      <c r="WXY8" s="132"/>
      <c r="WXZ8" s="133"/>
      <c r="WYA8" s="134"/>
      <c r="WYB8" s="132"/>
      <c r="WYC8" s="132"/>
      <c r="WYD8" s="132"/>
      <c r="WYE8" s="133"/>
      <c r="WYF8" s="134"/>
      <c r="WYG8" s="132"/>
      <c r="WYH8" s="132"/>
      <c r="WYI8" s="132"/>
      <c r="WYJ8" s="133"/>
      <c r="WYK8" s="134"/>
      <c r="WYL8" s="132"/>
      <c r="WYM8" s="132"/>
      <c r="WYN8" s="132"/>
      <c r="WYO8" s="133"/>
      <c r="WYP8" s="134"/>
      <c r="WYQ8" s="132"/>
      <c r="WYR8" s="132"/>
      <c r="WYS8" s="132"/>
      <c r="WYT8" s="133"/>
      <c r="WYU8" s="134"/>
      <c r="WYV8" s="132"/>
      <c r="WYW8" s="132"/>
      <c r="WYX8" s="132"/>
      <c r="WYY8" s="133"/>
      <c r="WYZ8" s="134"/>
      <c r="WZA8" s="132"/>
      <c r="WZB8" s="132"/>
      <c r="WZC8" s="132"/>
      <c r="WZD8" s="133"/>
      <c r="WZE8" s="134"/>
      <c r="WZF8" s="132"/>
      <c r="WZG8" s="132"/>
      <c r="WZH8" s="132"/>
      <c r="WZI8" s="133"/>
      <c r="WZJ8" s="134"/>
      <c r="WZK8" s="132"/>
      <c r="WZL8" s="132"/>
      <c r="WZM8" s="132"/>
      <c r="WZN8" s="133"/>
      <c r="WZO8" s="134"/>
      <c r="WZP8" s="132"/>
      <c r="WZQ8" s="132"/>
      <c r="WZR8" s="132"/>
      <c r="WZS8" s="133"/>
      <c r="WZT8" s="134"/>
      <c r="WZU8" s="132"/>
      <c r="WZV8" s="132"/>
      <c r="WZW8" s="132"/>
      <c r="WZX8" s="133"/>
      <c r="WZY8" s="134"/>
      <c r="WZZ8" s="132"/>
      <c r="XAA8" s="132"/>
      <c r="XAB8" s="132"/>
      <c r="XAC8" s="133"/>
      <c r="XAD8" s="134"/>
      <c r="XAE8" s="132"/>
      <c r="XAF8" s="132"/>
      <c r="XAG8" s="132"/>
      <c r="XAH8" s="133"/>
      <c r="XAI8" s="134"/>
      <c r="XAJ8" s="132"/>
      <c r="XAK8" s="132"/>
      <c r="XAL8" s="132"/>
      <c r="XAM8" s="133"/>
      <c r="XAN8" s="134"/>
      <c r="XAO8" s="132"/>
      <c r="XAP8" s="132"/>
      <c r="XAQ8" s="132"/>
      <c r="XAR8" s="133"/>
      <c r="XAS8" s="134"/>
      <c r="XAT8" s="132"/>
      <c r="XAU8" s="132"/>
      <c r="XAV8" s="132"/>
      <c r="XAW8" s="133"/>
      <c r="XAX8" s="134"/>
      <c r="XAY8" s="132"/>
      <c r="XAZ8" s="132"/>
      <c r="XBA8" s="132"/>
      <c r="XBB8" s="133"/>
      <c r="XBC8" s="134"/>
      <c r="XBD8" s="132"/>
      <c r="XBE8" s="132"/>
      <c r="XBF8" s="132"/>
      <c r="XBG8" s="133"/>
      <c r="XBH8" s="134"/>
      <c r="XBI8" s="132"/>
      <c r="XBJ8" s="132"/>
      <c r="XBK8" s="132"/>
      <c r="XBL8" s="133"/>
      <c r="XBM8" s="134"/>
      <c r="XBN8" s="132"/>
      <c r="XBO8" s="132"/>
      <c r="XBP8" s="132"/>
      <c r="XBQ8" s="133"/>
      <c r="XBR8" s="134"/>
      <c r="XBS8" s="132"/>
      <c r="XBT8" s="132"/>
      <c r="XBU8" s="132"/>
      <c r="XBV8" s="133"/>
      <c r="XBW8" s="134"/>
      <c r="XBX8" s="132"/>
      <c r="XBY8" s="132"/>
      <c r="XBZ8" s="132"/>
      <c r="XCA8" s="133"/>
      <c r="XCB8" s="134"/>
      <c r="XCC8" s="132"/>
      <c r="XCD8" s="132"/>
      <c r="XCE8" s="132"/>
      <c r="XCF8" s="133"/>
      <c r="XCG8" s="134"/>
      <c r="XCH8" s="132"/>
      <c r="XCI8" s="132"/>
      <c r="XCJ8" s="132"/>
      <c r="XCK8" s="133"/>
      <c r="XCL8" s="134"/>
      <c r="XCM8" s="132"/>
      <c r="XCN8" s="132"/>
      <c r="XCO8" s="132"/>
      <c r="XCP8" s="133"/>
      <c r="XCQ8" s="134"/>
      <c r="XCR8" s="132"/>
      <c r="XCS8" s="132"/>
      <c r="XCT8" s="132"/>
      <c r="XCU8" s="133"/>
      <c r="XCV8" s="134"/>
      <c r="XCW8" s="132"/>
      <c r="XCX8" s="132"/>
      <c r="XCY8" s="132"/>
      <c r="XCZ8" s="133"/>
      <c r="XDA8" s="134"/>
      <c r="XDB8" s="132"/>
      <c r="XDC8" s="132"/>
      <c r="XDD8" s="132"/>
      <c r="XDE8" s="133"/>
      <c r="XDF8" s="134"/>
      <c r="XDG8" s="132"/>
      <c r="XDH8" s="132"/>
      <c r="XDI8" s="132"/>
      <c r="XDJ8" s="133"/>
      <c r="XDK8" s="134"/>
      <c r="XDL8" s="132"/>
      <c r="XDM8" s="132"/>
      <c r="XDN8" s="132"/>
      <c r="XDO8" s="133"/>
      <c r="XDP8" s="134"/>
      <c r="XDQ8" s="132"/>
      <c r="XDR8" s="132"/>
      <c r="XDS8" s="132"/>
      <c r="XDT8" s="133"/>
      <c r="XDU8" s="134"/>
      <c r="XDV8" s="132"/>
      <c r="XDW8" s="132"/>
      <c r="XDX8" s="132"/>
      <c r="XDY8" s="133"/>
      <c r="XDZ8" s="134"/>
      <c r="XEA8" s="132"/>
      <c r="XEB8" s="132"/>
      <c r="XEC8" s="132"/>
      <c r="XED8" s="133"/>
      <c r="XEE8" s="134"/>
      <c r="XEF8" s="132"/>
      <c r="XEG8" s="132"/>
      <c r="XEH8" s="132"/>
      <c r="XEI8" s="133"/>
      <c r="XEJ8" s="134"/>
      <c r="XEK8" s="132"/>
      <c r="XEL8" s="132"/>
      <c r="XEM8" s="132"/>
      <c r="XEN8" s="133"/>
      <c r="XEO8" s="134"/>
      <c r="XEP8" s="132"/>
      <c r="XEQ8" s="132"/>
      <c r="XER8" s="132"/>
      <c r="XES8" s="133"/>
      <c r="XET8" s="134"/>
      <c r="XEU8" s="132"/>
      <c r="XEV8" s="132"/>
      <c r="XEW8" s="132"/>
      <c r="XEX8" s="133"/>
      <c r="XEY8" s="134"/>
      <c r="XEZ8" s="132"/>
      <c r="XFA8" s="132"/>
      <c r="XFB8" s="132"/>
    </row>
    <row r="9" spans="1:16382" s="31" customFormat="1" ht="12" customHeight="1">
      <c r="A9" s="18" t="s">
        <v>20</v>
      </c>
      <c r="B9" s="603">
        <v>26556.532757201636</v>
      </c>
      <c r="C9" s="603">
        <v>7967.3440329218092</v>
      </c>
      <c r="D9" s="68" t="s">
        <v>133</v>
      </c>
      <c r="E9" s="68" t="s">
        <v>134</v>
      </c>
      <c r="F9" s="28"/>
      <c r="G9" s="28"/>
      <c r="H9" s="28"/>
      <c r="I9" s="28"/>
      <c r="J9" s="28"/>
      <c r="K9" s="28"/>
      <c r="L9" s="28"/>
      <c r="M9" s="28"/>
      <c r="N9" s="28"/>
      <c r="O9" s="28"/>
      <c r="P9" s="28"/>
      <c r="Q9" s="28"/>
      <c r="R9" s="28"/>
      <c r="S9" s="28"/>
      <c r="T9" s="28"/>
      <c r="U9" s="28"/>
      <c r="V9" s="28"/>
      <c r="W9" s="28"/>
      <c r="X9" s="28"/>
      <c r="Y9" s="28"/>
      <c r="Z9" s="28"/>
      <c r="AA9" s="28"/>
      <c r="AB9" s="28"/>
      <c r="AC9" s="28"/>
      <c r="AD9" s="28"/>
      <c r="AE9" s="28"/>
      <c r="AF9" s="28"/>
      <c r="AG9" s="28"/>
      <c r="AH9" s="28"/>
      <c r="AI9" s="28"/>
      <c r="AJ9" s="28"/>
      <c r="AK9" s="28"/>
      <c r="AL9" s="28"/>
      <c r="AM9" s="28"/>
      <c r="AN9" s="28"/>
      <c r="AO9" s="28"/>
      <c r="AP9" s="28"/>
      <c r="AQ9" s="28"/>
      <c r="AR9" s="28"/>
      <c r="AS9" s="28"/>
      <c r="AT9" s="28"/>
      <c r="AU9" s="28"/>
      <c r="AV9" s="28"/>
      <c r="AW9" s="28"/>
      <c r="AX9" s="28"/>
      <c r="AY9" s="28"/>
      <c r="AZ9" s="28"/>
      <c r="BA9" s="28"/>
      <c r="BB9" s="28"/>
      <c r="BC9" s="28"/>
      <c r="BD9" s="28"/>
      <c r="BE9" s="28"/>
      <c r="BF9" s="28"/>
      <c r="BG9" s="28"/>
      <c r="BH9" s="132"/>
      <c r="BI9" s="132"/>
      <c r="BJ9" s="132"/>
      <c r="BK9" s="133"/>
      <c r="BL9" s="134"/>
      <c r="BM9" s="132"/>
      <c r="BN9" s="132"/>
      <c r="BO9" s="132"/>
      <c r="BP9" s="133"/>
      <c r="BQ9" s="134"/>
      <c r="BR9" s="132"/>
      <c r="BS9" s="132"/>
      <c r="BT9" s="132"/>
      <c r="BU9" s="133"/>
      <c r="BV9" s="134"/>
      <c r="BW9" s="132"/>
      <c r="BX9" s="132"/>
      <c r="BY9" s="132"/>
      <c r="BZ9" s="133"/>
      <c r="CA9" s="134"/>
      <c r="CB9" s="132"/>
      <c r="CC9" s="132"/>
      <c r="CD9" s="132"/>
      <c r="CE9" s="133"/>
      <c r="CF9" s="134"/>
      <c r="CG9" s="132"/>
      <c r="CH9" s="132"/>
      <c r="CI9" s="132"/>
      <c r="CJ9" s="133"/>
      <c r="CK9" s="134"/>
      <c r="CL9" s="132"/>
      <c r="CM9" s="132"/>
      <c r="CN9" s="132"/>
      <c r="CO9" s="133"/>
      <c r="CP9" s="134"/>
      <c r="CQ9" s="132"/>
      <c r="CR9" s="132"/>
      <c r="CS9" s="132"/>
      <c r="CT9" s="133"/>
      <c r="CU9" s="134"/>
      <c r="CV9" s="132"/>
      <c r="CW9" s="132"/>
      <c r="CX9" s="132"/>
      <c r="CY9" s="133"/>
      <c r="CZ9" s="134"/>
      <c r="DA9" s="132"/>
      <c r="DB9" s="132"/>
      <c r="DC9" s="132"/>
      <c r="DD9" s="133"/>
      <c r="DE9" s="134"/>
      <c r="DF9" s="132"/>
      <c r="DG9" s="132"/>
      <c r="DH9" s="132"/>
      <c r="DI9" s="133"/>
      <c r="DJ9" s="134"/>
      <c r="DK9" s="132"/>
      <c r="DL9" s="132"/>
      <c r="DM9" s="132"/>
      <c r="DN9" s="133"/>
      <c r="DO9" s="134"/>
      <c r="DP9" s="132"/>
      <c r="DQ9" s="132"/>
      <c r="DR9" s="132"/>
      <c r="DS9" s="133"/>
      <c r="DT9" s="134"/>
      <c r="DU9" s="132"/>
      <c r="DV9" s="132"/>
      <c r="DW9" s="132"/>
      <c r="DX9" s="133"/>
      <c r="DY9" s="134"/>
      <c r="DZ9" s="132"/>
      <c r="EA9" s="132"/>
      <c r="EB9" s="132"/>
      <c r="EC9" s="133"/>
      <c r="ED9" s="134"/>
      <c r="EE9" s="132"/>
      <c r="EF9" s="132"/>
      <c r="EG9" s="132"/>
      <c r="EH9" s="133"/>
      <c r="EI9" s="134"/>
      <c r="EJ9" s="132"/>
      <c r="EK9" s="132"/>
      <c r="EL9" s="132"/>
      <c r="EM9" s="133"/>
      <c r="EN9" s="134"/>
      <c r="EO9" s="132"/>
      <c r="EP9" s="132"/>
      <c r="EQ9" s="132"/>
      <c r="ER9" s="133"/>
      <c r="ES9" s="134"/>
      <c r="ET9" s="132"/>
      <c r="EU9" s="132"/>
      <c r="EV9" s="132"/>
      <c r="EW9" s="133"/>
      <c r="EX9" s="134"/>
      <c r="EY9" s="132"/>
      <c r="EZ9" s="132"/>
      <c r="FA9" s="132"/>
      <c r="FB9" s="133"/>
      <c r="FC9" s="134"/>
      <c r="FD9" s="132"/>
      <c r="FE9" s="132"/>
      <c r="FF9" s="132"/>
      <c r="FG9" s="133"/>
      <c r="FH9" s="134"/>
      <c r="FI9" s="132"/>
      <c r="FJ9" s="132"/>
      <c r="FK9" s="132"/>
      <c r="FL9" s="133"/>
      <c r="FM9" s="134"/>
      <c r="FN9" s="132"/>
      <c r="FO9" s="132"/>
      <c r="FP9" s="132"/>
      <c r="FQ9" s="133"/>
      <c r="FR9" s="134"/>
      <c r="FS9" s="132"/>
      <c r="FT9" s="132"/>
      <c r="FU9" s="132"/>
      <c r="FV9" s="133"/>
      <c r="FW9" s="134"/>
      <c r="FX9" s="132"/>
      <c r="FY9" s="132"/>
      <c r="FZ9" s="132"/>
      <c r="GA9" s="133"/>
      <c r="GB9" s="134"/>
      <c r="GC9" s="132"/>
      <c r="GD9" s="132"/>
      <c r="GE9" s="132"/>
      <c r="GF9" s="133"/>
      <c r="GG9" s="134"/>
      <c r="GH9" s="132"/>
      <c r="GI9" s="132"/>
      <c r="GJ9" s="132"/>
      <c r="GK9" s="133"/>
      <c r="GL9" s="134"/>
      <c r="GM9" s="132"/>
      <c r="GN9" s="132"/>
      <c r="GO9" s="132"/>
      <c r="GP9" s="133"/>
      <c r="GQ9" s="134"/>
      <c r="GR9" s="132"/>
      <c r="GS9" s="132"/>
      <c r="GT9" s="132"/>
      <c r="GU9" s="133"/>
      <c r="GV9" s="134"/>
      <c r="GW9" s="132"/>
      <c r="GX9" s="132"/>
      <c r="GY9" s="132"/>
      <c r="GZ9" s="133"/>
      <c r="HA9" s="134"/>
      <c r="HB9" s="132"/>
      <c r="HC9" s="132"/>
      <c r="HD9" s="132"/>
      <c r="HE9" s="133"/>
      <c r="HF9" s="134"/>
      <c r="HG9" s="132"/>
      <c r="HH9" s="132"/>
      <c r="HI9" s="132"/>
      <c r="HJ9" s="133"/>
      <c r="HK9" s="134"/>
      <c r="HL9" s="132"/>
      <c r="HM9" s="132"/>
      <c r="HN9" s="132"/>
      <c r="HO9" s="133"/>
      <c r="HP9" s="134"/>
      <c r="HQ9" s="132"/>
      <c r="HR9" s="132"/>
      <c r="HS9" s="132"/>
      <c r="HT9" s="133"/>
      <c r="HU9" s="134"/>
      <c r="HV9" s="132"/>
      <c r="HW9" s="132"/>
      <c r="HX9" s="132"/>
      <c r="HY9" s="133"/>
      <c r="HZ9" s="134"/>
      <c r="IA9" s="132"/>
      <c r="IB9" s="132"/>
      <c r="IC9" s="132"/>
      <c r="ID9" s="133"/>
      <c r="IE9" s="134"/>
      <c r="IF9" s="132"/>
      <c r="IG9" s="132"/>
      <c r="IH9" s="132"/>
      <c r="II9" s="133"/>
      <c r="IJ9" s="134"/>
      <c r="IK9" s="132"/>
      <c r="IL9" s="132"/>
      <c r="IM9" s="132"/>
      <c r="IN9" s="133"/>
      <c r="IO9" s="134"/>
      <c r="IP9" s="132"/>
      <c r="IQ9" s="132"/>
      <c r="IR9" s="132"/>
      <c r="IS9" s="133"/>
      <c r="IT9" s="134"/>
      <c r="IU9" s="132"/>
      <c r="IV9" s="132"/>
      <c r="IW9" s="132"/>
      <c r="IX9" s="133"/>
      <c r="IY9" s="134"/>
      <c r="IZ9" s="132"/>
      <c r="JA9" s="132"/>
      <c r="JB9" s="132"/>
      <c r="JC9" s="133"/>
      <c r="JD9" s="134"/>
      <c r="JE9" s="132"/>
      <c r="JF9" s="132"/>
      <c r="JG9" s="132"/>
      <c r="JH9" s="133"/>
      <c r="JI9" s="134"/>
      <c r="JJ9" s="132"/>
      <c r="JK9" s="132"/>
      <c r="JL9" s="132"/>
      <c r="JM9" s="133"/>
      <c r="JN9" s="134"/>
      <c r="JO9" s="132"/>
      <c r="JP9" s="132"/>
      <c r="JQ9" s="132"/>
      <c r="JR9" s="133"/>
      <c r="JS9" s="134"/>
      <c r="JT9" s="132"/>
      <c r="JU9" s="132"/>
      <c r="JV9" s="132"/>
      <c r="JW9" s="133"/>
      <c r="JX9" s="134"/>
      <c r="JY9" s="132"/>
      <c r="JZ9" s="132"/>
      <c r="KA9" s="132"/>
      <c r="KB9" s="133"/>
      <c r="KC9" s="134"/>
      <c r="KD9" s="132"/>
      <c r="KE9" s="132"/>
      <c r="KF9" s="132"/>
      <c r="KG9" s="133"/>
      <c r="KH9" s="134"/>
      <c r="KI9" s="132"/>
      <c r="KJ9" s="132"/>
      <c r="KK9" s="132"/>
      <c r="KL9" s="133"/>
      <c r="KM9" s="134"/>
      <c r="KN9" s="132"/>
      <c r="KO9" s="132"/>
      <c r="KP9" s="132"/>
      <c r="KQ9" s="133"/>
      <c r="KR9" s="134"/>
      <c r="KS9" s="132"/>
      <c r="KT9" s="132"/>
      <c r="KU9" s="132"/>
      <c r="KV9" s="133"/>
      <c r="KW9" s="134"/>
      <c r="KX9" s="132"/>
      <c r="KY9" s="132"/>
      <c r="KZ9" s="132"/>
      <c r="LA9" s="133"/>
      <c r="LB9" s="134"/>
      <c r="LC9" s="132"/>
      <c r="LD9" s="132"/>
      <c r="LE9" s="132"/>
      <c r="LF9" s="133"/>
      <c r="LG9" s="134"/>
      <c r="LH9" s="132"/>
      <c r="LI9" s="132"/>
      <c r="LJ9" s="132"/>
      <c r="LK9" s="133"/>
      <c r="LL9" s="134"/>
      <c r="LM9" s="132"/>
      <c r="LN9" s="132"/>
      <c r="LO9" s="132"/>
      <c r="LP9" s="133"/>
      <c r="LQ9" s="134"/>
      <c r="LR9" s="132"/>
      <c r="LS9" s="132"/>
      <c r="LT9" s="132"/>
      <c r="LU9" s="133"/>
      <c r="LV9" s="134"/>
      <c r="LW9" s="132"/>
      <c r="LX9" s="132"/>
      <c r="LY9" s="132"/>
      <c r="LZ9" s="133"/>
      <c r="MA9" s="134"/>
      <c r="MB9" s="132"/>
      <c r="MC9" s="132"/>
      <c r="MD9" s="132"/>
      <c r="ME9" s="133"/>
      <c r="MF9" s="134"/>
      <c r="MG9" s="132"/>
      <c r="MH9" s="132"/>
      <c r="MI9" s="132"/>
      <c r="MJ9" s="133"/>
      <c r="MK9" s="134"/>
      <c r="ML9" s="132"/>
      <c r="MM9" s="132"/>
      <c r="MN9" s="132"/>
      <c r="MO9" s="133"/>
      <c r="MP9" s="134"/>
      <c r="MQ9" s="132"/>
      <c r="MR9" s="132"/>
      <c r="MS9" s="132"/>
      <c r="MT9" s="133"/>
      <c r="MU9" s="134"/>
      <c r="MV9" s="132"/>
      <c r="MW9" s="132"/>
      <c r="MX9" s="132"/>
      <c r="MY9" s="133"/>
      <c r="MZ9" s="134"/>
      <c r="NA9" s="132"/>
      <c r="NB9" s="132"/>
      <c r="NC9" s="132"/>
      <c r="ND9" s="133"/>
      <c r="NE9" s="134"/>
      <c r="NF9" s="132"/>
      <c r="NG9" s="132"/>
      <c r="NH9" s="132"/>
      <c r="NI9" s="133"/>
      <c r="NJ9" s="134"/>
      <c r="NK9" s="132"/>
      <c r="NL9" s="132"/>
      <c r="NM9" s="132"/>
      <c r="NN9" s="133"/>
      <c r="NO9" s="134"/>
      <c r="NP9" s="132"/>
      <c r="NQ9" s="132"/>
      <c r="NR9" s="132"/>
      <c r="NS9" s="133"/>
      <c r="NT9" s="134"/>
      <c r="NU9" s="132"/>
      <c r="NV9" s="132"/>
      <c r="NW9" s="132"/>
      <c r="NX9" s="133"/>
      <c r="NY9" s="134"/>
      <c r="NZ9" s="132"/>
      <c r="OA9" s="132"/>
      <c r="OB9" s="132"/>
      <c r="OC9" s="133"/>
      <c r="OD9" s="134"/>
      <c r="OE9" s="132"/>
      <c r="OF9" s="132"/>
      <c r="OG9" s="132"/>
      <c r="OH9" s="133"/>
      <c r="OI9" s="134"/>
      <c r="OJ9" s="132"/>
      <c r="OK9" s="132"/>
      <c r="OL9" s="132"/>
      <c r="OM9" s="133"/>
      <c r="ON9" s="134"/>
      <c r="OO9" s="132"/>
      <c r="OP9" s="132"/>
      <c r="OQ9" s="132"/>
      <c r="OR9" s="133"/>
      <c r="OS9" s="134"/>
      <c r="OT9" s="132"/>
      <c r="OU9" s="132"/>
      <c r="OV9" s="132"/>
      <c r="OW9" s="133"/>
      <c r="OX9" s="134"/>
      <c r="OY9" s="132"/>
      <c r="OZ9" s="132"/>
      <c r="PA9" s="132"/>
      <c r="PB9" s="133"/>
      <c r="PC9" s="134"/>
      <c r="PD9" s="132"/>
      <c r="PE9" s="132"/>
      <c r="PF9" s="132"/>
      <c r="PG9" s="133"/>
      <c r="PH9" s="134"/>
      <c r="PI9" s="132"/>
      <c r="PJ9" s="132"/>
      <c r="PK9" s="132"/>
      <c r="PL9" s="133"/>
      <c r="PM9" s="134"/>
      <c r="PN9" s="132"/>
      <c r="PO9" s="132"/>
      <c r="PP9" s="132"/>
      <c r="PQ9" s="133"/>
      <c r="PR9" s="134"/>
      <c r="PS9" s="132"/>
      <c r="PT9" s="132"/>
      <c r="PU9" s="132"/>
      <c r="PV9" s="133"/>
      <c r="PW9" s="134"/>
      <c r="PX9" s="132"/>
      <c r="PY9" s="132"/>
      <c r="PZ9" s="132"/>
      <c r="QA9" s="133"/>
      <c r="QB9" s="134"/>
      <c r="QC9" s="132"/>
      <c r="QD9" s="132"/>
      <c r="QE9" s="132"/>
      <c r="QF9" s="133"/>
      <c r="QG9" s="134"/>
      <c r="QH9" s="132"/>
      <c r="QI9" s="132"/>
      <c r="QJ9" s="132"/>
      <c r="QK9" s="133"/>
      <c r="QL9" s="134"/>
      <c r="QM9" s="132"/>
      <c r="QN9" s="132"/>
      <c r="QO9" s="132"/>
      <c r="QP9" s="133"/>
      <c r="QQ9" s="134"/>
      <c r="QR9" s="132"/>
      <c r="QS9" s="132"/>
      <c r="QT9" s="132"/>
      <c r="QU9" s="133"/>
      <c r="QV9" s="134"/>
      <c r="QW9" s="132"/>
      <c r="QX9" s="132"/>
      <c r="QY9" s="132"/>
      <c r="QZ9" s="133"/>
      <c r="RA9" s="134"/>
      <c r="RB9" s="132"/>
      <c r="RC9" s="132"/>
      <c r="RD9" s="132"/>
      <c r="RE9" s="133"/>
      <c r="RF9" s="134"/>
      <c r="RG9" s="132"/>
      <c r="RH9" s="132"/>
      <c r="RI9" s="132"/>
      <c r="RJ9" s="133"/>
      <c r="RK9" s="134"/>
      <c r="RL9" s="132"/>
      <c r="RM9" s="132"/>
      <c r="RN9" s="132"/>
      <c r="RO9" s="133"/>
      <c r="RP9" s="134"/>
      <c r="RQ9" s="132"/>
      <c r="RR9" s="132"/>
      <c r="RS9" s="132"/>
      <c r="RT9" s="133"/>
      <c r="RU9" s="134"/>
      <c r="RV9" s="132"/>
      <c r="RW9" s="132"/>
      <c r="RX9" s="132"/>
      <c r="RY9" s="133"/>
      <c r="RZ9" s="134"/>
      <c r="SA9" s="132"/>
      <c r="SB9" s="132"/>
      <c r="SC9" s="132"/>
      <c r="SD9" s="133"/>
      <c r="SE9" s="134"/>
      <c r="SF9" s="132"/>
      <c r="SG9" s="132"/>
      <c r="SH9" s="132"/>
      <c r="SI9" s="133"/>
      <c r="SJ9" s="134"/>
      <c r="SK9" s="132"/>
      <c r="SL9" s="132"/>
      <c r="SM9" s="132"/>
      <c r="SN9" s="133"/>
      <c r="SO9" s="134"/>
      <c r="SP9" s="132"/>
      <c r="SQ9" s="132"/>
      <c r="SR9" s="132"/>
      <c r="SS9" s="133"/>
      <c r="ST9" s="134"/>
      <c r="SU9" s="132"/>
      <c r="SV9" s="132"/>
      <c r="SW9" s="132"/>
      <c r="SX9" s="133"/>
      <c r="SY9" s="134"/>
      <c r="SZ9" s="132"/>
      <c r="TA9" s="132"/>
      <c r="TB9" s="132"/>
      <c r="TC9" s="133"/>
      <c r="TD9" s="134"/>
      <c r="TE9" s="132"/>
      <c r="TF9" s="132"/>
      <c r="TG9" s="132"/>
      <c r="TH9" s="133"/>
      <c r="TI9" s="134"/>
      <c r="TJ9" s="132"/>
      <c r="TK9" s="132"/>
      <c r="TL9" s="132"/>
      <c r="TM9" s="133"/>
      <c r="TN9" s="134"/>
      <c r="TO9" s="132"/>
      <c r="TP9" s="132"/>
      <c r="TQ9" s="132"/>
      <c r="TR9" s="133"/>
      <c r="TS9" s="134"/>
      <c r="TT9" s="132"/>
      <c r="TU9" s="132"/>
      <c r="TV9" s="132"/>
      <c r="TW9" s="133"/>
      <c r="TX9" s="134"/>
      <c r="TY9" s="132"/>
      <c r="TZ9" s="132"/>
      <c r="UA9" s="132"/>
      <c r="UB9" s="133"/>
      <c r="UC9" s="134"/>
      <c r="UD9" s="132"/>
      <c r="UE9" s="132"/>
      <c r="UF9" s="132"/>
      <c r="UG9" s="133"/>
      <c r="UH9" s="134"/>
      <c r="UI9" s="132"/>
      <c r="UJ9" s="132"/>
      <c r="UK9" s="132"/>
      <c r="UL9" s="133"/>
      <c r="UM9" s="134"/>
      <c r="UN9" s="132"/>
      <c r="UO9" s="132"/>
      <c r="UP9" s="132"/>
      <c r="UQ9" s="133"/>
      <c r="UR9" s="134"/>
      <c r="US9" s="132"/>
      <c r="UT9" s="132"/>
      <c r="UU9" s="132"/>
      <c r="UV9" s="133"/>
      <c r="UW9" s="134"/>
      <c r="UX9" s="132"/>
      <c r="UY9" s="132"/>
      <c r="UZ9" s="132"/>
      <c r="VA9" s="133"/>
      <c r="VB9" s="134"/>
      <c r="VC9" s="132"/>
      <c r="VD9" s="132"/>
      <c r="VE9" s="132"/>
      <c r="VF9" s="133"/>
      <c r="VG9" s="134"/>
      <c r="VH9" s="132"/>
      <c r="VI9" s="132"/>
      <c r="VJ9" s="132"/>
      <c r="VK9" s="133"/>
      <c r="VL9" s="134"/>
      <c r="VM9" s="132"/>
      <c r="VN9" s="132"/>
      <c r="VO9" s="132"/>
      <c r="VP9" s="133"/>
      <c r="VQ9" s="134"/>
      <c r="VR9" s="132"/>
      <c r="VS9" s="132"/>
      <c r="VT9" s="132"/>
      <c r="VU9" s="133"/>
      <c r="VV9" s="134"/>
      <c r="VW9" s="132"/>
      <c r="VX9" s="132"/>
      <c r="VY9" s="132"/>
      <c r="VZ9" s="133"/>
      <c r="WA9" s="134"/>
      <c r="WB9" s="132"/>
      <c r="WC9" s="132"/>
      <c r="WD9" s="132"/>
      <c r="WE9" s="133"/>
      <c r="WF9" s="134"/>
      <c r="WG9" s="132"/>
      <c r="WH9" s="132"/>
      <c r="WI9" s="132"/>
      <c r="WJ9" s="133"/>
      <c r="WK9" s="134"/>
      <c r="WL9" s="132"/>
      <c r="WM9" s="132"/>
      <c r="WN9" s="132"/>
      <c r="WO9" s="133"/>
      <c r="WP9" s="134"/>
      <c r="WQ9" s="132"/>
      <c r="WR9" s="132"/>
      <c r="WS9" s="132"/>
      <c r="WT9" s="133"/>
      <c r="WU9" s="134"/>
      <c r="WV9" s="132"/>
      <c r="WW9" s="132"/>
      <c r="WX9" s="132"/>
      <c r="WY9" s="133"/>
      <c r="WZ9" s="134"/>
      <c r="XA9" s="132"/>
      <c r="XB9" s="132"/>
      <c r="XC9" s="132"/>
      <c r="XD9" s="133"/>
      <c r="XE9" s="134"/>
      <c r="XF9" s="132"/>
      <c r="XG9" s="132"/>
      <c r="XH9" s="132"/>
      <c r="XI9" s="133"/>
      <c r="XJ9" s="134"/>
      <c r="XK9" s="132"/>
      <c r="XL9" s="132"/>
      <c r="XM9" s="132"/>
      <c r="XN9" s="133"/>
      <c r="XO9" s="134"/>
      <c r="XP9" s="132"/>
      <c r="XQ9" s="132"/>
      <c r="XR9" s="132"/>
      <c r="XS9" s="133"/>
      <c r="XT9" s="134"/>
      <c r="XU9" s="132"/>
      <c r="XV9" s="132"/>
      <c r="XW9" s="132"/>
      <c r="XX9" s="133"/>
      <c r="XY9" s="134"/>
      <c r="XZ9" s="132"/>
      <c r="YA9" s="132"/>
      <c r="YB9" s="132"/>
      <c r="YC9" s="133"/>
      <c r="YD9" s="134"/>
      <c r="YE9" s="132"/>
      <c r="YF9" s="132"/>
      <c r="YG9" s="132"/>
      <c r="YH9" s="133"/>
      <c r="YI9" s="134"/>
      <c r="YJ9" s="132"/>
      <c r="YK9" s="132"/>
      <c r="YL9" s="132"/>
      <c r="YM9" s="133"/>
      <c r="YN9" s="134"/>
      <c r="YO9" s="132"/>
      <c r="YP9" s="132"/>
      <c r="YQ9" s="132"/>
      <c r="YR9" s="133"/>
      <c r="YS9" s="134"/>
      <c r="YT9" s="132"/>
      <c r="YU9" s="132"/>
      <c r="YV9" s="132"/>
      <c r="YW9" s="133"/>
      <c r="YX9" s="134"/>
      <c r="YY9" s="132"/>
      <c r="YZ9" s="132"/>
      <c r="ZA9" s="132"/>
      <c r="ZB9" s="133"/>
      <c r="ZC9" s="134"/>
      <c r="ZD9" s="132"/>
      <c r="ZE9" s="132"/>
      <c r="ZF9" s="132"/>
      <c r="ZG9" s="133"/>
      <c r="ZH9" s="134"/>
      <c r="ZI9" s="132"/>
      <c r="ZJ9" s="132"/>
      <c r="ZK9" s="132"/>
      <c r="ZL9" s="133"/>
      <c r="ZM9" s="134"/>
      <c r="ZN9" s="132"/>
      <c r="ZO9" s="132"/>
      <c r="ZP9" s="132"/>
      <c r="ZQ9" s="133"/>
      <c r="ZR9" s="134"/>
      <c r="ZS9" s="132"/>
      <c r="ZT9" s="132"/>
      <c r="ZU9" s="132"/>
      <c r="ZV9" s="133"/>
      <c r="ZW9" s="134"/>
      <c r="ZX9" s="132"/>
      <c r="ZY9" s="132"/>
      <c r="ZZ9" s="132"/>
      <c r="AAA9" s="133"/>
      <c r="AAB9" s="134"/>
      <c r="AAC9" s="132"/>
      <c r="AAD9" s="132"/>
      <c r="AAE9" s="132"/>
      <c r="AAF9" s="133"/>
      <c r="AAG9" s="134"/>
      <c r="AAH9" s="132"/>
      <c r="AAI9" s="132"/>
      <c r="AAJ9" s="132"/>
      <c r="AAK9" s="133"/>
      <c r="AAL9" s="134"/>
      <c r="AAM9" s="132"/>
      <c r="AAN9" s="132"/>
      <c r="AAO9" s="132"/>
      <c r="AAP9" s="133"/>
      <c r="AAQ9" s="134"/>
      <c r="AAR9" s="132"/>
      <c r="AAS9" s="132"/>
      <c r="AAT9" s="132"/>
      <c r="AAU9" s="133"/>
      <c r="AAV9" s="134"/>
      <c r="AAW9" s="132"/>
      <c r="AAX9" s="132"/>
      <c r="AAY9" s="132"/>
      <c r="AAZ9" s="133"/>
      <c r="ABA9" s="134"/>
      <c r="ABB9" s="132"/>
      <c r="ABC9" s="132"/>
      <c r="ABD9" s="132"/>
      <c r="ABE9" s="133"/>
      <c r="ABF9" s="134"/>
      <c r="ABG9" s="132"/>
      <c r="ABH9" s="132"/>
      <c r="ABI9" s="132"/>
      <c r="ABJ9" s="133"/>
      <c r="ABK9" s="134"/>
      <c r="ABL9" s="132"/>
      <c r="ABM9" s="132"/>
      <c r="ABN9" s="132"/>
      <c r="ABO9" s="133"/>
      <c r="ABP9" s="134"/>
      <c r="ABQ9" s="132"/>
      <c r="ABR9" s="132"/>
      <c r="ABS9" s="132"/>
      <c r="ABT9" s="133"/>
      <c r="ABU9" s="134"/>
      <c r="ABV9" s="132"/>
      <c r="ABW9" s="132"/>
      <c r="ABX9" s="132"/>
      <c r="ABY9" s="133"/>
      <c r="ABZ9" s="134"/>
      <c r="ACA9" s="132"/>
      <c r="ACB9" s="132"/>
      <c r="ACC9" s="132"/>
      <c r="ACD9" s="133"/>
      <c r="ACE9" s="134"/>
      <c r="ACF9" s="132"/>
      <c r="ACG9" s="132"/>
      <c r="ACH9" s="132"/>
      <c r="ACI9" s="133"/>
      <c r="ACJ9" s="134"/>
      <c r="ACK9" s="132"/>
      <c r="ACL9" s="132"/>
      <c r="ACM9" s="132"/>
      <c r="ACN9" s="133"/>
      <c r="ACO9" s="134"/>
      <c r="ACP9" s="132"/>
      <c r="ACQ9" s="132"/>
      <c r="ACR9" s="132"/>
      <c r="ACS9" s="133"/>
      <c r="ACT9" s="134"/>
      <c r="ACU9" s="132"/>
      <c r="ACV9" s="132"/>
      <c r="ACW9" s="132"/>
      <c r="ACX9" s="133"/>
      <c r="ACY9" s="134"/>
      <c r="ACZ9" s="132"/>
      <c r="ADA9" s="132"/>
      <c r="ADB9" s="132"/>
      <c r="ADC9" s="133"/>
      <c r="ADD9" s="134"/>
      <c r="ADE9" s="132"/>
      <c r="ADF9" s="132"/>
      <c r="ADG9" s="132"/>
      <c r="ADH9" s="133"/>
      <c r="ADI9" s="134"/>
      <c r="ADJ9" s="132"/>
      <c r="ADK9" s="132"/>
      <c r="ADL9" s="132"/>
      <c r="ADM9" s="133"/>
      <c r="ADN9" s="134"/>
      <c r="ADO9" s="132"/>
      <c r="ADP9" s="132"/>
      <c r="ADQ9" s="132"/>
      <c r="ADR9" s="133"/>
      <c r="ADS9" s="134"/>
      <c r="ADT9" s="132"/>
      <c r="ADU9" s="132"/>
      <c r="ADV9" s="132"/>
      <c r="ADW9" s="133"/>
      <c r="ADX9" s="134"/>
      <c r="ADY9" s="132"/>
      <c r="ADZ9" s="132"/>
      <c r="AEA9" s="132"/>
      <c r="AEB9" s="133"/>
      <c r="AEC9" s="134"/>
      <c r="AED9" s="132"/>
      <c r="AEE9" s="132"/>
      <c r="AEF9" s="132"/>
      <c r="AEG9" s="133"/>
      <c r="AEH9" s="134"/>
      <c r="AEI9" s="132"/>
      <c r="AEJ9" s="132"/>
      <c r="AEK9" s="132"/>
      <c r="AEL9" s="133"/>
      <c r="AEM9" s="134"/>
      <c r="AEN9" s="132"/>
      <c r="AEO9" s="132"/>
      <c r="AEP9" s="132"/>
      <c r="AEQ9" s="133"/>
      <c r="AER9" s="134"/>
      <c r="AES9" s="132"/>
      <c r="AET9" s="132"/>
      <c r="AEU9" s="132"/>
      <c r="AEV9" s="133"/>
      <c r="AEW9" s="134"/>
      <c r="AEX9" s="132"/>
      <c r="AEY9" s="132"/>
      <c r="AEZ9" s="132"/>
      <c r="AFA9" s="133"/>
      <c r="AFB9" s="134"/>
      <c r="AFC9" s="132"/>
      <c r="AFD9" s="132"/>
      <c r="AFE9" s="132"/>
      <c r="AFF9" s="133"/>
      <c r="AFG9" s="134"/>
      <c r="AFH9" s="132"/>
      <c r="AFI9" s="132"/>
      <c r="AFJ9" s="132"/>
      <c r="AFK9" s="133"/>
      <c r="AFL9" s="134"/>
      <c r="AFM9" s="132"/>
      <c r="AFN9" s="132"/>
      <c r="AFO9" s="132"/>
      <c r="AFP9" s="133"/>
      <c r="AFQ9" s="134"/>
      <c r="AFR9" s="132"/>
      <c r="AFS9" s="132"/>
      <c r="AFT9" s="132"/>
      <c r="AFU9" s="133"/>
      <c r="AFV9" s="134"/>
      <c r="AFW9" s="132"/>
      <c r="AFX9" s="132"/>
      <c r="AFY9" s="132"/>
      <c r="AFZ9" s="133"/>
      <c r="AGA9" s="134"/>
      <c r="AGB9" s="132"/>
      <c r="AGC9" s="132"/>
      <c r="AGD9" s="132"/>
      <c r="AGE9" s="133"/>
      <c r="AGF9" s="134"/>
      <c r="AGG9" s="132"/>
      <c r="AGH9" s="132"/>
      <c r="AGI9" s="132"/>
      <c r="AGJ9" s="133"/>
      <c r="AGK9" s="134"/>
      <c r="AGL9" s="132"/>
      <c r="AGM9" s="132"/>
      <c r="AGN9" s="132"/>
      <c r="AGO9" s="133"/>
      <c r="AGP9" s="134"/>
      <c r="AGQ9" s="132"/>
      <c r="AGR9" s="132"/>
      <c r="AGS9" s="132"/>
      <c r="AGT9" s="133"/>
      <c r="AGU9" s="134"/>
      <c r="AGV9" s="132"/>
      <c r="AGW9" s="132"/>
      <c r="AGX9" s="132"/>
      <c r="AGY9" s="133"/>
      <c r="AGZ9" s="134"/>
      <c r="AHA9" s="132"/>
      <c r="AHB9" s="132"/>
      <c r="AHC9" s="132"/>
      <c r="AHD9" s="133"/>
      <c r="AHE9" s="134"/>
      <c r="AHF9" s="132"/>
      <c r="AHG9" s="132"/>
      <c r="AHH9" s="132"/>
      <c r="AHI9" s="133"/>
      <c r="AHJ9" s="134"/>
      <c r="AHK9" s="132"/>
      <c r="AHL9" s="132"/>
      <c r="AHM9" s="132"/>
      <c r="AHN9" s="133"/>
      <c r="AHO9" s="134"/>
      <c r="AHP9" s="132"/>
      <c r="AHQ9" s="132"/>
      <c r="AHR9" s="132"/>
      <c r="AHS9" s="133"/>
      <c r="AHT9" s="134"/>
      <c r="AHU9" s="132"/>
      <c r="AHV9" s="132"/>
      <c r="AHW9" s="132"/>
      <c r="AHX9" s="133"/>
      <c r="AHY9" s="134"/>
      <c r="AHZ9" s="132"/>
      <c r="AIA9" s="132"/>
      <c r="AIB9" s="132"/>
      <c r="AIC9" s="133"/>
      <c r="AID9" s="134"/>
      <c r="AIE9" s="132"/>
      <c r="AIF9" s="132"/>
      <c r="AIG9" s="132"/>
      <c r="AIH9" s="133"/>
      <c r="AII9" s="134"/>
      <c r="AIJ9" s="132"/>
      <c r="AIK9" s="132"/>
      <c r="AIL9" s="132"/>
      <c r="AIM9" s="133"/>
      <c r="AIN9" s="134"/>
      <c r="AIO9" s="132"/>
      <c r="AIP9" s="132"/>
      <c r="AIQ9" s="132"/>
      <c r="AIR9" s="133"/>
      <c r="AIS9" s="134"/>
      <c r="AIT9" s="132"/>
      <c r="AIU9" s="132"/>
      <c r="AIV9" s="132"/>
      <c r="AIW9" s="133"/>
      <c r="AIX9" s="134"/>
      <c r="AIY9" s="132"/>
      <c r="AIZ9" s="132"/>
      <c r="AJA9" s="132"/>
      <c r="AJB9" s="133"/>
      <c r="AJC9" s="134"/>
      <c r="AJD9" s="132"/>
      <c r="AJE9" s="132"/>
      <c r="AJF9" s="132"/>
      <c r="AJG9" s="133"/>
      <c r="AJH9" s="134"/>
      <c r="AJI9" s="132"/>
      <c r="AJJ9" s="132"/>
      <c r="AJK9" s="132"/>
      <c r="AJL9" s="133"/>
      <c r="AJM9" s="134"/>
      <c r="AJN9" s="132"/>
      <c r="AJO9" s="132"/>
      <c r="AJP9" s="132"/>
      <c r="AJQ9" s="133"/>
      <c r="AJR9" s="134"/>
      <c r="AJS9" s="132"/>
      <c r="AJT9" s="132"/>
      <c r="AJU9" s="132"/>
      <c r="AJV9" s="133"/>
      <c r="AJW9" s="134"/>
      <c r="AJX9" s="132"/>
      <c r="AJY9" s="132"/>
      <c r="AJZ9" s="132"/>
      <c r="AKA9" s="133"/>
      <c r="AKB9" s="134"/>
      <c r="AKC9" s="132"/>
      <c r="AKD9" s="132"/>
      <c r="AKE9" s="132"/>
      <c r="AKF9" s="133"/>
      <c r="AKG9" s="134"/>
      <c r="AKH9" s="132"/>
      <c r="AKI9" s="132"/>
      <c r="AKJ9" s="132"/>
      <c r="AKK9" s="133"/>
      <c r="AKL9" s="134"/>
      <c r="AKM9" s="132"/>
      <c r="AKN9" s="132"/>
      <c r="AKO9" s="132"/>
      <c r="AKP9" s="133"/>
      <c r="AKQ9" s="134"/>
      <c r="AKR9" s="132"/>
      <c r="AKS9" s="132"/>
      <c r="AKT9" s="132"/>
      <c r="AKU9" s="133"/>
      <c r="AKV9" s="134"/>
      <c r="AKW9" s="132"/>
      <c r="AKX9" s="132"/>
      <c r="AKY9" s="132"/>
      <c r="AKZ9" s="133"/>
      <c r="ALA9" s="134"/>
      <c r="ALB9" s="132"/>
      <c r="ALC9" s="132"/>
      <c r="ALD9" s="132"/>
      <c r="ALE9" s="133"/>
      <c r="ALF9" s="134"/>
      <c r="ALG9" s="132"/>
      <c r="ALH9" s="132"/>
      <c r="ALI9" s="132"/>
      <c r="ALJ9" s="133"/>
      <c r="ALK9" s="134"/>
      <c r="ALL9" s="132"/>
      <c r="ALM9" s="132"/>
      <c r="ALN9" s="132"/>
      <c r="ALO9" s="133"/>
      <c r="ALP9" s="134"/>
      <c r="ALQ9" s="132"/>
      <c r="ALR9" s="132"/>
      <c r="ALS9" s="132"/>
      <c r="ALT9" s="133"/>
      <c r="ALU9" s="134"/>
      <c r="ALV9" s="132"/>
      <c r="ALW9" s="132"/>
      <c r="ALX9" s="132"/>
      <c r="ALY9" s="133"/>
      <c r="ALZ9" s="134"/>
      <c r="AMA9" s="132"/>
      <c r="AMB9" s="132"/>
      <c r="AMC9" s="132"/>
      <c r="AMD9" s="133"/>
      <c r="AME9" s="134"/>
      <c r="AMF9" s="132"/>
      <c r="AMG9" s="132"/>
      <c r="AMH9" s="132"/>
      <c r="AMI9" s="133"/>
      <c r="AMJ9" s="134"/>
      <c r="AMK9" s="132"/>
      <c r="AML9" s="132"/>
      <c r="AMM9" s="132"/>
      <c r="AMN9" s="133"/>
      <c r="AMO9" s="134"/>
      <c r="AMP9" s="132"/>
      <c r="AMQ9" s="132"/>
      <c r="AMR9" s="132"/>
      <c r="AMS9" s="133"/>
      <c r="AMT9" s="134"/>
      <c r="AMU9" s="132"/>
      <c r="AMV9" s="132"/>
      <c r="AMW9" s="132"/>
      <c r="AMX9" s="133"/>
      <c r="AMY9" s="134"/>
      <c r="AMZ9" s="132"/>
      <c r="ANA9" s="132"/>
      <c r="ANB9" s="132"/>
      <c r="ANC9" s="133"/>
      <c r="AND9" s="134"/>
      <c r="ANE9" s="132"/>
      <c r="ANF9" s="132"/>
      <c r="ANG9" s="132"/>
      <c r="ANH9" s="133"/>
      <c r="ANI9" s="134"/>
      <c r="ANJ9" s="132"/>
      <c r="ANK9" s="132"/>
      <c r="ANL9" s="132"/>
      <c r="ANM9" s="133"/>
      <c r="ANN9" s="134"/>
      <c r="ANO9" s="132"/>
      <c r="ANP9" s="132"/>
      <c r="ANQ9" s="132"/>
      <c r="ANR9" s="133"/>
      <c r="ANS9" s="134"/>
      <c r="ANT9" s="132"/>
      <c r="ANU9" s="132"/>
      <c r="ANV9" s="132"/>
      <c r="ANW9" s="133"/>
      <c r="ANX9" s="134"/>
      <c r="ANY9" s="132"/>
      <c r="ANZ9" s="132"/>
      <c r="AOA9" s="132"/>
      <c r="AOB9" s="133"/>
      <c r="AOC9" s="134"/>
      <c r="AOD9" s="132"/>
      <c r="AOE9" s="132"/>
      <c r="AOF9" s="132"/>
      <c r="AOG9" s="133"/>
      <c r="AOH9" s="134"/>
      <c r="AOI9" s="132"/>
      <c r="AOJ9" s="132"/>
      <c r="AOK9" s="132"/>
      <c r="AOL9" s="133"/>
      <c r="AOM9" s="134"/>
      <c r="AON9" s="132"/>
      <c r="AOO9" s="132"/>
      <c r="AOP9" s="132"/>
      <c r="AOQ9" s="133"/>
      <c r="AOR9" s="134"/>
      <c r="AOS9" s="132"/>
      <c r="AOT9" s="132"/>
      <c r="AOU9" s="132"/>
      <c r="AOV9" s="133"/>
      <c r="AOW9" s="134"/>
      <c r="AOX9" s="132"/>
      <c r="AOY9" s="132"/>
      <c r="AOZ9" s="132"/>
      <c r="APA9" s="133"/>
      <c r="APB9" s="134"/>
      <c r="APC9" s="132"/>
      <c r="APD9" s="132"/>
      <c r="APE9" s="132"/>
      <c r="APF9" s="133"/>
      <c r="APG9" s="134"/>
      <c r="APH9" s="132"/>
      <c r="API9" s="132"/>
      <c r="APJ9" s="132"/>
      <c r="APK9" s="133"/>
      <c r="APL9" s="134"/>
      <c r="APM9" s="132"/>
      <c r="APN9" s="132"/>
      <c r="APO9" s="132"/>
      <c r="APP9" s="133"/>
      <c r="APQ9" s="134"/>
      <c r="APR9" s="132"/>
      <c r="APS9" s="132"/>
      <c r="APT9" s="132"/>
      <c r="APU9" s="133"/>
      <c r="APV9" s="134"/>
      <c r="APW9" s="132"/>
      <c r="APX9" s="132"/>
      <c r="APY9" s="132"/>
      <c r="APZ9" s="133"/>
      <c r="AQA9" s="134"/>
      <c r="AQB9" s="132"/>
      <c r="AQC9" s="132"/>
      <c r="AQD9" s="132"/>
      <c r="AQE9" s="133"/>
      <c r="AQF9" s="134"/>
      <c r="AQG9" s="132"/>
      <c r="AQH9" s="132"/>
      <c r="AQI9" s="132"/>
      <c r="AQJ9" s="133"/>
      <c r="AQK9" s="134"/>
      <c r="AQL9" s="132"/>
      <c r="AQM9" s="132"/>
      <c r="AQN9" s="132"/>
      <c r="AQO9" s="133"/>
      <c r="AQP9" s="134"/>
      <c r="AQQ9" s="132"/>
      <c r="AQR9" s="132"/>
      <c r="AQS9" s="132"/>
      <c r="AQT9" s="133"/>
      <c r="AQU9" s="134"/>
      <c r="AQV9" s="132"/>
      <c r="AQW9" s="132"/>
      <c r="AQX9" s="132"/>
      <c r="AQY9" s="133"/>
      <c r="AQZ9" s="134"/>
      <c r="ARA9" s="132"/>
      <c r="ARB9" s="132"/>
      <c r="ARC9" s="132"/>
      <c r="ARD9" s="133"/>
      <c r="ARE9" s="134"/>
      <c r="ARF9" s="132"/>
      <c r="ARG9" s="132"/>
      <c r="ARH9" s="132"/>
      <c r="ARI9" s="133"/>
      <c r="ARJ9" s="134"/>
      <c r="ARK9" s="132"/>
      <c r="ARL9" s="132"/>
      <c r="ARM9" s="132"/>
      <c r="ARN9" s="133"/>
      <c r="ARO9" s="134"/>
      <c r="ARP9" s="132"/>
      <c r="ARQ9" s="132"/>
      <c r="ARR9" s="132"/>
      <c r="ARS9" s="133"/>
      <c r="ART9" s="134"/>
      <c r="ARU9" s="132"/>
      <c r="ARV9" s="132"/>
      <c r="ARW9" s="132"/>
      <c r="ARX9" s="133"/>
      <c r="ARY9" s="134"/>
      <c r="ARZ9" s="132"/>
      <c r="ASA9" s="132"/>
      <c r="ASB9" s="132"/>
      <c r="ASC9" s="133"/>
      <c r="ASD9" s="134"/>
      <c r="ASE9" s="132"/>
      <c r="ASF9" s="132"/>
      <c r="ASG9" s="132"/>
      <c r="ASH9" s="133"/>
      <c r="ASI9" s="134"/>
      <c r="ASJ9" s="132"/>
      <c r="ASK9" s="132"/>
      <c r="ASL9" s="132"/>
      <c r="ASM9" s="133"/>
      <c r="ASN9" s="134"/>
      <c r="ASO9" s="132"/>
      <c r="ASP9" s="132"/>
      <c r="ASQ9" s="132"/>
      <c r="ASR9" s="133"/>
      <c r="ASS9" s="134"/>
      <c r="AST9" s="132"/>
      <c r="ASU9" s="132"/>
      <c r="ASV9" s="132"/>
      <c r="ASW9" s="133"/>
      <c r="ASX9" s="134"/>
      <c r="ASY9" s="132"/>
      <c r="ASZ9" s="132"/>
      <c r="ATA9" s="132"/>
      <c r="ATB9" s="133"/>
      <c r="ATC9" s="134"/>
      <c r="ATD9" s="132"/>
      <c r="ATE9" s="132"/>
      <c r="ATF9" s="132"/>
      <c r="ATG9" s="133"/>
      <c r="ATH9" s="134"/>
      <c r="ATI9" s="132"/>
      <c r="ATJ9" s="132"/>
      <c r="ATK9" s="132"/>
      <c r="ATL9" s="133"/>
      <c r="ATM9" s="134"/>
      <c r="ATN9" s="132"/>
      <c r="ATO9" s="132"/>
      <c r="ATP9" s="132"/>
      <c r="ATQ9" s="133"/>
      <c r="ATR9" s="134"/>
      <c r="ATS9" s="132"/>
      <c r="ATT9" s="132"/>
      <c r="ATU9" s="132"/>
      <c r="ATV9" s="133"/>
      <c r="ATW9" s="134"/>
      <c r="ATX9" s="132"/>
      <c r="ATY9" s="132"/>
      <c r="ATZ9" s="132"/>
      <c r="AUA9" s="133"/>
      <c r="AUB9" s="134"/>
      <c r="AUC9" s="132"/>
      <c r="AUD9" s="132"/>
      <c r="AUE9" s="132"/>
      <c r="AUF9" s="133"/>
      <c r="AUG9" s="134"/>
      <c r="AUH9" s="132"/>
      <c r="AUI9" s="132"/>
      <c r="AUJ9" s="132"/>
      <c r="AUK9" s="133"/>
      <c r="AUL9" s="134"/>
      <c r="AUM9" s="132"/>
      <c r="AUN9" s="132"/>
      <c r="AUO9" s="132"/>
      <c r="AUP9" s="133"/>
      <c r="AUQ9" s="134"/>
      <c r="AUR9" s="132"/>
      <c r="AUS9" s="132"/>
      <c r="AUT9" s="132"/>
      <c r="AUU9" s="133"/>
      <c r="AUV9" s="134"/>
      <c r="AUW9" s="132"/>
      <c r="AUX9" s="132"/>
      <c r="AUY9" s="132"/>
      <c r="AUZ9" s="133"/>
      <c r="AVA9" s="134"/>
      <c r="AVB9" s="132"/>
      <c r="AVC9" s="132"/>
      <c r="AVD9" s="132"/>
      <c r="AVE9" s="133"/>
      <c r="AVF9" s="134"/>
      <c r="AVG9" s="132"/>
      <c r="AVH9" s="132"/>
      <c r="AVI9" s="132"/>
      <c r="AVJ9" s="133"/>
      <c r="AVK9" s="134"/>
      <c r="AVL9" s="132"/>
      <c r="AVM9" s="132"/>
      <c r="AVN9" s="132"/>
      <c r="AVO9" s="133"/>
      <c r="AVP9" s="134"/>
      <c r="AVQ9" s="132"/>
      <c r="AVR9" s="132"/>
      <c r="AVS9" s="132"/>
      <c r="AVT9" s="133"/>
      <c r="AVU9" s="134"/>
      <c r="AVV9" s="132"/>
      <c r="AVW9" s="132"/>
      <c r="AVX9" s="132"/>
      <c r="AVY9" s="133"/>
      <c r="AVZ9" s="134"/>
      <c r="AWA9" s="132"/>
      <c r="AWB9" s="132"/>
      <c r="AWC9" s="132"/>
      <c r="AWD9" s="133"/>
      <c r="AWE9" s="134"/>
      <c r="AWF9" s="132"/>
      <c r="AWG9" s="132"/>
      <c r="AWH9" s="132"/>
      <c r="AWI9" s="133"/>
      <c r="AWJ9" s="134"/>
      <c r="AWK9" s="132"/>
      <c r="AWL9" s="132"/>
      <c r="AWM9" s="132"/>
      <c r="AWN9" s="133"/>
      <c r="AWO9" s="134"/>
      <c r="AWP9" s="132"/>
      <c r="AWQ9" s="132"/>
      <c r="AWR9" s="132"/>
      <c r="AWS9" s="133"/>
      <c r="AWT9" s="134"/>
      <c r="AWU9" s="132"/>
      <c r="AWV9" s="132"/>
      <c r="AWW9" s="132"/>
      <c r="AWX9" s="133"/>
      <c r="AWY9" s="134"/>
      <c r="AWZ9" s="132"/>
      <c r="AXA9" s="132"/>
      <c r="AXB9" s="132"/>
      <c r="AXC9" s="133"/>
      <c r="AXD9" s="134"/>
      <c r="AXE9" s="132"/>
      <c r="AXF9" s="132"/>
      <c r="AXG9" s="132"/>
      <c r="AXH9" s="133"/>
      <c r="AXI9" s="134"/>
      <c r="AXJ9" s="132"/>
      <c r="AXK9" s="132"/>
      <c r="AXL9" s="132"/>
      <c r="AXM9" s="133"/>
      <c r="AXN9" s="134"/>
      <c r="AXO9" s="132"/>
      <c r="AXP9" s="132"/>
      <c r="AXQ9" s="132"/>
      <c r="AXR9" s="133"/>
      <c r="AXS9" s="134"/>
      <c r="AXT9" s="132"/>
      <c r="AXU9" s="132"/>
      <c r="AXV9" s="132"/>
      <c r="AXW9" s="133"/>
      <c r="AXX9" s="134"/>
      <c r="AXY9" s="132"/>
      <c r="AXZ9" s="132"/>
      <c r="AYA9" s="132"/>
      <c r="AYB9" s="133"/>
      <c r="AYC9" s="134"/>
      <c r="AYD9" s="132"/>
      <c r="AYE9" s="132"/>
      <c r="AYF9" s="132"/>
      <c r="AYG9" s="133"/>
      <c r="AYH9" s="134"/>
      <c r="AYI9" s="132"/>
      <c r="AYJ9" s="132"/>
      <c r="AYK9" s="132"/>
      <c r="AYL9" s="133"/>
      <c r="AYM9" s="134"/>
      <c r="AYN9" s="132"/>
      <c r="AYO9" s="132"/>
      <c r="AYP9" s="132"/>
      <c r="AYQ9" s="133"/>
      <c r="AYR9" s="134"/>
      <c r="AYS9" s="132"/>
      <c r="AYT9" s="132"/>
      <c r="AYU9" s="132"/>
      <c r="AYV9" s="133"/>
      <c r="AYW9" s="134"/>
      <c r="AYX9" s="132"/>
      <c r="AYY9" s="132"/>
      <c r="AYZ9" s="132"/>
      <c r="AZA9" s="133"/>
      <c r="AZB9" s="134"/>
      <c r="AZC9" s="132"/>
      <c r="AZD9" s="132"/>
      <c r="AZE9" s="132"/>
      <c r="AZF9" s="133"/>
      <c r="AZG9" s="134"/>
      <c r="AZH9" s="132"/>
      <c r="AZI9" s="132"/>
      <c r="AZJ9" s="132"/>
      <c r="AZK9" s="133"/>
      <c r="AZL9" s="134"/>
      <c r="AZM9" s="132"/>
      <c r="AZN9" s="132"/>
      <c r="AZO9" s="132"/>
      <c r="AZP9" s="133"/>
      <c r="AZQ9" s="134"/>
      <c r="AZR9" s="132"/>
      <c r="AZS9" s="132"/>
      <c r="AZT9" s="132"/>
      <c r="AZU9" s="133"/>
      <c r="AZV9" s="134"/>
      <c r="AZW9" s="132"/>
      <c r="AZX9" s="132"/>
      <c r="AZY9" s="132"/>
      <c r="AZZ9" s="133"/>
      <c r="BAA9" s="134"/>
      <c r="BAB9" s="132"/>
      <c r="BAC9" s="132"/>
      <c r="BAD9" s="132"/>
      <c r="BAE9" s="133"/>
      <c r="BAF9" s="134"/>
      <c r="BAG9" s="132"/>
      <c r="BAH9" s="132"/>
      <c r="BAI9" s="132"/>
      <c r="BAJ9" s="133"/>
      <c r="BAK9" s="134"/>
      <c r="BAL9" s="132"/>
      <c r="BAM9" s="132"/>
      <c r="BAN9" s="132"/>
      <c r="BAO9" s="133"/>
      <c r="BAP9" s="134"/>
      <c r="BAQ9" s="132"/>
      <c r="BAR9" s="132"/>
      <c r="BAS9" s="132"/>
      <c r="BAT9" s="133"/>
      <c r="BAU9" s="134"/>
      <c r="BAV9" s="132"/>
      <c r="BAW9" s="132"/>
      <c r="BAX9" s="132"/>
      <c r="BAY9" s="133"/>
      <c r="BAZ9" s="134"/>
      <c r="BBA9" s="132"/>
      <c r="BBB9" s="132"/>
      <c r="BBC9" s="132"/>
      <c r="BBD9" s="133"/>
      <c r="BBE9" s="134"/>
      <c r="BBF9" s="132"/>
      <c r="BBG9" s="132"/>
      <c r="BBH9" s="132"/>
      <c r="BBI9" s="133"/>
      <c r="BBJ9" s="134"/>
      <c r="BBK9" s="132"/>
      <c r="BBL9" s="132"/>
      <c r="BBM9" s="132"/>
      <c r="BBN9" s="133"/>
      <c r="BBO9" s="134"/>
      <c r="BBP9" s="132"/>
      <c r="BBQ9" s="132"/>
      <c r="BBR9" s="132"/>
      <c r="BBS9" s="133"/>
      <c r="BBT9" s="134"/>
      <c r="BBU9" s="132"/>
      <c r="BBV9" s="132"/>
      <c r="BBW9" s="132"/>
      <c r="BBX9" s="133"/>
      <c r="BBY9" s="134"/>
      <c r="BBZ9" s="132"/>
      <c r="BCA9" s="132"/>
      <c r="BCB9" s="132"/>
      <c r="BCC9" s="133"/>
      <c r="BCD9" s="134"/>
      <c r="BCE9" s="132"/>
      <c r="BCF9" s="132"/>
      <c r="BCG9" s="132"/>
      <c r="BCH9" s="133"/>
      <c r="BCI9" s="134"/>
      <c r="BCJ9" s="132"/>
      <c r="BCK9" s="132"/>
      <c r="BCL9" s="132"/>
      <c r="BCM9" s="133"/>
      <c r="BCN9" s="134"/>
      <c r="BCO9" s="132"/>
      <c r="BCP9" s="132"/>
      <c r="BCQ9" s="132"/>
      <c r="BCR9" s="133"/>
      <c r="BCS9" s="134"/>
      <c r="BCT9" s="132"/>
      <c r="BCU9" s="132"/>
      <c r="BCV9" s="132"/>
      <c r="BCW9" s="133"/>
      <c r="BCX9" s="134"/>
      <c r="BCY9" s="132"/>
      <c r="BCZ9" s="132"/>
      <c r="BDA9" s="132"/>
      <c r="BDB9" s="133"/>
      <c r="BDC9" s="134"/>
      <c r="BDD9" s="132"/>
      <c r="BDE9" s="132"/>
      <c r="BDF9" s="132"/>
      <c r="BDG9" s="133"/>
      <c r="BDH9" s="134"/>
      <c r="BDI9" s="132"/>
      <c r="BDJ9" s="132"/>
      <c r="BDK9" s="132"/>
      <c r="BDL9" s="133"/>
      <c r="BDM9" s="134"/>
      <c r="BDN9" s="132"/>
      <c r="BDO9" s="132"/>
      <c r="BDP9" s="132"/>
      <c r="BDQ9" s="133"/>
      <c r="BDR9" s="134"/>
      <c r="BDS9" s="132"/>
      <c r="BDT9" s="132"/>
      <c r="BDU9" s="132"/>
      <c r="BDV9" s="133"/>
      <c r="BDW9" s="134"/>
      <c r="BDX9" s="132"/>
      <c r="BDY9" s="132"/>
      <c r="BDZ9" s="132"/>
      <c r="BEA9" s="133"/>
      <c r="BEB9" s="134"/>
      <c r="BEC9" s="132"/>
      <c r="BED9" s="132"/>
      <c r="BEE9" s="132"/>
      <c r="BEF9" s="133"/>
      <c r="BEG9" s="134"/>
      <c r="BEH9" s="132"/>
      <c r="BEI9" s="132"/>
      <c r="BEJ9" s="132"/>
      <c r="BEK9" s="133"/>
      <c r="BEL9" s="134"/>
      <c r="BEM9" s="132"/>
      <c r="BEN9" s="132"/>
      <c r="BEO9" s="132"/>
      <c r="BEP9" s="133"/>
      <c r="BEQ9" s="134"/>
      <c r="BER9" s="132"/>
      <c r="BES9" s="132"/>
      <c r="BET9" s="132"/>
      <c r="BEU9" s="133"/>
      <c r="BEV9" s="134"/>
      <c r="BEW9" s="132"/>
      <c r="BEX9" s="132"/>
      <c r="BEY9" s="132"/>
      <c r="BEZ9" s="133"/>
      <c r="BFA9" s="134"/>
      <c r="BFB9" s="132"/>
      <c r="BFC9" s="132"/>
      <c r="BFD9" s="132"/>
      <c r="BFE9" s="133"/>
      <c r="BFF9" s="134"/>
      <c r="BFG9" s="132"/>
      <c r="BFH9" s="132"/>
      <c r="BFI9" s="132"/>
      <c r="BFJ9" s="133"/>
      <c r="BFK9" s="134"/>
      <c r="BFL9" s="132"/>
      <c r="BFM9" s="132"/>
      <c r="BFN9" s="132"/>
      <c r="BFO9" s="133"/>
      <c r="BFP9" s="134"/>
      <c r="BFQ9" s="132"/>
      <c r="BFR9" s="132"/>
      <c r="BFS9" s="132"/>
      <c r="BFT9" s="133"/>
      <c r="BFU9" s="134"/>
      <c r="BFV9" s="132"/>
      <c r="BFW9" s="132"/>
      <c r="BFX9" s="132"/>
      <c r="BFY9" s="133"/>
      <c r="BFZ9" s="134"/>
      <c r="BGA9" s="132"/>
      <c r="BGB9" s="132"/>
      <c r="BGC9" s="132"/>
      <c r="BGD9" s="133"/>
      <c r="BGE9" s="134"/>
      <c r="BGF9" s="132"/>
      <c r="BGG9" s="132"/>
      <c r="BGH9" s="132"/>
      <c r="BGI9" s="133"/>
      <c r="BGJ9" s="134"/>
      <c r="BGK9" s="132"/>
      <c r="BGL9" s="132"/>
      <c r="BGM9" s="132"/>
      <c r="BGN9" s="133"/>
      <c r="BGO9" s="134"/>
      <c r="BGP9" s="132"/>
      <c r="BGQ9" s="132"/>
      <c r="BGR9" s="132"/>
      <c r="BGS9" s="133"/>
      <c r="BGT9" s="134"/>
      <c r="BGU9" s="132"/>
      <c r="BGV9" s="132"/>
      <c r="BGW9" s="132"/>
      <c r="BGX9" s="133"/>
      <c r="BGY9" s="134"/>
      <c r="BGZ9" s="132"/>
      <c r="BHA9" s="132"/>
      <c r="BHB9" s="132"/>
      <c r="BHC9" s="133"/>
      <c r="BHD9" s="134"/>
      <c r="BHE9" s="132"/>
      <c r="BHF9" s="132"/>
      <c r="BHG9" s="132"/>
      <c r="BHH9" s="133"/>
      <c r="BHI9" s="134"/>
      <c r="BHJ9" s="132"/>
      <c r="BHK9" s="132"/>
      <c r="BHL9" s="132"/>
      <c r="BHM9" s="133"/>
      <c r="BHN9" s="134"/>
      <c r="BHO9" s="132"/>
      <c r="BHP9" s="132"/>
      <c r="BHQ9" s="132"/>
      <c r="BHR9" s="133"/>
      <c r="BHS9" s="134"/>
      <c r="BHT9" s="132"/>
      <c r="BHU9" s="132"/>
      <c r="BHV9" s="132"/>
      <c r="BHW9" s="133"/>
      <c r="BHX9" s="134"/>
      <c r="BHY9" s="132"/>
      <c r="BHZ9" s="132"/>
      <c r="BIA9" s="132"/>
      <c r="BIB9" s="133"/>
      <c r="BIC9" s="134"/>
      <c r="BID9" s="132"/>
      <c r="BIE9" s="132"/>
      <c r="BIF9" s="132"/>
      <c r="BIG9" s="133"/>
      <c r="BIH9" s="134"/>
      <c r="BII9" s="132"/>
      <c r="BIJ9" s="132"/>
      <c r="BIK9" s="132"/>
      <c r="BIL9" s="133"/>
      <c r="BIM9" s="134"/>
      <c r="BIN9" s="132"/>
      <c r="BIO9" s="132"/>
      <c r="BIP9" s="132"/>
      <c r="BIQ9" s="133"/>
      <c r="BIR9" s="134"/>
      <c r="BIS9" s="132"/>
      <c r="BIT9" s="132"/>
      <c r="BIU9" s="132"/>
      <c r="BIV9" s="133"/>
      <c r="BIW9" s="134"/>
      <c r="BIX9" s="132"/>
      <c r="BIY9" s="132"/>
      <c r="BIZ9" s="132"/>
      <c r="BJA9" s="133"/>
      <c r="BJB9" s="134"/>
      <c r="BJC9" s="132"/>
      <c r="BJD9" s="132"/>
      <c r="BJE9" s="132"/>
      <c r="BJF9" s="133"/>
      <c r="BJG9" s="134"/>
      <c r="BJH9" s="132"/>
      <c r="BJI9" s="132"/>
      <c r="BJJ9" s="132"/>
      <c r="BJK9" s="133"/>
      <c r="BJL9" s="134"/>
      <c r="BJM9" s="132"/>
      <c r="BJN9" s="132"/>
      <c r="BJO9" s="132"/>
      <c r="BJP9" s="133"/>
      <c r="BJQ9" s="134"/>
      <c r="BJR9" s="132"/>
      <c r="BJS9" s="132"/>
      <c r="BJT9" s="132"/>
      <c r="BJU9" s="133"/>
      <c r="BJV9" s="134"/>
      <c r="BJW9" s="132"/>
      <c r="BJX9" s="132"/>
      <c r="BJY9" s="132"/>
      <c r="BJZ9" s="133"/>
      <c r="BKA9" s="134"/>
      <c r="BKB9" s="132"/>
      <c r="BKC9" s="132"/>
      <c r="BKD9" s="132"/>
      <c r="BKE9" s="133"/>
      <c r="BKF9" s="134"/>
      <c r="BKG9" s="132"/>
      <c r="BKH9" s="132"/>
      <c r="BKI9" s="132"/>
      <c r="BKJ9" s="133"/>
      <c r="BKK9" s="134"/>
      <c r="BKL9" s="132"/>
      <c r="BKM9" s="132"/>
      <c r="BKN9" s="132"/>
      <c r="BKO9" s="133"/>
      <c r="BKP9" s="134"/>
      <c r="BKQ9" s="132"/>
      <c r="BKR9" s="132"/>
      <c r="BKS9" s="132"/>
      <c r="BKT9" s="133"/>
      <c r="BKU9" s="134"/>
      <c r="BKV9" s="132"/>
      <c r="BKW9" s="132"/>
      <c r="BKX9" s="132"/>
      <c r="BKY9" s="133"/>
      <c r="BKZ9" s="134"/>
      <c r="BLA9" s="132"/>
      <c r="BLB9" s="132"/>
      <c r="BLC9" s="132"/>
      <c r="BLD9" s="133"/>
      <c r="BLE9" s="134"/>
      <c r="BLF9" s="132"/>
      <c r="BLG9" s="132"/>
      <c r="BLH9" s="132"/>
      <c r="BLI9" s="133"/>
      <c r="BLJ9" s="134"/>
      <c r="BLK9" s="132"/>
      <c r="BLL9" s="132"/>
      <c r="BLM9" s="132"/>
      <c r="BLN9" s="133"/>
      <c r="BLO9" s="134"/>
      <c r="BLP9" s="132"/>
      <c r="BLQ9" s="132"/>
      <c r="BLR9" s="132"/>
      <c r="BLS9" s="133"/>
      <c r="BLT9" s="134"/>
      <c r="BLU9" s="132"/>
      <c r="BLV9" s="132"/>
      <c r="BLW9" s="132"/>
      <c r="BLX9" s="133"/>
      <c r="BLY9" s="134"/>
      <c r="BLZ9" s="132"/>
      <c r="BMA9" s="132"/>
      <c r="BMB9" s="132"/>
      <c r="BMC9" s="133"/>
      <c r="BMD9" s="134"/>
      <c r="BME9" s="132"/>
      <c r="BMF9" s="132"/>
      <c r="BMG9" s="132"/>
      <c r="BMH9" s="133"/>
      <c r="BMI9" s="134"/>
      <c r="BMJ9" s="132"/>
      <c r="BMK9" s="132"/>
      <c r="BML9" s="132"/>
      <c r="BMM9" s="133"/>
      <c r="BMN9" s="134"/>
      <c r="BMO9" s="132"/>
      <c r="BMP9" s="132"/>
      <c r="BMQ9" s="132"/>
      <c r="BMR9" s="133"/>
      <c r="BMS9" s="134"/>
      <c r="BMT9" s="132"/>
      <c r="BMU9" s="132"/>
      <c r="BMV9" s="132"/>
      <c r="BMW9" s="133"/>
      <c r="BMX9" s="134"/>
      <c r="BMY9" s="132"/>
      <c r="BMZ9" s="132"/>
      <c r="BNA9" s="132"/>
      <c r="BNB9" s="133"/>
      <c r="BNC9" s="134"/>
      <c r="BND9" s="132"/>
      <c r="BNE9" s="132"/>
      <c r="BNF9" s="132"/>
      <c r="BNG9" s="133"/>
      <c r="BNH9" s="134"/>
      <c r="BNI9" s="132"/>
      <c r="BNJ9" s="132"/>
      <c r="BNK9" s="132"/>
      <c r="BNL9" s="133"/>
      <c r="BNM9" s="134"/>
      <c r="BNN9" s="132"/>
      <c r="BNO9" s="132"/>
      <c r="BNP9" s="132"/>
      <c r="BNQ9" s="133"/>
      <c r="BNR9" s="134"/>
      <c r="BNS9" s="132"/>
      <c r="BNT9" s="132"/>
      <c r="BNU9" s="132"/>
      <c r="BNV9" s="133"/>
      <c r="BNW9" s="134"/>
      <c r="BNX9" s="132"/>
      <c r="BNY9" s="132"/>
      <c r="BNZ9" s="132"/>
      <c r="BOA9" s="133"/>
      <c r="BOB9" s="134"/>
      <c r="BOC9" s="132"/>
      <c r="BOD9" s="132"/>
      <c r="BOE9" s="132"/>
      <c r="BOF9" s="133"/>
      <c r="BOG9" s="134"/>
      <c r="BOH9" s="132"/>
      <c r="BOI9" s="132"/>
      <c r="BOJ9" s="132"/>
      <c r="BOK9" s="133"/>
      <c r="BOL9" s="134"/>
      <c r="BOM9" s="132"/>
      <c r="BON9" s="132"/>
      <c r="BOO9" s="132"/>
      <c r="BOP9" s="133"/>
      <c r="BOQ9" s="134"/>
      <c r="BOR9" s="132"/>
      <c r="BOS9" s="132"/>
      <c r="BOT9" s="132"/>
      <c r="BOU9" s="133"/>
      <c r="BOV9" s="134"/>
      <c r="BOW9" s="132"/>
      <c r="BOX9" s="132"/>
      <c r="BOY9" s="132"/>
      <c r="BOZ9" s="133"/>
      <c r="BPA9" s="134"/>
      <c r="BPB9" s="132"/>
      <c r="BPC9" s="132"/>
      <c r="BPD9" s="132"/>
      <c r="BPE9" s="133"/>
      <c r="BPF9" s="134"/>
      <c r="BPG9" s="132"/>
      <c r="BPH9" s="132"/>
      <c r="BPI9" s="132"/>
      <c r="BPJ9" s="133"/>
      <c r="BPK9" s="134"/>
      <c r="BPL9" s="132"/>
      <c r="BPM9" s="132"/>
      <c r="BPN9" s="132"/>
      <c r="BPO9" s="133"/>
      <c r="BPP9" s="134"/>
      <c r="BPQ9" s="132"/>
      <c r="BPR9" s="132"/>
      <c r="BPS9" s="132"/>
      <c r="BPT9" s="133"/>
      <c r="BPU9" s="134"/>
      <c r="BPV9" s="132"/>
      <c r="BPW9" s="132"/>
      <c r="BPX9" s="132"/>
      <c r="BPY9" s="133"/>
      <c r="BPZ9" s="134"/>
      <c r="BQA9" s="132"/>
      <c r="BQB9" s="132"/>
      <c r="BQC9" s="132"/>
      <c r="BQD9" s="133"/>
      <c r="BQE9" s="134"/>
      <c r="BQF9" s="132"/>
      <c r="BQG9" s="132"/>
      <c r="BQH9" s="132"/>
      <c r="BQI9" s="133"/>
      <c r="BQJ9" s="134"/>
      <c r="BQK9" s="132"/>
      <c r="BQL9" s="132"/>
      <c r="BQM9" s="132"/>
      <c r="BQN9" s="133"/>
      <c r="BQO9" s="134"/>
      <c r="BQP9" s="132"/>
      <c r="BQQ9" s="132"/>
      <c r="BQR9" s="132"/>
      <c r="BQS9" s="133"/>
      <c r="BQT9" s="134"/>
      <c r="BQU9" s="132"/>
      <c r="BQV9" s="132"/>
      <c r="BQW9" s="132"/>
      <c r="BQX9" s="133"/>
      <c r="BQY9" s="134"/>
      <c r="BQZ9" s="132"/>
      <c r="BRA9" s="132"/>
      <c r="BRB9" s="132"/>
      <c r="BRC9" s="133"/>
      <c r="BRD9" s="134"/>
      <c r="BRE9" s="132"/>
      <c r="BRF9" s="132"/>
      <c r="BRG9" s="132"/>
      <c r="BRH9" s="133"/>
      <c r="BRI9" s="134"/>
      <c r="BRJ9" s="132"/>
      <c r="BRK9" s="132"/>
      <c r="BRL9" s="132"/>
      <c r="BRM9" s="133"/>
      <c r="BRN9" s="134"/>
      <c r="BRO9" s="132"/>
      <c r="BRP9" s="132"/>
      <c r="BRQ9" s="132"/>
      <c r="BRR9" s="133"/>
      <c r="BRS9" s="134"/>
      <c r="BRT9" s="132"/>
      <c r="BRU9" s="132"/>
      <c r="BRV9" s="132"/>
      <c r="BRW9" s="133"/>
      <c r="BRX9" s="134"/>
      <c r="BRY9" s="132"/>
      <c r="BRZ9" s="132"/>
      <c r="BSA9" s="132"/>
      <c r="BSB9" s="133"/>
      <c r="BSC9" s="134"/>
      <c r="BSD9" s="132"/>
      <c r="BSE9" s="132"/>
      <c r="BSF9" s="132"/>
      <c r="BSG9" s="133"/>
      <c r="BSH9" s="134"/>
      <c r="BSI9" s="132"/>
      <c r="BSJ9" s="132"/>
      <c r="BSK9" s="132"/>
      <c r="BSL9" s="133"/>
      <c r="BSM9" s="134"/>
      <c r="BSN9" s="132"/>
      <c r="BSO9" s="132"/>
      <c r="BSP9" s="132"/>
      <c r="BSQ9" s="133"/>
      <c r="BSR9" s="134"/>
      <c r="BSS9" s="132"/>
      <c r="BST9" s="132"/>
      <c r="BSU9" s="132"/>
      <c r="BSV9" s="133"/>
      <c r="BSW9" s="134"/>
      <c r="BSX9" s="132"/>
      <c r="BSY9" s="132"/>
      <c r="BSZ9" s="132"/>
      <c r="BTA9" s="133"/>
      <c r="BTB9" s="134"/>
      <c r="BTC9" s="132"/>
      <c r="BTD9" s="132"/>
      <c r="BTE9" s="132"/>
      <c r="BTF9" s="133"/>
      <c r="BTG9" s="134"/>
      <c r="BTH9" s="132"/>
      <c r="BTI9" s="132"/>
      <c r="BTJ9" s="132"/>
      <c r="BTK9" s="133"/>
      <c r="BTL9" s="134"/>
      <c r="BTM9" s="132"/>
      <c r="BTN9" s="132"/>
      <c r="BTO9" s="132"/>
      <c r="BTP9" s="133"/>
      <c r="BTQ9" s="134"/>
      <c r="BTR9" s="132"/>
      <c r="BTS9" s="132"/>
      <c r="BTT9" s="132"/>
      <c r="BTU9" s="133"/>
      <c r="BTV9" s="134"/>
      <c r="BTW9" s="132"/>
      <c r="BTX9" s="132"/>
      <c r="BTY9" s="132"/>
      <c r="BTZ9" s="133"/>
      <c r="BUA9" s="134"/>
      <c r="BUB9" s="132"/>
      <c r="BUC9" s="132"/>
      <c r="BUD9" s="132"/>
      <c r="BUE9" s="133"/>
      <c r="BUF9" s="134"/>
      <c r="BUG9" s="132"/>
      <c r="BUH9" s="132"/>
      <c r="BUI9" s="132"/>
      <c r="BUJ9" s="133"/>
      <c r="BUK9" s="134"/>
      <c r="BUL9" s="132"/>
      <c r="BUM9" s="132"/>
      <c r="BUN9" s="132"/>
      <c r="BUO9" s="133"/>
      <c r="BUP9" s="134"/>
      <c r="BUQ9" s="132"/>
      <c r="BUR9" s="132"/>
      <c r="BUS9" s="132"/>
      <c r="BUT9" s="133"/>
      <c r="BUU9" s="134"/>
      <c r="BUV9" s="132"/>
      <c r="BUW9" s="132"/>
      <c r="BUX9" s="132"/>
      <c r="BUY9" s="133"/>
      <c r="BUZ9" s="134"/>
      <c r="BVA9" s="132"/>
      <c r="BVB9" s="132"/>
      <c r="BVC9" s="132"/>
      <c r="BVD9" s="133"/>
      <c r="BVE9" s="134"/>
      <c r="BVF9" s="132"/>
      <c r="BVG9" s="132"/>
      <c r="BVH9" s="132"/>
      <c r="BVI9" s="133"/>
      <c r="BVJ9" s="134"/>
      <c r="BVK9" s="132"/>
      <c r="BVL9" s="132"/>
      <c r="BVM9" s="132"/>
      <c r="BVN9" s="133"/>
      <c r="BVO9" s="134"/>
      <c r="BVP9" s="132"/>
      <c r="BVQ9" s="132"/>
      <c r="BVR9" s="132"/>
      <c r="BVS9" s="133"/>
      <c r="BVT9" s="134"/>
      <c r="BVU9" s="132"/>
      <c r="BVV9" s="132"/>
      <c r="BVW9" s="132"/>
      <c r="BVX9" s="133"/>
      <c r="BVY9" s="134"/>
      <c r="BVZ9" s="132"/>
      <c r="BWA9" s="132"/>
      <c r="BWB9" s="132"/>
      <c r="BWC9" s="133"/>
      <c r="BWD9" s="134"/>
      <c r="BWE9" s="132"/>
      <c r="BWF9" s="132"/>
      <c r="BWG9" s="132"/>
      <c r="BWH9" s="133"/>
      <c r="BWI9" s="134"/>
      <c r="BWJ9" s="132"/>
      <c r="BWK9" s="132"/>
      <c r="BWL9" s="132"/>
      <c r="BWM9" s="133"/>
      <c r="BWN9" s="134"/>
      <c r="BWO9" s="132"/>
      <c r="BWP9" s="132"/>
      <c r="BWQ9" s="132"/>
      <c r="BWR9" s="133"/>
      <c r="BWS9" s="134"/>
      <c r="BWT9" s="132"/>
      <c r="BWU9" s="132"/>
      <c r="BWV9" s="132"/>
      <c r="BWW9" s="133"/>
      <c r="BWX9" s="134"/>
      <c r="BWY9" s="132"/>
      <c r="BWZ9" s="132"/>
      <c r="BXA9" s="132"/>
      <c r="BXB9" s="133"/>
      <c r="BXC9" s="134"/>
      <c r="BXD9" s="132"/>
      <c r="BXE9" s="132"/>
      <c r="BXF9" s="132"/>
      <c r="BXG9" s="133"/>
      <c r="BXH9" s="134"/>
      <c r="BXI9" s="132"/>
      <c r="BXJ9" s="132"/>
      <c r="BXK9" s="132"/>
      <c r="BXL9" s="133"/>
      <c r="BXM9" s="134"/>
      <c r="BXN9" s="132"/>
      <c r="BXO9" s="132"/>
      <c r="BXP9" s="132"/>
      <c r="BXQ9" s="133"/>
      <c r="BXR9" s="134"/>
      <c r="BXS9" s="132"/>
      <c r="BXT9" s="132"/>
      <c r="BXU9" s="132"/>
      <c r="BXV9" s="133"/>
      <c r="BXW9" s="134"/>
      <c r="BXX9" s="132"/>
      <c r="BXY9" s="132"/>
      <c r="BXZ9" s="132"/>
      <c r="BYA9" s="133"/>
      <c r="BYB9" s="134"/>
      <c r="BYC9" s="132"/>
      <c r="BYD9" s="132"/>
      <c r="BYE9" s="132"/>
      <c r="BYF9" s="133"/>
      <c r="BYG9" s="134"/>
      <c r="BYH9" s="132"/>
      <c r="BYI9" s="132"/>
      <c r="BYJ9" s="132"/>
      <c r="BYK9" s="133"/>
      <c r="BYL9" s="134"/>
      <c r="BYM9" s="132"/>
      <c r="BYN9" s="132"/>
      <c r="BYO9" s="132"/>
      <c r="BYP9" s="133"/>
      <c r="BYQ9" s="134"/>
      <c r="BYR9" s="132"/>
      <c r="BYS9" s="132"/>
      <c r="BYT9" s="132"/>
      <c r="BYU9" s="133"/>
      <c r="BYV9" s="134"/>
      <c r="BYW9" s="132"/>
      <c r="BYX9" s="132"/>
      <c r="BYY9" s="132"/>
      <c r="BYZ9" s="133"/>
      <c r="BZA9" s="134"/>
      <c r="BZB9" s="132"/>
      <c r="BZC9" s="132"/>
      <c r="BZD9" s="132"/>
      <c r="BZE9" s="133"/>
      <c r="BZF9" s="134"/>
      <c r="BZG9" s="132"/>
      <c r="BZH9" s="132"/>
      <c r="BZI9" s="132"/>
      <c r="BZJ9" s="133"/>
      <c r="BZK9" s="134"/>
      <c r="BZL9" s="132"/>
      <c r="BZM9" s="132"/>
      <c r="BZN9" s="132"/>
      <c r="BZO9" s="133"/>
      <c r="BZP9" s="134"/>
      <c r="BZQ9" s="132"/>
      <c r="BZR9" s="132"/>
      <c r="BZS9" s="132"/>
      <c r="BZT9" s="133"/>
      <c r="BZU9" s="134"/>
      <c r="BZV9" s="132"/>
      <c r="BZW9" s="132"/>
      <c r="BZX9" s="132"/>
      <c r="BZY9" s="133"/>
      <c r="BZZ9" s="134"/>
      <c r="CAA9" s="132"/>
      <c r="CAB9" s="132"/>
      <c r="CAC9" s="132"/>
      <c r="CAD9" s="133"/>
      <c r="CAE9" s="134"/>
      <c r="CAF9" s="132"/>
      <c r="CAG9" s="132"/>
      <c r="CAH9" s="132"/>
      <c r="CAI9" s="133"/>
      <c r="CAJ9" s="134"/>
      <c r="CAK9" s="132"/>
      <c r="CAL9" s="132"/>
      <c r="CAM9" s="132"/>
      <c r="CAN9" s="133"/>
      <c r="CAO9" s="134"/>
      <c r="CAP9" s="132"/>
      <c r="CAQ9" s="132"/>
      <c r="CAR9" s="132"/>
      <c r="CAS9" s="133"/>
      <c r="CAT9" s="134"/>
      <c r="CAU9" s="132"/>
      <c r="CAV9" s="132"/>
      <c r="CAW9" s="132"/>
      <c r="CAX9" s="133"/>
      <c r="CAY9" s="134"/>
      <c r="CAZ9" s="132"/>
      <c r="CBA9" s="132"/>
      <c r="CBB9" s="132"/>
      <c r="CBC9" s="133"/>
      <c r="CBD9" s="134"/>
      <c r="CBE9" s="132"/>
      <c r="CBF9" s="132"/>
      <c r="CBG9" s="132"/>
      <c r="CBH9" s="133"/>
      <c r="CBI9" s="134"/>
      <c r="CBJ9" s="132"/>
      <c r="CBK9" s="132"/>
      <c r="CBL9" s="132"/>
      <c r="CBM9" s="133"/>
      <c r="CBN9" s="134"/>
      <c r="CBO9" s="132"/>
      <c r="CBP9" s="132"/>
      <c r="CBQ9" s="132"/>
      <c r="CBR9" s="133"/>
      <c r="CBS9" s="134"/>
      <c r="CBT9" s="132"/>
      <c r="CBU9" s="132"/>
      <c r="CBV9" s="132"/>
      <c r="CBW9" s="133"/>
      <c r="CBX9" s="134"/>
      <c r="CBY9" s="132"/>
      <c r="CBZ9" s="132"/>
      <c r="CCA9" s="132"/>
      <c r="CCB9" s="133"/>
      <c r="CCC9" s="134"/>
      <c r="CCD9" s="132"/>
      <c r="CCE9" s="132"/>
      <c r="CCF9" s="132"/>
      <c r="CCG9" s="133"/>
      <c r="CCH9" s="134"/>
      <c r="CCI9" s="132"/>
      <c r="CCJ9" s="132"/>
      <c r="CCK9" s="132"/>
      <c r="CCL9" s="133"/>
      <c r="CCM9" s="134"/>
      <c r="CCN9" s="132"/>
      <c r="CCO9" s="132"/>
      <c r="CCP9" s="132"/>
      <c r="CCQ9" s="133"/>
      <c r="CCR9" s="134"/>
      <c r="CCS9" s="132"/>
      <c r="CCT9" s="132"/>
      <c r="CCU9" s="132"/>
      <c r="CCV9" s="133"/>
      <c r="CCW9" s="134"/>
      <c r="CCX9" s="132"/>
      <c r="CCY9" s="132"/>
      <c r="CCZ9" s="132"/>
      <c r="CDA9" s="133"/>
      <c r="CDB9" s="134"/>
      <c r="CDC9" s="132"/>
      <c r="CDD9" s="132"/>
      <c r="CDE9" s="132"/>
      <c r="CDF9" s="133"/>
      <c r="CDG9" s="134"/>
      <c r="CDH9" s="132"/>
      <c r="CDI9" s="132"/>
      <c r="CDJ9" s="132"/>
      <c r="CDK9" s="133"/>
      <c r="CDL9" s="134"/>
      <c r="CDM9" s="132"/>
      <c r="CDN9" s="132"/>
      <c r="CDO9" s="132"/>
      <c r="CDP9" s="133"/>
      <c r="CDQ9" s="134"/>
      <c r="CDR9" s="132"/>
      <c r="CDS9" s="132"/>
      <c r="CDT9" s="132"/>
      <c r="CDU9" s="133"/>
      <c r="CDV9" s="134"/>
      <c r="CDW9" s="132"/>
      <c r="CDX9" s="132"/>
      <c r="CDY9" s="132"/>
      <c r="CDZ9" s="133"/>
      <c r="CEA9" s="134"/>
      <c r="CEB9" s="132"/>
      <c r="CEC9" s="132"/>
      <c r="CED9" s="132"/>
      <c r="CEE9" s="133"/>
      <c r="CEF9" s="134"/>
      <c r="CEG9" s="132"/>
      <c r="CEH9" s="132"/>
      <c r="CEI9" s="132"/>
      <c r="CEJ9" s="133"/>
      <c r="CEK9" s="134"/>
      <c r="CEL9" s="132"/>
      <c r="CEM9" s="132"/>
      <c r="CEN9" s="132"/>
      <c r="CEO9" s="133"/>
      <c r="CEP9" s="134"/>
      <c r="CEQ9" s="132"/>
      <c r="CER9" s="132"/>
      <c r="CES9" s="132"/>
      <c r="CET9" s="133"/>
      <c r="CEU9" s="134"/>
      <c r="CEV9" s="132"/>
      <c r="CEW9" s="132"/>
      <c r="CEX9" s="132"/>
      <c r="CEY9" s="133"/>
      <c r="CEZ9" s="134"/>
      <c r="CFA9" s="132"/>
      <c r="CFB9" s="132"/>
      <c r="CFC9" s="132"/>
      <c r="CFD9" s="133"/>
      <c r="CFE9" s="134"/>
      <c r="CFF9" s="132"/>
      <c r="CFG9" s="132"/>
      <c r="CFH9" s="132"/>
      <c r="CFI9" s="133"/>
      <c r="CFJ9" s="134"/>
      <c r="CFK9" s="132"/>
      <c r="CFL9" s="132"/>
      <c r="CFM9" s="132"/>
      <c r="CFN9" s="133"/>
      <c r="CFO9" s="134"/>
      <c r="CFP9" s="132"/>
      <c r="CFQ9" s="132"/>
      <c r="CFR9" s="132"/>
      <c r="CFS9" s="133"/>
      <c r="CFT9" s="134"/>
      <c r="CFU9" s="132"/>
      <c r="CFV9" s="132"/>
      <c r="CFW9" s="132"/>
      <c r="CFX9" s="133"/>
      <c r="CFY9" s="134"/>
      <c r="CFZ9" s="132"/>
      <c r="CGA9" s="132"/>
      <c r="CGB9" s="132"/>
      <c r="CGC9" s="133"/>
      <c r="CGD9" s="134"/>
      <c r="CGE9" s="132"/>
      <c r="CGF9" s="132"/>
      <c r="CGG9" s="132"/>
      <c r="CGH9" s="133"/>
      <c r="CGI9" s="134"/>
      <c r="CGJ9" s="132"/>
      <c r="CGK9" s="132"/>
      <c r="CGL9" s="132"/>
      <c r="CGM9" s="133"/>
      <c r="CGN9" s="134"/>
      <c r="CGO9" s="132"/>
      <c r="CGP9" s="132"/>
      <c r="CGQ9" s="132"/>
      <c r="CGR9" s="133"/>
      <c r="CGS9" s="134"/>
      <c r="CGT9" s="132"/>
      <c r="CGU9" s="132"/>
      <c r="CGV9" s="132"/>
      <c r="CGW9" s="133"/>
      <c r="CGX9" s="134"/>
      <c r="CGY9" s="132"/>
      <c r="CGZ9" s="132"/>
      <c r="CHA9" s="132"/>
      <c r="CHB9" s="133"/>
      <c r="CHC9" s="134"/>
      <c r="CHD9" s="132"/>
      <c r="CHE9" s="132"/>
      <c r="CHF9" s="132"/>
      <c r="CHG9" s="133"/>
      <c r="CHH9" s="134"/>
      <c r="CHI9" s="132"/>
      <c r="CHJ9" s="132"/>
      <c r="CHK9" s="132"/>
      <c r="CHL9" s="133"/>
      <c r="CHM9" s="134"/>
      <c r="CHN9" s="132"/>
      <c r="CHO9" s="132"/>
      <c r="CHP9" s="132"/>
      <c r="CHQ9" s="133"/>
      <c r="CHR9" s="134"/>
      <c r="CHS9" s="132"/>
      <c r="CHT9" s="132"/>
      <c r="CHU9" s="132"/>
      <c r="CHV9" s="133"/>
      <c r="CHW9" s="134"/>
      <c r="CHX9" s="132"/>
      <c r="CHY9" s="132"/>
      <c r="CHZ9" s="132"/>
      <c r="CIA9" s="133"/>
      <c r="CIB9" s="134"/>
      <c r="CIC9" s="132"/>
      <c r="CID9" s="132"/>
      <c r="CIE9" s="132"/>
      <c r="CIF9" s="133"/>
      <c r="CIG9" s="134"/>
      <c r="CIH9" s="132"/>
      <c r="CII9" s="132"/>
      <c r="CIJ9" s="132"/>
      <c r="CIK9" s="133"/>
      <c r="CIL9" s="134"/>
      <c r="CIM9" s="132"/>
      <c r="CIN9" s="132"/>
      <c r="CIO9" s="132"/>
      <c r="CIP9" s="133"/>
      <c r="CIQ9" s="134"/>
      <c r="CIR9" s="132"/>
      <c r="CIS9" s="132"/>
      <c r="CIT9" s="132"/>
      <c r="CIU9" s="133"/>
      <c r="CIV9" s="134"/>
      <c r="CIW9" s="132"/>
      <c r="CIX9" s="132"/>
      <c r="CIY9" s="132"/>
      <c r="CIZ9" s="133"/>
      <c r="CJA9" s="134"/>
      <c r="CJB9" s="132"/>
      <c r="CJC9" s="132"/>
      <c r="CJD9" s="132"/>
      <c r="CJE9" s="133"/>
      <c r="CJF9" s="134"/>
      <c r="CJG9" s="132"/>
      <c r="CJH9" s="132"/>
      <c r="CJI9" s="132"/>
      <c r="CJJ9" s="133"/>
      <c r="CJK9" s="134"/>
      <c r="CJL9" s="132"/>
      <c r="CJM9" s="132"/>
      <c r="CJN9" s="132"/>
      <c r="CJO9" s="133"/>
      <c r="CJP9" s="134"/>
      <c r="CJQ9" s="132"/>
      <c r="CJR9" s="132"/>
      <c r="CJS9" s="132"/>
      <c r="CJT9" s="133"/>
      <c r="CJU9" s="134"/>
      <c r="CJV9" s="132"/>
      <c r="CJW9" s="132"/>
      <c r="CJX9" s="132"/>
      <c r="CJY9" s="133"/>
      <c r="CJZ9" s="134"/>
      <c r="CKA9" s="132"/>
      <c r="CKB9" s="132"/>
      <c r="CKC9" s="132"/>
      <c r="CKD9" s="133"/>
      <c r="CKE9" s="134"/>
      <c r="CKF9" s="132"/>
      <c r="CKG9" s="132"/>
      <c r="CKH9" s="132"/>
      <c r="CKI9" s="133"/>
      <c r="CKJ9" s="134"/>
      <c r="CKK9" s="132"/>
      <c r="CKL9" s="132"/>
      <c r="CKM9" s="132"/>
      <c r="CKN9" s="133"/>
      <c r="CKO9" s="134"/>
      <c r="CKP9" s="132"/>
      <c r="CKQ9" s="132"/>
      <c r="CKR9" s="132"/>
      <c r="CKS9" s="133"/>
      <c r="CKT9" s="134"/>
      <c r="CKU9" s="132"/>
      <c r="CKV9" s="132"/>
      <c r="CKW9" s="132"/>
      <c r="CKX9" s="133"/>
      <c r="CKY9" s="134"/>
      <c r="CKZ9" s="132"/>
      <c r="CLA9" s="132"/>
      <c r="CLB9" s="132"/>
      <c r="CLC9" s="133"/>
      <c r="CLD9" s="134"/>
      <c r="CLE9" s="132"/>
      <c r="CLF9" s="132"/>
      <c r="CLG9" s="132"/>
      <c r="CLH9" s="133"/>
      <c r="CLI9" s="134"/>
      <c r="CLJ9" s="132"/>
      <c r="CLK9" s="132"/>
      <c r="CLL9" s="132"/>
      <c r="CLM9" s="133"/>
      <c r="CLN9" s="134"/>
      <c r="CLO9" s="132"/>
      <c r="CLP9" s="132"/>
      <c r="CLQ9" s="132"/>
      <c r="CLR9" s="133"/>
      <c r="CLS9" s="134"/>
      <c r="CLT9" s="132"/>
      <c r="CLU9" s="132"/>
      <c r="CLV9" s="132"/>
      <c r="CLW9" s="133"/>
      <c r="CLX9" s="134"/>
      <c r="CLY9" s="132"/>
      <c r="CLZ9" s="132"/>
      <c r="CMA9" s="132"/>
      <c r="CMB9" s="133"/>
      <c r="CMC9" s="134"/>
      <c r="CMD9" s="132"/>
      <c r="CME9" s="132"/>
      <c r="CMF9" s="132"/>
      <c r="CMG9" s="133"/>
      <c r="CMH9" s="134"/>
      <c r="CMI9" s="132"/>
      <c r="CMJ9" s="132"/>
      <c r="CMK9" s="132"/>
      <c r="CML9" s="133"/>
      <c r="CMM9" s="134"/>
      <c r="CMN9" s="132"/>
      <c r="CMO9" s="132"/>
      <c r="CMP9" s="132"/>
      <c r="CMQ9" s="133"/>
      <c r="CMR9" s="134"/>
      <c r="CMS9" s="132"/>
      <c r="CMT9" s="132"/>
      <c r="CMU9" s="132"/>
      <c r="CMV9" s="133"/>
      <c r="CMW9" s="134"/>
      <c r="CMX9" s="132"/>
      <c r="CMY9" s="132"/>
      <c r="CMZ9" s="132"/>
      <c r="CNA9" s="133"/>
      <c r="CNB9" s="134"/>
      <c r="CNC9" s="132"/>
      <c r="CND9" s="132"/>
      <c r="CNE9" s="132"/>
      <c r="CNF9" s="133"/>
      <c r="CNG9" s="134"/>
      <c r="CNH9" s="132"/>
      <c r="CNI9" s="132"/>
      <c r="CNJ9" s="132"/>
      <c r="CNK9" s="133"/>
      <c r="CNL9" s="134"/>
      <c r="CNM9" s="132"/>
      <c r="CNN9" s="132"/>
      <c r="CNO9" s="132"/>
      <c r="CNP9" s="133"/>
      <c r="CNQ9" s="134"/>
      <c r="CNR9" s="132"/>
      <c r="CNS9" s="132"/>
      <c r="CNT9" s="132"/>
      <c r="CNU9" s="133"/>
      <c r="CNV9" s="134"/>
      <c r="CNW9" s="132"/>
      <c r="CNX9" s="132"/>
      <c r="CNY9" s="132"/>
      <c r="CNZ9" s="133"/>
      <c r="COA9" s="134"/>
      <c r="COB9" s="132"/>
      <c r="COC9" s="132"/>
      <c r="COD9" s="132"/>
      <c r="COE9" s="133"/>
      <c r="COF9" s="134"/>
      <c r="COG9" s="132"/>
      <c r="COH9" s="132"/>
      <c r="COI9" s="132"/>
      <c r="COJ9" s="133"/>
      <c r="COK9" s="134"/>
      <c r="COL9" s="132"/>
      <c r="COM9" s="132"/>
      <c r="CON9" s="132"/>
      <c r="COO9" s="133"/>
      <c r="COP9" s="134"/>
      <c r="COQ9" s="132"/>
      <c r="COR9" s="132"/>
      <c r="COS9" s="132"/>
      <c r="COT9" s="133"/>
      <c r="COU9" s="134"/>
      <c r="COV9" s="132"/>
      <c r="COW9" s="132"/>
      <c r="COX9" s="132"/>
      <c r="COY9" s="133"/>
      <c r="COZ9" s="134"/>
      <c r="CPA9" s="132"/>
      <c r="CPB9" s="132"/>
      <c r="CPC9" s="132"/>
      <c r="CPD9" s="133"/>
      <c r="CPE9" s="134"/>
      <c r="CPF9" s="132"/>
      <c r="CPG9" s="132"/>
      <c r="CPH9" s="132"/>
      <c r="CPI9" s="133"/>
      <c r="CPJ9" s="134"/>
      <c r="CPK9" s="132"/>
      <c r="CPL9" s="132"/>
      <c r="CPM9" s="132"/>
      <c r="CPN9" s="133"/>
      <c r="CPO9" s="134"/>
      <c r="CPP9" s="132"/>
      <c r="CPQ9" s="132"/>
      <c r="CPR9" s="132"/>
      <c r="CPS9" s="133"/>
      <c r="CPT9" s="134"/>
      <c r="CPU9" s="132"/>
      <c r="CPV9" s="132"/>
      <c r="CPW9" s="132"/>
      <c r="CPX9" s="133"/>
      <c r="CPY9" s="134"/>
      <c r="CPZ9" s="132"/>
      <c r="CQA9" s="132"/>
      <c r="CQB9" s="132"/>
      <c r="CQC9" s="133"/>
      <c r="CQD9" s="134"/>
      <c r="CQE9" s="132"/>
      <c r="CQF9" s="132"/>
      <c r="CQG9" s="132"/>
      <c r="CQH9" s="133"/>
      <c r="CQI9" s="134"/>
      <c r="CQJ9" s="132"/>
      <c r="CQK9" s="132"/>
      <c r="CQL9" s="132"/>
      <c r="CQM9" s="133"/>
      <c r="CQN9" s="134"/>
      <c r="CQO9" s="132"/>
      <c r="CQP9" s="132"/>
      <c r="CQQ9" s="132"/>
      <c r="CQR9" s="133"/>
      <c r="CQS9" s="134"/>
      <c r="CQT9" s="132"/>
      <c r="CQU9" s="132"/>
      <c r="CQV9" s="132"/>
      <c r="CQW9" s="133"/>
      <c r="CQX9" s="134"/>
      <c r="CQY9" s="132"/>
      <c r="CQZ9" s="132"/>
      <c r="CRA9" s="132"/>
      <c r="CRB9" s="133"/>
      <c r="CRC9" s="134"/>
      <c r="CRD9" s="132"/>
      <c r="CRE9" s="132"/>
      <c r="CRF9" s="132"/>
      <c r="CRG9" s="133"/>
      <c r="CRH9" s="134"/>
      <c r="CRI9" s="132"/>
      <c r="CRJ9" s="132"/>
      <c r="CRK9" s="132"/>
      <c r="CRL9" s="133"/>
      <c r="CRM9" s="134"/>
      <c r="CRN9" s="132"/>
      <c r="CRO9" s="132"/>
      <c r="CRP9" s="132"/>
      <c r="CRQ9" s="133"/>
      <c r="CRR9" s="134"/>
      <c r="CRS9" s="132"/>
      <c r="CRT9" s="132"/>
      <c r="CRU9" s="132"/>
      <c r="CRV9" s="133"/>
      <c r="CRW9" s="134"/>
      <c r="CRX9" s="132"/>
      <c r="CRY9" s="132"/>
      <c r="CRZ9" s="132"/>
      <c r="CSA9" s="133"/>
      <c r="CSB9" s="134"/>
      <c r="CSC9" s="132"/>
      <c r="CSD9" s="132"/>
      <c r="CSE9" s="132"/>
      <c r="CSF9" s="133"/>
      <c r="CSG9" s="134"/>
      <c r="CSH9" s="132"/>
      <c r="CSI9" s="132"/>
      <c r="CSJ9" s="132"/>
      <c r="CSK9" s="133"/>
      <c r="CSL9" s="134"/>
      <c r="CSM9" s="132"/>
      <c r="CSN9" s="132"/>
      <c r="CSO9" s="132"/>
      <c r="CSP9" s="133"/>
      <c r="CSQ9" s="134"/>
      <c r="CSR9" s="132"/>
      <c r="CSS9" s="132"/>
      <c r="CST9" s="132"/>
      <c r="CSU9" s="133"/>
      <c r="CSV9" s="134"/>
      <c r="CSW9" s="132"/>
      <c r="CSX9" s="132"/>
      <c r="CSY9" s="132"/>
      <c r="CSZ9" s="133"/>
      <c r="CTA9" s="134"/>
      <c r="CTB9" s="132"/>
      <c r="CTC9" s="132"/>
      <c r="CTD9" s="132"/>
      <c r="CTE9" s="133"/>
      <c r="CTF9" s="134"/>
      <c r="CTG9" s="132"/>
      <c r="CTH9" s="132"/>
      <c r="CTI9" s="132"/>
      <c r="CTJ9" s="133"/>
      <c r="CTK9" s="134"/>
      <c r="CTL9" s="132"/>
      <c r="CTM9" s="132"/>
      <c r="CTN9" s="132"/>
      <c r="CTO9" s="133"/>
      <c r="CTP9" s="134"/>
      <c r="CTQ9" s="132"/>
      <c r="CTR9" s="132"/>
      <c r="CTS9" s="132"/>
      <c r="CTT9" s="133"/>
      <c r="CTU9" s="134"/>
      <c r="CTV9" s="132"/>
      <c r="CTW9" s="132"/>
      <c r="CTX9" s="132"/>
      <c r="CTY9" s="133"/>
      <c r="CTZ9" s="134"/>
      <c r="CUA9" s="132"/>
      <c r="CUB9" s="132"/>
      <c r="CUC9" s="132"/>
      <c r="CUD9" s="133"/>
      <c r="CUE9" s="134"/>
      <c r="CUF9" s="132"/>
      <c r="CUG9" s="132"/>
      <c r="CUH9" s="132"/>
      <c r="CUI9" s="133"/>
      <c r="CUJ9" s="134"/>
      <c r="CUK9" s="132"/>
      <c r="CUL9" s="132"/>
      <c r="CUM9" s="132"/>
      <c r="CUN9" s="133"/>
      <c r="CUO9" s="134"/>
      <c r="CUP9" s="132"/>
      <c r="CUQ9" s="132"/>
      <c r="CUR9" s="132"/>
      <c r="CUS9" s="133"/>
      <c r="CUT9" s="134"/>
      <c r="CUU9" s="132"/>
      <c r="CUV9" s="132"/>
      <c r="CUW9" s="132"/>
      <c r="CUX9" s="133"/>
      <c r="CUY9" s="134"/>
      <c r="CUZ9" s="132"/>
      <c r="CVA9" s="132"/>
      <c r="CVB9" s="132"/>
      <c r="CVC9" s="133"/>
      <c r="CVD9" s="134"/>
      <c r="CVE9" s="132"/>
      <c r="CVF9" s="132"/>
      <c r="CVG9" s="132"/>
      <c r="CVH9" s="133"/>
      <c r="CVI9" s="134"/>
      <c r="CVJ9" s="132"/>
      <c r="CVK9" s="132"/>
      <c r="CVL9" s="132"/>
      <c r="CVM9" s="133"/>
      <c r="CVN9" s="134"/>
      <c r="CVO9" s="132"/>
      <c r="CVP9" s="132"/>
      <c r="CVQ9" s="132"/>
      <c r="CVR9" s="133"/>
      <c r="CVS9" s="134"/>
      <c r="CVT9" s="132"/>
      <c r="CVU9" s="132"/>
      <c r="CVV9" s="132"/>
      <c r="CVW9" s="133"/>
      <c r="CVX9" s="134"/>
      <c r="CVY9" s="132"/>
      <c r="CVZ9" s="132"/>
      <c r="CWA9" s="132"/>
      <c r="CWB9" s="133"/>
      <c r="CWC9" s="134"/>
      <c r="CWD9" s="132"/>
      <c r="CWE9" s="132"/>
      <c r="CWF9" s="132"/>
      <c r="CWG9" s="133"/>
      <c r="CWH9" s="134"/>
      <c r="CWI9" s="132"/>
      <c r="CWJ9" s="132"/>
      <c r="CWK9" s="132"/>
      <c r="CWL9" s="133"/>
      <c r="CWM9" s="134"/>
      <c r="CWN9" s="132"/>
      <c r="CWO9" s="132"/>
      <c r="CWP9" s="132"/>
      <c r="CWQ9" s="133"/>
      <c r="CWR9" s="134"/>
      <c r="CWS9" s="132"/>
      <c r="CWT9" s="132"/>
      <c r="CWU9" s="132"/>
      <c r="CWV9" s="133"/>
      <c r="CWW9" s="134"/>
      <c r="CWX9" s="132"/>
      <c r="CWY9" s="132"/>
      <c r="CWZ9" s="132"/>
      <c r="CXA9" s="133"/>
      <c r="CXB9" s="134"/>
      <c r="CXC9" s="132"/>
      <c r="CXD9" s="132"/>
      <c r="CXE9" s="132"/>
      <c r="CXF9" s="133"/>
      <c r="CXG9" s="134"/>
      <c r="CXH9" s="132"/>
      <c r="CXI9" s="132"/>
      <c r="CXJ9" s="132"/>
      <c r="CXK9" s="133"/>
      <c r="CXL9" s="134"/>
      <c r="CXM9" s="132"/>
      <c r="CXN9" s="132"/>
      <c r="CXO9" s="132"/>
      <c r="CXP9" s="133"/>
      <c r="CXQ9" s="134"/>
      <c r="CXR9" s="132"/>
      <c r="CXS9" s="132"/>
      <c r="CXT9" s="132"/>
      <c r="CXU9" s="133"/>
      <c r="CXV9" s="134"/>
      <c r="CXW9" s="132"/>
      <c r="CXX9" s="132"/>
      <c r="CXY9" s="132"/>
      <c r="CXZ9" s="133"/>
      <c r="CYA9" s="134"/>
      <c r="CYB9" s="132"/>
      <c r="CYC9" s="132"/>
      <c r="CYD9" s="132"/>
      <c r="CYE9" s="133"/>
      <c r="CYF9" s="134"/>
      <c r="CYG9" s="132"/>
      <c r="CYH9" s="132"/>
      <c r="CYI9" s="132"/>
      <c r="CYJ9" s="133"/>
      <c r="CYK9" s="134"/>
      <c r="CYL9" s="132"/>
      <c r="CYM9" s="132"/>
      <c r="CYN9" s="132"/>
      <c r="CYO9" s="133"/>
      <c r="CYP9" s="134"/>
      <c r="CYQ9" s="132"/>
      <c r="CYR9" s="132"/>
      <c r="CYS9" s="132"/>
      <c r="CYT9" s="133"/>
      <c r="CYU9" s="134"/>
      <c r="CYV9" s="132"/>
      <c r="CYW9" s="132"/>
      <c r="CYX9" s="132"/>
      <c r="CYY9" s="133"/>
      <c r="CYZ9" s="134"/>
      <c r="CZA9" s="132"/>
      <c r="CZB9" s="132"/>
      <c r="CZC9" s="132"/>
      <c r="CZD9" s="133"/>
      <c r="CZE9" s="134"/>
      <c r="CZF9" s="132"/>
      <c r="CZG9" s="132"/>
      <c r="CZH9" s="132"/>
      <c r="CZI9" s="133"/>
      <c r="CZJ9" s="134"/>
      <c r="CZK9" s="132"/>
      <c r="CZL9" s="132"/>
      <c r="CZM9" s="132"/>
      <c r="CZN9" s="133"/>
      <c r="CZO9" s="134"/>
      <c r="CZP9" s="132"/>
      <c r="CZQ9" s="132"/>
      <c r="CZR9" s="132"/>
      <c r="CZS9" s="133"/>
      <c r="CZT9" s="134"/>
      <c r="CZU9" s="132"/>
      <c r="CZV9" s="132"/>
      <c r="CZW9" s="132"/>
      <c r="CZX9" s="133"/>
      <c r="CZY9" s="134"/>
      <c r="CZZ9" s="132"/>
      <c r="DAA9" s="132"/>
      <c r="DAB9" s="132"/>
      <c r="DAC9" s="133"/>
      <c r="DAD9" s="134"/>
      <c r="DAE9" s="132"/>
      <c r="DAF9" s="132"/>
      <c r="DAG9" s="132"/>
      <c r="DAH9" s="133"/>
      <c r="DAI9" s="134"/>
      <c r="DAJ9" s="132"/>
      <c r="DAK9" s="132"/>
      <c r="DAL9" s="132"/>
      <c r="DAM9" s="133"/>
      <c r="DAN9" s="134"/>
      <c r="DAO9" s="132"/>
      <c r="DAP9" s="132"/>
      <c r="DAQ9" s="132"/>
      <c r="DAR9" s="133"/>
      <c r="DAS9" s="134"/>
      <c r="DAT9" s="132"/>
      <c r="DAU9" s="132"/>
      <c r="DAV9" s="132"/>
      <c r="DAW9" s="133"/>
      <c r="DAX9" s="134"/>
      <c r="DAY9" s="132"/>
      <c r="DAZ9" s="132"/>
      <c r="DBA9" s="132"/>
      <c r="DBB9" s="133"/>
      <c r="DBC9" s="134"/>
      <c r="DBD9" s="132"/>
      <c r="DBE9" s="132"/>
      <c r="DBF9" s="132"/>
      <c r="DBG9" s="133"/>
      <c r="DBH9" s="134"/>
      <c r="DBI9" s="132"/>
      <c r="DBJ9" s="132"/>
      <c r="DBK9" s="132"/>
      <c r="DBL9" s="133"/>
      <c r="DBM9" s="134"/>
      <c r="DBN9" s="132"/>
      <c r="DBO9" s="132"/>
      <c r="DBP9" s="132"/>
      <c r="DBQ9" s="133"/>
      <c r="DBR9" s="134"/>
      <c r="DBS9" s="132"/>
      <c r="DBT9" s="132"/>
      <c r="DBU9" s="132"/>
      <c r="DBV9" s="133"/>
      <c r="DBW9" s="134"/>
      <c r="DBX9" s="132"/>
      <c r="DBY9" s="132"/>
      <c r="DBZ9" s="132"/>
      <c r="DCA9" s="133"/>
      <c r="DCB9" s="134"/>
      <c r="DCC9" s="132"/>
      <c r="DCD9" s="132"/>
      <c r="DCE9" s="132"/>
      <c r="DCF9" s="133"/>
      <c r="DCG9" s="134"/>
      <c r="DCH9" s="132"/>
      <c r="DCI9" s="132"/>
      <c r="DCJ9" s="132"/>
      <c r="DCK9" s="133"/>
      <c r="DCL9" s="134"/>
      <c r="DCM9" s="132"/>
      <c r="DCN9" s="132"/>
      <c r="DCO9" s="132"/>
      <c r="DCP9" s="133"/>
      <c r="DCQ9" s="134"/>
      <c r="DCR9" s="132"/>
      <c r="DCS9" s="132"/>
      <c r="DCT9" s="132"/>
      <c r="DCU9" s="133"/>
      <c r="DCV9" s="134"/>
      <c r="DCW9" s="132"/>
      <c r="DCX9" s="132"/>
      <c r="DCY9" s="132"/>
      <c r="DCZ9" s="133"/>
      <c r="DDA9" s="134"/>
      <c r="DDB9" s="132"/>
      <c r="DDC9" s="132"/>
      <c r="DDD9" s="132"/>
      <c r="DDE9" s="133"/>
      <c r="DDF9" s="134"/>
      <c r="DDG9" s="132"/>
      <c r="DDH9" s="132"/>
      <c r="DDI9" s="132"/>
      <c r="DDJ9" s="133"/>
      <c r="DDK9" s="134"/>
      <c r="DDL9" s="132"/>
      <c r="DDM9" s="132"/>
      <c r="DDN9" s="132"/>
      <c r="DDO9" s="133"/>
      <c r="DDP9" s="134"/>
      <c r="DDQ9" s="132"/>
      <c r="DDR9" s="132"/>
      <c r="DDS9" s="132"/>
      <c r="DDT9" s="133"/>
      <c r="DDU9" s="134"/>
      <c r="DDV9" s="132"/>
      <c r="DDW9" s="132"/>
      <c r="DDX9" s="132"/>
      <c r="DDY9" s="133"/>
      <c r="DDZ9" s="134"/>
      <c r="DEA9" s="132"/>
      <c r="DEB9" s="132"/>
      <c r="DEC9" s="132"/>
      <c r="DED9" s="133"/>
      <c r="DEE9" s="134"/>
      <c r="DEF9" s="132"/>
      <c r="DEG9" s="132"/>
      <c r="DEH9" s="132"/>
      <c r="DEI9" s="133"/>
      <c r="DEJ9" s="134"/>
      <c r="DEK9" s="132"/>
      <c r="DEL9" s="132"/>
      <c r="DEM9" s="132"/>
      <c r="DEN9" s="133"/>
      <c r="DEO9" s="134"/>
      <c r="DEP9" s="132"/>
      <c r="DEQ9" s="132"/>
      <c r="DER9" s="132"/>
      <c r="DES9" s="133"/>
      <c r="DET9" s="134"/>
      <c r="DEU9" s="132"/>
      <c r="DEV9" s="132"/>
      <c r="DEW9" s="132"/>
      <c r="DEX9" s="133"/>
      <c r="DEY9" s="134"/>
      <c r="DEZ9" s="132"/>
      <c r="DFA9" s="132"/>
      <c r="DFB9" s="132"/>
      <c r="DFC9" s="133"/>
      <c r="DFD9" s="134"/>
      <c r="DFE9" s="132"/>
      <c r="DFF9" s="132"/>
      <c r="DFG9" s="132"/>
      <c r="DFH9" s="133"/>
      <c r="DFI9" s="134"/>
      <c r="DFJ9" s="132"/>
      <c r="DFK9" s="132"/>
      <c r="DFL9" s="132"/>
      <c r="DFM9" s="133"/>
      <c r="DFN9" s="134"/>
      <c r="DFO9" s="132"/>
      <c r="DFP9" s="132"/>
      <c r="DFQ9" s="132"/>
      <c r="DFR9" s="133"/>
      <c r="DFS9" s="134"/>
      <c r="DFT9" s="132"/>
      <c r="DFU9" s="132"/>
      <c r="DFV9" s="132"/>
      <c r="DFW9" s="133"/>
      <c r="DFX9" s="134"/>
      <c r="DFY9" s="132"/>
      <c r="DFZ9" s="132"/>
      <c r="DGA9" s="132"/>
      <c r="DGB9" s="133"/>
      <c r="DGC9" s="134"/>
      <c r="DGD9" s="132"/>
      <c r="DGE9" s="132"/>
      <c r="DGF9" s="132"/>
      <c r="DGG9" s="133"/>
      <c r="DGH9" s="134"/>
      <c r="DGI9" s="132"/>
      <c r="DGJ9" s="132"/>
      <c r="DGK9" s="132"/>
      <c r="DGL9" s="133"/>
      <c r="DGM9" s="134"/>
      <c r="DGN9" s="132"/>
      <c r="DGO9" s="132"/>
      <c r="DGP9" s="132"/>
      <c r="DGQ9" s="133"/>
      <c r="DGR9" s="134"/>
      <c r="DGS9" s="132"/>
      <c r="DGT9" s="132"/>
      <c r="DGU9" s="132"/>
      <c r="DGV9" s="133"/>
      <c r="DGW9" s="134"/>
      <c r="DGX9" s="132"/>
      <c r="DGY9" s="132"/>
      <c r="DGZ9" s="132"/>
      <c r="DHA9" s="133"/>
      <c r="DHB9" s="134"/>
      <c r="DHC9" s="132"/>
      <c r="DHD9" s="132"/>
      <c r="DHE9" s="132"/>
      <c r="DHF9" s="133"/>
      <c r="DHG9" s="134"/>
      <c r="DHH9" s="132"/>
      <c r="DHI9" s="132"/>
      <c r="DHJ9" s="132"/>
      <c r="DHK9" s="133"/>
      <c r="DHL9" s="134"/>
      <c r="DHM9" s="132"/>
      <c r="DHN9" s="132"/>
      <c r="DHO9" s="132"/>
      <c r="DHP9" s="133"/>
      <c r="DHQ9" s="134"/>
      <c r="DHR9" s="132"/>
      <c r="DHS9" s="132"/>
      <c r="DHT9" s="132"/>
      <c r="DHU9" s="133"/>
      <c r="DHV9" s="134"/>
      <c r="DHW9" s="132"/>
      <c r="DHX9" s="132"/>
      <c r="DHY9" s="132"/>
      <c r="DHZ9" s="133"/>
      <c r="DIA9" s="134"/>
      <c r="DIB9" s="132"/>
      <c r="DIC9" s="132"/>
      <c r="DID9" s="132"/>
      <c r="DIE9" s="133"/>
      <c r="DIF9" s="134"/>
      <c r="DIG9" s="132"/>
      <c r="DIH9" s="132"/>
      <c r="DII9" s="132"/>
      <c r="DIJ9" s="133"/>
      <c r="DIK9" s="134"/>
      <c r="DIL9" s="132"/>
      <c r="DIM9" s="132"/>
      <c r="DIN9" s="132"/>
      <c r="DIO9" s="133"/>
      <c r="DIP9" s="134"/>
      <c r="DIQ9" s="132"/>
      <c r="DIR9" s="132"/>
      <c r="DIS9" s="132"/>
      <c r="DIT9" s="133"/>
      <c r="DIU9" s="134"/>
      <c r="DIV9" s="132"/>
      <c r="DIW9" s="132"/>
      <c r="DIX9" s="132"/>
      <c r="DIY9" s="133"/>
      <c r="DIZ9" s="134"/>
      <c r="DJA9" s="132"/>
      <c r="DJB9" s="132"/>
      <c r="DJC9" s="132"/>
      <c r="DJD9" s="133"/>
      <c r="DJE9" s="134"/>
      <c r="DJF9" s="132"/>
      <c r="DJG9" s="132"/>
      <c r="DJH9" s="132"/>
      <c r="DJI9" s="133"/>
      <c r="DJJ9" s="134"/>
      <c r="DJK9" s="132"/>
      <c r="DJL9" s="132"/>
      <c r="DJM9" s="132"/>
      <c r="DJN9" s="133"/>
      <c r="DJO9" s="134"/>
      <c r="DJP9" s="132"/>
      <c r="DJQ9" s="132"/>
      <c r="DJR9" s="132"/>
      <c r="DJS9" s="133"/>
      <c r="DJT9" s="134"/>
      <c r="DJU9" s="132"/>
      <c r="DJV9" s="132"/>
      <c r="DJW9" s="132"/>
      <c r="DJX9" s="133"/>
      <c r="DJY9" s="134"/>
      <c r="DJZ9" s="132"/>
      <c r="DKA9" s="132"/>
      <c r="DKB9" s="132"/>
      <c r="DKC9" s="133"/>
      <c r="DKD9" s="134"/>
      <c r="DKE9" s="132"/>
      <c r="DKF9" s="132"/>
      <c r="DKG9" s="132"/>
      <c r="DKH9" s="133"/>
      <c r="DKI9" s="134"/>
      <c r="DKJ9" s="132"/>
      <c r="DKK9" s="132"/>
      <c r="DKL9" s="132"/>
      <c r="DKM9" s="133"/>
      <c r="DKN9" s="134"/>
      <c r="DKO9" s="132"/>
      <c r="DKP9" s="132"/>
      <c r="DKQ9" s="132"/>
      <c r="DKR9" s="133"/>
      <c r="DKS9" s="134"/>
      <c r="DKT9" s="132"/>
      <c r="DKU9" s="132"/>
      <c r="DKV9" s="132"/>
      <c r="DKW9" s="133"/>
      <c r="DKX9" s="134"/>
      <c r="DKY9" s="132"/>
      <c r="DKZ9" s="132"/>
      <c r="DLA9" s="132"/>
      <c r="DLB9" s="133"/>
      <c r="DLC9" s="134"/>
      <c r="DLD9" s="132"/>
      <c r="DLE9" s="132"/>
      <c r="DLF9" s="132"/>
      <c r="DLG9" s="133"/>
      <c r="DLH9" s="134"/>
      <c r="DLI9" s="132"/>
      <c r="DLJ9" s="132"/>
      <c r="DLK9" s="132"/>
      <c r="DLL9" s="133"/>
      <c r="DLM9" s="134"/>
      <c r="DLN9" s="132"/>
      <c r="DLO9" s="132"/>
      <c r="DLP9" s="132"/>
      <c r="DLQ9" s="133"/>
      <c r="DLR9" s="134"/>
      <c r="DLS9" s="132"/>
      <c r="DLT9" s="132"/>
      <c r="DLU9" s="132"/>
      <c r="DLV9" s="133"/>
      <c r="DLW9" s="134"/>
      <c r="DLX9" s="132"/>
      <c r="DLY9" s="132"/>
      <c r="DLZ9" s="132"/>
      <c r="DMA9" s="133"/>
      <c r="DMB9" s="134"/>
      <c r="DMC9" s="132"/>
      <c r="DMD9" s="132"/>
      <c r="DME9" s="132"/>
      <c r="DMF9" s="133"/>
      <c r="DMG9" s="134"/>
      <c r="DMH9" s="132"/>
      <c r="DMI9" s="132"/>
      <c r="DMJ9" s="132"/>
      <c r="DMK9" s="133"/>
      <c r="DML9" s="134"/>
      <c r="DMM9" s="132"/>
      <c r="DMN9" s="132"/>
      <c r="DMO9" s="132"/>
      <c r="DMP9" s="133"/>
      <c r="DMQ9" s="134"/>
      <c r="DMR9" s="132"/>
      <c r="DMS9" s="132"/>
      <c r="DMT9" s="132"/>
      <c r="DMU9" s="133"/>
      <c r="DMV9" s="134"/>
      <c r="DMW9" s="132"/>
      <c r="DMX9" s="132"/>
      <c r="DMY9" s="132"/>
      <c r="DMZ9" s="133"/>
      <c r="DNA9" s="134"/>
      <c r="DNB9" s="132"/>
      <c r="DNC9" s="132"/>
      <c r="DND9" s="132"/>
      <c r="DNE9" s="133"/>
      <c r="DNF9" s="134"/>
      <c r="DNG9" s="132"/>
      <c r="DNH9" s="132"/>
      <c r="DNI9" s="132"/>
      <c r="DNJ9" s="133"/>
      <c r="DNK9" s="134"/>
      <c r="DNL9" s="132"/>
      <c r="DNM9" s="132"/>
      <c r="DNN9" s="132"/>
      <c r="DNO9" s="133"/>
      <c r="DNP9" s="134"/>
      <c r="DNQ9" s="132"/>
      <c r="DNR9" s="132"/>
      <c r="DNS9" s="132"/>
      <c r="DNT9" s="133"/>
      <c r="DNU9" s="134"/>
      <c r="DNV9" s="132"/>
      <c r="DNW9" s="132"/>
      <c r="DNX9" s="132"/>
      <c r="DNY9" s="133"/>
      <c r="DNZ9" s="134"/>
      <c r="DOA9" s="132"/>
      <c r="DOB9" s="132"/>
      <c r="DOC9" s="132"/>
      <c r="DOD9" s="133"/>
      <c r="DOE9" s="134"/>
      <c r="DOF9" s="132"/>
      <c r="DOG9" s="132"/>
      <c r="DOH9" s="132"/>
      <c r="DOI9" s="133"/>
      <c r="DOJ9" s="134"/>
      <c r="DOK9" s="132"/>
      <c r="DOL9" s="132"/>
      <c r="DOM9" s="132"/>
      <c r="DON9" s="133"/>
      <c r="DOO9" s="134"/>
      <c r="DOP9" s="132"/>
      <c r="DOQ9" s="132"/>
      <c r="DOR9" s="132"/>
      <c r="DOS9" s="133"/>
      <c r="DOT9" s="134"/>
      <c r="DOU9" s="132"/>
      <c r="DOV9" s="132"/>
      <c r="DOW9" s="132"/>
      <c r="DOX9" s="133"/>
      <c r="DOY9" s="134"/>
      <c r="DOZ9" s="132"/>
      <c r="DPA9" s="132"/>
      <c r="DPB9" s="132"/>
      <c r="DPC9" s="133"/>
      <c r="DPD9" s="134"/>
      <c r="DPE9" s="132"/>
      <c r="DPF9" s="132"/>
      <c r="DPG9" s="132"/>
      <c r="DPH9" s="133"/>
      <c r="DPI9" s="134"/>
      <c r="DPJ9" s="132"/>
      <c r="DPK9" s="132"/>
      <c r="DPL9" s="132"/>
      <c r="DPM9" s="133"/>
      <c r="DPN9" s="134"/>
      <c r="DPO9" s="132"/>
      <c r="DPP9" s="132"/>
      <c r="DPQ9" s="132"/>
      <c r="DPR9" s="133"/>
      <c r="DPS9" s="134"/>
      <c r="DPT9" s="132"/>
      <c r="DPU9" s="132"/>
      <c r="DPV9" s="132"/>
      <c r="DPW9" s="133"/>
      <c r="DPX9" s="134"/>
      <c r="DPY9" s="132"/>
      <c r="DPZ9" s="132"/>
      <c r="DQA9" s="132"/>
      <c r="DQB9" s="133"/>
      <c r="DQC9" s="134"/>
      <c r="DQD9" s="132"/>
      <c r="DQE9" s="132"/>
      <c r="DQF9" s="132"/>
      <c r="DQG9" s="133"/>
      <c r="DQH9" s="134"/>
      <c r="DQI9" s="132"/>
      <c r="DQJ9" s="132"/>
      <c r="DQK9" s="132"/>
      <c r="DQL9" s="133"/>
      <c r="DQM9" s="134"/>
      <c r="DQN9" s="132"/>
      <c r="DQO9" s="132"/>
      <c r="DQP9" s="132"/>
      <c r="DQQ9" s="133"/>
      <c r="DQR9" s="134"/>
      <c r="DQS9" s="132"/>
      <c r="DQT9" s="132"/>
      <c r="DQU9" s="132"/>
      <c r="DQV9" s="133"/>
      <c r="DQW9" s="134"/>
      <c r="DQX9" s="132"/>
      <c r="DQY9" s="132"/>
      <c r="DQZ9" s="132"/>
      <c r="DRA9" s="133"/>
      <c r="DRB9" s="134"/>
      <c r="DRC9" s="132"/>
      <c r="DRD9" s="132"/>
      <c r="DRE9" s="132"/>
      <c r="DRF9" s="133"/>
      <c r="DRG9" s="134"/>
      <c r="DRH9" s="132"/>
      <c r="DRI9" s="132"/>
      <c r="DRJ9" s="132"/>
      <c r="DRK9" s="133"/>
      <c r="DRL9" s="134"/>
      <c r="DRM9" s="132"/>
      <c r="DRN9" s="132"/>
      <c r="DRO9" s="132"/>
      <c r="DRP9" s="133"/>
      <c r="DRQ9" s="134"/>
      <c r="DRR9" s="132"/>
      <c r="DRS9" s="132"/>
      <c r="DRT9" s="132"/>
      <c r="DRU9" s="133"/>
      <c r="DRV9" s="134"/>
      <c r="DRW9" s="132"/>
      <c r="DRX9" s="132"/>
      <c r="DRY9" s="132"/>
      <c r="DRZ9" s="133"/>
      <c r="DSA9" s="134"/>
      <c r="DSB9" s="132"/>
      <c r="DSC9" s="132"/>
      <c r="DSD9" s="132"/>
      <c r="DSE9" s="133"/>
      <c r="DSF9" s="134"/>
      <c r="DSG9" s="132"/>
      <c r="DSH9" s="132"/>
      <c r="DSI9" s="132"/>
      <c r="DSJ9" s="133"/>
      <c r="DSK9" s="134"/>
      <c r="DSL9" s="132"/>
      <c r="DSM9" s="132"/>
      <c r="DSN9" s="132"/>
      <c r="DSO9" s="133"/>
      <c r="DSP9" s="134"/>
      <c r="DSQ9" s="132"/>
      <c r="DSR9" s="132"/>
      <c r="DSS9" s="132"/>
      <c r="DST9" s="133"/>
      <c r="DSU9" s="134"/>
      <c r="DSV9" s="132"/>
      <c r="DSW9" s="132"/>
      <c r="DSX9" s="132"/>
      <c r="DSY9" s="133"/>
      <c r="DSZ9" s="134"/>
      <c r="DTA9" s="132"/>
      <c r="DTB9" s="132"/>
      <c r="DTC9" s="132"/>
      <c r="DTD9" s="133"/>
      <c r="DTE9" s="134"/>
      <c r="DTF9" s="132"/>
      <c r="DTG9" s="132"/>
      <c r="DTH9" s="132"/>
      <c r="DTI9" s="133"/>
      <c r="DTJ9" s="134"/>
      <c r="DTK9" s="132"/>
      <c r="DTL9" s="132"/>
      <c r="DTM9" s="132"/>
      <c r="DTN9" s="133"/>
      <c r="DTO9" s="134"/>
      <c r="DTP9" s="132"/>
      <c r="DTQ9" s="132"/>
      <c r="DTR9" s="132"/>
      <c r="DTS9" s="133"/>
      <c r="DTT9" s="134"/>
      <c r="DTU9" s="132"/>
      <c r="DTV9" s="132"/>
      <c r="DTW9" s="132"/>
      <c r="DTX9" s="133"/>
      <c r="DTY9" s="134"/>
      <c r="DTZ9" s="132"/>
      <c r="DUA9" s="132"/>
      <c r="DUB9" s="132"/>
      <c r="DUC9" s="133"/>
      <c r="DUD9" s="134"/>
      <c r="DUE9" s="132"/>
      <c r="DUF9" s="132"/>
      <c r="DUG9" s="132"/>
      <c r="DUH9" s="133"/>
      <c r="DUI9" s="134"/>
      <c r="DUJ9" s="132"/>
      <c r="DUK9" s="132"/>
      <c r="DUL9" s="132"/>
      <c r="DUM9" s="133"/>
      <c r="DUN9" s="134"/>
      <c r="DUO9" s="132"/>
      <c r="DUP9" s="132"/>
      <c r="DUQ9" s="132"/>
      <c r="DUR9" s="133"/>
      <c r="DUS9" s="134"/>
      <c r="DUT9" s="132"/>
      <c r="DUU9" s="132"/>
      <c r="DUV9" s="132"/>
      <c r="DUW9" s="133"/>
      <c r="DUX9" s="134"/>
      <c r="DUY9" s="132"/>
      <c r="DUZ9" s="132"/>
      <c r="DVA9" s="132"/>
      <c r="DVB9" s="133"/>
      <c r="DVC9" s="134"/>
      <c r="DVD9" s="132"/>
      <c r="DVE9" s="132"/>
      <c r="DVF9" s="132"/>
      <c r="DVG9" s="133"/>
      <c r="DVH9" s="134"/>
      <c r="DVI9" s="132"/>
      <c r="DVJ9" s="132"/>
      <c r="DVK9" s="132"/>
      <c r="DVL9" s="133"/>
      <c r="DVM9" s="134"/>
      <c r="DVN9" s="132"/>
      <c r="DVO9" s="132"/>
      <c r="DVP9" s="132"/>
      <c r="DVQ9" s="133"/>
      <c r="DVR9" s="134"/>
      <c r="DVS9" s="132"/>
      <c r="DVT9" s="132"/>
      <c r="DVU9" s="132"/>
      <c r="DVV9" s="133"/>
      <c r="DVW9" s="134"/>
      <c r="DVX9" s="132"/>
      <c r="DVY9" s="132"/>
      <c r="DVZ9" s="132"/>
      <c r="DWA9" s="133"/>
      <c r="DWB9" s="134"/>
      <c r="DWC9" s="132"/>
      <c r="DWD9" s="132"/>
      <c r="DWE9" s="132"/>
      <c r="DWF9" s="133"/>
      <c r="DWG9" s="134"/>
      <c r="DWH9" s="132"/>
      <c r="DWI9" s="132"/>
      <c r="DWJ9" s="132"/>
      <c r="DWK9" s="133"/>
      <c r="DWL9" s="134"/>
      <c r="DWM9" s="132"/>
      <c r="DWN9" s="132"/>
      <c r="DWO9" s="132"/>
      <c r="DWP9" s="133"/>
      <c r="DWQ9" s="134"/>
      <c r="DWR9" s="132"/>
      <c r="DWS9" s="132"/>
      <c r="DWT9" s="132"/>
      <c r="DWU9" s="133"/>
      <c r="DWV9" s="134"/>
      <c r="DWW9" s="132"/>
      <c r="DWX9" s="132"/>
      <c r="DWY9" s="132"/>
      <c r="DWZ9" s="133"/>
      <c r="DXA9" s="134"/>
      <c r="DXB9" s="132"/>
      <c r="DXC9" s="132"/>
      <c r="DXD9" s="132"/>
      <c r="DXE9" s="133"/>
      <c r="DXF9" s="134"/>
      <c r="DXG9" s="132"/>
      <c r="DXH9" s="132"/>
      <c r="DXI9" s="132"/>
      <c r="DXJ9" s="133"/>
      <c r="DXK9" s="134"/>
      <c r="DXL9" s="132"/>
      <c r="DXM9" s="132"/>
      <c r="DXN9" s="132"/>
      <c r="DXO9" s="133"/>
      <c r="DXP9" s="134"/>
      <c r="DXQ9" s="132"/>
      <c r="DXR9" s="132"/>
      <c r="DXS9" s="132"/>
      <c r="DXT9" s="133"/>
      <c r="DXU9" s="134"/>
      <c r="DXV9" s="132"/>
      <c r="DXW9" s="132"/>
      <c r="DXX9" s="132"/>
      <c r="DXY9" s="133"/>
      <c r="DXZ9" s="134"/>
      <c r="DYA9" s="132"/>
      <c r="DYB9" s="132"/>
      <c r="DYC9" s="132"/>
      <c r="DYD9" s="133"/>
      <c r="DYE9" s="134"/>
      <c r="DYF9" s="132"/>
      <c r="DYG9" s="132"/>
      <c r="DYH9" s="132"/>
      <c r="DYI9" s="133"/>
      <c r="DYJ9" s="134"/>
      <c r="DYK9" s="132"/>
      <c r="DYL9" s="132"/>
      <c r="DYM9" s="132"/>
      <c r="DYN9" s="133"/>
      <c r="DYO9" s="134"/>
      <c r="DYP9" s="132"/>
      <c r="DYQ9" s="132"/>
      <c r="DYR9" s="132"/>
      <c r="DYS9" s="133"/>
      <c r="DYT9" s="134"/>
      <c r="DYU9" s="132"/>
      <c r="DYV9" s="132"/>
      <c r="DYW9" s="132"/>
      <c r="DYX9" s="133"/>
      <c r="DYY9" s="134"/>
      <c r="DYZ9" s="132"/>
      <c r="DZA9" s="132"/>
      <c r="DZB9" s="132"/>
      <c r="DZC9" s="133"/>
      <c r="DZD9" s="134"/>
      <c r="DZE9" s="132"/>
      <c r="DZF9" s="132"/>
      <c r="DZG9" s="132"/>
      <c r="DZH9" s="133"/>
      <c r="DZI9" s="134"/>
      <c r="DZJ9" s="132"/>
      <c r="DZK9" s="132"/>
      <c r="DZL9" s="132"/>
      <c r="DZM9" s="133"/>
      <c r="DZN9" s="134"/>
      <c r="DZO9" s="132"/>
      <c r="DZP9" s="132"/>
      <c r="DZQ9" s="132"/>
      <c r="DZR9" s="133"/>
      <c r="DZS9" s="134"/>
      <c r="DZT9" s="132"/>
      <c r="DZU9" s="132"/>
      <c r="DZV9" s="132"/>
      <c r="DZW9" s="133"/>
      <c r="DZX9" s="134"/>
      <c r="DZY9" s="132"/>
      <c r="DZZ9" s="132"/>
      <c r="EAA9" s="132"/>
      <c r="EAB9" s="133"/>
      <c r="EAC9" s="134"/>
      <c r="EAD9" s="132"/>
      <c r="EAE9" s="132"/>
      <c r="EAF9" s="132"/>
      <c r="EAG9" s="133"/>
      <c r="EAH9" s="134"/>
      <c r="EAI9" s="132"/>
      <c r="EAJ9" s="132"/>
      <c r="EAK9" s="132"/>
      <c r="EAL9" s="133"/>
      <c r="EAM9" s="134"/>
      <c r="EAN9" s="132"/>
      <c r="EAO9" s="132"/>
      <c r="EAP9" s="132"/>
      <c r="EAQ9" s="133"/>
      <c r="EAR9" s="134"/>
      <c r="EAS9" s="132"/>
      <c r="EAT9" s="132"/>
      <c r="EAU9" s="132"/>
      <c r="EAV9" s="133"/>
      <c r="EAW9" s="134"/>
      <c r="EAX9" s="132"/>
      <c r="EAY9" s="132"/>
      <c r="EAZ9" s="132"/>
      <c r="EBA9" s="133"/>
      <c r="EBB9" s="134"/>
      <c r="EBC9" s="132"/>
      <c r="EBD9" s="132"/>
      <c r="EBE9" s="132"/>
      <c r="EBF9" s="133"/>
      <c r="EBG9" s="134"/>
      <c r="EBH9" s="132"/>
      <c r="EBI9" s="132"/>
      <c r="EBJ9" s="132"/>
      <c r="EBK9" s="133"/>
      <c r="EBL9" s="134"/>
      <c r="EBM9" s="132"/>
      <c r="EBN9" s="132"/>
      <c r="EBO9" s="132"/>
      <c r="EBP9" s="133"/>
      <c r="EBQ9" s="134"/>
      <c r="EBR9" s="132"/>
      <c r="EBS9" s="132"/>
      <c r="EBT9" s="132"/>
      <c r="EBU9" s="133"/>
      <c r="EBV9" s="134"/>
      <c r="EBW9" s="132"/>
      <c r="EBX9" s="132"/>
      <c r="EBY9" s="132"/>
      <c r="EBZ9" s="133"/>
      <c r="ECA9" s="134"/>
      <c r="ECB9" s="132"/>
      <c r="ECC9" s="132"/>
      <c r="ECD9" s="132"/>
      <c r="ECE9" s="133"/>
      <c r="ECF9" s="134"/>
      <c r="ECG9" s="132"/>
      <c r="ECH9" s="132"/>
      <c r="ECI9" s="132"/>
      <c r="ECJ9" s="133"/>
      <c r="ECK9" s="134"/>
      <c r="ECL9" s="132"/>
      <c r="ECM9" s="132"/>
      <c r="ECN9" s="132"/>
      <c r="ECO9" s="133"/>
      <c r="ECP9" s="134"/>
      <c r="ECQ9" s="132"/>
      <c r="ECR9" s="132"/>
      <c r="ECS9" s="132"/>
      <c r="ECT9" s="133"/>
      <c r="ECU9" s="134"/>
      <c r="ECV9" s="132"/>
      <c r="ECW9" s="132"/>
      <c r="ECX9" s="132"/>
      <c r="ECY9" s="133"/>
      <c r="ECZ9" s="134"/>
      <c r="EDA9" s="132"/>
      <c r="EDB9" s="132"/>
      <c r="EDC9" s="132"/>
      <c r="EDD9" s="133"/>
      <c r="EDE9" s="134"/>
      <c r="EDF9" s="132"/>
      <c r="EDG9" s="132"/>
      <c r="EDH9" s="132"/>
      <c r="EDI9" s="133"/>
      <c r="EDJ9" s="134"/>
      <c r="EDK9" s="132"/>
      <c r="EDL9" s="132"/>
      <c r="EDM9" s="132"/>
      <c r="EDN9" s="133"/>
      <c r="EDO9" s="134"/>
      <c r="EDP9" s="132"/>
      <c r="EDQ9" s="132"/>
      <c r="EDR9" s="132"/>
      <c r="EDS9" s="133"/>
      <c r="EDT9" s="134"/>
      <c r="EDU9" s="132"/>
      <c r="EDV9" s="132"/>
      <c r="EDW9" s="132"/>
      <c r="EDX9" s="133"/>
      <c r="EDY9" s="134"/>
      <c r="EDZ9" s="132"/>
      <c r="EEA9" s="132"/>
      <c r="EEB9" s="132"/>
      <c r="EEC9" s="133"/>
      <c r="EED9" s="134"/>
      <c r="EEE9" s="132"/>
      <c r="EEF9" s="132"/>
      <c r="EEG9" s="132"/>
      <c r="EEH9" s="133"/>
      <c r="EEI9" s="134"/>
      <c r="EEJ9" s="132"/>
      <c r="EEK9" s="132"/>
      <c r="EEL9" s="132"/>
      <c r="EEM9" s="133"/>
      <c r="EEN9" s="134"/>
      <c r="EEO9" s="132"/>
      <c r="EEP9" s="132"/>
      <c r="EEQ9" s="132"/>
      <c r="EER9" s="133"/>
      <c r="EES9" s="134"/>
      <c r="EET9" s="132"/>
      <c r="EEU9" s="132"/>
      <c r="EEV9" s="132"/>
      <c r="EEW9" s="133"/>
      <c r="EEX9" s="134"/>
      <c r="EEY9" s="132"/>
      <c r="EEZ9" s="132"/>
      <c r="EFA9" s="132"/>
      <c r="EFB9" s="133"/>
      <c r="EFC9" s="134"/>
      <c r="EFD9" s="132"/>
      <c r="EFE9" s="132"/>
      <c r="EFF9" s="132"/>
      <c r="EFG9" s="133"/>
      <c r="EFH9" s="134"/>
      <c r="EFI9" s="132"/>
      <c r="EFJ9" s="132"/>
      <c r="EFK9" s="132"/>
      <c r="EFL9" s="133"/>
      <c r="EFM9" s="134"/>
      <c r="EFN9" s="132"/>
      <c r="EFO9" s="132"/>
      <c r="EFP9" s="132"/>
      <c r="EFQ9" s="133"/>
      <c r="EFR9" s="134"/>
      <c r="EFS9" s="132"/>
      <c r="EFT9" s="132"/>
      <c r="EFU9" s="132"/>
      <c r="EFV9" s="133"/>
      <c r="EFW9" s="134"/>
      <c r="EFX9" s="132"/>
      <c r="EFY9" s="132"/>
      <c r="EFZ9" s="132"/>
      <c r="EGA9" s="133"/>
      <c r="EGB9" s="134"/>
      <c r="EGC9" s="132"/>
      <c r="EGD9" s="132"/>
      <c r="EGE9" s="132"/>
      <c r="EGF9" s="133"/>
      <c r="EGG9" s="134"/>
      <c r="EGH9" s="132"/>
      <c r="EGI9" s="132"/>
      <c r="EGJ9" s="132"/>
      <c r="EGK9" s="133"/>
      <c r="EGL9" s="134"/>
      <c r="EGM9" s="132"/>
      <c r="EGN9" s="132"/>
      <c r="EGO9" s="132"/>
      <c r="EGP9" s="133"/>
      <c r="EGQ9" s="134"/>
      <c r="EGR9" s="132"/>
      <c r="EGS9" s="132"/>
      <c r="EGT9" s="132"/>
      <c r="EGU9" s="133"/>
      <c r="EGV9" s="134"/>
      <c r="EGW9" s="132"/>
      <c r="EGX9" s="132"/>
      <c r="EGY9" s="132"/>
      <c r="EGZ9" s="133"/>
      <c r="EHA9" s="134"/>
      <c r="EHB9" s="132"/>
      <c r="EHC9" s="132"/>
      <c r="EHD9" s="132"/>
      <c r="EHE9" s="133"/>
      <c r="EHF9" s="134"/>
      <c r="EHG9" s="132"/>
      <c r="EHH9" s="132"/>
      <c r="EHI9" s="132"/>
      <c r="EHJ9" s="133"/>
      <c r="EHK9" s="134"/>
      <c r="EHL9" s="132"/>
      <c r="EHM9" s="132"/>
      <c r="EHN9" s="132"/>
      <c r="EHO9" s="133"/>
      <c r="EHP9" s="134"/>
      <c r="EHQ9" s="132"/>
      <c r="EHR9" s="132"/>
      <c r="EHS9" s="132"/>
      <c r="EHT9" s="133"/>
      <c r="EHU9" s="134"/>
      <c r="EHV9" s="132"/>
      <c r="EHW9" s="132"/>
      <c r="EHX9" s="132"/>
      <c r="EHY9" s="133"/>
      <c r="EHZ9" s="134"/>
      <c r="EIA9" s="132"/>
      <c r="EIB9" s="132"/>
      <c r="EIC9" s="132"/>
      <c r="EID9" s="133"/>
      <c r="EIE9" s="134"/>
      <c r="EIF9" s="132"/>
      <c r="EIG9" s="132"/>
      <c r="EIH9" s="132"/>
      <c r="EII9" s="133"/>
      <c r="EIJ9" s="134"/>
      <c r="EIK9" s="132"/>
      <c r="EIL9" s="132"/>
      <c r="EIM9" s="132"/>
      <c r="EIN9" s="133"/>
      <c r="EIO9" s="134"/>
      <c r="EIP9" s="132"/>
      <c r="EIQ9" s="132"/>
      <c r="EIR9" s="132"/>
      <c r="EIS9" s="133"/>
      <c r="EIT9" s="134"/>
      <c r="EIU9" s="132"/>
      <c r="EIV9" s="132"/>
      <c r="EIW9" s="132"/>
      <c r="EIX9" s="133"/>
      <c r="EIY9" s="134"/>
      <c r="EIZ9" s="132"/>
      <c r="EJA9" s="132"/>
      <c r="EJB9" s="132"/>
      <c r="EJC9" s="133"/>
      <c r="EJD9" s="134"/>
      <c r="EJE9" s="132"/>
      <c r="EJF9" s="132"/>
      <c r="EJG9" s="132"/>
      <c r="EJH9" s="133"/>
      <c r="EJI9" s="134"/>
      <c r="EJJ9" s="132"/>
      <c r="EJK9" s="132"/>
      <c r="EJL9" s="132"/>
      <c r="EJM9" s="133"/>
      <c r="EJN9" s="134"/>
      <c r="EJO9" s="132"/>
      <c r="EJP9" s="132"/>
      <c r="EJQ9" s="132"/>
      <c r="EJR9" s="133"/>
      <c r="EJS9" s="134"/>
      <c r="EJT9" s="132"/>
      <c r="EJU9" s="132"/>
      <c r="EJV9" s="132"/>
      <c r="EJW9" s="133"/>
      <c r="EJX9" s="134"/>
      <c r="EJY9" s="132"/>
      <c r="EJZ9" s="132"/>
      <c r="EKA9" s="132"/>
      <c r="EKB9" s="133"/>
      <c r="EKC9" s="134"/>
      <c r="EKD9" s="132"/>
      <c r="EKE9" s="132"/>
      <c r="EKF9" s="132"/>
      <c r="EKG9" s="133"/>
      <c r="EKH9" s="134"/>
      <c r="EKI9" s="132"/>
      <c r="EKJ9" s="132"/>
      <c r="EKK9" s="132"/>
      <c r="EKL9" s="133"/>
      <c r="EKM9" s="134"/>
      <c r="EKN9" s="132"/>
      <c r="EKO9" s="132"/>
      <c r="EKP9" s="132"/>
      <c r="EKQ9" s="133"/>
      <c r="EKR9" s="134"/>
      <c r="EKS9" s="132"/>
      <c r="EKT9" s="132"/>
      <c r="EKU9" s="132"/>
      <c r="EKV9" s="133"/>
      <c r="EKW9" s="134"/>
      <c r="EKX9" s="132"/>
      <c r="EKY9" s="132"/>
      <c r="EKZ9" s="132"/>
      <c r="ELA9" s="133"/>
      <c r="ELB9" s="134"/>
      <c r="ELC9" s="132"/>
      <c r="ELD9" s="132"/>
      <c r="ELE9" s="132"/>
      <c r="ELF9" s="133"/>
      <c r="ELG9" s="134"/>
      <c r="ELH9" s="132"/>
      <c r="ELI9" s="132"/>
      <c r="ELJ9" s="132"/>
      <c r="ELK9" s="133"/>
      <c r="ELL9" s="134"/>
      <c r="ELM9" s="132"/>
      <c r="ELN9" s="132"/>
      <c r="ELO9" s="132"/>
      <c r="ELP9" s="133"/>
      <c r="ELQ9" s="134"/>
      <c r="ELR9" s="132"/>
      <c r="ELS9" s="132"/>
      <c r="ELT9" s="132"/>
      <c r="ELU9" s="133"/>
      <c r="ELV9" s="134"/>
      <c r="ELW9" s="132"/>
      <c r="ELX9" s="132"/>
      <c r="ELY9" s="132"/>
      <c r="ELZ9" s="133"/>
      <c r="EMA9" s="134"/>
      <c r="EMB9" s="132"/>
      <c r="EMC9" s="132"/>
      <c r="EMD9" s="132"/>
      <c r="EME9" s="133"/>
      <c r="EMF9" s="134"/>
      <c r="EMG9" s="132"/>
      <c r="EMH9" s="132"/>
      <c r="EMI9" s="132"/>
      <c r="EMJ9" s="133"/>
      <c r="EMK9" s="134"/>
      <c r="EML9" s="132"/>
      <c r="EMM9" s="132"/>
      <c r="EMN9" s="132"/>
      <c r="EMO9" s="133"/>
      <c r="EMP9" s="134"/>
      <c r="EMQ9" s="132"/>
      <c r="EMR9" s="132"/>
      <c r="EMS9" s="132"/>
      <c r="EMT9" s="133"/>
      <c r="EMU9" s="134"/>
      <c r="EMV9" s="132"/>
      <c r="EMW9" s="132"/>
      <c r="EMX9" s="132"/>
      <c r="EMY9" s="133"/>
      <c r="EMZ9" s="134"/>
      <c r="ENA9" s="132"/>
      <c r="ENB9" s="132"/>
      <c r="ENC9" s="132"/>
      <c r="END9" s="133"/>
      <c r="ENE9" s="134"/>
      <c r="ENF9" s="132"/>
      <c r="ENG9" s="132"/>
      <c r="ENH9" s="132"/>
      <c r="ENI9" s="133"/>
      <c r="ENJ9" s="134"/>
      <c r="ENK9" s="132"/>
      <c r="ENL9" s="132"/>
      <c r="ENM9" s="132"/>
      <c r="ENN9" s="133"/>
      <c r="ENO9" s="134"/>
      <c r="ENP9" s="132"/>
      <c r="ENQ9" s="132"/>
      <c r="ENR9" s="132"/>
      <c r="ENS9" s="133"/>
      <c r="ENT9" s="134"/>
      <c r="ENU9" s="132"/>
      <c r="ENV9" s="132"/>
      <c r="ENW9" s="132"/>
      <c r="ENX9" s="133"/>
      <c r="ENY9" s="134"/>
      <c r="ENZ9" s="132"/>
      <c r="EOA9" s="132"/>
      <c r="EOB9" s="132"/>
      <c r="EOC9" s="133"/>
      <c r="EOD9" s="134"/>
      <c r="EOE9" s="132"/>
      <c r="EOF9" s="132"/>
      <c r="EOG9" s="132"/>
      <c r="EOH9" s="133"/>
      <c r="EOI9" s="134"/>
      <c r="EOJ9" s="132"/>
      <c r="EOK9" s="132"/>
      <c r="EOL9" s="132"/>
      <c r="EOM9" s="133"/>
      <c r="EON9" s="134"/>
      <c r="EOO9" s="132"/>
      <c r="EOP9" s="132"/>
      <c r="EOQ9" s="132"/>
      <c r="EOR9" s="133"/>
      <c r="EOS9" s="134"/>
      <c r="EOT9" s="132"/>
      <c r="EOU9" s="132"/>
      <c r="EOV9" s="132"/>
      <c r="EOW9" s="133"/>
      <c r="EOX9" s="134"/>
      <c r="EOY9" s="132"/>
      <c r="EOZ9" s="132"/>
      <c r="EPA9" s="132"/>
      <c r="EPB9" s="133"/>
      <c r="EPC9" s="134"/>
      <c r="EPD9" s="132"/>
      <c r="EPE9" s="132"/>
      <c r="EPF9" s="132"/>
      <c r="EPG9" s="133"/>
      <c r="EPH9" s="134"/>
      <c r="EPI9" s="132"/>
      <c r="EPJ9" s="132"/>
      <c r="EPK9" s="132"/>
      <c r="EPL9" s="133"/>
      <c r="EPM9" s="134"/>
      <c r="EPN9" s="132"/>
      <c r="EPO9" s="132"/>
      <c r="EPP9" s="132"/>
      <c r="EPQ9" s="133"/>
      <c r="EPR9" s="134"/>
      <c r="EPS9" s="132"/>
      <c r="EPT9" s="132"/>
      <c r="EPU9" s="132"/>
      <c r="EPV9" s="133"/>
      <c r="EPW9" s="134"/>
      <c r="EPX9" s="132"/>
      <c r="EPY9" s="132"/>
      <c r="EPZ9" s="132"/>
      <c r="EQA9" s="133"/>
      <c r="EQB9" s="134"/>
      <c r="EQC9" s="132"/>
      <c r="EQD9" s="132"/>
      <c r="EQE9" s="132"/>
      <c r="EQF9" s="133"/>
      <c r="EQG9" s="134"/>
      <c r="EQH9" s="132"/>
      <c r="EQI9" s="132"/>
      <c r="EQJ9" s="132"/>
      <c r="EQK9" s="133"/>
      <c r="EQL9" s="134"/>
      <c r="EQM9" s="132"/>
      <c r="EQN9" s="132"/>
      <c r="EQO9" s="132"/>
      <c r="EQP9" s="133"/>
      <c r="EQQ9" s="134"/>
      <c r="EQR9" s="132"/>
      <c r="EQS9" s="132"/>
      <c r="EQT9" s="132"/>
      <c r="EQU9" s="133"/>
      <c r="EQV9" s="134"/>
      <c r="EQW9" s="132"/>
      <c r="EQX9" s="132"/>
      <c r="EQY9" s="132"/>
      <c r="EQZ9" s="133"/>
      <c r="ERA9" s="134"/>
      <c r="ERB9" s="132"/>
      <c r="ERC9" s="132"/>
      <c r="ERD9" s="132"/>
      <c r="ERE9" s="133"/>
      <c r="ERF9" s="134"/>
      <c r="ERG9" s="132"/>
      <c r="ERH9" s="132"/>
      <c r="ERI9" s="132"/>
      <c r="ERJ9" s="133"/>
      <c r="ERK9" s="134"/>
      <c r="ERL9" s="132"/>
      <c r="ERM9" s="132"/>
      <c r="ERN9" s="132"/>
      <c r="ERO9" s="133"/>
      <c r="ERP9" s="134"/>
      <c r="ERQ9" s="132"/>
      <c r="ERR9" s="132"/>
      <c r="ERS9" s="132"/>
      <c r="ERT9" s="133"/>
      <c r="ERU9" s="134"/>
      <c r="ERV9" s="132"/>
      <c r="ERW9" s="132"/>
      <c r="ERX9" s="132"/>
      <c r="ERY9" s="133"/>
      <c r="ERZ9" s="134"/>
      <c r="ESA9" s="132"/>
      <c r="ESB9" s="132"/>
      <c r="ESC9" s="132"/>
      <c r="ESD9" s="133"/>
      <c r="ESE9" s="134"/>
      <c r="ESF9" s="132"/>
      <c r="ESG9" s="132"/>
      <c r="ESH9" s="132"/>
      <c r="ESI9" s="133"/>
      <c r="ESJ9" s="134"/>
      <c r="ESK9" s="132"/>
      <c r="ESL9" s="132"/>
      <c r="ESM9" s="132"/>
      <c r="ESN9" s="133"/>
      <c r="ESO9" s="134"/>
      <c r="ESP9" s="132"/>
      <c r="ESQ9" s="132"/>
      <c r="ESR9" s="132"/>
      <c r="ESS9" s="133"/>
      <c r="EST9" s="134"/>
      <c r="ESU9" s="132"/>
      <c r="ESV9" s="132"/>
      <c r="ESW9" s="132"/>
      <c r="ESX9" s="133"/>
      <c r="ESY9" s="134"/>
      <c r="ESZ9" s="132"/>
      <c r="ETA9" s="132"/>
      <c r="ETB9" s="132"/>
      <c r="ETC9" s="133"/>
      <c r="ETD9" s="134"/>
      <c r="ETE9" s="132"/>
      <c r="ETF9" s="132"/>
      <c r="ETG9" s="132"/>
      <c r="ETH9" s="133"/>
      <c r="ETI9" s="134"/>
      <c r="ETJ9" s="132"/>
      <c r="ETK9" s="132"/>
      <c r="ETL9" s="132"/>
      <c r="ETM9" s="133"/>
      <c r="ETN9" s="134"/>
      <c r="ETO9" s="132"/>
      <c r="ETP9" s="132"/>
      <c r="ETQ9" s="132"/>
      <c r="ETR9" s="133"/>
      <c r="ETS9" s="134"/>
      <c r="ETT9" s="132"/>
      <c r="ETU9" s="132"/>
      <c r="ETV9" s="132"/>
      <c r="ETW9" s="133"/>
      <c r="ETX9" s="134"/>
      <c r="ETY9" s="132"/>
      <c r="ETZ9" s="132"/>
      <c r="EUA9" s="132"/>
      <c r="EUB9" s="133"/>
      <c r="EUC9" s="134"/>
      <c r="EUD9" s="132"/>
      <c r="EUE9" s="132"/>
      <c r="EUF9" s="132"/>
      <c r="EUG9" s="133"/>
      <c r="EUH9" s="134"/>
      <c r="EUI9" s="132"/>
      <c r="EUJ9" s="132"/>
      <c r="EUK9" s="132"/>
      <c r="EUL9" s="133"/>
      <c r="EUM9" s="134"/>
      <c r="EUN9" s="132"/>
      <c r="EUO9" s="132"/>
      <c r="EUP9" s="132"/>
      <c r="EUQ9" s="133"/>
      <c r="EUR9" s="134"/>
      <c r="EUS9" s="132"/>
      <c r="EUT9" s="132"/>
      <c r="EUU9" s="132"/>
      <c r="EUV9" s="133"/>
      <c r="EUW9" s="134"/>
      <c r="EUX9" s="132"/>
      <c r="EUY9" s="132"/>
      <c r="EUZ9" s="132"/>
      <c r="EVA9" s="133"/>
      <c r="EVB9" s="134"/>
      <c r="EVC9" s="132"/>
      <c r="EVD9" s="132"/>
      <c r="EVE9" s="132"/>
      <c r="EVF9" s="133"/>
      <c r="EVG9" s="134"/>
      <c r="EVH9" s="132"/>
      <c r="EVI9" s="132"/>
      <c r="EVJ9" s="132"/>
      <c r="EVK9" s="133"/>
      <c r="EVL9" s="134"/>
      <c r="EVM9" s="132"/>
      <c r="EVN9" s="132"/>
      <c r="EVO9" s="132"/>
      <c r="EVP9" s="133"/>
      <c r="EVQ9" s="134"/>
      <c r="EVR9" s="132"/>
      <c r="EVS9" s="132"/>
      <c r="EVT9" s="132"/>
      <c r="EVU9" s="133"/>
      <c r="EVV9" s="134"/>
      <c r="EVW9" s="132"/>
      <c r="EVX9" s="132"/>
      <c r="EVY9" s="132"/>
      <c r="EVZ9" s="133"/>
      <c r="EWA9" s="134"/>
      <c r="EWB9" s="132"/>
      <c r="EWC9" s="132"/>
      <c r="EWD9" s="132"/>
      <c r="EWE9" s="133"/>
      <c r="EWF9" s="134"/>
      <c r="EWG9" s="132"/>
      <c r="EWH9" s="132"/>
      <c r="EWI9" s="132"/>
      <c r="EWJ9" s="133"/>
      <c r="EWK9" s="134"/>
      <c r="EWL9" s="132"/>
      <c r="EWM9" s="132"/>
      <c r="EWN9" s="132"/>
      <c r="EWO9" s="133"/>
      <c r="EWP9" s="134"/>
      <c r="EWQ9" s="132"/>
      <c r="EWR9" s="132"/>
      <c r="EWS9" s="132"/>
      <c r="EWT9" s="133"/>
      <c r="EWU9" s="134"/>
      <c r="EWV9" s="132"/>
      <c r="EWW9" s="132"/>
      <c r="EWX9" s="132"/>
      <c r="EWY9" s="133"/>
      <c r="EWZ9" s="134"/>
      <c r="EXA9" s="132"/>
      <c r="EXB9" s="132"/>
      <c r="EXC9" s="132"/>
      <c r="EXD9" s="133"/>
      <c r="EXE9" s="134"/>
      <c r="EXF9" s="132"/>
      <c r="EXG9" s="132"/>
      <c r="EXH9" s="132"/>
      <c r="EXI9" s="133"/>
      <c r="EXJ9" s="134"/>
      <c r="EXK9" s="132"/>
      <c r="EXL9" s="132"/>
      <c r="EXM9" s="132"/>
      <c r="EXN9" s="133"/>
      <c r="EXO9" s="134"/>
      <c r="EXP9" s="132"/>
      <c r="EXQ9" s="132"/>
      <c r="EXR9" s="132"/>
      <c r="EXS9" s="133"/>
      <c r="EXT9" s="134"/>
      <c r="EXU9" s="132"/>
      <c r="EXV9" s="132"/>
      <c r="EXW9" s="132"/>
      <c r="EXX9" s="133"/>
      <c r="EXY9" s="134"/>
      <c r="EXZ9" s="132"/>
      <c r="EYA9" s="132"/>
      <c r="EYB9" s="132"/>
      <c r="EYC9" s="133"/>
      <c r="EYD9" s="134"/>
      <c r="EYE9" s="132"/>
      <c r="EYF9" s="132"/>
      <c r="EYG9" s="132"/>
      <c r="EYH9" s="133"/>
      <c r="EYI9" s="134"/>
      <c r="EYJ9" s="132"/>
      <c r="EYK9" s="132"/>
      <c r="EYL9" s="132"/>
      <c r="EYM9" s="133"/>
      <c r="EYN9" s="134"/>
      <c r="EYO9" s="132"/>
      <c r="EYP9" s="132"/>
      <c r="EYQ9" s="132"/>
      <c r="EYR9" s="133"/>
      <c r="EYS9" s="134"/>
      <c r="EYT9" s="132"/>
      <c r="EYU9" s="132"/>
      <c r="EYV9" s="132"/>
      <c r="EYW9" s="133"/>
      <c r="EYX9" s="134"/>
      <c r="EYY9" s="132"/>
      <c r="EYZ9" s="132"/>
      <c r="EZA9" s="132"/>
      <c r="EZB9" s="133"/>
      <c r="EZC9" s="134"/>
      <c r="EZD9" s="132"/>
      <c r="EZE9" s="132"/>
      <c r="EZF9" s="132"/>
      <c r="EZG9" s="133"/>
      <c r="EZH9" s="134"/>
      <c r="EZI9" s="132"/>
      <c r="EZJ9" s="132"/>
      <c r="EZK9" s="132"/>
      <c r="EZL9" s="133"/>
      <c r="EZM9" s="134"/>
      <c r="EZN9" s="132"/>
      <c r="EZO9" s="132"/>
      <c r="EZP9" s="132"/>
      <c r="EZQ9" s="133"/>
      <c r="EZR9" s="134"/>
      <c r="EZS9" s="132"/>
      <c r="EZT9" s="132"/>
      <c r="EZU9" s="132"/>
      <c r="EZV9" s="133"/>
      <c r="EZW9" s="134"/>
      <c r="EZX9" s="132"/>
      <c r="EZY9" s="132"/>
      <c r="EZZ9" s="132"/>
      <c r="FAA9" s="133"/>
      <c r="FAB9" s="134"/>
      <c r="FAC9" s="132"/>
      <c r="FAD9" s="132"/>
      <c r="FAE9" s="132"/>
      <c r="FAF9" s="133"/>
      <c r="FAG9" s="134"/>
      <c r="FAH9" s="132"/>
      <c r="FAI9" s="132"/>
      <c r="FAJ9" s="132"/>
      <c r="FAK9" s="133"/>
      <c r="FAL9" s="134"/>
      <c r="FAM9" s="132"/>
      <c r="FAN9" s="132"/>
      <c r="FAO9" s="132"/>
      <c r="FAP9" s="133"/>
      <c r="FAQ9" s="134"/>
      <c r="FAR9" s="132"/>
      <c r="FAS9" s="132"/>
      <c r="FAT9" s="132"/>
      <c r="FAU9" s="133"/>
      <c r="FAV9" s="134"/>
      <c r="FAW9" s="132"/>
      <c r="FAX9" s="132"/>
      <c r="FAY9" s="132"/>
      <c r="FAZ9" s="133"/>
      <c r="FBA9" s="134"/>
      <c r="FBB9" s="132"/>
      <c r="FBC9" s="132"/>
      <c r="FBD9" s="132"/>
      <c r="FBE9" s="133"/>
      <c r="FBF9" s="134"/>
      <c r="FBG9" s="132"/>
      <c r="FBH9" s="132"/>
      <c r="FBI9" s="132"/>
      <c r="FBJ9" s="133"/>
      <c r="FBK9" s="134"/>
      <c r="FBL9" s="132"/>
      <c r="FBM9" s="132"/>
      <c r="FBN9" s="132"/>
      <c r="FBO9" s="133"/>
      <c r="FBP9" s="134"/>
      <c r="FBQ9" s="132"/>
      <c r="FBR9" s="132"/>
      <c r="FBS9" s="132"/>
      <c r="FBT9" s="133"/>
      <c r="FBU9" s="134"/>
      <c r="FBV9" s="132"/>
      <c r="FBW9" s="132"/>
      <c r="FBX9" s="132"/>
      <c r="FBY9" s="133"/>
      <c r="FBZ9" s="134"/>
      <c r="FCA9" s="132"/>
      <c r="FCB9" s="132"/>
      <c r="FCC9" s="132"/>
      <c r="FCD9" s="133"/>
      <c r="FCE9" s="134"/>
      <c r="FCF9" s="132"/>
      <c r="FCG9" s="132"/>
      <c r="FCH9" s="132"/>
      <c r="FCI9" s="133"/>
      <c r="FCJ9" s="134"/>
      <c r="FCK9" s="132"/>
      <c r="FCL9" s="132"/>
      <c r="FCM9" s="132"/>
      <c r="FCN9" s="133"/>
      <c r="FCO9" s="134"/>
      <c r="FCP9" s="132"/>
      <c r="FCQ9" s="132"/>
      <c r="FCR9" s="132"/>
      <c r="FCS9" s="133"/>
      <c r="FCT9" s="134"/>
      <c r="FCU9" s="132"/>
      <c r="FCV9" s="132"/>
      <c r="FCW9" s="132"/>
      <c r="FCX9" s="133"/>
      <c r="FCY9" s="134"/>
      <c r="FCZ9" s="132"/>
      <c r="FDA9" s="132"/>
      <c r="FDB9" s="132"/>
      <c r="FDC9" s="133"/>
      <c r="FDD9" s="134"/>
      <c r="FDE9" s="132"/>
      <c r="FDF9" s="132"/>
      <c r="FDG9" s="132"/>
      <c r="FDH9" s="133"/>
      <c r="FDI9" s="134"/>
      <c r="FDJ9" s="132"/>
      <c r="FDK9" s="132"/>
      <c r="FDL9" s="132"/>
      <c r="FDM9" s="133"/>
      <c r="FDN9" s="134"/>
      <c r="FDO9" s="132"/>
      <c r="FDP9" s="132"/>
      <c r="FDQ9" s="132"/>
      <c r="FDR9" s="133"/>
      <c r="FDS9" s="134"/>
      <c r="FDT9" s="132"/>
      <c r="FDU9" s="132"/>
      <c r="FDV9" s="132"/>
      <c r="FDW9" s="133"/>
      <c r="FDX9" s="134"/>
      <c r="FDY9" s="132"/>
      <c r="FDZ9" s="132"/>
      <c r="FEA9" s="132"/>
      <c r="FEB9" s="133"/>
      <c r="FEC9" s="134"/>
      <c r="FED9" s="132"/>
      <c r="FEE9" s="132"/>
      <c r="FEF9" s="132"/>
      <c r="FEG9" s="133"/>
      <c r="FEH9" s="134"/>
      <c r="FEI9" s="132"/>
      <c r="FEJ9" s="132"/>
      <c r="FEK9" s="132"/>
      <c r="FEL9" s="133"/>
      <c r="FEM9" s="134"/>
      <c r="FEN9" s="132"/>
      <c r="FEO9" s="132"/>
      <c r="FEP9" s="132"/>
      <c r="FEQ9" s="133"/>
      <c r="FER9" s="134"/>
      <c r="FES9" s="132"/>
      <c r="FET9" s="132"/>
      <c r="FEU9" s="132"/>
      <c r="FEV9" s="133"/>
      <c r="FEW9" s="134"/>
      <c r="FEX9" s="132"/>
      <c r="FEY9" s="132"/>
      <c r="FEZ9" s="132"/>
      <c r="FFA9" s="133"/>
      <c r="FFB9" s="134"/>
      <c r="FFC9" s="132"/>
      <c r="FFD9" s="132"/>
      <c r="FFE9" s="132"/>
      <c r="FFF9" s="133"/>
      <c r="FFG9" s="134"/>
      <c r="FFH9" s="132"/>
      <c r="FFI9" s="132"/>
      <c r="FFJ9" s="132"/>
      <c r="FFK9" s="133"/>
      <c r="FFL9" s="134"/>
      <c r="FFM9" s="132"/>
      <c r="FFN9" s="132"/>
      <c r="FFO9" s="132"/>
      <c r="FFP9" s="133"/>
      <c r="FFQ9" s="134"/>
      <c r="FFR9" s="132"/>
      <c r="FFS9" s="132"/>
      <c r="FFT9" s="132"/>
      <c r="FFU9" s="133"/>
      <c r="FFV9" s="134"/>
      <c r="FFW9" s="132"/>
      <c r="FFX9" s="132"/>
      <c r="FFY9" s="132"/>
      <c r="FFZ9" s="133"/>
      <c r="FGA9" s="134"/>
      <c r="FGB9" s="132"/>
      <c r="FGC9" s="132"/>
      <c r="FGD9" s="132"/>
      <c r="FGE9" s="133"/>
      <c r="FGF9" s="134"/>
      <c r="FGG9" s="132"/>
      <c r="FGH9" s="132"/>
      <c r="FGI9" s="132"/>
      <c r="FGJ9" s="133"/>
      <c r="FGK9" s="134"/>
      <c r="FGL9" s="132"/>
      <c r="FGM9" s="132"/>
      <c r="FGN9" s="132"/>
      <c r="FGO9" s="133"/>
      <c r="FGP9" s="134"/>
      <c r="FGQ9" s="132"/>
      <c r="FGR9" s="132"/>
      <c r="FGS9" s="132"/>
      <c r="FGT9" s="133"/>
      <c r="FGU9" s="134"/>
      <c r="FGV9" s="132"/>
      <c r="FGW9" s="132"/>
      <c r="FGX9" s="132"/>
      <c r="FGY9" s="133"/>
      <c r="FGZ9" s="134"/>
      <c r="FHA9" s="132"/>
      <c r="FHB9" s="132"/>
      <c r="FHC9" s="132"/>
      <c r="FHD9" s="133"/>
      <c r="FHE9" s="134"/>
      <c r="FHF9" s="132"/>
      <c r="FHG9" s="132"/>
      <c r="FHH9" s="132"/>
      <c r="FHI9" s="133"/>
      <c r="FHJ9" s="134"/>
      <c r="FHK9" s="132"/>
      <c r="FHL9" s="132"/>
      <c r="FHM9" s="132"/>
      <c r="FHN9" s="133"/>
      <c r="FHO9" s="134"/>
      <c r="FHP9" s="132"/>
      <c r="FHQ9" s="132"/>
      <c r="FHR9" s="132"/>
      <c r="FHS9" s="133"/>
      <c r="FHT9" s="134"/>
      <c r="FHU9" s="132"/>
      <c r="FHV9" s="132"/>
      <c r="FHW9" s="132"/>
      <c r="FHX9" s="133"/>
      <c r="FHY9" s="134"/>
      <c r="FHZ9" s="132"/>
      <c r="FIA9" s="132"/>
      <c r="FIB9" s="132"/>
      <c r="FIC9" s="133"/>
      <c r="FID9" s="134"/>
      <c r="FIE9" s="132"/>
      <c r="FIF9" s="132"/>
      <c r="FIG9" s="132"/>
      <c r="FIH9" s="133"/>
      <c r="FII9" s="134"/>
      <c r="FIJ9" s="132"/>
      <c r="FIK9" s="132"/>
      <c r="FIL9" s="132"/>
      <c r="FIM9" s="133"/>
      <c r="FIN9" s="134"/>
      <c r="FIO9" s="132"/>
      <c r="FIP9" s="132"/>
      <c r="FIQ9" s="132"/>
      <c r="FIR9" s="133"/>
      <c r="FIS9" s="134"/>
      <c r="FIT9" s="132"/>
      <c r="FIU9" s="132"/>
      <c r="FIV9" s="132"/>
      <c r="FIW9" s="133"/>
      <c r="FIX9" s="134"/>
      <c r="FIY9" s="132"/>
      <c r="FIZ9" s="132"/>
      <c r="FJA9" s="132"/>
      <c r="FJB9" s="133"/>
      <c r="FJC9" s="134"/>
      <c r="FJD9" s="132"/>
      <c r="FJE9" s="132"/>
      <c r="FJF9" s="132"/>
      <c r="FJG9" s="133"/>
      <c r="FJH9" s="134"/>
      <c r="FJI9" s="132"/>
      <c r="FJJ9" s="132"/>
      <c r="FJK9" s="132"/>
      <c r="FJL9" s="133"/>
      <c r="FJM9" s="134"/>
      <c r="FJN9" s="132"/>
      <c r="FJO9" s="132"/>
      <c r="FJP9" s="132"/>
      <c r="FJQ9" s="133"/>
      <c r="FJR9" s="134"/>
      <c r="FJS9" s="132"/>
      <c r="FJT9" s="132"/>
      <c r="FJU9" s="132"/>
      <c r="FJV9" s="133"/>
      <c r="FJW9" s="134"/>
      <c r="FJX9" s="132"/>
      <c r="FJY9" s="132"/>
      <c r="FJZ9" s="132"/>
      <c r="FKA9" s="133"/>
      <c r="FKB9" s="134"/>
      <c r="FKC9" s="132"/>
      <c r="FKD9" s="132"/>
      <c r="FKE9" s="132"/>
      <c r="FKF9" s="133"/>
      <c r="FKG9" s="134"/>
      <c r="FKH9" s="132"/>
      <c r="FKI9" s="132"/>
      <c r="FKJ9" s="132"/>
      <c r="FKK9" s="133"/>
      <c r="FKL9" s="134"/>
      <c r="FKM9" s="132"/>
      <c r="FKN9" s="132"/>
      <c r="FKO9" s="132"/>
      <c r="FKP9" s="133"/>
      <c r="FKQ9" s="134"/>
      <c r="FKR9" s="132"/>
      <c r="FKS9" s="132"/>
      <c r="FKT9" s="132"/>
      <c r="FKU9" s="133"/>
      <c r="FKV9" s="134"/>
      <c r="FKW9" s="132"/>
      <c r="FKX9" s="132"/>
      <c r="FKY9" s="132"/>
      <c r="FKZ9" s="133"/>
      <c r="FLA9" s="134"/>
      <c r="FLB9" s="132"/>
      <c r="FLC9" s="132"/>
      <c r="FLD9" s="132"/>
      <c r="FLE9" s="133"/>
      <c r="FLF9" s="134"/>
      <c r="FLG9" s="132"/>
      <c r="FLH9" s="132"/>
      <c r="FLI9" s="132"/>
      <c r="FLJ9" s="133"/>
      <c r="FLK9" s="134"/>
      <c r="FLL9" s="132"/>
      <c r="FLM9" s="132"/>
      <c r="FLN9" s="132"/>
      <c r="FLO9" s="133"/>
      <c r="FLP9" s="134"/>
      <c r="FLQ9" s="132"/>
      <c r="FLR9" s="132"/>
      <c r="FLS9" s="132"/>
      <c r="FLT9" s="133"/>
      <c r="FLU9" s="134"/>
      <c r="FLV9" s="132"/>
      <c r="FLW9" s="132"/>
      <c r="FLX9" s="132"/>
      <c r="FLY9" s="133"/>
      <c r="FLZ9" s="134"/>
      <c r="FMA9" s="132"/>
      <c r="FMB9" s="132"/>
      <c r="FMC9" s="132"/>
      <c r="FMD9" s="133"/>
      <c r="FME9" s="134"/>
      <c r="FMF9" s="132"/>
      <c r="FMG9" s="132"/>
      <c r="FMH9" s="132"/>
      <c r="FMI9" s="133"/>
      <c r="FMJ9" s="134"/>
      <c r="FMK9" s="132"/>
      <c r="FML9" s="132"/>
      <c r="FMM9" s="132"/>
      <c r="FMN9" s="133"/>
      <c r="FMO9" s="134"/>
      <c r="FMP9" s="132"/>
      <c r="FMQ9" s="132"/>
      <c r="FMR9" s="132"/>
      <c r="FMS9" s="133"/>
      <c r="FMT9" s="134"/>
      <c r="FMU9" s="132"/>
      <c r="FMV9" s="132"/>
      <c r="FMW9" s="132"/>
      <c r="FMX9" s="133"/>
      <c r="FMY9" s="134"/>
      <c r="FMZ9" s="132"/>
      <c r="FNA9" s="132"/>
      <c r="FNB9" s="132"/>
      <c r="FNC9" s="133"/>
      <c r="FND9" s="134"/>
      <c r="FNE9" s="132"/>
      <c r="FNF9" s="132"/>
      <c r="FNG9" s="132"/>
      <c r="FNH9" s="133"/>
      <c r="FNI9" s="134"/>
      <c r="FNJ9" s="132"/>
      <c r="FNK9" s="132"/>
      <c r="FNL9" s="132"/>
      <c r="FNM9" s="133"/>
      <c r="FNN9" s="134"/>
      <c r="FNO9" s="132"/>
      <c r="FNP9" s="132"/>
      <c r="FNQ9" s="132"/>
      <c r="FNR9" s="133"/>
      <c r="FNS9" s="134"/>
      <c r="FNT9" s="132"/>
      <c r="FNU9" s="132"/>
      <c r="FNV9" s="132"/>
      <c r="FNW9" s="133"/>
      <c r="FNX9" s="134"/>
      <c r="FNY9" s="132"/>
      <c r="FNZ9" s="132"/>
      <c r="FOA9" s="132"/>
      <c r="FOB9" s="133"/>
      <c r="FOC9" s="134"/>
      <c r="FOD9" s="132"/>
      <c r="FOE9" s="132"/>
      <c r="FOF9" s="132"/>
      <c r="FOG9" s="133"/>
      <c r="FOH9" s="134"/>
      <c r="FOI9" s="132"/>
      <c r="FOJ9" s="132"/>
      <c r="FOK9" s="132"/>
      <c r="FOL9" s="133"/>
      <c r="FOM9" s="134"/>
      <c r="FON9" s="132"/>
      <c r="FOO9" s="132"/>
      <c r="FOP9" s="132"/>
      <c r="FOQ9" s="133"/>
      <c r="FOR9" s="134"/>
      <c r="FOS9" s="132"/>
      <c r="FOT9" s="132"/>
      <c r="FOU9" s="132"/>
      <c r="FOV9" s="133"/>
      <c r="FOW9" s="134"/>
      <c r="FOX9" s="132"/>
      <c r="FOY9" s="132"/>
      <c r="FOZ9" s="132"/>
      <c r="FPA9" s="133"/>
      <c r="FPB9" s="134"/>
      <c r="FPC9" s="132"/>
      <c r="FPD9" s="132"/>
      <c r="FPE9" s="132"/>
      <c r="FPF9" s="133"/>
      <c r="FPG9" s="134"/>
      <c r="FPH9" s="132"/>
      <c r="FPI9" s="132"/>
      <c r="FPJ9" s="132"/>
      <c r="FPK9" s="133"/>
      <c r="FPL9" s="134"/>
      <c r="FPM9" s="132"/>
      <c r="FPN9" s="132"/>
      <c r="FPO9" s="132"/>
      <c r="FPP9" s="133"/>
      <c r="FPQ9" s="134"/>
      <c r="FPR9" s="132"/>
      <c r="FPS9" s="132"/>
      <c r="FPT9" s="132"/>
      <c r="FPU9" s="133"/>
      <c r="FPV9" s="134"/>
      <c r="FPW9" s="132"/>
      <c r="FPX9" s="132"/>
      <c r="FPY9" s="132"/>
      <c r="FPZ9" s="133"/>
      <c r="FQA9" s="134"/>
      <c r="FQB9" s="132"/>
      <c r="FQC9" s="132"/>
      <c r="FQD9" s="132"/>
      <c r="FQE9" s="133"/>
      <c r="FQF9" s="134"/>
      <c r="FQG9" s="132"/>
      <c r="FQH9" s="132"/>
      <c r="FQI9" s="132"/>
      <c r="FQJ9" s="133"/>
      <c r="FQK9" s="134"/>
      <c r="FQL9" s="132"/>
      <c r="FQM9" s="132"/>
      <c r="FQN9" s="132"/>
      <c r="FQO9" s="133"/>
      <c r="FQP9" s="134"/>
      <c r="FQQ9" s="132"/>
      <c r="FQR9" s="132"/>
      <c r="FQS9" s="132"/>
      <c r="FQT9" s="133"/>
      <c r="FQU9" s="134"/>
      <c r="FQV9" s="132"/>
      <c r="FQW9" s="132"/>
      <c r="FQX9" s="132"/>
      <c r="FQY9" s="133"/>
      <c r="FQZ9" s="134"/>
      <c r="FRA9" s="132"/>
      <c r="FRB9" s="132"/>
      <c r="FRC9" s="132"/>
      <c r="FRD9" s="133"/>
      <c r="FRE9" s="134"/>
      <c r="FRF9" s="132"/>
      <c r="FRG9" s="132"/>
      <c r="FRH9" s="132"/>
      <c r="FRI9" s="133"/>
      <c r="FRJ9" s="134"/>
      <c r="FRK9" s="132"/>
      <c r="FRL9" s="132"/>
      <c r="FRM9" s="132"/>
      <c r="FRN9" s="133"/>
      <c r="FRO9" s="134"/>
      <c r="FRP9" s="132"/>
      <c r="FRQ9" s="132"/>
      <c r="FRR9" s="132"/>
      <c r="FRS9" s="133"/>
      <c r="FRT9" s="134"/>
      <c r="FRU9" s="132"/>
      <c r="FRV9" s="132"/>
      <c r="FRW9" s="132"/>
      <c r="FRX9" s="133"/>
      <c r="FRY9" s="134"/>
      <c r="FRZ9" s="132"/>
      <c r="FSA9" s="132"/>
      <c r="FSB9" s="132"/>
      <c r="FSC9" s="133"/>
      <c r="FSD9" s="134"/>
      <c r="FSE9" s="132"/>
      <c r="FSF9" s="132"/>
      <c r="FSG9" s="132"/>
      <c r="FSH9" s="133"/>
      <c r="FSI9" s="134"/>
      <c r="FSJ9" s="132"/>
      <c r="FSK9" s="132"/>
      <c r="FSL9" s="132"/>
      <c r="FSM9" s="133"/>
      <c r="FSN9" s="134"/>
      <c r="FSO9" s="132"/>
      <c r="FSP9" s="132"/>
      <c r="FSQ9" s="132"/>
      <c r="FSR9" s="133"/>
      <c r="FSS9" s="134"/>
      <c r="FST9" s="132"/>
      <c r="FSU9" s="132"/>
      <c r="FSV9" s="132"/>
      <c r="FSW9" s="133"/>
      <c r="FSX9" s="134"/>
      <c r="FSY9" s="132"/>
      <c r="FSZ9" s="132"/>
      <c r="FTA9" s="132"/>
      <c r="FTB9" s="133"/>
      <c r="FTC9" s="134"/>
      <c r="FTD9" s="132"/>
      <c r="FTE9" s="132"/>
      <c r="FTF9" s="132"/>
      <c r="FTG9" s="133"/>
      <c r="FTH9" s="134"/>
      <c r="FTI9" s="132"/>
      <c r="FTJ9" s="132"/>
      <c r="FTK9" s="132"/>
      <c r="FTL9" s="133"/>
      <c r="FTM9" s="134"/>
      <c r="FTN9" s="132"/>
      <c r="FTO9" s="132"/>
      <c r="FTP9" s="132"/>
      <c r="FTQ9" s="133"/>
      <c r="FTR9" s="134"/>
      <c r="FTS9" s="132"/>
      <c r="FTT9" s="132"/>
      <c r="FTU9" s="132"/>
      <c r="FTV9" s="133"/>
      <c r="FTW9" s="134"/>
      <c r="FTX9" s="132"/>
      <c r="FTY9" s="132"/>
      <c r="FTZ9" s="132"/>
      <c r="FUA9" s="133"/>
      <c r="FUB9" s="134"/>
      <c r="FUC9" s="132"/>
      <c r="FUD9" s="132"/>
      <c r="FUE9" s="132"/>
      <c r="FUF9" s="133"/>
      <c r="FUG9" s="134"/>
      <c r="FUH9" s="132"/>
      <c r="FUI9" s="132"/>
      <c r="FUJ9" s="132"/>
      <c r="FUK9" s="133"/>
      <c r="FUL9" s="134"/>
      <c r="FUM9" s="132"/>
      <c r="FUN9" s="132"/>
      <c r="FUO9" s="132"/>
      <c r="FUP9" s="133"/>
      <c r="FUQ9" s="134"/>
      <c r="FUR9" s="132"/>
      <c r="FUS9" s="132"/>
      <c r="FUT9" s="132"/>
      <c r="FUU9" s="133"/>
      <c r="FUV9" s="134"/>
      <c r="FUW9" s="132"/>
      <c r="FUX9" s="132"/>
      <c r="FUY9" s="132"/>
      <c r="FUZ9" s="133"/>
      <c r="FVA9" s="134"/>
      <c r="FVB9" s="132"/>
      <c r="FVC9" s="132"/>
      <c r="FVD9" s="132"/>
      <c r="FVE9" s="133"/>
      <c r="FVF9" s="134"/>
      <c r="FVG9" s="132"/>
      <c r="FVH9" s="132"/>
      <c r="FVI9" s="132"/>
      <c r="FVJ9" s="133"/>
      <c r="FVK9" s="134"/>
      <c r="FVL9" s="132"/>
      <c r="FVM9" s="132"/>
      <c r="FVN9" s="132"/>
      <c r="FVO9" s="133"/>
      <c r="FVP9" s="134"/>
      <c r="FVQ9" s="132"/>
      <c r="FVR9" s="132"/>
      <c r="FVS9" s="132"/>
      <c r="FVT9" s="133"/>
      <c r="FVU9" s="134"/>
      <c r="FVV9" s="132"/>
      <c r="FVW9" s="132"/>
      <c r="FVX9" s="132"/>
      <c r="FVY9" s="133"/>
      <c r="FVZ9" s="134"/>
      <c r="FWA9" s="132"/>
      <c r="FWB9" s="132"/>
      <c r="FWC9" s="132"/>
      <c r="FWD9" s="133"/>
      <c r="FWE9" s="134"/>
      <c r="FWF9" s="132"/>
      <c r="FWG9" s="132"/>
      <c r="FWH9" s="132"/>
      <c r="FWI9" s="133"/>
      <c r="FWJ9" s="134"/>
      <c r="FWK9" s="132"/>
      <c r="FWL9" s="132"/>
      <c r="FWM9" s="132"/>
      <c r="FWN9" s="133"/>
      <c r="FWO9" s="134"/>
      <c r="FWP9" s="132"/>
      <c r="FWQ9" s="132"/>
      <c r="FWR9" s="132"/>
      <c r="FWS9" s="133"/>
      <c r="FWT9" s="134"/>
      <c r="FWU9" s="132"/>
      <c r="FWV9" s="132"/>
      <c r="FWW9" s="132"/>
      <c r="FWX9" s="133"/>
      <c r="FWY9" s="134"/>
      <c r="FWZ9" s="132"/>
      <c r="FXA9" s="132"/>
      <c r="FXB9" s="132"/>
      <c r="FXC9" s="133"/>
      <c r="FXD9" s="134"/>
      <c r="FXE9" s="132"/>
      <c r="FXF9" s="132"/>
      <c r="FXG9" s="132"/>
      <c r="FXH9" s="133"/>
      <c r="FXI9" s="134"/>
      <c r="FXJ9" s="132"/>
      <c r="FXK9" s="132"/>
      <c r="FXL9" s="132"/>
      <c r="FXM9" s="133"/>
      <c r="FXN9" s="134"/>
      <c r="FXO9" s="132"/>
      <c r="FXP9" s="132"/>
      <c r="FXQ9" s="132"/>
      <c r="FXR9" s="133"/>
      <c r="FXS9" s="134"/>
      <c r="FXT9" s="132"/>
      <c r="FXU9" s="132"/>
      <c r="FXV9" s="132"/>
      <c r="FXW9" s="133"/>
      <c r="FXX9" s="134"/>
      <c r="FXY9" s="132"/>
      <c r="FXZ9" s="132"/>
      <c r="FYA9" s="132"/>
      <c r="FYB9" s="133"/>
      <c r="FYC9" s="134"/>
      <c r="FYD9" s="132"/>
      <c r="FYE9" s="132"/>
      <c r="FYF9" s="132"/>
      <c r="FYG9" s="133"/>
      <c r="FYH9" s="134"/>
      <c r="FYI9" s="132"/>
      <c r="FYJ9" s="132"/>
      <c r="FYK9" s="132"/>
      <c r="FYL9" s="133"/>
      <c r="FYM9" s="134"/>
      <c r="FYN9" s="132"/>
      <c r="FYO9" s="132"/>
      <c r="FYP9" s="132"/>
      <c r="FYQ9" s="133"/>
      <c r="FYR9" s="134"/>
      <c r="FYS9" s="132"/>
      <c r="FYT9" s="132"/>
      <c r="FYU9" s="132"/>
      <c r="FYV9" s="133"/>
      <c r="FYW9" s="134"/>
      <c r="FYX9" s="132"/>
      <c r="FYY9" s="132"/>
      <c r="FYZ9" s="132"/>
      <c r="FZA9" s="133"/>
      <c r="FZB9" s="134"/>
      <c r="FZC9" s="132"/>
      <c r="FZD9" s="132"/>
      <c r="FZE9" s="132"/>
      <c r="FZF9" s="133"/>
      <c r="FZG9" s="134"/>
      <c r="FZH9" s="132"/>
      <c r="FZI9" s="132"/>
      <c r="FZJ9" s="132"/>
      <c r="FZK9" s="133"/>
      <c r="FZL9" s="134"/>
      <c r="FZM9" s="132"/>
      <c r="FZN9" s="132"/>
      <c r="FZO9" s="132"/>
      <c r="FZP9" s="133"/>
      <c r="FZQ9" s="134"/>
      <c r="FZR9" s="132"/>
      <c r="FZS9" s="132"/>
      <c r="FZT9" s="132"/>
      <c r="FZU9" s="133"/>
      <c r="FZV9" s="134"/>
      <c r="FZW9" s="132"/>
      <c r="FZX9" s="132"/>
      <c r="FZY9" s="132"/>
      <c r="FZZ9" s="133"/>
      <c r="GAA9" s="134"/>
      <c r="GAB9" s="132"/>
      <c r="GAC9" s="132"/>
      <c r="GAD9" s="132"/>
      <c r="GAE9" s="133"/>
      <c r="GAF9" s="134"/>
      <c r="GAG9" s="132"/>
      <c r="GAH9" s="132"/>
      <c r="GAI9" s="132"/>
      <c r="GAJ9" s="133"/>
      <c r="GAK9" s="134"/>
      <c r="GAL9" s="132"/>
      <c r="GAM9" s="132"/>
      <c r="GAN9" s="132"/>
      <c r="GAO9" s="133"/>
      <c r="GAP9" s="134"/>
      <c r="GAQ9" s="132"/>
      <c r="GAR9" s="132"/>
      <c r="GAS9" s="132"/>
      <c r="GAT9" s="133"/>
      <c r="GAU9" s="134"/>
      <c r="GAV9" s="132"/>
      <c r="GAW9" s="132"/>
      <c r="GAX9" s="132"/>
      <c r="GAY9" s="133"/>
      <c r="GAZ9" s="134"/>
      <c r="GBA9" s="132"/>
      <c r="GBB9" s="132"/>
      <c r="GBC9" s="132"/>
      <c r="GBD9" s="133"/>
      <c r="GBE9" s="134"/>
      <c r="GBF9" s="132"/>
      <c r="GBG9" s="132"/>
      <c r="GBH9" s="132"/>
      <c r="GBI9" s="133"/>
      <c r="GBJ9" s="134"/>
      <c r="GBK9" s="132"/>
      <c r="GBL9" s="132"/>
      <c r="GBM9" s="132"/>
      <c r="GBN9" s="133"/>
      <c r="GBO9" s="134"/>
      <c r="GBP9" s="132"/>
      <c r="GBQ9" s="132"/>
      <c r="GBR9" s="132"/>
      <c r="GBS9" s="133"/>
      <c r="GBT9" s="134"/>
      <c r="GBU9" s="132"/>
      <c r="GBV9" s="132"/>
      <c r="GBW9" s="132"/>
      <c r="GBX9" s="133"/>
      <c r="GBY9" s="134"/>
      <c r="GBZ9" s="132"/>
      <c r="GCA9" s="132"/>
      <c r="GCB9" s="132"/>
      <c r="GCC9" s="133"/>
      <c r="GCD9" s="134"/>
      <c r="GCE9" s="132"/>
      <c r="GCF9" s="132"/>
      <c r="GCG9" s="132"/>
      <c r="GCH9" s="133"/>
      <c r="GCI9" s="134"/>
      <c r="GCJ9" s="132"/>
      <c r="GCK9" s="132"/>
      <c r="GCL9" s="132"/>
      <c r="GCM9" s="133"/>
      <c r="GCN9" s="134"/>
      <c r="GCO9" s="132"/>
      <c r="GCP9" s="132"/>
      <c r="GCQ9" s="132"/>
      <c r="GCR9" s="133"/>
      <c r="GCS9" s="134"/>
      <c r="GCT9" s="132"/>
      <c r="GCU9" s="132"/>
      <c r="GCV9" s="132"/>
      <c r="GCW9" s="133"/>
      <c r="GCX9" s="134"/>
      <c r="GCY9" s="132"/>
      <c r="GCZ9" s="132"/>
      <c r="GDA9" s="132"/>
      <c r="GDB9" s="133"/>
      <c r="GDC9" s="134"/>
      <c r="GDD9" s="132"/>
      <c r="GDE9" s="132"/>
      <c r="GDF9" s="132"/>
      <c r="GDG9" s="133"/>
      <c r="GDH9" s="134"/>
      <c r="GDI9" s="132"/>
      <c r="GDJ9" s="132"/>
      <c r="GDK9" s="132"/>
      <c r="GDL9" s="133"/>
      <c r="GDM9" s="134"/>
      <c r="GDN9" s="132"/>
      <c r="GDO9" s="132"/>
      <c r="GDP9" s="132"/>
      <c r="GDQ9" s="133"/>
      <c r="GDR9" s="134"/>
      <c r="GDS9" s="132"/>
      <c r="GDT9" s="132"/>
      <c r="GDU9" s="132"/>
      <c r="GDV9" s="133"/>
      <c r="GDW9" s="134"/>
      <c r="GDX9" s="132"/>
      <c r="GDY9" s="132"/>
      <c r="GDZ9" s="132"/>
      <c r="GEA9" s="133"/>
      <c r="GEB9" s="134"/>
      <c r="GEC9" s="132"/>
      <c r="GED9" s="132"/>
      <c r="GEE9" s="132"/>
      <c r="GEF9" s="133"/>
      <c r="GEG9" s="134"/>
      <c r="GEH9" s="132"/>
      <c r="GEI9" s="132"/>
      <c r="GEJ9" s="132"/>
      <c r="GEK9" s="133"/>
      <c r="GEL9" s="134"/>
      <c r="GEM9" s="132"/>
      <c r="GEN9" s="132"/>
      <c r="GEO9" s="132"/>
      <c r="GEP9" s="133"/>
      <c r="GEQ9" s="134"/>
      <c r="GER9" s="132"/>
      <c r="GES9" s="132"/>
      <c r="GET9" s="132"/>
      <c r="GEU9" s="133"/>
      <c r="GEV9" s="134"/>
      <c r="GEW9" s="132"/>
      <c r="GEX9" s="132"/>
      <c r="GEY9" s="132"/>
      <c r="GEZ9" s="133"/>
      <c r="GFA9" s="134"/>
      <c r="GFB9" s="132"/>
      <c r="GFC9" s="132"/>
      <c r="GFD9" s="132"/>
      <c r="GFE9" s="133"/>
      <c r="GFF9" s="134"/>
      <c r="GFG9" s="132"/>
      <c r="GFH9" s="132"/>
      <c r="GFI9" s="132"/>
      <c r="GFJ9" s="133"/>
      <c r="GFK9" s="134"/>
      <c r="GFL9" s="132"/>
      <c r="GFM9" s="132"/>
      <c r="GFN9" s="132"/>
      <c r="GFO9" s="133"/>
      <c r="GFP9" s="134"/>
      <c r="GFQ9" s="132"/>
      <c r="GFR9" s="132"/>
      <c r="GFS9" s="132"/>
      <c r="GFT9" s="133"/>
      <c r="GFU9" s="134"/>
      <c r="GFV9" s="132"/>
      <c r="GFW9" s="132"/>
      <c r="GFX9" s="132"/>
      <c r="GFY9" s="133"/>
      <c r="GFZ9" s="134"/>
      <c r="GGA9" s="132"/>
      <c r="GGB9" s="132"/>
      <c r="GGC9" s="132"/>
      <c r="GGD9" s="133"/>
      <c r="GGE9" s="134"/>
      <c r="GGF9" s="132"/>
      <c r="GGG9" s="132"/>
      <c r="GGH9" s="132"/>
      <c r="GGI9" s="133"/>
      <c r="GGJ9" s="134"/>
      <c r="GGK9" s="132"/>
      <c r="GGL9" s="132"/>
      <c r="GGM9" s="132"/>
      <c r="GGN9" s="133"/>
      <c r="GGO9" s="134"/>
      <c r="GGP9" s="132"/>
      <c r="GGQ9" s="132"/>
      <c r="GGR9" s="132"/>
      <c r="GGS9" s="133"/>
      <c r="GGT9" s="134"/>
      <c r="GGU9" s="132"/>
      <c r="GGV9" s="132"/>
      <c r="GGW9" s="132"/>
      <c r="GGX9" s="133"/>
      <c r="GGY9" s="134"/>
      <c r="GGZ9" s="132"/>
      <c r="GHA9" s="132"/>
      <c r="GHB9" s="132"/>
      <c r="GHC9" s="133"/>
      <c r="GHD9" s="134"/>
      <c r="GHE9" s="132"/>
      <c r="GHF9" s="132"/>
      <c r="GHG9" s="132"/>
      <c r="GHH9" s="133"/>
      <c r="GHI9" s="134"/>
      <c r="GHJ9" s="132"/>
      <c r="GHK9" s="132"/>
      <c r="GHL9" s="132"/>
      <c r="GHM9" s="133"/>
      <c r="GHN9" s="134"/>
      <c r="GHO9" s="132"/>
      <c r="GHP9" s="132"/>
      <c r="GHQ9" s="132"/>
      <c r="GHR9" s="133"/>
      <c r="GHS9" s="134"/>
      <c r="GHT9" s="132"/>
      <c r="GHU9" s="132"/>
      <c r="GHV9" s="132"/>
      <c r="GHW9" s="133"/>
      <c r="GHX9" s="134"/>
      <c r="GHY9" s="132"/>
      <c r="GHZ9" s="132"/>
      <c r="GIA9" s="132"/>
      <c r="GIB9" s="133"/>
      <c r="GIC9" s="134"/>
      <c r="GID9" s="132"/>
      <c r="GIE9" s="132"/>
      <c r="GIF9" s="132"/>
      <c r="GIG9" s="133"/>
      <c r="GIH9" s="134"/>
      <c r="GII9" s="132"/>
      <c r="GIJ9" s="132"/>
      <c r="GIK9" s="132"/>
      <c r="GIL9" s="133"/>
      <c r="GIM9" s="134"/>
      <c r="GIN9" s="132"/>
      <c r="GIO9" s="132"/>
      <c r="GIP9" s="132"/>
      <c r="GIQ9" s="133"/>
      <c r="GIR9" s="134"/>
      <c r="GIS9" s="132"/>
      <c r="GIT9" s="132"/>
      <c r="GIU9" s="132"/>
      <c r="GIV9" s="133"/>
      <c r="GIW9" s="134"/>
      <c r="GIX9" s="132"/>
      <c r="GIY9" s="132"/>
      <c r="GIZ9" s="132"/>
      <c r="GJA9" s="133"/>
      <c r="GJB9" s="134"/>
      <c r="GJC9" s="132"/>
      <c r="GJD9" s="132"/>
      <c r="GJE9" s="132"/>
      <c r="GJF9" s="133"/>
      <c r="GJG9" s="134"/>
      <c r="GJH9" s="132"/>
      <c r="GJI9" s="132"/>
      <c r="GJJ9" s="132"/>
      <c r="GJK9" s="133"/>
      <c r="GJL9" s="134"/>
      <c r="GJM9" s="132"/>
      <c r="GJN9" s="132"/>
      <c r="GJO9" s="132"/>
      <c r="GJP9" s="133"/>
      <c r="GJQ9" s="134"/>
      <c r="GJR9" s="132"/>
      <c r="GJS9" s="132"/>
      <c r="GJT9" s="132"/>
      <c r="GJU9" s="133"/>
      <c r="GJV9" s="134"/>
      <c r="GJW9" s="132"/>
      <c r="GJX9" s="132"/>
      <c r="GJY9" s="132"/>
      <c r="GJZ9" s="133"/>
      <c r="GKA9" s="134"/>
      <c r="GKB9" s="132"/>
      <c r="GKC9" s="132"/>
      <c r="GKD9" s="132"/>
      <c r="GKE9" s="133"/>
      <c r="GKF9" s="134"/>
      <c r="GKG9" s="132"/>
      <c r="GKH9" s="132"/>
      <c r="GKI9" s="132"/>
      <c r="GKJ9" s="133"/>
      <c r="GKK9" s="134"/>
      <c r="GKL9" s="132"/>
      <c r="GKM9" s="132"/>
      <c r="GKN9" s="132"/>
      <c r="GKO9" s="133"/>
      <c r="GKP9" s="134"/>
      <c r="GKQ9" s="132"/>
      <c r="GKR9" s="132"/>
      <c r="GKS9" s="132"/>
      <c r="GKT9" s="133"/>
      <c r="GKU9" s="134"/>
      <c r="GKV9" s="132"/>
      <c r="GKW9" s="132"/>
      <c r="GKX9" s="132"/>
      <c r="GKY9" s="133"/>
      <c r="GKZ9" s="134"/>
      <c r="GLA9" s="132"/>
      <c r="GLB9" s="132"/>
      <c r="GLC9" s="132"/>
      <c r="GLD9" s="133"/>
      <c r="GLE9" s="134"/>
      <c r="GLF9" s="132"/>
      <c r="GLG9" s="132"/>
      <c r="GLH9" s="132"/>
      <c r="GLI9" s="133"/>
      <c r="GLJ9" s="134"/>
      <c r="GLK9" s="132"/>
      <c r="GLL9" s="132"/>
      <c r="GLM9" s="132"/>
      <c r="GLN9" s="133"/>
      <c r="GLO9" s="134"/>
      <c r="GLP9" s="132"/>
      <c r="GLQ9" s="132"/>
      <c r="GLR9" s="132"/>
      <c r="GLS9" s="133"/>
      <c r="GLT9" s="134"/>
      <c r="GLU9" s="132"/>
      <c r="GLV9" s="132"/>
      <c r="GLW9" s="132"/>
      <c r="GLX9" s="133"/>
      <c r="GLY9" s="134"/>
      <c r="GLZ9" s="132"/>
      <c r="GMA9" s="132"/>
      <c r="GMB9" s="132"/>
      <c r="GMC9" s="133"/>
      <c r="GMD9" s="134"/>
      <c r="GME9" s="132"/>
      <c r="GMF9" s="132"/>
      <c r="GMG9" s="132"/>
      <c r="GMH9" s="133"/>
      <c r="GMI9" s="134"/>
      <c r="GMJ9" s="132"/>
      <c r="GMK9" s="132"/>
      <c r="GML9" s="132"/>
      <c r="GMM9" s="133"/>
      <c r="GMN9" s="134"/>
      <c r="GMO9" s="132"/>
      <c r="GMP9" s="132"/>
      <c r="GMQ9" s="132"/>
      <c r="GMR9" s="133"/>
      <c r="GMS9" s="134"/>
      <c r="GMT9" s="132"/>
      <c r="GMU9" s="132"/>
      <c r="GMV9" s="132"/>
      <c r="GMW9" s="133"/>
      <c r="GMX9" s="134"/>
      <c r="GMY9" s="132"/>
      <c r="GMZ9" s="132"/>
      <c r="GNA9" s="132"/>
      <c r="GNB9" s="133"/>
      <c r="GNC9" s="134"/>
      <c r="GND9" s="132"/>
      <c r="GNE9" s="132"/>
      <c r="GNF9" s="132"/>
      <c r="GNG9" s="133"/>
      <c r="GNH9" s="134"/>
      <c r="GNI9" s="132"/>
      <c r="GNJ9" s="132"/>
      <c r="GNK9" s="132"/>
      <c r="GNL9" s="133"/>
      <c r="GNM9" s="134"/>
      <c r="GNN9" s="132"/>
      <c r="GNO9" s="132"/>
      <c r="GNP9" s="132"/>
      <c r="GNQ9" s="133"/>
      <c r="GNR9" s="134"/>
      <c r="GNS9" s="132"/>
      <c r="GNT9" s="132"/>
      <c r="GNU9" s="132"/>
      <c r="GNV9" s="133"/>
      <c r="GNW9" s="134"/>
      <c r="GNX9" s="132"/>
      <c r="GNY9" s="132"/>
      <c r="GNZ9" s="132"/>
      <c r="GOA9" s="133"/>
      <c r="GOB9" s="134"/>
      <c r="GOC9" s="132"/>
      <c r="GOD9" s="132"/>
      <c r="GOE9" s="132"/>
      <c r="GOF9" s="133"/>
      <c r="GOG9" s="134"/>
      <c r="GOH9" s="132"/>
      <c r="GOI9" s="132"/>
      <c r="GOJ9" s="132"/>
      <c r="GOK9" s="133"/>
      <c r="GOL9" s="134"/>
      <c r="GOM9" s="132"/>
      <c r="GON9" s="132"/>
      <c r="GOO9" s="132"/>
      <c r="GOP9" s="133"/>
      <c r="GOQ9" s="134"/>
      <c r="GOR9" s="132"/>
      <c r="GOS9" s="132"/>
      <c r="GOT9" s="132"/>
      <c r="GOU9" s="133"/>
      <c r="GOV9" s="134"/>
      <c r="GOW9" s="132"/>
      <c r="GOX9" s="132"/>
      <c r="GOY9" s="132"/>
      <c r="GOZ9" s="133"/>
      <c r="GPA9" s="134"/>
      <c r="GPB9" s="132"/>
      <c r="GPC9" s="132"/>
      <c r="GPD9" s="132"/>
      <c r="GPE9" s="133"/>
      <c r="GPF9" s="134"/>
      <c r="GPG9" s="132"/>
      <c r="GPH9" s="132"/>
      <c r="GPI9" s="132"/>
      <c r="GPJ9" s="133"/>
      <c r="GPK9" s="134"/>
      <c r="GPL9" s="132"/>
      <c r="GPM9" s="132"/>
      <c r="GPN9" s="132"/>
      <c r="GPO9" s="133"/>
      <c r="GPP9" s="134"/>
      <c r="GPQ9" s="132"/>
      <c r="GPR9" s="132"/>
      <c r="GPS9" s="132"/>
      <c r="GPT9" s="133"/>
      <c r="GPU9" s="134"/>
      <c r="GPV9" s="132"/>
      <c r="GPW9" s="132"/>
      <c r="GPX9" s="132"/>
      <c r="GPY9" s="133"/>
      <c r="GPZ9" s="134"/>
      <c r="GQA9" s="132"/>
      <c r="GQB9" s="132"/>
      <c r="GQC9" s="132"/>
      <c r="GQD9" s="133"/>
      <c r="GQE9" s="134"/>
      <c r="GQF9" s="132"/>
      <c r="GQG9" s="132"/>
      <c r="GQH9" s="132"/>
      <c r="GQI9" s="133"/>
      <c r="GQJ9" s="134"/>
      <c r="GQK9" s="132"/>
      <c r="GQL9" s="132"/>
      <c r="GQM9" s="132"/>
      <c r="GQN9" s="133"/>
      <c r="GQO9" s="134"/>
      <c r="GQP9" s="132"/>
      <c r="GQQ9" s="132"/>
      <c r="GQR9" s="132"/>
      <c r="GQS9" s="133"/>
      <c r="GQT9" s="134"/>
      <c r="GQU9" s="132"/>
      <c r="GQV9" s="132"/>
      <c r="GQW9" s="132"/>
      <c r="GQX9" s="133"/>
      <c r="GQY9" s="134"/>
      <c r="GQZ9" s="132"/>
      <c r="GRA9" s="132"/>
      <c r="GRB9" s="132"/>
      <c r="GRC9" s="133"/>
      <c r="GRD9" s="134"/>
      <c r="GRE9" s="132"/>
      <c r="GRF9" s="132"/>
      <c r="GRG9" s="132"/>
      <c r="GRH9" s="133"/>
      <c r="GRI9" s="134"/>
      <c r="GRJ9" s="132"/>
      <c r="GRK9" s="132"/>
      <c r="GRL9" s="132"/>
      <c r="GRM9" s="133"/>
      <c r="GRN9" s="134"/>
      <c r="GRO9" s="132"/>
      <c r="GRP9" s="132"/>
      <c r="GRQ9" s="132"/>
      <c r="GRR9" s="133"/>
      <c r="GRS9" s="134"/>
      <c r="GRT9" s="132"/>
      <c r="GRU9" s="132"/>
      <c r="GRV9" s="132"/>
      <c r="GRW9" s="133"/>
      <c r="GRX9" s="134"/>
      <c r="GRY9" s="132"/>
      <c r="GRZ9" s="132"/>
      <c r="GSA9" s="132"/>
      <c r="GSB9" s="133"/>
      <c r="GSC9" s="134"/>
      <c r="GSD9" s="132"/>
      <c r="GSE9" s="132"/>
      <c r="GSF9" s="132"/>
      <c r="GSG9" s="133"/>
      <c r="GSH9" s="134"/>
      <c r="GSI9" s="132"/>
      <c r="GSJ9" s="132"/>
      <c r="GSK9" s="132"/>
      <c r="GSL9" s="133"/>
      <c r="GSM9" s="134"/>
      <c r="GSN9" s="132"/>
      <c r="GSO9" s="132"/>
      <c r="GSP9" s="132"/>
      <c r="GSQ9" s="133"/>
      <c r="GSR9" s="134"/>
      <c r="GSS9" s="132"/>
      <c r="GST9" s="132"/>
      <c r="GSU9" s="132"/>
      <c r="GSV9" s="133"/>
      <c r="GSW9" s="134"/>
      <c r="GSX9" s="132"/>
      <c r="GSY9" s="132"/>
      <c r="GSZ9" s="132"/>
      <c r="GTA9" s="133"/>
      <c r="GTB9" s="134"/>
      <c r="GTC9" s="132"/>
      <c r="GTD9" s="132"/>
      <c r="GTE9" s="132"/>
      <c r="GTF9" s="133"/>
      <c r="GTG9" s="134"/>
      <c r="GTH9" s="132"/>
      <c r="GTI9" s="132"/>
      <c r="GTJ9" s="132"/>
      <c r="GTK9" s="133"/>
      <c r="GTL9" s="134"/>
      <c r="GTM9" s="132"/>
      <c r="GTN9" s="132"/>
      <c r="GTO9" s="132"/>
      <c r="GTP9" s="133"/>
      <c r="GTQ9" s="134"/>
      <c r="GTR9" s="132"/>
      <c r="GTS9" s="132"/>
      <c r="GTT9" s="132"/>
      <c r="GTU9" s="133"/>
      <c r="GTV9" s="134"/>
      <c r="GTW9" s="132"/>
      <c r="GTX9" s="132"/>
      <c r="GTY9" s="132"/>
      <c r="GTZ9" s="133"/>
      <c r="GUA9" s="134"/>
      <c r="GUB9" s="132"/>
      <c r="GUC9" s="132"/>
      <c r="GUD9" s="132"/>
      <c r="GUE9" s="133"/>
      <c r="GUF9" s="134"/>
      <c r="GUG9" s="132"/>
      <c r="GUH9" s="132"/>
      <c r="GUI9" s="132"/>
      <c r="GUJ9" s="133"/>
      <c r="GUK9" s="134"/>
      <c r="GUL9" s="132"/>
      <c r="GUM9" s="132"/>
      <c r="GUN9" s="132"/>
      <c r="GUO9" s="133"/>
      <c r="GUP9" s="134"/>
      <c r="GUQ9" s="132"/>
      <c r="GUR9" s="132"/>
      <c r="GUS9" s="132"/>
      <c r="GUT9" s="133"/>
      <c r="GUU9" s="134"/>
      <c r="GUV9" s="132"/>
      <c r="GUW9" s="132"/>
      <c r="GUX9" s="132"/>
      <c r="GUY9" s="133"/>
      <c r="GUZ9" s="134"/>
      <c r="GVA9" s="132"/>
      <c r="GVB9" s="132"/>
      <c r="GVC9" s="132"/>
      <c r="GVD9" s="133"/>
      <c r="GVE9" s="134"/>
      <c r="GVF9" s="132"/>
      <c r="GVG9" s="132"/>
      <c r="GVH9" s="132"/>
      <c r="GVI9" s="133"/>
      <c r="GVJ9" s="134"/>
      <c r="GVK9" s="132"/>
      <c r="GVL9" s="132"/>
      <c r="GVM9" s="132"/>
      <c r="GVN9" s="133"/>
      <c r="GVO9" s="134"/>
      <c r="GVP9" s="132"/>
      <c r="GVQ9" s="132"/>
      <c r="GVR9" s="132"/>
      <c r="GVS9" s="133"/>
      <c r="GVT9" s="134"/>
      <c r="GVU9" s="132"/>
      <c r="GVV9" s="132"/>
      <c r="GVW9" s="132"/>
      <c r="GVX9" s="133"/>
      <c r="GVY9" s="134"/>
      <c r="GVZ9" s="132"/>
      <c r="GWA9" s="132"/>
      <c r="GWB9" s="132"/>
      <c r="GWC9" s="133"/>
      <c r="GWD9" s="134"/>
      <c r="GWE9" s="132"/>
      <c r="GWF9" s="132"/>
      <c r="GWG9" s="132"/>
      <c r="GWH9" s="133"/>
      <c r="GWI9" s="134"/>
      <c r="GWJ9" s="132"/>
      <c r="GWK9" s="132"/>
      <c r="GWL9" s="132"/>
      <c r="GWM9" s="133"/>
      <c r="GWN9" s="134"/>
      <c r="GWO9" s="132"/>
      <c r="GWP9" s="132"/>
      <c r="GWQ9" s="132"/>
      <c r="GWR9" s="133"/>
      <c r="GWS9" s="134"/>
      <c r="GWT9" s="132"/>
      <c r="GWU9" s="132"/>
      <c r="GWV9" s="132"/>
      <c r="GWW9" s="133"/>
      <c r="GWX9" s="134"/>
      <c r="GWY9" s="132"/>
      <c r="GWZ9" s="132"/>
      <c r="GXA9" s="132"/>
      <c r="GXB9" s="133"/>
      <c r="GXC9" s="134"/>
      <c r="GXD9" s="132"/>
      <c r="GXE9" s="132"/>
      <c r="GXF9" s="132"/>
      <c r="GXG9" s="133"/>
      <c r="GXH9" s="134"/>
      <c r="GXI9" s="132"/>
      <c r="GXJ9" s="132"/>
      <c r="GXK9" s="132"/>
      <c r="GXL9" s="133"/>
      <c r="GXM9" s="134"/>
      <c r="GXN9" s="132"/>
      <c r="GXO9" s="132"/>
      <c r="GXP9" s="132"/>
      <c r="GXQ9" s="133"/>
      <c r="GXR9" s="134"/>
      <c r="GXS9" s="132"/>
      <c r="GXT9" s="132"/>
      <c r="GXU9" s="132"/>
      <c r="GXV9" s="133"/>
      <c r="GXW9" s="134"/>
      <c r="GXX9" s="132"/>
      <c r="GXY9" s="132"/>
      <c r="GXZ9" s="132"/>
      <c r="GYA9" s="133"/>
      <c r="GYB9" s="134"/>
      <c r="GYC9" s="132"/>
      <c r="GYD9" s="132"/>
      <c r="GYE9" s="132"/>
      <c r="GYF9" s="133"/>
      <c r="GYG9" s="134"/>
      <c r="GYH9" s="132"/>
      <c r="GYI9" s="132"/>
      <c r="GYJ9" s="132"/>
      <c r="GYK9" s="133"/>
      <c r="GYL9" s="134"/>
      <c r="GYM9" s="132"/>
      <c r="GYN9" s="132"/>
      <c r="GYO9" s="132"/>
      <c r="GYP9" s="133"/>
      <c r="GYQ9" s="134"/>
      <c r="GYR9" s="132"/>
      <c r="GYS9" s="132"/>
      <c r="GYT9" s="132"/>
      <c r="GYU9" s="133"/>
      <c r="GYV9" s="134"/>
      <c r="GYW9" s="132"/>
      <c r="GYX9" s="132"/>
      <c r="GYY9" s="132"/>
      <c r="GYZ9" s="133"/>
      <c r="GZA9" s="134"/>
      <c r="GZB9" s="132"/>
      <c r="GZC9" s="132"/>
      <c r="GZD9" s="132"/>
      <c r="GZE9" s="133"/>
      <c r="GZF9" s="134"/>
      <c r="GZG9" s="132"/>
      <c r="GZH9" s="132"/>
      <c r="GZI9" s="132"/>
      <c r="GZJ9" s="133"/>
      <c r="GZK9" s="134"/>
      <c r="GZL9" s="132"/>
      <c r="GZM9" s="132"/>
      <c r="GZN9" s="132"/>
      <c r="GZO9" s="133"/>
      <c r="GZP9" s="134"/>
      <c r="GZQ9" s="132"/>
      <c r="GZR9" s="132"/>
      <c r="GZS9" s="132"/>
      <c r="GZT9" s="133"/>
      <c r="GZU9" s="134"/>
      <c r="GZV9" s="132"/>
      <c r="GZW9" s="132"/>
      <c r="GZX9" s="132"/>
      <c r="GZY9" s="133"/>
      <c r="GZZ9" s="134"/>
      <c r="HAA9" s="132"/>
      <c r="HAB9" s="132"/>
      <c r="HAC9" s="132"/>
      <c r="HAD9" s="133"/>
      <c r="HAE9" s="134"/>
      <c r="HAF9" s="132"/>
      <c r="HAG9" s="132"/>
      <c r="HAH9" s="132"/>
      <c r="HAI9" s="133"/>
      <c r="HAJ9" s="134"/>
      <c r="HAK9" s="132"/>
      <c r="HAL9" s="132"/>
      <c r="HAM9" s="132"/>
      <c r="HAN9" s="133"/>
      <c r="HAO9" s="134"/>
      <c r="HAP9" s="132"/>
      <c r="HAQ9" s="132"/>
      <c r="HAR9" s="132"/>
      <c r="HAS9" s="133"/>
      <c r="HAT9" s="134"/>
      <c r="HAU9" s="132"/>
      <c r="HAV9" s="132"/>
      <c r="HAW9" s="132"/>
      <c r="HAX9" s="133"/>
      <c r="HAY9" s="134"/>
      <c r="HAZ9" s="132"/>
      <c r="HBA9" s="132"/>
      <c r="HBB9" s="132"/>
      <c r="HBC9" s="133"/>
      <c r="HBD9" s="134"/>
      <c r="HBE9" s="132"/>
      <c r="HBF9" s="132"/>
      <c r="HBG9" s="132"/>
      <c r="HBH9" s="133"/>
      <c r="HBI9" s="134"/>
      <c r="HBJ9" s="132"/>
      <c r="HBK9" s="132"/>
      <c r="HBL9" s="132"/>
      <c r="HBM9" s="133"/>
      <c r="HBN9" s="134"/>
      <c r="HBO9" s="132"/>
      <c r="HBP9" s="132"/>
      <c r="HBQ9" s="132"/>
      <c r="HBR9" s="133"/>
      <c r="HBS9" s="134"/>
      <c r="HBT9" s="132"/>
      <c r="HBU9" s="132"/>
      <c r="HBV9" s="132"/>
      <c r="HBW9" s="133"/>
      <c r="HBX9" s="134"/>
      <c r="HBY9" s="132"/>
      <c r="HBZ9" s="132"/>
      <c r="HCA9" s="132"/>
      <c r="HCB9" s="133"/>
      <c r="HCC9" s="134"/>
      <c r="HCD9" s="132"/>
      <c r="HCE9" s="132"/>
      <c r="HCF9" s="132"/>
      <c r="HCG9" s="133"/>
      <c r="HCH9" s="134"/>
      <c r="HCI9" s="132"/>
      <c r="HCJ9" s="132"/>
      <c r="HCK9" s="132"/>
      <c r="HCL9" s="133"/>
      <c r="HCM9" s="134"/>
      <c r="HCN9" s="132"/>
      <c r="HCO9" s="132"/>
      <c r="HCP9" s="132"/>
      <c r="HCQ9" s="133"/>
      <c r="HCR9" s="134"/>
      <c r="HCS9" s="132"/>
      <c r="HCT9" s="132"/>
      <c r="HCU9" s="132"/>
      <c r="HCV9" s="133"/>
      <c r="HCW9" s="134"/>
      <c r="HCX9" s="132"/>
      <c r="HCY9" s="132"/>
      <c r="HCZ9" s="132"/>
      <c r="HDA9" s="133"/>
      <c r="HDB9" s="134"/>
      <c r="HDC9" s="132"/>
      <c r="HDD9" s="132"/>
      <c r="HDE9" s="132"/>
      <c r="HDF9" s="133"/>
      <c r="HDG9" s="134"/>
      <c r="HDH9" s="132"/>
      <c r="HDI9" s="132"/>
      <c r="HDJ9" s="132"/>
      <c r="HDK9" s="133"/>
      <c r="HDL9" s="134"/>
      <c r="HDM9" s="132"/>
      <c r="HDN9" s="132"/>
      <c r="HDO9" s="132"/>
      <c r="HDP9" s="133"/>
      <c r="HDQ9" s="134"/>
      <c r="HDR9" s="132"/>
      <c r="HDS9" s="132"/>
      <c r="HDT9" s="132"/>
      <c r="HDU9" s="133"/>
      <c r="HDV9" s="134"/>
      <c r="HDW9" s="132"/>
      <c r="HDX9" s="132"/>
      <c r="HDY9" s="132"/>
      <c r="HDZ9" s="133"/>
      <c r="HEA9" s="134"/>
      <c r="HEB9" s="132"/>
      <c r="HEC9" s="132"/>
      <c r="HED9" s="132"/>
      <c r="HEE9" s="133"/>
      <c r="HEF9" s="134"/>
      <c r="HEG9" s="132"/>
      <c r="HEH9" s="132"/>
      <c r="HEI9" s="132"/>
      <c r="HEJ9" s="133"/>
      <c r="HEK9" s="134"/>
      <c r="HEL9" s="132"/>
      <c r="HEM9" s="132"/>
      <c r="HEN9" s="132"/>
      <c r="HEO9" s="133"/>
      <c r="HEP9" s="134"/>
      <c r="HEQ9" s="132"/>
      <c r="HER9" s="132"/>
      <c r="HES9" s="132"/>
      <c r="HET9" s="133"/>
      <c r="HEU9" s="134"/>
      <c r="HEV9" s="132"/>
      <c r="HEW9" s="132"/>
      <c r="HEX9" s="132"/>
      <c r="HEY9" s="133"/>
      <c r="HEZ9" s="134"/>
      <c r="HFA9" s="132"/>
      <c r="HFB9" s="132"/>
      <c r="HFC9" s="132"/>
      <c r="HFD9" s="133"/>
      <c r="HFE9" s="134"/>
      <c r="HFF9" s="132"/>
      <c r="HFG9" s="132"/>
      <c r="HFH9" s="132"/>
      <c r="HFI9" s="133"/>
      <c r="HFJ9" s="134"/>
      <c r="HFK9" s="132"/>
      <c r="HFL9" s="132"/>
      <c r="HFM9" s="132"/>
      <c r="HFN9" s="133"/>
      <c r="HFO9" s="134"/>
      <c r="HFP9" s="132"/>
      <c r="HFQ9" s="132"/>
      <c r="HFR9" s="132"/>
      <c r="HFS9" s="133"/>
      <c r="HFT9" s="134"/>
      <c r="HFU9" s="132"/>
      <c r="HFV9" s="132"/>
      <c r="HFW9" s="132"/>
      <c r="HFX9" s="133"/>
      <c r="HFY9" s="134"/>
      <c r="HFZ9" s="132"/>
      <c r="HGA9" s="132"/>
      <c r="HGB9" s="132"/>
      <c r="HGC9" s="133"/>
      <c r="HGD9" s="134"/>
      <c r="HGE9" s="132"/>
      <c r="HGF9" s="132"/>
      <c r="HGG9" s="132"/>
      <c r="HGH9" s="133"/>
      <c r="HGI9" s="134"/>
      <c r="HGJ9" s="132"/>
      <c r="HGK9" s="132"/>
      <c r="HGL9" s="132"/>
      <c r="HGM9" s="133"/>
      <c r="HGN9" s="134"/>
      <c r="HGO9" s="132"/>
      <c r="HGP9" s="132"/>
      <c r="HGQ9" s="132"/>
      <c r="HGR9" s="133"/>
      <c r="HGS9" s="134"/>
      <c r="HGT9" s="132"/>
      <c r="HGU9" s="132"/>
      <c r="HGV9" s="132"/>
      <c r="HGW9" s="133"/>
      <c r="HGX9" s="134"/>
      <c r="HGY9" s="132"/>
      <c r="HGZ9" s="132"/>
      <c r="HHA9" s="132"/>
      <c r="HHB9" s="133"/>
      <c r="HHC9" s="134"/>
      <c r="HHD9" s="132"/>
      <c r="HHE9" s="132"/>
      <c r="HHF9" s="132"/>
      <c r="HHG9" s="133"/>
      <c r="HHH9" s="134"/>
      <c r="HHI9" s="132"/>
      <c r="HHJ9" s="132"/>
      <c r="HHK9" s="132"/>
      <c r="HHL9" s="133"/>
      <c r="HHM9" s="134"/>
      <c r="HHN9" s="132"/>
      <c r="HHO9" s="132"/>
      <c r="HHP9" s="132"/>
      <c r="HHQ9" s="133"/>
      <c r="HHR9" s="134"/>
      <c r="HHS9" s="132"/>
      <c r="HHT9" s="132"/>
      <c r="HHU9" s="132"/>
      <c r="HHV9" s="133"/>
      <c r="HHW9" s="134"/>
      <c r="HHX9" s="132"/>
      <c r="HHY9" s="132"/>
      <c r="HHZ9" s="132"/>
      <c r="HIA9" s="133"/>
      <c r="HIB9" s="134"/>
      <c r="HIC9" s="132"/>
      <c r="HID9" s="132"/>
      <c r="HIE9" s="132"/>
      <c r="HIF9" s="133"/>
      <c r="HIG9" s="134"/>
      <c r="HIH9" s="132"/>
      <c r="HII9" s="132"/>
      <c r="HIJ9" s="132"/>
      <c r="HIK9" s="133"/>
      <c r="HIL9" s="134"/>
      <c r="HIM9" s="132"/>
      <c r="HIN9" s="132"/>
      <c r="HIO9" s="132"/>
      <c r="HIP9" s="133"/>
      <c r="HIQ9" s="134"/>
      <c r="HIR9" s="132"/>
      <c r="HIS9" s="132"/>
      <c r="HIT9" s="132"/>
      <c r="HIU9" s="133"/>
      <c r="HIV9" s="134"/>
      <c r="HIW9" s="132"/>
      <c r="HIX9" s="132"/>
      <c r="HIY9" s="132"/>
      <c r="HIZ9" s="133"/>
      <c r="HJA9" s="134"/>
      <c r="HJB9" s="132"/>
      <c r="HJC9" s="132"/>
      <c r="HJD9" s="132"/>
      <c r="HJE9" s="133"/>
      <c r="HJF9" s="134"/>
      <c r="HJG9" s="132"/>
      <c r="HJH9" s="132"/>
      <c r="HJI9" s="132"/>
      <c r="HJJ9" s="133"/>
      <c r="HJK9" s="134"/>
      <c r="HJL9" s="132"/>
      <c r="HJM9" s="132"/>
      <c r="HJN9" s="132"/>
      <c r="HJO9" s="133"/>
      <c r="HJP9" s="134"/>
      <c r="HJQ9" s="132"/>
      <c r="HJR9" s="132"/>
      <c r="HJS9" s="132"/>
      <c r="HJT9" s="133"/>
      <c r="HJU9" s="134"/>
      <c r="HJV9" s="132"/>
      <c r="HJW9" s="132"/>
      <c r="HJX9" s="132"/>
      <c r="HJY9" s="133"/>
      <c r="HJZ9" s="134"/>
      <c r="HKA9" s="132"/>
      <c r="HKB9" s="132"/>
      <c r="HKC9" s="132"/>
      <c r="HKD9" s="133"/>
      <c r="HKE9" s="134"/>
      <c r="HKF9" s="132"/>
      <c r="HKG9" s="132"/>
      <c r="HKH9" s="132"/>
      <c r="HKI9" s="133"/>
      <c r="HKJ9" s="134"/>
      <c r="HKK9" s="132"/>
      <c r="HKL9" s="132"/>
      <c r="HKM9" s="132"/>
      <c r="HKN9" s="133"/>
      <c r="HKO9" s="134"/>
      <c r="HKP9" s="132"/>
      <c r="HKQ9" s="132"/>
      <c r="HKR9" s="132"/>
      <c r="HKS9" s="133"/>
      <c r="HKT9" s="134"/>
      <c r="HKU9" s="132"/>
      <c r="HKV9" s="132"/>
      <c r="HKW9" s="132"/>
      <c r="HKX9" s="133"/>
      <c r="HKY9" s="134"/>
      <c r="HKZ9" s="132"/>
      <c r="HLA9" s="132"/>
      <c r="HLB9" s="132"/>
      <c r="HLC9" s="133"/>
      <c r="HLD9" s="134"/>
      <c r="HLE9" s="132"/>
      <c r="HLF9" s="132"/>
      <c r="HLG9" s="132"/>
      <c r="HLH9" s="133"/>
      <c r="HLI9" s="134"/>
      <c r="HLJ9" s="132"/>
      <c r="HLK9" s="132"/>
      <c r="HLL9" s="132"/>
      <c r="HLM9" s="133"/>
      <c r="HLN9" s="134"/>
      <c r="HLO9" s="132"/>
      <c r="HLP9" s="132"/>
      <c r="HLQ9" s="132"/>
      <c r="HLR9" s="133"/>
      <c r="HLS9" s="134"/>
      <c r="HLT9" s="132"/>
      <c r="HLU9" s="132"/>
      <c r="HLV9" s="132"/>
      <c r="HLW9" s="133"/>
      <c r="HLX9" s="134"/>
      <c r="HLY9" s="132"/>
      <c r="HLZ9" s="132"/>
      <c r="HMA9" s="132"/>
      <c r="HMB9" s="133"/>
      <c r="HMC9" s="134"/>
      <c r="HMD9" s="132"/>
      <c r="HME9" s="132"/>
      <c r="HMF9" s="132"/>
      <c r="HMG9" s="133"/>
      <c r="HMH9" s="134"/>
      <c r="HMI9" s="132"/>
      <c r="HMJ9" s="132"/>
      <c r="HMK9" s="132"/>
      <c r="HML9" s="133"/>
      <c r="HMM9" s="134"/>
      <c r="HMN9" s="132"/>
      <c r="HMO9" s="132"/>
      <c r="HMP9" s="132"/>
      <c r="HMQ9" s="133"/>
      <c r="HMR9" s="134"/>
      <c r="HMS9" s="132"/>
      <c r="HMT9" s="132"/>
      <c r="HMU9" s="132"/>
      <c r="HMV9" s="133"/>
      <c r="HMW9" s="134"/>
      <c r="HMX9" s="132"/>
      <c r="HMY9" s="132"/>
      <c r="HMZ9" s="132"/>
      <c r="HNA9" s="133"/>
      <c r="HNB9" s="134"/>
      <c r="HNC9" s="132"/>
      <c r="HND9" s="132"/>
      <c r="HNE9" s="132"/>
      <c r="HNF9" s="133"/>
      <c r="HNG9" s="134"/>
      <c r="HNH9" s="132"/>
      <c r="HNI9" s="132"/>
      <c r="HNJ9" s="132"/>
      <c r="HNK9" s="133"/>
      <c r="HNL9" s="134"/>
      <c r="HNM9" s="132"/>
      <c r="HNN9" s="132"/>
      <c r="HNO9" s="132"/>
      <c r="HNP9" s="133"/>
      <c r="HNQ9" s="134"/>
      <c r="HNR9" s="132"/>
      <c r="HNS9" s="132"/>
      <c r="HNT9" s="132"/>
      <c r="HNU9" s="133"/>
      <c r="HNV9" s="134"/>
      <c r="HNW9" s="132"/>
      <c r="HNX9" s="132"/>
      <c r="HNY9" s="132"/>
      <c r="HNZ9" s="133"/>
      <c r="HOA9" s="134"/>
      <c r="HOB9" s="132"/>
      <c r="HOC9" s="132"/>
      <c r="HOD9" s="132"/>
      <c r="HOE9" s="133"/>
      <c r="HOF9" s="134"/>
      <c r="HOG9" s="132"/>
      <c r="HOH9" s="132"/>
      <c r="HOI9" s="132"/>
      <c r="HOJ9" s="133"/>
      <c r="HOK9" s="134"/>
      <c r="HOL9" s="132"/>
      <c r="HOM9" s="132"/>
      <c r="HON9" s="132"/>
      <c r="HOO9" s="133"/>
      <c r="HOP9" s="134"/>
      <c r="HOQ9" s="132"/>
      <c r="HOR9" s="132"/>
      <c r="HOS9" s="132"/>
      <c r="HOT9" s="133"/>
      <c r="HOU9" s="134"/>
      <c r="HOV9" s="132"/>
      <c r="HOW9" s="132"/>
      <c r="HOX9" s="132"/>
      <c r="HOY9" s="133"/>
      <c r="HOZ9" s="134"/>
      <c r="HPA9" s="132"/>
      <c r="HPB9" s="132"/>
      <c r="HPC9" s="132"/>
      <c r="HPD9" s="133"/>
      <c r="HPE9" s="134"/>
      <c r="HPF9" s="132"/>
      <c r="HPG9" s="132"/>
      <c r="HPH9" s="132"/>
      <c r="HPI9" s="133"/>
      <c r="HPJ9" s="134"/>
      <c r="HPK9" s="132"/>
      <c r="HPL9" s="132"/>
      <c r="HPM9" s="132"/>
      <c r="HPN9" s="133"/>
      <c r="HPO9" s="134"/>
      <c r="HPP9" s="132"/>
      <c r="HPQ9" s="132"/>
      <c r="HPR9" s="132"/>
      <c r="HPS9" s="133"/>
      <c r="HPT9" s="134"/>
      <c r="HPU9" s="132"/>
      <c r="HPV9" s="132"/>
      <c r="HPW9" s="132"/>
      <c r="HPX9" s="133"/>
      <c r="HPY9" s="134"/>
      <c r="HPZ9" s="132"/>
      <c r="HQA9" s="132"/>
      <c r="HQB9" s="132"/>
      <c r="HQC9" s="133"/>
      <c r="HQD9" s="134"/>
      <c r="HQE9" s="132"/>
      <c r="HQF9" s="132"/>
      <c r="HQG9" s="132"/>
      <c r="HQH9" s="133"/>
      <c r="HQI9" s="134"/>
      <c r="HQJ9" s="132"/>
      <c r="HQK9" s="132"/>
      <c r="HQL9" s="132"/>
      <c r="HQM9" s="133"/>
      <c r="HQN9" s="134"/>
      <c r="HQO9" s="132"/>
      <c r="HQP9" s="132"/>
      <c r="HQQ9" s="132"/>
      <c r="HQR9" s="133"/>
      <c r="HQS9" s="134"/>
      <c r="HQT9" s="132"/>
      <c r="HQU9" s="132"/>
      <c r="HQV9" s="132"/>
      <c r="HQW9" s="133"/>
      <c r="HQX9" s="134"/>
      <c r="HQY9" s="132"/>
      <c r="HQZ9" s="132"/>
      <c r="HRA9" s="132"/>
      <c r="HRB9" s="133"/>
      <c r="HRC9" s="134"/>
      <c r="HRD9" s="132"/>
      <c r="HRE9" s="132"/>
      <c r="HRF9" s="132"/>
      <c r="HRG9" s="133"/>
      <c r="HRH9" s="134"/>
      <c r="HRI9" s="132"/>
      <c r="HRJ9" s="132"/>
      <c r="HRK9" s="132"/>
      <c r="HRL9" s="133"/>
      <c r="HRM9" s="134"/>
      <c r="HRN9" s="132"/>
      <c r="HRO9" s="132"/>
      <c r="HRP9" s="132"/>
      <c r="HRQ9" s="133"/>
      <c r="HRR9" s="134"/>
      <c r="HRS9" s="132"/>
      <c r="HRT9" s="132"/>
      <c r="HRU9" s="132"/>
      <c r="HRV9" s="133"/>
      <c r="HRW9" s="134"/>
      <c r="HRX9" s="132"/>
      <c r="HRY9" s="132"/>
      <c r="HRZ9" s="132"/>
      <c r="HSA9" s="133"/>
      <c r="HSB9" s="134"/>
      <c r="HSC9" s="132"/>
      <c r="HSD9" s="132"/>
      <c r="HSE9" s="132"/>
      <c r="HSF9" s="133"/>
      <c r="HSG9" s="134"/>
      <c r="HSH9" s="132"/>
      <c r="HSI9" s="132"/>
      <c r="HSJ9" s="132"/>
      <c r="HSK9" s="133"/>
      <c r="HSL9" s="134"/>
      <c r="HSM9" s="132"/>
      <c r="HSN9" s="132"/>
      <c r="HSO9" s="132"/>
      <c r="HSP9" s="133"/>
      <c r="HSQ9" s="134"/>
      <c r="HSR9" s="132"/>
      <c r="HSS9" s="132"/>
      <c r="HST9" s="132"/>
      <c r="HSU9" s="133"/>
      <c r="HSV9" s="134"/>
      <c r="HSW9" s="132"/>
      <c r="HSX9" s="132"/>
      <c r="HSY9" s="132"/>
      <c r="HSZ9" s="133"/>
      <c r="HTA9" s="134"/>
      <c r="HTB9" s="132"/>
      <c r="HTC9" s="132"/>
      <c r="HTD9" s="132"/>
      <c r="HTE9" s="133"/>
      <c r="HTF9" s="134"/>
      <c r="HTG9" s="132"/>
      <c r="HTH9" s="132"/>
      <c r="HTI9" s="132"/>
      <c r="HTJ9" s="133"/>
      <c r="HTK9" s="134"/>
      <c r="HTL9" s="132"/>
      <c r="HTM9" s="132"/>
      <c r="HTN9" s="132"/>
      <c r="HTO9" s="133"/>
      <c r="HTP9" s="134"/>
      <c r="HTQ9" s="132"/>
      <c r="HTR9" s="132"/>
      <c r="HTS9" s="132"/>
      <c r="HTT9" s="133"/>
      <c r="HTU9" s="134"/>
      <c r="HTV9" s="132"/>
      <c r="HTW9" s="132"/>
      <c r="HTX9" s="132"/>
      <c r="HTY9" s="133"/>
      <c r="HTZ9" s="134"/>
      <c r="HUA9" s="132"/>
      <c r="HUB9" s="132"/>
      <c r="HUC9" s="132"/>
      <c r="HUD9" s="133"/>
      <c r="HUE9" s="134"/>
      <c r="HUF9" s="132"/>
      <c r="HUG9" s="132"/>
      <c r="HUH9" s="132"/>
      <c r="HUI9" s="133"/>
      <c r="HUJ9" s="134"/>
      <c r="HUK9" s="132"/>
      <c r="HUL9" s="132"/>
      <c r="HUM9" s="132"/>
      <c r="HUN9" s="133"/>
      <c r="HUO9" s="134"/>
      <c r="HUP9" s="132"/>
      <c r="HUQ9" s="132"/>
      <c r="HUR9" s="132"/>
      <c r="HUS9" s="133"/>
      <c r="HUT9" s="134"/>
      <c r="HUU9" s="132"/>
      <c r="HUV9" s="132"/>
      <c r="HUW9" s="132"/>
      <c r="HUX9" s="133"/>
      <c r="HUY9" s="134"/>
      <c r="HUZ9" s="132"/>
      <c r="HVA9" s="132"/>
      <c r="HVB9" s="132"/>
      <c r="HVC9" s="133"/>
      <c r="HVD9" s="134"/>
      <c r="HVE9" s="132"/>
      <c r="HVF9" s="132"/>
      <c r="HVG9" s="132"/>
      <c r="HVH9" s="133"/>
      <c r="HVI9" s="134"/>
      <c r="HVJ9" s="132"/>
      <c r="HVK9" s="132"/>
      <c r="HVL9" s="132"/>
      <c r="HVM9" s="133"/>
      <c r="HVN9" s="134"/>
      <c r="HVO9" s="132"/>
      <c r="HVP9" s="132"/>
      <c r="HVQ9" s="132"/>
      <c r="HVR9" s="133"/>
      <c r="HVS9" s="134"/>
      <c r="HVT9" s="132"/>
      <c r="HVU9" s="132"/>
      <c r="HVV9" s="132"/>
      <c r="HVW9" s="133"/>
      <c r="HVX9" s="134"/>
      <c r="HVY9" s="132"/>
      <c r="HVZ9" s="132"/>
      <c r="HWA9" s="132"/>
      <c r="HWB9" s="133"/>
      <c r="HWC9" s="134"/>
      <c r="HWD9" s="132"/>
      <c r="HWE9" s="132"/>
      <c r="HWF9" s="132"/>
      <c r="HWG9" s="133"/>
      <c r="HWH9" s="134"/>
      <c r="HWI9" s="132"/>
      <c r="HWJ9" s="132"/>
      <c r="HWK9" s="132"/>
      <c r="HWL9" s="133"/>
      <c r="HWM9" s="134"/>
      <c r="HWN9" s="132"/>
      <c r="HWO9" s="132"/>
      <c r="HWP9" s="132"/>
      <c r="HWQ9" s="133"/>
      <c r="HWR9" s="134"/>
      <c r="HWS9" s="132"/>
      <c r="HWT9" s="132"/>
      <c r="HWU9" s="132"/>
      <c r="HWV9" s="133"/>
      <c r="HWW9" s="134"/>
      <c r="HWX9" s="132"/>
      <c r="HWY9" s="132"/>
      <c r="HWZ9" s="132"/>
      <c r="HXA9" s="133"/>
      <c r="HXB9" s="134"/>
      <c r="HXC9" s="132"/>
      <c r="HXD9" s="132"/>
      <c r="HXE9" s="132"/>
      <c r="HXF9" s="133"/>
      <c r="HXG9" s="134"/>
      <c r="HXH9" s="132"/>
      <c r="HXI9" s="132"/>
      <c r="HXJ9" s="132"/>
      <c r="HXK9" s="133"/>
      <c r="HXL9" s="134"/>
      <c r="HXM9" s="132"/>
      <c r="HXN9" s="132"/>
      <c r="HXO9" s="132"/>
      <c r="HXP9" s="133"/>
      <c r="HXQ9" s="134"/>
      <c r="HXR9" s="132"/>
      <c r="HXS9" s="132"/>
      <c r="HXT9" s="132"/>
      <c r="HXU9" s="133"/>
      <c r="HXV9" s="134"/>
      <c r="HXW9" s="132"/>
      <c r="HXX9" s="132"/>
      <c r="HXY9" s="132"/>
      <c r="HXZ9" s="133"/>
      <c r="HYA9" s="134"/>
      <c r="HYB9" s="132"/>
      <c r="HYC9" s="132"/>
      <c r="HYD9" s="132"/>
      <c r="HYE9" s="133"/>
      <c r="HYF9" s="134"/>
      <c r="HYG9" s="132"/>
      <c r="HYH9" s="132"/>
      <c r="HYI9" s="132"/>
      <c r="HYJ9" s="133"/>
      <c r="HYK9" s="134"/>
      <c r="HYL9" s="132"/>
      <c r="HYM9" s="132"/>
      <c r="HYN9" s="132"/>
      <c r="HYO9" s="133"/>
      <c r="HYP9" s="134"/>
      <c r="HYQ9" s="132"/>
      <c r="HYR9" s="132"/>
      <c r="HYS9" s="132"/>
      <c r="HYT9" s="133"/>
      <c r="HYU9" s="134"/>
      <c r="HYV9" s="132"/>
      <c r="HYW9" s="132"/>
      <c r="HYX9" s="132"/>
      <c r="HYY9" s="133"/>
      <c r="HYZ9" s="134"/>
      <c r="HZA9" s="132"/>
      <c r="HZB9" s="132"/>
      <c r="HZC9" s="132"/>
      <c r="HZD9" s="133"/>
      <c r="HZE9" s="134"/>
      <c r="HZF9" s="132"/>
      <c r="HZG9" s="132"/>
      <c r="HZH9" s="132"/>
      <c r="HZI9" s="133"/>
      <c r="HZJ9" s="134"/>
      <c r="HZK9" s="132"/>
      <c r="HZL9" s="132"/>
      <c r="HZM9" s="132"/>
      <c r="HZN9" s="133"/>
      <c r="HZO9" s="134"/>
      <c r="HZP9" s="132"/>
      <c r="HZQ9" s="132"/>
      <c r="HZR9" s="132"/>
      <c r="HZS9" s="133"/>
      <c r="HZT9" s="134"/>
      <c r="HZU9" s="132"/>
      <c r="HZV9" s="132"/>
      <c r="HZW9" s="132"/>
      <c r="HZX9" s="133"/>
      <c r="HZY9" s="134"/>
      <c r="HZZ9" s="132"/>
      <c r="IAA9" s="132"/>
      <c r="IAB9" s="132"/>
      <c r="IAC9" s="133"/>
      <c r="IAD9" s="134"/>
      <c r="IAE9" s="132"/>
      <c r="IAF9" s="132"/>
      <c r="IAG9" s="132"/>
      <c r="IAH9" s="133"/>
      <c r="IAI9" s="134"/>
      <c r="IAJ9" s="132"/>
      <c r="IAK9" s="132"/>
      <c r="IAL9" s="132"/>
      <c r="IAM9" s="133"/>
      <c r="IAN9" s="134"/>
      <c r="IAO9" s="132"/>
      <c r="IAP9" s="132"/>
      <c r="IAQ9" s="132"/>
      <c r="IAR9" s="133"/>
      <c r="IAS9" s="134"/>
      <c r="IAT9" s="132"/>
      <c r="IAU9" s="132"/>
      <c r="IAV9" s="132"/>
      <c r="IAW9" s="133"/>
      <c r="IAX9" s="134"/>
      <c r="IAY9" s="132"/>
      <c r="IAZ9" s="132"/>
      <c r="IBA9" s="132"/>
      <c r="IBB9" s="133"/>
      <c r="IBC9" s="134"/>
      <c r="IBD9" s="132"/>
      <c r="IBE9" s="132"/>
      <c r="IBF9" s="132"/>
      <c r="IBG9" s="133"/>
      <c r="IBH9" s="134"/>
      <c r="IBI9" s="132"/>
      <c r="IBJ9" s="132"/>
      <c r="IBK9" s="132"/>
      <c r="IBL9" s="133"/>
      <c r="IBM9" s="134"/>
      <c r="IBN9" s="132"/>
      <c r="IBO9" s="132"/>
      <c r="IBP9" s="132"/>
      <c r="IBQ9" s="133"/>
      <c r="IBR9" s="134"/>
      <c r="IBS9" s="132"/>
      <c r="IBT9" s="132"/>
      <c r="IBU9" s="132"/>
      <c r="IBV9" s="133"/>
      <c r="IBW9" s="134"/>
      <c r="IBX9" s="132"/>
      <c r="IBY9" s="132"/>
      <c r="IBZ9" s="132"/>
      <c r="ICA9" s="133"/>
      <c r="ICB9" s="134"/>
      <c r="ICC9" s="132"/>
      <c r="ICD9" s="132"/>
      <c r="ICE9" s="132"/>
      <c r="ICF9" s="133"/>
      <c r="ICG9" s="134"/>
      <c r="ICH9" s="132"/>
      <c r="ICI9" s="132"/>
      <c r="ICJ9" s="132"/>
      <c r="ICK9" s="133"/>
      <c r="ICL9" s="134"/>
      <c r="ICM9" s="132"/>
      <c r="ICN9" s="132"/>
      <c r="ICO9" s="132"/>
      <c r="ICP9" s="133"/>
      <c r="ICQ9" s="134"/>
      <c r="ICR9" s="132"/>
      <c r="ICS9" s="132"/>
      <c r="ICT9" s="132"/>
      <c r="ICU9" s="133"/>
      <c r="ICV9" s="134"/>
      <c r="ICW9" s="132"/>
      <c r="ICX9" s="132"/>
      <c r="ICY9" s="132"/>
      <c r="ICZ9" s="133"/>
      <c r="IDA9" s="134"/>
      <c r="IDB9" s="132"/>
      <c r="IDC9" s="132"/>
      <c r="IDD9" s="132"/>
      <c r="IDE9" s="133"/>
      <c r="IDF9" s="134"/>
      <c r="IDG9" s="132"/>
      <c r="IDH9" s="132"/>
      <c r="IDI9" s="132"/>
      <c r="IDJ9" s="133"/>
      <c r="IDK9" s="134"/>
      <c r="IDL9" s="132"/>
      <c r="IDM9" s="132"/>
      <c r="IDN9" s="132"/>
      <c r="IDO9" s="133"/>
      <c r="IDP9" s="134"/>
      <c r="IDQ9" s="132"/>
      <c r="IDR9" s="132"/>
      <c r="IDS9" s="132"/>
      <c r="IDT9" s="133"/>
      <c r="IDU9" s="134"/>
      <c r="IDV9" s="132"/>
      <c r="IDW9" s="132"/>
      <c r="IDX9" s="132"/>
      <c r="IDY9" s="133"/>
      <c r="IDZ9" s="134"/>
      <c r="IEA9" s="132"/>
      <c r="IEB9" s="132"/>
      <c r="IEC9" s="132"/>
      <c r="IED9" s="133"/>
      <c r="IEE9" s="134"/>
      <c r="IEF9" s="132"/>
      <c r="IEG9" s="132"/>
      <c r="IEH9" s="132"/>
      <c r="IEI9" s="133"/>
      <c r="IEJ9" s="134"/>
      <c r="IEK9" s="132"/>
      <c r="IEL9" s="132"/>
      <c r="IEM9" s="132"/>
      <c r="IEN9" s="133"/>
      <c r="IEO9" s="134"/>
      <c r="IEP9" s="132"/>
      <c r="IEQ9" s="132"/>
      <c r="IER9" s="132"/>
      <c r="IES9" s="133"/>
      <c r="IET9" s="134"/>
      <c r="IEU9" s="132"/>
      <c r="IEV9" s="132"/>
      <c r="IEW9" s="132"/>
      <c r="IEX9" s="133"/>
      <c r="IEY9" s="134"/>
      <c r="IEZ9" s="132"/>
      <c r="IFA9" s="132"/>
      <c r="IFB9" s="132"/>
      <c r="IFC9" s="133"/>
      <c r="IFD9" s="134"/>
      <c r="IFE9" s="132"/>
      <c r="IFF9" s="132"/>
      <c r="IFG9" s="132"/>
      <c r="IFH9" s="133"/>
      <c r="IFI9" s="134"/>
      <c r="IFJ9" s="132"/>
      <c r="IFK9" s="132"/>
      <c r="IFL9" s="132"/>
      <c r="IFM9" s="133"/>
      <c r="IFN9" s="134"/>
      <c r="IFO9" s="132"/>
      <c r="IFP9" s="132"/>
      <c r="IFQ9" s="132"/>
      <c r="IFR9" s="133"/>
      <c r="IFS9" s="134"/>
      <c r="IFT9" s="132"/>
      <c r="IFU9" s="132"/>
      <c r="IFV9" s="132"/>
      <c r="IFW9" s="133"/>
      <c r="IFX9" s="134"/>
      <c r="IFY9" s="132"/>
      <c r="IFZ9" s="132"/>
      <c r="IGA9" s="132"/>
      <c r="IGB9" s="133"/>
      <c r="IGC9" s="134"/>
      <c r="IGD9" s="132"/>
      <c r="IGE9" s="132"/>
      <c r="IGF9" s="132"/>
      <c r="IGG9" s="133"/>
      <c r="IGH9" s="134"/>
      <c r="IGI9" s="132"/>
      <c r="IGJ9" s="132"/>
      <c r="IGK9" s="132"/>
      <c r="IGL9" s="133"/>
      <c r="IGM9" s="134"/>
      <c r="IGN9" s="132"/>
      <c r="IGO9" s="132"/>
      <c r="IGP9" s="132"/>
      <c r="IGQ9" s="133"/>
      <c r="IGR9" s="134"/>
      <c r="IGS9" s="132"/>
      <c r="IGT9" s="132"/>
      <c r="IGU9" s="132"/>
      <c r="IGV9" s="133"/>
      <c r="IGW9" s="134"/>
      <c r="IGX9" s="132"/>
      <c r="IGY9" s="132"/>
      <c r="IGZ9" s="132"/>
      <c r="IHA9" s="133"/>
      <c r="IHB9" s="134"/>
      <c r="IHC9" s="132"/>
      <c r="IHD9" s="132"/>
      <c r="IHE9" s="132"/>
      <c r="IHF9" s="133"/>
      <c r="IHG9" s="134"/>
      <c r="IHH9" s="132"/>
      <c r="IHI9" s="132"/>
      <c r="IHJ9" s="132"/>
      <c r="IHK9" s="133"/>
      <c r="IHL9" s="134"/>
      <c r="IHM9" s="132"/>
      <c r="IHN9" s="132"/>
      <c r="IHO9" s="132"/>
      <c r="IHP9" s="133"/>
      <c r="IHQ9" s="134"/>
      <c r="IHR9" s="132"/>
      <c r="IHS9" s="132"/>
      <c r="IHT9" s="132"/>
      <c r="IHU9" s="133"/>
      <c r="IHV9" s="134"/>
      <c r="IHW9" s="132"/>
      <c r="IHX9" s="132"/>
      <c r="IHY9" s="132"/>
      <c r="IHZ9" s="133"/>
      <c r="IIA9" s="134"/>
      <c r="IIB9" s="132"/>
      <c r="IIC9" s="132"/>
      <c r="IID9" s="132"/>
      <c r="IIE9" s="133"/>
      <c r="IIF9" s="134"/>
      <c r="IIG9" s="132"/>
      <c r="IIH9" s="132"/>
      <c r="III9" s="132"/>
      <c r="IIJ9" s="133"/>
      <c r="IIK9" s="134"/>
      <c r="IIL9" s="132"/>
      <c r="IIM9" s="132"/>
      <c r="IIN9" s="132"/>
      <c r="IIO9" s="133"/>
      <c r="IIP9" s="134"/>
      <c r="IIQ9" s="132"/>
      <c r="IIR9" s="132"/>
      <c r="IIS9" s="132"/>
      <c r="IIT9" s="133"/>
      <c r="IIU9" s="134"/>
      <c r="IIV9" s="132"/>
      <c r="IIW9" s="132"/>
      <c r="IIX9" s="132"/>
      <c r="IIY9" s="133"/>
      <c r="IIZ9" s="134"/>
      <c r="IJA9" s="132"/>
      <c r="IJB9" s="132"/>
      <c r="IJC9" s="132"/>
      <c r="IJD9" s="133"/>
      <c r="IJE9" s="134"/>
      <c r="IJF9" s="132"/>
      <c r="IJG9" s="132"/>
      <c r="IJH9" s="132"/>
      <c r="IJI9" s="133"/>
      <c r="IJJ9" s="134"/>
      <c r="IJK9" s="132"/>
      <c r="IJL9" s="132"/>
      <c r="IJM9" s="132"/>
      <c r="IJN9" s="133"/>
      <c r="IJO9" s="134"/>
      <c r="IJP9" s="132"/>
      <c r="IJQ9" s="132"/>
      <c r="IJR9" s="132"/>
      <c r="IJS9" s="133"/>
      <c r="IJT9" s="134"/>
      <c r="IJU9" s="132"/>
      <c r="IJV9" s="132"/>
      <c r="IJW9" s="132"/>
      <c r="IJX9" s="133"/>
      <c r="IJY9" s="134"/>
      <c r="IJZ9" s="132"/>
      <c r="IKA9" s="132"/>
      <c r="IKB9" s="132"/>
      <c r="IKC9" s="133"/>
      <c r="IKD9" s="134"/>
      <c r="IKE9" s="132"/>
      <c r="IKF9" s="132"/>
      <c r="IKG9" s="132"/>
      <c r="IKH9" s="133"/>
      <c r="IKI9" s="134"/>
      <c r="IKJ9" s="132"/>
      <c r="IKK9" s="132"/>
      <c r="IKL9" s="132"/>
      <c r="IKM9" s="133"/>
      <c r="IKN9" s="134"/>
      <c r="IKO9" s="132"/>
      <c r="IKP9" s="132"/>
      <c r="IKQ9" s="132"/>
      <c r="IKR9" s="133"/>
      <c r="IKS9" s="134"/>
      <c r="IKT9" s="132"/>
      <c r="IKU9" s="132"/>
      <c r="IKV9" s="132"/>
      <c r="IKW9" s="133"/>
      <c r="IKX9" s="134"/>
      <c r="IKY9" s="132"/>
      <c r="IKZ9" s="132"/>
      <c r="ILA9" s="132"/>
      <c r="ILB9" s="133"/>
      <c r="ILC9" s="134"/>
      <c r="ILD9" s="132"/>
      <c r="ILE9" s="132"/>
      <c r="ILF9" s="132"/>
      <c r="ILG9" s="133"/>
      <c r="ILH9" s="134"/>
      <c r="ILI9" s="132"/>
      <c r="ILJ9" s="132"/>
      <c r="ILK9" s="132"/>
      <c r="ILL9" s="133"/>
      <c r="ILM9" s="134"/>
      <c r="ILN9" s="132"/>
      <c r="ILO9" s="132"/>
      <c r="ILP9" s="132"/>
      <c r="ILQ9" s="133"/>
      <c r="ILR9" s="134"/>
      <c r="ILS9" s="132"/>
      <c r="ILT9" s="132"/>
      <c r="ILU9" s="132"/>
      <c r="ILV9" s="133"/>
      <c r="ILW9" s="134"/>
      <c r="ILX9" s="132"/>
      <c r="ILY9" s="132"/>
      <c r="ILZ9" s="132"/>
      <c r="IMA9" s="133"/>
      <c r="IMB9" s="134"/>
      <c r="IMC9" s="132"/>
      <c r="IMD9" s="132"/>
      <c r="IME9" s="132"/>
      <c r="IMF9" s="133"/>
      <c r="IMG9" s="134"/>
      <c r="IMH9" s="132"/>
      <c r="IMI9" s="132"/>
      <c r="IMJ9" s="132"/>
      <c r="IMK9" s="133"/>
      <c r="IML9" s="134"/>
      <c r="IMM9" s="132"/>
      <c r="IMN9" s="132"/>
      <c r="IMO9" s="132"/>
      <c r="IMP9" s="133"/>
      <c r="IMQ9" s="134"/>
      <c r="IMR9" s="132"/>
      <c r="IMS9" s="132"/>
      <c r="IMT9" s="132"/>
      <c r="IMU9" s="133"/>
      <c r="IMV9" s="134"/>
      <c r="IMW9" s="132"/>
      <c r="IMX9" s="132"/>
      <c r="IMY9" s="132"/>
      <c r="IMZ9" s="133"/>
      <c r="INA9" s="134"/>
      <c r="INB9" s="132"/>
      <c r="INC9" s="132"/>
      <c r="IND9" s="132"/>
      <c r="INE9" s="133"/>
      <c r="INF9" s="134"/>
      <c r="ING9" s="132"/>
      <c r="INH9" s="132"/>
      <c r="INI9" s="132"/>
      <c r="INJ9" s="133"/>
      <c r="INK9" s="134"/>
      <c r="INL9" s="132"/>
      <c r="INM9" s="132"/>
      <c r="INN9" s="132"/>
      <c r="INO9" s="133"/>
      <c r="INP9" s="134"/>
      <c r="INQ9" s="132"/>
      <c r="INR9" s="132"/>
      <c r="INS9" s="132"/>
      <c r="INT9" s="133"/>
      <c r="INU9" s="134"/>
      <c r="INV9" s="132"/>
      <c r="INW9" s="132"/>
      <c r="INX9" s="132"/>
      <c r="INY9" s="133"/>
      <c r="INZ9" s="134"/>
      <c r="IOA9" s="132"/>
      <c r="IOB9" s="132"/>
      <c r="IOC9" s="132"/>
      <c r="IOD9" s="133"/>
      <c r="IOE9" s="134"/>
      <c r="IOF9" s="132"/>
      <c r="IOG9" s="132"/>
      <c r="IOH9" s="132"/>
      <c r="IOI9" s="133"/>
      <c r="IOJ9" s="134"/>
      <c r="IOK9" s="132"/>
      <c r="IOL9" s="132"/>
      <c r="IOM9" s="132"/>
      <c r="ION9" s="133"/>
      <c r="IOO9" s="134"/>
      <c r="IOP9" s="132"/>
      <c r="IOQ9" s="132"/>
      <c r="IOR9" s="132"/>
      <c r="IOS9" s="133"/>
      <c r="IOT9" s="134"/>
      <c r="IOU9" s="132"/>
      <c r="IOV9" s="132"/>
      <c r="IOW9" s="132"/>
      <c r="IOX9" s="133"/>
      <c r="IOY9" s="134"/>
      <c r="IOZ9" s="132"/>
      <c r="IPA9" s="132"/>
      <c r="IPB9" s="132"/>
      <c r="IPC9" s="133"/>
      <c r="IPD9" s="134"/>
      <c r="IPE9" s="132"/>
      <c r="IPF9" s="132"/>
      <c r="IPG9" s="132"/>
      <c r="IPH9" s="133"/>
      <c r="IPI9" s="134"/>
      <c r="IPJ9" s="132"/>
      <c r="IPK9" s="132"/>
      <c r="IPL9" s="132"/>
      <c r="IPM9" s="133"/>
      <c r="IPN9" s="134"/>
      <c r="IPO9" s="132"/>
      <c r="IPP9" s="132"/>
      <c r="IPQ9" s="132"/>
      <c r="IPR9" s="133"/>
      <c r="IPS9" s="134"/>
      <c r="IPT9" s="132"/>
      <c r="IPU9" s="132"/>
      <c r="IPV9" s="132"/>
      <c r="IPW9" s="133"/>
      <c r="IPX9" s="134"/>
      <c r="IPY9" s="132"/>
      <c r="IPZ9" s="132"/>
      <c r="IQA9" s="132"/>
      <c r="IQB9" s="133"/>
      <c r="IQC9" s="134"/>
      <c r="IQD9" s="132"/>
      <c r="IQE9" s="132"/>
      <c r="IQF9" s="132"/>
      <c r="IQG9" s="133"/>
      <c r="IQH9" s="134"/>
      <c r="IQI9" s="132"/>
      <c r="IQJ9" s="132"/>
      <c r="IQK9" s="132"/>
      <c r="IQL9" s="133"/>
      <c r="IQM9" s="134"/>
      <c r="IQN9" s="132"/>
      <c r="IQO9" s="132"/>
      <c r="IQP9" s="132"/>
      <c r="IQQ9" s="133"/>
      <c r="IQR9" s="134"/>
      <c r="IQS9" s="132"/>
      <c r="IQT9" s="132"/>
      <c r="IQU9" s="132"/>
      <c r="IQV9" s="133"/>
      <c r="IQW9" s="134"/>
      <c r="IQX9" s="132"/>
      <c r="IQY9" s="132"/>
      <c r="IQZ9" s="132"/>
      <c r="IRA9" s="133"/>
      <c r="IRB9" s="134"/>
      <c r="IRC9" s="132"/>
      <c r="IRD9" s="132"/>
      <c r="IRE9" s="132"/>
      <c r="IRF9" s="133"/>
      <c r="IRG9" s="134"/>
      <c r="IRH9" s="132"/>
      <c r="IRI9" s="132"/>
      <c r="IRJ9" s="132"/>
      <c r="IRK9" s="133"/>
      <c r="IRL9" s="134"/>
      <c r="IRM9" s="132"/>
      <c r="IRN9" s="132"/>
      <c r="IRO9" s="132"/>
      <c r="IRP9" s="133"/>
      <c r="IRQ9" s="134"/>
      <c r="IRR9" s="132"/>
      <c r="IRS9" s="132"/>
      <c r="IRT9" s="132"/>
      <c r="IRU9" s="133"/>
      <c r="IRV9" s="134"/>
      <c r="IRW9" s="132"/>
      <c r="IRX9" s="132"/>
      <c r="IRY9" s="132"/>
      <c r="IRZ9" s="133"/>
      <c r="ISA9" s="134"/>
      <c r="ISB9" s="132"/>
      <c r="ISC9" s="132"/>
      <c r="ISD9" s="132"/>
      <c r="ISE9" s="133"/>
      <c r="ISF9" s="134"/>
      <c r="ISG9" s="132"/>
      <c r="ISH9" s="132"/>
      <c r="ISI9" s="132"/>
      <c r="ISJ9" s="133"/>
      <c r="ISK9" s="134"/>
      <c r="ISL9" s="132"/>
      <c r="ISM9" s="132"/>
      <c r="ISN9" s="132"/>
      <c r="ISO9" s="133"/>
      <c r="ISP9" s="134"/>
      <c r="ISQ9" s="132"/>
      <c r="ISR9" s="132"/>
      <c r="ISS9" s="132"/>
      <c r="IST9" s="133"/>
      <c r="ISU9" s="134"/>
      <c r="ISV9" s="132"/>
      <c r="ISW9" s="132"/>
      <c r="ISX9" s="132"/>
      <c r="ISY9" s="133"/>
      <c r="ISZ9" s="134"/>
      <c r="ITA9" s="132"/>
      <c r="ITB9" s="132"/>
      <c r="ITC9" s="132"/>
      <c r="ITD9" s="133"/>
      <c r="ITE9" s="134"/>
      <c r="ITF9" s="132"/>
      <c r="ITG9" s="132"/>
      <c r="ITH9" s="132"/>
      <c r="ITI9" s="133"/>
      <c r="ITJ9" s="134"/>
      <c r="ITK9" s="132"/>
      <c r="ITL9" s="132"/>
      <c r="ITM9" s="132"/>
      <c r="ITN9" s="133"/>
      <c r="ITO9" s="134"/>
      <c r="ITP9" s="132"/>
      <c r="ITQ9" s="132"/>
      <c r="ITR9" s="132"/>
      <c r="ITS9" s="133"/>
      <c r="ITT9" s="134"/>
      <c r="ITU9" s="132"/>
      <c r="ITV9" s="132"/>
      <c r="ITW9" s="132"/>
      <c r="ITX9" s="133"/>
      <c r="ITY9" s="134"/>
      <c r="ITZ9" s="132"/>
      <c r="IUA9" s="132"/>
      <c r="IUB9" s="132"/>
      <c r="IUC9" s="133"/>
      <c r="IUD9" s="134"/>
      <c r="IUE9" s="132"/>
      <c r="IUF9" s="132"/>
      <c r="IUG9" s="132"/>
      <c r="IUH9" s="133"/>
      <c r="IUI9" s="134"/>
      <c r="IUJ9" s="132"/>
      <c r="IUK9" s="132"/>
      <c r="IUL9" s="132"/>
      <c r="IUM9" s="133"/>
      <c r="IUN9" s="134"/>
      <c r="IUO9" s="132"/>
      <c r="IUP9" s="132"/>
      <c r="IUQ9" s="132"/>
      <c r="IUR9" s="133"/>
      <c r="IUS9" s="134"/>
      <c r="IUT9" s="132"/>
      <c r="IUU9" s="132"/>
      <c r="IUV9" s="132"/>
      <c r="IUW9" s="133"/>
      <c r="IUX9" s="134"/>
      <c r="IUY9" s="132"/>
      <c r="IUZ9" s="132"/>
      <c r="IVA9" s="132"/>
      <c r="IVB9" s="133"/>
      <c r="IVC9" s="134"/>
      <c r="IVD9" s="132"/>
      <c r="IVE9" s="132"/>
      <c r="IVF9" s="132"/>
      <c r="IVG9" s="133"/>
      <c r="IVH9" s="134"/>
      <c r="IVI9" s="132"/>
      <c r="IVJ9" s="132"/>
      <c r="IVK9" s="132"/>
      <c r="IVL9" s="133"/>
      <c r="IVM9" s="134"/>
      <c r="IVN9" s="132"/>
      <c r="IVO9" s="132"/>
      <c r="IVP9" s="132"/>
      <c r="IVQ9" s="133"/>
      <c r="IVR9" s="134"/>
      <c r="IVS9" s="132"/>
      <c r="IVT9" s="132"/>
      <c r="IVU9" s="132"/>
      <c r="IVV9" s="133"/>
      <c r="IVW9" s="134"/>
      <c r="IVX9" s="132"/>
      <c r="IVY9" s="132"/>
      <c r="IVZ9" s="132"/>
      <c r="IWA9" s="133"/>
      <c r="IWB9" s="134"/>
      <c r="IWC9" s="132"/>
      <c r="IWD9" s="132"/>
      <c r="IWE9" s="132"/>
      <c r="IWF9" s="133"/>
      <c r="IWG9" s="134"/>
      <c r="IWH9" s="132"/>
      <c r="IWI9" s="132"/>
      <c r="IWJ9" s="132"/>
      <c r="IWK9" s="133"/>
      <c r="IWL9" s="134"/>
      <c r="IWM9" s="132"/>
      <c r="IWN9" s="132"/>
      <c r="IWO9" s="132"/>
      <c r="IWP9" s="133"/>
      <c r="IWQ9" s="134"/>
      <c r="IWR9" s="132"/>
      <c r="IWS9" s="132"/>
      <c r="IWT9" s="132"/>
      <c r="IWU9" s="133"/>
      <c r="IWV9" s="134"/>
      <c r="IWW9" s="132"/>
      <c r="IWX9" s="132"/>
      <c r="IWY9" s="132"/>
      <c r="IWZ9" s="133"/>
      <c r="IXA9" s="134"/>
      <c r="IXB9" s="132"/>
      <c r="IXC9" s="132"/>
      <c r="IXD9" s="132"/>
      <c r="IXE9" s="133"/>
      <c r="IXF9" s="134"/>
      <c r="IXG9" s="132"/>
      <c r="IXH9" s="132"/>
      <c r="IXI9" s="132"/>
      <c r="IXJ9" s="133"/>
      <c r="IXK9" s="134"/>
      <c r="IXL9" s="132"/>
      <c r="IXM9" s="132"/>
      <c r="IXN9" s="132"/>
      <c r="IXO9" s="133"/>
      <c r="IXP9" s="134"/>
      <c r="IXQ9" s="132"/>
      <c r="IXR9" s="132"/>
      <c r="IXS9" s="132"/>
      <c r="IXT9" s="133"/>
      <c r="IXU9" s="134"/>
      <c r="IXV9" s="132"/>
      <c r="IXW9" s="132"/>
      <c r="IXX9" s="132"/>
      <c r="IXY9" s="133"/>
      <c r="IXZ9" s="134"/>
      <c r="IYA9" s="132"/>
      <c r="IYB9" s="132"/>
      <c r="IYC9" s="132"/>
      <c r="IYD9" s="133"/>
      <c r="IYE9" s="134"/>
      <c r="IYF9" s="132"/>
      <c r="IYG9" s="132"/>
      <c r="IYH9" s="132"/>
      <c r="IYI9" s="133"/>
      <c r="IYJ9" s="134"/>
      <c r="IYK9" s="132"/>
      <c r="IYL9" s="132"/>
      <c r="IYM9" s="132"/>
      <c r="IYN9" s="133"/>
      <c r="IYO9" s="134"/>
      <c r="IYP9" s="132"/>
      <c r="IYQ9" s="132"/>
      <c r="IYR9" s="132"/>
      <c r="IYS9" s="133"/>
      <c r="IYT9" s="134"/>
      <c r="IYU9" s="132"/>
      <c r="IYV9" s="132"/>
      <c r="IYW9" s="132"/>
      <c r="IYX9" s="133"/>
      <c r="IYY9" s="134"/>
      <c r="IYZ9" s="132"/>
      <c r="IZA9" s="132"/>
      <c r="IZB9" s="132"/>
      <c r="IZC9" s="133"/>
      <c r="IZD9" s="134"/>
      <c r="IZE9" s="132"/>
      <c r="IZF9" s="132"/>
      <c r="IZG9" s="132"/>
      <c r="IZH9" s="133"/>
      <c r="IZI9" s="134"/>
      <c r="IZJ9" s="132"/>
      <c r="IZK9" s="132"/>
      <c r="IZL9" s="132"/>
      <c r="IZM9" s="133"/>
      <c r="IZN9" s="134"/>
      <c r="IZO9" s="132"/>
      <c r="IZP9" s="132"/>
      <c r="IZQ9" s="132"/>
      <c r="IZR9" s="133"/>
      <c r="IZS9" s="134"/>
      <c r="IZT9" s="132"/>
      <c r="IZU9" s="132"/>
      <c r="IZV9" s="132"/>
      <c r="IZW9" s="133"/>
      <c r="IZX9" s="134"/>
      <c r="IZY9" s="132"/>
      <c r="IZZ9" s="132"/>
      <c r="JAA9" s="132"/>
      <c r="JAB9" s="133"/>
      <c r="JAC9" s="134"/>
      <c r="JAD9" s="132"/>
      <c r="JAE9" s="132"/>
      <c r="JAF9" s="132"/>
      <c r="JAG9" s="133"/>
      <c r="JAH9" s="134"/>
      <c r="JAI9" s="132"/>
      <c r="JAJ9" s="132"/>
      <c r="JAK9" s="132"/>
      <c r="JAL9" s="133"/>
      <c r="JAM9" s="134"/>
      <c r="JAN9" s="132"/>
      <c r="JAO9" s="132"/>
      <c r="JAP9" s="132"/>
      <c r="JAQ9" s="133"/>
      <c r="JAR9" s="134"/>
      <c r="JAS9" s="132"/>
      <c r="JAT9" s="132"/>
      <c r="JAU9" s="132"/>
      <c r="JAV9" s="133"/>
      <c r="JAW9" s="134"/>
      <c r="JAX9" s="132"/>
      <c r="JAY9" s="132"/>
      <c r="JAZ9" s="132"/>
      <c r="JBA9" s="133"/>
      <c r="JBB9" s="134"/>
      <c r="JBC9" s="132"/>
      <c r="JBD9" s="132"/>
      <c r="JBE9" s="132"/>
      <c r="JBF9" s="133"/>
      <c r="JBG9" s="134"/>
      <c r="JBH9" s="132"/>
      <c r="JBI9" s="132"/>
      <c r="JBJ9" s="132"/>
      <c r="JBK9" s="133"/>
      <c r="JBL9" s="134"/>
      <c r="JBM9" s="132"/>
      <c r="JBN9" s="132"/>
      <c r="JBO9" s="132"/>
      <c r="JBP9" s="133"/>
      <c r="JBQ9" s="134"/>
      <c r="JBR9" s="132"/>
      <c r="JBS9" s="132"/>
      <c r="JBT9" s="132"/>
      <c r="JBU9" s="133"/>
      <c r="JBV9" s="134"/>
      <c r="JBW9" s="132"/>
      <c r="JBX9" s="132"/>
      <c r="JBY9" s="132"/>
      <c r="JBZ9" s="133"/>
      <c r="JCA9" s="134"/>
      <c r="JCB9" s="132"/>
      <c r="JCC9" s="132"/>
      <c r="JCD9" s="132"/>
      <c r="JCE9" s="133"/>
      <c r="JCF9" s="134"/>
      <c r="JCG9" s="132"/>
      <c r="JCH9" s="132"/>
      <c r="JCI9" s="132"/>
      <c r="JCJ9" s="133"/>
      <c r="JCK9" s="134"/>
      <c r="JCL9" s="132"/>
      <c r="JCM9" s="132"/>
      <c r="JCN9" s="132"/>
      <c r="JCO9" s="133"/>
      <c r="JCP9" s="134"/>
      <c r="JCQ9" s="132"/>
      <c r="JCR9" s="132"/>
      <c r="JCS9" s="132"/>
      <c r="JCT9" s="133"/>
      <c r="JCU9" s="134"/>
      <c r="JCV9" s="132"/>
      <c r="JCW9" s="132"/>
      <c r="JCX9" s="132"/>
      <c r="JCY9" s="133"/>
      <c r="JCZ9" s="134"/>
      <c r="JDA9" s="132"/>
      <c r="JDB9" s="132"/>
      <c r="JDC9" s="132"/>
      <c r="JDD9" s="133"/>
      <c r="JDE9" s="134"/>
      <c r="JDF9" s="132"/>
      <c r="JDG9" s="132"/>
      <c r="JDH9" s="132"/>
      <c r="JDI9" s="133"/>
      <c r="JDJ9" s="134"/>
      <c r="JDK9" s="132"/>
      <c r="JDL9" s="132"/>
      <c r="JDM9" s="132"/>
      <c r="JDN9" s="133"/>
      <c r="JDO9" s="134"/>
      <c r="JDP9" s="132"/>
      <c r="JDQ9" s="132"/>
      <c r="JDR9" s="132"/>
      <c r="JDS9" s="133"/>
      <c r="JDT9" s="134"/>
      <c r="JDU9" s="132"/>
      <c r="JDV9" s="132"/>
      <c r="JDW9" s="132"/>
      <c r="JDX9" s="133"/>
      <c r="JDY9" s="134"/>
      <c r="JDZ9" s="132"/>
      <c r="JEA9" s="132"/>
      <c r="JEB9" s="132"/>
      <c r="JEC9" s="133"/>
      <c r="JED9" s="134"/>
      <c r="JEE9" s="132"/>
      <c r="JEF9" s="132"/>
      <c r="JEG9" s="132"/>
      <c r="JEH9" s="133"/>
      <c r="JEI9" s="134"/>
      <c r="JEJ9" s="132"/>
      <c r="JEK9" s="132"/>
      <c r="JEL9" s="132"/>
      <c r="JEM9" s="133"/>
      <c r="JEN9" s="134"/>
      <c r="JEO9" s="132"/>
      <c r="JEP9" s="132"/>
      <c r="JEQ9" s="132"/>
      <c r="JER9" s="133"/>
      <c r="JES9" s="134"/>
      <c r="JET9" s="132"/>
      <c r="JEU9" s="132"/>
      <c r="JEV9" s="132"/>
      <c r="JEW9" s="133"/>
      <c r="JEX9" s="134"/>
      <c r="JEY9" s="132"/>
      <c r="JEZ9" s="132"/>
      <c r="JFA9" s="132"/>
      <c r="JFB9" s="133"/>
      <c r="JFC9" s="134"/>
      <c r="JFD9" s="132"/>
      <c r="JFE9" s="132"/>
      <c r="JFF9" s="132"/>
      <c r="JFG9" s="133"/>
      <c r="JFH9" s="134"/>
      <c r="JFI9" s="132"/>
      <c r="JFJ9" s="132"/>
      <c r="JFK9" s="132"/>
      <c r="JFL9" s="133"/>
      <c r="JFM9" s="134"/>
      <c r="JFN9" s="132"/>
      <c r="JFO9" s="132"/>
      <c r="JFP9" s="132"/>
      <c r="JFQ9" s="133"/>
      <c r="JFR9" s="134"/>
      <c r="JFS9" s="132"/>
      <c r="JFT9" s="132"/>
      <c r="JFU9" s="132"/>
      <c r="JFV9" s="133"/>
      <c r="JFW9" s="134"/>
      <c r="JFX9" s="132"/>
      <c r="JFY9" s="132"/>
      <c r="JFZ9" s="132"/>
      <c r="JGA9" s="133"/>
      <c r="JGB9" s="134"/>
      <c r="JGC9" s="132"/>
      <c r="JGD9" s="132"/>
      <c r="JGE9" s="132"/>
      <c r="JGF9" s="133"/>
      <c r="JGG9" s="134"/>
      <c r="JGH9" s="132"/>
      <c r="JGI9" s="132"/>
      <c r="JGJ9" s="132"/>
      <c r="JGK9" s="133"/>
      <c r="JGL9" s="134"/>
      <c r="JGM9" s="132"/>
      <c r="JGN9" s="132"/>
      <c r="JGO9" s="132"/>
      <c r="JGP9" s="133"/>
      <c r="JGQ9" s="134"/>
      <c r="JGR9" s="132"/>
      <c r="JGS9" s="132"/>
      <c r="JGT9" s="132"/>
      <c r="JGU9" s="133"/>
      <c r="JGV9" s="134"/>
      <c r="JGW9" s="132"/>
      <c r="JGX9" s="132"/>
      <c r="JGY9" s="132"/>
      <c r="JGZ9" s="133"/>
      <c r="JHA9" s="134"/>
      <c r="JHB9" s="132"/>
      <c r="JHC9" s="132"/>
      <c r="JHD9" s="132"/>
      <c r="JHE9" s="133"/>
      <c r="JHF9" s="134"/>
      <c r="JHG9" s="132"/>
      <c r="JHH9" s="132"/>
      <c r="JHI9" s="132"/>
      <c r="JHJ9" s="133"/>
      <c r="JHK9" s="134"/>
      <c r="JHL9" s="132"/>
      <c r="JHM9" s="132"/>
      <c r="JHN9" s="132"/>
      <c r="JHO9" s="133"/>
      <c r="JHP9" s="134"/>
      <c r="JHQ9" s="132"/>
      <c r="JHR9" s="132"/>
      <c r="JHS9" s="132"/>
      <c r="JHT9" s="133"/>
      <c r="JHU9" s="134"/>
      <c r="JHV9" s="132"/>
      <c r="JHW9" s="132"/>
      <c r="JHX9" s="132"/>
      <c r="JHY9" s="133"/>
      <c r="JHZ9" s="134"/>
      <c r="JIA9" s="132"/>
      <c r="JIB9" s="132"/>
      <c r="JIC9" s="132"/>
      <c r="JID9" s="133"/>
      <c r="JIE9" s="134"/>
      <c r="JIF9" s="132"/>
      <c r="JIG9" s="132"/>
      <c r="JIH9" s="132"/>
      <c r="JII9" s="133"/>
      <c r="JIJ9" s="134"/>
      <c r="JIK9" s="132"/>
      <c r="JIL9" s="132"/>
      <c r="JIM9" s="132"/>
      <c r="JIN9" s="133"/>
      <c r="JIO9" s="134"/>
      <c r="JIP9" s="132"/>
      <c r="JIQ9" s="132"/>
      <c r="JIR9" s="132"/>
      <c r="JIS9" s="133"/>
      <c r="JIT9" s="134"/>
      <c r="JIU9" s="132"/>
      <c r="JIV9" s="132"/>
      <c r="JIW9" s="132"/>
      <c r="JIX9" s="133"/>
      <c r="JIY9" s="134"/>
      <c r="JIZ9" s="132"/>
      <c r="JJA9" s="132"/>
      <c r="JJB9" s="132"/>
      <c r="JJC9" s="133"/>
      <c r="JJD9" s="134"/>
      <c r="JJE9" s="132"/>
      <c r="JJF9" s="132"/>
      <c r="JJG9" s="132"/>
      <c r="JJH9" s="133"/>
      <c r="JJI9" s="134"/>
      <c r="JJJ9" s="132"/>
      <c r="JJK9" s="132"/>
      <c r="JJL9" s="132"/>
      <c r="JJM9" s="133"/>
      <c r="JJN9" s="134"/>
      <c r="JJO9" s="132"/>
      <c r="JJP9" s="132"/>
      <c r="JJQ9" s="132"/>
      <c r="JJR9" s="133"/>
      <c r="JJS9" s="134"/>
      <c r="JJT9" s="132"/>
      <c r="JJU9" s="132"/>
      <c r="JJV9" s="132"/>
      <c r="JJW9" s="133"/>
      <c r="JJX9" s="134"/>
      <c r="JJY9" s="132"/>
      <c r="JJZ9" s="132"/>
      <c r="JKA9" s="132"/>
      <c r="JKB9" s="133"/>
      <c r="JKC9" s="134"/>
      <c r="JKD9" s="132"/>
      <c r="JKE9" s="132"/>
      <c r="JKF9" s="132"/>
      <c r="JKG9" s="133"/>
      <c r="JKH9" s="134"/>
      <c r="JKI9" s="132"/>
      <c r="JKJ9" s="132"/>
      <c r="JKK9" s="132"/>
      <c r="JKL9" s="133"/>
      <c r="JKM9" s="134"/>
      <c r="JKN9" s="132"/>
      <c r="JKO9" s="132"/>
      <c r="JKP9" s="132"/>
      <c r="JKQ9" s="133"/>
      <c r="JKR9" s="134"/>
      <c r="JKS9" s="132"/>
      <c r="JKT9" s="132"/>
      <c r="JKU9" s="132"/>
      <c r="JKV9" s="133"/>
      <c r="JKW9" s="134"/>
      <c r="JKX9" s="132"/>
      <c r="JKY9" s="132"/>
      <c r="JKZ9" s="132"/>
      <c r="JLA9" s="133"/>
      <c r="JLB9" s="134"/>
      <c r="JLC9" s="132"/>
      <c r="JLD9" s="132"/>
      <c r="JLE9" s="132"/>
      <c r="JLF9" s="133"/>
      <c r="JLG9" s="134"/>
      <c r="JLH9" s="132"/>
      <c r="JLI9" s="132"/>
      <c r="JLJ9" s="132"/>
      <c r="JLK9" s="133"/>
      <c r="JLL9" s="134"/>
      <c r="JLM9" s="132"/>
      <c r="JLN9" s="132"/>
      <c r="JLO9" s="132"/>
      <c r="JLP9" s="133"/>
      <c r="JLQ9" s="134"/>
      <c r="JLR9" s="132"/>
      <c r="JLS9" s="132"/>
      <c r="JLT9" s="132"/>
      <c r="JLU9" s="133"/>
      <c r="JLV9" s="134"/>
      <c r="JLW9" s="132"/>
      <c r="JLX9" s="132"/>
      <c r="JLY9" s="132"/>
      <c r="JLZ9" s="133"/>
      <c r="JMA9" s="134"/>
      <c r="JMB9" s="132"/>
      <c r="JMC9" s="132"/>
      <c r="JMD9" s="132"/>
      <c r="JME9" s="133"/>
      <c r="JMF9" s="134"/>
      <c r="JMG9" s="132"/>
      <c r="JMH9" s="132"/>
      <c r="JMI9" s="132"/>
      <c r="JMJ9" s="133"/>
      <c r="JMK9" s="134"/>
      <c r="JML9" s="132"/>
      <c r="JMM9" s="132"/>
      <c r="JMN9" s="132"/>
      <c r="JMO9" s="133"/>
      <c r="JMP9" s="134"/>
      <c r="JMQ9" s="132"/>
      <c r="JMR9" s="132"/>
      <c r="JMS9" s="132"/>
      <c r="JMT9" s="133"/>
      <c r="JMU9" s="134"/>
      <c r="JMV9" s="132"/>
      <c r="JMW9" s="132"/>
      <c r="JMX9" s="132"/>
      <c r="JMY9" s="133"/>
      <c r="JMZ9" s="134"/>
      <c r="JNA9" s="132"/>
      <c r="JNB9" s="132"/>
      <c r="JNC9" s="132"/>
      <c r="JND9" s="133"/>
      <c r="JNE9" s="134"/>
      <c r="JNF9" s="132"/>
      <c r="JNG9" s="132"/>
      <c r="JNH9" s="132"/>
      <c r="JNI9" s="133"/>
      <c r="JNJ9" s="134"/>
      <c r="JNK9" s="132"/>
      <c r="JNL9" s="132"/>
      <c r="JNM9" s="132"/>
      <c r="JNN9" s="133"/>
      <c r="JNO9" s="134"/>
      <c r="JNP9" s="132"/>
      <c r="JNQ9" s="132"/>
      <c r="JNR9" s="132"/>
      <c r="JNS9" s="133"/>
      <c r="JNT9" s="134"/>
      <c r="JNU9" s="132"/>
      <c r="JNV9" s="132"/>
      <c r="JNW9" s="132"/>
      <c r="JNX9" s="133"/>
      <c r="JNY9" s="134"/>
      <c r="JNZ9" s="132"/>
      <c r="JOA9" s="132"/>
      <c r="JOB9" s="132"/>
      <c r="JOC9" s="133"/>
      <c r="JOD9" s="134"/>
      <c r="JOE9" s="132"/>
      <c r="JOF9" s="132"/>
      <c r="JOG9" s="132"/>
      <c r="JOH9" s="133"/>
      <c r="JOI9" s="134"/>
      <c r="JOJ9" s="132"/>
      <c r="JOK9" s="132"/>
      <c r="JOL9" s="132"/>
      <c r="JOM9" s="133"/>
      <c r="JON9" s="134"/>
      <c r="JOO9" s="132"/>
      <c r="JOP9" s="132"/>
      <c r="JOQ9" s="132"/>
      <c r="JOR9" s="133"/>
      <c r="JOS9" s="134"/>
      <c r="JOT9" s="132"/>
      <c r="JOU9" s="132"/>
      <c r="JOV9" s="132"/>
      <c r="JOW9" s="133"/>
      <c r="JOX9" s="134"/>
      <c r="JOY9" s="132"/>
      <c r="JOZ9" s="132"/>
      <c r="JPA9" s="132"/>
      <c r="JPB9" s="133"/>
      <c r="JPC9" s="134"/>
      <c r="JPD9" s="132"/>
      <c r="JPE9" s="132"/>
      <c r="JPF9" s="132"/>
      <c r="JPG9" s="133"/>
      <c r="JPH9" s="134"/>
      <c r="JPI9" s="132"/>
      <c r="JPJ9" s="132"/>
      <c r="JPK9" s="132"/>
      <c r="JPL9" s="133"/>
      <c r="JPM9" s="134"/>
      <c r="JPN9" s="132"/>
      <c r="JPO9" s="132"/>
      <c r="JPP9" s="132"/>
      <c r="JPQ9" s="133"/>
      <c r="JPR9" s="134"/>
      <c r="JPS9" s="132"/>
      <c r="JPT9" s="132"/>
      <c r="JPU9" s="132"/>
      <c r="JPV9" s="133"/>
      <c r="JPW9" s="134"/>
      <c r="JPX9" s="132"/>
      <c r="JPY9" s="132"/>
      <c r="JPZ9" s="132"/>
      <c r="JQA9" s="133"/>
      <c r="JQB9" s="134"/>
      <c r="JQC9" s="132"/>
      <c r="JQD9" s="132"/>
      <c r="JQE9" s="132"/>
      <c r="JQF9" s="133"/>
      <c r="JQG9" s="134"/>
      <c r="JQH9" s="132"/>
      <c r="JQI9" s="132"/>
      <c r="JQJ9" s="132"/>
      <c r="JQK9" s="133"/>
      <c r="JQL9" s="134"/>
      <c r="JQM9" s="132"/>
      <c r="JQN9" s="132"/>
      <c r="JQO9" s="132"/>
      <c r="JQP9" s="133"/>
      <c r="JQQ9" s="134"/>
      <c r="JQR9" s="132"/>
      <c r="JQS9" s="132"/>
      <c r="JQT9" s="132"/>
      <c r="JQU9" s="133"/>
      <c r="JQV9" s="134"/>
      <c r="JQW9" s="132"/>
      <c r="JQX9" s="132"/>
      <c r="JQY9" s="132"/>
      <c r="JQZ9" s="133"/>
      <c r="JRA9" s="134"/>
      <c r="JRB9" s="132"/>
      <c r="JRC9" s="132"/>
      <c r="JRD9" s="132"/>
      <c r="JRE9" s="133"/>
      <c r="JRF9" s="134"/>
      <c r="JRG9" s="132"/>
      <c r="JRH9" s="132"/>
      <c r="JRI9" s="132"/>
      <c r="JRJ9" s="133"/>
      <c r="JRK9" s="134"/>
      <c r="JRL9" s="132"/>
      <c r="JRM9" s="132"/>
      <c r="JRN9" s="132"/>
      <c r="JRO9" s="133"/>
      <c r="JRP9" s="134"/>
      <c r="JRQ9" s="132"/>
      <c r="JRR9" s="132"/>
      <c r="JRS9" s="132"/>
      <c r="JRT9" s="133"/>
      <c r="JRU9" s="134"/>
      <c r="JRV9" s="132"/>
      <c r="JRW9" s="132"/>
      <c r="JRX9" s="132"/>
      <c r="JRY9" s="133"/>
      <c r="JRZ9" s="134"/>
      <c r="JSA9" s="132"/>
      <c r="JSB9" s="132"/>
      <c r="JSC9" s="132"/>
      <c r="JSD9" s="133"/>
      <c r="JSE9" s="134"/>
      <c r="JSF9" s="132"/>
      <c r="JSG9" s="132"/>
      <c r="JSH9" s="132"/>
      <c r="JSI9" s="133"/>
      <c r="JSJ9" s="134"/>
      <c r="JSK9" s="132"/>
      <c r="JSL9" s="132"/>
      <c r="JSM9" s="132"/>
      <c r="JSN9" s="133"/>
      <c r="JSO9" s="134"/>
      <c r="JSP9" s="132"/>
      <c r="JSQ9" s="132"/>
      <c r="JSR9" s="132"/>
      <c r="JSS9" s="133"/>
      <c r="JST9" s="134"/>
      <c r="JSU9" s="132"/>
      <c r="JSV9" s="132"/>
      <c r="JSW9" s="132"/>
      <c r="JSX9" s="133"/>
      <c r="JSY9" s="134"/>
      <c r="JSZ9" s="132"/>
      <c r="JTA9" s="132"/>
      <c r="JTB9" s="132"/>
      <c r="JTC9" s="133"/>
      <c r="JTD9" s="134"/>
      <c r="JTE9" s="132"/>
      <c r="JTF9" s="132"/>
      <c r="JTG9" s="132"/>
      <c r="JTH9" s="133"/>
      <c r="JTI9" s="134"/>
      <c r="JTJ9" s="132"/>
      <c r="JTK9" s="132"/>
      <c r="JTL9" s="132"/>
      <c r="JTM9" s="133"/>
      <c r="JTN9" s="134"/>
      <c r="JTO9" s="132"/>
      <c r="JTP9" s="132"/>
      <c r="JTQ9" s="132"/>
      <c r="JTR9" s="133"/>
      <c r="JTS9" s="134"/>
      <c r="JTT9" s="132"/>
      <c r="JTU9" s="132"/>
      <c r="JTV9" s="132"/>
      <c r="JTW9" s="133"/>
      <c r="JTX9" s="134"/>
      <c r="JTY9" s="132"/>
      <c r="JTZ9" s="132"/>
      <c r="JUA9" s="132"/>
      <c r="JUB9" s="133"/>
      <c r="JUC9" s="134"/>
      <c r="JUD9" s="132"/>
      <c r="JUE9" s="132"/>
      <c r="JUF9" s="132"/>
      <c r="JUG9" s="133"/>
      <c r="JUH9" s="134"/>
      <c r="JUI9" s="132"/>
      <c r="JUJ9" s="132"/>
      <c r="JUK9" s="132"/>
      <c r="JUL9" s="133"/>
      <c r="JUM9" s="134"/>
      <c r="JUN9" s="132"/>
      <c r="JUO9" s="132"/>
      <c r="JUP9" s="132"/>
      <c r="JUQ9" s="133"/>
      <c r="JUR9" s="134"/>
      <c r="JUS9" s="132"/>
      <c r="JUT9" s="132"/>
      <c r="JUU9" s="132"/>
      <c r="JUV9" s="133"/>
      <c r="JUW9" s="134"/>
      <c r="JUX9" s="132"/>
      <c r="JUY9" s="132"/>
      <c r="JUZ9" s="132"/>
      <c r="JVA9" s="133"/>
      <c r="JVB9" s="134"/>
      <c r="JVC9" s="132"/>
      <c r="JVD9" s="132"/>
      <c r="JVE9" s="132"/>
      <c r="JVF9" s="133"/>
      <c r="JVG9" s="134"/>
      <c r="JVH9" s="132"/>
      <c r="JVI9" s="132"/>
      <c r="JVJ9" s="132"/>
      <c r="JVK9" s="133"/>
      <c r="JVL9" s="134"/>
      <c r="JVM9" s="132"/>
      <c r="JVN9" s="132"/>
      <c r="JVO9" s="132"/>
      <c r="JVP9" s="133"/>
      <c r="JVQ9" s="134"/>
      <c r="JVR9" s="132"/>
      <c r="JVS9" s="132"/>
      <c r="JVT9" s="132"/>
      <c r="JVU9" s="133"/>
      <c r="JVV9" s="134"/>
      <c r="JVW9" s="132"/>
      <c r="JVX9" s="132"/>
      <c r="JVY9" s="132"/>
      <c r="JVZ9" s="133"/>
      <c r="JWA9" s="134"/>
      <c r="JWB9" s="132"/>
      <c r="JWC9" s="132"/>
      <c r="JWD9" s="132"/>
      <c r="JWE9" s="133"/>
      <c r="JWF9" s="134"/>
      <c r="JWG9" s="132"/>
      <c r="JWH9" s="132"/>
      <c r="JWI9" s="132"/>
      <c r="JWJ9" s="133"/>
      <c r="JWK9" s="134"/>
      <c r="JWL9" s="132"/>
      <c r="JWM9" s="132"/>
      <c r="JWN9" s="132"/>
      <c r="JWO9" s="133"/>
      <c r="JWP9" s="134"/>
      <c r="JWQ9" s="132"/>
      <c r="JWR9" s="132"/>
      <c r="JWS9" s="132"/>
      <c r="JWT9" s="133"/>
      <c r="JWU9" s="134"/>
      <c r="JWV9" s="132"/>
      <c r="JWW9" s="132"/>
      <c r="JWX9" s="132"/>
      <c r="JWY9" s="133"/>
      <c r="JWZ9" s="134"/>
      <c r="JXA9" s="132"/>
      <c r="JXB9" s="132"/>
      <c r="JXC9" s="132"/>
      <c r="JXD9" s="133"/>
      <c r="JXE9" s="134"/>
      <c r="JXF9" s="132"/>
      <c r="JXG9" s="132"/>
      <c r="JXH9" s="132"/>
      <c r="JXI9" s="133"/>
      <c r="JXJ9" s="134"/>
      <c r="JXK9" s="132"/>
      <c r="JXL9" s="132"/>
      <c r="JXM9" s="132"/>
      <c r="JXN9" s="133"/>
      <c r="JXO9" s="134"/>
      <c r="JXP9" s="132"/>
      <c r="JXQ9" s="132"/>
      <c r="JXR9" s="132"/>
      <c r="JXS9" s="133"/>
      <c r="JXT9" s="134"/>
      <c r="JXU9" s="132"/>
      <c r="JXV9" s="132"/>
      <c r="JXW9" s="132"/>
      <c r="JXX9" s="133"/>
      <c r="JXY9" s="134"/>
      <c r="JXZ9" s="132"/>
      <c r="JYA9" s="132"/>
      <c r="JYB9" s="132"/>
      <c r="JYC9" s="133"/>
      <c r="JYD9" s="134"/>
      <c r="JYE9" s="132"/>
      <c r="JYF9" s="132"/>
      <c r="JYG9" s="132"/>
      <c r="JYH9" s="133"/>
      <c r="JYI9" s="134"/>
      <c r="JYJ9" s="132"/>
      <c r="JYK9" s="132"/>
      <c r="JYL9" s="132"/>
      <c r="JYM9" s="133"/>
      <c r="JYN9" s="134"/>
      <c r="JYO9" s="132"/>
      <c r="JYP9" s="132"/>
      <c r="JYQ9" s="132"/>
      <c r="JYR9" s="133"/>
      <c r="JYS9" s="134"/>
      <c r="JYT9" s="132"/>
      <c r="JYU9" s="132"/>
      <c r="JYV9" s="132"/>
      <c r="JYW9" s="133"/>
      <c r="JYX9" s="134"/>
      <c r="JYY9" s="132"/>
      <c r="JYZ9" s="132"/>
      <c r="JZA9" s="132"/>
      <c r="JZB9" s="133"/>
      <c r="JZC9" s="134"/>
      <c r="JZD9" s="132"/>
      <c r="JZE9" s="132"/>
      <c r="JZF9" s="132"/>
      <c r="JZG9" s="133"/>
      <c r="JZH9" s="134"/>
      <c r="JZI9" s="132"/>
      <c r="JZJ9" s="132"/>
      <c r="JZK9" s="132"/>
      <c r="JZL9" s="133"/>
      <c r="JZM9" s="134"/>
      <c r="JZN9" s="132"/>
      <c r="JZO9" s="132"/>
      <c r="JZP9" s="132"/>
      <c r="JZQ9" s="133"/>
      <c r="JZR9" s="134"/>
      <c r="JZS9" s="132"/>
      <c r="JZT9" s="132"/>
      <c r="JZU9" s="132"/>
      <c r="JZV9" s="133"/>
      <c r="JZW9" s="134"/>
      <c r="JZX9" s="132"/>
      <c r="JZY9" s="132"/>
      <c r="JZZ9" s="132"/>
      <c r="KAA9" s="133"/>
      <c r="KAB9" s="134"/>
      <c r="KAC9" s="132"/>
      <c r="KAD9" s="132"/>
      <c r="KAE9" s="132"/>
      <c r="KAF9" s="133"/>
      <c r="KAG9" s="134"/>
      <c r="KAH9" s="132"/>
      <c r="KAI9" s="132"/>
      <c r="KAJ9" s="132"/>
      <c r="KAK9" s="133"/>
      <c r="KAL9" s="134"/>
      <c r="KAM9" s="132"/>
      <c r="KAN9" s="132"/>
      <c r="KAO9" s="132"/>
      <c r="KAP9" s="133"/>
      <c r="KAQ9" s="134"/>
      <c r="KAR9" s="132"/>
      <c r="KAS9" s="132"/>
      <c r="KAT9" s="132"/>
      <c r="KAU9" s="133"/>
      <c r="KAV9" s="134"/>
      <c r="KAW9" s="132"/>
      <c r="KAX9" s="132"/>
      <c r="KAY9" s="132"/>
      <c r="KAZ9" s="133"/>
      <c r="KBA9" s="134"/>
      <c r="KBB9" s="132"/>
      <c r="KBC9" s="132"/>
      <c r="KBD9" s="132"/>
      <c r="KBE9" s="133"/>
      <c r="KBF9" s="134"/>
      <c r="KBG9" s="132"/>
      <c r="KBH9" s="132"/>
      <c r="KBI9" s="132"/>
      <c r="KBJ9" s="133"/>
      <c r="KBK9" s="134"/>
      <c r="KBL9" s="132"/>
      <c r="KBM9" s="132"/>
      <c r="KBN9" s="132"/>
      <c r="KBO9" s="133"/>
      <c r="KBP9" s="134"/>
      <c r="KBQ9" s="132"/>
      <c r="KBR9" s="132"/>
      <c r="KBS9" s="132"/>
      <c r="KBT9" s="133"/>
      <c r="KBU9" s="134"/>
      <c r="KBV9" s="132"/>
      <c r="KBW9" s="132"/>
      <c r="KBX9" s="132"/>
      <c r="KBY9" s="133"/>
      <c r="KBZ9" s="134"/>
      <c r="KCA9" s="132"/>
      <c r="KCB9" s="132"/>
      <c r="KCC9" s="132"/>
      <c r="KCD9" s="133"/>
      <c r="KCE9" s="134"/>
      <c r="KCF9" s="132"/>
      <c r="KCG9" s="132"/>
      <c r="KCH9" s="132"/>
      <c r="KCI9" s="133"/>
      <c r="KCJ9" s="134"/>
      <c r="KCK9" s="132"/>
      <c r="KCL9" s="132"/>
      <c r="KCM9" s="132"/>
      <c r="KCN9" s="133"/>
      <c r="KCO9" s="134"/>
      <c r="KCP9" s="132"/>
      <c r="KCQ9" s="132"/>
      <c r="KCR9" s="132"/>
      <c r="KCS9" s="133"/>
      <c r="KCT9" s="134"/>
      <c r="KCU9" s="132"/>
      <c r="KCV9" s="132"/>
      <c r="KCW9" s="132"/>
      <c r="KCX9" s="133"/>
      <c r="KCY9" s="134"/>
      <c r="KCZ9" s="132"/>
      <c r="KDA9" s="132"/>
      <c r="KDB9" s="132"/>
      <c r="KDC9" s="133"/>
      <c r="KDD9" s="134"/>
      <c r="KDE9" s="132"/>
      <c r="KDF9" s="132"/>
      <c r="KDG9" s="132"/>
      <c r="KDH9" s="133"/>
      <c r="KDI9" s="134"/>
      <c r="KDJ9" s="132"/>
      <c r="KDK9" s="132"/>
      <c r="KDL9" s="132"/>
      <c r="KDM9" s="133"/>
      <c r="KDN9" s="134"/>
      <c r="KDO9" s="132"/>
      <c r="KDP9" s="132"/>
      <c r="KDQ9" s="132"/>
      <c r="KDR9" s="133"/>
      <c r="KDS9" s="134"/>
      <c r="KDT9" s="132"/>
      <c r="KDU9" s="132"/>
      <c r="KDV9" s="132"/>
      <c r="KDW9" s="133"/>
      <c r="KDX9" s="134"/>
      <c r="KDY9" s="132"/>
      <c r="KDZ9" s="132"/>
      <c r="KEA9" s="132"/>
      <c r="KEB9" s="133"/>
      <c r="KEC9" s="134"/>
      <c r="KED9" s="132"/>
      <c r="KEE9" s="132"/>
      <c r="KEF9" s="132"/>
      <c r="KEG9" s="133"/>
      <c r="KEH9" s="134"/>
      <c r="KEI9" s="132"/>
      <c r="KEJ9" s="132"/>
      <c r="KEK9" s="132"/>
      <c r="KEL9" s="133"/>
      <c r="KEM9" s="134"/>
      <c r="KEN9" s="132"/>
      <c r="KEO9" s="132"/>
      <c r="KEP9" s="132"/>
      <c r="KEQ9" s="133"/>
      <c r="KER9" s="134"/>
      <c r="KES9" s="132"/>
      <c r="KET9" s="132"/>
      <c r="KEU9" s="132"/>
      <c r="KEV9" s="133"/>
      <c r="KEW9" s="134"/>
      <c r="KEX9" s="132"/>
      <c r="KEY9" s="132"/>
      <c r="KEZ9" s="132"/>
      <c r="KFA9" s="133"/>
      <c r="KFB9" s="134"/>
      <c r="KFC9" s="132"/>
      <c r="KFD9" s="132"/>
      <c r="KFE9" s="132"/>
      <c r="KFF9" s="133"/>
      <c r="KFG9" s="134"/>
      <c r="KFH9" s="132"/>
      <c r="KFI9" s="132"/>
      <c r="KFJ9" s="132"/>
      <c r="KFK9" s="133"/>
      <c r="KFL9" s="134"/>
      <c r="KFM9" s="132"/>
      <c r="KFN9" s="132"/>
      <c r="KFO9" s="132"/>
      <c r="KFP9" s="133"/>
      <c r="KFQ9" s="134"/>
      <c r="KFR9" s="132"/>
      <c r="KFS9" s="132"/>
      <c r="KFT9" s="132"/>
      <c r="KFU9" s="133"/>
      <c r="KFV9" s="134"/>
      <c r="KFW9" s="132"/>
      <c r="KFX9" s="132"/>
      <c r="KFY9" s="132"/>
      <c r="KFZ9" s="133"/>
      <c r="KGA9" s="134"/>
      <c r="KGB9" s="132"/>
      <c r="KGC9" s="132"/>
      <c r="KGD9" s="132"/>
      <c r="KGE9" s="133"/>
      <c r="KGF9" s="134"/>
      <c r="KGG9" s="132"/>
      <c r="KGH9" s="132"/>
      <c r="KGI9" s="132"/>
      <c r="KGJ9" s="133"/>
      <c r="KGK9" s="134"/>
      <c r="KGL9" s="132"/>
      <c r="KGM9" s="132"/>
      <c r="KGN9" s="132"/>
      <c r="KGO9" s="133"/>
      <c r="KGP9" s="134"/>
      <c r="KGQ9" s="132"/>
      <c r="KGR9" s="132"/>
      <c r="KGS9" s="132"/>
      <c r="KGT9" s="133"/>
      <c r="KGU9" s="134"/>
      <c r="KGV9" s="132"/>
      <c r="KGW9" s="132"/>
      <c r="KGX9" s="132"/>
      <c r="KGY9" s="133"/>
      <c r="KGZ9" s="134"/>
      <c r="KHA9" s="132"/>
      <c r="KHB9" s="132"/>
      <c r="KHC9" s="132"/>
      <c r="KHD9" s="133"/>
      <c r="KHE9" s="134"/>
      <c r="KHF9" s="132"/>
      <c r="KHG9" s="132"/>
      <c r="KHH9" s="132"/>
      <c r="KHI9" s="133"/>
      <c r="KHJ9" s="134"/>
      <c r="KHK9" s="132"/>
      <c r="KHL9" s="132"/>
      <c r="KHM9" s="132"/>
      <c r="KHN9" s="133"/>
      <c r="KHO9" s="134"/>
      <c r="KHP9" s="132"/>
      <c r="KHQ9" s="132"/>
      <c r="KHR9" s="132"/>
      <c r="KHS9" s="133"/>
      <c r="KHT9" s="134"/>
      <c r="KHU9" s="132"/>
      <c r="KHV9" s="132"/>
      <c r="KHW9" s="132"/>
      <c r="KHX9" s="133"/>
      <c r="KHY9" s="134"/>
      <c r="KHZ9" s="132"/>
      <c r="KIA9" s="132"/>
      <c r="KIB9" s="132"/>
      <c r="KIC9" s="133"/>
      <c r="KID9" s="134"/>
      <c r="KIE9" s="132"/>
      <c r="KIF9" s="132"/>
      <c r="KIG9" s="132"/>
      <c r="KIH9" s="133"/>
      <c r="KII9" s="134"/>
      <c r="KIJ9" s="132"/>
      <c r="KIK9" s="132"/>
      <c r="KIL9" s="132"/>
      <c r="KIM9" s="133"/>
      <c r="KIN9" s="134"/>
      <c r="KIO9" s="132"/>
      <c r="KIP9" s="132"/>
      <c r="KIQ9" s="132"/>
      <c r="KIR9" s="133"/>
      <c r="KIS9" s="134"/>
      <c r="KIT9" s="132"/>
      <c r="KIU9" s="132"/>
      <c r="KIV9" s="132"/>
      <c r="KIW9" s="133"/>
      <c r="KIX9" s="134"/>
      <c r="KIY9" s="132"/>
      <c r="KIZ9" s="132"/>
      <c r="KJA9" s="132"/>
      <c r="KJB9" s="133"/>
      <c r="KJC9" s="134"/>
      <c r="KJD9" s="132"/>
      <c r="KJE9" s="132"/>
      <c r="KJF9" s="132"/>
      <c r="KJG9" s="133"/>
      <c r="KJH9" s="134"/>
      <c r="KJI9" s="132"/>
      <c r="KJJ9" s="132"/>
      <c r="KJK9" s="132"/>
      <c r="KJL9" s="133"/>
      <c r="KJM9" s="134"/>
      <c r="KJN9" s="132"/>
      <c r="KJO9" s="132"/>
      <c r="KJP9" s="132"/>
      <c r="KJQ9" s="133"/>
      <c r="KJR9" s="134"/>
      <c r="KJS9" s="132"/>
      <c r="KJT9" s="132"/>
      <c r="KJU9" s="132"/>
      <c r="KJV9" s="133"/>
      <c r="KJW9" s="134"/>
      <c r="KJX9" s="132"/>
      <c r="KJY9" s="132"/>
      <c r="KJZ9" s="132"/>
      <c r="KKA9" s="133"/>
      <c r="KKB9" s="134"/>
      <c r="KKC9" s="132"/>
      <c r="KKD9" s="132"/>
      <c r="KKE9" s="132"/>
      <c r="KKF9" s="133"/>
      <c r="KKG9" s="134"/>
      <c r="KKH9" s="132"/>
      <c r="KKI9" s="132"/>
      <c r="KKJ9" s="132"/>
      <c r="KKK9" s="133"/>
      <c r="KKL9" s="134"/>
      <c r="KKM9" s="132"/>
      <c r="KKN9" s="132"/>
      <c r="KKO9" s="132"/>
      <c r="KKP9" s="133"/>
      <c r="KKQ9" s="134"/>
      <c r="KKR9" s="132"/>
      <c r="KKS9" s="132"/>
      <c r="KKT9" s="132"/>
      <c r="KKU9" s="133"/>
      <c r="KKV9" s="134"/>
      <c r="KKW9" s="132"/>
      <c r="KKX9" s="132"/>
      <c r="KKY9" s="132"/>
      <c r="KKZ9" s="133"/>
      <c r="KLA9" s="134"/>
      <c r="KLB9" s="132"/>
      <c r="KLC9" s="132"/>
      <c r="KLD9" s="132"/>
      <c r="KLE9" s="133"/>
      <c r="KLF9" s="134"/>
      <c r="KLG9" s="132"/>
      <c r="KLH9" s="132"/>
      <c r="KLI9" s="132"/>
      <c r="KLJ9" s="133"/>
      <c r="KLK9" s="134"/>
      <c r="KLL9" s="132"/>
      <c r="KLM9" s="132"/>
      <c r="KLN9" s="132"/>
      <c r="KLO9" s="133"/>
      <c r="KLP9" s="134"/>
      <c r="KLQ9" s="132"/>
      <c r="KLR9" s="132"/>
      <c r="KLS9" s="132"/>
      <c r="KLT9" s="133"/>
      <c r="KLU9" s="134"/>
      <c r="KLV9" s="132"/>
      <c r="KLW9" s="132"/>
      <c r="KLX9" s="132"/>
      <c r="KLY9" s="133"/>
      <c r="KLZ9" s="134"/>
      <c r="KMA9" s="132"/>
      <c r="KMB9" s="132"/>
      <c r="KMC9" s="132"/>
      <c r="KMD9" s="133"/>
      <c r="KME9" s="134"/>
      <c r="KMF9" s="132"/>
      <c r="KMG9" s="132"/>
      <c r="KMH9" s="132"/>
      <c r="KMI9" s="133"/>
      <c r="KMJ9" s="134"/>
      <c r="KMK9" s="132"/>
      <c r="KML9" s="132"/>
      <c r="KMM9" s="132"/>
      <c r="KMN9" s="133"/>
      <c r="KMO9" s="134"/>
      <c r="KMP9" s="132"/>
      <c r="KMQ9" s="132"/>
      <c r="KMR9" s="132"/>
      <c r="KMS9" s="133"/>
      <c r="KMT9" s="134"/>
      <c r="KMU9" s="132"/>
      <c r="KMV9" s="132"/>
      <c r="KMW9" s="132"/>
      <c r="KMX9" s="133"/>
      <c r="KMY9" s="134"/>
      <c r="KMZ9" s="132"/>
      <c r="KNA9" s="132"/>
      <c r="KNB9" s="132"/>
      <c r="KNC9" s="133"/>
      <c r="KND9" s="134"/>
      <c r="KNE9" s="132"/>
      <c r="KNF9" s="132"/>
      <c r="KNG9" s="132"/>
      <c r="KNH9" s="133"/>
      <c r="KNI9" s="134"/>
      <c r="KNJ9" s="132"/>
      <c r="KNK9" s="132"/>
      <c r="KNL9" s="132"/>
      <c r="KNM9" s="133"/>
      <c r="KNN9" s="134"/>
      <c r="KNO9" s="132"/>
      <c r="KNP9" s="132"/>
      <c r="KNQ9" s="132"/>
      <c r="KNR9" s="133"/>
      <c r="KNS9" s="134"/>
      <c r="KNT9" s="132"/>
      <c r="KNU9" s="132"/>
      <c r="KNV9" s="132"/>
      <c r="KNW9" s="133"/>
      <c r="KNX9" s="134"/>
      <c r="KNY9" s="132"/>
      <c r="KNZ9" s="132"/>
      <c r="KOA9" s="132"/>
      <c r="KOB9" s="133"/>
      <c r="KOC9" s="134"/>
      <c r="KOD9" s="132"/>
      <c r="KOE9" s="132"/>
      <c r="KOF9" s="132"/>
      <c r="KOG9" s="133"/>
      <c r="KOH9" s="134"/>
      <c r="KOI9" s="132"/>
      <c r="KOJ9" s="132"/>
      <c r="KOK9" s="132"/>
      <c r="KOL9" s="133"/>
      <c r="KOM9" s="134"/>
      <c r="KON9" s="132"/>
      <c r="KOO9" s="132"/>
      <c r="KOP9" s="132"/>
      <c r="KOQ9" s="133"/>
      <c r="KOR9" s="134"/>
      <c r="KOS9" s="132"/>
      <c r="KOT9" s="132"/>
      <c r="KOU9" s="132"/>
      <c r="KOV9" s="133"/>
      <c r="KOW9" s="134"/>
      <c r="KOX9" s="132"/>
      <c r="KOY9" s="132"/>
      <c r="KOZ9" s="132"/>
      <c r="KPA9" s="133"/>
      <c r="KPB9" s="134"/>
      <c r="KPC9" s="132"/>
      <c r="KPD9" s="132"/>
      <c r="KPE9" s="132"/>
      <c r="KPF9" s="133"/>
      <c r="KPG9" s="134"/>
      <c r="KPH9" s="132"/>
      <c r="KPI9" s="132"/>
      <c r="KPJ9" s="132"/>
      <c r="KPK9" s="133"/>
      <c r="KPL9" s="134"/>
      <c r="KPM9" s="132"/>
      <c r="KPN9" s="132"/>
      <c r="KPO9" s="132"/>
      <c r="KPP9" s="133"/>
      <c r="KPQ9" s="134"/>
      <c r="KPR9" s="132"/>
      <c r="KPS9" s="132"/>
      <c r="KPT9" s="132"/>
      <c r="KPU9" s="133"/>
      <c r="KPV9" s="134"/>
      <c r="KPW9" s="132"/>
      <c r="KPX9" s="132"/>
      <c r="KPY9" s="132"/>
      <c r="KPZ9" s="133"/>
      <c r="KQA9" s="134"/>
      <c r="KQB9" s="132"/>
      <c r="KQC9" s="132"/>
      <c r="KQD9" s="132"/>
      <c r="KQE9" s="133"/>
      <c r="KQF9" s="134"/>
      <c r="KQG9" s="132"/>
      <c r="KQH9" s="132"/>
      <c r="KQI9" s="132"/>
      <c r="KQJ9" s="133"/>
      <c r="KQK9" s="134"/>
      <c r="KQL9" s="132"/>
      <c r="KQM9" s="132"/>
      <c r="KQN9" s="132"/>
      <c r="KQO9" s="133"/>
      <c r="KQP9" s="134"/>
      <c r="KQQ9" s="132"/>
      <c r="KQR9" s="132"/>
      <c r="KQS9" s="132"/>
      <c r="KQT9" s="133"/>
      <c r="KQU9" s="134"/>
      <c r="KQV9" s="132"/>
      <c r="KQW9" s="132"/>
      <c r="KQX9" s="132"/>
      <c r="KQY9" s="133"/>
      <c r="KQZ9" s="134"/>
      <c r="KRA9" s="132"/>
      <c r="KRB9" s="132"/>
      <c r="KRC9" s="132"/>
      <c r="KRD9" s="133"/>
      <c r="KRE9" s="134"/>
      <c r="KRF9" s="132"/>
      <c r="KRG9" s="132"/>
      <c r="KRH9" s="132"/>
      <c r="KRI9" s="133"/>
      <c r="KRJ9" s="134"/>
      <c r="KRK9" s="132"/>
      <c r="KRL9" s="132"/>
      <c r="KRM9" s="132"/>
      <c r="KRN9" s="133"/>
      <c r="KRO9" s="134"/>
      <c r="KRP9" s="132"/>
      <c r="KRQ9" s="132"/>
      <c r="KRR9" s="132"/>
      <c r="KRS9" s="133"/>
      <c r="KRT9" s="134"/>
      <c r="KRU9" s="132"/>
      <c r="KRV9" s="132"/>
      <c r="KRW9" s="132"/>
      <c r="KRX9" s="133"/>
      <c r="KRY9" s="134"/>
      <c r="KRZ9" s="132"/>
      <c r="KSA9" s="132"/>
      <c r="KSB9" s="132"/>
      <c r="KSC9" s="133"/>
      <c r="KSD9" s="134"/>
      <c r="KSE9" s="132"/>
      <c r="KSF9" s="132"/>
      <c r="KSG9" s="132"/>
      <c r="KSH9" s="133"/>
      <c r="KSI9" s="134"/>
      <c r="KSJ9" s="132"/>
      <c r="KSK9" s="132"/>
      <c r="KSL9" s="132"/>
      <c r="KSM9" s="133"/>
      <c r="KSN9" s="134"/>
      <c r="KSO9" s="132"/>
      <c r="KSP9" s="132"/>
      <c r="KSQ9" s="132"/>
      <c r="KSR9" s="133"/>
      <c r="KSS9" s="134"/>
      <c r="KST9" s="132"/>
      <c r="KSU9" s="132"/>
      <c r="KSV9" s="132"/>
      <c r="KSW9" s="133"/>
      <c r="KSX9" s="134"/>
      <c r="KSY9" s="132"/>
      <c r="KSZ9" s="132"/>
      <c r="KTA9" s="132"/>
      <c r="KTB9" s="133"/>
      <c r="KTC9" s="134"/>
      <c r="KTD9" s="132"/>
      <c r="KTE9" s="132"/>
      <c r="KTF9" s="132"/>
      <c r="KTG9" s="133"/>
      <c r="KTH9" s="134"/>
      <c r="KTI9" s="132"/>
      <c r="KTJ9" s="132"/>
      <c r="KTK9" s="132"/>
      <c r="KTL9" s="133"/>
      <c r="KTM9" s="134"/>
      <c r="KTN9" s="132"/>
      <c r="KTO9" s="132"/>
      <c r="KTP9" s="132"/>
      <c r="KTQ9" s="133"/>
      <c r="KTR9" s="134"/>
      <c r="KTS9" s="132"/>
      <c r="KTT9" s="132"/>
      <c r="KTU9" s="132"/>
      <c r="KTV9" s="133"/>
      <c r="KTW9" s="134"/>
      <c r="KTX9" s="132"/>
      <c r="KTY9" s="132"/>
      <c r="KTZ9" s="132"/>
      <c r="KUA9" s="133"/>
      <c r="KUB9" s="134"/>
      <c r="KUC9" s="132"/>
      <c r="KUD9" s="132"/>
      <c r="KUE9" s="132"/>
      <c r="KUF9" s="133"/>
      <c r="KUG9" s="134"/>
      <c r="KUH9" s="132"/>
      <c r="KUI9" s="132"/>
      <c r="KUJ9" s="132"/>
      <c r="KUK9" s="133"/>
      <c r="KUL9" s="134"/>
      <c r="KUM9" s="132"/>
      <c r="KUN9" s="132"/>
      <c r="KUO9" s="132"/>
      <c r="KUP9" s="133"/>
      <c r="KUQ9" s="134"/>
      <c r="KUR9" s="132"/>
      <c r="KUS9" s="132"/>
      <c r="KUT9" s="132"/>
      <c r="KUU9" s="133"/>
      <c r="KUV9" s="134"/>
      <c r="KUW9" s="132"/>
      <c r="KUX9" s="132"/>
      <c r="KUY9" s="132"/>
      <c r="KUZ9" s="133"/>
      <c r="KVA9" s="134"/>
      <c r="KVB9" s="132"/>
      <c r="KVC9" s="132"/>
      <c r="KVD9" s="132"/>
      <c r="KVE9" s="133"/>
      <c r="KVF9" s="134"/>
      <c r="KVG9" s="132"/>
      <c r="KVH9" s="132"/>
      <c r="KVI9" s="132"/>
      <c r="KVJ9" s="133"/>
      <c r="KVK9" s="134"/>
      <c r="KVL9" s="132"/>
      <c r="KVM9" s="132"/>
      <c r="KVN9" s="132"/>
      <c r="KVO9" s="133"/>
      <c r="KVP9" s="134"/>
      <c r="KVQ9" s="132"/>
      <c r="KVR9" s="132"/>
      <c r="KVS9" s="132"/>
      <c r="KVT9" s="133"/>
      <c r="KVU9" s="134"/>
      <c r="KVV9" s="132"/>
      <c r="KVW9" s="132"/>
      <c r="KVX9" s="132"/>
      <c r="KVY9" s="133"/>
      <c r="KVZ9" s="134"/>
      <c r="KWA9" s="132"/>
      <c r="KWB9" s="132"/>
      <c r="KWC9" s="132"/>
      <c r="KWD9" s="133"/>
      <c r="KWE9" s="134"/>
      <c r="KWF9" s="132"/>
      <c r="KWG9" s="132"/>
      <c r="KWH9" s="132"/>
      <c r="KWI9" s="133"/>
      <c r="KWJ9" s="134"/>
      <c r="KWK9" s="132"/>
      <c r="KWL9" s="132"/>
      <c r="KWM9" s="132"/>
      <c r="KWN9" s="133"/>
      <c r="KWO9" s="134"/>
      <c r="KWP9" s="132"/>
      <c r="KWQ9" s="132"/>
      <c r="KWR9" s="132"/>
      <c r="KWS9" s="133"/>
      <c r="KWT9" s="134"/>
      <c r="KWU9" s="132"/>
      <c r="KWV9" s="132"/>
      <c r="KWW9" s="132"/>
      <c r="KWX9" s="133"/>
      <c r="KWY9" s="134"/>
      <c r="KWZ9" s="132"/>
      <c r="KXA9" s="132"/>
      <c r="KXB9" s="132"/>
      <c r="KXC9" s="133"/>
      <c r="KXD9" s="134"/>
      <c r="KXE9" s="132"/>
      <c r="KXF9" s="132"/>
      <c r="KXG9" s="132"/>
      <c r="KXH9" s="133"/>
      <c r="KXI9" s="134"/>
      <c r="KXJ9" s="132"/>
      <c r="KXK9" s="132"/>
      <c r="KXL9" s="132"/>
      <c r="KXM9" s="133"/>
      <c r="KXN9" s="134"/>
      <c r="KXO9" s="132"/>
      <c r="KXP9" s="132"/>
      <c r="KXQ9" s="132"/>
      <c r="KXR9" s="133"/>
      <c r="KXS9" s="134"/>
      <c r="KXT9" s="132"/>
      <c r="KXU9" s="132"/>
      <c r="KXV9" s="132"/>
      <c r="KXW9" s="133"/>
      <c r="KXX9" s="134"/>
      <c r="KXY9" s="132"/>
      <c r="KXZ9" s="132"/>
      <c r="KYA9" s="132"/>
      <c r="KYB9" s="133"/>
      <c r="KYC9" s="134"/>
      <c r="KYD9" s="132"/>
      <c r="KYE9" s="132"/>
      <c r="KYF9" s="132"/>
      <c r="KYG9" s="133"/>
      <c r="KYH9" s="134"/>
      <c r="KYI9" s="132"/>
      <c r="KYJ9" s="132"/>
      <c r="KYK9" s="132"/>
      <c r="KYL9" s="133"/>
      <c r="KYM9" s="134"/>
      <c r="KYN9" s="132"/>
      <c r="KYO9" s="132"/>
      <c r="KYP9" s="132"/>
      <c r="KYQ9" s="133"/>
      <c r="KYR9" s="134"/>
      <c r="KYS9" s="132"/>
      <c r="KYT9" s="132"/>
      <c r="KYU9" s="132"/>
      <c r="KYV9" s="133"/>
      <c r="KYW9" s="134"/>
      <c r="KYX9" s="132"/>
      <c r="KYY9" s="132"/>
      <c r="KYZ9" s="132"/>
      <c r="KZA9" s="133"/>
      <c r="KZB9" s="134"/>
      <c r="KZC9" s="132"/>
      <c r="KZD9" s="132"/>
      <c r="KZE9" s="132"/>
      <c r="KZF9" s="133"/>
      <c r="KZG9" s="134"/>
      <c r="KZH9" s="132"/>
      <c r="KZI9" s="132"/>
      <c r="KZJ9" s="132"/>
      <c r="KZK9" s="133"/>
      <c r="KZL9" s="134"/>
      <c r="KZM9" s="132"/>
      <c r="KZN9" s="132"/>
      <c r="KZO9" s="132"/>
      <c r="KZP9" s="133"/>
      <c r="KZQ9" s="134"/>
      <c r="KZR9" s="132"/>
      <c r="KZS9" s="132"/>
      <c r="KZT9" s="132"/>
      <c r="KZU9" s="133"/>
      <c r="KZV9" s="134"/>
      <c r="KZW9" s="132"/>
      <c r="KZX9" s="132"/>
      <c r="KZY9" s="132"/>
      <c r="KZZ9" s="133"/>
      <c r="LAA9" s="134"/>
      <c r="LAB9" s="132"/>
      <c r="LAC9" s="132"/>
      <c r="LAD9" s="132"/>
      <c r="LAE9" s="133"/>
      <c r="LAF9" s="134"/>
      <c r="LAG9" s="132"/>
      <c r="LAH9" s="132"/>
      <c r="LAI9" s="132"/>
      <c r="LAJ9" s="133"/>
      <c r="LAK9" s="134"/>
      <c r="LAL9" s="132"/>
      <c r="LAM9" s="132"/>
      <c r="LAN9" s="132"/>
      <c r="LAO9" s="133"/>
      <c r="LAP9" s="134"/>
      <c r="LAQ9" s="132"/>
      <c r="LAR9" s="132"/>
      <c r="LAS9" s="132"/>
      <c r="LAT9" s="133"/>
      <c r="LAU9" s="134"/>
      <c r="LAV9" s="132"/>
      <c r="LAW9" s="132"/>
      <c r="LAX9" s="132"/>
      <c r="LAY9" s="133"/>
      <c r="LAZ9" s="134"/>
      <c r="LBA9" s="132"/>
      <c r="LBB9" s="132"/>
      <c r="LBC9" s="132"/>
      <c r="LBD9" s="133"/>
      <c r="LBE9" s="134"/>
      <c r="LBF9" s="132"/>
      <c r="LBG9" s="132"/>
      <c r="LBH9" s="132"/>
      <c r="LBI9" s="133"/>
      <c r="LBJ9" s="134"/>
      <c r="LBK9" s="132"/>
      <c r="LBL9" s="132"/>
      <c r="LBM9" s="132"/>
      <c r="LBN9" s="133"/>
      <c r="LBO9" s="134"/>
      <c r="LBP9" s="132"/>
      <c r="LBQ9" s="132"/>
      <c r="LBR9" s="132"/>
      <c r="LBS9" s="133"/>
      <c r="LBT9" s="134"/>
      <c r="LBU9" s="132"/>
      <c r="LBV9" s="132"/>
      <c r="LBW9" s="132"/>
      <c r="LBX9" s="133"/>
      <c r="LBY9" s="134"/>
      <c r="LBZ9" s="132"/>
      <c r="LCA9" s="132"/>
      <c r="LCB9" s="132"/>
      <c r="LCC9" s="133"/>
      <c r="LCD9" s="134"/>
      <c r="LCE9" s="132"/>
      <c r="LCF9" s="132"/>
      <c r="LCG9" s="132"/>
      <c r="LCH9" s="133"/>
      <c r="LCI9" s="134"/>
      <c r="LCJ9" s="132"/>
      <c r="LCK9" s="132"/>
      <c r="LCL9" s="132"/>
      <c r="LCM9" s="133"/>
      <c r="LCN9" s="134"/>
      <c r="LCO9" s="132"/>
      <c r="LCP9" s="132"/>
      <c r="LCQ9" s="132"/>
      <c r="LCR9" s="133"/>
      <c r="LCS9" s="134"/>
      <c r="LCT9" s="132"/>
      <c r="LCU9" s="132"/>
      <c r="LCV9" s="132"/>
      <c r="LCW9" s="133"/>
      <c r="LCX9" s="134"/>
      <c r="LCY9" s="132"/>
      <c r="LCZ9" s="132"/>
      <c r="LDA9" s="132"/>
      <c r="LDB9" s="133"/>
      <c r="LDC9" s="134"/>
      <c r="LDD9" s="132"/>
      <c r="LDE9" s="132"/>
      <c r="LDF9" s="132"/>
      <c r="LDG9" s="133"/>
      <c r="LDH9" s="134"/>
      <c r="LDI9" s="132"/>
      <c r="LDJ9" s="132"/>
      <c r="LDK9" s="132"/>
      <c r="LDL9" s="133"/>
      <c r="LDM9" s="134"/>
      <c r="LDN9" s="132"/>
      <c r="LDO9" s="132"/>
      <c r="LDP9" s="132"/>
      <c r="LDQ9" s="133"/>
      <c r="LDR9" s="134"/>
      <c r="LDS9" s="132"/>
      <c r="LDT9" s="132"/>
      <c r="LDU9" s="132"/>
      <c r="LDV9" s="133"/>
      <c r="LDW9" s="134"/>
      <c r="LDX9" s="132"/>
      <c r="LDY9" s="132"/>
      <c r="LDZ9" s="132"/>
      <c r="LEA9" s="133"/>
      <c r="LEB9" s="134"/>
      <c r="LEC9" s="132"/>
      <c r="LED9" s="132"/>
      <c r="LEE9" s="132"/>
      <c r="LEF9" s="133"/>
      <c r="LEG9" s="134"/>
      <c r="LEH9" s="132"/>
      <c r="LEI9" s="132"/>
      <c r="LEJ9" s="132"/>
      <c r="LEK9" s="133"/>
      <c r="LEL9" s="134"/>
      <c r="LEM9" s="132"/>
      <c r="LEN9" s="132"/>
      <c r="LEO9" s="132"/>
      <c r="LEP9" s="133"/>
      <c r="LEQ9" s="134"/>
      <c r="LER9" s="132"/>
      <c r="LES9" s="132"/>
      <c r="LET9" s="132"/>
      <c r="LEU9" s="133"/>
      <c r="LEV9" s="134"/>
      <c r="LEW9" s="132"/>
      <c r="LEX9" s="132"/>
      <c r="LEY9" s="132"/>
      <c r="LEZ9" s="133"/>
      <c r="LFA9" s="134"/>
      <c r="LFB9" s="132"/>
      <c r="LFC9" s="132"/>
      <c r="LFD9" s="132"/>
      <c r="LFE9" s="133"/>
      <c r="LFF9" s="134"/>
      <c r="LFG9" s="132"/>
      <c r="LFH9" s="132"/>
      <c r="LFI9" s="132"/>
      <c r="LFJ9" s="133"/>
      <c r="LFK9" s="134"/>
      <c r="LFL9" s="132"/>
      <c r="LFM9" s="132"/>
      <c r="LFN9" s="132"/>
      <c r="LFO9" s="133"/>
      <c r="LFP9" s="134"/>
      <c r="LFQ9" s="132"/>
      <c r="LFR9" s="132"/>
      <c r="LFS9" s="132"/>
      <c r="LFT9" s="133"/>
      <c r="LFU9" s="134"/>
      <c r="LFV9" s="132"/>
      <c r="LFW9" s="132"/>
      <c r="LFX9" s="132"/>
      <c r="LFY9" s="133"/>
      <c r="LFZ9" s="134"/>
      <c r="LGA9" s="132"/>
      <c r="LGB9" s="132"/>
      <c r="LGC9" s="132"/>
      <c r="LGD9" s="133"/>
      <c r="LGE9" s="134"/>
      <c r="LGF9" s="132"/>
      <c r="LGG9" s="132"/>
      <c r="LGH9" s="132"/>
      <c r="LGI9" s="133"/>
      <c r="LGJ9" s="134"/>
      <c r="LGK9" s="132"/>
      <c r="LGL9" s="132"/>
      <c r="LGM9" s="132"/>
      <c r="LGN9" s="133"/>
      <c r="LGO9" s="134"/>
      <c r="LGP9" s="132"/>
      <c r="LGQ9" s="132"/>
      <c r="LGR9" s="132"/>
      <c r="LGS9" s="133"/>
      <c r="LGT9" s="134"/>
      <c r="LGU9" s="132"/>
      <c r="LGV9" s="132"/>
      <c r="LGW9" s="132"/>
      <c r="LGX9" s="133"/>
      <c r="LGY9" s="134"/>
      <c r="LGZ9" s="132"/>
      <c r="LHA9" s="132"/>
      <c r="LHB9" s="132"/>
      <c r="LHC9" s="133"/>
      <c r="LHD9" s="134"/>
      <c r="LHE9" s="132"/>
      <c r="LHF9" s="132"/>
      <c r="LHG9" s="132"/>
      <c r="LHH9" s="133"/>
      <c r="LHI9" s="134"/>
      <c r="LHJ9" s="132"/>
      <c r="LHK9" s="132"/>
      <c r="LHL9" s="132"/>
      <c r="LHM9" s="133"/>
      <c r="LHN9" s="134"/>
      <c r="LHO9" s="132"/>
      <c r="LHP9" s="132"/>
      <c r="LHQ9" s="132"/>
      <c r="LHR9" s="133"/>
      <c r="LHS9" s="134"/>
      <c r="LHT9" s="132"/>
      <c r="LHU9" s="132"/>
      <c r="LHV9" s="132"/>
      <c r="LHW9" s="133"/>
      <c r="LHX9" s="134"/>
      <c r="LHY9" s="132"/>
      <c r="LHZ9" s="132"/>
      <c r="LIA9" s="132"/>
      <c r="LIB9" s="133"/>
      <c r="LIC9" s="134"/>
      <c r="LID9" s="132"/>
      <c r="LIE9" s="132"/>
      <c r="LIF9" s="132"/>
      <c r="LIG9" s="133"/>
      <c r="LIH9" s="134"/>
      <c r="LII9" s="132"/>
      <c r="LIJ9" s="132"/>
      <c r="LIK9" s="132"/>
      <c r="LIL9" s="133"/>
      <c r="LIM9" s="134"/>
      <c r="LIN9" s="132"/>
      <c r="LIO9" s="132"/>
      <c r="LIP9" s="132"/>
      <c r="LIQ9" s="133"/>
      <c r="LIR9" s="134"/>
      <c r="LIS9" s="132"/>
      <c r="LIT9" s="132"/>
      <c r="LIU9" s="132"/>
      <c r="LIV9" s="133"/>
      <c r="LIW9" s="134"/>
      <c r="LIX9" s="132"/>
      <c r="LIY9" s="132"/>
      <c r="LIZ9" s="132"/>
      <c r="LJA9" s="133"/>
      <c r="LJB9" s="134"/>
      <c r="LJC9" s="132"/>
      <c r="LJD9" s="132"/>
      <c r="LJE9" s="132"/>
      <c r="LJF9" s="133"/>
      <c r="LJG9" s="134"/>
      <c r="LJH9" s="132"/>
      <c r="LJI9" s="132"/>
      <c r="LJJ9" s="132"/>
      <c r="LJK9" s="133"/>
      <c r="LJL9" s="134"/>
      <c r="LJM9" s="132"/>
      <c r="LJN9" s="132"/>
      <c r="LJO9" s="132"/>
      <c r="LJP9" s="133"/>
      <c r="LJQ9" s="134"/>
      <c r="LJR9" s="132"/>
      <c r="LJS9" s="132"/>
      <c r="LJT9" s="132"/>
      <c r="LJU9" s="133"/>
      <c r="LJV9" s="134"/>
      <c r="LJW9" s="132"/>
      <c r="LJX9" s="132"/>
      <c r="LJY9" s="132"/>
      <c r="LJZ9" s="133"/>
      <c r="LKA9" s="134"/>
      <c r="LKB9" s="132"/>
      <c r="LKC9" s="132"/>
      <c r="LKD9" s="132"/>
      <c r="LKE9" s="133"/>
      <c r="LKF9" s="134"/>
      <c r="LKG9" s="132"/>
      <c r="LKH9" s="132"/>
      <c r="LKI9" s="132"/>
      <c r="LKJ9" s="133"/>
      <c r="LKK9" s="134"/>
      <c r="LKL9" s="132"/>
      <c r="LKM9" s="132"/>
      <c r="LKN9" s="132"/>
      <c r="LKO9" s="133"/>
      <c r="LKP9" s="134"/>
      <c r="LKQ9" s="132"/>
      <c r="LKR9" s="132"/>
      <c r="LKS9" s="132"/>
      <c r="LKT9" s="133"/>
      <c r="LKU9" s="134"/>
      <c r="LKV9" s="132"/>
      <c r="LKW9" s="132"/>
      <c r="LKX9" s="132"/>
      <c r="LKY9" s="133"/>
      <c r="LKZ9" s="134"/>
      <c r="LLA9" s="132"/>
      <c r="LLB9" s="132"/>
      <c r="LLC9" s="132"/>
      <c r="LLD9" s="133"/>
      <c r="LLE9" s="134"/>
      <c r="LLF9" s="132"/>
      <c r="LLG9" s="132"/>
      <c r="LLH9" s="132"/>
      <c r="LLI9" s="133"/>
      <c r="LLJ9" s="134"/>
      <c r="LLK9" s="132"/>
      <c r="LLL9" s="132"/>
      <c r="LLM9" s="132"/>
      <c r="LLN9" s="133"/>
      <c r="LLO9" s="134"/>
      <c r="LLP9" s="132"/>
      <c r="LLQ9" s="132"/>
      <c r="LLR9" s="132"/>
      <c r="LLS9" s="133"/>
      <c r="LLT9" s="134"/>
      <c r="LLU9" s="132"/>
      <c r="LLV9" s="132"/>
      <c r="LLW9" s="132"/>
      <c r="LLX9" s="133"/>
      <c r="LLY9" s="134"/>
      <c r="LLZ9" s="132"/>
      <c r="LMA9" s="132"/>
      <c r="LMB9" s="132"/>
      <c r="LMC9" s="133"/>
      <c r="LMD9" s="134"/>
      <c r="LME9" s="132"/>
      <c r="LMF9" s="132"/>
      <c r="LMG9" s="132"/>
      <c r="LMH9" s="133"/>
      <c r="LMI9" s="134"/>
      <c r="LMJ9" s="132"/>
      <c r="LMK9" s="132"/>
      <c r="LML9" s="132"/>
      <c r="LMM9" s="133"/>
      <c r="LMN9" s="134"/>
      <c r="LMO9" s="132"/>
      <c r="LMP9" s="132"/>
      <c r="LMQ9" s="132"/>
      <c r="LMR9" s="133"/>
      <c r="LMS9" s="134"/>
      <c r="LMT9" s="132"/>
      <c r="LMU9" s="132"/>
      <c r="LMV9" s="132"/>
      <c r="LMW9" s="133"/>
      <c r="LMX9" s="134"/>
      <c r="LMY9" s="132"/>
      <c r="LMZ9" s="132"/>
      <c r="LNA9" s="132"/>
      <c r="LNB9" s="133"/>
      <c r="LNC9" s="134"/>
      <c r="LND9" s="132"/>
      <c r="LNE9" s="132"/>
      <c r="LNF9" s="132"/>
      <c r="LNG9" s="133"/>
      <c r="LNH9" s="134"/>
      <c r="LNI9" s="132"/>
      <c r="LNJ9" s="132"/>
      <c r="LNK9" s="132"/>
      <c r="LNL9" s="133"/>
      <c r="LNM9" s="134"/>
      <c r="LNN9" s="132"/>
      <c r="LNO9" s="132"/>
      <c r="LNP9" s="132"/>
      <c r="LNQ9" s="133"/>
      <c r="LNR9" s="134"/>
      <c r="LNS9" s="132"/>
      <c r="LNT9" s="132"/>
      <c r="LNU9" s="132"/>
      <c r="LNV9" s="133"/>
      <c r="LNW9" s="134"/>
      <c r="LNX9" s="132"/>
      <c r="LNY9" s="132"/>
      <c r="LNZ9" s="132"/>
      <c r="LOA9" s="133"/>
      <c r="LOB9" s="134"/>
      <c r="LOC9" s="132"/>
      <c r="LOD9" s="132"/>
      <c r="LOE9" s="132"/>
      <c r="LOF9" s="133"/>
      <c r="LOG9" s="134"/>
      <c r="LOH9" s="132"/>
      <c r="LOI9" s="132"/>
      <c r="LOJ9" s="132"/>
      <c r="LOK9" s="133"/>
      <c r="LOL9" s="134"/>
      <c r="LOM9" s="132"/>
      <c r="LON9" s="132"/>
      <c r="LOO9" s="132"/>
      <c r="LOP9" s="133"/>
      <c r="LOQ9" s="134"/>
      <c r="LOR9" s="132"/>
      <c r="LOS9" s="132"/>
      <c r="LOT9" s="132"/>
      <c r="LOU9" s="133"/>
      <c r="LOV9" s="134"/>
      <c r="LOW9" s="132"/>
      <c r="LOX9" s="132"/>
      <c r="LOY9" s="132"/>
      <c r="LOZ9" s="133"/>
      <c r="LPA9" s="134"/>
      <c r="LPB9" s="132"/>
      <c r="LPC9" s="132"/>
      <c r="LPD9" s="132"/>
      <c r="LPE9" s="133"/>
      <c r="LPF9" s="134"/>
      <c r="LPG9" s="132"/>
      <c r="LPH9" s="132"/>
      <c r="LPI9" s="132"/>
      <c r="LPJ9" s="133"/>
      <c r="LPK9" s="134"/>
      <c r="LPL9" s="132"/>
      <c r="LPM9" s="132"/>
      <c r="LPN9" s="132"/>
      <c r="LPO9" s="133"/>
      <c r="LPP9" s="134"/>
      <c r="LPQ9" s="132"/>
      <c r="LPR9" s="132"/>
      <c r="LPS9" s="132"/>
      <c r="LPT9" s="133"/>
      <c r="LPU9" s="134"/>
      <c r="LPV9" s="132"/>
      <c r="LPW9" s="132"/>
      <c r="LPX9" s="132"/>
      <c r="LPY9" s="133"/>
      <c r="LPZ9" s="134"/>
      <c r="LQA9" s="132"/>
      <c r="LQB9" s="132"/>
      <c r="LQC9" s="132"/>
      <c r="LQD9" s="133"/>
      <c r="LQE9" s="134"/>
      <c r="LQF9" s="132"/>
      <c r="LQG9" s="132"/>
      <c r="LQH9" s="132"/>
      <c r="LQI9" s="133"/>
      <c r="LQJ9" s="134"/>
      <c r="LQK9" s="132"/>
      <c r="LQL9" s="132"/>
      <c r="LQM9" s="132"/>
      <c r="LQN9" s="133"/>
      <c r="LQO9" s="134"/>
      <c r="LQP9" s="132"/>
      <c r="LQQ9" s="132"/>
      <c r="LQR9" s="132"/>
      <c r="LQS9" s="133"/>
      <c r="LQT9" s="134"/>
      <c r="LQU9" s="132"/>
      <c r="LQV9" s="132"/>
      <c r="LQW9" s="132"/>
      <c r="LQX9" s="133"/>
      <c r="LQY9" s="134"/>
      <c r="LQZ9" s="132"/>
      <c r="LRA9" s="132"/>
      <c r="LRB9" s="132"/>
      <c r="LRC9" s="133"/>
      <c r="LRD9" s="134"/>
      <c r="LRE9" s="132"/>
      <c r="LRF9" s="132"/>
      <c r="LRG9" s="132"/>
      <c r="LRH9" s="133"/>
      <c r="LRI9" s="134"/>
      <c r="LRJ9" s="132"/>
      <c r="LRK9" s="132"/>
      <c r="LRL9" s="132"/>
      <c r="LRM9" s="133"/>
      <c r="LRN9" s="134"/>
      <c r="LRO9" s="132"/>
      <c r="LRP9" s="132"/>
      <c r="LRQ9" s="132"/>
      <c r="LRR9" s="133"/>
      <c r="LRS9" s="134"/>
      <c r="LRT9" s="132"/>
      <c r="LRU9" s="132"/>
      <c r="LRV9" s="132"/>
      <c r="LRW9" s="133"/>
      <c r="LRX9" s="134"/>
      <c r="LRY9" s="132"/>
      <c r="LRZ9" s="132"/>
      <c r="LSA9" s="132"/>
      <c r="LSB9" s="133"/>
      <c r="LSC9" s="134"/>
      <c r="LSD9" s="132"/>
      <c r="LSE9" s="132"/>
      <c r="LSF9" s="132"/>
      <c r="LSG9" s="133"/>
      <c r="LSH9" s="134"/>
      <c r="LSI9" s="132"/>
      <c r="LSJ9" s="132"/>
      <c r="LSK9" s="132"/>
      <c r="LSL9" s="133"/>
      <c r="LSM9" s="134"/>
      <c r="LSN9" s="132"/>
      <c r="LSO9" s="132"/>
      <c r="LSP9" s="132"/>
      <c r="LSQ9" s="133"/>
      <c r="LSR9" s="134"/>
      <c r="LSS9" s="132"/>
      <c r="LST9" s="132"/>
      <c r="LSU9" s="132"/>
      <c r="LSV9" s="133"/>
      <c r="LSW9" s="134"/>
      <c r="LSX9" s="132"/>
      <c r="LSY9" s="132"/>
      <c r="LSZ9" s="132"/>
      <c r="LTA9" s="133"/>
      <c r="LTB9" s="134"/>
      <c r="LTC9" s="132"/>
      <c r="LTD9" s="132"/>
      <c r="LTE9" s="132"/>
      <c r="LTF9" s="133"/>
      <c r="LTG9" s="134"/>
      <c r="LTH9" s="132"/>
      <c r="LTI9" s="132"/>
      <c r="LTJ9" s="132"/>
      <c r="LTK9" s="133"/>
      <c r="LTL9" s="134"/>
      <c r="LTM9" s="132"/>
      <c r="LTN9" s="132"/>
      <c r="LTO9" s="132"/>
      <c r="LTP9" s="133"/>
      <c r="LTQ9" s="134"/>
      <c r="LTR9" s="132"/>
      <c r="LTS9" s="132"/>
      <c r="LTT9" s="132"/>
      <c r="LTU9" s="133"/>
      <c r="LTV9" s="134"/>
      <c r="LTW9" s="132"/>
      <c r="LTX9" s="132"/>
      <c r="LTY9" s="132"/>
      <c r="LTZ9" s="133"/>
      <c r="LUA9" s="134"/>
      <c r="LUB9" s="132"/>
      <c r="LUC9" s="132"/>
      <c r="LUD9" s="132"/>
      <c r="LUE9" s="133"/>
      <c r="LUF9" s="134"/>
      <c r="LUG9" s="132"/>
      <c r="LUH9" s="132"/>
      <c r="LUI9" s="132"/>
      <c r="LUJ9" s="133"/>
      <c r="LUK9" s="134"/>
      <c r="LUL9" s="132"/>
      <c r="LUM9" s="132"/>
      <c r="LUN9" s="132"/>
      <c r="LUO9" s="133"/>
      <c r="LUP9" s="134"/>
      <c r="LUQ9" s="132"/>
      <c r="LUR9" s="132"/>
      <c r="LUS9" s="132"/>
      <c r="LUT9" s="133"/>
      <c r="LUU9" s="134"/>
      <c r="LUV9" s="132"/>
      <c r="LUW9" s="132"/>
      <c r="LUX9" s="132"/>
      <c r="LUY9" s="133"/>
      <c r="LUZ9" s="134"/>
      <c r="LVA9" s="132"/>
      <c r="LVB9" s="132"/>
      <c r="LVC9" s="132"/>
      <c r="LVD9" s="133"/>
      <c r="LVE9" s="134"/>
      <c r="LVF9" s="132"/>
      <c r="LVG9" s="132"/>
      <c r="LVH9" s="132"/>
      <c r="LVI9" s="133"/>
      <c r="LVJ9" s="134"/>
      <c r="LVK9" s="132"/>
      <c r="LVL9" s="132"/>
      <c r="LVM9" s="132"/>
      <c r="LVN9" s="133"/>
      <c r="LVO9" s="134"/>
      <c r="LVP9" s="132"/>
      <c r="LVQ9" s="132"/>
      <c r="LVR9" s="132"/>
      <c r="LVS9" s="133"/>
      <c r="LVT9" s="134"/>
      <c r="LVU9" s="132"/>
      <c r="LVV9" s="132"/>
      <c r="LVW9" s="132"/>
      <c r="LVX9" s="133"/>
      <c r="LVY9" s="134"/>
      <c r="LVZ9" s="132"/>
      <c r="LWA9" s="132"/>
      <c r="LWB9" s="132"/>
      <c r="LWC9" s="133"/>
      <c r="LWD9" s="134"/>
      <c r="LWE9" s="132"/>
      <c r="LWF9" s="132"/>
      <c r="LWG9" s="132"/>
      <c r="LWH9" s="133"/>
      <c r="LWI9" s="134"/>
      <c r="LWJ9" s="132"/>
      <c r="LWK9" s="132"/>
      <c r="LWL9" s="132"/>
      <c r="LWM9" s="133"/>
      <c r="LWN9" s="134"/>
      <c r="LWO9" s="132"/>
      <c r="LWP9" s="132"/>
      <c r="LWQ9" s="132"/>
      <c r="LWR9" s="133"/>
      <c r="LWS9" s="134"/>
      <c r="LWT9" s="132"/>
      <c r="LWU9" s="132"/>
      <c r="LWV9" s="132"/>
      <c r="LWW9" s="133"/>
      <c r="LWX9" s="134"/>
      <c r="LWY9" s="132"/>
      <c r="LWZ9" s="132"/>
      <c r="LXA9" s="132"/>
      <c r="LXB9" s="133"/>
      <c r="LXC9" s="134"/>
      <c r="LXD9" s="132"/>
      <c r="LXE9" s="132"/>
      <c r="LXF9" s="132"/>
      <c r="LXG9" s="133"/>
      <c r="LXH9" s="134"/>
      <c r="LXI9" s="132"/>
      <c r="LXJ9" s="132"/>
      <c r="LXK9" s="132"/>
      <c r="LXL9" s="133"/>
      <c r="LXM9" s="134"/>
      <c r="LXN9" s="132"/>
      <c r="LXO9" s="132"/>
      <c r="LXP9" s="132"/>
      <c r="LXQ9" s="133"/>
      <c r="LXR9" s="134"/>
      <c r="LXS9" s="132"/>
      <c r="LXT9" s="132"/>
      <c r="LXU9" s="132"/>
      <c r="LXV9" s="133"/>
      <c r="LXW9" s="134"/>
      <c r="LXX9" s="132"/>
      <c r="LXY9" s="132"/>
      <c r="LXZ9" s="132"/>
      <c r="LYA9" s="133"/>
      <c r="LYB9" s="134"/>
      <c r="LYC9" s="132"/>
      <c r="LYD9" s="132"/>
      <c r="LYE9" s="132"/>
      <c r="LYF9" s="133"/>
      <c r="LYG9" s="134"/>
      <c r="LYH9" s="132"/>
      <c r="LYI9" s="132"/>
      <c r="LYJ9" s="132"/>
      <c r="LYK9" s="133"/>
      <c r="LYL9" s="134"/>
      <c r="LYM9" s="132"/>
      <c r="LYN9" s="132"/>
      <c r="LYO9" s="132"/>
      <c r="LYP9" s="133"/>
      <c r="LYQ9" s="134"/>
      <c r="LYR9" s="132"/>
      <c r="LYS9" s="132"/>
      <c r="LYT9" s="132"/>
      <c r="LYU9" s="133"/>
      <c r="LYV9" s="134"/>
      <c r="LYW9" s="132"/>
      <c r="LYX9" s="132"/>
      <c r="LYY9" s="132"/>
      <c r="LYZ9" s="133"/>
      <c r="LZA9" s="134"/>
      <c r="LZB9" s="132"/>
      <c r="LZC9" s="132"/>
      <c r="LZD9" s="132"/>
      <c r="LZE9" s="133"/>
      <c r="LZF9" s="134"/>
      <c r="LZG9" s="132"/>
      <c r="LZH9" s="132"/>
      <c r="LZI9" s="132"/>
      <c r="LZJ9" s="133"/>
      <c r="LZK9" s="134"/>
      <c r="LZL9" s="132"/>
      <c r="LZM9" s="132"/>
      <c r="LZN9" s="132"/>
      <c r="LZO9" s="133"/>
      <c r="LZP9" s="134"/>
      <c r="LZQ9" s="132"/>
      <c r="LZR9" s="132"/>
      <c r="LZS9" s="132"/>
      <c r="LZT9" s="133"/>
      <c r="LZU9" s="134"/>
      <c r="LZV9" s="132"/>
      <c r="LZW9" s="132"/>
      <c r="LZX9" s="132"/>
      <c r="LZY9" s="133"/>
      <c r="LZZ9" s="134"/>
      <c r="MAA9" s="132"/>
      <c r="MAB9" s="132"/>
      <c r="MAC9" s="132"/>
      <c r="MAD9" s="133"/>
      <c r="MAE9" s="134"/>
      <c r="MAF9" s="132"/>
      <c r="MAG9" s="132"/>
      <c r="MAH9" s="132"/>
      <c r="MAI9" s="133"/>
      <c r="MAJ9" s="134"/>
      <c r="MAK9" s="132"/>
      <c r="MAL9" s="132"/>
      <c r="MAM9" s="132"/>
      <c r="MAN9" s="133"/>
      <c r="MAO9" s="134"/>
      <c r="MAP9" s="132"/>
      <c r="MAQ9" s="132"/>
      <c r="MAR9" s="132"/>
      <c r="MAS9" s="133"/>
      <c r="MAT9" s="134"/>
      <c r="MAU9" s="132"/>
      <c r="MAV9" s="132"/>
      <c r="MAW9" s="132"/>
      <c r="MAX9" s="133"/>
      <c r="MAY9" s="134"/>
      <c r="MAZ9" s="132"/>
      <c r="MBA9" s="132"/>
      <c r="MBB9" s="132"/>
      <c r="MBC9" s="133"/>
      <c r="MBD9" s="134"/>
      <c r="MBE9" s="132"/>
      <c r="MBF9" s="132"/>
      <c r="MBG9" s="132"/>
      <c r="MBH9" s="133"/>
      <c r="MBI9" s="134"/>
      <c r="MBJ9" s="132"/>
      <c r="MBK9" s="132"/>
      <c r="MBL9" s="132"/>
      <c r="MBM9" s="133"/>
      <c r="MBN9" s="134"/>
      <c r="MBO9" s="132"/>
      <c r="MBP9" s="132"/>
      <c r="MBQ9" s="132"/>
      <c r="MBR9" s="133"/>
      <c r="MBS9" s="134"/>
      <c r="MBT9" s="132"/>
      <c r="MBU9" s="132"/>
      <c r="MBV9" s="132"/>
      <c r="MBW9" s="133"/>
      <c r="MBX9" s="134"/>
      <c r="MBY9" s="132"/>
      <c r="MBZ9" s="132"/>
      <c r="MCA9" s="132"/>
      <c r="MCB9" s="133"/>
      <c r="MCC9" s="134"/>
      <c r="MCD9" s="132"/>
      <c r="MCE9" s="132"/>
      <c r="MCF9" s="132"/>
      <c r="MCG9" s="133"/>
      <c r="MCH9" s="134"/>
      <c r="MCI9" s="132"/>
      <c r="MCJ9" s="132"/>
      <c r="MCK9" s="132"/>
      <c r="MCL9" s="133"/>
      <c r="MCM9" s="134"/>
      <c r="MCN9" s="132"/>
      <c r="MCO9" s="132"/>
      <c r="MCP9" s="132"/>
      <c r="MCQ9" s="133"/>
      <c r="MCR9" s="134"/>
      <c r="MCS9" s="132"/>
      <c r="MCT9" s="132"/>
      <c r="MCU9" s="132"/>
      <c r="MCV9" s="133"/>
      <c r="MCW9" s="134"/>
      <c r="MCX9" s="132"/>
      <c r="MCY9" s="132"/>
      <c r="MCZ9" s="132"/>
      <c r="MDA9" s="133"/>
      <c r="MDB9" s="134"/>
      <c r="MDC9" s="132"/>
      <c r="MDD9" s="132"/>
      <c r="MDE9" s="132"/>
      <c r="MDF9" s="133"/>
      <c r="MDG9" s="134"/>
      <c r="MDH9" s="132"/>
      <c r="MDI9" s="132"/>
      <c r="MDJ9" s="132"/>
      <c r="MDK9" s="133"/>
      <c r="MDL9" s="134"/>
      <c r="MDM9" s="132"/>
      <c r="MDN9" s="132"/>
      <c r="MDO9" s="132"/>
      <c r="MDP9" s="133"/>
      <c r="MDQ9" s="134"/>
      <c r="MDR9" s="132"/>
      <c r="MDS9" s="132"/>
      <c r="MDT9" s="132"/>
      <c r="MDU9" s="133"/>
      <c r="MDV9" s="134"/>
      <c r="MDW9" s="132"/>
      <c r="MDX9" s="132"/>
      <c r="MDY9" s="132"/>
      <c r="MDZ9" s="133"/>
      <c r="MEA9" s="134"/>
      <c r="MEB9" s="132"/>
      <c r="MEC9" s="132"/>
      <c r="MED9" s="132"/>
      <c r="MEE9" s="133"/>
      <c r="MEF9" s="134"/>
      <c r="MEG9" s="132"/>
      <c r="MEH9" s="132"/>
      <c r="MEI9" s="132"/>
      <c r="MEJ9" s="133"/>
      <c r="MEK9" s="134"/>
      <c r="MEL9" s="132"/>
      <c r="MEM9" s="132"/>
      <c r="MEN9" s="132"/>
      <c r="MEO9" s="133"/>
      <c r="MEP9" s="134"/>
      <c r="MEQ9" s="132"/>
      <c r="MER9" s="132"/>
      <c r="MES9" s="132"/>
      <c r="MET9" s="133"/>
      <c r="MEU9" s="134"/>
      <c r="MEV9" s="132"/>
      <c r="MEW9" s="132"/>
      <c r="MEX9" s="132"/>
      <c r="MEY9" s="133"/>
      <c r="MEZ9" s="134"/>
      <c r="MFA9" s="132"/>
      <c r="MFB9" s="132"/>
      <c r="MFC9" s="132"/>
      <c r="MFD9" s="133"/>
      <c r="MFE9" s="134"/>
      <c r="MFF9" s="132"/>
      <c r="MFG9" s="132"/>
      <c r="MFH9" s="132"/>
      <c r="MFI9" s="133"/>
      <c r="MFJ9" s="134"/>
      <c r="MFK9" s="132"/>
      <c r="MFL9" s="132"/>
      <c r="MFM9" s="132"/>
      <c r="MFN9" s="133"/>
      <c r="MFO9" s="134"/>
      <c r="MFP9" s="132"/>
      <c r="MFQ9" s="132"/>
      <c r="MFR9" s="132"/>
      <c r="MFS9" s="133"/>
      <c r="MFT9" s="134"/>
      <c r="MFU9" s="132"/>
      <c r="MFV9" s="132"/>
      <c r="MFW9" s="132"/>
      <c r="MFX9" s="133"/>
      <c r="MFY9" s="134"/>
      <c r="MFZ9" s="132"/>
      <c r="MGA9" s="132"/>
      <c r="MGB9" s="132"/>
      <c r="MGC9" s="133"/>
      <c r="MGD9" s="134"/>
      <c r="MGE9" s="132"/>
      <c r="MGF9" s="132"/>
      <c r="MGG9" s="132"/>
      <c r="MGH9" s="133"/>
      <c r="MGI9" s="134"/>
      <c r="MGJ9" s="132"/>
      <c r="MGK9" s="132"/>
      <c r="MGL9" s="132"/>
      <c r="MGM9" s="133"/>
      <c r="MGN9" s="134"/>
      <c r="MGO9" s="132"/>
      <c r="MGP9" s="132"/>
      <c r="MGQ9" s="132"/>
      <c r="MGR9" s="133"/>
      <c r="MGS9" s="134"/>
      <c r="MGT9" s="132"/>
      <c r="MGU9" s="132"/>
      <c r="MGV9" s="132"/>
      <c r="MGW9" s="133"/>
      <c r="MGX9" s="134"/>
      <c r="MGY9" s="132"/>
      <c r="MGZ9" s="132"/>
      <c r="MHA9" s="132"/>
      <c r="MHB9" s="133"/>
      <c r="MHC9" s="134"/>
      <c r="MHD9" s="132"/>
      <c r="MHE9" s="132"/>
      <c r="MHF9" s="132"/>
      <c r="MHG9" s="133"/>
      <c r="MHH9" s="134"/>
      <c r="MHI9" s="132"/>
      <c r="MHJ9" s="132"/>
      <c r="MHK9" s="132"/>
      <c r="MHL9" s="133"/>
      <c r="MHM9" s="134"/>
      <c r="MHN9" s="132"/>
      <c r="MHO9" s="132"/>
      <c r="MHP9" s="132"/>
      <c r="MHQ9" s="133"/>
      <c r="MHR9" s="134"/>
      <c r="MHS9" s="132"/>
      <c r="MHT9" s="132"/>
      <c r="MHU9" s="132"/>
      <c r="MHV9" s="133"/>
      <c r="MHW9" s="134"/>
      <c r="MHX9" s="132"/>
      <c r="MHY9" s="132"/>
      <c r="MHZ9" s="132"/>
      <c r="MIA9" s="133"/>
      <c r="MIB9" s="134"/>
      <c r="MIC9" s="132"/>
      <c r="MID9" s="132"/>
      <c r="MIE9" s="132"/>
      <c r="MIF9" s="133"/>
      <c r="MIG9" s="134"/>
      <c r="MIH9" s="132"/>
      <c r="MII9" s="132"/>
      <c r="MIJ9" s="132"/>
      <c r="MIK9" s="133"/>
      <c r="MIL9" s="134"/>
      <c r="MIM9" s="132"/>
      <c r="MIN9" s="132"/>
      <c r="MIO9" s="132"/>
      <c r="MIP9" s="133"/>
      <c r="MIQ9" s="134"/>
      <c r="MIR9" s="132"/>
      <c r="MIS9" s="132"/>
      <c r="MIT9" s="132"/>
      <c r="MIU9" s="133"/>
      <c r="MIV9" s="134"/>
      <c r="MIW9" s="132"/>
      <c r="MIX9" s="132"/>
      <c r="MIY9" s="132"/>
      <c r="MIZ9" s="133"/>
      <c r="MJA9" s="134"/>
      <c r="MJB9" s="132"/>
      <c r="MJC9" s="132"/>
      <c r="MJD9" s="132"/>
      <c r="MJE9" s="133"/>
      <c r="MJF9" s="134"/>
      <c r="MJG9" s="132"/>
      <c r="MJH9" s="132"/>
      <c r="MJI9" s="132"/>
      <c r="MJJ9" s="133"/>
      <c r="MJK9" s="134"/>
      <c r="MJL9" s="132"/>
      <c r="MJM9" s="132"/>
      <c r="MJN9" s="132"/>
      <c r="MJO9" s="133"/>
      <c r="MJP9" s="134"/>
      <c r="MJQ9" s="132"/>
      <c r="MJR9" s="132"/>
      <c r="MJS9" s="132"/>
      <c r="MJT9" s="133"/>
      <c r="MJU9" s="134"/>
      <c r="MJV9" s="132"/>
      <c r="MJW9" s="132"/>
      <c r="MJX9" s="132"/>
      <c r="MJY9" s="133"/>
      <c r="MJZ9" s="134"/>
      <c r="MKA9" s="132"/>
      <c r="MKB9" s="132"/>
      <c r="MKC9" s="132"/>
      <c r="MKD9" s="133"/>
      <c r="MKE9" s="134"/>
      <c r="MKF9" s="132"/>
      <c r="MKG9" s="132"/>
      <c r="MKH9" s="132"/>
      <c r="MKI9" s="133"/>
      <c r="MKJ9" s="134"/>
      <c r="MKK9" s="132"/>
      <c r="MKL9" s="132"/>
      <c r="MKM9" s="132"/>
      <c r="MKN9" s="133"/>
      <c r="MKO9" s="134"/>
      <c r="MKP9" s="132"/>
      <c r="MKQ9" s="132"/>
      <c r="MKR9" s="132"/>
      <c r="MKS9" s="133"/>
      <c r="MKT9" s="134"/>
      <c r="MKU9" s="132"/>
      <c r="MKV9" s="132"/>
      <c r="MKW9" s="132"/>
      <c r="MKX9" s="133"/>
      <c r="MKY9" s="134"/>
      <c r="MKZ9" s="132"/>
      <c r="MLA9" s="132"/>
      <c r="MLB9" s="132"/>
      <c r="MLC9" s="133"/>
      <c r="MLD9" s="134"/>
      <c r="MLE9" s="132"/>
      <c r="MLF9" s="132"/>
      <c r="MLG9" s="132"/>
      <c r="MLH9" s="133"/>
      <c r="MLI9" s="134"/>
      <c r="MLJ9" s="132"/>
      <c r="MLK9" s="132"/>
      <c r="MLL9" s="132"/>
      <c r="MLM9" s="133"/>
      <c r="MLN9" s="134"/>
      <c r="MLO9" s="132"/>
      <c r="MLP9" s="132"/>
      <c r="MLQ9" s="132"/>
      <c r="MLR9" s="133"/>
      <c r="MLS9" s="134"/>
      <c r="MLT9" s="132"/>
      <c r="MLU9" s="132"/>
      <c r="MLV9" s="132"/>
      <c r="MLW9" s="133"/>
      <c r="MLX9" s="134"/>
      <c r="MLY9" s="132"/>
      <c r="MLZ9" s="132"/>
      <c r="MMA9" s="132"/>
      <c r="MMB9" s="133"/>
      <c r="MMC9" s="134"/>
      <c r="MMD9" s="132"/>
      <c r="MME9" s="132"/>
      <c r="MMF9" s="132"/>
      <c r="MMG9" s="133"/>
      <c r="MMH9" s="134"/>
      <c r="MMI9" s="132"/>
      <c r="MMJ9" s="132"/>
      <c r="MMK9" s="132"/>
      <c r="MML9" s="133"/>
      <c r="MMM9" s="134"/>
      <c r="MMN9" s="132"/>
      <c r="MMO9" s="132"/>
      <c r="MMP9" s="132"/>
      <c r="MMQ9" s="133"/>
      <c r="MMR9" s="134"/>
      <c r="MMS9" s="132"/>
      <c r="MMT9" s="132"/>
      <c r="MMU9" s="132"/>
      <c r="MMV9" s="133"/>
      <c r="MMW9" s="134"/>
      <c r="MMX9" s="132"/>
      <c r="MMY9" s="132"/>
      <c r="MMZ9" s="132"/>
      <c r="MNA9" s="133"/>
      <c r="MNB9" s="134"/>
      <c r="MNC9" s="132"/>
      <c r="MND9" s="132"/>
      <c r="MNE9" s="132"/>
      <c r="MNF9" s="133"/>
      <c r="MNG9" s="134"/>
      <c r="MNH9" s="132"/>
      <c r="MNI9" s="132"/>
      <c r="MNJ9" s="132"/>
      <c r="MNK9" s="133"/>
      <c r="MNL9" s="134"/>
      <c r="MNM9" s="132"/>
      <c r="MNN9" s="132"/>
      <c r="MNO9" s="132"/>
      <c r="MNP9" s="133"/>
      <c r="MNQ9" s="134"/>
      <c r="MNR9" s="132"/>
      <c r="MNS9" s="132"/>
      <c r="MNT9" s="132"/>
      <c r="MNU9" s="133"/>
      <c r="MNV9" s="134"/>
      <c r="MNW9" s="132"/>
      <c r="MNX9" s="132"/>
      <c r="MNY9" s="132"/>
      <c r="MNZ9" s="133"/>
      <c r="MOA9" s="134"/>
      <c r="MOB9" s="132"/>
      <c r="MOC9" s="132"/>
      <c r="MOD9" s="132"/>
      <c r="MOE9" s="133"/>
      <c r="MOF9" s="134"/>
      <c r="MOG9" s="132"/>
      <c r="MOH9" s="132"/>
      <c r="MOI9" s="132"/>
      <c r="MOJ9" s="133"/>
      <c r="MOK9" s="134"/>
      <c r="MOL9" s="132"/>
      <c r="MOM9" s="132"/>
      <c r="MON9" s="132"/>
      <c r="MOO9" s="133"/>
      <c r="MOP9" s="134"/>
      <c r="MOQ9" s="132"/>
      <c r="MOR9" s="132"/>
      <c r="MOS9" s="132"/>
      <c r="MOT9" s="133"/>
      <c r="MOU9" s="134"/>
      <c r="MOV9" s="132"/>
      <c r="MOW9" s="132"/>
      <c r="MOX9" s="132"/>
      <c r="MOY9" s="133"/>
      <c r="MOZ9" s="134"/>
      <c r="MPA9" s="132"/>
      <c r="MPB9" s="132"/>
      <c r="MPC9" s="132"/>
      <c r="MPD9" s="133"/>
      <c r="MPE9" s="134"/>
      <c r="MPF9" s="132"/>
      <c r="MPG9" s="132"/>
      <c r="MPH9" s="132"/>
      <c r="MPI9" s="133"/>
      <c r="MPJ9" s="134"/>
      <c r="MPK9" s="132"/>
      <c r="MPL9" s="132"/>
      <c r="MPM9" s="132"/>
      <c r="MPN9" s="133"/>
      <c r="MPO9" s="134"/>
      <c r="MPP9" s="132"/>
      <c r="MPQ9" s="132"/>
      <c r="MPR9" s="132"/>
      <c r="MPS9" s="133"/>
      <c r="MPT9" s="134"/>
      <c r="MPU9" s="132"/>
      <c r="MPV9" s="132"/>
      <c r="MPW9" s="132"/>
      <c r="MPX9" s="133"/>
      <c r="MPY9" s="134"/>
      <c r="MPZ9" s="132"/>
      <c r="MQA9" s="132"/>
      <c r="MQB9" s="132"/>
      <c r="MQC9" s="133"/>
      <c r="MQD9" s="134"/>
      <c r="MQE9" s="132"/>
      <c r="MQF9" s="132"/>
      <c r="MQG9" s="132"/>
      <c r="MQH9" s="133"/>
      <c r="MQI9" s="134"/>
      <c r="MQJ9" s="132"/>
      <c r="MQK9" s="132"/>
      <c r="MQL9" s="132"/>
      <c r="MQM9" s="133"/>
      <c r="MQN9" s="134"/>
      <c r="MQO9" s="132"/>
      <c r="MQP9" s="132"/>
      <c r="MQQ9" s="132"/>
      <c r="MQR9" s="133"/>
      <c r="MQS9" s="134"/>
      <c r="MQT9" s="132"/>
      <c r="MQU9" s="132"/>
      <c r="MQV9" s="132"/>
      <c r="MQW9" s="133"/>
      <c r="MQX9" s="134"/>
      <c r="MQY9" s="132"/>
      <c r="MQZ9" s="132"/>
      <c r="MRA9" s="132"/>
      <c r="MRB9" s="133"/>
      <c r="MRC9" s="134"/>
      <c r="MRD9" s="132"/>
      <c r="MRE9" s="132"/>
      <c r="MRF9" s="132"/>
      <c r="MRG9" s="133"/>
      <c r="MRH9" s="134"/>
      <c r="MRI9" s="132"/>
      <c r="MRJ9" s="132"/>
      <c r="MRK9" s="132"/>
      <c r="MRL9" s="133"/>
      <c r="MRM9" s="134"/>
      <c r="MRN9" s="132"/>
      <c r="MRO9" s="132"/>
      <c r="MRP9" s="132"/>
      <c r="MRQ9" s="133"/>
      <c r="MRR9" s="134"/>
      <c r="MRS9" s="132"/>
      <c r="MRT9" s="132"/>
      <c r="MRU9" s="132"/>
      <c r="MRV9" s="133"/>
      <c r="MRW9" s="134"/>
      <c r="MRX9" s="132"/>
      <c r="MRY9" s="132"/>
      <c r="MRZ9" s="132"/>
      <c r="MSA9" s="133"/>
      <c r="MSB9" s="134"/>
      <c r="MSC9" s="132"/>
      <c r="MSD9" s="132"/>
      <c r="MSE9" s="132"/>
      <c r="MSF9" s="133"/>
      <c r="MSG9" s="134"/>
      <c r="MSH9" s="132"/>
      <c r="MSI9" s="132"/>
      <c r="MSJ9" s="132"/>
      <c r="MSK9" s="133"/>
      <c r="MSL9" s="134"/>
      <c r="MSM9" s="132"/>
      <c r="MSN9" s="132"/>
      <c r="MSO9" s="132"/>
      <c r="MSP9" s="133"/>
      <c r="MSQ9" s="134"/>
      <c r="MSR9" s="132"/>
      <c r="MSS9" s="132"/>
      <c r="MST9" s="132"/>
      <c r="MSU9" s="133"/>
      <c r="MSV9" s="134"/>
      <c r="MSW9" s="132"/>
      <c r="MSX9" s="132"/>
      <c r="MSY9" s="132"/>
      <c r="MSZ9" s="133"/>
      <c r="MTA9" s="134"/>
      <c r="MTB9" s="132"/>
      <c r="MTC9" s="132"/>
      <c r="MTD9" s="132"/>
      <c r="MTE9" s="133"/>
      <c r="MTF9" s="134"/>
      <c r="MTG9" s="132"/>
      <c r="MTH9" s="132"/>
      <c r="MTI9" s="132"/>
      <c r="MTJ9" s="133"/>
      <c r="MTK9" s="134"/>
      <c r="MTL9" s="132"/>
      <c r="MTM9" s="132"/>
      <c r="MTN9" s="132"/>
      <c r="MTO9" s="133"/>
      <c r="MTP9" s="134"/>
      <c r="MTQ9" s="132"/>
      <c r="MTR9" s="132"/>
      <c r="MTS9" s="132"/>
      <c r="MTT9" s="133"/>
      <c r="MTU9" s="134"/>
      <c r="MTV9" s="132"/>
      <c r="MTW9" s="132"/>
      <c r="MTX9" s="132"/>
      <c r="MTY9" s="133"/>
      <c r="MTZ9" s="134"/>
      <c r="MUA9" s="132"/>
      <c r="MUB9" s="132"/>
      <c r="MUC9" s="132"/>
      <c r="MUD9" s="133"/>
      <c r="MUE9" s="134"/>
      <c r="MUF9" s="132"/>
      <c r="MUG9" s="132"/>
      <c r="MUH9" s="132"/>
      <c r="MUI9" s="133"/>
      <c r="MUJ9" s="134"/>
      <c r="MUK9" s="132"/>
      <c r="MUL9" s="132"/>
      <c r="MUM9" s="132"/>
      <c r="MUN9" s="133"/>
      <c r="MUO9" s="134"/>
      <c r="MUP9" s="132"/>
      <c r="MUQ9" s="132"/>
      <c r="MUR9" s="132"/>
      <c r="MUS9" s="133"/>
      <c r="MUT9" s="134"/>
      <c r="MUU9" s="132"/>
      <c r="MUV9" s="132"/>
      <c r="MUW9" s="132"/>
      <c r="MUX9" s="133"/>
      <c r="MUY9" s="134"/>
      <c r="MUZ9" s="132"/>
      <c r="MVA9" s="132"/>
      <c r="MVB9" s="132"/>
      <c r="MVC9" s="133"/>
      <c r="MVD9" s="134"/>
      <c r="MVE9" s="132"/>
      <c r="MVF9" s="132"/>
      <c r="MVG9" s="132"/>
      <c r="MVH9" s="133"/>
      <c r="MVI9" s="134"/>
      <c r="MVJ9" s="132"/>
      <c r="MVK9" s="132"/>
      <c r="MVL9" s="132"/>
      <c r="MVM9" s="133"/>
      <c r="MVN9" s="134"/>
      <c r="MVO9" s="132"/>
      <c r="MVP9" s="132"/>
      <c r="MVQ9" s="132"/>
      <c r="MVR9" s="133"/>
      <c r="MVS9" s="134"/>
      <c r="MVT9" s="132"/>
      <c r="MVU9" s="132"/>
      <c r="MVV9" s="132"/>
      <c r="MVW9" s="133"/>
      <c r="MVX9" s="134"/>
      <c r="MVY9" s="132"/>
      <c r="MVZ9" s="132"/>
      <c r="MWA9" s="132"/>
      <c r="MWB9" s="133"/>
      <c r="MWC9" s="134"/>
      <c r="MWD9" s="132"/>
      <c r="MWE9" s="132"/>
      <c r="MWF9" s="132"/>
      <c r="MWG9" s="133"/>
      <c r="MWH9" s="134"/>
      <c r="MWI9" s="132"/>
      <c r="MWJ9" s="132"/>
      <c r="MWK9" s="132"/>
      <c r="MWL9" s="133"/>
      <c r="MWM9" s="134"/>
      <c r="MWN9" s="132"/>
      <c r="MWO9" s="132"/>
      <c r="MWP9" s="132"/>
      <c r="MWQ9" s="133"/>
      <c r="MWR9" s="134"/>
      <c r="MWS9" s="132"/>
      <c r="MWT9" s="132"/>
      <c r="MWU9" s="132"/>
      <c r="MWV9" s="133"/>
      <c r="MWW9" s="134"/>
      <c r="MWX9" s="132"/>
      <c r="MWY9" s="132"/>
      <c r="MWZ9" s="132"/>
      <c r="MXA9" s="133"/>
      <c r="MXB9" s="134"/>
      <c r="MXC9" s="132"/>
      <c r="MXD9" s="132"/>
      <c r="MXE9" s="132"/>
      <c r="MXF9" s="133"/>
      <c r="MXG9" s="134"/>
      <c r="MXH9" s="132"/>
      <c r="MXI9" s="132"/>
      <c r="MXJ9" s="132"/>
      <c r="MXK9" s="133"/>
      <c r="MXL9" s="134"/>
      <c r="MXM9" s="132"/>
      <c r="MXN9" s="132"/>
      <c r="MXO9" s="132"/>
      <c r="MXP9" s="133"/>
      <c r="MXQ9" s="134"/>
      <c r="MXR9" s="132"/>
      <c r="MXS9" s="132"/>
      <c r="MXT9" s="132"/>
      <c r="MXU9" s="133"/>
      <c r="MXV9" s="134"/>
      <c r="MXW9" s="132"/>
      <c r="MXX9" s="132"/>
      <c r="MXY9" s="132"/>
      <c r="MXZ9" s="133"/>
      <c r="MYA9" s="134"/>
      <c r="MYB9" s="132"/>
      <c r="MYC9" s="132"/>
      <c r="MYD9" s="132"/>
      <c r="MYE9" s="133"/>
      <c r="MYF9" s="134"/>
      <c r="MYG9" s="132"/>
      <c r="MYH9" s="132"/>
      <c r="MYI9" s="132"/>
      <c r="MYJ9" s="133"/>
      <c r="MYK9" s="134"/>
      <c r="MYL9" s="132"/>
      <c r="MYM9" s="132"/>
      <c r="MYN9" s="132"/>
      <c r="MYO9" s="133"/>
      <c r="MYP9" s="134"/>
      <c r="MYQ9" s="132"/>
      <c r="MYR9" s="132"/>
      <c r="MYS9" s="132"/>
      <c r="MYT9" s="133"/>
      <c r="MYU9" s="134"/>
      <c r="MYV9" s="132"/>
      <c r="MYW9" s="132"/>
      <c r="MYX9" s="132"/>
      <c r="MYY9" s="133"/>
      <c r="MYZ9" s="134"/>
      <c r="MZA9" s="132"/>
      <c r="MZB9" s="132"/>
      <c r="MZC9" s="132"/>
      <c r="MZD9" s="133"/>
      <c r="MZE9" s="134"/>
      <c r="MZF9" s="132"/>
      <c r="MZG9" s="132"/>
      <c r="MZH9" s="132"/>
      <c r="MZI9" s="133"/>
      <c r="MZJ9" s="134"/>
      <c r="MZK9" s="132"/>
      <c r="MZL9" s="132"/>
      <c r="MZM9" s="132"/>
      <c r="MZN9" s="133"/>
      <c r="MZO9" s="134"/>
      <c r="MZP9" s="132"/>
      <c r="MZQ9" s="132"/>
      <c r="MZR9" s="132"/>
      <c r="MZS9" s="133"/>
      <c r="MZT9" s="134"/>
      <c r="MZU9" s="132"/>
      <c r="MZV9" s="132"/>
      <c r="MZW9" s="132"/>
      <c r="MZX9" s="133"/>
      <c r="MZY9" s="134"/>
      <c r="MZZ9" s="132"/>
      <c r="NAA9" s="132"/>
      <c r="NAB9" s="132"/>
      <c r="NAC9" s="133"/>
      <c r="NAD9" s="134"/>
      <c r="NAE9" s="132"/>
      <c r="NAF9" s="132"/>
      <c r="NAG9" s="132"/>
      <c r="NAH9" s="133"/>
      <c r="NAI9" s="134"/>
      <c r="NAJ9" s="132"/>
      <c r="NAK9" s="132"/>
      <c r="NAL9" s="132"/>
      <c r="NAM9" s="133"/>
      <c r="NAN9" s="134"/>
      <c r="NAO9" s="132"/>
      <c r="NAP9" s="132"/>
      <c r="NAQ9" s="132"/>
      <c r="NAR9" s="133"/>
      <c r="NAS9" s="134"/>
      <c r="NAT9" s="132"/>
      <c r="NAU9" s="132"/>
      <c r="NAV9" s="132"/>
      <c r="NAW9" s="133"/>
      <c r="NAX9" s="134"/>
      <c r="NAY9" s="132"/>
      <c r="NAZ9" s="132"/>
      <c r="NBA9" s="132"/>
      <c r="NBB9" s="133"/>
      <c r="NBC9" s="134"/>
      <c r="NBD9" s="132"/>
      <c r="NBE9" s="132"/>
      <c r="NBF9" s="132"/>
      <c r="NBG9" s="133"/>
      <c r="NBH9" s="134"/>
      <c r="NBI9" s="132"/>
      <c r="NBJ9" s="132"/>
      <c r="NBK9" s="132"/>
      <c r="NBL9" s="133"/>
      <c r="NBM9" s="134"/>
      <c r="NBN9" s="132"/>
      <c r="NBO9" s="132"/>
      <c r="NBP9" s="132"/>
      <c r="NBQ9" s="133"/>
      <c r="NBR9" s="134"/>
      <c r="NBS9" s="132"/>
      <c r="NBT9" s="132"/>
      <c r="NBU9" s="132"/>
      <c r="NBV9" s="133"/>
      <c r="NBW9" s="134"/>
      <c r="NBX9" s="132"/>
      <c r="NBY9" s="132"/>
      <c r="NBZ9" s="132"/>
      <c r="NCA9" s="133"/>
      <c r="NCB9" s="134"/>
      <c r="NCC9" s="132"/>
      <c r="NCD9" s="132"/>
      <c r="NCE9" s="132"/>
      <c r="NCF9" s="133"/>
      <c r="NCG9" s="134"/>
      <c r="NCH9" s="132"/>
      <c r="NCI9" s="132"/>
      <c r="NCJ9" s="132"/>
      <c r="NCK9" s="133"/>
      <c r="NCL9" s="134"/>
      <c r="NCM9" s="132"/>
      <c r="NCN9" s="132"/>
      <c r="NCO9" s="132"/>
      <c r="NCP9" s="133"/>
      <c r="NCQ9" s="134"/>
      <c r="NCR9" s="132"/>
      <c r="NCS9" s="132"/>
      <c r="NCT9" s="132"/>
      <c r="NCU9" s="133"/>
      <c r="NCV9" s="134"/>
      <c r="NCW9" s="132"/>
      <c r="NCX9" s="132"/>
      <c r="NCY9" s="132"/>
      <c r="NCZ9" s="133"/>
      <c r="NDA9" s="134"/>
      <c r="NDB9" s="132"/>
      <c r="NDC9" s="132"/>
      <c r="NDD9" s="132"/>
      <c r="NDE9" s="133"/>
      <c r="NDF9" s="134"/>
      <c r="NDG9" s="132"/>
      <c r="NDH9" s="132"/>
      <c r="NDI9" s="132"/>
      <c r="NDJ9" s="133"/>
      <c r="NDK9" s="134"/>
      <c r="NDL9" s="132"/>
      <c r="NDM9" s="132"/>
      <c r="NDN9" s="132"/>
      <c r="NDO9" s="133"/>
      <c r="NDP9" s="134"/>
      <c r="NDQ9" s="132"/>
      <c r="NDR9" s="132"/>
      <c r="NDS9" s="132"/>
      <c r="NDT9" s="133"/>
      <c r="NDU9" s="134"/>
      <c r="NDV9" s="132"/>
      <c r="NDW9" s="132"/>
      <c r="NDX9" s="132"/>
      <c r="NDY9" s="133"/>
      <c r="NDZ9" s="134"/>
      <c r="NEA9" s="132"/>
      <c r="NEB9" s="132"/>
      <c r="NEC9" s="132"/>
      <c r="NED9" s="133"/>
      <c r="NEE9" s="134"/>
      <c r="NEF9" s="132"/>
      <c r="NEG9" s="132"/>
      <c r="NEH9" s="132"/>
      <c r="NEI9" s="133"/>
      <c r="NEJ9" s="134"/>
      <c r="NEK9" s="132"/>
      <c r="NEL9" s="132"/>
      <c r="NEM9" s="132"/>
      <c r="NEN9" s="133"/>
      <c r="NEO9" s="134"/>
      <c r="NEP9" s="132"/>
      <c r="NEQ9" s="132"/>
      <c r="NER9" s="132"/>
      <c r="NES9" s="133"/>
      <c r="NET9" s="134"/>
      <c r="NEU9" s="132"/>
      <c r="NEV9" s="132"/>
      <c r="NEW9" s="132"/>
      <c r="NEX9" s="133"/>
      <c r="NEY9" s="134"/>
      <c r="NEZ9" s="132"/>
      <c r="NFA9" s="132"/>
      <c r="NFB9" s="132"/>
      <c r="NFC9" s="133"/>
      <c r="NFD9" s="134"/>
      <c r="NFE9" s="132"/>
      <c r="NFF9" s="132"/>
      <c r="NFG9" s="132"/>
      <c r="NFH9" s="133"/>
      <c r="NFI9" s="134"/>
      <c r="NFJ9" s="132"/>
      <c r="NFK9" s="132"/>
      <c r="NFL9" s="132"/>
      <c r="NFM9" s="133"/>
      <c r="NFN9" s="134"/>
      <c r="NFO9" s="132"/>
      <c r="NFP9" s="132"/>
      <c r="NFQ9" s="132"/>
      <c r="NFR9" s="133"/>
      <c r="NFS9" s="134"/>
      <c r="NFT9" s="132"/>
      <c r="NFU9" s="132"/>
      <c r="NFV9" s="132"/>
      <c r="NFW9" s="133"/>
      <c r="NFX9" s="134"/>
      <c r="NFY9" s="132"/>
      <c r="NFZ9" s="132"/>
      <c r="NGA9" s="132"/>
      <c r="NGB9" s="133"/>
      <c r="NGC9" s="134"/>
      <c r="NGD9" s="132"/>
      <c r="NGE9" s="132"/>
      <c r="NGF9" s="132"/>
      <c r="NGG9" s="133"/>
      <c r="NGH9" s="134"/>
      <c r="NGI9" s="132"/>
      <c r="NGJ9" s="132"/>
      <c r="NGK9" s="132"/>
      <c r="NGL9" s="133"/>
      <c r="NGM9" s="134"/>
      <c r="NGN9" s="132"/>
      <c r="NGO9" s="132"/>
      <c r="NGP9" s="132"/>
      <c r="NGQ9" s="133"/>
      <c r="NGR9" s="134"/>
      <c r="NGS9" s="132"/>
      <c r="NGT9" s="132"/>
      <c r="NGU9" s="132"/>
      <c r="NGV9" s="133"/>
      <c r="NGW9" s="134"/>
      <c r="NGX9" s="132"/>
      <c r="NGY9" s="132"/>
      <c r="NGZ9" s="132"/>
      <c r="NHA9" s="133"/>
      <c r="NHB9" s="134"/>
      <c r="NHC9" s="132"/>
      <c r="NHD9" s="132"/>
      <c r="NHE9" s="132"/>
      <c r="NHF9" s="133"/>
      <c r="NHG9" s="134"/>
      <c r="NHH9" s="132"/>
      <c r="NHI9" s="132"/>
      <c r="NHJ9" s="132"/>
      <c r="NHK9" s="133"/>
      <c r="NHL9" s="134"/>
      <c r="NHM9" s="132"/>
      <c r="NHN9" s="132"/>
      <c r="NHO9" s="132"/>
      <c r="NHP9" s="133"/>
      <c r="NHQ9" s="134"/>
      <c r="NHR9" s="132"/>
      <c r="NHS9" s="132"/>
      <c r="NHT9" s="132"/>
      <c r="NHU9" s="133"/>
      <c r="NHV9" s="134"/>
      <c r="NHW9" s="132"/>
      <c r="NHX9" s="132"/>
      <c r="NHY9" s="132"/>
      <c r="NHZ9" s="133"/>
      <c r="NIA9" s="134"/>
      <c r="NIB9" s="132"/>
      <c r="NIC9" s="132"/>
      <c r="NID9" s="132"/>
      <c r="NIE9" s="133"/>
      <c r="NIF9" s="134"/>
      <c r="NIG9" s="132"/>
      <c r="NIH9" s="132"/>
      <c r="NII9" s="132"/>
      <c r="NIJ9" s="133"/>
      <c r="NIK9" s="134"/>
      <c r="NIL9" s="132"/>
      <c r="NIM9" s="132"/>
      <c r="NIN9" s="132"/>
      <c r="NIO9" s="133"/>
      <c r="NIP9" s="134"/>
      <c r="NIQ9" s="132"/>
      <c r="NIR9" s="132"/>
      <c r="NIS9" s="132"/>
      <c r="NIT9" s="133"/>
      <c r="NIU9" s="134"/>
      <c r="NIV9" s="132"/>
      <c r="NIW9" s="132"/>
      <c r="NIX9" s="132"/>
      <c r="NIY9" s="133"/>
      <c r="NIZ9" s="134"/>
      <c r="NJA9" s="132"/>
      <c r="NJB9" s="132"/>
      <c r="NJC9" s="132"/>
      <c r="NJD9" s="133"/>
      <c r="NJE9" s="134"/>
      <c r="NJF9" s="132"/>
      <c r="NJG9" s="132"/>
      <c r="NJH9" s="132"/>
      <c r="NJI9" s="133"/>
      <c r="NJJ9" s="134"/>
      <c r="NJK9" s="132"/>
      <c r="NJL9" s="132"/>
      <c r="NJM9" s="132"/>
      <c r="NJN9" s="133"/>
      <c r="NJO9" s="134"/>
      <c r="NJP9" s="132"/>
      <c r="NJQ9" s="132"/>
      <c r="NJR9" s="132"/>
      <c r="NJS9" s="133"/>
      <c r="NJT9" s="134"/>
      <c r="NJU9" s="132"/>
      <c r="NJV9" s="132"/>
      <c r="NJW9" s="132"/>
      <c r="NJX9" s="133"/>
      <c r="NJY9" s="134"/>
      <c r="NJZ9" s="132"/>
      <c r="NKA9" s="132"/>
      <c r="NKB9" s="132"/>
      <c r="NKC9" s="133"/>
      <c r="NKD9" s="134"/>
      <c r="NKE9" s="132"/>
      <c r="NKF9" s="132"/>
      <c r="NKG9" s="132"/>
      <c r="NKH9" s="133"/>
      <c r="NKI9" s="134"/>
      <c r="NKJ9" s="132"/>
      <c r="NKK9" s="132"/>
      <c r="NKL9" s="132"/>
      <c r="NKM9" s="133"/>
      <c r="NKN9" s="134"/>
      <c r="NKO9" s="132"/>
      <c r="NKP9" s="132"/>
      <c r="NKQ9" s="132"/>
      <c r="NKR9" s="133"/>
      <c r="NKS9" s="134"/>
      <c r="NKT9" s="132"/>
      <c r="NKU9" s="132"/>
      <c r="NKV9" s="132"/>
      <c r="NKW9" s="133"/>
      <c r="NKX9" s="134"/>
      <c r="NKY9" s="132"/>
      <c r="NKZ9" s="132"/>
      <c r="NLA9" s="132"/>
      <c r="NLB9" s="133"/>
      <c r="NLC9" s="134"/>
      <c r="NLD9" s="132"/>
      <c r="NLE9" s="132"/>
      <c r="NLF9" s="132"/>
      <c r="NLG9" s="133"/>
      <c r="NLH9" s="134"/>
      <c r="NLI9" s="132"/>
      <c r="NLJ9" s="132"/>
      <c r="NLK9" s="132"/>
      <c r="NLL9" s="133"/>
      <c r="NLM9" s="134"/>
      <c r="NLN9" s="132"/>
      <c r="NLO9" s="132"/>
      <c r="NLP9" s="132"/>
      <c r="NLQ9" s="133"/>
      <c r="NLR9" s="134"/>
      <c r="NLS9" s="132"/>
      <c r="NLT9" s="132"/>
      <c r="NLU9" s="132"/>
      <c r="NLV9" s="133"/>
      <c r="NLW9" s="134"/>
      <c r="NLX9" s="132"/>
      <c r="NLY9" s="132"/>
      <c r="NLZ9" s="132"/>
      <c r="NMA9" s="133"/>
      <c r="NMB9" s="134"/>
      <c r="NMC9" s="132"/>
      <c r="NMD9" s="132"/>
      <c r="NME9" s="132"/>
      <c r="NMF9" s="133"/>
      <c r="NMG9" s="134"/>
      <c r="NMH9" s="132"/>
      <c r="NMI9" s="132"/>
      <c r="NMJ9" s="132"/>
      <c r="NMK9" s="133"/>
      <c r="NML9" s="134"/>
      <c r="NMM9" s="132"/>
      <c r="NMN9" s="132"/>
      <c r="NMO9" s="132"/>
      <c r="NMP9" s="133"/>
      <c r="NMQ9" s="134"/>
      <c r="NMR9" s="132"/>
      <c r="NMS9" s="132"/>
      <c r="NMT9" s="132"/>
      <c r="NMU9" s="133"/>
      <c r="NMV9" s="134"/>
      <c r="NMW9" s="132"/>
      <c r="NMX9" s="132"/>
      <c r="NMY9" s="132"/>
      <c r="NMZ9" s="133"/>
      <c r="NNA9" s="134"/>
      <c r="NNB9" s="132"/>
      <c r="NNC9" s="132"/>
      <c r="NND9" s="132"/>
      <c r="NNE9" s="133"/>
      <c r="NNF9" s="134"/>
      <c r="NNG9" s="132"/>
      <c r="NNH9" s="132"/>
      <c r="NNI9" s="132"/>
      <c r="NNJ9" s="133"/>
      <c r="NNK9" s="134"/>
      <c r="NNL9" s="132"/>
      <c r="NNM9" s="132"/>
      <c r="NNN9" s="132"/>
      <c r="NNO9" s="133"/>
      <c r="NNP9" s="134"/>
      <c r="NNQ9" s="132"/>
      <c r="NNR9" s="132"/>
      <c r="NNS9" s="132"/>
      <c r="NNT9" s="133"/>
      <c r="NNU9" s="134"/>
      <c r="NNV9" s="132"/>
      <c r="NNW9" s="132"/>
      <c r="NNX9" s="132"/>
      <c r="NNY9" s="133"/>
      <c r="NNZ9" s="134"/>
      <c r="NOA9" s="132"/>
      <c r="NOB9" s="132"/>
      <c r="NOC9" s="132"/>
      <c r="NOD9" s="133"/>
      <c r="NOE9" s="134"/>
      <c r="NOF9" s="132"/>
      <c r="NOG9" s="132"/>
      <c r="NOH9" s="132"/>
      <c r="NOI9" s="133"/>
      <c r="NOJ9" s="134"/>
      <c r="NOK9" s="132"/>
      <c r="NOL9" s="132"/>
      <c r="NOM9" s="132"/>
      <c r="NON9" s="133"/>
      <c r="NOO9" s="134"/>
      <c r="NOP9" s="132"/>
      <c r="NOQ9" s="132"/>
      <c r="NOR9" s="132"/>
      <c r="NOS9" s="133"/>
      <c r="NOT9" s="134"/>
      <c r="NOU9" s="132"/>
      <c r="NOV9" s="132"/>
      <c r="NOW9" s="132"/>
      <c r="NOX9" s="133"/>
      <c r="NOY9" s="134"/>
      <c r="NOZ9" s="132"/>
      <c r="NPA9" s="132"/>
      <c r="NPB9" s="132"/>
      <c r="NPC9" s="133"/>
      <c r="NPD9" s="134"/>
      <c r="NPE9" s="132"/>
      <c r="NPF9" s="132"/>
      <c r="NPG9" s="132"/>
      <c r="NPH9" s="133"/>
      <c r="NPI9" s="134"/>
      <c r="NPJ9" s="132"/>
      <c r="NPK9" s="132"/>
      <c r="NPL9" s="132"/>
      <c r="NPM9" s="133"/>
      <c r="NPN9" s="134"/>
      <c r="NPO9" s="132"/>
      <c r="NPP9" s="132"/>
      <c r="NPQ9" s="132"/>
      <c r="NPR9" s="133"/>
      <c r="NPS9" s="134"/>
      <c r="NPT9" s="132"/>
      <c r="NPU9" s="132"/>
      <c r="NPV9" s="132"/>
      <c r="NPW9" s="133"/>
      <c r="NPX9" s="134"/>
      <c r="NPY9" s="132"/>
      <c r="NPZ9" s="132"/>
      <c r="NQA9" s="132"/>
      <c r="NQB9" s="133"/>
      <c r="NQC9" s="134"/>
      <c r="NQD9" s="132"/>
      <c r="NQE9" s="132"/>
      <c r="NQF9" s="132"/>
      <c r="NQG9" s="133"/>
      <c r="NQH9" s="134"/>
      <c r="NQI9" s="132"/>
      <c r="NQJ9" s="132"/>
      <c r="NQK9" s="132"/>
      <c r="NQL9" s="133"/>
      <c r="NQM9" s="134"/>
      <c r="NQN9" s="132"/>
      <c r="NQO9" s="132"/>
      <c r="NQP9" s="132"/>
      <c r="NQQ9" s="133"/>
      <c r="NQR9" s="134"/>
      <c r="NQS9" s="132"/>
      <c r="NQT9" s="132"/>
      <c r="NQU9" s="132"/>
      <c r="NQV9" s="133"/>
      <c r="NQW9" s="134"/>
      <c r="NQX9" s="132"/>
      <c r="NQY9" s="132"/>
      <c r="NQZ9" s="132"/>
      <c r="NRA9" s="133"/>
      <c r="NRB9" s="134"/>
      <c r="NRC9" s="132"/>
      <c r="NRD9" s="132"/>
      <c r="NRE9" s="132"/>
      <c r="NRF9" s="133"/>
      <c r="NRG9" s="134"/>
      <c r="NRH9" s="132"/>
      <c r="NRI9" s="132"/>
      <c r="NRJ9" s="132"/>
      <c r="NRK9" s="133"/>
      <c r="NRL9" s="134"/>
      <c r="NRM9" s="132"/>
      <c r="NRN9" s="132"/>
      <c r="NRO9" s="132"/>
      <c r="NRP9" s="133"/>
      <c r="NRQ9" s="134"/>
      <c r="NRR9" s="132"/>
      <c r="NRS9" s="132"/>
      <c r="NRT9" s="132"/>
      <c r="NRU9" s="133"/>
      <c r="NRV9" s="134"/>
      <c r="NRW9" s="132"/>
      <c r="NRX9" s="132"/>
      <c r="NRY9" s="132"/>
      <c r="NRZ9" s="133"/>
      <c r="NSA9" s="134"/>
      <c r="NSB9" s="132"/>
      <c r="NSC9" s="132"/>
      <c r="NSD9" s="132"/>
      <c r="NSE9" s="133"/>
      <c r="NSF9" s="134"/>
      <c r="NSG9" s="132"/>
      <c r="NSH9" s="132"/>
      <c r="NSI9" s="132"/>
      <c r="NSJ9" s="133"/>
      <c r="NSK9" s="134"/>
      <c r="NSL9" s="132"/>
      <c r="NSM9" s="132"/>
      <c r="NSN9" s="132"/>
      <c r="NSO9" s="133"/>
      <c r="NSP9" s="134"/>
      <c r="NSQ9" s="132"/>
      <c r="NSR9" s="132"/>
      <c r="NSS9" s="132"/>
      <c r="NST9" s="133"/>
      <c r="NSU9" s="134"/>
      <c r="NSV9" s="132"/>
      <c r="NSW9" s="132"/>
      <c r="NSX9" s="132"/>
      <c r="NSY9" s="133"/>
      <c r="NSZ9" s="134"/>
      <c r="NTA9" s="132"/>
      <c r="NTB9" s="132"/>
      <c r="NTC9" s="132"/>
      <c r="NTD9" s="133"/>
      <c r="NTE9" s="134"/>
      <c r="NTF9" s="132"/>
      <c r="NTG9" s="132"/>
      <c r="NTH9" s="132"/>
      <c r="NTI9" s="133"/>
      <c r="NTJ9" s="134"/>
      <c r="NTK9" s="132"/>
      <c r="NTL9" s="132"/>
      <c r="NTM9" s="132"/>
      <c r="NTN9" s="133"/>
      <c r="NTO9" s="134"/>
      <c r="NTP9" s="132"/>
      <c r="NTQ9" s="132"/>
      <c r="NTR9" s="132"/>
      <c r="NTS9" s="133"/>
      <c r="NTT9" s="134"/>
      <c r="NTU9" s="132"/>
      <c r="NTV9" s="132"/>
      <c r="NTW9" s="132"/>
      <c r="NTX9" s="133"/>
      <c r="NTY9" s="134"/>
      <c r="NTZ9" s="132"/>
      <c r="NUA9" s="132"/>
      <c r="NUB9" s="132"/>
      <c r="NUC9" s="133"/>
      <c r="NUD9" s="134"/>
      <c r="NUE9" s="132"/>
      <c r="NUF9" s="132"/>
      <c r="NUG9" s="132"/>
      <c r="NUH9" s="133"/>
      <c r="NUI9" s="134"/>
      <c r="NUJ9" s="132"/>
      <c r="NUK9" s="132"/>
      <c r="NUL9" s="132"/>
      <c r="NUM9" s="133"/>
      <c r="NUN9" s="134"/>
      <c r="NUO9" s="132"/>
      <c r="NUP9" s="132"/>
      <c r="NUQ9" s="132"/>
      <c r="NUR9" s="133"/>
      <c r="NUS9" s="134"/>
      <c r="NUT9" s="132"/>
      <c r="NUU9" s="132"/>
      <c r="NUV9" s="132"/>
      <c r="NUW9" s="133"/>
      <c r="NUX9" s="134"/>
      <c r="NUY9" s="132"/>
      <c r="NUZ9" s="132"/>
      <c r="NVA9" s="132"/>
      <c r="NVB9" s="133"/>
      <c r="NVC9" s="134"/>
      <c r="NVD9" s="132"/>
      <c r="NVE9" s="132"/>
      <c r="NVF9" s="132"/>
      <c r="NVG9" s="133"/>
      <c r="NVH9" s="134"/>
      <c r="NVI9" s="132"/>
      <c r="NVJ9" s="132"/>
      <c r="NVK9" s="132"/>
      <c r="NVL9" s="133"/>
      <c r="NVM9" s="134"/>
      <c r="NVN9" s="132"/>
      <c r="NVO9" s="132"/>
      <c r="NVP9" s="132"/>
      <c r="NVQ9" s="133"/>
      <c r="NVR9" s="134"/>
      <c r="NVS9" s="132"/>
      <c r="NVT9" s="132"/>
      <c r="NVU9" s="132"/>
      <c r="NVV9" s="133"/>
      <c r="NVW9" s="134"/>
      <c r="NVX9" s="132"/>
      <c r="NVY9" s="132"/>
      <c r="NVZ9" s="132"/>
      <c r="NWA9" s="133"/>
      <c r="NWB9" s="134"/>
      <c r="NWC9" s="132"/>
      <c r="NWD9" s="132"/>
      <c r="NWE9" s="132"/>
      <c r="NWF9" s="133"/>
      <c r="NWG9" s="134"/>
      <c r="NWH9" s="132"/>
      <c r="NWI9" s="132"/>
      <c r="NWJ9" s="132"/>
      <c r="NWK9" s="133"/>
      <c r="NWL9" s="134"/>
      <c r="NWM9" s="132"/>
      <c r="NWN9" s="132"/>
      <c r="NWO9" s="132"/>
      <c r="NWP9" s="133"/>
      <c r="NWQ9" s="134"/>
      <c r="NWR9" s="132"/>
      <c r="NWS9" s="132"/>
      <c r="NWT9" s="132"/>
      <c r="NWU9" s="133"/>
      <c r="NWV9" s="134"/>
      <c r="NWW9" s="132"/>
      <c r="NWX9" s="132"/>
      <c r="NWY9" s="132"/>
      <c r="NWZ9" s="133"/>
      <c r="NXA9" s="134"/>
      <c r="NXB9" s="132"/>
      <c r="NXC9" s="132"/>
      <c r="NXD9" s="132"/>
      <c r="NXE9" s="133"/>
      <c r="NXF9" s="134"/>
      <c r="NXG9" s="132"/>
      <c r="NXH9" s="132"/>
      <c r="NXI9" s="132"/>
      <c r="NXJ9" s="133"/>
      <c r="NXK9" s="134"/>
      <c r="NXL9" s="132"/>
      <c r="NXM9" s="132"/>
      <c r="NXN9" s="132"/>
      <c r="NXO9" s="133"/>
      <c r="NXP9" s="134"/>
      <c r="NXQ9" s="132"/>
      <c r="NXR9" s="132"/>
      <c r="NXS9" s="132"/>
      <c r="NXT9" s="133"/>
      <c r="NXU9" s="134"/>
      <c r="NXV9" s="132"/>
      <c r="NXW9" s="132"/>
      <c r="NXX9" s="132"/>
      <c r="NXY9" s="133"/>
      <c r="NXZ9" s="134"/>
      <c r="NYA9" s="132"/>
      <c r="NYB9" s="132"/>
      <c r="NYC9" s="132"/>
      <c r="NYD9" s="133"/>
      <c r="NYE9" s="134"/>
      <c r="NYF9" s="132"/>
      <c r="NYG9" s="132"/>
      <c r="NYH9" s="132"/>
      <c r="NYI9" s="133"/>
      <c r="NYJ9" s="134"/>
      <c r="NYK9" s="132"/>
      <c r="NYL9" s="132"/>
      <c r="NYM9" s="132"/>
      <c r="NYN9" s="133"/>
      <c r="NYO9" s="134"/>
      <c r="NYP9" s="132"/>
      <c r="NYQ9" s="132"/>
      <c r="NYR9" s="132"/>
      <c r="NYS9" s="133"/>
      <c r="NYT9" s="134"/>
      <c r="NYU9" s="132"/>
      <c r="NYV9" s="132"/>
      <c r="NYW9" s="132"/>
      <c r="NYX9" s="133"/>
      <c r="NYY9" s="134"/>
      <c r="NYZ9" s="132"/>
      <c r="NZA9" s="132"/>
      <c r="NZB9" s="132"/>
      <c r="NZC9" s="133"/>
      <c r="NZD9" s="134"/>
      <c r="NZE9" s="132"/>
      <c r="NZF9" s="132"/>
      <c r="NZG9" s="132"/>
      <c r="NZH9" s="133"/>
      <c r="NZI9" s="134"/>
      <c r="NZJ9" s="132"/>
      <c r="NZK9" s="132"/>
      <c r="NZL9" s="132"/>
      <c r="NZM9" s="133"/>
      <c r="NZN9" s="134"/>
      <c r="NZO9" s="132"/>
      <c r="NZP9" s="132"/>
      <c r="NZQ9" s="132"/>
      <c r="NZR9" s="133"/>
      <c r="NZS9" s="134"/>
      <c r="NZT9" s="132"/>
      <c r="NZU9" s="132"/>
      <c r="NZV9" s="132"/>
      <c r="NZW9" s="133"/>
      <c r="NZX9" s="134"/>
      <c r="NZY9" s="132"/>
      <c r="NZZ9" s="132"/>
      <c r="OAA9" s="132"/>
      <c r="OAB9" s="133"/>
      <c r="OAC9" s="134"/>
      <c r="OAD9" s="132"/>
      <c r="OAE9" s="132"/>
      <c r="OAF9" s="132"/>
      <c r="OAG9" s="133"/>
      <c r="OAH9" s="134"/>
      <c r="OAI9" s="132"/>
      <c r="OAJ9" s="132"/>
      <c r="OAK9" s="132"/>
      <c r="OAL9" s="133"/>
      <c r="OAM9" s="134"/>
      <c r="OAN9" s="132"/>
      <c r="OAO9" s="132"/>
      <c r="OAP9" s="132"/>
      <c r="OAQ9" s="133"/>
      <c r="OAR9" s="134"/>
      <c r="OAS9" s="132"/>
      <c r="OAT9" s="132"/>
      <c r="OAU9" s="132"/>
      <c r="OAV9" s="133"/>
      <c r="OAW9" s="134"/>
      <c r="OAX9" s="132"/>
      <c r="OAY9" s="132"/>
      <c r="OAZ9" s="132"/>
      <c r="OBA9" s="133"/>
      <c r="OBB9" s="134"/>
      <c r="OBC9" s="132"/>
      <c r="OBD9" s="132"/>
      <c r="OBE9" s="132"/>
      <c r="OBF9" s="133"/>
      <c r="OBG9" s="134"/>
      <c r="OBH9" s="132"/>
      <c r="OBI9" s="132"/>
      <c r="OBJ9" s="132"/>
      <c r="OBK9" s="133"/>
      <c r="OBL9" s="134"/>
      <c r="OBM9" s="132"/>
      <c r="OBN9" s="132"/>
      <c r="OBO9" s="132"/>
      <c r="OBP9" s="133"/>
      <c r="OBQ9" s="134"/>
      <c r="OBR9" s="132"/>
      <c r="OBS9" s="132"/>
      <c r="OBT9" s="132"/>
      <c r="OBU9" s="133"/>
      <c r="OBV9" s="134"/>
      <c r="OBW9" s="132"/>
      <c r="OBX9" s="132"/>
      <c r="OBY9" s="132"/>
      <c r="OBZ9" s="133"/>
      <c r="OCA9" s="134"/>
      <c r="OCB9" s="132"/>
      <c r="OCC9" s="132"/>
      <c r="OCD9" s="132"/>
      <c r="OCE9" s="133"/>
      <c r="OCF9" s="134"/>
      <c r="OCG9" s="132"/>
      <c r="OCH9" s="132"/>
      <c r="OCI9" s="132"/>
      <c r="OCJ9" s="133"/>
      <c r="OCK9" s="134"/>
      <c r="OCL9" s="132"/>
      <c r="OCM9" s="132"/>
      <c r="OCN9" s="132"/>
      <c r="OCO9" s="133"/>
      <c r="OCP9" s="134"/>
      <c r="OCQ9" s="132"/>
      <c r="OCR9" s="132"/>
      <c r="OCS9" s="132"/>
      <c r="OCT9" s="133"/>
      <c r="OCU9" s="134"/>
      <c r="OCV9" s="132"/>
      <c r="OCW9" s="132"/>
      <c r="OCX9" s="132"/>
      <c r="OCY9" s="133"/>
      <c r="OCZ9" s="134"/>
      <c r="ODA9" s="132"/>
      <c r="ODB9" s="132"/>
      <c r="ODC9" s="132"/>
      <c r="ODD9" s="133"/>
      <c r="ODE9" s="134"/>
      <c r="ODF9" s="132"/>
      <c r="ODG9" s="132"/>
      <c r="ODH9" s="132"/>
      <c r="ODI9" s="133"/>
      <c r="ODJ9" s="134"/>
      <c r="ODK9" s="132"/>
      <c r="ODL9" s="132"/>
      <c r="ODM9" s="132"/>
      <c r="ODN9" s="133"/>
      <c r="ODO9" s="134"/>
      <c r="ODP9" s="132"/>
      <c r="ODQ9" s="132"/>
      <c r="ODR9" s="132"/>
      <c r="ODS9" s="133"/>
      <c r="ODT9" s="134"/>
      <c r="ODU9" s="132"/>
      <c r="ODV9" s="132"/>
      <c r="ODW9" s="132"/>
      <c r="ODX9" s="133"/>
      <c r="ODY9" s="134"/>
      <c r="ODZ9" s="132"/>
      <c r="OEA9" s="132"/>
      <c r="OEB9" s="132"/>
      <c r="OEC9" s="133"/>
      <c r="OED9" s="134"/>
      <c r="OEE9" s="132"/>
      <c r="OEF9" s="132"/>
      <c r="OEG9" s="132"/>
      <c r="OEH9" s="133"/>
      <c r="OEI9" s="134"/>
      <c r="OEJ9" s="132"/>
      <c r="OEK9" s="132"/>
      <c r="OEL9" s="132"/>
      <c r="OEM9" s="133"/>
      <c r="OEN9" s="134"/>
      <c r="OEO9" s="132"/>
      <c r="OEP9" s="132"/>
      <c r="OEQ9" s="132"/>
      <c r="OER9" s="133"/>
      <c r="OES9" s="134"/>
      <c r="OET9" s="132"/>
      <c r="OEU9" s="132"/>
      <c r="OEV9" s="132"/>
      <c r="OEW9" s="133"/>
      <c r="OEX9" s="134"/>
      <c r="OEY9" s="132"/>
      <c r="OEZ9" s="132"/>
      <c r="OFA9" s="132"/>
      <c r="OFB9" s="133"/>
      <c r="OFC9" s="134"/>
      <c r="OFD9" s="132"/>
      <c r="OFE9" s="132"/>
      <c r="OFF9" s="132"/>
      <c r="OFG9" s="133"/>
      <c r="OFH9" s="134"/>
      <c r="OFI9" s="132"/>
      <c r="OFJ9" s="132"/>
      <c r="OFK9" s="132"/>
      <c r="OFL9" s="133"/>
      <c r="OFM9" s="134"/>
      <c r="OFN9" s="132"/>
      <c r="OFO9" s="132"/>
      <c r="OFP9" s="132"/>
      <c r="OFQ9" s="133"/>
      <c r="OFR9" s="134"/>
      <c r="OFS9" s="132"/>
      <c r="OFT9" s="132"/>
      <c r="OFU9" s="132"/>
      <c r="OFV9" s="133"/>
      <c r="OFW9" s="134"/>
      <c r="OFX9" s="132"/>
      <c r="OFY9" s="132"/>
      <c r="OFZ9" s="132"/>
      <c r="OGA9" s="133"/>
      <c r="OGB9" s="134"/>
      <c r="OGC9" s="132"/>
      <c r="OGD9" s="132"/>
      <c r="OGE9" s="132"/>
      <c r="OGF9" s="133"/>
      <c r="OGG9" s="134"/>
      <c r="OGH9" s="132"/>
      <c r="OGI9" s="132"/>
      <c r="OGJ9" s="132"/>
      <c r="OGK9" s="133"/>
      <c r="OGL9" s="134"/>
      <c r="OGM9" s="132"/>
      <c r="OGN9" s="132"/>
      <c r="OGO9" s="132"/>
      <c r="OGP9" s="133"/>
      <c r="OGQ9" s="134"/>
      <c r="OGR9" s="132"/>
      <c r="OGS9" s="132"/>
      <c r="OGT9" s="132"/>
      <c r="OGU9" s="133"/>
      <c r="OGV9" s="134"/>
      <c r="OGW9" s="132"/>
      <c r="OGX9" s="132"/>
      <c r="OGY9" s="132"/>
      <c r="OGZ9" s="133"/>
      <c r="OHA9" s="134"/>
      <c r="OHB9" s="132"/>
      <c r="OHC9" s="132"/>
      <c r="OHD9" s="132"/>
      <c r="OHE9" s="133"/>
      <c r="OHF9" s="134"/>
      <c r="OHG9" s="132"/>
      <c r="OHH9" s="132"/>
      <c r="OHI9" s="132"/>
      <c r="OHJ9" s="133"/>
      <c r="OHK9" s="134"/>
      <c r="OHL9" s="132"/>
      <c r="OHM9" s="132"/>
      <c r="OHN9" s="132"/>
      <c r="OHO9" s="133"/>
      <c r="OHP9" s="134"/>
      <c r="OHQ9" s="132"/>
      <c r="OHR9" s="132"/>
      <c r="OHS9" s="132"/>
      <c r="OHT9" s="133"/>
      <c r="OHU9" s="134"/>
      <c r="OHV9" s="132"/>
      <c r="OHW9" s="132"/>
      <c r="OHX9" s="132"/>
      <c r="OHY9" s="133"/>
      <c r="OHZ9" s="134"/>
      <c r="OIA9" s="132"/>
      <c r="OIB9" s="132"/>
      <c r="OIC9" s="132"/>
      <c r="OID9" s="133"/>
      <c r="OIE9" s="134"/>
      <c r="OIF9" s="132"/>
      <c r="OIG9" s="132"/>
      <c r="OIH9" s="132"/>
      <c r="OII9" s="133"/>
      <c r="OIJ9" s="134"/>
      <c r="OIK9" s="132"/>
      <c r="OIL9" s="132"/>
      <c r="OIM9" s="132"/>
      <c r="OIN9" s="133"/>
      <c r="OIO9" s="134"/>
      <c r="OIP9" s="132"/>
      <c r="OIQ9" s="132"/>
      <c r="OIR9" s="132"/>
      <c r="OIS9" s="133"/>
      <c r="OIT9" s="134"/>
      <c r="OIU9" s="132"/>
      <c r="OIV9" s="132"/>
      <c r="OIW9" s="132"/>
      <c r="OIX9" s="133"/>
      <c r="OIY9" s="134"/>
      <c r="OIZ9" s="132"/>
      <c r="OJA9" s="132"/>
      <c r="OJB9" s="132"/>
      <c r="OJC9" s="133"/>
      <c r="OJD9" s="134"/>
      <c r="OJE9" s="132"/>
      <c r="OJF9" s="132"/>
      <c r="OJG9" s="132"/>
      <c r="OJH9" s="133"/>
      <c r="OJI9" s="134"/>
      <c r="OJJ9" s="132"/>
      <c r="OJK9" s="132"/>
      <c r="OJL9" s="132"/>
      <c r="OJM9" s="133"/>
      <c r="OJN9" s="134"/>
      <c r="OJO9" s="132"/>
      <c r="OJP9" s="132"/>
      <c r="OJQ9" s="132"/>
      <c r="OJR9" s="133"/>
      <c r="OJS9" s="134"/>
      <c r="OJT9" s="132"/>
      <c r="OJU9" s="132"/>
      <c r="OJV9" s="132"/>
      <c r="OJW9" s="133"/>
      <c r="OJX9" s="134"/>
      <c r="OJY9" s="132"/>
      <c r="OJZ9" s="132"/>
      <c r="OKA9" s="132"/>
      <c r="OKB9" s="133"/>
      <c r="OKC9" s="134"/>
      <c r="OKD9" s="132"/>
      <c r="OKE9" s="132"/>
      <c r="OKF9" s="132"/>
      <c r="OKG9" s="133"/>
      <c r="OKH9" s="134"/>
      <c r="OKI9" s="132"/>
      <c r="OKJ9" s="132"/>
      <c r="OKK9" s="132"/>
      <c r="OKL9" s="133"/>
      <c r="OKM9" s="134"/>
      <c r="OKN9" s="132"/>
      <c r="OKO9" s="132"/>
      <c r="OKP9" s="132"/>
      <c r="OKQ9" s="133"/>
      <c r="OKR9" s="134"/>
      <c r="OKS9" s="132"/>
      <c r="OKT9" s="132"/>
      <c r="OKU9" s="132"/>
      <c r="OKV9" s="133"/>
      <c r="OKW9" s="134"/>
      <c r="OKX9" s="132"/>
      <c r="OKY9" s="132"/>
      <c r="OKZ9" s="132"/>
      <c r="OLA9" s="133"/>
      <c r="OLB9" s="134"/>
      <c r="OLC9" s="132"/>
      <c r="OLD9" s="132"/>
      <c r="OLE9" s="132"/>
      <c r="OLF9" s="133"/>
      <c r="OLG9" s="134"/>
      <c r="OLH9" s="132"/>
      <c r="OLI9" s="132"/>
      <c r="OLJ9" s="132"/>
      <c r="OLK9" s="133"/>
      <c r="OLL9" s="134"/>
      <c r="OLM9" s="132"/>
      <c r="OLN9" s="132"/>
      <c r="OLO9" s="132"/>
      <c r="OLP9" s="133"/>
      <c r="OLQ9" s="134"/>
      <c r="OLR9" s="132"/>
      <c r="OLS9" s="132"/>
      <c r="OLT9" s="132"/>
      <c r="OLU9" s="133"/>
      <c r="OLV9" s="134"/>
      <c r="OLW9" s="132"/>
      <c r="OLX9" s="132"/>
      <c r="OLY9" s="132"/>
      <c r="OLZ9" s="133"/>
      <c r="OMA9" s="134"/>
      <c r="OMB9" s="132"/>
      <c r="OMC9" s="132"/>
      <c r="OMD9" s="132"/>
      <c r="OME9" s="133"/>
      <c r="OMF9" s="134"/>
      <c r="OMG9" s="132"/>
      <c r="OMH9" s="132"/>
      <c r="OMI9" s="132"/>
      <c r="OMJ9" s="133"/>
      <c r="OMK9" s="134"/>
      <c r="OML9" s="132"/>
      <c r="OMM9" s="132"/>
      <c r="OMN9" s="132"/>
      <c r="OMO9" s="133"/>
      <c r="OMP9" s="134"/>
      <c r="OMQ9" s="132"/>
      <c r="OMR9" s="132"/>
      <c r="OMS9" s="132"/>
      <c r="OMT9" s="133"/>
      <c r="OMU9" s="134"/>
      <c r="OMV9" s="132"/>
      <c r="OMW9" s="132"/>
      <c r="OMX9" s="132"/>
      <c r="OMY9" s="133"/>
      <c r="OMZ9" s="134"/>
      <c r="ONA9" s="132"/>
      <c r="ONB9" s="132"/>
      <c r="ONC9" s="132"/>
      <c r="OND9" s="133"/>
      <c r="ONE9" s="134"/>
      <c r="ONF9" s="132"/>
      <c r="ONG9" s="132"/>
      <c r="ONH9" s="132"/>
      <c r="ONI9" s="133"/>
      <c r="ONJ9" s="134"/>
      <c r="ONK9" s="132"/>
      <c r="ONL9" s="132"/>
      <c r="ONM9" s="132"/>
      <c r="ONN9" s="133"/>
      <c r="ONO9" s="134"/>
      <c r="ONP9" s="132"/>
      <c r="ONQ9" s="132"/>
      <c r="ONR9" s="132"/>
      <c r="ONS9" s="133"/>
      <c r="ONT9" s="134"/>
      <c r="ONU9" s="132"/>
      <c r="ONV9" s="132"/>
      <c r="ONW9" s="132"/>
      <c r="ONX9" s="133"/>
      <c r="ONY9" s="134"/>
      <c r="ONZ9" s="132"/>
      <c r="OOA9" s="132"/>
      <c r="OOB9" s="132"/>
      <c r="OOC9" s="133"/>
      <c r="OOD9" s="134"/>
      <c r="OOE9" s="132"/>
      <c r="OOF9" s="132"/>
      <c r="OOG9" s="132"/>
      <c r="OOH9" s="133"/>
      <c r="OOI9" s="134"/>
      <c r="OOJ9" s="132"/>
      <c r="OOK9" s="132"/>
      <c r="OOL9" s="132"/>
      <c r="OOM9" s="133"/>
      <c r="OON9" s="134"/>
      <c r="OOO9" s="132"/>
      <c r="OOP9" s="132"/>
      <c r="OOQ9" s="132"/>
      <c r="OOR9" s="133"/>
      <c r="OOS9" s="134"/>
      <c r="OOT9" s="132"/>
      <c r="OOU9" s="132"/>
      <c r="OOV9" s="132"/>
      <c r="OOW9" s="133"/>
      <c r="OOX9" s="134"/>
      <c r="OOY9" s="132"/>
      <c r="OOZ9" s="132"/>
      <c r="OPA9" s="132"/>
      <c r="OPB9" s="133"/>
      <c r="OPC9" s="134"/>
      <c r="OPD9" s="132"/>
      <c r="OPE9" s="132"/>
      <c r="OPF9" s="132"/>
      <c r="OPG9" s="133"/>
      <c r="OPH9" s="134"/>
      <c r="OPI9" s="132"/>
      <c r="OPJ9" s="132"/>
      <c r="OPK9" s="132"/>
      <c r="OPL9" s="133"/>
      <c r="OPM9" s="134"/>
      <c r="OPN9" s="132"/>
      <c r="OPO9" s="132"/>
      <c r="OPP9" s="132"/>
      <c r="OPQ9" s="133"/>
      <c r="OPR9" s="134"/>
      <c r="OPS9" s="132"/>
      <c r="OPT9" s="132"/>
      <c r="OPU9" s="132"/>
      <c r="OPV9" s="133"/>
      <c r="OPW9" s="134"/>
      <c r="OPX9" s="132"/>
      <c r="OPY9" s="132"/>
      <c r="OPZ9" s="132"/>
      <c r="OQA9" s="133"/>
      <c r="OQB9" s="134"/>
      <c r="OQC9" s="132"/>
      <c r="OQD9" s="132"/>
      <c r="OQE9" s="132"/>
      <c r="OQF9" s="133"/>
      <c r="OQG9" s="134"/>
      <c r="OQH9" s="132"/>
      <c r="OQI9" s="132"/>
      <c r="OQJ9" s="132"/>
      <c r="OQK9" s="133"/>
      <c r="OQL9" s="134"/>
      <c r="OQM9" s="132"/>
      <c r="OQN9" s="132"/>
      <c r="OQO9" s="132"/>
      <c r="OQP9" s="133"/>
      <c r="OQQ9" s="134"/>
      <c r="OQR9" s="132"/>
      <c r="OQS9" s="132"/>
      <c r="OQT9" s="132"/>
      <c r="OQU9" s="133"/>
      <c r="OQV9" s="134"/>
      <c r="OQW9" s="132"/>
      <c r="OQX9" s="132"/>
      <c r="OQY9" s="132"/>
      <c r="OQZ9" s="133"/>
      <c r="ORA9" s="134"/>
      <c r="ORB9" s="132"/>
      <c r="ORC9" s="132"/>
      <c r="ORD9" s="132"/>
      <c r="ORE9" s="133"/>
      <c r="ORF9" s="134"/>
      <c r="ORG9" s="132"/>
      <c r="ORH9" s="132"/>
      <c r="ORI9" s="132"/>
      <c r="ORJ9" s="133"/>
      <c r="ORK9" s="134"/>
      <c r="ORL9" s="132"/>
      <c r="ORM9" s="132"/>
      <c r="ORN9" s="132"/>
      <c r="ORO9" s="133"/>
      <c r="ORP9" s="134"/>
      <c r="ORQ9" s="132"/>
      <c r="ORR9" s="132"/>
      <c r="ORS9" s="132"/>
      <c r="ORT9" s="133"/>
      <c r="ORU9" s="134"/>
      <c r="ORV9" s="132"/>
      <c r="ORW9" s="132"/>
      <c r="ORX9" s="132"/>
      <c r="ORY9" s="133"/>
      <c r="ORZ9" s="134"/>
      <c r="OSA9" s="132"/>
      <c r="OSB9" s="132"/>
      <c r="OSC9" s="132"/>
      <c r="OSD9" s="133"/>
      <c r="OSE9" s="134"/>
      <c r="OSF9" s="132"/>
      <c r="OSG9" s="132"/>
      <c r="OSH9" s="132"/>
      <c r="OSI9" s="133"/>
      <c r="OSJ9" s="134"/>
      <c r="OSK9" s="132"/>
      <c r="OSL9" s="132"/>
      <c r="OSM9" s="132"/>
      <c r="OSN9" s="133"/>
      <c r="OSO9" s="134"/>
      <c r="OSP9" s="132"/>
      <c r="OSQ9" s="132"/>
      <c r="OSR9" s="132"/>
      <c r="OSS9" s="133"/>
      <c r="OST9" s="134"/>
      <c r="OSU9" s="132"/>
      <c r="OSV9" s="132"/>
      <c r="OSW9" s="132"/>
      <c r="OSX9" s="133"/>
      <c r="OSY9" s="134"/>
      <c r="OSZ9" s="132"/>
      <c r="OTA9" s="132"/>
      <c r="OTB9" s="132"/>
      <c r="OTC9" s="133"/>
      <c r="OTD9" s="134"/>
      <c r="OTE9" s="132"/>
      <c r="OTF9" s="132"/>
      <c r="OTG9" s="132"/>
      <c r="OTH9" s="133"/>
      <c r="OTI9" s="134"/>
      <c r="OTJ9" s="132"/>
      <c r="OTK9" s="132"/>
      <c r="OTL9" s="132"/>
      <c r="OTM9" s="133"/>
      <c r="OTN9" s="134"/>
      <c r="OTO9" s="132"/>
      <c r="OTP9" s="132"/>
      <c r="OTQ9" s="132"/>
      <c r="OTR9" s="133"/>
      <c r="OTS9" s="134"/>
      <c r="OTT9" s="132"/>
      <c r="OTU9" s="132"/>
      <c r="OTV9" s="132"/>
      <c r="OTW9" s="133"/>
      <c r="OTX9" s="134"/>
      <c r="OTY9" s="132"/>
      <c r="OTZ9" s="132"/>
      <c r="OUA9" s="132"/>
      <c r="OUB9" s="133"/>
      <c r="OUC9" s="134"/>
      <c r="OUD9" s="132"/>
      <c r="OUE9" s="132"/>
      <c r="OUF9" s="132"/>
      <c r="OUG9" s="133"/>
      <c r="OUH9" s="134"/>
      <c r="OUI9" s="132"/>
      <c r="OUJ9" s="132"/>
      <c r="OUK9" s="132"/>
      <c r="OUL9" s="133"/>
      <c r="OUM9" s="134"/>
      <c r="OUN9" s="132"/>
      <c r="OUO9" s="132"/>
      <c r="OUP9" s="132"/>
      <c r="OUQ9" s="133"/>
      <c r="OUR9" s="134"/>
      <c r="OUS9" s="132"/>
      <c r="OUT9" s="132"/>
      <c r="OUU9" s="132"/>
      <c r="OUV9" s="133"/>
      <c r="OUW9" s="134"/>
      <c r="OUX9" s="132"/>
      <c r="OUY9" s="132"/>
      <c r="OUZ9" s="132"/>
      <c r="OVA9" s="133"/>
      <c r="OVB9" s="134"/>
      <c r="OVC9" s="132"/>
      <c r="OVD9" s="132"/>
      <c r="OVE9" s="132"/>
      <c r="OVF9" s="133"/>
      <c r="OVG9" s="134"/>
      <c r="OVH9" s="132"/>
      <c r="OVI9" s="132"/>
      <c r="OVJ9" s="132"/>
      <c r="OVK9" s="133"/>
      <c r="OVL9" s="134"/>
      <c r="OVM9" s="132"/>
      <c r="OVN9" s="132"/>
      <c r="OVO9" s="132"/>
      <c r="OVP9" s="133"/>
      <c r="OVQ9" s="134"/>
      <c r="OVR9" s="132"/>
      <c r="OVS9" s="132"/>
      <c r="OVT9" s="132"/>
      <c r="OVU9" s="133"/>
      <c r="OVV9" s="134"/>
      <c r="OVW9" s="132"/>
      <c r="OVX9" s="132"/>
      <c r="OVY9" s="132"/>
      <c r="OVZ9" s="133"/>
      <c r="OWA9" s="134"/>
      <c r="OWB9" s="132"/>
      <c r="OWC9" s="132"/>
      <c r="OWD9" s="132"/>
      <c r="OWE9" s="133"/>
      <c r="OWF9" s="134"/>
      <c r="OWG9" s="132"/>
      <c r="OWH9" s="132"/>
      <c r="OWI9" s="132"/>
      <c r="OWJ9" s="133"/>
      <c r="OWK9" s="134"/>
      <c r="OWL9" s="132"/>
      <c r="OWM9" s="132"/>
      <c r="OWN9" s="132"/>
      <c r="OWO9" s="133"/>
      <c r="OWP9" s="134"/>
      <c r="OWQ9" s="132"/>
      <c r="OWR9" s="132"/>
      <c r="OWS9" s="132"/>
      <c r="OWT9" s="133"/>
      <c r="OWU9" s="134"/>
      <c r="OWV9" s="132"/>
      <c r="OWW9" s="132"/>
      <c r="OWX9" s="132"/>
      <c r="OWY9" s="133"/>
      <c r="OWZ9" s="134"/>
      <c r="OXA9" s="132"/>
      <c r="OXB9" s="132"/>
      <c r="OXC9" s="132"/>
      <c r="OXD9" s="133"/>
      <c r="OXE9" s="134"/>
      <c r="OXF9" s="132"/>
      <c r="OXG9" s="132"/>
      <c r="OXH9" s="132"/>
      <c r="OXI9" s="133"/>
      <c r="OXJ9" s="134"/>
      <c r="OXK9" s="132"/>
      <c r="OXL9" s="132"/>
      <c r="OXM9" s="132"/>
      <c r="OXN9" s="133"/>
      <c r="OXO9" s="134"/>
      <c r="OXP9" s="132"/>
      <c r="OXQ9" s="132"/>
      <c r="OXR9" s="132"/>
      <c r="OXS9" s="133"/>
      <c r="OXT9" s="134"/>
      <c r="OXU9" s="132"/>
      <c r="OXV9" s="132"/>
      <c r="OXW9" s="132"/>
      <c r="OXX9" s="133"/>
      <c r="OXY9" s="134"/>
      <c r="OXZ9" s="132"/>
      <c r="OYA9" s="132"/>
      <c r="OYB9" s="132"/>
      <c r="OYC9" s="133"/>
      <c r="OYD9" s="134"/>
      <c r="OYE9" s="132"/>
      <c r="OYF9" s="132"/>
      <c r="OYG9" s="132"/>
      <c r="OYH9" s="133"/>
      <c r="OYI9" s="134"/>
      <c r="OYJ9" s="132"/>
      <c r="OYK9" s="132"/>
      <c r="OYL9" s="132"/>
      <c r="OYM9" s="133"/>
      <c r="OYN9" s="134"/>
      <c r="OYO9" s="132"/>
      <c r="OYP9" s="132"/>
      <c r="OYQ9" s="132"/>
      <c r="OYR9" s="133"/>
      <c r="OYS9" s="134"/>
      <c r="OYT9" s="132"/>
      <c r="OYU9" s="132"/>
      <c r="OYV9" s="132"/>
      <c r="OYW9" s="133"/>
      <c r="OYX9" s="134"/>
      <c r="OYY9" s="132"/>
      <c r="OYZ9" s="132"/>
      <c r="OZA9" s="132"/>
      <c r="OZB9" s="133"/>
      <c r="OZC9" s="134"/>
      <c r="OZD9" s="132"/>
      <c r="OZE9" s="132"/>
      <c r="OZF9" s="132"/>
      <c r="OZG9" s="133"/>
      <c r="OZH9" s="134"/>
      <c r="OZI9" s="132"/>
      <c r="OZJ9" s="132"/>
      <c r="OZK9" s="132"/>
      <c r="OZL9" s="133"/>
      <c r="OZM9" s="134"/>
      <c r="OZN9" s="132"/>
      <c r="OZO9" s="132"/>
      <c r="OZP9" s="132"/>
      <c r="OZQ9" s="133"/>
      <c r="OZR9" s="134"/>
      <c r="OZS9" s="132"/>
      <c r="OZT9" s="132"/>
      <c r="OZU9" s="132"/>
      <c r="OZV9" s="133"/>
      <c r="OZW9" s="134"/>
      <c r="OZX9" s="132"/>
      <c r="OZY9" s="132"/>
      <c r="OZZ9" s="132"/>
      <c r="PAA9" s="133"/>
      <c r="PAB9" s="134"/>
      <c r="PAC9" s="132"/>
      <c r="PAD9" s="132"/>
      <c r="PAE9" s="132"/>
      <c r="PAF9" s="133"/>
      <c r="PAG9" s="134"/>
      <c r="PAH9" s="132"/>
      <c r="PAI9" s="132"/>
      <c r="PAJ9" s="132"/>
      <c r="PAK9" s="133"/>
      <c r="PAL9" s="134"/>
      <c r="PAM9" s="132"/>
      <c r="PAN9" s="132"/>
      <c r="PAO9" s="132"/>
      <c r="PAP9" s="133"/>
      <c r="PAQ9" s="134"/>
      <c r="PAR9" s="132"/>
      <c r="PAS9" s="132"/>
      <c r="PAT9" s="132"/>
      <c r="PAU9" s="133"/>
      <c r="PAV9" s="134"/>
      <c r="PAW9" s="132"/>
      <c r="PAX9" s="132"/>
      <c r="PAY9" s="132"/>
      <c r="PAZ9" s="133"/>
      <c r="PBA9" s="134"/>
      <c r="PBB9" s="132"/>
      <c r="PBC9" s="132"/>
      <c r="PBD9" s="132"/>
      <c r="PBE9" s="133"/>
      <c r="PBF9" s="134"/>
      <c r="PBG9" s="132"/>
      <c r="PBH9" s="132"/>
      <c r="PBI9" s="132"/>
      <c r="PBJ9" s="133"/>
      <c r="PBK9" s="134"/>
      <c r="PBL9" s="132"/>
      <c r="PBM9" s="132"/>
      <c r="PBN9" s="132"/>
      <c r="PBO9" s="133"/>
      <c r="PBP9" s="134"/>
      <c r="PBQ9" s="132"/>
      <c r="PBR9" s="132"/>
      <c r="PBS9" s="132"/>
      <c r="PBT9" s="133"/>
      <c r="PBU9" s="134"/>
      <c r="PBV9" s="132"/>
      <c r="PBW9" s="132"/>
      <c r="PBX9" s="132"/>
      <c r="PBY9" s="133"/>
      <c r="PBZ9" s="134"/>
      <c r="PCA9" s="132"/>
      <c r="PCB9" s="132"/>
      <c r="PCC9" s="132"/>
      <c r="PCD9" s="133"/>
      <c r="PCE9" s="134"/>
      <c r="PCF9" s="132"/>
      <c r="PCG9" s="132"/>
      <c r="PCH9" s="132"/>
      <c r="PCI9" s="133"/>
      <c r="PCJ9" s="134"/>
      <c r="PCK9" s="132"/>
      <c r="PCL9" s="132"/>
      <c r="PCM9" s="132"/>
      <c r="PCN9" s="133"/>
      <c r="PCO9" s="134"/>
      <c r="PCP9" s="132"/>
      <c r="PCQ9" s="132"/>
      <c r="PCR9" s="132"/>
      <c r="PCS9" s="133"/>
      <c r="PCT9" s="134"/>
      <c r="PCU9" s="132"/>
      <c r="PCV9" s="132"/>
      <c r="PCW9" s="132"/>
      <c r="PCX9" s="133"/>
      <c r="PCY9" s="134"/>
      <c r="PCZ9" s="132"/>
      <c r="PDA9" s="132"/>
      <c r="PDB9" s="132"/>
      <c r="PDC9" s="133"/>
      <c r="PDD9" s="134"/>
      <c r="PDE9" s="132"/>
      <c r="PDF9" s="132"/>
      <c r="PDG9" s="132"/>
      <c r="PDH9" s="133"/>
      <c r="PDI9" s="134"/>
      <c r="PDJ9" s="132"/>
      <c r="PDK9" s="132"/>
      <c r="PDL9" s="132"/>
      <c r="PDM9" s="133"/>
      <c r="PDN9" s="134"/>
      <c r="PDO9" s="132"/>
      <c r="PDP9" s="132"/>
      <c r="PDQ9" s="132"/>
      <c r="PDR9" s="133"/>
      <c r="PDS9" s="134"/>
      <c r="PDT9" s="132"/>
      <c r="PDU9" s="132"/>
      <c r="PDV9" s="132"/>
      <c r="PDW9" s="133"/>
      <c r="PDX9" s="134"/>
      <c r="PDY9" s="132"/>
      <c r="PDZ9" s="132"/>
      <c r="PEA9" s="132"/>
      <c r="PEB9" s="133"/>
      <c r="PEC9" s="134"/>
      <c r="PED9" s="132"/>
      <c r="PEE9" s="132"/>
      <c r="PEF9" s="132"/>
      <c r="PEG9" s="133"/>
      <c r="PEH9" s="134"/>
      <c r="PEI9" s="132"/>
      <c r="PEJ9" s="132"/>
      <c r="PEK9" s="132"/>
      <c r="PEL9" s="133"/>
      <c r="PEM9" s="134"/>
      <c r="PEN9" s="132"/>
      <c r="PEO9" s="132"/>
      <c r="PEP9" s="132"/>
      <c r="PEQ9" s="133"/>
      <c r="PER9" s="134"/>
      <c r="PES9" s="132"/>
      <c r="PET9" s="132"/>
      <c r="PEU9" s="132"/>
      <c r="PEV9" s="133"/>
      <c r="PEW9" s="134"/>
      <c r="PEX9" s="132"/>
      <c r="PEY9" s="132"/>
      <c r="PEZ9" s="132"/>
      <c r="PFA9" s="133"/>
      <c r="PFB9" s="134"/>
      <c r="PFC9" s="132"/>
      <c r="PFD9" s="132"/>
      <c r="PFE9" s="132"/>
      <c r="PFF9" s="133"/>
      <c r="PFG9" s="134"/>
      <c r="PFH9" s="132"/>
      <c r="PFI9" s="132"/>
      <c r="PFJ9" s="132"/>
      <c r="PFK9" s="133"/>
      <c r="PFL9" s="134"/>
      <c r="PFM9" s="132"/>
      <c r="PFN9" s="132"/>
      <c r="PFO9" s="132"/>
      <c r="PFP9" s="133"/>
      <c r="PFQ9" s="134"/>
      <c r="PFR9" s="132"/>
      <c r="PFS9" s="132"/>
      <c r="PFT9" s="132"/>
      <c r="PFU9" s="133"/>
      <c r="PFV9" s="134"/>
      <c r="PFW9" s="132"/>
      <c r="PFX9" s="132"/>
      <c r="PFY9" s="132"/>
      <c r="PFZ9" s="133"/>
      <c r="PGA9" s="134"/>
      <c r="PGB9" s="132"/>
      <c r="PGC9" s="132"/>
      <c r="PGD9" s="132"/>
      <c r="PGE9" s="133"/>
      <c r="PGF9" s="134"/>
      <c r="PGG9" s="132"/>
      <c r="PGH9" s="132"/>
      <c r="PGI9" s="132"/>
      <c r="PGJ9" s="133"/>
      <c r="PGK9" s="134"/>
      <c r="PGL9" s="132"/>
      <c r="PGM9" s="132"/>
      <c r="PGN9" s="132"/>
      <c r="PGO9" s="133"/>
      <c r="PGP9" s="134"/>
      <c r="PGQ9" s="132"/>
      <c r="PGR9" s="132"/>
      <c r="PGS9" s="132"/>
      <c r="PGT9" s="133"/>
      <c r="PGU9" s="134"/>
      <c r="PGV9" s="132"/>
      <c r="PGW9" s="132"/>
      <c r="PGX9" s="132"/>
      <c r="PGY9" s="133"/>
      <c r="PGZ9" s="134"/>
      <c r="PHA9" s="132"/>
      <c r="PHB9" s="132"/>
      <c r="PHC9" s="132"/>
      <c r="PHD9" s="133"/>
      <c r="PHE9" s="134"/>
      <c r="PHF9" s="132"/>
      <c r="PHG9" s="132"/>
      <c r="PHH9" s="132"/>
      <c r="PHI9" s="133"/>
      <c r="PHJ9" s="134"/>
      <c r="PHK9" s="132"/>
      <c r="PHL9" s="132"/>
      <c r="PHM9" s="132"/>
      <c r="PHN9" s="133"/>
      <c r="PHO9" s="134"/>
      <c r="PHP9" s="132"/>
      <c r="PHQ9" s="132"/>
      <c r="PHR9" s="132"/>
      <c r="PHS9" s="133"/>
      <c r="PHT9" s="134"/>
      <c r="PHU9" s="132"/>
      <c r="PHV9" s="132"/>
      <c r="PHW9" s="132"/>
      <c r="PHX9" s="133"/>
      <c r="PHY9" s="134"/>
      <c r="PHZ9" s="132"/>
      <c r="PIA9" s="132"/>
      <c r="PIB9" s="132"/>
      <c r="PIC9" s="133"/>
      <c r="PID9" s="134"/>
      <c r="PIE9" s="132"/>
      <c r="PIF9" s="132"/>
      <c r="PIG9" s="132"/>
      <c r="PIH9" s="133"/>
      <c r="PII9" s="134"/>
      <c r="PIJ9" s="132"/>
      <c r="PIK9" s="132"/>
      <c r="PIL9" s="132"/>
      <c r="PIM9" s="133"/>
      <c r="PIN9" s="134"/>
      <c r="PIO9" s="132"/>
      <c r="PIP9" s="132"/>
      <c r="PIQ9" s="132"/>
      <c r="PIR9" s="133"/>
      <c r="PIS9" s="134"/>
      <c r="PIT9" s="132"/>
      <c r="PIU9" s="132"/>
      <c r="PIV9" s="132"/>
      <c r="PIW9" s="133"/>
      <c r="PIX9" s="134"/>
      <c r="PIY9" s="132"/>
      <c r="PIZ9" s="132"/>
      <c r="PJA9" s="132"/>
      <c r="PJB9" s="133"/>
      <c r="PJC9" s="134"/>
      <c r="PJD9" s="132"/>
      <c r="PJE9" s="132"/>
      <c r="PJF9" s="132"/>
      <c r="PJG9" s="133"/>
      <c r="PJH9" s="134"/>
      <c r="PJI9" s="132"/>
      <c r="PJJ9" s="132"/>
      <c r="PJK9" s="132"/>
      <c r="PJL9" s="133"/>
      <c r="PJM9" s="134"/>
      <c r="PJN9" s="132"/>
      <c r="PJO9" s="132"/>
      <c r="PJP9" s="132"/>
      <c r="PJQ9" s="133"/>
      <c r="PJR9" s="134"/>
      <c r="PJS9" s="132"/>
      <c r="PJT9" s="132"/>
      <c r="PJU9" s="132"/>
      <c r="PJV9" s="133"/>
      <c r="PJW9" s="134"/>
      <c r="PJX9" s="132"/>
      <c r="PJY9" s="132"/>
      <c r="PJZ9" s="132"/>
      <c r="PKA9" s="133"/>
      <c r="PKB9" s="134"/>
      <c r="PKC9" s="132"/>
      <c r="PKD9" s="132"/>
      <c r="PKE9" s="132"/>
      <c r="PKF9" s="133"/>
      <c r="PKG9" s="134"/>
      <c r="PKH9" s="132"/>
      <c r="PKI9" s="132"/>
      <c r="PKJ9" s="132"/>
      <c r="PKK9" s="133"/>
      <c r="PKL9" s="134"/>
      <c r="PKM9" s="132"/>
      <c r="PKN9" s="132"/>
      <c r="PKO9" s="132"/>
      <c r="PKP9" s="133"/>
      <c r="PKQ9" s="134"/>
      <c r="PKR9" s="132"/>
      <c r="PKS9" s="132"/>
      <c r="PKT9" s="132"/>
      <c r="PKU9" s="133"/>
      <c r="PKV9" s="134"/>
      <c r="PKW9" s="132"/>
      <c r="PKX9" s="132"/>
      <c r="PKY9" s="132"/>
      <c r="PKZ9" s="133"/>
      <c r="PLA9" s="134"/>
      <c r="PLB9" s="132"/>
      <c r="PLC9" s="132"/>
      <c r="PLD9" s="132"/>
      <c r="PLE9" s="133"/>
      <c r="PLF9" s="134"/>
      <c r="PLG9" s="132"/>
      <c r="PLH9" s="132"/>
      <c r="PLI9" s="132"/>
      <c r="PLJ9" s="133"/>
      <c r="PLK9" s="134"/>
      <c r="PLL9" s="132"/>
      <c r="PLM9" s="132"/>
      <c r="PLN9" s="132"/>
      <c r="PLO9" s="133"/>
      <c r="PLP9" s="134"/>
      <c r="PLQ9" s="132"/>
      <c r="PLR9" s="132"/>
      <c r="PLS9" s="132"/>
      <c r="PLT9" s="133"/>
      <c r="PLU9" s="134"/>
      <c r="PLV9" s="132"/>
      <c r="PLW9" s="132"/>
      <c r="PLX9" s="132"/>
      <c r="PLY9" s="133"/>
      <c r="PLZ9" s="134"/>
      <c r="PMA9" s="132"/>
      <c r="PMB9" s="132"/>
      <c r="PMC9" s="132"/>
      <c r="PMD9" s="133"/>
      <c r="PME9" s="134"/>
      <c r="PMF9" s="132"/>
      <c r="PMG9" s="132"/>
      <c r="PMH9" s="132"/>
      <c r="PMI9" s="133"/>
      <c r="PMJ9" s="134"/>
      <c r="PMK9" s="132"/>
      <c r="PML9" s="132"/>
      <c r="PMM9" s="132"/>
      <c r="PMN9" s="133"/>
      <c r="PMO9" s="134"/>
      <c r="PMP9" s="132"/>
      <c r="PMQ9" s="132"/>
      <c r="PMR9" s="132"/>
      <c r="PMS9" s="133"/>
      <c r="PMT9" s="134"/>
      <c r="PMU9" s="132"/>
      <c r="PMV9" s="132"/>
      <c r="PMW9" s="132"/>
      <c r="PMX9" s="133"/>
      <c r="PMY9" s="134"/>
      <c r="PMZ9" s="132"/>
      <c r="PNA9" s="132"/>
      <c r="PNB9" s="132"/>
      <c r="PNC9" s="133"/>
      <c r="PND9" s="134"/>
      <c r="PNE9" s="132"/>
      <c r="PNF9" s="132"/>
      <c r="PNG9" s="132"/>
      <c r="PNH9" s="133"/>
      <c r="PNI9" s="134"/>
      <c r="PNJ9" s="132"/>
      <c r="PNK9" s="132"/>
      <c r="PNL9" s="132"/>
      <c r="PNM9" s="133"/>
      <c r="PNN9" s="134"/>
      <c r="PNO9" s="132"/>
      <c r="PNP9" s="132"/>
      <c r="PNQ9" s="132"/>
      <c r="PNR9" s="133"/>
      <c r="PNS9" s="134"/>
      <c r="PNT9" s="132"/>
      <c r="PNU9" s="132"/>
      <c r="PNV9" s="132"/>
      <c r="PNW9" s="133"/>
      <c r="PNX9" s="134"/>
      <c r="PNY9" s="132"/>
      <c r="PNZ9" s="132"/>
      <c r="POA9" s="132"/>
      <c r="POB9" s="133"/>
      <c r="POC9" s="134"/>
      <c r="POD9" s="132"/>
      <c r="POE9" s="132"/>
      <c r="POF9" s="132"/>
      <c r="POG9" s="133"/>
      <c r="POH9" s="134"/>
      <c r="POI9" s="132"/>
      <c r="POJ9" s="132"/>
      <c r="POK9" s="132"/>
      <c r="POL9" s="133"/>
      <c r="POM9" s="134"/>
      <c r="PON9" s="132"/>
      <c r="POO9" s="132"/>
      <c r="POP9" s="132"/>
      <c r="POQ9" s="133"/>
      <c r="POR9" s="134"/>
      <c r="POS9" s="132"/>
      <c r="POT9" s="132"/>
      <c r="POU9" s="132"/>
      <c r="POV9" s="133"/>
      <c r="POW9" s="134"/>
      <c r="POX9" s="132"/>
      <c r="POY9" s="132"/>
      <c r="POZ9" s="132"/>
      <c r="PPA9" s="133"/>
      <c r="PPB9" s="134"/>
      <c r="PPC9" s="132"/>
      <c r="PPD9" s="132"/>
      <c r="PPE9" s="132"/>
      <c r="PPF9" s="133"/>
      <c r="PPG9" s="134"/>
      <c r="PPH9" s="132"/>
      <c r="PPI9" s="132"/>
      <c r="PPJ9" s="132"/>
      <c r="PPK9" s="133"/>
      <c r="PPL9" s="134"/>
      <c r="PPM9" s="132"/>
      <c r="PPN9" s="132"/>
      <c r="PPO9" s="132"/>
      <c r="PPP9" s="133"/>
      <c r="PPQ9" s="134"/>
      <c r="PPR9" s="132"/>
      <c r="PPS9" s="132"/>
      <c r="PPT9" s="132"/>
      <c r="PPU9" s="133"/>
      <c r="PPV9" s="134"/>
      <c r="PPW9" s="132"/>
      <c r="PPX9" s="132"/>
      <c r="PPY9" s="132"/>
      <c r="PPZ9" s="133"/>
      <c r="PQA9" s="134"/>
      <c r="PQB9" s="132"/>
      <c r="PQC9" s="132"/>
      <c r="PQD9" s="132"/>
      <c r="PQE9" s="133"/>
      <c r="PQF9" s="134"/>
      <c r="PQG9" s="132"/>
      <c r="PQH9" s="132"/>
      <c r="PQI9" s="132"/>
      <c r="PQJ9" s="133"/>
      <c r="PQK9" s="134"/>
      <c r="PQL9" s="132"/>
      <c r="PQM9" s="132"/>
      <c r="PQN9" s="132"/>
      <c r="PQO9" s="133"/>
      <c r="PQP9" s="134"/>
      <c r="PQQ9" s="132"/>
      <c r="PQR9" s="132"/>
      <c r="PQS9" s="132"/>
      <c r="PQT9" s="133"/>
      <c r="PQU9" s="134"/>
      <c r="PQV9" s="132"/>
      <c r="PQW9" s="132"/>
      <c r="PQX9" s="132"/>
      <c r="PQY9" s="133"/>
      <c r="PQZ9" s="134"/>
      <c r="PRA9" s="132"/>
      <c r="PRB9" s="132"/>
      <c r="PRC9" s="132"/>
      <c r="PRD9" s="133"/>
      <c r="PRE9" s="134"/>
      <c r="PRF9" s="132"/>
      <c r="PRG9" s="132"/>
      <c r="PRH9" s="132"/>
      <c r="PRI9" s="133"/>
      <c r="PRJ9" s="134"/>
      <c r="PRK9" s="132"/>
      <c r="PRL9" s="132"/>
      <c r="PRM9" s="132"/>
      <c r="PRN9" s="133"/>
      <c r="PRO9" s="134"/>
      <c r="PRP9" s="132"/>
      <c r="PRQ9" s="132"/>
      <c r="PRR9" s="132"/>
      <c r="PRS9" s="133"/>
      <c r="PRT9" s="134"/>
      <c r="PRU9" s="132"/>
      <c r="PRV9" s="132"/>
      <c r="PRW9" s="132"/>
      <c r="PRX9" s="133"/>
      <c r="PRY9" s="134"/>
      <c r="PRZ9" s="132"/>
      <c r="PSA9" s="132"/>
      <c r="PSB9" s="132"/>
      <c r="PSC9" s="133"/>
      <c r="PSD9" s="134"/>
      <c r="PSE9" s="132"/>
      <c r="PSF9" s="132"/>
      <c r="PSG9" s="132"/>
      <c r="PSH9" s="133"/>
      <c r="PSI9" s="134"/>
      <c r="PSJ9" s="132"/>
      <c r="PSK9" s="132"/>
      <c r="PSL9" s="132"/>
      <c r="PSM9" s="133"/>
      <c r="PSN9" s="134"/>
      <c r="PSO9" s="132"/>
      <c r="PSP9" s="132"/>
      <c r="PSQ9" s="132"/>
      <c r="PSR9" s="133"/>
      <c r="PSS9" s="134"/>
      <c r="PST9" s="132"/>
      <c r="PSU9" s="132"/>
      <c r="PSV9" s="132"/>
      <c r="PSW9" s="133"/>
      <c r="PSX9" s="134"/>
      <c r="PSY9" s="132"/>
      <c r="PSZ9" s="132"/>
      <c r="PTA9" s="132"/>
      <c r="PTB9" s="133"/>
      <c r="PTC9" s="134"/>
      <c r="PTD9" s="132"/>
      <c r="PTE9" s="132"/>
      <c r="PTF9" s="132"/>
      <c r="PTG9" s="133"/>
      <c r="PTH9" s="134"/>
      <c r="PTI9" s="132"/>
      <c r="PTJ9" s="132"/>
      <c r="PTK9" s="132"/>
      <c r="PTL9" s="133"/>
      <c r="PTM9" s="134"/>
      <c r="PTN9" s="132"/>
      <c r="PTO9" s="132"/>
      <c r="PTP9" s="132"/>
      <c r="PTQ9" s="133"/>
      <c r="PTR9" s="134"/>
      <c r="PTS9" s="132"/>
      <c r="PTT9" s="132"/>
      <c r="PTU9" s="132"/>
      <c r="PTV9" s="133"/>
      <c r="PTW9" s="134"/>
      <c r="PTX9" s="132"/>
      <c r="PTY9" s="132"/>
      <c r="PTZ9" s="132"/>
      <c r="PUA9" s="133"/>
      <c r="PUB9" s="134"/>
      <c r="PUC9" s="132"/>
      <c r="PUD9" s="132"/>
      <c r="PUE9" s="132"/>
      <c r="PUF9" s="133"/>
      <c r="PUG9" s="134"/>
      <c r="PUH9" s="132"/>
      <c r="PUI9" s="132"/>
      <c r="PUJ9" s="132"/>
      <c r="PUK9" s="133"/>
      <c r="PUL9" s="134"/>
      <c r="PUM9" s="132"/>
      <c r="PUN9" s="132"/>
      <c r="PUO9" s="132"/>
      <c r="PUP9" s="133"/>
      <c r="PUQ9" s="134"/>
      <c r="PUR9" s="132"/>
      <c r="PUS9" s="132"/>
      <c r="PUT9" s="132"/>
      <c r="PUU9" s="133"/>
      <c r="PUV9" s="134"/>
      <c r="PUW9" s="132"/>
      <c r="PUX9" s="132"/>
      <c r="PUY9" s="132"/>
      <c r="PUZ9" s="133"/>
      <c r="PVA9" s="134"/>
      <c r="PVB9" s="132"/>
      <c r="PVC9" s="132"/>
      <c r="PVD9" s="132"/>
      <c r="PVE9" s="133"/>
      <c r="PVF9" s="134"/>
      <c r="PVG9" s="132"/>
      <c r="PVH9" s="132"/>
      <c r="PVI9" s="132"/>
      <c r="PVJ9" s="133"/>
      <c r="PVK9" s="134"/>
      <c r="PVL9" s="132"/>
      <c r="PVM9" s="132"/>
      <c r="PVN9" s="132"/>
      <c r="PVO9" s="133"/>
      <c r="PVP9" s="134"/>
      <c r="PVQ9" s="132"/>
      <c r="PVR9" s="132"/>
      <c r="PVS9" s="132"/>
      <c r="PVT9" s="133"/>
      <c r="PVU9" s="134"/>
      <c r="PVV9" s="132"/>
      <c r="PVW9" s="132"/>
      <c r="PVX9" s="132"/>
      <c r="PVY9" s="133"/>
      <c r="PVZ9" s="134"/>
      <c r="PWA9" s="132"/>
      <c r="PWB9" s="132"/>
      <c r="PWC9" s="132"/>
      <c r="PWD9" s="133"/>
      <c r="PWE9" s="134"/>
      <c r="PWF9" s="132"/>
      <c r="PWG9" s="132"/>
      <c r="PWH9" s="132"/>
      <c r="PWI9" s="133"/>
      <c r="PWJ9" s="134"/>
      <c r="PWK9" s="132"/>
      <c r="PWL9" s="132"/>
      <c r="PWM9" s="132"/>
      <c r="PWN9" s="133"/>
      <c r="PWO9" s="134"/>
      <c r="PWP9" s="132"/>
      <c r="PWQ9" s="132"/>
      <c r="PWR9" s="132"/>
      <c r="PWS9" s="133"/>
      <c r="PWT9" s="134"/>
      <c r="PWU9" s="132"/>
      <c r="PWV9" s="132"/>
      <c r="PWW9" s="132"/>
      <c r="PWX9" s="133"/>
      <c r="PWY9" s="134"/>
      <c r="PWZ9" s="132"/>
      <c r="PXA9" s="132"/>
      <c r="PXB9" s="132"/>
      <c r="PXC9" s="133"/>
      <c r="PXD9" s="134"/>
      <c r="PXE9" s="132"/>
      <c r="PXF9" s="132"/>
      <c r="PXG9" s="132"/>
      <c r="PXH9" s="133"/>
      <c r="PXI9" s="134"/>
      <c r="PXJ9" s="132"/>
      <c r="PXK9" s="132"/>
      <c r="PXL9" s="132"/>
      <c r="PXM9" s="133"/>
      <c r="PXN9" s="134"/>
      <c r="PXO9" s="132"/>
      <c r="PXP9" s="132"/>
      <c r="PXQ9" s="132"/>
      <c r="PXR9" s="133"/>
      <c r="PXS9" s="134"/>
      <c r="PXT9" s="132"/>
      <c r="PXU9" s="132"/>
      <c r="PXV9" s="132"/>
      <c r="PXW9" s="133"/>
      <c r="PXX9" s="134"/>
      <c r="PXY9" s="132"/>
      <c r="PXZ9" s="132"/>
      <c r="PYA9" s="132"/>
      <c r="PYB9" s="133"/>
      <c r="PYC9" s="134"/>
      <c r="PYD9" s="132"/>
      <c r="PYE9" s="132"/>
      <c r="PYF9" s="132"/>
      <c r="PYG9" s="133"/>
      <c r="PYH9" s="134"/>
      <c r="PYI9" s="132"/>
      <c r="PYJ9" s="132"/>
      <c r="PYK9" s="132"/>
      <c r="PYL9" s="133"/>
      <c r="PYM9" s="134"/>
      <c r="PYN9" s="132"/>
      <c r="PYO9" s="132"/>
      <c r="PYP9" s="132"/>
      <c r="PYQ9" s="133"/>
      <c r="PYR9" s="134"/>
      <c r="PYS9" s="132"/>
      <c r="PYT9" s="132"/>
      <c r="PYU9" s="132"/>
      <c r="PYV9" s="133"/>
      <c r="PYW9" s="134"/>
      <c r="PYX9" s="132"/>
      <c r="PYY9" s="132"/>
      <c r="PYZ9" s="132"/>
      <c r="PZA9" s="133"/>
      <c r="PZB9" s="134"/>
      <c r="PZC9" s="132"/>
      <c r="PZD9" s="132"/>
      <c r="PZE9" s="132"/>
      <c r="PZF9" s="133"/>
      <c r="PZG9" s="134"/>
      <c r="PZH9" s="132"/>
      <c r="PZI9" s="132"/>
      <c r="PZJ9" s="132"/>
      <c r="PZK9" s="133"/>
      <c r="PZL9" s="134"/>
      <c r="PZM9" s="132"/>
      <c r="PZN9" s="132"/>
      <c r="PZO9" s="132"/>
      <c r="PZP9" s="133"/>
      <c r="PZQ9" s="134"/>
      <c r="PZR9" s="132"/>
      <c r="PZS9" s="132"/>
      <c r="PZT9" s="132"/>
      <c r="PZU9" s="133"/>
      <c r="PZV9" s="134"/>
      <c r="PZW9" s="132"/>
      <c r="PZX9" s="132"/>
      <c r="PZY9" s="132"/>
      <c r="PZZ9" s="133"/>
      <c r="QAA9" s="134"/>
      <c r="QAB9" s="132"/>
      <c r="QAC9" s="132"/>
      <c r="QAD9" s="132"/>
      <c r="QAE9" s="133"/>
      <c r="QAF9" s="134"/>
      <c r="QAG9" s="132"/>
      <c r="QAH9" s="132"/>
      <c r="QAI9" s="132"/>
      <c r="QAJ9" s="133"/>
      <c r="QAK9" s="134"/>
      <c r="QAL9" s="132"/>
      <c r="QAM9" s="132"/>
      <c r="QAN9" s="132"/>
      <c r="QAO9" s="133"/>
      <c r="QAP9" s="134"/>
      <c r="QAQ9" s="132"/>
      <c r="QAR9" s="132"/>
      <c r="QAS9" s="132"/>
      <c r="QAT9" s="133"/>
      <c r="QAU9" s="134"/>
      <c r="QAV9" s="132"/>
      <c r="QAW9" s="132"/>
      <c r="QAX9" s="132"/>
      <c r="QAY9" s="133"/>
      <c r="QAZ9" s="134"/>
      <c r="QBA9" s="132"/>
      <c r="QBB9" s="132"/>
      <c r="QBC9" s="132"/>
      <c r="QBD9" s="133"/>
      <c r="QBE9" s="134"/>
      <c r="QBF9" s="132"/>
      <c r="QBG9" s="132"/>
      <c r="QBH9" s="132"/>
      <c r="QBI9" s="133"/>
      <c r="QBJ9" s="134"/>
      <c r="QBK9" s="132"/>
      <c r="QBL9" s="132"/>
      <c r="QBM9" s="132"/>
      <c r="QBN9" s="133"/>
      <c r="QBO9" s="134"/>
      <c r="QBP9" s="132"/>
      <c r="QBQ9" s="132"/>
      <c r="QBR9" s="132"/>
      <c r="QBS9" s="133"/>
      <c r="QBT9" s="134"/>
      <c r="QBU9" s="132"/>
      <c r="QBV9" s="132"/>
      <c r="QBW9" s="132"/>
      <c r="QBX9" s="133"/>
      <c r="QBY9" s="134"/>
      <c r="QBZ9" s="132"/>
      <c r="QCA9" s="132"/>
      <c r="QCB9" s="132"/>
      <c r="QCC9" s="133"/>
      <c r="QCD9" s="134"/>
      <c r="QCE9" s="132"/>
      <c r="QCF9" s="132"/>
      <c r="QCG9" s="132"/>
      <c r="QCH9" s="133"/>
      <c r="QCI9" s="134"/>
      <c r="QCJ9" s="132"/>
      <c r="QCK9" s="132"/>
      <c r="QCL9" s="132"/>
      <c r="QCM9" s="133"/>
      <c r="QCN9" s="134"/>
      <c r="QCO9" s="132"/>
      <c r="QCP9" s="132"/>
      <c r="QCQ9" s="132"/>
      <c r="QCR9" s="133"/>
      <c r="QCS9" s="134"/>
      <c r="QCT9" s="132"/>
      <c r="QCU9" s="132"/>
      <c r="QCV9" s="132"/>
      <c r="QCW9" s="133"/>
      <c r="QCX9" s="134"/>
      <c r="QCY9" s="132"/>
      <c r="QCZ9" s="132"/>
      <c r="QDA9" s="132"/>
      <c r="QDB9" s="133"/>
      <c r="QDC9" s="134"/>
      <c r="QDD9" s="132"/>
      <c r="QDE9" s="132"/>
      <c r="QDF9" s="132"/>
      <c r="QDG9" s="133"/>
      <c r="QDH9" s="134"/>
      <c r="QDI9" s="132"/>
      <c r="QDJ9" s="132"/>
      <c r="QDK9" s="132"/>
      <c r="QDL9" s="133"/>
      <c r="QDM9" s="134"/>
      <c r="QDN9" s="132"/>
      <c r="QDO9" s="132"/>
      <c r="QDP9" s="132"/>
      <c r="QDQ9" s="133"/>
      <c r="QDR9" s="134"/>
      <c r="QDS9" s="132"/>
      <c r="QDT9" s="132"/>
      <c r="QDU9" s="132"/>
      <c r="QDV9" s="133"/>
      <c r="QDW9" s="134"/>
      <c r="QDX9" s="132"/>
      <c r="QDY9" s="132"/>
      <c r="QDZ9" s="132"/>
      <c r="QEA9" s="133"/>
      <c r="QEB9" s="134"/>
      <c r="QEC9" s="132"/>
      <c r="QED9" s="132"/>
      <c r="QEE9" s="132"/>
      <c r="QEF9" s="133"/>
      <c r="QEG9" s="134"/>
      <c r="QEH9" s="132"/>
      <c r="QEI9" s="132"/>
      <c r="QEJ9" s="132"/>
      <c r="QEK9" s="133"/>
      <c r="QEL9" s="134"/>
      <c r="QEM9" s="132"/>
      <c r="QEN9" s="132"/>
      <c r="QEO9" s="132"/>
      <c r="QEP9" s="133"/>
      <c r="QEQ9" s="134"/>
      <c r="QER9" s="132"/>
      <c r="QES9" s="132"/>
      <c r="QET9" s="132"/>
      <c r="QEU9" s="133"/>
      <c r="QEV9" s="134"/>
      <c r="QEW9" s="132"/>
      <c r="QEX9" s="132"/>
      <c r="QEY9" s="132"/>
      <c r="QEZ9" s="133"/>
      <c r="QFA9" s="134"/>
      <c r="QFB9" s="132"/>
      <c r="QFC9" s="132"/>
      <c r="QFD9" s="132"/>
      <c r="QFE9" s="133"/>
      <c r="QFF9" s="134"/>
      <c r="QFG9" s="132"/>
      <c r="QFH9" s="132"/>
      <c r="QFI9" s="132"/>
      <c r="QFJ9" s="133"/>
      <c r="QFK9" s="134"/>
      <c r="QFL9" s="132"/>
      <c r="QFM9" s="132"/>
      <c r="QFN9" s="132"/>
      <c r="QFO9" s="133"/>
      <c r="QFP9" s="134"/>
      <c r="QFQ9" s="132"/>
      <c r="QFR9" s="132"/>
      <c r="QFS9" s="132"/>
      <c r="QFT9" s="133"/>
      <c r="QFU9" s="134"/>
      <c r="QFV9" s="132"/>
      <c r="QFW9" s="132"/>
      <c r="QFX9" s="132"/>
      <c r="QFY9" s="133"/>
      <c r="QFZ9" s="134"/>
      <c r="QGA9" s="132"/>
      <c r="QGB9" s="132"/>
      <c r="QGC9" s="132"/>
      <c r="QGD9" s="133"/>
      <c r="QGE9" s="134"/>
      <c r="QGF9" s="132"/>
      <c r="QGG9" s="132"/>
      <c r="QGH9" s="132"/>
      <c r="QGI9" s="133"/>
      <c r="QGJ9" s="134"/>
      <c r="QGK9" s="132"/>
      <c r="QGL9" s="132"/>
      <c r="QGM9" s="132"/>
      <c r="QGN9" s="133"/>
      <c r="QGO9" s="134"/>
      <c r="QGP9" s="132"/>
      <c r="QGQ9" s="132"/>
      <c r="QGR9" s="132"/>
      <c r="QGS9" s="133"/>
      <c r="QGT9" s="134"/>
      <c r="QGU9" s="132"/>
      <c r="QGV9" s="132"/>
      <c r="QGW9" s="132"/>
      <c r="QGX9" s="133"/>
      <c r="QGY9" s="134"/>
      <c r="QGZ9" s="132"/>
      <c r="QHA9" s="132"/>
      <c r="QHB9" s="132"/>
      <c r="QHC9" s="133"/>
      <c r="QHD9" s="134"/>
      <c r="QHE9" s="132"/>
      <c r="QHF9" s="132"/>
      <c r="QHG9" s="132"/>
      <c r="QHH9" s="133"/>
      <c r="QHI9" s="134"/>
      <c r="QHJ9" s="132"/>
      <c r="QHK9" s="132"/>
      <c r="QHL9" s="132"/>
      <c r="QHM9" s="133"/>
      <c r="QHN9" s="134"/>
      <c r="QHO9" s="132"/>
      <c r="QHP9" s="132"/>
      <c r="QHQ9" s="132"/>
      <c r="QHR9" s="133"/>
      <c r="QHS9" s="134"/>
      <c r="QHT9" s="132"/>
      <c r="QHU9" s="132"/>
      <c r="QHV9" s="132"/>
      <c r="QHW9" s="133"/>
      <c r="QHX9" s="134"/>
      <c r="QHY9" s="132"/>
      <c r="QHZ9" s="132"/>
      <c r="QIA9" s="132"/>
      <c r="QIB9" s="133"/>
      <c r="QIC9" s="134"/>
      <c r="QID9" s="132"/>
      <c r="QIE9" s="132"/>
      <c r="QIF9" s="132"/>
      <c r="QIG9" s="133"/>
      <c r="QIH9" s="134"/>
      <c r="QII9" s="132"/>
      <c r="QIJ9" s="132"/>
      <c r="QIK9" s="132"/>
      <c r="QIL9" s="133"/>
      <c r="QIM9" s="134"/>
      <c r="QIN9" s="132"/>
      <c r="QIO9" s="132"/>
      <c r="QIP9" s="132"/>
      <c r="QIQ9" s="133"/>
      <c r="QIR9" s="134"/>
      <c r="QIS9" s="132"/>
      <c r="QIT9" s="132"/>
      <c r="QIU9" s="132"/>
      <c r="QIV9" s="133"/>
      <c r="QIW9" s="134"/>
      <c r="QIX9" s="132"/>
      <c r="QIY9" s="132"/>
      <c r="QIZ9" s="132"/>
      <c r="QJA9" s="133"/>
      <c r="QJB9" s="134"/>
      <c r="QJC9" s="132"/>
      <c r="QJD9" s="132"/>
      <c r="QJE9" s="132"/>
      <c r="QJF9" s="133"/>
      <c r="QJG9" s="134"/>
      <c r="QJH9" s="132"/>
      <c r="QJI9" s="132"/>
      <c r="QJJ9" s="132"/>
      <c r="QJK9" s="133"/>
      <c r="QJL9" s="134"/>
      <c r="QJM9" s="132"/>
      <c r="QJN9" s="132"/>
      <c r="QJO9" s="132"/>
      <c r="QJP9" s="133"/>
      <c r="QJQ9" s="134"/>
      <c r="QJR9" s="132"/>
      <c r="QJS9" s="132"/>
      <c r="QJT9" s="132"/>
      <c r="QJU9" s="133"/>
      <c r="QJV9" s="134"/>
      <c r="QJW9" s="132"/>
      <c r="QJX9" s="132"/>
      <c r="QJY9" s="132"/>
      <c r="QJZ9" s="133"/>
      <c r="QKA9" s="134"/>
      <c r="QKB9" s="132"/>
      <c r="QKC9" s="132"/>
      <c r="QKD9" s="132"/>
      <c r="QKE9" s="133"/>
      <c r="QKF9" s="134"/>
      <c r="QKG9" s="132"/>
      <c r="QKH9" s="132"/>
      <c r="QKI9" s="132"/>
      <c r="QKJ9" s="133"/>
      <c r="QKK9" s="134"/>
      <c r="QKL9" s="132"/>
      <c r="QKM9" s="132"/>
      <c r="QKN9" s="132"/>
      <c r="QKO9" s="133"/>
      <c r="QKP9" s="134"/>
      <c r="QKQ9" s="132"/>
      <c r="QKR9" s="132"/>
      <c r="QKS9" s="132"/>
      <c r="QKT9" s="133"/>
      <c r="QKU9" s="134"/>
      <c r="QKV9" s="132"/>
      <c r="QKW9" s="132"/>
      <c r="QKX9" s="132"/>
      <c r="QKY9" s="133"/>
      <c r="QKZ9" s="134"/>
      <c r="QLA9" s="132"/>
      <c r="QLB9" s="132"/>
      <c r="QLC9" s="132"/>
      <c r="QLD9" s="133"/>
      <c r="QLE9" s="134"/>
      <c r="QLF9" s="132"/>
      <c r="QLG9" s="132"/>
      <c r="QLH9" s="132"/>
      <c r="QLI9" s="133"/>
      <c r="QLJ9" s="134"/>
      <c r="QLK9" s="132"/>
      <c r="QLL9" s="132"/>
      <c r="QLM9" s="132"/>
      <c r="QLN9" s="133"/>
      <c r="QLO9" s="134"/>
      <c r="QLP9" s="132"/>
      <c r="QLQ9" s="132"/>
      <c r="QLR9" s="132"/>
      <c r="QLS9" s="133"/>
      <c r="QLT9" s="134"/>
      <c r="QLU9" s="132"/>
      <c r="QLV9" s="132"/>
      <c r="QLW9" s="132"/>
      <c r="QLX9" s="133"/>
      <c r="QLY9" s="134"/>
      <c r="QLZ9" s="132"/>
      <c r="QMA9" s="132"/>
      <c r="QMB9" s="132"/>
      <c r="QMC9" s="133"/>
      <c r="QMD9" s="134"/>
      <c r="QME9" s="132"/>
      <c r="QMF9" s="132"/>
      <c r="QMG9" s="132"/>
      <c r="QMH9" s="133"/>
      <c r="QMI9" s="134"/>
      <c r="QMJ9" s="132"/>
      <c r="QMK9" s="132"/>
      <c r="QML9" s="132"/>
      <c r="QMM9" s="133"/>
      <c r="QMN9" s="134"/>
      <c r="QMO9" s="132"/>
      <c r="QMP9" s="132"/>
      <c r="QMQ9" s="132"/>
      <c r="QMR9" s="133"/>
      <c r="QMS9" s="134"/>
      <c r="QMT9" s="132"/>
      <c r="QMU9" s="132"/>
      <c r="QMV9" s="132"/>
      <c r="QMW9" s="133"/>
      <c r="QMX9" s="134"/>
      <c r="QMY9" s="132"/>
      <c r="QMZ9" s="132"/>
      <c r="QNA9" s="132"/>
      <c r="QNB9" s="133"/>
      <c r="QNC9" s="134"/>
      <c r="QND9" s="132"/>
      <c r="QNE9" s="132"/>
      <c r="QNF9" s="132"/>
      <c r="QNG9" s="133"/>
      <c r="QNH9" s="134"/>
      <c r="QNI9" s="132"/>
      <c r="QNJ9" s="132"/>
      <c r="QNK9" s="132"/>
      <c r="QNL9" s="133"/>
      <c r="QNM9" s="134"/>
      <c r="QNN9" s="132"/>
      <c r="QNO9" s="132"/>
      <c r="QNP9" s="132"/>
      <c r="QNQ9" s="133"/>
      <c r="QNR9" s="134"/>
      <c r="QNS9" s="132"/>
      <c r="QNT9" s="132"/>
      <c r="QNU9" s="132"/>
      <c r="QNV9" s="133"/>
      <c r="QNW9" s="134"/>
      <c r="QNX9" s="132"/>
      <c r="QNY9" s="132"/>
      <c r="QNZ9" s="132"/>
      <c r="QOA9" s="133"/>
      <c r="QOB9" s="134"/>
      <c r="QOC9" s="132"/>
      <c r="QOD9" s="132"/>
      <c r="QOE9" s="132"/>
      <c r="QOF9" s="133"/>
      <c r="QOG9" s="134"/>
      <c r="QOH9" s="132"/>
      <c r="QOI9" s="132"/>
      <c r="QOJ9" s="132"/>
      <c r="QOK9" s="133"/>
      <c r="QOL9" s="134"/>
      <c r="QOM9" s="132"/>
      <c r="QON9" s="132"/>
      <c r="QOO9" s="132"/>
      <c r="QOP9" s="133"/>
      <c r="QOQ9" s="134"/>
      <c r="QOR9" s="132"/>
      <c r="QOS9" s="132"/>
      <c r="QOT9" s="132"/>
      <c r="QOU9" s="133"/>
      <c r="QOV9" s="134"/>
      <c r="QOW9" s="132"/>
      <c r="QOX9" s="132"/>
      <c r="QOY9" s="132"/>
      <c r="QOZ9" s="133"/>
      <c r="QPA9" s="134"/>
      <c r="QPB9" s="132"/>
      <c r="QPC9" s="132"/>
      <c r="QPD9" s="132"/>
      <c r="QPE9" s="133"/>
      <c r="QPF9" s="134"/>
      <c r="QPG9" s="132"/>
      <c r="QPH9" s="132"/>
      <c r="QPI9" s="132"/>
      <c r="QPJ9" s="133"/>
      <c r="QPK9" s="134"/>
      <c r="QPL9" s="132"/>
      <c r="QPM9" s="132"/>
      <c r="QPN9" s="132"/>
      <c r="QPO9" s="133"/>
      <c r="QPP9" s="134"/>
      <c r="QPQ9" s="132"/>
      <c r="QPR9" s="132"/>
      <c r="QPS9" s="132"/>
      <c r="QPT9" s="133"/>
      <c r="QPU9" s="134"/>
      <c r="QPV9" s="132"/>
      <c r="QPW9" s="132"/>
      <c r="QPX9" s="132"/>
      <c r="QPY9" s="133"/>
      <c r="QPZ9" s="134"/>
      <c r="QQA9" s="132"/>
      <c r="QQB9" s="132"/>
      <c r="QQC9" s="132"/>
      <c r="QQD9" s="133"/>
      <c r="QQE9" s="134"/>
      <c r="QQF9" s="132"/>
      <c r="QQG9" s="132"/>
      <c r="QQH9" s="132"/>
      <c r="QQI9" s="133"/>
      <c r="QQJ9" s="134"/>
      <c r="QQK9" s="132"/>
      <c r="QQL9" s="132"/>
      <c r="QQM9" s="132"/>
      <c r="QQN9" s="133"/>
      <c r="QQO9" s="134"/>
      <c r="QQP9" s="132"/>
      <c r="QQQ9" s="132"/>
      <c r="QQR9" s="132"/>
      <c r="QQS9" s="133"/>
      <c r="QQT9" s="134"/>
      <c r="QQU9" s="132"/>
      <c r="QQV9" s="132"/>
      <c r="QQW9" s="132"/>
      <c r="QQX9" s="133"/>
      <c r="QQY9" s="134"/>
      <c r="QQZ9" s="132"/>
      <c r="QRA9" s="132"/>
      <c r="QRB9" s="132"/>
      <c r="QRC9" s="133"/>
      <c r="QRD9" s="134"/>
      <c r="QRE9" s="132"/>
      <c r="QRF9" s="132"/>
      <c r="QRG9" s="132"/>
      <c r="QRH9" s="133"/>
      <c r="QRI9" s="134"/>
      <c r="QRJ9" s="132"/>
      <c r="QRK9" s="132"/>
      <c r="QRL9" s="132"/>
      <c r="QRM9" s="133"/>
      <c r="QRN9" s="134"/>
      <c r="QRO9" s="132"/>
      <c r="QRP9" s="132"/>
      <c r="QRQ9" s="132"/>
      <c r="QRR9" s="133"/>
      <c r="QRS9" s="134"/>
      <c r="QRT9" s="132"/>
      <c r="QRU9" s="132"/>
      <c r="QRV9" s="132"/>
      <c r="QRW9" s="133"/>
      <c r="QRX9" s="134"/>
      <c r="QRY9" s="132"/>
      <c r="QRZ9" s="132"/>
      <c r="QSA9" s="132"/>
      <c r="QSB9" s="133"/>
      <c r="QSC9" s="134"/>
      <c r="QSD9" s="132"/>
      <c r="QSE9" s="132"/>
      <c r="QSF9" s="132"/>
      <c r="QSG9" s="133"/>
      <c r="QSH9" s="134"/>
      <c r="QSI9" s="132"/>
      <c r="QSJ9" s="132"/>
      <c r="QSK9" s="132"/>
      <c r="QSL9" s="133"/>
      <c r="QSM9" s="134"/>
      <c r="QSN9" s="132"/>
      <c r="QSO9" s="132"/>
      <c r="QSP9" s="132"/>
      <c r="QSQ9" s="133"/>
      <c r="QSR9" s="134"/>
      <c r="QSS9" s="132"/>
      <c r="QST9" s="132"/>
      <c r="QSU9" s="132"/>
      <c r="QSV9" s="133"/>
      <c r="QSW9" s="134"/>
      <c r="QSX9" s="132"/>
      <c r="QSY9" s="132"/>
      <c r="QSZ9" s="132"/>
      <c r="QTA9" s="133"/>
      <c r="QTB9" s="134"/>
      <c r="QTC9" s="132"/>
      <c r="QTD9" s="132"/>
      <c r="QTE9" s="132"/>
      <c r="QTF9" s="133"/>
      <c r="QTG9" s="134"/>
      <c r="QTH9" s="132"/>
      <c r="QTI9" s="132"/>
      <c r="QTJ9" s="132"/>
      <c r="QTK9" s="133"/>
      <c r="QTL9" s="134"/>
      <c r="QTM9" s="132"/>
      <c r="QTN9" s="132"/>
      <c r="QTO9" s="132"/>
      <c r="QTP9" s="133"/>
      <c r="QTQ9" s="134"/>
      <c r="QTR9" s="132"/>
      <c r="QTS9" s="132"/>
      <c r="QTT9" s="132"/>
      <c r="QTU9" s="133"/>
      <c r="QTV9" s="134"/>
      <c r="QTW9" s="132"/>
      <c r="QTX9" s="132"/>
      <c r="QTY9" s="132"/>
      <c r="QTZ9" s="133"/>
      <c r="QUA9" s="134"/>
      <c r="QUB9" s="132"/>
      <c r="QUC9" s="132"/>
      <c r="QUD9" s="132"/>
      <c r="QUE9" s="133"/>
      <c r="QUF9" s="134"/>
      <c r="QUG9" s="132"/>
      <c r="QUH9" s="132"/>
      <c r="QUI9" s="132"/>
      <c r="QUJ9" s="133"/>
      <c r="QUK9" s="134"/>
      <c r="QUL9" s="132"/>
      <c r="QUM9" s="132"/>
      <c r="QUN9" s="132"/>
      <c r="QUO9" s="133"/>
      <c r="QUP9" s="134"/>
      <c r="QUQ9" s="132"/>
      <c r="QUR9" s="132"/>
      <c r="QUS9" s="132"/>
      <c r="QUT9" s="133"/>
      <c r="QUU9" s="134"/>
      <c r="QUV9" s="132"/>
      <c r="QUW9" s="132"/>
      <c r="QUX9" s="132"/>
      <c r="QUY9" s="133"/>
      <c r="QUZ9" s="134"/>
      <c r="QVA9" s="132"/>
      <c r="QVB9" s="132"/>
      <c r="QVC9" s="132"/>
      <c r="QVD9" s="133"/>
      <c r="QVE9" s="134"/>
      <c r="QVF9" s="132"/>
      <c r="QVG9" s="132"/>
      <c r="QVH9" s="132"/>
      <c r="QVI9" s="133"/>
      <c r="QVJ9" s="134"/>
      <c r="QVK9" s="132"/>
      <c r="QVL9" s="132"/>
      <c r="QVM9" s="132"/>
      <c r="QVN9" s="133"/>
      <c r="QVO9" s="134"/>
      <c r="QVP9" s="132"/>
      <c r="QVQ9" s="132"/>
      <c r="QVR9" s="132"/>
      <c r="QVS9" s="133"/>
      <c r="QVT9" s="134"/>
      <c r="QVU9" s="132"/>
      <c r="QVV9" s="132"/>
      <c r="QVW9" s="132"/>
      <c r="QVX9" s="133"/>
      <c r="QVY9" s="134"/>
      <c r="QVZ9" s="132"/>
      <c r="QWA9" s="132"/>
      <c r="QWB9" s="132"/>
      <c r="QWC9" s="133"/>
      <c r="QWD9" s="134"/>
      <c r="QWE9" s="132"/>
      <c r="QWF9" s="132"/>
      <c r="QWG9" s="132"/>
      <c r="QWH9" s="133"/>
      <c r="QWI9" s="134"/>
      <c r="QWJ9" s="132"/>
      <c r="QWK9" s="132"/>
      <c r="QWL9" s="132"/>
      <c r="QWM9" s="133"/>
      <c r="QWN9" s="134"/>
      <c r="QWO9" s="132"/>
      <c r="QWP9" s="132"/>
      <c r="QWQ9" s="132"/>
      <c r="QWR9" s="133"/>
      <c r="QWS9" s="134"/>
      <c r="QWT9" s="132"/>
      <c r="QWU9" s="132"/>
      <c r="QWV9" s="132"/>
      <c r="QWW9" s="133"/>
      <c r="QWX9" s="134"/>
      <c r="QWY9" s="132"/>
      <c r="QWZ9" s="132"/>
      <c r="QXA9" s="132"/>
      <c r="QXB9" s="133"/>
      <c r="QXC9" s="134"/>
      <c r="QXD9" s="132"/>
      <c r="QXE9" s="132"/>
      <c r="QXF9" s="132"/>
      <c r="QXG9" s="133"/>
      <c r="QXH9" s="134"/>
      <c r="QXI9" s="132"/>
      <c r="QXJ9" s="132"/>
      <c r="QXK9" s="132"/>
      <c r="QXL9" s="133"/>
      <c r="QXM9" s="134"/>
      <c r="QXN9" s="132"/>
      <c r="QXO9" s="132"/>
      <c r="QXP9" s="132"/>
      <c r="QXQ9" s="133"/>
      <c r="QXR9" s="134"/>
      <c r="QXS9" s="132"/>
      <c r="QXT9" s="132"/>
      <c r="QXU9" s="132"/>
      <c r="QXV9" s="133"/>
      <c r="QXW9" s="134"/>
      <c r="QXX9" s="132"/>
      <c r="QXY9" s="132"/>
      <c r="QXZ9" s="132"/>
      <c r="QYA9" s="133"/>
      <c r="QYB9" s="134"/>
      <c r="QYC9" s="132"/>
      <c r="QYD9" s="132"/>
      <c r="QYE9" s="132"/>
      <c r="QYF9" s="133"/>
      <c r="QYG9" s="134"/>
      <c r="QYH9" s="132"/>
      <c r="QYI9" s="132"/>
      <c r="QYJ9" s="132"/>
      <c r="QYK9" s="133"/>
      <c r="QYL9" s="134"/>
      <c r="QYM9" s="132"/>
      <c r="QYN9" s="132"/>
      <c r="QYO9" s="132"/>
      <c r="QYP9" s="133"/>
      <c r="QYQ9" s="134"/>
      <c r="QYR9" s="132"/>
      <c r="QYS9" s="132"/>
      <c r="QYT9" s="132"/>
      <c r="QYU9" s="133"/>
      <c r="QYV9" s="134"/>
      <c r="QYW9" s="132"/>
      <c r="QYX9" s="132"/>
      <c r="QYY9" s="132"/>
      <c r="QYZ9" s="133"/>
      <c r="QZA9" s="134"/>
      <c r="QZB9" s="132"/>
      <c r="QZC9" s="132"/>
      <c r="QZD9" s="132"/>
      <c r="QZE9" s="133"/>
      <c r="QZF9" s="134"/>
      <c r="QZG9" s="132"/>
      <c r="QZH9" s="132"/>
      <c r="QZI9" s="132"/>
      <c r="QZJ9" s="133"/>
      <c r="QZK9" s="134"/>
      <c r="QZL9" s="132"/>
      <c r="QZM9" s="132"/>
      <c r="QZN9" s="132"/>
      <c r="QZO9" s="133"/>
      <c r="QZP9" s="134"/>
      <c r="QZQ9" s="132"/>
      <c r="QZR9" s="132"/>
      <c r="QZS9" s="132"/>
      <c r="QZT9" s="133"/>
      <c r="QZU9" s="134"/>
      <c r="QZV9" s="132"/>
      <c r="QZW9" s="132"/>
      <c r="QZX9" s="132"/>
      <c r="QZY9" s="133"/>
      <c r="QZZ9" s="134"/>
      <c r="RAA9" s="132"/>
      <c r="RAB9" s="132"/>
      <c r="RAC9" s="132"/>
      <c r="RAD9" s="133"/>
      <c r="RAE9" s="134"/>
      <c r="RAF9" s="132"/>
      <c r="RAG9" s="132"/>
      <c r="RAH9" s="132"/>
      <c r="RAI9" s="133"/>
      <c r="RAJ9" s="134"/>
      <c r="RAK9" s="132"/>
      <c r="RAL9" s="132"/>
      <c r="RAM9" s="132"/>
      <c r="RAN9" s="133"/>
      <c r="RAO9" s="134"/>
      <c r="RAP9" s="132"/>
      <c r="RAQ9" s="132"/>
      <c r="RAR9" s="132"/>
      <c r="RAS9" s="133"/>
      <c r="RAT9" s="134"/>
      <c r="RAU9" s="132"/>
      <c r="RAV9" s="132"/>
      <c r="RAW9" s="132"/>
      <c r="RAX9" s="133"/>
      <c r="RAY9" s="134"/>
      <c r="RAZ9" s="132"/>
      <c r="RBA9" s="132"/>
      <c r="RBB9" s="132"/>
      <c r="RBC9" s="133"/>
      <c r="RBD9" s="134"/>
      <c r="RBE9" s="132"/>
      <c r="RBF9" s="132"/>
      <c r="RBG9" s="132"/>
      <c r="RBH9" s="133"/>
      <c r="RBI9" s="134"/>
      <c r="RBJ9" s="132"/>
      <c r="RBK9" s="132"/>
      <c r="RBL9" s="132"/>
      <c r="RBM9" s="133"/>
      <c r="RBN9" s="134"/>
      <c r="RBO9" s="132"/>
      <c r="RBP9" s="132"/>
      <c r="RBQ9" s="132"/>
      <c r="RBR9" s="133"/>
      <c r="RBS9" s="134"/>
      <c r="RBT9" s="132"/>
      <c r="RBU9" s="132"/>
      <c r="RBV9" s="132"/>
      <c r="RBW9" s="133"/>
      <c r="RBX9" s="134"/>
      <c r="RBY9" s="132"/>
      <c r="RBZ9" s="132"/>
      <c r="RCA9" s="132"/>
      <c r="RCB9" s="133"/>
      <c r="RCC9" s="134"/>
      <c r="RCD9" s="132"/>
      <c r="RCE9" s="132"/>
      <c r="RCF9" s="132"/>
      <c r="RCG9" s="133"/>
      <c r="RCH9" s="134"/>
      <c r="RCI9" s="132"/>
      <c r="RCJ9" s="132"/>
      <c r="RCK9" s="132"/>
      <c r="RCL9" s="133"/>
      <c r="RCM9" s="134"/>
      <c r="RCN9" s="132"/>
      <c r="RCO9" s="132"/>
      <c r="RCP9" s="132"/>
      <c r="RCQ9" s="133"/>
      <c r="RCR9" s="134"/>
      <c r="RCS9" s="132"/>
      <c r="RCT9" s="132"/>
      <c r="RCU9" s="132"/>
      <c r="RCV9" s="133"/>
      <c r="RCW9" s="134"/>
      <c r="RCX9" s="132"/>
      <c r="RCY9" s="132"/>
      <c r="RCZ9" s="132"/>
      <c r="RDA9" s="133"/>
      <c r="RDB9" s="134"/>
      <c r="RDC9" s="132"/>
      <c r="RDD9" s="132"/>
      <c r="RDE9" s="132"/>
      <c r="RDF9" s="133"/>
      <c r="RDG9" s="134"/>
      <c r="RDH9" s="132"/>
      <c r="RDI9" s="132"/>
      <c r="RDJ9" s="132"/>
      <c r="RDK9" s="133"/>
      <c r="RDL9" s="134"/>
      <c r="RDM9" s="132"/>
      <c r="RDN9" s="132"/>
      <c r="RDO9" s="132"/>
      <c r="RDP9" s="133"/>
      <c r="RDQ9" s="134"/>
      <c r="RDR9" s="132"/>
      <c r="RDS9" s="132"/>
      <c r="RDT9" s="132"/>
      <c r="RDU9" s="133"/>
      <c r="RDV9" s="134"/>
      <c r="RDW9" s="132"/>
      <c r="RDX9" s="132"/>
      <c r="RDY9" s="132"/>
      <c r="RDZ9" s="133"/>
      <c r="REA9" s="134"/>
      <c r="REB9" s="132"/>
      <c r="REC9" s="132"/>
      <c r="RED9" s="132"/>
      <c r="REE9" s="133"/>
      <c r="REF9" s="134"/>
      <c r="REG9" s="132"/>
      <c r="REH9" s="132"/>
      <c r="REI9" s="132"/>
      <c r="REJ9" s="133"/>
      <c r="REK9" s="134"/>
      <c r="REL9" s="132"/>
      <c r="REM9" s="132"/>
      <c r="REN9" s="132"/>
      <c r="REO9" s="133"/>
      <c r="REP9" s="134"/>
      <c r="REQ9" s="132"/>
      <c r="RER9" s="132"/>
      <c r="RES9" s="132"/>
      <c r="RET9" s="133"/>
      <c r="REU9" s="134"/>
      <c r="REV9" s="132"/>
      <c r="REW9" s="132"/>
      <c r="REX9" s="132"/>
      <c r="REY9" s="133"/>
      <c r="REZ9" s="134"/>
      <c r="RFA9" s="132"/>
      <c r="RFB9" s="132"/>
      <c r="RFC9" s="132"/>
      <c r="RFD9" s="133"/>
      <c r="RFE9" s="134"/>
      <c r="RFF9" s="132"/>
      <c r="RFG9" s="132"/>
      <c r="RFH9" s="132"/>
      <c r="RFI9" s="133"/>
      <c r="RFJ9" s="134"/>
      <c r="RFK9" s="132"/>
      <c r="RFL9" s="132"/>
      <c r="RFM9" s="132"/>
      <c r="RFN9" s="133"/>
      <c r="RFO9" s="134"/>
      <c r="RFP9" s="132"/>
      <c r="RFQ9" s="132"/>
      <c r="RFR9" s="132"/>
      <c r="RFS9" s="133"/>
      <c r="RFT9" s="134"/>
      <c r="RFU9" s="132"/>
      <c r="RFV9" s="132"/>
      <c r="RFW9" s="132"/>
      <c r="RFX9" s="133"/>
      <c r="RFY9" s="134"/>
      <c r="RFZ9" s="132"/>
      <c r="RGA9" s="132"/>
      <c r="RGB9" s="132"/>
      <c r="RGC9" s="133"/>
      <c r="RGD9" s="134"/>
      <c r="RGE9" s="132"/>
      <c r="RGF9" s="132"/>
      <c r="RGG9" s="132"/>
      <c r="RGH9" s="133"/>
      <c r="RGI9" s="134"/>
      <c r="RGJ9" s="132"/>
      <c r="RGK9" s="132"/>
      <c r="RGL9" s="132"/>
      <c r="RGM9" s="133"/>
      <c r="RGN9" s="134"/>
      <c r="RGO9" s="132"/>
      <c r="RGP9" s="132"/>
      <c r="RGQ9" s="132"/>
      <c r="RGR9" s="133"/>
      <c r="RGS9" s="134"/>
      <c r="RGT9" s="132"/>
      <c r="RGU9" s="132"/>
      <c r="RGV9" s="132"/>
      <c r="RGW9" s="133"/>
      <c r="RGX9" s="134"/>
      <c r="RGY9" s="132"/>
      <c r="RGZ9" s="132"/>
      <c r="RHA9" s="132"/>
      <c r="RHB9" s="133"/>
      <c r="RHC9" s="134"/>
      <c r="RHD9" s="132"/>
      <c r="RHE9" s="132"/>
      <c r="RHF9" s="132"/>
      <c r="RHG9" s="133"/>
      <c r="RHH9" s="134"/>
      <c r="RHI9" s="132"/>
      <c r="RHJ9" s="132"/>
      <c r="RHK9" s="132"/>
      <c r="RHL9" s="133"/>
      <c r="RHM9" s="134"/>
      <c r="RHN9" s="132"/>
      <c r="RHO9" s="132"/>
      <c r="RHP9" s="132"/>
      <c r="RHQ9" s="133"/>
      <c r="RHR9" s="134"/>
      <c r="RHS9" s="132"/>
      <c r="RHT9" s="132"/>
      <c r="RHU9" s="132"/>
      <c r="RHV9" s="133"/>
      <c r="RHW9" s="134"/>
      <c r="RHX9" s="132"/>
      <c r="RHY9" s="132"/>
      <c r="RHZ9" s="132"/>
      <c r="RIA9" s="133"/>
      <c r="RIB9" s="134"/>
      <c r="RIC9" s="132"/>
      <c r="RID9" s="132"/>
      <c r="RIE9" s="132"/>
      <c r="RIF9" s="133"/>
      <c r="RIG9" s="134"/>
      <c r="RIH9" s="132"/>
      <c r="RII9" s="132"/>
      <c r="RIJ9" s="132"/>
      <c r="RIK9" s="133"/>
      <c r="RIL9" s="134"/>
      <c r="RIM9" s="132"/>
      <c r="RIN9" s="132"/>
      <c r="RIO9" s="132"/>
      <c r="RIP9" s="133"/>
      <c r="RIQ9" s="134"/>
      <c r="RIR9" s="132"/>
      <c r="RIS9" s="132"/>
      <c r="RIT9" s="132"/>
      <c r="RIU9" s="133"/>
      <c r="RIV9" s="134"/>
      <c r="RIW9" s="132"/>
      <c r="RIX9" s="132"/>
      <c r="RIY9" s="132"/>
      <c r="RIZ9" s="133"/>
      <c r="RJA9" s="134"/>
      <c r="RJB9" s="132"/>
      <c r="RJC9" s="132"/>
      <c r="RJD9" s="132"/>
      <c r="RJE9" s="133"/>
      <c r="RJF9" s="134"/>
      <c r="RJG9" s="132"/>
      <c r="RJH9" s="132"/>
      <c r="RJI9" s="132"/>
      <c r="RJJ9" s="133"/>
      <c r="RJK9" s="134"/>
      <c r="RJL9" s="132"/>
      <c r="RJM9" s="132"/>
      <c r="RJN9" s="132"/>
      <c r="RJO9" s="133"/>
      <c r="RJP9" s="134"/>
      <c r="RJQ9" s="132"/>
      <c r="RJR9" s="132"/>
      <c r="RJS9" s="132"/>
      <c r="RJT9" s="133"/>
      <c r="RJU9" s="134"/>
      <c r="RJV9" s="132"/>
      <c r="RJW9" s="132"/>
      <c r="RJX9" s="132"/>
      <c r="RJY9" s="133"/>
      <c r="RJZ9" s="134"/>
      <c r="RKA9" s="132"/>
      <c r="RKB9" s="132"/>
      <c r="RKC9" s="132"/>
      <c r="RKD9" s="133"/>
      <c r="RKE9" s="134"/>
      <c r="RKF9" s="132"/>
      <c r="RKG9" s="132"/>
      <c r="RKH9" s="132"/>
      <c r="RKI9" s="133"/>
      <c r="RKJ9" s="134"/>
      <c r="RKK9" s="132"/>
      <c r="RKL9" s="132"/>
      <c r="RKM9" s="132"/>
      <c r="RKN9" s="133"/>
      <c r="RKO9" s="134"/>
      <c r="RKP9" s="132"/>
      <c r="RKQ9" s="132"/>
      <c r="RKR9" s="132"/>
      <c r="RKS9" s="133"/>
      <c r="RKT9" s="134"/>
      <c r="RKU9" s="132"/>
      <c r="RKV9" s="132"/>
      <c r="RKW9" s="132"/>
      <c r="RKX9" s="133"/>
      <c r="RKY9" s="134"/>
      <c r="RKZ9" s="132"/>
      <c r="RLA9" s="132"/>
      <c r="RLB9" s="132"/>
      <c r="RLC9" s="133"/>
      <c r="RLD9" s="134"/>
      <c r="RLE9" s="132"/>
      <c r="RLF9" s="132"/>
      <c r="RLG9" s="132"/>
      <c r="RLH9" s="133"/>
      <c r="RLI9" s="134"/>
      <c r="RLJ9" s="132"/>
      <c r="RLK9" s="132"/>
      <c r="RLL9" s="132"/>
      <c r="RLM9" s="133"/>
      <c r="RLN9" s="134"/>
      <c r="RLO9" s="132"/>
      <c r="RLP9" s="132"/>
      <c r="RLQ9" s="132"/>
      <c r="RLR9" s="133"/>
      <c r="RLS9" s="134"/>
      <c r="RLT9" s="132"/>
      <c r="RLU9" s="132"/>
      <c r="RLV9" s="132"/>
      <c r="RLW9" s="133"/>
      <c r="RLX9" s="134"/>
      <c r="RLY9" s="132"/>
      <c r="RLZ9" s="132"/>
      <c r="RMA9" s="132"/>
      <c r="RMB9" s="133"/>
      <c r="RMC9" s="134"/>
      <c r="RMD9" s="132"/>
      <c r="RME9" s="132"/>
      <c r="RMF9" s="132"/>
      <c r="RMG9" s="133"/>
      <c r="RMH9" s="134"/>
      <c r="RMI9" s="132"/>
      <c r="RMJ9" s="132"/>
      <c r="RMK9" s="132"/>
      <c r="RML9" s="133"/>
      <c r="RMM9" s="134"/>
      <c r="RMN9" s="132"/>
      <c r="RMO9" s="132"/>
      <c r="RMP9" s="132"/>
      <c r="RMQ9" s="133"/>
      <c r="RMR9" s="134"/>
      <c r="RMS9" s="132"/>
      <c r="RMT9" s="132"/>
      <c r="RMU9" s="132"/>
      <c r="RMV9" s="133"/>
      <c r="RMW9" s="134"/>
      <c r="RMX9" s="132"/>
      <c r="RMY9" s="132"/>
      <c r="RMZ9" s="132"/>
      <c r="RNA9" s="133"/>
      <c r="RNB9" s="134"/>
      <c r="RNC9" s="132"/>
      <c r="RND9" s="132"/>
      <c r="RNE9" s="132"/>
      <c r="RNF9" s="133"/>
      <c r="RNG9" s="134"/>
      <c r="RNH9" s="132"/>
      <c r="RNI9" s="132"/>
      <c r="RNJ9" s="132"/>
      <c r="RNK9" s="133"/>
      <c r="RNL9" s="134"/>
      <c r="RNM9" s="132"/>
      <c r="RNN9" s="132"/>
      <c r="RNO9" s="132"/>
      <c r="RNP9" s="133"/>
      <c r="RNQ9" s="134"/>
      <c r="RNR9" s="132"/>
      <c r="RNS9" s="132"/>
      <c r="RNT9" s="132"/>
      <c r="RNU9" s="133"/>
      <c r="RNV9" s="134"/>
      <c r="RNW9" s="132"/>
      <c r="RNX9" s="132"/>
      <c r="RNY9" s="132"/>
      <c r="RNZ9" s="133"/>
      <c r="ROA9" s="134"/>
      <c r="ROB9" s="132"/>
      <c r="ROC9" s="132"/>
      <c r="ROD9" s="132"/>
      <c r="ROE9" s="133"/>
      <c r="ROF9" s="134"/>
      <c r="ROG9" s="132"/>
      <c r="ROH9" s="132"/>
      <c r="ROI9" s="132"/>
      <c r="ROJ9" s="133"/>
      <c r="ROK9" s="134"/>
      <c r="ROL9" s="132"/>
      <c r="ROM9" s="132"/>
      <c r="RON9" s="132"/>
      <c r="ROO9" s="133"/>
      <c r="ROP9" s="134"/>
      <c r="ROQ9" s="132"/>
      <c r="ROR9" s="132"/>
      <c r="ROS9" s="132"/>
      <c r="ROT9" s="133"/>
      <c r="ROU9" s="134"/>
      <c r="ROV9" s="132"/>
      <c r="ROW9" s="132"/>
      <c r="ROX9" s="132"/>
      <c r="ROY9" s="133"/>
      <c r="ROZ9" s="134"/>
      <c r="RPA9" s="132"/>
      <c r="RPB9" s="132"/>
      <c r="RPC9" s="132"/>
      <c r="RPD9" s="133"/>
      <c r="RPE9" s="134"/>
      <c r="RPF9" s="132"/>
      <c r="RPG9" s="132"/>
      <c r="RPH9" s="132"/>
      <c r="RPI9" s="133"/>
      <c r="RPJ9" s="134"/>
      <c r="RPK9" s="132"/>
      <c r="RPL9" s="132"/>
      <c r="RPM9" s="132"/>
      <c r="RPN9" s="133"/>
      <c r="RPO9" s="134"/>
      <c r="RPP9" s="132"/>
      <c r="RPQ9" s="132"/>
      <c r="RPR9" s="132"/>
      <c r="RPS9" s="133"/>
      <c r="RPT9" s="134"/>
      <c r="RPU9" s="132"/>
      <c r="RPV9" s="132"/>
      <c r="RPW9" s="132"/>
      <c r="RPX9" s="133"/>
      <c r="RPY9" s="134"/>
      <c r="RPZ9" s="132"/>
      <c r="RQA9" s="132"/>
      <c r="RQB9" s="132"/>
      <c r="RQC9" s="133"/>
      <c r="RQD9" s="134"/>
      <c r="RQE9" s="132"/>
      <c r="RQF9" s="132"/>
      <c r="RQG9" s="132"/>
      <c r="RQH9" s="133"/>
      <c r="RQI9" s="134"/>
      <c r="RQJ9" s="132"/>
      <c r="RQK9" s="132"/>
      <c r="RQL9" s="132"/>
      <c r="RQM9" s="133"/>
      <c r="RQN9" s="134"/>
      <c r="RQO9" s="132"/>
      <c r="RQP9" s="132"/>
      <c r="RQQ9" s="132"/>
      <c r="RQR9" s="133"/>
      <c r="RQS9" s="134"/>
      <c r="RQT9" s="132"/>
      <c r="RQU9" s="132"/>
      <c r="RQV9" s="132"/>
      <c r="RQW9" s="133"/>
      <c r="RQX9" s="134"/>
      <c r="RQY9" s="132"/>
      <c r="RQZ9" s="132"/>
      <c r="RRA9" s="132"/>
      <c r="RRB9" s="133"/>
      <c r="RRC9" s="134"/>
      <c r="RRD9" s="132"/>
      <c r="RRE9" s="132"/>
      <c r="RRF9" s="132"/>
      <c r="RRG9" s="133"/>
      <c r="RRH9" s="134"/>
      <c r="RRI9" s="132"/>
      <c r="RRJ9" s="132"/>
      <c r="RRK9" s="132"/>
      <c r="RRL9" s="133"/>
      <c r="RRM9" s="134"/>
      <c r="RRN9" s="132"/>
      <c r="RRO9" s="132"/>
      <c r="RRP9" s="132"/>
      <c r="RRQ9" s="133"/>
      <c r="RRR9" s="134"/>
      <c r="RRS9" s="132"/>
      <c r="RRT9" s="132"/>
      <c r="RRU9" s="132"/>
      <c r="RRV9" s="133"/>
      <c r="RRW9" s="134"/>
      <c r="RRX9" s="132"/>
      <c r="RRY9" s="132"/>
      <c r="RRZ9" s="132"/>
      <c r="RSA9" s="133"/>
      <c r="RSB9" s="134"/>
      <c r="RSC9" s="132"/>
      <c r="RSD9" s="132"/>
      <c r="RSE9" s="132"/>
      <c r="RSF9" s="133"/>
      <c r="RSG9" s="134"/>
      <c r="RSH9" s="132"/>
      <c r="RSI9" s="132"/>
      <c r="RSJ9" s="132"/>
      <c r="RSK9" s="133"/>
      <c r="RSL9" s="134"/>
      <c r="RSM9" s="132"/>
      <c r="RSN9" s="132"/>
      <c r="RSO9" s="132"/>
      <c r="RSP9" s="133"/>
      <c r="RSQ9" s="134"/>
      <c r="RSR9" s="132"/>
      <c r="RSS9" s="132"/>
      <c r="RST9" s="132"/>
      <c r="RSU9" s="133"/>
      <c r="RSV9" s="134"/>
      <c r="RSW9" s="132"/>
      <c r="RSX9" s="132"/>
      <c r="RSY9" s="132"/>
      <c r="RSZ9" s="133"/>
      <c r="RTA9" s="134"/>
      <c r="RTB9" s="132"/>
      <c r="RTC9" s="132"/>
      <c r="RTD9" s="132"/>
      <c r="RTE9" s="133"/>
      <c r="RTF9" s="134"/>
      <c r="RTG9" s="132"/>
      <c r="RTH9" s="132"/>
      <c r="RTI9" s="132"/>
      <c r="RTJ9" s="133"/>
      <c r="RTK9" s="134"/>
      <c r="RTL9" s="132"/>
      <c r="RTM9" s="132"/>
      <c r="RTN9" s="132"/>
      <c r="RTO9" s="133"/>
      <c r="RTP9" s="134"/>
      <c r="RTQ9" s="132"/>
      <c r="RTR9" s="132"/>
      <c r="RTS9" s="132"/>
      <c r="RTT9" s="133"/>
      <c r="RTU9" s="134"/>
      <c r="RTV9" s="132"/>
      <c r="RTW9" s="132"/>
      <c r="RTX9" s="132"/>
      <c r="RTY9" s="133"/>
      <c r="RTZ9" s="134"/>
      <c r="RUA9" s="132"/>
      <c r="RUB9" s="132"/>
      <c r="RUC9" s="132"/>
      <c r="RUD9" s="133"/>
      <c r="RUE9" s="134"/>
      <c r="RUF9" s="132"/>
      <c r="RUG9" s="132"/>
      <c r="RUH9" s="132"/>
      <c r="RUI9" s="133"/>
      <c r="RUJ9" s="134"/>
      <c r="RUK9" s="132"/>
      <c r="RUL9" s="132"/>
      <c r="RUM9" s="132"/>
      <c r="RUN9" s="133"/>
      <c r="RUO9" s="134"/>
      <c r="RUP9" s="132"/>
      <c r="RUQ9" s="132"/>
      <c r="RUR9" s="132"/>
      <c r="RUS9" s="133"/>
      <c r="RUT9" s="134"/>
      <c r="RUU9" s="132"/>
      <c r="RUV9" s="132"/>
      <c r="RUW9" s="132"/>
      <c r="RUX9" s="133"/>
      <c r="RUY9" s="134"/>
      <c r="RUZ9" s="132"/>
      <c r="RVA9" s="132"/>
      <c r="RVB9" s="132"/>
      <c r="RVC9" s="133"/>
      <c r="RVD9" s="134"/>
      <c r="RVE9" s="132"/>
      <c r="RVF9" s="132"/>
      <c r="RVG9" s="132"/>
      <c r="RVH9" s="133"/>
      <c r="RVI9" s="134"/>
      <c r="RVJ9" s="132"/>
      <c r="RVK9" s="132"/>
      <c r="RVL9" s="132"/>
      <c r="RVM9" s="133"/>
      <c r="RVN9" s="134"/>
      <c r="RVO9" s="132"/>
      <c r="RVP9" s="132"/>
      <c r="RVQ9" s="132"/>
      <c r="RVR9" s="133"/>
      <c r="RVS9" s="134"/>
      <c r="RVT9" s="132"/>
      <c r="RVU9" s="132"/>
      <c r="RVV9" s="132"/>
      <c r="RVW9" s="133"/>
      <c r="RVX9" s="134"/>
      <c r="RVY9" s="132"/>
      <c r="RVZ9" s="132"/>
      <c r="RWA9" s="132"/>
      <c r="RWB9" s="133"/>
      <c r="RWC9" s="134"/>
      <c r="RWD9" s="132"/>
      <c r="RWE9" s="132"/>
      <c r="RWF9" s="132"/>
      <c r="RWG9" s="133"/>
      <c r="RWH9" s="134"/>
      <c r="RWI9" s="132"/>
      <c r="RWJ9" s="132"/>
      <c r="RWK9" s="132"/>
      <c r="RWL9" s="133"/>
      <c r="RWM9" s="134"/>
      <c r="RWN9" s="132"/>
      <c r="RWO9" s="132"/>
      <c r="RWP9" s="132"/>
      <c r="RWQ9" s="133"/>
      <c r="RWR9" s="134"/>
      <c r="RWS9" s="132"/>
      <c r="RWT9" s="132"/>
      <c r="RWU9" s="132"/>
      <c r="RWV9" s="133"/>
      <c r="RWW9" s="134"/>
      <c r="RWX9" s="132"/>
      <c r="RWY9" s="132"/>
      <c r="RWZ9" s="132"/>
      <c r="RXA9" s="133"/>
      <c r="RXB9" s="134"/>
      <c r="RXC9" s="132"/>
      <c r="RXD9" s="132"/>
      <c r="RXE9" s="132"/>
      <c r="RXF9" s="133"/>
      <c r="RXG9" s="134"/>
      <c r="RXH9" s="132"/>
      <c r="RXI9" s="132"/>
      <c r="RXJ9" s="132"/>
      <c r="RXK9" s="133"/>
      <c r="RXL9" s="134"/>
      <c r="RXM9" s="132"/>
      <c r="RXN9" s="132"/>
      <c r="RXO9" s="132"/>
      <c r="RXP9" s="133"/>
      <c r="RXQ9" s="134"/>
      <c r="RXR9" s="132"/>
      <c r="RXS9" s="132"/>
      <c r="RXT9" s="132"/>
      <c r="RXU9" s="133"/>
      <c r="RXV9" s="134"/>
      <c r="RXW9" s="132"/>
      <c r="RXX9" s="132"/>
      <c r="RXY9" s="132"/>
      <c r="RXZ9" s="133"/>
      <c r="RYA9" s="134"/>
      <c r="RYB9" s="132"/>
      <c r="RYC9" s="132"/>
      <c r="RYD9" s="132"/>
      <c r="RYE9" s="133"/>
      <c r="RYF9" s="134"/>
      <c r="RYG9" s="132"/>
      <c r="RYH9" s="132"/>
      <c r="RYI9" s="132"/>
      <c r="RYJ9" s="133"/>
      <c r="RYK9" s="134"/>
      <c r="RYL9" s="132"/>
      <c r="RYM9" s="132"/>
      <c r="RYN9" s="132"/>
      <c r="RYO9" s="133"/>
      <c r="RYP9" s="134"/>
      <c r="RYQ9" s="132"/>
      <c r="RYR9" s="132"/>
      <c r="RYS9" s="132"/>
      <c r="RYT9" s="133"/>
      <c r="RYU9" s="134"/>
      <c r="RYV9" s="132"/>
      <c r="RYW9" s="132"/>
      <c r="RYX9" s="132"/>
      <c r="RYY9" s="133"/>
      <c r="RYZ9" s="134"/>
      <c r="RZA9" s="132"/>
      <c r="RZB9" s="132"/>
      <c r="RZC9" s="132"/>
      <c r="RZD9" s="133"/>
      <c r="RZE9" s="134"/>
      <c r="RZF9" s="132"/>
      <c r="RZG9" s="132"/>
      <c r="RZH9" s="132"/>
      <c r="RZI9" s="133"/>
      <c r="RZJ9" s="134"/>
      <c r="RZK9" s="132"/>
      <c r="RZL9" s="132"/>
      <c r="RZM9" s="132"/>
      <c r="RZN9" s="133"/>
      <c r="RZO9" s="134"/>
      <c r="RZP9" s="132"/>
      <c r="RZQ9" s="132"/>
      <c r="RZR9" s="132"/>
      <c r="RZS9" s="133"/>
      <c r="RZT9" s="134"/>
      <c r="RZU9" s="132"/>
      <c r="RZV9" s="132"/>
      <c r="RZW9" s="132"/>
      <c r="RZX9" s="133"/>
      <c r="RZY9" s="134"/>
      <c r="RZZ9" s="132"/>
      <c r="SAA9" s="132"/>
      <c r="SAB9" s="132"/>
      <c r="SAC9" s="133"/>
      <c r="SAD9" s="134"/>
      <c r="SAE9" s="132"/>
      <c r="SAF9" s="132"/>
      <c r="SAG9" s="132"/>
      <c r="SAH9" s="133"/>
      <c r="SAI9" s="134"/>
      <c r="SAJ9" s="132"/>
      <c r="SAK9" s="132"/>
      <c r="SAL9" s="132"/>
      <c r="SAM9" s="133"/>
      <c r="SAN9" s="134"/>
      <c r="SAO9" s="132"/>
      <c r="SAP9" s="132"/>
      <c r="SAQ9" s="132"/>
      <c r="SAR9" s="133"/>
      <c r="SAS9" s="134"/>
      <c r="SAT9" s="132"/>
      <c r="SAU9" s="132"/>
      <c r="SAV9" s="132"/>
      <c r="SAW9" s="133"/>
      <c r="SAX9" s="134"/>
      <c r="SAY9" s="132"/>
      <c r="SAZ9" s="132"/>
      <c r="SBA9" s="132"/>
      <c r="SBB9" s="133"/>
      <c r="SBC9" s="134"/>
      <c r="SBD9" s="132"/>
      <c r="SBE9" s="132"/>
      <c r="SBF9" s="132"/>
      <c r="SBG9" s="133"/>
      <c r="SBH9" s="134"/>
      <c r="SBI9" s="132"/>
      <c r="SBJ9" s="132"/>
      <c r="SBK9" s="132"/>
      <c r="SBL9" s="133"/>
      <c r="SBM9" s="134"/>
      <c r="SBN9" s="132"/>
      <c r="SBO9" s="132"/>
      <c r="SBP9" s="132"/>
      <c r="SBQ9" s="133"/>
      <c r="SBR9" s="134"/>
      <c r="SBS9" s="132"/>
      <c r="SBT9" s="132"/>
      <c r="SBU9" s="132"/>
      <c r="SBV9" s="133"/>
      <c r="SBW9" s="134"/>
      <c r="SBX9" s="132"/>
      <c r="SBY9" s="132"/>
      <c r="SBZ9" s="132"/>
      <c r="SCA9" s="133"/>
      <c r="SCB9" s="134"/>
      <c r="SCC9" s="132"/>
      <c r="SCD9" s="132"/>
      <c r="SCE9" s="132"/>
      <c r="SCF9" s="133"/>
      <c r="SCG9" s="134"/>
      <c r="SCH9" s="132"/>
      <c r="SCI9" s="132"/>
      <c r="SCJ9" s="132"/>
      <c r="SCK9" s="133"/>
      <c r="SCL9" s="134"/>
      <c r="SCM9" s="132"/>
      <c r="SCN9" s="132"/>
      <c r="SCO9" s="132"/>
      <c r="SCP9" s="133"/>
      <c r="SCQ9" s="134"/>
      <c r="SCR9" s="132"/>
      <c r="SCS9" s="132"/>
      <c r="SCT9" s="132"/>
      <c r="SCU9" s="133"/>
      <c r="SCV9" s="134"/>
      <c r="SCW9" s="132"/>
      <c r="SCX9" s="132"/>
      <c r="SCY9" s="132"/>
      <c r="SCZ9" s="133"/>
      <c r="SDA9" s="134"/>
      <c r="SDB9" s="132"/>
      <c r="SDC9" s="132"/>
      <c r="SDD9" s="132"/>
      <c r="SDE9" s="133"/>
      <c r="SDF9" s="134"/>
      <c r="SDG9" s="132"/>
      <c r="SDH9" s="132"/>
      <c r="SDI9" s="132"/>
      <c r="SDJ9" s="133"/>
      <c r="SDK9" s="134"/>
      <c r="SDL9" s="132"/>
      <c r="SDM9" s="132"/>
      <c r="SDN9" s="132"/>
      <c r="SDO9" s="133"/>
      <c r="SDP9" s="134"/>
      <c r="SDQ9" s="132"/>
      <c r="SDR9" s="132"/>
      <c r="SDS9" s="132"/>
      <c r="SDT9" s="133"/>
      <c r="SDU9" s="134"/>
      <c r="SDV9" s="132"/>
      <c r="SDW9" s="132"/>
      <c r="SDX9" s="132"/>
      <c r="SDY9" s="133"/>
      <c r="SDZ9" s="134"/>
      <c r="SEA9" s="132"/>
      <c r="SEB9" s="132"/>
      <c r="SEC9" s="132"/>
      <c r="SED9" s="133"/>
      <c r="SEE9" s="134"/>
      <c r="SEF9" s="132"/>
      <c r="SEG9" s="132"/>
      <c r="SEH9" s="132"/>
      <c r="SEI9" s="133"/>
      <c r="SEJ9" s="134"/>
      <c r="SEK9" s="132"/>
      <c r="SEL9" s="132"/>
      <c r="SEM9" s="132"/>
      <c r="SEN9" s="133"/>
      <c r="SEO9" s="134"/>
      <c r="SEP9" s="132"/>
      <c r="SEQ9" s="132"/>
      <c r="SER9" s="132"/>
      <c r="SES9" s="133"/>
      <c r="SET9" s="134"/>
      <c r="SEU9" s="132"/>
      <c r="SEV9" s="132"/>
      <c r="SEW9" s="132"/>
      <c r="SEX9" s="133"/>
      <c r="SEY9" s="134"/>
      <c r="SEZ9" s="132"/>
      <c r="SFA9" s="132"/>
      <c r="SFB9" s="132"/>
      <c r="SFC9" s="133"/>
      <c r="SFD9" s="134"/>
      <c r="SFE9" s="132"/>
      <c r="SFF9" s="132"/>
      <c r="SFG9" s="132"/>
      <c r="SFH9" s="133"/>
      <c r="SFI9" s="134"/>
      <c r="SFJ9" s="132"/>
      <c r="SFK9" s="132"/>
      <c r="SFL9" s="132"/>
      <c r="SFM9" s="133"/>
      <c r="SFN9" s="134"/>
      <c r="SFO9" s="132"/>
      <c r="SFP9" s="132"/>
      <c r="SFQ9" s="132"/>
      <c r="SFR9" s="133"/>
      <c r="SFS9" s="134"/>
      <c r="SFT9" s="132"/>
      <c r="SFU9" s="132"/>
      <c r="SFV9" s="132"/>
      <c r="SFW9" s="133"/>
      <c r="SFX9" s="134"/>
      <c r="SFY9" s="132"/>
      <c r="SFZ9" s="132"/>
      <c r="SGA9" s="132"/>
      <c r="SGB9" s="133"/>
      <c r="SGC9" s="134"/>
      <c r="SGD9" s="132"/>
      <c r="SGE9" s="132"/>
      <c r="SGF9" s="132"/>
      <c r="SGG9" s="133"/>
      <c r="SGH9" s="134"/>
      <c r="SGI9" s="132"/>
      <c r="SGJ9" s="132"/>
      <c r="SGK9" s="132"/>
      <c r="SGL9" s="133"/>
      <c r="SGM9" s="134"/>
      <c r="SGN9" s="132"/>
      <c r="SGO9" s="132"/>
      <c r="SGP9" s="132"/>
      <c r="SGQ9" s="133"/>
      <c r="SGR9" s="134"/>
      <c r="SGS9" s="132"/>
      <c r="SGT9" s="132"/>
      <c r="SGU9" s="132"/>
      <c r="SGV9" s="133"/>
      <c r="SGW9" s="134"/>
      <c r="SGX9" s="132"/>
      <c r="SGY9" s="132"/>
      <c r="SGZ9" s="132"/>
      <c r="SHA9" s="133"/>
      <c r="SHB9" s="134"/>
      <c r="SHC9" s="132"/>
      <c r="SHD9" s="132"/>
      <c r="SHE9" s="132"/>
      <c r="SHF9" s="133"/>
      <c r="SHG9" s="134"/>
      <c r="SHH9" s="132"/>
      <c r="SHI9" s="132"/>
      <c r="SHJ9" s="132"/>
      <c r="SHK9" s="133"/>
      <c r="SHL9" s="134"/>
      <c r="SHM9" s="132"/>
      <c r="SHN9" s="132"/>
      <c r="SHO9" s="132"/>
      <c r="SHP9" s="133"/>
      <c r="SHQ9" s="134"/>
      <c r="SHR9" s="132"/>
      <c r="SHS9" s="132"/>
      <c r="SHT9" s="132"/>
      <c r="SHU9" s="133"/>
      <c r="SHV9" s="134"/>
      <c r="SHW9" s="132"/>
      <c r="SHX9" s="132"/>
      <c r="SHY9" s="132"/>
      <c r="SHZ9" s="133"/>
      <c r="SIA9" s="134"/>
      <c r="SIB9" s="132"/>
      <c r="SIC9" s="132"/>
      <c r="SID9" s="132"/>
      <c r="SIE9" s="133"/>
      <c r="SIF9" s="134"/>
      <c r="SIG9" s="132"/>
      <c r="SIH9" s="132"/>
      <c r="SII9" s="132"/>
      <c r="SIJ9" s="133"/>
      <c r="SIK9" s="134"/>
      <c r="SIL9" s="132"/>
      <c r="SIM9" s="132"/>
      <c r="SIN9" s="132"/>
      <c r="SIO9" s="133"/>
      <c r="SIP9" s="134"/>
      <c r="SIQ9" s="132"/>
      <c r="SIR9" s="132"/>
      <c r="SIS9" s="132"/>
      <c r="SIT9" s="133"/>
      <c r="SIU9" s="134"/>
      <c r="SIV9" s="132"/>
      <c r="SIW9" s="132"/>
      <c r="SIX9" s="132"/>
      <c r="SIY9" s="133"/>
      <c r="SIZ9" s="134"/>
      <c r="SJA9" s="132"/>
      <c r="SJB9" s="132"/>
      <c r="SJC9" s="132"/>
      <c r="SJD9" s="133"/>
      <c r="SJE9" s="134"/>
      <c r="SJF9" s="132"/>
      <c r="SJG9" s="132"/>
      <c r="SJH9" s="132"/>
      <c r="SJI9" s="133"/>
      <c r="SJJ9" s="134"/>
      <c r="SJK9" s="132"/>
      <c r="SJL9" s="132"/>
      <c r="SJM9" s="132"/>
      <c r="SJN9" s="133"/>
      <c r="SJO9" s="134"/>
      <c r="SJP9" s="132"/>
      <c r="SJQ9" s="132"/>
      <c r="SJR9" s="132"/>
      <c r="SJS9" s="133"/>
      <c r="SJT9" s="134"/>
      <c r="SJU9" s="132"/>
      <c r="SJV9" s="132"/>
      <c r="SJW9" s="132"/>
      <c r="SJX9" s="133"/>
      <c r="SJY9" s="134"/>
      <c r="SJZ9" s="132"/>
      <c r="SKA9" s="132"/>
      <c r="SKB9" s="132"/>
      <c r="SKC9" s="133"/>
      <c r="SKD9" s="134"/>
      <c r="SKE9" s="132"/>
      <c r="SKF9" s="132"/>
      <c r="SKG9" s="132"/>
      <c r="SKH9" s="133"/>
      <c r="SKI9" s="134"/>
      <c r="SKJ9" s="132"/>
      <c r="SKK9" s="132"/>
      <c r="SKL9" s="132"/>
      <c r="SKM9" s="133"/>
      <c r="SKN9" s="134"/>
      <c r="SKO9" s="132"/>
      <c r="SKP9" s="132"/>
      <c r="SKQ9" s="132"/>
      <c r="SKR9" s="133"/>
      <c r="SKS9" s="134"/>
      <c r="SKT9" s="132"/>
      <c r="SKU9" s="132"/>
      <c r="SKV9" s="132"/>
      <c r="SKW9" s="133"/>
      <c r="SKX9" s="134"/>
      <c r="SKY9" s="132"/>
      <c r="SKZ9" s="132"/>
      <c r="SLA9" s="132"/>
      <c r="SLB9" s="133"/>
      <c r="SLC9" s="134"/>
      <c r="SLD9" s="132"/>
      <c r="SLE9" s="132"/>
      <c r="SLF9" s="132"/>
      <c r="SLG9" s="133"/>
      <c r="SLH9" s="134"/>
      <c r="SLI9" s="132"/>
      <c r="SLJ9" s="132"/>
      <c r="SLK9" s="132"/>
      <c r="SLL9" s="133"/>
      <c r="SLM9" s="134"/>
      <c r="SLN9" s="132"/>
      <c r="SLO9" s="132"/>
      <c r="SLP9" s="132"/>
      <c r="SLQ9" s="133"/>
      <c r="SLR9" s="134"/>
      <c r="SLS9" s="132"/>
      <c r="SLT9" s="132"/>
      <c r="SLU9" s="132"/>
      <c r="SLV9" s="133"/>
      <c r="SLW9" s="134"/>
      <c r="SLX9" s="132"/>
      <c r="SLY9" s="132"/>
      <c r="SLZ9" s="132"/>
      <c r="SMA9" s="133"/>
      <c r="SMB9" s="134"/>
      <c r="SMC9" s="132"/>
      <c r="SMD9" s="132"/>
      <c r="SME9" s="132"/>
      <c r="SMF9" s="133"/>
      <c r="SMG9" s="134"/>
      <c r="SMH9" s="132"/>
      <c r="SMI9" s="132"/>
      <c r="SMJ9" s="132"/>
      <c r="SMK9" s="133"/>
      <c r="SML9" s="134"/>
      <c r="SMM9" s="132"/>
      <c r="SMN9" s="132"/>
      <c r="SMO9" s="132"/>
      <c r="SMP9" s="133"/>
      <c r="SMQ9" s="134"/>
      <c r="SMR9" s="132"/>
      <c r="SMS9" s="132"/>
      <c r="SMT9" s="132"/>
      <c r="SMU9" s="133"/>
      <c r="SMV9" s="134"/>
      <c r="SMW9" s="132"/>
      <c r="SMX9" s="132"/>
      <c r="SMY9" s="132"/>
      <c r="SMZ9" s="133"/>
      <c r="SNA9" s="134"/>
      <c r="SNB9" s="132"/>
      <c r="SNC9" s="132"/>
      <c r="SND9" s="132"/>
      <c r="SNE9" s="133"/>
      <c r="SNF9" s="134"/>
      <c r="SNG9" s="132"/>
      <c r="SNH9" s="132"/>
      <c r="SNI9" s="132"/>
      <c r="SNJ9" s="133"/>
      <c r="SNK9" s="134"/>
      <c r="SNL9" s="132"/>
      <c r="SNM9" s="132"/>
      <c r="SNN9" s="132"/>
      <c r="SNO9" s="133"/>
      <c r="SNP9" s="134"/>
      <c r="SNQ9" s="132"/>
      <c r="SNR9" s="132"/>
      <c r="SNS9" s="132"/>
      <c r="SNT9" s="133"/>
      <c r="SNU9" s="134"/>
      <c r="SNV9" s="132"/>
      <c r="SNW9" s="132"/>
      <c r="SNX9" s="132"/>
      <c r="SNY9" s="133"/>
      <c r="SNZ9" s="134"/>
      <c r="SOA9" s="132"/>
      <c r="SOB9" s="132"/>
      <c r="SOC9" s="132"/>
      <c r="SOD9" s="133"/>
      <c r="SOE9" s="134"/>
      <c r="SOF9" s="132"/>
      <c r="SOG9" s="132"/>
      <c r="SOH9" s="132"/>
      <c r="SOI9" s="133"/>
      <c r="SOJ9" s="134"/>
      <c r="SOK9" s="132"/>
      <c r="SOL9" s="132"/>
      <c r="SOM9" s="132"/>
      <c r="SON9" s="133"/>
      <c r="SOO9" s="134"/>
      <c r="SOP9" s="132"/>
      <c r="SOQ9" s="132"/>
      <c r="SOR9" s="132"/>
      <c r="SOS9" s="133"/>
      <c r="SOT9" s="134"/>
      <c r="SOU9" s="132"/>
      <c r="SOV9" s="132"/>
      <c r="SOW9" s="132"/>
      <c r="SOX9" s="133"/>
      <c r="SOY9" s="134"/>
      <c r="SOZ9" s="132"/>
      <c r="SPA9" s="132"/>
      <c r="SPB9" s="132"/>
      <c r="SPC9" s="133"/>
      <c r="SPD9" s="134"/>
      <c r="SPE9" s="132"/>
      <c r="SPF9" s="132"/>
      <c r="SPG9" s="132"/>
      <c r="SPH9" s="133"/>
      <c r="SPI9" s="134"/>
      <c r="SPJ9" s="132"/>
      <c r="SPK9" s="132"/>
      <c r="SPL9" s="132"/>
      <c r="SPM9" s="133"/>
      <c r="SPN9" s="134"/>
      <c r="SPO9" s="132"/>
      <c r="SPP9" s="132"/>
      <c r="SPQ9" s="132"/>
      <c r="SPR9" s="133"/>
      <c r="SPS9" s="134"/>
      <c r="SPT9" s="132"/>
      <c r="SPU9" s="132"/>
      <c r="SPV9" s="132"/>
      <c r="SPW9" s="133"/>
      <c r="SPX9" s="134"/>
      <c r="SPY9" s="132"/>
      <c r="SPZ9" s="132"/>
      <c r="SQA9" s="132"/>
      <c r="SQB9" s="133"/>
      <c r="SQC9" s="134"/>
      <c r="SQD9" s="132"/>
      <c r="SQE9" s="132"/>
      <c r="SQF9" s="132"/>
      <c r="SQG9" s="133"/>
      <c r="SQH9" s="134"/>
      <c r="SQI9" s="132"/>
      <c r="SQJ9" s="132"/>
      <c r="SQK9" s="132"/>
      <c r="SQL9" s="133"/>
      <c r="SQM9" s="134"/>
      <c r="SQN9" s="132"/>
      <c r="SQO9" s="132"/>
      <c r="SQP9" s="132"/>
      <c r="SQQ9" s="133"/>
      <c r="SQR9" s="134"/>
      <c r="SQS9" s="132"/>
      <c r="SQT9" s="132"/>
      <c r="SQU9" s="132"/>
      <c r="SQV9" s="133"/>
      <c r="SQW9" s="134"/>
      <c r="SQX9" s="132"/>
      <c r="SQY9" s="132"/>
      <c r="SQZ9" s="132"/>
      <c r="SRA9" s="133"/>
      <c r="SRB9" s="134"/>
      <c r="SRC9" s="132"/>
      <c r="SRD9" s="132"/>
      <c r="SRE9" s="132"/>
      <c r="SRF9" s="133"/>
      <c r="SRG9" s="134"/>
      <c r="SRH9" s="132"/>
      <c r="SRI9" s="132"/>
      <c r="SRJ9" s="132"/>
      <c r="SRK9" s="133"/>
      <c r="SRL9" s="134"/>
      <c r="SRM9" s="132"/>
      <c r="SRN9" s="132"/>
      <c r="SRO9" s="132"/>
      <c r="SRP9" s="133"/>
      <c r="SRQ9" s="134"/>
      <c r="SRR9" s="132"/>
      <c r="SRS9" s="132"/>
      <c r="SRT9" s="132"/>
      <c r="SRU9" s="133"/>
      <c r="SRV9" s="134"/>
      <c r="SRW9" s="132"/>
      <c r="SRX9" s="132"/>
      <c r="SRY9" s="132"/>
      <c r="SRZ9" s="133"/>
      <c r="SSA9" s="134"/>
      <c r="SSB9" s="132"/>
      <c r="SSC9" s="132"/>
      <c r="SSD9" s="132"/>
      <c r="SSE9" s="133"/>
      <c r="SSF9" s="134"/>
      <c r="SSG9" s="132"/>
      <c r="SSH9" s="132"/>
      <c r="SSI9" s="132"/>
      <c r="SSJ9" s="133"/>
      <c r="SSK9" s="134"/>
      <c r="SSL9" s="132"/>
      <c r="SSM9" s="132"/>
      <c r="SSN9" s="132"/>
      <c r="SSO9" s="133"/>
      <c r="SSP9" s="134"/>
      <c r="SSQ9" s="132"/>
      <c r="SSR9" s="132"/>
      <c r="SSS9" s="132"/>
      <c r="SST9" s="133"/>
      <c r="SSU9" s="134"/>
      <c r="SSV9" s="132"/>
      <c r="SSW9" s="132"/>
      <c r="SSX9" s="132"/>
      <c r="SSY9" s="133"/>
      <c r="SSZ9" s="134"/>
      <c r="STA9" s="132"/>
      <c r="STB9" s="132"/>
      <c r="STC9" s="132"/>
      <c r="STD9" s="133"/>
      <c r="STE9" s="134"/>
      <c r="STF9" s="132"/>
      <c r="STG9" s="132"/>
      <c r="STH9" s="132"/>
      <c r="STI9" s="133"/>
      <c r="STJ9" s="134"/>
      <c r="STK9" s="132"/>
      <c r="STL9" s="132"/>
      <c r="STM9" s="132"/>
      <c r="STN9" s="133"/>
      <c r="STO9" s="134"/>
      <c r="STP9" s="132"/>
      <c r="STQ9" s="132"/>
      <c r="STR9" s="132"/>
      <c r="STS9" s="133"/>
      <c r="STT9" s="134"/>
      <c r="STU9" s="132"/>
      <c r="STV9" s="132"/>
      <c r="STW9" s="132"/>
      <c r="STX9" s="133"/>
      <c r="STY9" s="134"/>
      <c r="STZ9" s="132"/>
      <c r="SUA9" s="132"/>
      <c r="SUB9" s="132"/>
      <c r="SUC9" s="133"/>
      <c r="SUD9" s="134"/>
      <c r="SUE9" s="132"/>
      <c r="SUF9" s="132"/>
      <c r="SUG9" s="132"/>
      <c r="SUH9" s="133"/>
      <c r="SUI9" s="134"/>
      <c r="SUJ9" s="132"/>
      <c r="SUK9" s="132"/>
      <c r="SUL9" s="132"/>
      <c r="SUM9" s="133"/>
      <c r="SUN9" s="134"/>
      <c r="SUO9" s="132"/>
      <c r="SUP9" s="132"/>
      <c r="SUQ9" s="132"/>
      <c r="SUR9" s="133"/>
      <c r="SUS9" s="134"/>
      <c r="SUT9" s="132"/>
      <c r="SUU9" s="132"/>
      <c r="SUV9" s="132"/>
      <c r="SUW9" s="133"/>
      <c r="SUX9" s="134"/>
      <c r="SUY9" s="132"/>
      <c r="SUZ9" s="132"/>
      <c r="SVA9" s="132"/>
      <c r="SVB9" s="133"/>
      <c r="SVC9" s="134"/>
      <c r="SVD9" s="132"/>
      <c r="SVE9" s="132"/>
      <c r="SVF9" s="132"/>
      <c r="SVG9" s="133"/>
      <c r="SVH9" s="134"/>
      <c r="SVI9" s="132"/>
      <c r="SVJ9" s="132"/>
      <c r="SVK9" s="132"/>
      <c r="SVL9" s="133"/>
      <c r="SVM9" s="134"/>
      <c r="SVN9" s="132"/>
      <c r="SVO9" s="132"/>
      <c r="SVP9" s="132"/>
      <c r="SVQ9" s="133"/>
      <c r="SVR9" s="134"/>
      <c r="SVS9" s="132"/>
      <c r="SVT9" s="132"/>
      <c r="SVU9" s="132"/>
      <c r="SVV9" s="133"/>
      <c r="SVW9" s="134"/>
      <c r="SVX9" s="132"/>
      <c r="SVY9" s="132"/>
      <c r="SVZ9" s="132"/>
      <c r="SWA9" s="133"/>
      <c r="SWB9" s="134"/>
      <c r="SWC9" s="132"/>
      <c r="SWD9" s="132"/>
      <c r="SWE9" s="132"/>
      <c r="SWF9" s="133"/>
      <c r="SWG9" s="134"/>
      <c r="SWH9" s="132"/>
      <c r="SWI9" s="132"/>
      <c r="SWJ9" s="132"/>
      <c r="SWK9" s="133"/>
      <c r="SWL9" s="134"/>
      <c r="SWM9" s="132"/>
      <c r="SWN9" s="132"/>
      <c r="SWO9" s="132"/>
      <c r="SWP9" s="133"/>
      <c r="SWQ9" s="134"/>
      <c r="SWR9" s="132"/>
      <c r="SWS9" s="132"/>
      <c r="SWT9" s="132"/>
      <c r="SWU9" s="133"/>
      <c r="SWV9" s="134"/>
      <c r="SWW9" s="132"/>
      <c r="SWX9" s="132"/>
      <c r="SWY9" s="132"/>
      <c r="SWZ9" s="133"/>
      <c r="SXA9" s="134"/>
      <c r="SXB9" s="132"/>
      <c r="SXC9" s="132"/>
      <c r="SXD9" s="132"/>
      <c r="SXE9" s="133"/>
      <c r="SXF9" s="134"/>
      <c r="SXG9" s="132"/>
      <c r="SXH9" s="132"/>
      <c r="SXI9" s="132"/>
      <c r="SXJ9" s="133"/>
      <c r="SXK9" s="134"/>
      <c r="SXL9" s="132"/>
      <c r="SXM9" s="132"/>
      <c r="SXN9" s="132"/>
      <c r="SXO9" s="133"/>
      <c r="SXP9" s="134"/>
      <c r="SXQ9" s="132"/>
      <c r="SXR9" s="132"/>
      <c r="SXS9" s="132"/>
      <c r="SXT9" s="133"/>
      <c r="SXU9" s="134"/>
      <c r="SXV9" s="132"/>
      <c r="SXW9" s="132"/>
      <c r="SXX9" s="132"/>
      <c r="SXY9" s="133"/>
      <c r="SXZ9" s="134"/>
      <c r="SYA9" s="132"/>
      <c r="SYB9" s="132"/>
      <c r="SYC9" s="132"/>
      <c r="SYD9" s="133"/>
      <c r="SYE9" s="134"/>
      <c r="SYF9" s="132"/>
      <c r="SYG9" s="132"/>
      <c r="SYH9" s="132"/>
      <c r="SYI9" s="133"/>
      <c r="SYJ9" s="134"/>
      <c r="SYK9" s="132"/>
      <c r="SYL9" s="132"/>
      <c r="SYM9" s="132"/>
      <c r="SYN9" s="133"/>
      <c r="SYO9" s="134"/>
      <c r="SYP9" s="132"/>
      <c r="SYQ9" s="132"/>
      <c r="SYR9" s="132"/>
      <c r="SYS9" s="133"/>
      <c r="SYT9" s="134"/>
      <c r="SYU9" s="132"/>
      <c r="SYV9" s="132"/>
      <c r="SYW9" s="132"/>
      <c r="SYX9" s="133"/>
      <c r="SYY9" s="134"/>
      <c r="SYZ9" s="132"/>
      <c r="SZA9" s="132"/>
      <c r="SZB9" s="132"/>
      <c r="SZC9" s="133"/>
      <c r="SZD9" s="134"/>
      <c r="SZE9" s="132"/>
      <c r="SZF9" s="132"/>
      <c r="SZG9" s="132"/>
      <c r="SZH9" s="133"/>
      <c r="SZI9" s="134"/>
      <c r="SZJ9" s="132"/>
      <c r="SZK9" s="132"/>
      <c r="SZL9" s="132"/>
      <c r="SZM9" s="133"/>
      <c r="SZN9" s="134"/>
      <c r="SZO9" s="132"/>
      <c r="SZP9" s="132"/>
      <c r="SZQ9" s="132"/>
      <c r="SZR9" s="133"/>
      <c r="SZS9" s="134"/>
      <c r="SZT9" s="132"/>
      <c r="SZU9" s="132"/>
      <c r="SZV9" s="132"/>
      <c r="SZW9" s="133"/>
      <c r="SZX9" s="134"/>
      <c r="SZY9" s="132"/>
      <c r="SZZ9" s="132"/>
      <c r="TAA9" s="132"/>
      <c r="TAB9" s="133"/>
      <c r="TAC9" s="134"/>
      <c r="TAD9" s="132"/>
      <c r="TAE9" s="132"/>
      <c r="TAF9" s="132"/>
      <c r="TAG9" s="133"/>
      <c r="TAH9" s="134"/>
      <c r="TAI9" s="132"/>
      <c r="TAJ9" s="132"/>
      <c r="TAK9" s="132"/>
      <c r="TAL9" s="133"/>
      <c r="TAM9" s="134"/>
      <c r="TAN9" s="132"/>
      <c r="TAO9" s="132"/>
      <c r="TAP9" s="132"/>
      <c r="TAQ9" s="133"/>
      <c r="TAR9" s="134"/>
      <c r="TAS9" s="132"/>
      <c r="TAT9" s="132"/>
      <c r="TAU9" s="132"/>
      <c r="TAV9" s="133"/>
      <c r="TAW9" s="134"/>
      <c r="TAX9" s="132"/>
      <c r="TAY9" s="132"/>
      <c r="TAZ9" s="132"/>
      <c r="TBA9" s="133"/>
      <c r="TBB9" s="134"/>
      <c r="TBC9" s="132"/>
      <c r="TBD9" s="132"/>
      <c r="TBE9" s="132"/>
      <c r="TBF9" s="133"/>
      <c r="TBG9" s="134"/>
      <c r="TBH9" s="132"/>
      <c r="TBI9" s="132"/>
      <c r="TBJ9" s="132"/>
      <c r="TBK9" s="133"/>
      <c r="TBL9" s="134"/>
      <c r="TBM9" s="132"/>
      <c r="TBN9" s="132"/>
      <c r="TBO9" s="132"/>
      <c r="TBP9" s="133"/>
      <c r="TBQ9" s="134"/>
      <c r="TBR9" s="132"/>
      <c r="TBS9" s="132"/>
      <c r="TBT9" s="132"/>
      <c r="TBU9" s="133"/>
      <c r="TBV9" s="134"/>
      <c r="TBW9" s="132"/>
      <c r="TBX9" s="132"/>
      <c r="TBY9" s="132"/>
      <c r="TBZ9" s="133"/>
      <c r="TCA9" s="134"/>
      <c r="TCB9" s="132"/>
      <c r="TCC9" s="132"/>
      <c r="TCD9" s="132"/>
      <c r="TCE9" s="133"/>
      <c r="TCF9" s="134"/>
      <c r="TCG9" s="132"/>
      <c r="TCH9" s="132"/>
      <c r="TCI9" s="132"/>
      <c r="TCJ9" s="133"/>
      <c r="TCK9" s="134"/>
      <c r="TCL9" s="132"/>
      <c r="TCM9" s="132"/>
      <c r="TCN9" s="132"/>
      <c r="TCO9" s="133"/>
      <c r="TCP9" s="134"/>
      <c r="TCQ9" s="132"/>
      <c r="TCR9" s="132"/>
      <c r="TCS9" s="132"/>
      <c r="TCT9" s="133"/>
      <c r="TCU9" s="134"/>
      <c r="TCV9" s="132"/>
      <c r="TCW9" s="132"/>
      <c r="TCX9" s="132"/>
      <c r="TCY9" s="133"/>
      <c r="TCZ9" s="134"/>
      <c r="TDA9" s="132"/>
      <c r="TDB9" s="132"/>
      <c r="TDC9" s="132"/>
      <c r="TDD9" s="133"/>
      <c r="TDE9" s="134"/>
      <c r="TDF9" s="132"/>
      <c r="TDG9" s="132"/>
      <c r="TDH9" s="132"/>
      <c r="TDI9" s="133"/>
      <c r="TDJ9" s="134"/>
      <c r="TDK9" s="132"/>
      <c r="TDL9" s="132"/>
      <c r="TDM9" s="132"/>
      <c r="TDN9" s="133"/>
      <c r="TDO9" s="134"/>
      <c r="TDP9" s="132"/>
      <c r="TDQ9" s="132"/>
      <c r="TDR9" s="132"/>
      <c r="TDS9" s="133"/>
      <c r="TDT9" s="134"/>
      <c r="TDU9" s="132"/>
      <c r="TDV9" s="132"/>
      <c r="TDW9" s="132"/>
      <c r="TDX9" s="133"/>
      <c r="TDY9" s="134"/>
      <c r="TDZ9" s="132"/>
      <c r="TEA9" s="132"/>
      <c r="TEB9" s="132"/>
      <c r="TEC9" s="133"/>
      <c r="TED9" s="134"/>
      <c r="TEE9" s="132"/>
      <c r="TEF9" s="132"/>
      <c r="TEG9" s="132"/>
      <c r="TEH9" s="133"/>
      <c r="TEI9" s="134"/>
      <c r="TEJ9" s="132"/>
      <c r="TEK9" s="132"/>
      <c r="TEL9" s="132"/>
      <c r="TEM9" s="133"/>
      <c r="TEN9" s="134"/>
      <c r="TEO9" s="132"/>
      <c r="TEP9" s="132"/>
      <c r="TEQ9" s="132"/>
      <c r="TER9" s="133"/>
      <c r="TES9" s="134"/>
      <c r="TET9" s="132"/>
      <c r="TEU9" s="132"/>
      <c r="TEV9" s="132"/>
      <c r="TEW9" s="133"/>
      <c r="TEX9" s="134"/>
      <c r="TEY9" s="132"/>
      <c r="TEZ9" s="132"/>
      <c r="TFA9" s="132"/>
      <c r="TFB9" s="133"/>
      <c r="TFC9" s="134"/>
      <c r="TFD9" s="132"/>
      <c r="TFE9" s="132"/>
      <c r="TFF9" s="132"/>
      <c r="TFG9" s="133"/>
      <c r="TFH9" s="134"/>
      <c r="TFI9" s="132"/>
      <c r="TFJ9" s="132"/>
      <c r="TFK9" s="132"/>
      <c r="TFL9" s="133"/>
      <c r="TFM9" s="134"/>
      <c r="TFN9" s="132"/>
      <c r="TFO9" s="132"/>
      <c r="TFP9" s="132"/>
      <c r="TFQ9" s="133"/>
      <c r="TFR9" s="134"/>
      <c r="TFS9" s="132"/>
      <c r="TFT9" s="132"/>
      <c r="TFU9" s="132"/>
      <c r="TFV9" s="133"/>
      <c r="TFW9" s="134"/>
      <c r="TFX9" s="132"/>
      <c r="TFY9" s="132"/>
      <c r="TFZ9" s="132"/>
      <c r="TGA9" s="133"/>
      <c r="TGB9" s="134"/>
      <c r="TGC9" s="132"/>
      <c r="TGD9" s="132"/>
      <c r="TGE9" s="132"/>
      <c r="TGF9" s="133"/>
      <c r="TGG9" s="134"/>
      <c r="TGH9" s="132"/>
      <c r="TGI9" s="132"/>
      <c r="TGJ9" s="132"/>
      <c r="TGK9" s="133"/>
      <c r="TGL9" s="134"/>
      <c r="TGM9" s="132"/>
      <c r="TGN9" s="132"/>
      <c r="TGO9" s="132"/>
      <c r="TGP9" s="133"/>
      <c r="TGQ9" s="134"/>
      <c r="TGR9" s="132"/>
      <c r="TGS9" s="132"/>
      <c r="TGT9" s="132"/>
      <c r="TGU9" s="133"/>
      <c r="TGV9" s="134"/>
      <c r="TGW9" s="132"/>
      <c r="TGX9" s="132"/>
      <c r="TGY9" s="132"/>
      <c r="TGZ9" s="133"/>
      <c r="THA9" s="134"/>
      <c r="THB9" s="132"/>
      <c r="THC9" s="132"/>
      <c r="THD9" s="132"/>
      <c r="THE9" s="133"/>
      <c r="THF9" s="134"/>
      <c r="THG9" s="132"/>
      <c r="THH9" s="132"/>
      <c r="THI9" s="132"/>
      <c r="THJ9" s="133"/>
      <c r="THK9" s="134"/>
      <c r="THL9" s="132"/>
      <c r="THM9" s="132"/>
      <c r="THN9" s="132"/>
      <c r="THO9" s="133"/>
      <c r="THP9" s="134"/>
      <c r="THQ9" s="132"/>
      <c r="THR9" s="132"/>
      <c r="THS9" s="132"/>
      <c r="THT9" s="133"/>
      <c r="THU9" s="134"/>
      <c r="THV9" s="132"/>
      <c r="THW9" s="132"/>
      <c r="THX9" s="132"/>
      <c r="THY9" s="133"/>
      <c r="THZ9" s="134"/>
      <c r="TIA9" s="132"/>
      <c r="TIB9" s="132"/>
      <c r="TIC9" s="132"/>
      <c r="TID9" s="133"/>
      <c r="TIE9" s="134"/>
      <c r="TIF9" s="132"/>
      <c r="TIG9" s="132"/>
      <c r="TIH9" s="132"/>
      <c r="TII9" s="133"/>
      <c r="TIJ9" s="134"/>
      <c r="TIK9" s="132"/>
      <c r="TIL9" s="132"/>
      <c r="TIM9" s="132"/>
      <c r="TIN9" s="133"/>
      <c r="TIO9" s="134"/>
      <c r="TIP9" s="132"/>
      <c r="TIQ9" s="132"/>
      <c r="TIR9" s="132"/>
      <c r="TIS9" s="133"/>
      <c r="TIT9" s="134"/>
      <c r="TIU9" s="132"/>
      <c r="TIV9" s="132"/>
      <c r="TIW9" s="132"/>
      <c r="TIX9" s="133"/>
      <c r="TIY9" s="134"/>
      <c r="TIZ9" s="132"/>
      <c r="TJA9" s="132"/>
      <c r="TJB9" s="132"/>
      <c r="TJC9" s="133"/>
      <c r="TJD9" s="134"/>
      <c r="TJE9" s="132"/>
      <c r="TJF9" s="132"/>
      <c r="TJG9" s="132"/>
      <c r="TJH9" s="133"/>
      <c r="TJI9" s="134"/>
      <c r="TJJ9" s="132"/>
      <c r="TJK9" s="132"/>
      <c r="TJL9" s="132"/>
      <c r="TJM9" s="133"/>
      <c r="TJN9" s="134"/>
      <c r="TJO9" s="132"/>
      <c r="TJP9" s="132"/>
      <c r="TJQ9" s="132"/>
      <c r="TJR9" s="133"/>
      <c r="TJS9" s="134"/>
      <c r="TJT9" s="132"/>
      <c r="TJU9" s="132"/>
      <c r="TJV9" s="132"/>
      <c r="TJW9" s="133"/>
      <c r="TJX9" s="134"/>
      <c r="TJY9" s="132"/>
      <c r="TJZ9" s="132"/>
      <c r="TKA9" s="132"/>
      <c r="TKB9" s="133"/>
      <c r="TKC9" s="134"/>
      <c r="TKD9" s="132"/>
      <c r="TKE9" s="132"/>
      <c r="TKF9" s="132"/>
      <c r="TKG9" s="133"/>
      <c r="TKH9" s="134"/>
      <c r="TKI9" s="132"/>
      <c r="TKJ9" s="132"/>
      <c r="TKK9" s="132"/>
      <c r="TKL9" s="133"/>
      <c r="TKM9" s="134"/>
      <c r="TKN9" s="132"/>
      <c r="TKO9" s="132"/>
      <c r="TKP9" s="132"/>
      <c r="TKQ9" s="133"/>
      <c r="TKR9" s="134"/>
      <c r="TKS9" s="132"/>
      <c r="TKT9" s="132"/>
      <c r="TKU9" s="132"/>
      <c r="TKV9" s="133"/>
      <c r="TKW9" s="134"/>
      <c r="TKX9" s="132"/>
      <c r="TKY9" s="132"/>
      <c r="TKZ9" s="132"/>
      <c r="TLA9" s="133"/>
      <c r="TLB9" s="134"/>
      <c r="TLC9" s="132"/>
      <c r="TLD9" s="132"/>
      <c r="TLE9" s="132"/>
      <c r="TLF9" s="133"/>
      <c r="TLG9" s="134"/>
      <c r="TLH9" s="132"/>
      <c r="TLI9" s="132"/>
      <c r="TLJ9" s="132"/>
      <c r="TLK9" s="133"/>
      <c r="TLL9" s="134"/>
      <c r="TLM9" s="132"/>
      <c r="TLN9" s="132"/>
      <c r="TLO9" s="132"/>
      <c r="TLP9" s="133"/>
      <c r="TLQ9" s="134"/>
      <c r="TLR9" s="132"/>
      <c r="TLS9" s="132"/>
      <c r="TLT9" s="132"/>
      <c r="TLU9" s="133"/>
      <c r="TLV9" s="134"/>
      <c r="TLW9" s="132"/>
      <c r="TLX9" s="132"/>
      <c r="TLY9" s="132"/>
      <c r="TLZ9" s="133"/>
      <c r="TMA9" s="134"/>
      <c r="TMB9" s="132"/>
      <c r="TMC9" s="132"/>
      <c r="TMD9" s="132"/>
      <c r="TME9" s="133"/>
      <c r="TMF9" s="134"/>
      <c r="TMG9" s="132"/>
      <c r="TMH9" s="132"/>
      <c r="TMI9" s="132"/>
      <c r="TMJ9" s="133"/>
      <c r="TMK9" s="134"/>
      <c r="TML9" s="132"/>
      <c r="TMM9" s="132"/>
      <c r="TMN9" s="132"/>
      <c r="TMO9" s="133"/>
      <c r="TMP9" s="134"/>
      <c r="TMQ9" s="132"/>
      <c r="TMR9" s="132"/>
      <c r="TMS9" s="132"/>
      <c r="TMT9" s="133"/>
      <c r="TMU9" s="134"/>
      <c r="TMV9" s="132"/>
      <c r="TMW9" s="132"/>
      <c r="TMX9" s="132"/>
      <c r="TMY9" s="133"/>
      <c r="TMZ9" s="134"/>
      <c r="TNA9" s="132"/>
      <c r="TNB9" s="132"/>
      <c r="TNC9" s="132"/>
      <c r="TND9" s="133"/>
      <c r="TNE9" s="134"/>
      <c r="TNF9" s="132"/>
      <c r="TNG9" s="132"/>
      <c r="TNH9" s="132"/>
      <c r="TNI9" s="133"/>
      <c r="TNJ9" s="134"/>
      <c r="TNK9" s="132"/>
      <c r="TNL9" s="132"/>
      <c r="TNM9" s="132"/>
      <c r="TNN9" s="133"/>
      <c r="TNO9" s="134"/>
      <c r="TNP9" s="132"/>
      <c r="TNQ9" s="132"/>
      <c r="TNR9" s="132"/>
      <c r="TNS9" s="133"/>
      <c r="TNT9" s="134"/>
      <c r="TNU9" s="132"/>
      <c r="TNV9" s="132"/>
      <c r="TNW9" s="132"/>
      <c r="TNX9" s="133"/>
      <c r="TNY9" s="134"/>
      <c r="TNZ9" s="132"/>
      <c r="TOA9" s="132"/>
      <c r="TOB9" s="132"/>
      <c r="TOC9" s="133"/>
      <c r="TOD9" s="134"/>
      <c r="TOE9" s="132"/>
      <c r="TOF9" s="132"/>
      <c r="TOG9" s="132"/>
      <c r="TOH9" s="133"/>
      <c r="TOI9" s="134"/>
      <c r="TOJ9" s="132"/>
      <c r="TOK9" s="132"/>
      <c r="TOL9" s="132"/>
      <c r="TOM9" s="133"/>
      <c r="TON9" s="134"/>
      <c r="TOO9" s="132"/>
      <c r="TOP9" s="132"/>
      <c r="TOQ9" s="132"/>
      <c r="TOR9" s="133"/>
      <c r="TOS9" s="134"/>
      <c r="TOT9" s="132"/>
      <c r="TOU9" s="132"/>
      <c r="TOV9" s="132"/>
      <c r="TOW9" s="133"/>
      <c r="TOX9" s="134"/>
      <c r="TOY9" s="132"/>
      <c r="TOZ9" s="132"/>
      <c r="TPA9" s="132"/>
      <c r="TPB9" s="133"/>
      <c r="TPC9" s="134"/>
      <c r="TPD9" s="132"/>
      <c r="TPE9" s="132"/>
      <c r="TPF9" s="132"/>
      <c r="TPG9" s="133"/>
      <c r="TPH9" s="134"/>
      <c r="TPI9" s="132"/>
      <c r="TPJ9" s="132"/>
      <c r="TPK9" s="132"/>
      <c r="TPL9" s="133"/>
      <c r="TPM9" s="134"/>
      <c r="TPN9" s="132"/>
      <c r="TPO9" s="132"/>
      <c r="TPP9" s="132"/>
      <c r="TPQ9" s="133"/>
      <c r="TPR9" s="134"/>
      <c r="TPS9" s="132"/>
      <c r="TPT9" s="132"/>
      <c r="TPU9" s="132"/>
      <c r="TPV9" s="133"/>
      <c r="TPW9" s="134"/>
      <c r="TPX9" s="132"/>
      <c r="TPY9" s="132"/>
      <c r="TPZ9" s="132"/>
      <c r="TQA9" s="133"/>
      <c r="TQB9" s="134"/>
      <c r="TQC9" s="132"/>
      <c r="TQD9" s="132"/>
      <c r="TQE9" s="132"/>
      <c r="TQF9" s="133"/>
      <c r="TQG9" s="134"/>
      <c r="TQH9" s="132"/>
      <c r="TQI9" s="132"/>
      <c r="TQJ9" s="132"/>
      <c r="TQK9" s="133"/>
      <c r="TQL9" s="134"/>
      <c r="TQM9" s="132"/>
      <c r="TQN9" s="132"/>
      <c r="TQO9" s="132"/>
      <c r="TQP9" s="133"/>
      <c r="TQQ9" s="134"/>
      <c r="TQR9" s="132"/>
      <c r="TQS9" s="132"/>
      <c r="TQT9" s="132"/>
      <c r="TQU9" s="133"/>
      <c r="TQV9" s="134"/>
      <c r="TQW9" s="132"/>
      <c r="TQX9" s="132"/>
      <c r="TQY9" s="132"/>
      <c r="TQZ9" s="133"/>
      <c r="TRA9" s="134"/>
      <c r="TRB9" s="132"/>
      <c r="TRC9" s="132"/>
      <c r="TRD9" s="132"/>
      <c r="TRE9" s="133"/>
      <c r="TRF9" s="134"/>
      <c r="TRG9" s="132"/>
      <c r="TRH9" s="132"/>
      <c r="TRI9" s="132"/>
      <c r="TRJ9" s="133"/>
      <c r="TRK9" s="134"/>
      <c r="TRL9" s="132"/>
      <c r="TRM9" s="132"/>
      <c r="TRN9" s="132"/>
      <c r="TRO9" s="133"/>
      <c r="TRP9" s="134"/>
      <c r="TRQ9" s="132"/>
      <c r="TRR9" s="132"/>
      <c r="TRS9" s="132"/>
      <c r="TRT9" s="133"/>
      <c r="TRU9" s="134"/>
      <c r="TRV9" s="132"/>
      <c r="TRW9" s="132"/>
      <c r="TRX9" s="132"/>
      <c r="TRY9" s="133"/>
      <c r="TRZ9" s="134"/>
      <c r="TSA9" s="132"/>
      <c r="TSB9" s="132"/>
      <c r="TSC9" s="132"/>
      <c r="TSD9" s="133"/>
      <c r="TSE9" s="134"/>
      <c r="TSF9" s="132"/>
      <c r="TSG9" s="132"/>
      <c r="TSH9" s="132"/>
      <c r="TSI9" s="133"/>
      <c r="TSJ9" s="134"/>
      <c r="TSK9" s="132"/>
      <c r="TSL9" s="132"/>
      <c r="TSM9" s="132"/>
      <c r="TSN9" s="133"/>
      <c r="TSO9" s="134"/>
      <c r="TSP9" s="132"/>
      <c r="TSQ9" s="132"/>
      <c r="TSR9" s="132"/>
      <c r="TSS9" s="133"/>
      <c r="TST9" s="134"/>
      <c r="TSU9" s="132"/>
      <c r="TSV9" s="132"/>
      <c r="TSW9" s="132"/>
      <c r="TSX9" s="133"/>
      <c r="TSY9" s="134"/>
      <c r="TSZ9" s="132"/>
      <c r="TTA9" s="132"/>
      <c r="TTB9" s="132"/>
      <c r="TTC9" s="133"/>
      <c r="TTD9" s="134"/>
      <c r="TTE9" s="132"/>
      <c r="TTF9" s="132"/>
      <c r="TTG9" s="132"/>
      <c r="TTH9" s="133"/>
      <c r="TTI9" s="134"/>
      <c r="TTJ9" s="132"/>
      <c r="TTK9" s="132"/>
      <c r="TTL9" s="132"/>
      <c r="TTM9" s="133"/>
      <c r="TTN9" s="134"/>
      <c r="TTO9" s="132"/>
      <c r="TTP9" s="132"/>
      <c r="TTQ9" s="132"/>
      <c r="TTR9" s="133"/>
      <c r="TTS9" s="134"/>
      <c r="TTT9" s="132"/>
      <c r="TTU9" s="132"/>
      <c r="TTV9" s="132"/>
      <c r="TTW9" s="133"/>
      <c r="TTX9" s="134"/>
      <c r="TTY9" s="132"/>
      <c r="TTZ9" s="132"/>
      <c r="TUA9" s="132"/>
      <c r="TUB9" s="133"/>
      <c r="TUC9" s="134"/>
      <c r="TUD9" s="132"/>
      <c r="TUE9" s="132"/>
      <c r="TUF9" s="132"/>
      <c r="TUG9" s="133"/>
      <c r="TUH9" s="134"/>
      <c r="TUI9" s="132"/>
      <c r="TUJ9" s="132"/>
      <c r="TUK9" s="132"/>
      <c r="TUL9" s="133"/>
      <c r="TUM9" s="134"/>
      <c r="TUN9" s="132"/>
      <c r="TUO9" s="132"/>
      <c r="TUP9" s="132"/>
      <c r="TUQ9" s="133"/>
      <c r="TUR9" s="134"/>
      <c r="TUS9" s="132"/>
      <c r="TUT9" s="132"/>
      <c r="TUU9" s="132"/>
      <c r="TUV9" s="133"/>
      <c r="TUW9" s="134"/>
      <c r="TUX9" s="132"/>
      <c r="TUY9" s="132"/>
      <c r="TUZ9" s="132"/>
      <c r="TVA9" s="133"/>
      <c r="TVB9" s="134"/>
      <c r="TVC9" s="132"/>
      <c r="TVD9" s="132"/>
      <c r="TVE9" s="132"/>
      <c r="TVF9" s="133"/>
      <c r="TVG9" s="134"/>
      <c r="TVH9" s="132"/>
      <c r="TVI9" s="132"/>
      <c r="TVJ9" s="132"/>
      <c r="TVK9" s="133"/>
      <c r="TVL9" s="134"/>
      <c r="TVM9" s="132"/>
      <c r="TVN9" s="132"/>
      <c r="TVO9" s="132"/>
      <c r="TVP9" s="133"/>
      <c r="TVQ9" s="134"/>
      <c r="TVR9" s="132"/>
      <c r="TVS9" s="132"/>
      <c r="TVT9" s="132"/>
      <c r="TVU9" s="133"/>
      <c r="TVV9" s="134"/>
      <c r="TVW9" s="132"/>
      <c r="TVX9" s="132"/>
      <c r="TVY9" s="132"/>
      <c r="TVZ9" s="133"/>
      <c r="TWA9" s="134"/>
      <c r="TWB9" s="132"/>
      <c r="TWC9" s="132"/>
      <c r="TWD9" s="132"/>
      <c r="TWE9" s="133"/>
      <c r="TWF9" s="134"/>
      <c r="TWG9" s="132"/>
      <c r="TWH9" s="132"/>
      <c r="TWI9" s="132"/>
      <c r="TWJ9" s="133"/>
      <c r="TWK9" s="134"/>
      <c r="TWL9" s="132"/>
      <c r="TWM9" s="132"/>
      <c r="TWN9" s="132"/>
      <c r="TWO9" s="133"/>
      <c r="TWP9" s="134"/>
      <c r="TWQ9" s="132"/>
      <c r="TWR9" s="132"/>
      <c r="TWS9" s="132"/>
      <c r="TWT9" s="133"/>
      <c r="TWU9" s="134"/>
      <c r="TWV9" s="132"/>
      <c r="TWW9" s="132"/>
      <c r="TWX9" s="132"/>
      <c r="TWY9" s="133"/>
      <c r="TWZ9" s="134"/>
      <c r="TXA9" s="132"/>
      <c r="TXB9" s="132"/>
      <c r="TXC9" s="132"/>
      <c r="TXD9" s="133"/>
      <c r="TXE9" s="134"/>
      <c r="TXF9" s="132"/>
      <c r="TXG9" s="132"/>
      <c r="TXH9" s="132"/>
      <c r="TXI9" s="133"/>
      <c r="TXJ9" s="134"/>
      <c r="TXK9" s="132"/>
      <c r="TXL9" s="132"/>
      <c r="TXM9" s="132"/>
      <c r="TXN9" s="133"/>
      <c r="TXO9" s="134"/>
      <c r="TXP9" s="132"/>
      <c r="TXQ9" s="132"/>
      <c r="TXR9" s="132"/>
      <c r="TXS9" s="133"/>
      <c r="TXT9" s="134"/>
      <c r="TXU9" s="132"/>
      <c r="TXV9" s="132"/>
      <c r="TXW9" s="132"/>
      <c r="TXX9" s="133"/>
      <c r="TXY9" s="134"/>
      <c r="TXZ9" s="132"/>
      <c r="TYA9" s="132"/>
      <c r="TYB9" s="132"/>
      <c r="TYC9" s="133"/>
      <c r="TYD9" s="134"/>
      <c r="TYE9" s="132"/>
      <c r="TYF9" s="132"/>
      <c r="TYG9" s="132"/>
      <c r="TYH9" s="133"/>
      <c r="TYI9" s="134"/>
      <c r="TYJ9" s="132"/>
      <c r="TYK9" s="132"/>
      <c r="TYL9" s="132"/>
      <c r="TYM9" s="133"/>
      <c r="TYN9" s="134"/>
      <c r="TYO9" s="132"/>
      <c r="TYP9" s="132"/>
      <c r="TYQ9" s="132"/>
      <c r="TYR9" s="133"/>
      <c r="TYS9" s="134"/>
      <c r="TYT9" s="132"/>
      <c r="TYU9" s="132"/>
      <c r="TYV9" s="132"/>
      <c r="TYW9" s="133"/>
      <c r="TYX9" s="134"/>
      <c r="TYY9" s="132"/>
      <c r="TYZ9" s="132"/>
      <c r="TZA9" s="132"/>
      <c r="TZB9" s="133"/>
      <c r="TZC9" s="134"/>
      <c r="TZD9" s="132"/>
      <c r="TZE9" s="132"/>
      <c r="TZF9" s="132"/>
      <c r="TZG9" s="133"/>
      <c r="TZH9" s="134"/>
      <c r="TZI9" s="132"/>
      <c r="TZJ9" s="132"/>
      <c r="TZK9" s="132"/>
      <c r="TZL9" s="133"/>
      <c r="TZM9" s="134"/>
      <c r="TZN9" s="132"/>
      <c r="TZO9" s="132"/>
      <c r="TZP9" s="132"/>
      <c r="TZQ9" s="133"/>
      <c r="TZR9" s="134"/>
      <c r="TZS9" s="132"/>
      <c r="TZT9" s="132"/>
      <c r="TZU9" s="132"/>
      <c r="TZV9" s="133"/>
      <c r="TZW9" s="134"/>
      <c r="TZX9" s="132"/>
      <c r="TZY9" s="132"/>
      <c r="TZZ9" s="132"/>
      <c r="UAA9" s="133"/>
      <c r="UAB9" s="134"/>
      <c r="UAC9" s="132"/>
      <c r="UAD9" s="132"/>
      <c r="UAE9" s="132"/>
      <c r="UAF9" s="133"/>
      <c r="UAG9" s="134"/>
      <c r="UAH9" s="132"/>
      <c r="UAI9" s="132"/>
      <c r="UAJ9" s="132"/>
      <c r="UAK9" s="133"/>
      <c r="UAL9" s="134"/>
      <c r="UAM9" s="132"/>
      <c r="UAN9" s="132"/>
      <c r="UAO9" s="132"/>
      <c r="UAP9" s="133"/>
      <c r="UAQ9" s="134"/>
      <c r="UAR9" s="132"/>
      <c r="UAS9" s="132"/>
      <c r="UAT9" s="132"/>
      <c r="UAU9" s="133"/>
      <c r="UAV9" s="134"/>
      <c r="UAW9" s="132"/>
      <c r="UAX9" s="132"/>
      <c r="UAY9" s="132"/>
      <c r="UAZ9" s="133"/>
      <c r="UBA9" s="134"/>
      <c r="UBB9" s="132"/>
      <c r="UBC9" s="132"/>
      <c r="UBD9" s="132"/>
      <c r="UBE9" s="133"/>
      <c r="UBF9" s="134"/>
      <c r="UBG9" s="132"/>
      <c r="UBH9" s="132"/>
      <c r="UBI9" s="132"/>
      <c r="UBJ9" s="133"/>
      <c r="UBK9" s="134"/>
      <c r="UBL9" s="132"/>
      <c r="UBM9" s="132"/>
      <c r="UBN9" s="132"/>
      <c r="UBO9" s="133"/>
      <c r="UBP9" s="134"/>
      <c r="UBQ9" s="132"/>
      <c r="UBR9" s="132"/>
      <c r="UBS9" s="132"/>
      <c r="UBT9" s="133"/>
      <c r="UBU9" s="134"/>
      <c r="UBV9" s="132"/>
      <c r="UBW9" s="132"/>
      <c r="UBX9" s="132"/>
      <c r="UBY9" s="133"/>
      <c r="UBZ9" s="134"/>
      <c r="UCA9" s="132"/>
      <c r="UCB9" s="132"/>
      <c r="UCC9" s="132"/>
      <c r="UCD9" s="133"/>
      <c r="UCE9" s="134"/>
      <c r="UCF9" s="132"/>
      <c r="UCG9" s="132"/>
      <c r="UCH9" s="132"/>
      <c r="UCI9" s="133"/>
      <c r="UCJ9" s="134"/>
      <c r="UCK9" s="132"/>
      <c r="UCL9" s="132"/>
      <c r="UCM9" s="132"/>
      <c r="UCN9" s="133"/>
      <c r="UCO9" s="134"/>
      <c r="UCP9" s="132"/>
      <c r="UCQ9" s="132"/>
      <c r="UCR9" s="132"/>
      <c r="UCS9" s="133"/>
      <c r="UCT9" s="134"/>
      <c r="UCU9" s="132"/>
      <c r="UCV9" s="132"/>
      <c r="UCW9" s="132"/>
      <c r="UCX9" s="133"/>
      <c r="UCY9" s="134"/>
      <c r="UCZ9" s="132"/>
      <c r="UDA9" s="132"/>
      <c r="UDB9" s="132"/>
      <c r="UDC9" s="133"/>
      <c r="UDD9" s="134"/>
      <c r="UDE9" s="132"/>
      <c r="UDF9" s="132"/>
      <c r="UDG9" s="132"/>
      <c r="UDH9" s="133"/>
      <c r="UDI9" s="134"/>
      <c r="UDJ9" s="132"/>
      <c r="UDK9" s="132"/>
      <c r="UDL9" s="132"/>
      <c r="UDM9" s="133"/>
      <c r="UDN9" s="134"/>
      <c r="UDO9" s="132"/>
      <c r="UDP9" s="132"/>
      <c r="UDQ9" s="132"/>
      <c r="UDR9" s="133"/>
      <c r="UDS9" s="134"/>
      <c r="UDT9" s="132"/>
      <c r="UDU9" s="132"/>
      <c r="UDV9" s="132"/>
      <c r="UDW9" s="133"/>
      <c r="UDX9" s="134"/>
      <c r="UDY9" s="132"/>
      <c r="UDZ9" s="132"/>
      <c r="UEA9" s="132"/>
      <c r="UEB9" s="133"/>
      <c r="UEC9" s="134"/>
      <c r="UED9" s="132"/>
      <c r="UEE9" s="132"/>
      <c r="UEF9" s="132"/>
      <c r="UEG9" s="133"/>
      <c r="UEH9" s="134"/>
      <c r="UEI9" s="132"/>
      <c r="UEJ9" s="132"/>
      <c r="UEK9" s="132"/>
      <c r="UEL9" s="133"/>
      <c r="UEM9" s="134"/>
      <c r="UEN9" s="132"/>
      <c r="UEO9" s="132"/>
      <c r="UEP9" s="132"/>
      <c r="UEQ9" s="133"/>
      <c r="UER9" s="134"/>
      <c r="UES9" s="132"/>
      <c r="UET9" s="132"/>
      <c r="UEU9" s="132"/>
      <c r="UEV9" s="133"/>
      <c r="UEW9" s="134"/>
      <c r="UEX9" s="132"/>
      <c r="UEY9" s="132"/>
      <c r="UEZ9" s="132"/>
      <c r="UFA9" s="133"/>
      <c r="UFB9" s="134"/>
      <c r="UFC9" s="132"/>
      <c r="UFD9" s="132"/>
      <c r="UFE9" s="132"/>
      <c r="UFF9" s="133"/>
      <c r="UFG9" s="134"/>
      <c r="UFH9" s="132"/>
      <c r="UFI9" s="132"/>
      <c r="UFJ9" s="132"/>
      <c r="UFK9" s="133"/>
      <c r="UFL9" s="134"/>
      <c r="UFM9" s="132"/>
      <c r="UFN9" s="132"/>
      <c r="UFO9" s="132"/>
      <c r="UFP9" s="133"/>
      <c r="UFQ9" s="134"/>
      <c r="UFR9" s="132"/>
      <c r="UFS9" s="132"/>
      <c r="UFT9" s="132"/>
      <c r="UFU9" s="133"/>
      <c r="UFV9" s="134"/>
      <c r="UFW9" s="132"/>
      <c r="UFX9" s="132"/>
      <c r="UFY9" s="132"/>
      <c r="UFZ9" s="133"/>
      <c r="UGA9" s="134"/>
      <c r="UGB9" s="132"/>
      <c r="UGC9" s="132"/>
      <c r="UGD9" s="132"/>
      <c r="UGE9" s="133"/>
      <c r="UGF9" s="134"/>
      <c r="UGG9" s="132"/>
      <c r="UGH9" s="132"/>
      <c r="UGI9" s="132"/>
      <c r="UGJ9" s="133"/>
      <c r="UGK9" s="134"/>
      <c r="UGL9" s="132"/>
      <c r="UGM9" s="132"/>
      <c r="UGN9" s="132"/>
      <c r="UGO9" s="133"/>
      <c r="UGP9" s="134"/>
      <c r="UGQ9" s="132"/>
      <c r="UGR9" s="132"/>
      <c r="UGS9" s="132"/>
      <c r="UGT9" s="133"/>
      <c r="UGU9" s="134"/>
      <c r="UGV9" s="132"/>
      <c r="UGW9" s="132"/>
      <c r="UGX9" s="132"/>
      <c r="UGY9" s="133"/>
      <c r="UGZ9" s="134"/>
      <c r="UHA9" s="132"/>
      <c r="UHB9" s="132"/>
      <c r="UHC9" s="132"/>
      <c r="UHD9" s="133"/>
      <c r="UHE9" s="134"/>
      <c r="UHF9" s="132"/>
      <c r="UHG9" s="132"/>
      <c r="UHH9" s="132"/>
      <c r="UHI9" s="133"/>
      <c r="UHJ9" s="134"/>
      <c r="UHK9" s="132"/>
      <c r="UHL9" s="132"/>
      <c r="UHM9" s="132"/>
      <c r="UHN9" s="133"/>
      <c r="UHO9" s="134"/>
      <c r="UHP9" s="132"/>
      <c r="UHQ9" s="132"/>
      <c r="UHR9" s="132"/>
      <c r="UHS9" s="133"/>
      <c r="UHT9" s="134"/>
      <c r="UHU9" s="132"/>
      <c r="UHV9" s="132"/>
      <c r="UHW9" s="132"/>
      <c r="UHX9" s="133"/>
      <c r="UHY9" s="134"/>
      <c r="UHZ9" s="132"/>
      <c r="UIA9" s="132"/>
      <c r="UIB9" s="132"/>
      <c r="UIC9" s="133"/>
      <c r="UID9" s="134"/>
      <c r="UIE9" s="132"/>
      <c r="UIF9" s="132"/>
      <c r="UIG9" s="132"/>
      <c r="UIH9" s="133"/>
      <c r="UII9" s="134"/>
      <c r="UIJ9" s="132"/>
      <c r="UIK9" s="132"/>
      <c r="UIL9" s="132"/>
      <c r="UIM9" s="133"/>
      <c r="UIN9" s="134"/>
      <c r="UIO9" s="132"/>
      <c r="UIP9" s="132"/>
      <c r="UIQ9" s="132"/>
      <c r="UIR9" s="133"/>
      <c r="UIS9" s="134"/>
      <c r="UIT9" s="132"/>
      <c r="UIU9" s="132"/>
      <c r="UIV9" s="132"/>
      <c r="UIW9" s="133"/>
      <c r="UIX9" s="134"/>
      <c r="UIY9" s="132"/>
      <c r="UIZ9" s="132"/>
      <c r="UJA9" s="132"/>
      <c r="UJB9" s="133"/>
      <c r="UJC9" s="134"/>
      <c r="UJD9" s="132"/>
      <c r="UJE9" s="132"/>
      <c r="UJF9" s="132"/>
      <c r="UJG9" s="133"/>
      <c r="UJH9" s="134"/>
      <c r="UJI9" s="132"/>
      <c r="UJJ9" s="132"/>
      <c r="UJK9" s="132"/>
      <c r="UJL9" s="133"/>
      <c r="UJM9" s="134"/>
      <c r="UJN9" s="132"/>
      <c r="UJO9" s="132"/>
      <c r="UJP9" s="132"/>
      <c r="UJQ9" s="133"/>
      <c r="UJR9" s="134"/>
      <c r="UJS9" s="132"/>
      <c r="UJT9" s="132"/>
      <c r="UJU9" s="132"/>
      <c r="UJV9" s="133"/>
      <c r="UJW9" s="134"/>
      <c r="UJX9" s="132"/>
      <c r="UJY9" s="132"/>
      <c r="UJZ9" s="132"/>
      <c r="UKA9" s="133"/>
      <c r="UKB9" s="134"/>
      <c r="UKC9" s="132"/>
      <c r="UKD9" s="132"/>
      <c r="UKE9" s="132"/>
      <c r="UKF9" s="133"/>
      <c r="UKG9" s="134"/>
      <c r="UKH9" s="132"/>
      <c r="UKI9" s="132"/>
      <c r="UKJ9" s="132"/>
      <c r="UKK9" s="133"/>
      <c r="UKL9" s="134"/>
      <c r="UKM9" s="132"/>
      <c r="UKN9" s="132"/>
      <c r="UKO9" s="132"/>
      <c r="UKP9" s="133"/>
      <c r="UKQ9" s="134"/>
      <c r="UKR9" s="132"/>
      <c r="UKS9" s="132"/>
      <c r="UKT9" s="132"/>
      <c r="UKU9" s="133"/>
      <c r="UKV9" s="134"/>
      <c r="UKW9" s="132"/>
      <c r="UKX9" s="132"/>
      <c r="UKY9" s="132"/>
      <c r="UKZ9" s="133"/>
      <c r="ULA9" s="134"/>
      <c r="ULB9" s="132"/>
      <c r="ULC9" s="132"/>
      <c r="ULD9" s="132"/>
      <c r="ULE9" s="133"/>
      <c r="ULF9" s="134"/>
      <c r="ULG9" s="132"/>
      <c r="ULH9" s="132"/>
      <c r="ULI9" s="132"/>
      <c r="ULJ9" s="133"/>
      <c r="ULK9" s="134"/>
      <c r="ULL9" s="132"/>
      <c r="ULM9" s="132"/>
      <c r="ULN9" s="132"/>
      <c r="ULO9" s="133"/>
      <c r="ULP9" s="134"/>
      <c r="ULQ9" s="132"/>
      <c r="ULR9" s="132"/>
      <c r="ULS9" s="132"/>
      <c r="ULT9" s="133"/>
      <c r="ULU9" s="134"/>
      <c r="ULV9" s="132"/>
      <c r="ULW9" s="132"/>
      <c r="ULX9" s="132"/>
      <c r="ULY9" s="133"/>
      <c r="ULZ9" s="134"/>
      <c r="UMA9" s="132"/>
      <c r="UMB9" s="132"/>
      <c r="UMC9" s="132"/>
      <c r="UMD9" s="133"/>
      <c r="UME9" s="134"/>
      <c r="UMF9" s="132"/>
      <c r="UMG9" s="132"/>
      <c r="UMH9" s="132"/>
      <c r="UMI9" s="133"/>
      <c r="UMJ9" s="134"/>
      <c r="UMK9" s="132"/>
      <c r="UML9" s="132"/>
      <c r="UMM9" s="132"/>
      <c r="UMN9" s="133"/>
      <c r="UMO9" s="134"/>
      <c r="UMP9" s="132"/>
      <c r="UMQ9" s="132"/>
      <c r="UMR9" s="132"/>
      <c r="UMS9" s="133"/>
      <c r="UMT9" s="134"/>
      <c r="UMU9" s="132"/>
      <c r="UMV9" s="132"/>
      <c r="UMW9" s="132"/>
      <c r="UMX9" s="133"/>
      <c r="UMY9" s="134"/>
      <c r="UMZ9" s="132"/>
      <c r="UNA9" s="132"/>
      <c r="UNB9" s="132"/>
      <c r="UNC9" s="133"/>
      <c r="UND9" s="134"/>
      <c r="UNE9" s="132"/>
      <c r="UNF9" s="132"/>
      <c r="UNG9" s="132"/>
      <c r="UNH9" s="133"/>
      <c r="UNI9" s="134"/>
      <c r="UNJ9" s="132"/>
      <c r="UNK9" s="132"/>
      <c r="UNL9" s="132"/>
      <c r="UNM9" s="133"/>
      <c r="UNN9" s="134"/>
      <c r="UNO9" s="132"/>
      <c r="UNP9" s="132"/>
      <c r="UNQ9" s="132"/>
      <c r="UNR9" s="133"/>
      <c r="UNS9" s="134"/>
      <c r="UNT9" s="132"/>
      <c r="UNU9" s="132"/>
      <c r="UNV9" s="132"/>
      <c r="UNW9" s="133"/>
      <c r="UNX9" s="134"/>
      <c r="UNY9" s="132"/>
      <c r="UNZ9" s="132"/>
      <c r="UOA9" s="132"/>
      <c r="UOB9" s="133"/>
      <c r="UOC9" s="134"/>
      <c r="UOD9" s="132"/>
      <c r="UOE9" s="132"/>
      <c r="UOF9" s="132"/>
      <c r="UOG9" s="133"/>
      <c r="UOH9" s="134"/>
      <c r="UOI9" s="132"/>
      <c r="UOJ9" s="132"/>
      <c r="UOK9" s="132"/>
      <c r="UOL9" s="133"/>
      <c r="UOM9" s="134"/>
      <c r="UON9" s="132"/>
      <c r="UOO9" s="132"/>
      <c r="UOP9" s="132"/>
      <c r="UOQ9" s="133"/>
      <c r="UOR9" s="134"/>
      <c r="UOS9" s="132"/>
      <c r="UOT9" s="132"/>
      <c r="UOU9" s="132"/>
      <c r="UOV9" s="133"/>
      <c r="UOW9" s="134"/>
      <c r="UOX9" s="132"/>
      <c r="UOY9" s="132"/>
      <c r="UOZ9" s="132"/>
      <c r="UPA9" s="133"/>
      <c r="UPB9" s="134"/>
      <c r="UPC9" s="132"/>
      <c r="UPD9" s="132"/>
      <c r="UPE9" s="132"/>
      <c r="UPF9" s="133"/>
      <c r="UPG9" s="134"/>
      <c r="UPH9" s="132"/>
      <c r="UPI9" s="132"/>
      <c r="UPJ9" s="132"/>
      <c r="UPK9" s="133"/>
      <c r="UPL9" s="134"/>
      <c r="UPM9" s="132"/>
      <c r="UPN9" s="132"/>
      <c r="UPO9" s="132"/>
      <c r="UPP9" s="133"/>
      <c r="UPQ9" s="134"/>
      <c r="UPR9" s="132"/>
      <c r="UPS9" s="132"/>
      <c r="UPT9" s="132"/>
      <c r="UPU9" s="133"/>
      <c r="UPV9" s="134"/>
      <c r="UPW9" s="132"/>
      <c r="UPX9" s="132"/>
      <c r="UPY9" s="132"/>
      <c r="UPZ9" s="133"/>
      <c r="UQA9" s="134"/>
      <c r="UQB9" s="132"/>
      <c r="UQC9" s="132"/>
      <c r="UQD9" s="132"/>
      <c r="UQE9" s="133"/>
      <c r="UQF9" s="134"/>
      <c r="UQG9" s="132"/>
      <c r="UQH9" s="132"/>
      <c r="UQI9" s="132"/>
      <c r="UQJ9" s="133"/>
      <c r="UQK9" s="134"/>
      <c r="UQL9" s="132"/>
      <c r="UQM9" s="132"/>
      <c r="UQN9" s="132"/>
      <c r="UQO9" s="133"/>
      <c r="UQP9" s="134"/>
      <c r="UQQ9" s="132"/>
      <c r="UQR9" s="132"/>
      <c r="UQS9" s="132"/>
      <c r="UQT9" s="133"/>
      <c r="UQU9" s="134"/>
      <c r="UQV9" s="132"/>
      <c r="UQW9" s="132"/>
      <c r="UQX9" s="132"/>
      <c r="UQY9" s="133"/>
      <c r="UQZ9" s="134"/>
      <c r="URA9" s="132"/>
      <c r="URB9" s="132"/>
      <c r="URC9" s="132"/>
      <c r="URD9" s="133"/>
      <c r="URE9" s="134"/>
      <c r="URF9" s="132"/>
      <c r="URG9" s="132"/>
      <c r="URH9" s="132"/>
      <c r="URI9" s="133"/>
      <c r="URJ9" s="134"/>
      <c r="URK9" s="132"/>
      <c r="URL9" s="132"/>
      <c r="URM9" s="132"/>
      <c r="URN9" s="133"/>
      <c r="URO9" s="134"/>
      <c r="URP9" s="132"/>
      <c r="URQ9" s="132"/>
      <c r="URR9" s="132"/>
      <c r="URS9" s="133"/>
      <c r="URT9" s="134"/>
      <c r="URU9" s="132"/>
      <c r="URV9" s="132"/>
      <c r="URW9" s="132"/>
      <c r="URX9" s="133"/>
      <c r="URY9" s="134"/>
      <c r="URZ9" s="132"/>
      <c r="USA9" s="132"/>
      <c r="USB9" s="132"/>
      <c r="USC9" s="133"/>
      <c r="USD9" s="134"/>
      <c r="USE9" s="132"/>
      <c r="USF9" s="132"/>
      <c r="USG9" s="132"/>
      <c r="USH9" s="133"/>
      <c r="USI9" s="134"/>
      <c r="USJ9" s="132"/>
      <c r="USK9" s="132"/>
      <c r="USL9" s="132"/>
      <c r="USM9" s="133"/>
      <c r="USN9" s="134"/>
      <c r="USO9" s="132"/>
      <c r="USP9" s="132"/>
      <c r="USQ9" s="132"/>
      <c r="USR9" s="133"/>
      <c r="USS9" s="134"/>
      <c r="UST9" s="132"/>
      <c r="USU9" s="132"/>
      <c r="USV9" s="132"/>
      <c r="USW9" s="133"/>
      <c r="USX9" s="134"/>
      <c r="USY9" s="132"/>
      <c r="USZ9" s="132"/>
      <c r="UTA9" s="132"/>
      <c r="UTB9" s="133"/>
      <c r="UTC9" s="134"/>
      <c r="UTD9" s="132"/>
      <c r="UTE9" s="132"/>
      <c r="UTF9" s="132"/>
      <c r="UTG9" s="133"/>
      <c r="UTH9" s="134"/>
      <c r="UTI9" s="132"/>
      <c r="UTJ9" s="132"/>
      <c r="UTK9" s="132"/>
      <c r="UTL9" s="133"/>
      <c r="UTM9" s="134"/>
      <c r="UTN9" s="132"/>
      <c r="UTO9" s="132"/>
      <c r="UTP9" s="132"/>
      <c r="UTQ9" s="133"/>
      <c r="UTR9" s="134"/>
      <c r="UTS9" s="132"/>
      <c r="UTT9" s="132"/>
      <c r="UTU9" s="132"/>
      <c r="UTV9" s="133"/>
      <c r="UTW9" s="134"/>
      <c r="UTX9" s="132"/>
      <c r="UTY9" s="132"/>
      <c r="UTZ9" s="132"/>
      <c r="UUA9" s="133"/>
      <c r="UUB9" s="134"/>
      <c r="UUC9" s="132"/>
      <c r="UUD9" s="132"/>
      <c r="UUE9" s="132"/>
      <c r="UUF9" s="133"/>
      <c r="UUG9" s="134"/>
      <c r="UUH9" s="132"/>
      <c r="UUI9" s="132"/>
      <c r="UUJ9" s="132"/>
      <c r="UUK9" s="133"/>
      <c r="UUL9" s="134"/>
      <c r="UUM9" s="132"/>
      <c r="UUN9" s="132"/>
      <c r="UUO9" s="132"/>
      <c r="UUP9" s="133"/>
      <c r="UUQ9" s="134"/>
      <c r="UUR9" s="132"/>
      <c r="UUS9" s="132"/>
      <c r="UUT9" s="132"/>
      <c r="UUU9" s="133"/>
      <c r="UUV9" s="134"/>
      <c r="UUW9" s="132"/>
      <c r="UUX9" s="132"/>
      <c r="UUY9" s="132"/>
      <c r="UUZ9" s="133"/>
      <c r="UVA9" s="134"/>
      <c r="UVB9" s="132"/>
      <c r="UVC9" s="132"/>
      <c r="UVD9" s="132"/>
      <c r="UVE9" s="133"/>
      <c r="UVF9" s="134"/>
      <c r="UVG9" s="132"/>
      <c r="UVH9" s="132"/>
      <c r="UVI9" s="132"/>
      <c r="UVJ9" s="133"/>
      <c r="UVK9" s="134"/>
      <c r="UVL9" s="132"/>
      <c r="UVM9" s="132"/>
      <c r="UVN9" s="132"/>
      <c r="UVO9" s="133"/>
      <c r="UVP9" s="134"/>
      <c r="UVQ9" s="132"/>
      <c r="UVR9" s="132"/>
      <c r="UVS9" s="132"/>
      <c r="UVT9" s="133"/>
      <c r="UVU9" s="134"/>
      <c r="UVV9" s="132"/>
      <c r="UVW9" s="132"/>
      <c r="UVX9" s="132"/>
      <c r="UVY9" s="133"/>
      <c r="UVZ9" s="134"/>
      <c r="UWA9" s="132"/>
      <c r="UWB9" s="132"/>
      <c r="UWC9" s="132"/>
      <c r="UWD9" s="133"/>
      <c r="UWE9" s="134"/>
      <c r="UWF9" s="132"/>
      <c r="UWG9" s="132"/>
      <c r="UWH9" s="132"/>
      <c r="UWI9" s="133"/>
      <c r="UWJ9" s="134"/>
      <c r="UWK9" s="132"/>
      <c r="UWL9" s="132"/>
      <c r="UWM9" s="132"/>
      <c r="UWN9" s="133"/>
      <c r="UWO9" s="134"/>
      <c r="UWP9" s="132"/>
      <c r="UWQ9" s="132"/>
      <c r="UWR9" s="132"/>
      <c r="UWS9" s="133"/>
      <c r="UWT9" s="134"/>
      <c r="UWU9" s="132"/>
      <c r="UWV9" s="132"/>
      <c r="UWW9" s="132"/>
      <c r="UWX9" s="133"/>
      <c r="UWY9" s="134"/>
      <c r="UWZ9" s="132"/>
      <c r="UXA9" s="132"/>
      <c r="UXB9" s="132"/>
      <c r="UXC9" s="133"/>
      <c r="UXD9" s="134"/>
      <c r="UXE9" s="132"/>
      <c r="UXF9" s="132"/>
      <c r="UXG9" s="132"/>
      <c r="UXH9" s="133"/>
      <c r="UXI9" s="134"/>
      <c r="UXJ9" s="132"/>
      <c r="UXK9" s="132"/>
      <c r="UXL9" s="132"/>
      <c r="UXM9" s="133"/>
      <c r="UXN9" s="134"/>
      <c r="UXO9" s="132"/>
      <c r="UXP9" s="132"/>
      <c r="UXQ9" s="132"/>
      <c r="UXR9" s="133"/>
      <c r="UXS9" s="134"/>
      <c r="UXT9" s="132"/>
      <c r="UXU9" s="132"/>
      <c r="UXV9" s="132"/>
      <c r="UXW9" s="133"/>
      <c r="UXX9" s="134"/>
      <c r="UXY9" s="132"/>
      <c r="UXZ9" s="132"/>
      <c r="UYA9" s="132"/>
      <c r="UYB9" s="133"/>
      <c r="UYC9" s="134"/>
      <c r="UYD9" s="132"/>
      <c r="UYE9" s="132"/>
      <c r="UYF9" s="132"/>
      <c r="UYG9" s="133"/>
      <c r="UYH9" s="134"/>
      <c r="UYI9" s="132"/>
      <c r="UYJ9" s="132"/>
      <c r="UYK9" s="132"/>
      <c r="UYL9" s="133"/>
      <c r="UYM9" s="134"/>
      <c r="UYN9" s="132"/>
      <c r="UYO9" s="132"/>
      <c r="UYP9" s="132"/>
      <c r="UYQ9" s="133"/>
      <c r="UYR9" s="134"/>
      <c r="UYS9" s="132"/>
      <c r="UYT9" s="132"/>
      <c r="UYU9" s="132"/>
      <c r="UYV9" s="133"/>
      <c r="UYW9" s="134"/>
      <c r="UYX9" s="132"/>
      <c r="UYY9" s="132"/>
      <c r="UYZ9" s="132"/>
      <c r="UZA9" s="133"/>
      <c r="UZB9" s="134"/>
      <c r="UZC9" s="132"/>
      <c r="UZD9" s="132"/>
      <c r="UZE9" s="132"/>
      <c r="UZF9" s="133"/>
      <c r="UZG9" s="134"/>
      <c r="UZH9" s="132"/>
      <c r="UZI9" s="132"/>
      <c r="UZJ9" s="132"/>
      <c r="UZK9" s="133"/>
      <c r="UZL9" s="134"/>
      <c r="UZM9" s="132"/>
      <c r="UZN9" s="132"/>
      <c r="UZO9" s="132"/>
      <c r="UZP9" s="133"/>
      <c r="UZQ9" s="134"/>
      <c r="UZR9" s="132"/>
      <c r="UZS9" s="132"/>
      <c r="UZT9" s="132"/>
      <c r="UZU9" s="133"/>
      <c r="UZV9" s="134"/>
      <c r="UZW9" s="132"/>
      <c r="UZX9" s="132"/>
      <c r="UZY9" s="132"/>
      <c r="UZZ9" s="133"/>
      <c r="VAA9" s="134"/>
      <c r="VAB9" s="132"/>
      <c r="VAC9" s="132"/>
      <c r="VAD9" s="132"/>
      <c r="VAE9" s="133"/>
      <c r="VAF9" s="134"/>
      <c r="VAG9" s="132"/>
      <c r="VAH9" s="132"/>
      <c r="VAI9" s="132"/>
      <c r="VAJ9" s="133"/>
      <c r="VAK9" s="134"/>
      <c r="VAL9" s="132"/>
      <c r="VAM9" s="132"/>
      <c r="VAN9" s="132"/>
      <c r="VAO9" s="133"/>
      <c r="VAP9" s="134"/>
      <c r="VAQ9" s="132"/>
      <c r="VAR9" s="132"/>
      <c r="VAS9" s="132"/>
      <c r="VAT9" s="133"/>
      <c r="VAU9" s="134"/>
      <c r="VAV9" s="132"/>
      <c r="VAW9" s="132"/>
      <c r="VAX9" s="132"/>
      <c r="VAY9" s="133"/>
      <c r="VAZ9" s="134"/>
      <c r="VBA9" s="132"/>
      <c r="VBB9" s="132"/>
      <c r="VBC9" s="132"/>
      <c r="VBD9" s="133"/>
      <c r="VBE9" s="134"/>
      <c r="VBF9" s="132"/>
      <c r="VBG9" s="132"/>
      <c r="VBH9" s="132"/>
      <c r="VBI9" s="133"/>
      <c r="VBJ9" s="134"/>
      <c r="VBK9" s="132"/>
      <c r="VBL9" s="132"/>
      <c r="VBM9" s="132"/>
      <c r="VBN9" s="133"/>
      <c r="VBO9" s="134"/>
      <c r="VBP9" s="132"/>
      <c r="VBQ9" s="132"/>
      <c r="VBR9" s="132"/>
      <c r="VBS9" s="133"/>
      <c r="VBT9" s="134"/>
      <c r="VBU9" s="132"/>
      <c r="VBV9" s="132"/>
      <c r="VBW9" s="132"/>
      <c r="VBX9" s="133"/>
      <c r="VBY9" s="134"/>
      <c r="VBZ9" s="132"/>
      <c r="VCA9" s="132"/>
      <c r="VCB9" s="132"/>
      <c r="VCC9" s="133"/>
      <c r="VCD9" s="134"/>
      <c r="VCE9" s="132"/>
      <c r="VCF9" s="132"/>
      <c r="VCG9" s="132"/>
      <c r="VCH9" s="133"/>
      <c r="VCI9" s="134"/>
      <c r="VCJ9" s="132"/>
      <c r="VCK9" s="132"/>
      <c r="VCL9" s="132"/>
      <c r="VCM9" s="133"/>
      <c r="VCN9" s="134"/>
      <c r="VCO9" s="132"/>
      <c r="VCP9" s="132"/>
      <c r="VCQ9" s="132"/>
      <c r="VCR9" s="133"/>
      <c r="VCS9" s="134"/>
      <c r="VCT9" s="132"/>
      <c r="VCU9" s="132"/>
      <c r="VCV9" s="132"/>
      <c r="VCW9" s="133"/>
      <c r="VCX9" s="134"/>
      <c r="VCY9" s="132"/>
      <c r="VCZ9" s="132"/>
      <c r="VDA9" s="132"/>
      <c r="VDB9" s="133"/>
      <c r="VDC9" s="134"/>
      <c r="VDD9" s="132"/>
      <c r="VDE9" s="132"/>
      <c r="VDF9" s="132"/>
      <c r="VDG9" s="133"/>
      <c r="VDH9" s="134"/>
      <c r="VDI9" s="132"/>
      <c r="VDJ9" s="132"/>
      <c r="VDK9" s="132"/>
      <c r="VDL9" s="133"/>
      <c r="VDM9" s="134"/>
      <c r="VDN9" s="132"/>
      <c r="VDO9" s="132"/>
      <c r="VDP9" s="132"/>
      <c r="VDQ9" s="133"/>
      <c r="VDR9" s="134"/>
      <c r="VDS9" s="132"/>
      <c r="VDT9" s="132"/>
      <c r="VDU9" s="132"/>
      <c r="VDV9" s="133"/>
      <c r="VDW9" s="134"/>
      <c r="VDX9" s="132"/>
      <c r="VDY9" s="132"/>
      <c r="VDZ9" s="132"/>
      <c r="VEA9" s="133"/>
      <c r="VEB9" s="134"/>
      <c r="VEC9" s="132"/>
      <c r="VED9" s="132"/>
      <c r="VEE9" s="132"/>
      <c r="VEF9" s="133"/>
      <c r="VEG9" s="134"/>
      <c r="VEH9" s="132"/>
      <c r="VEI9" s="132"/>
      <c r="VEJ9" s="132"/>
      <c r="VEK9" s="133"/>
      <c r="VEL9" s="134"/>
      <c r="VEM9" s="132"/>
      <c r="VEN9" s="132"/>
      <c r="VEO9" s="132"/>
      <c r="VEP9" s="133"/>
      <c r="VEQ9" s="134"/>
      <c r="VER9" s="132"/>
      <c r="VES9" s="132"/>
      <c r="VET9" s="132"/>
      <c r="VEU9" s="133"/>
      <c r="VEV9" s="134"/>
      <c r="VEW9" s="132"/>
      <c r="VEX9" s="132"/>
      <c r="VEY9" s="132"/>
      <c r="VEZ9" s="133"/>
      <c r="VFA9" s="134"/>
      <c r="VFB9" s="132"/>
      <c r="VFC9" s="132"/>
      <c r="VFD9" s="132"/>
      <c r="VFE9" s="133"/>
      <c r="VFF9" s="134"/>
      <c r="VFG9" s="132"/>
      <c r="VFH9" s="132"/>
      <c r="VFI9" s="132"/>
      <c r="VFJ9" s="133"/>
      <c r="VFK9" s="134"/>
      <c r="VFL9" s="132"/>
      <c r="VFM9" s="132"/>
      <c r="VFN9" s="132"/>
      <c r="VFO9" s="133"/>
      <c r="VFP9" s="134"/>
      <c r="VFQ9" s="132"/>
      <c r="VFR9" s="132"/>
      <c r="VFS9" s="132"/>
      <c r="VFT9" s="133"/>
      <c r="VFU9" s="134"/>
      <c r="VFV9" s="132"/>
      <c r="VFW9" s="132"/>
      <c r="VFX9" s="132"/>
      <c r="VFY9" s="133"/>
      <c r="VFZ9" s="134"/>
      <c r="VGA9" s="132"/>
      <c r="VGB9" s="132"/>
      <c r="VGC9" s="132"/>
      <c r="VGD9" s="133"/>
      <c r="VGE9" s="134"/>
      <c r="VGF9" s="132"/>
      <c r="VGG9" s="132"/>
      <c r="VGH9" s="132"/>
      <c r="VGI9" s="133"/>
      <c r="VGJ9" s="134"/>
      <c r="VGK9" s="132"/>
      <c r="VGL9" s="132"/>
      <c r="VGM9" s="132"/>
      <c r="VGN9" s="133"/>
      <c r="VGO9" s="134"/>
      <c r="VGP9" s="132"/>
      <c r="VGQ9" s="132"/>
      <c r="VGR9" s="132"/>
      <c r="VGS9" s="133"/>
      <c r="VGT9" s="134"/>
      <c r="VGU9" s="132"/>
      <c r="VGV9" s="132"/>
      <c r="VGW9" s="132"/>
      <c r="VGX9" s="133"/>
      <c r="VGY9" s="134"/>
      <c r="VGZ9" s="132"/>
      <c r="VHA9" s="132"/>
      <c r="VHB9" s="132"/>
      <c r="VHC9" s="133"/>
      <c r="VHD9" s="134"/>
      <c r="VHE9" s="132"/>
      <c r="VHF9" s="132"/>
      <c r="VHG9" s="132"/>
      <c r="VHH9" s="133"/>
      <c r="VHI9" s="134"/>
      <c r="VHJ9" s="132"/>
      <c r="VHK9" s="132"/>
      <c r="VHL9" s="132"/>
      <c r="VHM9" s="133"/>
      <c r="VHN9" s="134"/>
      <c r="VHO9" s="132"/>
      <c r="VHP9" s="132"/>
      <c r="VHQ9" s="132"/>
      <c r="VHR9" s="133"/>
      <c r="VHS9" s="134"/>
      <c r="VHT9" s="132"/>
      <c r="VHU9" s="132"/>
      <c r="VHV9" s="132"/>
      <c r="VHW9" s="133"/>
      <c r="VHX9" s="134"/>
      <c r="VHY9" s="132"/>
      <c r="VHZ9" s="132"/>
      <c r="VIA9" s="132"/>
      <c r="VIB9" s="133"/>
      <c r="VIC9" s="134"/>
      <c r="VID9" s="132"/>
      <c r="VIE9" s="132"/>
      <c r="VIF9" s="132"/>
      <c r="VIG9" s="133"/>
      <c r="VIH9" s="134"/>
      <c r="VII9" s="132"/>
      <c r="VIJ9" s="132"/>
      <c r="VIK9" s="132"/>
      <c r="VIL9" s="133"/>
      <c r="VIM9" s="134"/>
      <c r="VIN9" s="132"/>
      <c r="VIO9" s="132"/>
      <c r="VIP9" s="132"/>
      <c r="VIQ9" s="133"/>
      <c r="VIR9" s="134"/>
      <c r="VIS9" s="132"/>
      <c r="VIT9" s="132"/>
      <c r="VIU9" s="132"/>
      <c r="VIV9" s="133"/>
      <c r="VIW9" s="134"/>
      <c r="VIX9" s="132"/>
      <c r="VIY9" s="132"/>
      <c r="VIZ9" s="132"/>
      <c r="VJA9" s="133"/>
      <c r="VJB9" s="134"/>
      <c r="VJC9" s="132"/>
      <c r="VJD9" s="132"/>
      <c r="VJE9" s="132"/>
      <c r="VJF9" s="133"/>
      <c r="VJG9" s="134"/>
      <c r="VJH9" s="132"/>
      <c r="VJI9" s="132"/>
      <c r="VJJ9" s="132"/>
      <c r="VJK9" s="133"/>
      <c r="VJL9" s="134"/>
      <c r="VJM9" s="132"/>
      <c r="VJN9" s="132"/>
      <c r="VJO9" s="132"/>
      <c r="VJP9" s="133"/>
      <c r="VJQ9" s="134"/>
      <c r="VJR9" s="132"/>
      <c r="VJS9" s="132"/>
      <c r="VJT9" s="132"/>
      <c r="VJU9" s="133"/>
      <c r="VJV9" s="134"/>
      <c r="VJW9" s="132"/>
      <c r="VJX9" s="132"/>
      <c r="VJY9" s="132"/>
      <c r="VJZ9" s="133"/>
      <c r="VKA9" s="134"/>
      <c r="VKB9" s="132"/>
      <c r="VKC9" s="132"/>
      <c r="VKD9" s="132"/>
      <c r="VKE9" s="133"/>
      <c r="VKF9" s="134"/>
      <c r="VKG9" s="132"/>
      <c r="VKH9" s="132"/>
      <c r="VKI9" s="132"/>
      <c r="VKJ9" s="133"/>
      <c r="VKK9" s="134"/>
      <c r="VKL9" s="132"/>
      <c r="VKM9" s="132"/>
      <c r="VKN9" s="132"/>
      <c r="VKO9" s="133"/>
      <c r="VKP9" s="134"/>
      <c r="VKQ9" s="132"/>
      <c r="VKR9" s="132"/>
      <c r="VKS9" s="132"/>
      <c r="VKT9" s="133"/>
      <c r="VKU9" s="134"/>
      <c r="VKV9" s="132"/>
      <c r="VKW9" s="132"/>
      <c r="VKX9" s="132"/>
      <c r="VKY9" s="133"/>
      <c r="VKZ9" s="134"/>
      <c r="VLA9" s="132"/>
      <c r="VLB9" s="132"/>
      <c r="VLC9" s="132"/>
      <c r="VLD9" s="133"/>
      <c r="VLE9" s="134"/>
      <c r="VLF9" s="132"/>
      <c r="VLG9" s="132"/>
      <c r="VLH9" s="132"/>
      <c r="VLI9" s="133"/>
      <c r="VLJ9" s="134"/>
      <c r="VLK9" s="132"/>
      <c r="VLL9" s="132"/>
      <c r="VLM9" s="132"/>
      <c r="VLN9" s="133"/>
      <c r="VLO9" s="134"/>
      <c r="VLP9" s="132"/>
      <c r="VLQ9" s="132"/>
      <c r="VLR9" s="132"/>
      <c r="VLS9" s="133"/>
      <c r="VLT9" s="134"/>
      <c r="VLU9" s="132"/>
      <c r="VLV9" s="132"/>
      <c r="VLW9" s="132"/>
      <c r="VLX9" s="133"/>
      <c r="VLY9" s="134"/>
      <c r="VLZ9" s="132"/>
      <c r="VMA9" s="132"/>
      <c r="VMB9" s="132"/>
      <c r="VMC9" s="133"/>
      <c r="VMD9" s="134"/>
      <c r="VME9" s="132"/>
      <c r="VMF9" s="132"/>
      <c r="VMG9" s="132"/>
      <c r="VMH9" s="133"/>
      <c r="VMI9" s="134"/>
      <c r="VMJ9" s="132"/>
      <c r="VMK9" s="132"/>
      <c r="VML9" s="132"/>
      <c r="VMM9" s="133"/>
      <c r="VMN9" s="134"/>
      <c r="VMO9" s="132"/>
      <c r="VMP9" s="132"/>
      <c r="VMQ9" s="132"/>
      <c r="VMR9" s="133"/>
      <c r="VMS9" s="134"/>
      <c r="VMT9" s="132"/>
      <c r="VMU9" s="132"/>
      <c r="VMV9" s="132"/>
      <c r="VMW9" s="133"/>
      <c r="VMX9" s="134"/>
      <c r="VMY9" s="132"/>
      <c r="VMZ9" s="132"/>
      <c r="VNA9" s="132"/>
      <c r="VNB9" s="133"/>
      <c r="VNC9" s="134"/>
      <c r="VND9" s="132"/>
      <c r="VNE9" s="132"/>
      <c r="VNF9" s="132"/>
      <c r="VNG9" s="133"/>
      <c r="VNH9" s="134"/>
      <c r="VNI9" s="132"/>
      <c r="VNJ9" s="132"/>
      <c r="VNK9" s="132"/>
      <c r="VNL9" s="133"/>
      <c r="VNM9" s="134"/>
      <c r="VNN9" s="132"/>
      <c r="VNO9" s="132"/>
      <c r="VNP9" s="132"/>
      <c r="VNQ9" s="133"/>
      <c r="VNR9" s="134"/>
      <c r="VNS9" s="132"/>
      <c r="VNT9" s="132"/>
      <c r="VNU9" s="132"/>
      <c r="VNV9" s="133"/>
      <c r="VNW9" s="134"/>
      <c r="VNX9" s="132"/>
      <c r="VNY9" s="132"/>
      <c r="VNZ9" s="132"/>
      <c r="VOA9" s="133"/>
      <c r="VOB9" s="134"/>
      <c r="VOC9" s="132"/>
      <c r="VOD9" s="132"/>
      <c r="VOE9" s="132"/>
      <c r="VOF9" s="133"/>
      <c r="VOG9" s="134"/>
      <c r="VOH9" s="132"/>
      <c r="VOI9" s="132"/>
      <c r="VOJ9" s="132"/>
      <c r="VOK9" s="133"/>
      <c r="VOL9" s="134"/>
      <c r="VOM9" s="132"/>
      <c r="VON9" s="132"/>
      <c r="VOO9" s="132"/>
      <c r="VOP9" s="133"/>
      <c r="VOQ9" s="134"/>
      <c r="VOR9" s="132"/>
      <c r="VOS9" s="132"/>
      <c r="VOT9" s="132"/>
      <c r="VOU9" s="133"/>
      <c r="VOV9" s="134"/>
      <c r="VOW9" s="132"/>
      <c r="VOX9" s="132"/>
      <c r="VOY9" s="132"/>
      <c r="VOZ9" s="133"/>
      <c r="VPA9" s="134"/>
      <c r="VPB9" s="132"/>
      <c r="VPC9" s="132"/>
      <c r="VPD9" s="132"/>
      <c r="VPE9" s="133"/>
      <c r="VPF9" s="134"/>
      <c r="VPG9" s="132"/>
      <c r="VPH9" s="132"/>
      <c r="VPI9" s="132"/>
      <c r="VPJ9" s="133"/>
      <c r="VPK9" s="134"/>
      <c r="VPL9" s="132"/>
      <c r="VPM9" s="132"/>
      <c r="VPN9" s="132"/>
      <c r="VPO9" s="133"/>
      <c r="VPP9" s="134"/>
      <c r="VPQ9" s="132"/>
      <c r="VPR9" s="132"/>
      <c r="VPS9" s="132"/>
      <c r="VPT9" s="133"/>
      <c r="VPU9" s="134"/>
      <c r="VPV9" s="132"/>
      <c r="VPW9" s="132"/>
      <c r="VPX9" s="132"/>
      <c r="VPY9" s="133"/>
      <c r="VPZ9" s="134"/>
      <c r="VQA9" s="132"/>
      <c r="VQB9" s="132"/>
      <c r="VQC9" s="132"/>
      <c r="VQD9" s="133"/>
      <c r="VQE9" s="134"/>
      <c r="VQF9" s="132"/>
      <c r="VQG9" s="132"/>
      <c r="VQH9" s="132"/>
      <c r="VQI9" s="133"/>
      <c r="VQJ9" s="134"/>
      <c r="VQK9" s="132"/>
      <c r="VQL9" s="132"/>
      <c r="VQM9" s="132"/>
      <c r="VQN9" s="133"/>
      <c r="VQO9" s="134"/>
      <c r="VQP9" s="132"/>
      <c r="VQQ9" s="132"/>
      <c r="VQR9" s="132"/>
      <c r="VQS9" s="133"/>
      <c r="VQT9" s="134"/>
      <c r="VQU9" s="132"/>
      <c r="VQV9" s="132"/>
      <c r="VQW9" s="132"/>
      <c r="VQX9" s="133"/>
      <c r="VQY9" s="134"/>
      <c r="VQZ9" s="132"/>
      <c r="VRA9" s="132"/>
      <c r="VRB9" s="132"/>
      <c r="VRC9" s="133"/>
      <c r="VRD9" s="134"/>
      <c r="VRE9" s="132"/>
      <c r="VRF9" s="132"/>
      <c r="VRG9" s="132"/>
      <c r="VRH9" s="133"/>
      <c r="VRI9" s="134"/>
      <c r="VRJ9" s="132"/>
      <c r="VRK9" s="132"/>
      <c r="VRL9" s="132"/>
      <c r="VRM9" s="133"/>
      <c r="VRN9" s="134"/>
      <c r="VRO9" s="132"/>
      <c r="VRP9" s="132"/>
      <c r="VRQ9" s="132"/>
      <c r="VRR9" s="133"/>
      <c r="VRS9" s="134"/>
      <c r="VRT9" s="132"/>
      <c r="VRU9" s="132"/>
      <c r="VRV9" s="132"/>
      <c r="VRW9" s="133"/>
      <c r="VRX9" s="134"/>
      <c r="VRY9" s="132"/>
      <c r="VRZ9" s="132"/>
      <c r="VSA9" s="132"/>
      <c r="VSB9" s="133"/>
      <c r="VSC9" s="134"/>
      <c r="VSD9" s="132"/>
      <c r="VSE9" s="132"/>
      <c r="VSF9" s="132"/>
      <c r="VSG9" s="133"/>
      <c r="VSH9" s="134"/>
      <c r="VSI9" s="132"/>
      <c r="VSJ9" s="132"/>
      <c r="VSK9" s="132"/>
      <c r="VSL9" s="133"/>
      <c r="VSM9" s="134"/>
      <c r="VSN9" s="132"/>
      <c r="VSO9" s="132"/>
      <c r="VSP9" s="132"/>
      <c r="VSQ9" s="133"/>
      <c r="VSR9" s="134"/>
      <c r="VSS9" s="132"/>
      <c r="VST9" s="132"/>
      <c r="VSU9" s="132"/>
      <c r="VSV9" s="133"/>
      <c r="VSW9" s="134"/>
      <c r="VSX9" s="132"/>
      <c r="VSY9" s="132"/>
      <c r="VSZ9" s="132"/>
      <c r="VTA9" s="133"/>
      <c r="VTB9" s="134"/>
      <c r="VTC9" s="132"/>
      <c r="VTD9" s="132"/>
      <c r="VTE9" s="132"/>
      <c r="VTF9" s="133"/>
      <c r="VTG9" s="134"/>
      <c r="VTH9" s="132"/>
      <c r="VTI9" s="132"/>
      <c r="VTJ9" s="132"/>
      <c r="VTK9" s="133"/>
      <c r="VTL9" s="134"/>
      <c r="VTM9" s="132"/>
      <c r="VTN9" s="132"/>
      <c r="VTO9" s="132"/>
      <c r="VTP9" s="133"/>
      <c r="VTQ9" s="134"/>
      <c r="VTR9" s="132"/>
      <c r="VTS9" s="132"/>
      <c r="VTT9" s="132"/>
      <c r="VTU9" s="133"/>
      <c r="VTV9" s="134"/>
      <c r="VTW9" s="132"/>
      <c r="VTX9" s="132"/>
      <c r="VTY9" s="132"/>
      <c r="VTZ9" s="133"/>
      <c r="VUA9" s="134"/>
      <c r="VUB9" s="132"/>
      <c r="VUC9" s="132"/>
      <c r="VUD9" s="132"/>
      <c r="VUE9" s="133"/>
      <c r="VUF9" s="134"/>
      <c r="VUG9" s="132"/>
      <c r="VUH9" s="132"/>
      <c r="VUI9" s="132"/>
      <c r="VUJ9" s="133"/>
      <c r="VUK9" s="134"/>
      <c r="VUL9" s="132"/>
      <c r="VUM9" s="132"/>
      <c r="VUN9" s="132"/>
      <c r="VUO9" s="133"/>
      <c r="VUP9" s="134"/>
      <c r="VUQ9" s="132"/>
      <c r="VUR9" s="132"/>
      <c r="VUS9" s="132"/>
      <c r="VUT9" s="133"/>
      <c r="VUU9" s="134"/>
      <c r="VUV9" s="132"/>
      <c r="VUW9" s="132"/>
      <c r="VUX9" s="132"/>
      <c r="VUY9" s="133"/>
      <c r="VUZ9" s="134"/>
      <c r="VVA9" s="132"/>
      <c r="VVB9" s="132"/>
      <c r="VVC9" s="132"/>
      <c r="VVD9" s="133"/>
      <c r="VVE9" s="134"/>
      <c r="VVF9" s="132"/>
      <c r="VVG9" s="132"/>
      <c r="VVH9" s="132"/>
      <c r="VVI9" s="133"/>
      <c r="VVJ9" s="134"/>
      <c r="VVK9" s="132"/>
      <c r="VVL9" s="132"/>
      <c r="VVM9" s="132"/>
      <c r="VVN9" s="133"/>
      <c r="VVO9" s="134"/>
      <c r="VVP9" s="132"/>
      <c r="VVQ9" s="132"/>
      <c r="VVR9" s="132"/>
      <c r="VVS9" s="133"/>
      <c r="VVT9" s="134"/>
      <c r="VVU9" s="132"/>
      <c r="VVV9" s="132"/>
      <c r="VVW9" s="132"/>
      <c r="VVX9" s="133"/>
      <c r="VVY9" s="134"/>
      <c r="VVZ9" s="132"/>
      <c r="VWA9" s="132"/>
      <c r="VWB9" s="132"/>
      <c r="VWC9" s="133"/>
      <c r="VWD9" s="134"/>
      <c r="VWE9" s="132"/>
      <c r="VWF9" s="132"/>
      <c r="VWG9" s="132"/>
      <c r="VWH9" s="133"/>
      <c r="VWI9" s="134"/>
      <c r="VWJ9" s="132"/>
      <c r="VWK9" s="132"/>
      <c r="VWL9" s="132"/>
      <c r="VWM9" s="133"/>
      <c r="VWN9" s="134"/>
      <c r="VWO9" s="132"/>
      <c r="VWP9" s="132"/>
      <c r="VWQ9" s="132"/>
      <c r="VWR9" s="133"/>
      <c r="VWS9" s="134"/>
      <c r="VWT9" s="132"/>
      <c r="VWU9" s="132"/>
      <c r="VWV9" s="132"/>
      <c r="VWW9" s="133"/>
      <c r="VWX9" s="134"/>
      <c r="VWY9" s="132"/>
      <c r="VWZ9" s="132"/>
      <c r="VXA9" s="132"/>
      <c r="VXB9" s="133"/>
      <c r="VXC9" s="134"/>
      <c r="VXD9" s="132"/>
      <c r="VXE9" s="132"/>
      <c r="VXF9" s="132"/>
      <c r="VXG9" s="133"/>
      <c r="VXH9" s="134"/>
      <c r="VXI9" s="132"/>
      <c r="VXJ9" s="132"/>
      <c r="VXK9" s="132"/>
      <c r="VXL9" s="133"/>
      <c r="VXM9" s="134"/>
      <c r="VXN9" s="132"/>
      <c r="VXO9" s="132"/>
      <c r="VXP9" s="132"/>
      <c r="VXQ9" s="133"/>
      <c r="VXR9" s="134"/>
      <c r="VXS9" s="132"/>
      <c r="VXT9" s="132"/>
      <c r="VXU9" s="132"/>
      <c r="VXV9" s="133"/>
      <c r="VXW9" s="134"/>
      <c r="VXX9" s="132"/>
      <c r="VXY9" s="132"/>
      <c r="VXZ9" s="132"/>
      <c r="VYA9" s="133"/>
      <c r="VYB9" s="134"/>
      <c r="VYC9" s="132"/>
      <c r="VYD9" s="132"/>
      <c r="VYE9" s="132"/>
      <c r="VYF9" s="133"/>
      <c r="VYG9" s="134"/>
      <c r="VYH9" s="132"/>
      <c r="VYI9" s="132"/>
      <c r="VYJ9" s="132"/>
      <c r="VYK9" s="133"/>
      <c r="VYL9" s="134"/>
      <c r="VYM9" s="132"/>
      <c r="VYN9" s="132"/>
      <c r="VYO9" s="132"/>
      <c r="VYP9" s="133"/>
      <c r="VYQ9" s="134"/>
      <c r="VYR9" s="132"/>
      <c r="VYS9" s="132"/>
      <c r="VYT9" s="132"/>
      <c r="VYU9" s="133"/>
      <c r="VYV9" s="134"/>
      <c r="VYW9" s="132"/>
      <c r="VYX9" s="132"/>
      <c r="VYY9" s="132"/>
      <c r="VYZ9" s="133"/>
      <c r="VZA9" s="134"/>
      <c r="VZB9" s="132"/>
      <c r="VZC9" s="132"/>
      <c r="VZD9" s="132"/>
      <c r="VZE9" s="133"/>
      <c r="VZF9" s="134"/>
      <c r="VZG9" s="132"/>
      <c r="VZH9" s="132"/>
      <c r="VZI9" s="132"/>
      <c r="VZJ9" s="133"/>
      <c r="VZK9" s="134"/>
      <c r="VZL9" s="132"/>
      <c r="VZM9" s="132"/>
      <c r="VZN9" s="132"/>
      <c r="VZO9" s="133"/>
      <c r="VZP9" s="134"/>
      <c r="VZQ9" s="132"/>
      <c r="VZR9" s="132"/>
      <c r="VZS9" s="132"/>
      <c r="VZT9" s="133"/>
      <c r="VZU9" s="134"/>
      <c r="VZV9" s="132"/>
      <c r="VZW9" s="132"/>
      <c r="VZX9" s="132"/>
      <c r="VZY9" s="133"/>
      <c r="VZZ9" s="134"/>
      <c r="WAA9" s="132"/>
      <c r="WAB9" s="132"/>
      <c r="WAC9" s="132"/>
      <c r="WAD9" s="133"/>
      <c r="WAE9" s="134"/>
      <c r="WAF9" s="132"/>
      <c r="WAG9" s="132"/>
      <c r="WAH9" s="132"/>
      <c r="WAI9" s="133"/>
      <c r="WAJ9" s="134"/>
      <c r="WAK9" s="132"/>
      <c r="WAL9" s="132"/>
      <c r="WAM9" s="132"/>
      <c r="WAN9" s="133"/>
      <c r="WAO9" s="134"/>
      <c r="WAP9" s="132"/>
      <c r="WAQ9" s="132"/>
      <c r="WAR9" s="132"/>
      <c r="WAS9" s="133"/>
      <c r="WAT9" s="134"/>
      <c r="WAU9" s="132"/>
      <c r="WAV9" s="132"/>
      <c r="WAW9" s="132"/>
      <c r="WAX9" s="133"/>
      <c r="WAY9" s="134"/>
      <c r="WAZ9" s="132"/>
      <c r="WBA9" s="132"/>
      <c r="WBB9" s="132"/>
      <c r="WBC9" s="133"/>
      <c r="WBD9" s="134"/>
      <c r="WBE9" s="132"/>
      <c r="WBF9" s="132"/>
      <c r="WBG9" s="132"/>
      <c r="WBH9" s="133"/>
      <c r="WBI9" s="134"/>
      <c r="WBJ9" s="132"/>
      <c r="WBK9" s="132"/>
      <c r="WBL9" s="132"/>
      <c r="WBM9" s="133"/>
      <c r="WBN9" s="134"/>
      <c r="WBO9" s="132"/>
      <c r="WBP9" s="132"/>
      <c r="WBQ9" s="132"/>
      <c r="WBR9" s="133"/>
      <c r="WBS9" s="134"/>
      <c r="WBT9" s="132"/>
      <c r="WBU9" s="132"/>
      <c r="WBV9" s="132"/>
      <c r="WBW9" s="133"/>
      <c r="WBX9" s="134"/>
      <c r="WBY9" s="132"/>
      <c r="WBZ9" s="132"/>
      <c r="WCA9" s="132"/>
      <c r="WCB9" s="133"/>
      <c r="WCC9" s="134"/>
      <c r="WCD9" s="132"/>
      <c r="WCE9" s="132"/>
      <c r="WCF9" s="132"/>
      <c r="WCG9" s="133"/>
      <c r="WCH9" s="134"/>
      <c r="WCI9" s="132"/>
      <c r="WCJ9" s="132"/>
      <c r="WCK9" s="132"/>
      <c r="WCL9" s="133"/>
      <c r="WCM9" s="134"/>
      <c r="WCN9" s="132"/>
      <c r="WCO9" s="132"/>
      <c r="WCP9" s="132"/>
      <c r="WCQ9" s="133"/>
      <c r="WCR9" s="134"/>
      <c r="WCS9" s="132"/>
      <c r="WCT9" s="132"/>
      <c r="WCU9" s="132"/>
      <c r="WCV9" s="133"/>
      <c r="WCW9" s="134"/>
      <c r="WCX9" s="132"/>
      <c r="WCY9" s="132"/>
      <c r="WCZ9" s="132"/>
      <c r="WDA9" s="133"/>
      <c r="WDB9" s="134"/>
      <c r="WDC9" s="132"/>
      <c r="WDD9" s="132"/>
      <c r="WDE9" s="132"/>
      <c r="WDF9" s="133"/>
      <c r="WDG9" s="134"/>
      <c r="WDH9" s="132"/>
      <c r="WDI9" s="132"/>
      <c r="WDJ9" s="132"/>
      <c r="WDK9" s="133"/>
      <c r="WDL9" s="134"/>
      <c r="WDM9" s="132"/>
      <c r="WDN9" s="132"/>
      <c r="WDO9" s="132"/>
      <c r="WDP9" s="133"/>
      <c r="WDQ9" s="134"/>
      <c r="WDR9" s="132"/>
      <c r="WDS9" s="132"/>
      <c r="WDT9" s="132"/>
      <c r="WDU9" s="133"/>
      <c r="WDV9" s="134"/>
      <c r="WDW9" s="132"/>
      <c r="WDX9" s="132"/>
      <c r="WDY9" s="132"/>
      <c r="WDZ9" s="133"/>
      <c r="WEA9" s="134"/>
      <c r="WEB9" s="132"/>
      <c r="WEC9" s="132"/>
      <c r="WED9" s="132"/>
      <c r="WEE9" s="133"/>
      <c r="WEF9" s="134"/>
      <c r="WEG9" s="132"/>
      <c r="WEH9" s="132"/>
      <c r="WEI9" s="132"/>
      <c r="WEJ9" s="133"/>
      <c r="WEK9" s="134"/>
      <c r="WEL9" s="132"/>
      <c r="WEM9" s="132"/>
      <c r="WEN9" s="132"/>
      <c r="WEO9" s="133"/>
      <c r="WEP9" s="134"/>
      <c r="WEQ9" s="132"/>
      <c r="WER9" s="132"/>
      <c r="WES9" s="132"/>
      <c r="WET9" s="133"/>
      <c r="WEU9" s="134"/>
      <c r="WEV9" s="132"/>
      <c r="WEW9" s="132"/>
      <c r="WEX9" s="132"/>
      <c r="WEY9" s="133"/>
      <c r="WEZ9" s="134"/>
      <c r="WFA9" s="132"/>
      <c r="WFB9" s="132"/>
      <c r="WFC9" s="132"/>
      <c r="WFD9" s="133"/>
      <c r="WFE9" s="134"/>
      <c r="WFF9" s="132"/>
      <c r="WFG9" s="132"/>
      <c r="WFH9" s="132"/>
      <c r="WFI9" s="133"/>
      <c r="WFJ9" s="134"/>
      <c r="WFK9" s="132"/>
      <c r="WFL9" s="132"/>
      <c r="WFM9" s="132"/>
      <c r="WFN9" s="133"/>
      <c r="WFO9" s="134"/>
      <c r="WFP9" s="132"/>
      <c r="WFQ9" s="132"/>
      <c r="WFR9" s="132"/>
      <c r="WFS9" s="133"/>
      <c r="WFT9" s="134"/>
      <c r="WFU9" s="132"/>
      <c r="WFV9" s="132"/>
      <c r="WFW9" s="132"/>
      <c r="WFX9" s="133"/>
      <c r="WFY9" s="134"/>
      <c r="WFZ9" s="132"/>
      <c r="WGA9" s="132"/>
      <c r="WGB9" s="132"/>
      <c r="WGC9" s="133"/>
      <c r="WGD9" s="134"/>
      <c r="WGE9" s="132"/>
      <c r="WGF9" s="132"/>
      <c r="WGG9" s="132"/>
      <c r="WGH9" s="133"/>
      <c r="WGI9" s="134"/>
      <c r="WGJ9" s="132"/>
      <c r="WGK9" s="132"/>
      <c r="WGL9" s="132"/>
      <c r="WGM9" s="133"/>
      <c r="WGN9" s="134"/>
      <c r="WGO9" s="132"/>
      <c r="WGP9" s="132"/>
      <c r="WGQ9" s="132"/>
      <c r="WGR9" s="133"/>
      <c r="WGS9" s="134"/>
      <c r="WGT9" s="132"/>
      <c r="WGU9" s="132"/>
      <c r="WGV9" s="132"/>
      <c r="WGW9" s="133"/>
      <c r="WGX9" s="134"/>
      <c r="WGY9" s="132"/>
      <c r="WGZ9" s="132"/>
      <c r="WHA9" s="132"/>
      <c r="WHB9" s="133"/>
      <c r="WHC9" s="134"/>
      <c r="WHD9" s="132"/>
      <c r="WHE9" s="132"/>
      <c r="WHF9" s="132"/>
      <c r="WHG9" s="133"/>
      <c r="WHH9" s="134"/>
      <c r="WHI9" s="132"/>
      <c r="WHJ9" s="132"/>
      <c r="WHK9" s="132"/>
      <c r="WHL9" s="133"/>
      <c r="WHM9" s="134"/>
      <c r="WHN9" s="132"/>
      <c r="WHO9" s="132"/>
      <c r="WHP9" s="132"/>
      <c r="WHQ9" s="133"/>
      <c r="WHR9" s="134"/>
      <c r="WHS9" s="132"/>
      <c r="WHT9" s="132"/>
      <c r="WHU9" s="132"/>
      <c r="WHV9" s="133"/>
      <c r="WHW9" s="134"/>
      <c r="WHX9" s="132"/>
      <c r="WHY9" s="132"/>
      <c r="WHZ9" s="132"/>
      <c r="WIA9" s="133"/>
      <c r="WIB9" s="134"/>
      <c r="WIC9" s="132"/>
      <c r="WID9" s="132"/>
      <c r="WIE9" s="132"/>
      <c r="WIF9" s="133"/>
      <c r="WIG9" s="134"/>
      <c r="WIH9" s="132"/>
      <c r="WII9" s="132"/>
      <c r="WIJ9" s="132"/>
      <c r="WIK9" s="133"/>
      <c r="WIL9" s="134"/>
      <c r="WIM9" s="132"/>
      <c r="WIN9" s="132"/>
      <c r="WIO9" s="132"/>
      <c r="WIP9" s="133"/>
      <c r="WIQ9" s="134"/>
      <c r="WIR9" s="132"/>
      <c r="WIS9" s="132"/>
      <c r="WIT9" s="132"/>
      <c r="WIU9" s="133"/>
      <c r="WIV9" s="134"/>
      <c r="WIW9" s="132"/>
      <c r="WIX9" s="132"/>
      <c r="WIY9" s="132"/>
      <c r="WIZ9" s="133"/>
      <c r="WJA9" s="134"/>
      <c r="WJB9" s="132"/>
      <c r="WJC9" s="132"/>
      <c r="WJD9" s="132"/>
      <c r="WJE9" s="133"/>
      <c r="WJF9" s="134"/>
      <c r="WJG9" s="132"/>
      <c r="WJH9" s="132"/>
      <c r="WJI9" s="132"/>
      <c r="WJJ9" s="133"/>
      <c r="WJK9" s="134"/>
      <c r="WJL9" s="132"/>
      <c r="WJM9" s="132"/>
      <c r="WJN9" s="132"/>
      <c r="WJO9" s="133"/>
      <c r="WJP9" s="134"/>
      <c r="WJQ9" s="132"/>
      <c r="WJR9" s="132"/>
      <c r="WJS9" s="132"/>
      <c r="WJT9" s="133"/>
      <c r="WJU9" s="134"/>
      <c r="WJV9" s="132"/>
      <c r="WJW9" s="132"/>
      <c r="WJX9" s="132"/>
      <c r="WJY9" s="133"/>
      <c r="WJZ9" s="134"/>
      <c r="WKA9" s="132"/>
      <c r="WKB9" s="132"/>
      <c r="WKC9" s="132"/>
      <c r="WKD9" s="133"/>
      <c r="WKE9" s="134"/>
      <c r="WKF9" s="132"/>
      <c r="WKG9" s="132"/>
      <c r="WKH9" s="132"/>
      <c r="WKI9" s="133"/>
      <c r="WKJ9" s="134"/>
      <c r="WKK9" s="132"/>
      <c r="WKL9" s="132"/>
      <c r="WKM9" s="132"/>
      <c r="WKN9" s="133"/>
      <c r="WKO9" s="134"/>
      <c r="WKP9" s="132"/>
      <c r="WKQ9" s="132"/>
      <c r="WKR9" s="132"/>
      <c r="WKS9" s="133"/>
      <c r="WKT9" s="134"/>
      <c r="WKU9" s="132"/>
      <c r="WKV9" s="132"/>
      <c r="WKW9" s="132"/>
      <c r="WKX9" s="133"/>
      <c r="WKY9" s="134"/>
      <c r="WKZ9" s="132"/>
      <c r="WLA9" s="132"/>
      <c r="WLB9" s="132"/>
      <c r="WLC9" s="133"/>
      <c r="WLD9" s="134"/>
      <c r="WLE9" s="132"/>
      <c r="WLF9" s="132"/>
      <c r="WLG9" s="132"/>
      <c r="WLH9" s="133"/>
      <c r="WLI9" s="134"/>
      <c r="WLJ9" s="132"/>
      <c r="WLK9" s="132"/>
      <c r="WLL9" s="132"/>
      <c r="WLM9" s="133"/>
      <c r="WLN9" s="134"/>
      <c r="WLO9" s="132"/>
      <c r="WLP9" s="132"/>
      <c r="WLQ9" s="132"/>
      <c r="WLR9" s="133"/>
      <c r="WLS9" s="134"/>
      <c r="WLT9" s="132"/>
      <c r="WLU9" s="132"/>
      <c r="WLV9" s="132"/>
      <c r="WLW9" s="133"/>
      <c r="WLX9" s="134"/>
      <c r="WLY9" s="132"/>
      <c r="WLZ9" s="132"/>
      <c r="WMA9" s="132"/>
      <c r="WMB9" s="133"/>
      <c r="WMC9" s="134"/>
      <c r="WMD9" s="132"/>
      <c r="WME9" s="132"/>
      <c r="WMF9" s="132"/>
      <c r="WMG9" s="133"/>
      <c r="WMH9" s="134"/>
      <c r="WMI9" s="132"/>
      <c r="WMJ9" s="132"/>
      <c r="WMK9" s="132"/>
      <c r="WML9" s="133"/>
      <c r="WMM9" s="134"/>
      <c r="WMN9" s="132"/>
      <c r="WMO9" s="132"/>
      <c r="WMP9" s="132"/>
      <c r="WMQ9" s="133"/>
      <c r="WMR9" s="134"/>
      <c r="WMS9" s="132"/>
      <c r="WMT9" s="132"/>
      <c r="WMU9" s="132"/>
      <c r="WMV9" s="133"/>
      <c r="WMW9" s="134"/>
      <c r="WMX9" s="132"/>
      <c r="WMY9" s="132"/>
      <c r="WMZ9" s="132"/>
      <c r="WNA9" s="133"/>
      <c r="WNB9" s="134"/>
      <c r="WNC9" s="132"/>
      <c r="WND9" s="132"/>
      <c r="WNE9" s="132"/>
      <c r="WNF9" s="133"/>
      <c r="WNG9" s="134"/>
      <c r="WNH9" s="132"/>
      <c r="WNI9" s="132"/>
      <c r="WNJ9" s="132"/>
      <c r="WNK9" s="133"/>
      <c r="WNL9" s="134"/>
      <c r="WNM9" s="132"/>
      <c r="WNN9" s="132"/>
      <c r="WNO9" s="132"/>
      <c r="WNP9" s="133"/>
      <c r="WNQ9" s="134"/>
      <c r="WNR9" s="132"/>
      <c r="WNS9" s="132"/>
      <c r="WNT9" s="132"/>
      <c r="WNU9" s="133"/>
      <c r="WNV9" s="134"/>
      <c r="WNW9" s="132"/>
      <c r="WNX9" s="132"/>
      <c r="WNY9" s="132"/>
      <c r="WNZ9" s="133"/>
      <c r="WOA9" s="134"/>
      <c r="WOB9" s="132"/>
      <c r="WOC9" s="132"/>
      <c r="WOD9" s="132"/>
      <c r="WOE9" s="133"/>
      <c r="WOF9" s="134"/>
      <c r="WOG9" s="132"/>
      <c r="WOH9" s="132"/>
      <c r="WOI9" s="132"/>
      <c r="WOJ9" s="133"/>
      <c r="WOK9" s="134"/>
      <c r="WOL9" s="132"/>
      <c r="WOM9" s="132"/>
      <c r="WON9" s="132"/>
      <c r="WOO9" s="133"/>
      <c r="WOP9" s="134"/>
      <c r="WOQ9" s="132"/>
      <c r="WOR9" s="132"/>
      <c r="WOS9" s="132"/>
      <c r="WOT9" s="133"/>
      <c r="WOU9" s="134"/>
      <c r="WOV9" s="132"/>
      <c r="WOW9" s="132"/>
      <c r="WOX9" s="132"/>
      <c r="WOY9" s="133"/>
      <c r="WOZ9" s="134"/>
      <c r="WPA9" s="132"/>
      <c r="WPB9" s="132"/>
      <c r="WPC9" s="132"/>
      <c r="WPD9" s="133"/>
      <c r="WPE9" s="134"/>
      <c r="WPF9" s="132"/>
      <c r="WPG9" s="132"/>
      <c r="WPH9" s="132"/>
      <c r="WPI9" s="133"/>
      <c r="WPJ9" s="134"/>
      <c r="WPK9" s="132"/>
      <c r="WPL9" s="132"/>
      <c r="WPM9" s="132"/>
      <c r="WPN9" s="133"/>
      <c r="WPO9" s="134"/>
      <c r="WPP9" s="132"/>
      <c r="WPQ9" s="132"/>
      <c r="WPR9" s="132"/>
      <c r="WPS9" s="133"/>
      <c r="WPT9" s="134"/>
      <c r="WPU9" s="132"/>
      <c r="WPV9" s="132"/>
      <c r="WPW9" s="132"/>
      <c r="WPX9" s="133"/>
      <c r="WPY9" s="134"/>
      <c r="WPZ9" s="132"/>
      <c r="WQA9" s="132"/>
      <c r="WQB9" s="132"/>
      <c r="WQC9" s="133"/>
      <c r="WQD9" s="134"/>
      <c r="WQE9" s="132"/>
      <c r="WQF9" s="132"/>
      <c r="WQG9" s="132"/>
      <c r="WQH9" s="133"/>
      <c r="WQI9" s="134"/>
      <c r="WQJ9" s="132"/>
      <c r="WQK9" s="132"/>
      <c r="WQL9" s="132"/>
      <c r="WQM9" s="133"/>
      <c r="WQN9" s="134"/>
      <c r="WQO9" s="132"/>
      <c r="WQP9" s="132"/>
      <c r="WQQ9" s="132"/>
      <c r="WQR9" s="133"/>
      <c r="WQS9" s="134"/>
      <c r="WQT9" s="132"/>
      <c r="WQU9" s="132"/>
      <c r="WQV9" s="132"/>
      <c r="WQW9" s="133"/>
      <c r="WQX9" s="134"/>
      <c r="WQY9" s="132"/>
      <c r="WQZ9" s="132"/>
      <c r="WRA9" s="132"/>
      <c r="WRB9" s="133"/>
      <c r="WRC9" s="134"/>
      <c r="WRD9" s="132"/>
      <c r="WRE9" s="132"/>
      <c r="WRF9" s="132"/>
      <c r="WRG9" s="133"/>
      <c r="WRH9" s="134"/>
      <c r="WRI9" s="132"/>
      <c r="WRJ9" s="132"/>
      <c r="WRK9" s="132"/>
      <c r="WRL9" s="133"/>
      <c r="WRM9" s="134"/>
      <c r="WRN9" s="132"/>
      <c r="WRO9" s="132"/>
      <c r="WRP9" s="132"/>
      <c r="WRQ9" s="133"/>
      <c r="WRR9" s="134"/>
      <c r="WRS9" s="132"/>
      <c r="WRT9" s="132"/>
      <c r="WRU9" s="132"/>
      <c r="WRV9" s="133"/>
      <c r="WRW9" s="134"/>
      <c r="WRX9" s="132"/>
      <c r="WRY9" s="132"/>
      <c r="WRZ9" s="132"/>
      <c r="WSA9" s="133"/>
      <c r="WSB9" s="134"/>
      <c r="WSC9" s="132"/>
      <c r="WSD9" s="132"/>
      <c r="WSE9" s="132"/>
      <c r="WSF9" s="133"/>
      <c r="WSG9" s="134"/>
      <c r="WSH9" s="132"/>
      <c r="WSI9" s="132"/>
      <c r="WSJ9" s="132"/>
      <c r="WSK9" s="133"/>
      <c r="WSL9" s="134"/>
      <c r="WSM9" s="132"/>
      <c r="WSN9" s="132"/>
      <c r="WSO9" s="132"/>
      <c r="WSP9" s="133"/>
      <c r="WSQ9" s="134"/>
      <c r="WSR9" s="132"/>
      <c r="WSS9" s="132"/>
      <c r="WST9" s="132"/>
      <c r="WSU9" s="133"/>
      <c r="WSV9" s="134"/>
      <c r="WSW9" s="132"/>
      <c r="WSX9" s="132"/>
      <c r="WSY9" s="132"/>
      <c r="WSZ9" s="133"/>
      <c r="WTA9" s="134"/>
      <c r="WTB9" s="132"/>
      <c r="WTC9" s="132"/>
      <c r="WTD9" s="132"/>
      <c r="WTE9" s="133"/>
      <c r="WTF9" s="134"/>
      <c r="WTG9" s="132"/>
      <c r="WTH9" s="132"/>
      <c r="WTI9" s="132"/>
      <c r="WTJ9" s="133"/>
      <c r="WTK9" s="134"/>
      <c r="WTL9" s="132"/>
      <c r="WTM9" s="132"/>
      <c r="WTN9" s="132"/>
      <c r="WTO9" s="133"/>
      <c r="WTP9" s="134"/>
      <c r="WTQ9" s="132"/>
      <c r="WTR9" s="132"/>
      <c r="WTS9" s="132"/>
      <c r="WTT9" s="133"/>
      <c r="WTU9" s="134"/>
      <c r="WTV9" s="132"/>
      <c r="WTW9" s="132"/>
      <c r="WTX9" s="132"/>
      <c r="WTY9" s="133"/>
      <c r="WTZ9" s="134"/>
      <c r="WUA9" s="132"/>
      <c r="WUB9" s="132"/>
      <c r="WUC9" s="132"/>
      <c r="WUD9" s="133"/>
      <c r="WUE9" s="134"/>
      <c r="WUF9" s="132"/>
      <c r="WUG9" s="132"/>
      <c r="WUH9" s="132"/>
      <c r="WUI9" s="133"/>
      <c r="WUJ9" s="134"/>
      <c r="WUK9" s="132"/>
      <c r="WUL9" s="132"/>
      <c r="WUM9" s="132"/>
      <c r="WUN9" s="133"/>
      <c r="WUO9" s="134"/>
      <c r="WUP9" s="132"/>
      <c r="WUQ9" s="132"/>
      <c r="WUR9" s="132"/>
      <c r="WUS9" s="133"/>
      <c r="WUT9" s="134"/>
      <c r="WUU9" s="132"/>
      <c r="WUV9" s="132"/>
      <c r="WUW9" s="132"/>
      <c r="WUX9" s="133"/>
      <c r="WUY9" s="134"/>
      <c r="WUZ9" s="132"/>
      <c r="WVA9" s="132"/>
      <c r="WVB9" s="132"/>
      <c r="WVC9" s="133"/>
      <c r="WVD9" s="134"/>
      <c r="WVE9" s="132"/>
      <c r="WVF9" s="132"/>
      <c r="WVG9" s="132"/>
      <c r="WVH9" s="133"/>
      <c r="WVI9" s="134"/>
      <c r="WVJ9" s="132"/>
      <c r="WVK9" s="132"/>
      <c r="WVL9" s="132"/>
      <c r="WVM9" s="133"/>
      <c r="WVN9" s="134"/>
      <c r="WVO9" s="132"/>
      <c r="WVP9" s="132"/>
      <c r="WVQ9" s="132"/>
      <c r="WVR9" s="133"/>
      <c r="WVS9" s="134"/>
      <c r="WVT9" s="132"/>
      <c r="WVU9" s="132"/>
      <c r="WVV9" s="132"/>
      <c r="WVW9" s="133"/>
      <c r="WVX9" s="134"/>
      <c r="WVY9" s="132"/>
      <c r="WVZ9" s="132"/>
      <c r="WWA9" s="132"/>
      <c r="WWB9" s="133"/>
      <c r="WWC9" s="134"/>
      <c r="WWD9" s="132"/>
      <c r="WWE9" s="132"/>
      <c r="WWF9" s="132"/>
      <c r="WWG9" s="133"/>
      <c r="WWH9" s="134"/>
      <c r="WWI9" s="132"/>
      <c r="WWJ9" s="132"/>
      <c r="WWK9" s="132"/>
      <c r="WWL9" s="133"/>
      <c r="WWM9" s="134"/>
      <c r="WWN9" s="132"/>
      <c r="WWO9" s="132"/>
      <c r="WWP9" s="132"/>
      <c r="WWQ9" s="133"/>
      <c r="WWR9" s="134"/>
      <c r="WWS9" s="132"/>
      <c r="WWT9" s="132"/>
      <c r="WWU9" s="132"/>
      <c r="WWV9" s="133"/>
      <c r="WWW9" s="134"/>
      <c r="WWX9" s="132"/>
      <c r="WWY9" s="132"/>
      <c r="WWZ9" s="132"/>
      <c r="WXA9" s="133"/>
      <c r="WXB9" s="134"/>
      <c r="WXC9" s="132"/>
      <c r="WXD9" s="132"/>
      <c r="WXE9" s="132"/>
      <c r="WXF9" s="133"/>
      <c r="WXG9" s="134"/>
      <c r="WXH9" s="132"/>
      <c r="WXI9" s="132"/>
      <c r="WXJ9" s="132"/>
      <c r="WXK9" s="133"/>
      <c r="WXL9" s="134"/>
      <c r="WXM9" s="132"/>
      <c r="WXN9" s="132"/>
      <c r="WXO9" s="132"/>
      <c r="WXP9" s="133"/>
      <c r="WXQ9" s="134"/>
      <c r="WXR9" s="132"/>
      <c r="WXS9" s="132"/>
      <c r="WXT9" s="132"/>
      <c r="WXU9" s="133"/>
      <c r="WXV9" s="134"/>
      <c r="WXW9" s="132"/>
      <c r="WXX9" s="132"/>
      <c r="WXY9" s="132"/>
      <c r="WXZ9" s="133"/>
      <c r="WYA9" s="134"/>
      <c r="WYB9" s="132"/>
      <c r="WYC9" s="132"/>
      <c r="WYD9" s="132"/>
      <c r="WYE9" s="133"/>
      <c r="WYF9" s="134"/>
      <c r="WYG9" s="132"/>
      <c r="WYH9" s="132"/>
      <c r="WYI9" s="132"/>
      <c r="WYJ9" s="133"/>
      <c r="WYK9" s="134"/>
      <c r="WYL9" s="132"/>
      <c r="WYM9" s="132"/>
      <c r="WYN9" s="132"/>
      <c r="WYO9" s="133"/>
      <c r="WYP9" s="134"/>
      <c r="WYQ9" s="132"/>
      <c r="WYR9" s="132"/>
      <c r="WYS9" s="132"/>
      <c r="WYT9" s="133"/>
      <c r="WYU9" s="134"/>
      <c r="WYV9" s="132"/>
      <c r="WYW9" s="132"/>
      <c r="WYX9" s="132"/>
      <c r="WYY9" s="133"/>
      <c r="WYZ9" s="134"/>
      <c r="WZA9" s="132"/>
      <c r="WZB9" s="132"/>
      <c r="WZC9" s="132"/>
      <c r="WZD9" s="133"/>
      <c r="WZE9" s="134"/>
      <c r="WZF9" s="132"/>
      <c r="WZG9" s="132"/>
      <c r="WZH9" s="132"/>
      <c r="WZI9" s="133"/>
      <c r="WZJ9" s="134"/>
      <c r="WZK9" s="132"/>
      <c r="WZL9" s="132"/>
      <c r="WZM9" s="132"/>
      <c r="WZN9" s="133"/>
      <c r="WZO9" s="134"/>
      <c r="WZP9" s="132"/>
      <c r="WZQ9" s="132"/>
      <c r="WZR9" s="132"/>
      <c r="WZS9" s="133"/>
      <c r="WZT9" s="134"/>
      <c r="WZU9" s="132"/>
      <c r="WZV9" s="132"/>
      <c r="WZW9" s="132"/>
      <c r="WZX9" s="133"/>
      <c r="WZY9" s="134"/>
      <c r="WZZ9" s="132"/>
      <c r="XAA9" s="132"/>
      <c r="XAB9" s="132"/>
      <c r="XAC9" s="133"/>
      <c r="XAD9" s="134"/>
      <c r="XAE9" s="132"/>
      <c r="XAF9" s="132"/>
      <c r="XAG9" s="132"/>
      <c r="XAH9" s="133"/>
      <c r="XAI9" s="134"/>
      <c r="XAJ9" s="132"/>
      <c r="XAK9" s="132"/>
      <c r="XAL9" s="132"/>
      <c r="XAM9" s="133"/>
      <c r="XAN9" s="134"/>
      <c r="XAO9" s="132"/>
      <c r="XAP9" s="132"/>
      <c r="XAQ9" s="132"/>
      <c r="XAR9" s="133"/>
      <c r="XAS9" s="134"/>
      <c r="XAT9" s="132"/>
      <c r="XAU9" s="132"/>
      <c r="XAV9" s="132"/>
      <c r="XAW9" s="133"/>
      <c r="XAX9" s="134"/>
      <c r="XAY9" s="132"/>
      <c r="XAZ9" s="132"/>
      <c r="XBA9" s="132"/>
      <c r="XBB9" s="133"/>
      <c r="XBC9" s="134"/>
      <c r="XBD9" s="132"/>
      <c r="XBE9" s="132"/>
      <c r="XBF9" s="132"/>
      <c r="XBG9" s="133"/>
      <c r="XBH9" s="134"/>
      <c r="XBI9" s="132"/>
      <c r="XBJ9" s="132"/>
      <c r="XBK9" s="132"/>
      <c r="XBL9" s="133"/>
      <c r="XBM9" s="134"/>
      <c r="XBN9" s="132"/>
      <c r="XBO9" s="132"/>
      <c r="XBP9" s="132"/>
      <c r="XBQ9" s="133"/>
      <c r="XBR9" s="134"/>
      <c r="XBS9" s="132"/>
      <c r="XBT9" s="132"/>
      <c r="XBU9" s="132"/>
      <c r="XBV9" s="133"/>
      <c r="XBW9" s="134"/>
      <c r="XBX9" s="132"/>
      <c r="XBY9" s="132"/>
      <c r="XBZ9" s="132"/>
      <c r="XCA9" s="133"/>
      <c r="XCB9" s="134"/>
      <c r="XCC9" s="132"/>
      <c r="XCD9" s="132"/>
      <c r="XCE9" s="132"/>
      <c r="XCF9" s="133"/>
      <c r="XCG9" s="134"/>
      <c r="XCH9" s="132"/>
      <c r="XCI9" s="132"/>
      <c r="XCJ9" s="132"/>
      <c r="XCK9" s="133"/>
      <c r="XCL9" s="134"/>
      <c r="XCM9" s="132"/>
      <c r="XCN9" s="132"/>
      <c r="XCO9" s="132"/>
      <c r="XCP9" s="133"/>
      <c r="XCQ9" s="134"/>
      <c r="XCR9" s="132"/>
      <c r="XCS9" s="132"/>
      <c r="XCT9" s="132"/>
      <c r="XCU9" s="133"/>
      <c r="XCV9" s="134"/>
      <c r="XCW9" s="132"/>
      <c r="XCX9" s="132"/>
      <c r="XCY9" s="132"/>
      <c r="XCZ9" s="133"/>
      <c r="XDA9" s="134"/>
      <c r="XDB9" s="132"/>
      <c r="XDC9" s="132"/>
      <c r="XDD9" s="132"/>
      <c r="XDE9" s="133"/>
      <c r="XDF9" s="134"/>
      <c r="XDG9" s="132"/>
      <c r="XDH9" s="132"/>
      <c r="XDI9" s="132"/>
      <c r="XDJ9" s="133"/>
      <c r="XDK9" s="134"/>
      <c r="XDL9" s="132"/>
      <c r="XDM9" s="132"/>
      <c r="XDN9" s="132"/>
      <c r="XDO9" s="133"/>
      <c r="XDP9" s="134"/>
      <c r="XDQ9" s="132"/>
      <c r="XDR9" s="132"/>
      <c r="XDS9" s="132"/>
      <c r="XDT9" s="133"/>
      <c r="XDU9" s="134"/>
      <c r="XDV9" s="132"/>
      <c r="XDW9" s="132"/>
      <c r="XDX9" s="132"/>
      <c r="XDY9" s="133"/>
      <c r="XDZ9" s="134"/>
      <c r="XEA9" s="132"/>
      <c r="XEB9" s="132"/>
      <c r="XEC9" s="132"/>
      <c r="XED9" s="133"/>
      <c r="XEE9" s="134"/>
      <c r="XEF9" s="132"/>
      <c r="XEG9" s="132"/>
      <c r="XEH9" s="132"/>
      <c r="XEI9" s="133"/>
      <c r="XEJ9" s="134"/>
      <c r="XEK9" s="132"/>
      <c r="XEL9" s="132"/>
      <c r="XEM9" s="132"/>
      <c r="XEN9" s="133"/>
      <c r="XEO9" s="134"/>
      <c r="XEP9" s="132"/>
      <c r="XEQ9" s="132"/>
      <c r="XER9" s="132"/>
      <c r="XES9" s="133"/>
      <c r="XET9" s="134"/>
      <c r="XEU9" s="132"/>
      <c r="XEV9" s="132"/>
      <c r="XEW9" s="132"/>
      <c r="XEX9" s="133"/>
      <c r="XEY9" s="134"/>
      <c r="XEZ9" s="132"/>
      <c r="XFA9" s="132"/>
      <c r="XFB9" s="132"/>
    </row>
    <row r="10" spans="1:16382" s="31" customFormat="1" ht="12" customHeight="1">
      <c r="A10" s="18" t="s">
        <v>21</v>
      </c>
      <c r="B10" s="603">
        <v>26322.1</v>
      </c>
      <c r="C10" s="603">
        <v>7983.79</v>
      </c>
      <c r="D10" s="68">
        <v>9475328.3399999999</v>
      </c>
      <c r="E10" s="68">
        <v>9310471.4726985097</v>
      </c>
      <c r="F10" s="28"/>
      <c r="G10" s="28"/>
      <c r="H10" s="28"/>
      <c r="I10" s="28"/>
      <c r="J10" s="28"/>
      <c r="K10" s="28"/>
      <c r="L10" s="28"/>
      <c r="M10" s="28"/>
      <c r="N10" s="28"/>
      <c r="O10" s="28"/>
      <c r="P10" s="28"/>
      <c r="Q10" s="28"/>
      <c r="R10" s="28"/>
      <c r="S10" s="28"/>
      <c r="T10" s="28"/>
      <c r="U10" s="28"/>
      <c r="V10" s="28"/>
      <c r="W10" s="28"/>
      <c r="X10" s="28"/>
      <c r="Y10" s="28"/>
      <c r="Z10" s="28"/>
      <c r="AA10" s="28"/>
      <c r="AB10" s="28"/>
      <c r="AC10" s="28"/>
      <c r="AD10" s="28"/>
      <c r="AE10" s="28"/>
      <c r="AF10" s="28"/>
      <c r="AG10" s="28"/>
      <c r="AH10" s="28"/>
      <c r="AI10" s="28"/>
      <c r="AJ10" s="28"/>
      <c r="AK10" s="28"/>
      <c r="AL10" s="28"/>
      <c r="AM10" s="28"/>
      <c r="AN10" s="28"/>
      <c r="AO10" s="28"/>
      <c r="AP10" s="28"/>
      <c r="AQ10" s="28"/>
      <c r="AR10" s="28"/>
      <c r="AS10" s="28"/>
      <c r="AT10" s="28"/>
      <c r="AU10" s="28"/>
      <c r="AV10" s="28"/>
      <c r="AW10" s="28"/>
      <c r="AX10" s="28"/>
      <c r="AY10" s="28"/>
      <c r="AZ10" s="28"/>
      <c r="BA10" s="28"/>
      <c r="BB10" s="28"/>
      <c r="BC10" s="28"/>
      <c r="BD10" s="28"/>
      <c r="BE10" s="28"/>
      <c r="BF10" s="28"/>
      <c r="BG10" s="28"/>
      <c r="BH10" s="132"/>
      <c r="BI10" s="132"/>
      <c r="BJ10" s="132"/>
      <c r="BK10" s="133"/>
      <c r="BL10" s="134"/>
      <c r="BM10" s="132"/>
      <c r="BN10" s="132"/>
      <c r="BO10" s="132"/>
      <c r="BP10" s="133"/>
      <c r="BQ10" s="134"/>
      <c r="BR10" s="132"/>
      <c r="BS10" s="132"/>
      <c r="BT10" s="132"/>
      <c r="BU10" s="133"/>
      <c r="BV10" s="134"/>
      <c r="BW10" s="132"/>
      <c r="BX10" s="132"/>
      <c r="BY10" s="132"/>
      <c r="BZ10" s="133"/>
      <c r="CA10" s="134"/>
      <c r="CB10" s="132"/>
      <c r="CC10" s="132"/>
      <c r="CD10" s="132"/>
      <c r="CE10" s="133"/>
      <c r="CF10" s="134"/>
      <c r="CG10" s="132"/>
      <c r="CH10" s="132"/>
      <c r="CI10" s="132"/>
      <c r="CJ10" s="133"/>
      <c r="CK10" s="134"/>
      <c r="CL10" s="132"/>
      <c r="CM10" s="132"/>
      <c r="CN10" s="132"/>
      <c r="CO10" s="133"/>
      <c r="CP10" s="134"/>
      <c r="CQ10" s="132"/>
      <c r="CR10" s="132"/>
      <c r="CS10" s="132"/>
      <c r="CT10" s="133"/>
      <c r="CU10" s="134"/>
      <c r="CV10" s="132"/>
      <c r="CW10" s="132"/>
      <c r="CX10" s="132"/>
      <c r="CY10" s="133"/>
      <c r="CZ10" s="134"/>
      <c r="DA10" s="132"/>
      <c r="DB10" s="132"/>
      <c r="DC10" s="132"/>
      <c r="DD10" s="133"/>
      <c r="DE10" s="134"/>
      <c r="DF10" s="132"/>
      <c r="DG10" s="132"/>
      <c r="DH10" s="132"/>
      <c r="DI10" s="133"/>
      <c r="DJ10" s="134"/>
      <c r="DK10" s="132"/>
      <c r="DL10" s="132"/>
      <c r="DM10" s="132"/>
      <c r="DN10" s="133"/>
      <c r="DO10" s="134"/>
      <c r="DP10" s="132"/>
      <c r="DQ10" s="132"/>
      <c r="DR10" s="132"/>
      <c r="DS10" s="133"/>
      <c r="DT10" s="134"/>
      <c r="DU10" s="132"/>
      <c r="DV10" s="132"/>
      <c r="DW10" s="132"/>
      <c r="DX10" s="133"/>
      <c r="DY10" s="134"/>
      <c r="DZ10" s="132"/>
      <c r="EA10" s="132"/>
      <c r="EB10" s="132"/>
      <c r="EC10" s="133"/>
      <c r="ED10" s="134"/>
      <c r="EE10" s="132"/>
      <c r="EF10" s="132"/>
      <c r="EG10" s="132"/>
      <c r="EH10" s="133"/>
      <c r="EI10" s="134"/>
      <c r="EJ10" s="132"/>
      <c r="EK10" s="132"/>
      <c r="EL10" s="132"/>
      <c r="EM10" s="133"/>
      <c r="EN10" s="134"/>
      <c r="EO10" s="132"/>
      <c r="EP10" s="132"/>
      <c r="EQ10" s="132"/>
      <c r="ER10" s="133"/>
      <c r="ES10" s="134"/>
      <c r="ET10" s="132"/>
      <c r="EU10" s="132"/>
      <c r="EV10" s="132"/>
      <c r="EW10" s="133"/>
      <c r="EX10" s="134"/>
      <c r="EY10" s="132"/>
      <c r="EZ10" s="132"/>
      <c r="FA10" s="132"/>
      <c r="FB10" s="133"/>
      <c r="FC10" s="134"/>
      <c r="FD10" s="132"/>
      <c r="FE10" s="132"/>
      <c r="FF10" s="132"/>
      <c r="FG10" s="133"/>
      <c r="FH10" s="134"/>
      <c r="FI10" s="132"/>
      <c r="FJ10" s="132"/>
      <c r="FK10" s="132"/>
      <c r="FL10" s="133"/>
      <c r="FM10" s="134"/>
      <c r="FN10" s="132"/>
      <c r="FO10" s="132"/>
      <c r="FP10" s="132"/>
      <c r="FQ10" s="133"/>
      <c r="FR10" s="134"/>
      <c r="FS10" s="132"/>
      <c r="FT10" s="132"/>
      <c r="FU10" s="132"/>
      <c r="FV10" s="133"/>
      <c r="FW10" s="134"/>
      <c r="FX10" s="132"/>
      <c r="FY10" s="132"/>
      <c r="FZ10" s="132"/>
      <c r="GA10" s="133"/>
      <c r="GB10" s="134"/>
      <c r="GC10" s="132"/>
      <c r="GD10" s="132"/>
      <c r="GE10" s="132"/>
      <c r="GF10" s="133"/>
      <c r="GG10" s="134"/>
      <c r="GH10" s="132"/>
      <c r="GI10" s="132"/>
      <c r="GJ10" s="132"/>
      <c r="GK10" s="133"/>
      <c r="GL10" s="134"/>
      <c r="GM10" s="132"/>
      <c r="GN10" s="132"/>
      <c r="GO10" s="132"/>
      <c r="GP10" s="133"/>
      <c r="GQ10" s="134"/>
      <c r="GR10" s="132"/>
      <c r="GS10" s="132"/>
      <c r="GT10" s="132"/>
      <c r="GU10" s="133"/>
      <c r="GV10" s="134"/>
      <c r="GW10" s="132"/>
      <c r="GX10" s="132"/>
      <c r="GY10" s="132"/>
      <c r="GZ10" s="133"/>
      <c r="HA10" s="134"/>
      <c r="HB10" s="132"/>
      <c r="HC10" s="132"/>
      <c r="HD10" s="132"/>
      <c r="HE10" s="133"/>
      <c r="HF10" s="134"/>
      <c r="HG10" s="132"/>
      <c r="HH10" s="132"/>
      <c r="HI10" s="132"/>
      <c r="HJ10" s="133"/>
      <c r="HK10" s="134"/>
      <c r="HL10" s="132"/>
      <c r="HM10" s="132"/>
      <c r="HN10" s="132"/>
      <c r="HO10" s="133"/>
      <c r="HP10" s="134"/>
      <c r="HQ10" s="132"/>
      <c r="HR10" s="132"/>
      <c r="HS10" s="132"/>
      <c r="HT10" s="133"/>
      <c r="HU10" s="134"/>
      <c r="HV10" s="132"/>
      <c r="HW10" s="132"/>
      <c r="HX10" s="132"/>
      <c r="HY10" s="133"/>
      <c r="HZ10" s="134"/>
      <c r="IA10" s="132"/>
      <c r="IB10" s="132"/>
      <c r="IC10" s="132"/>
      <c r="ID10" s="133"/>
      <c r="IE10" s="134"/>
      <c r="IF10" s="132"/>
      <c r="IG10" s="132"/>
      <c r="IH10" s="132"/>
      <c r="II10" s="133"/>
      <c r="IJ10" s="134"/>
      <c r="IK10" s="132"/>
      <c r="IL10" s="132"/>
      <c r="IM10" s="132"/>
      <c r="IN10" s="133"/>
      <c r="IO10" s="134"/>
      <c r="IP10" s="132"/>
      <c r="IQ10" s="132"/>
      <c r="IR10" s="132"/>
      <c r="IS10" s="133"/>
      <c r="IT10" s="134"/>
      <c r="IU10" s="132"/>
      <c r="IV10" s="132"/>
      <c r="IW10" s="132"/>
      <c r="IX10" s="133"/>
      <c r="IY10" s="134"/>
      <c r="IZ10" s="132"/>
      <c r="JA10" s="132"/>
      <c r="JB10" s="132"/>
      <c r="JC10" s="133"/>
      <c r="JD10" s="134"/>
      <c r="JE10" s="132"/>
      <c r="JF10" s="132"/>
      <c r="JG10" s="132"/>
      <c r="JH10" s="133"/>
      <c r="JI10" s="134"/>
      <c r="JJ10" s="132"/>
      <c r="JK10" s="132"/>
      <c r="JL10" s="132"/>
      <c r="JM10" s="133"/>
      <c r="JN10" s="134"/>
      <c r="JO10" s="132"/>
      <c r="JP10" s="132"/>
      <c r="JQ10" s="132"/>
      <c r="JR10" s="133"/>
      <c r="JS10" s="134"/>
      <c r="JT10" s="132"/>
      <c r="JU10" s="132"/>
      <c r="JV10" s="132"/>
      <c r="JW10" s="133"/>
      <c r="JX10" s="134"/>
      <c r="JY10" s="132"/>
      <c r="JZ10" s="132"/>
      <c r="KA10" s="132"/>
      <c r="KB10" s="133"/>
      <c r="KC10" s="134"/>
      <c r="KD10" s="132"/>
      <c r="KE10" s="132"/>
      <c r="KF10" s="132"/>
      <c r="KG10" s="133"/>
      <c r="KH10" s="134"/>
      <c r="KI10" s="132"/>
      <c r="KJ10" s="132"/>
      <c r="KK10" s="132"/>
      <c r="KL10" s="133"/>
      <c r="KM10" s="134"/>
      <c r="KN10" s="132"/>
      <c r="KO10" s="132"/>
      <c r="KP10" s="132"/>
      <c r="KQ10" s="133"/>
      <c r="KR10" s="134"/>
      <c r="KS10" s="132"/>
      <c r="KT10" s="132"/>
      <c r="KU10" s="132"/>
      <c r="KV10" s="133"/>
      <c r="KW10" s="134"/>
      <c r="KX10" s="132"/>
      <c r="KY10" s="132"/>
      <c r="KZ10" s="132"/>
      <c r="LA10" s="133"/>
      <c r="LB10" s="134"/>
      <c r="LC10" s="132"/>
      <c r="LD10" s="132"/>
      <c r="LE10" s="132"/>
      <c r="LF10" s="133"/>
      <c r="LG10" s="134"/>
      <c r="LH10" s="132"/>
      <c r="LI10" s="132"/>
      <c r="LJ10" s="132"/>
      <c r="LK10" s="133"/>
      <c r="LL10" s="134"/>
      <c r="LM10" s="132"/>
      <c r="LN10" s="132"/>
      <c r="LO10" s="132"/>
      <c r="LP10" s="133"/>
      <c r="LQ10" s="134"/>
      <c r="LR10" s="132"/>
      <c r="LS10" s="132"/>
      <c r="LT10" s="132"/>
      <c r="LU10" s="133"/>
      <c r="LV10" s="134"/>
      <c r="LW10" s="132"/>
      <c r="LX10" s="132"/>
      <c r="LY10" s="132"/>
      <c r="LZ10" s="133"/>
      <c r="MA10" s="134"/>
      <c r="MB10" s="132"/>
      <c r="MC10" s="132"/>
      <c r="MD10" s="132"/>
      <c r="ME10" s="133"/>
      <c r="MF10" s="134"/>
      <c r="MG10" s="132"/>
      <c r="MH10" s="132"/>
      <c r="MI10" s="132"/>
      <c r="MJ10" s="133"/>
      <c r="MK10" s="134"/>
      <c r="ML10" s="132"/>
      <c r="MM10" s="132"/>
      <c r="MN10" s="132"/>
      <c r="MO10" s="133"/>
      <c r="MP10" s="134"/>
      <c r="MQ10" s="132"/>
      <c r="MR10" s="132"/>
      <c r="MS10" s="132"/>
      <c r="MT10" s="133"/>
      <c r="MU10" s="134"/>
      <c r="MV10" s="132"/>
      <c r="MW10" s="132"/>
      <c r="MX10" s="132"/>
      <c r="MY10" s="133"/>
      <c r="MZ10" s="134"/>
      <c r="NA10" s="132"/>
      <c r="NB10" s="132"/>
      <c r="NC10" s="132"/>
      <c r="ND10" s="133"/>
      <c r="NE10" s="134"/>
      <c r="NF10" s="132"/>
      <c r="NG10" s="132"/>
      <c r="NH10" s="132"/>
      <c r="NI10" s="133"/>
      <c r="NJ10" s="134"/>
      <c r="NK10" s="132"/>
      <c r="NL10" s="132"/>
      <c r="NM10" s="132"/>
      <c r="NN10" s="133"/>
      <c r="NO10" s="134"/>
      <c r="NP10" s="132"/>
      <c r="NQ10" s="132"/>
      <c r="NR10" s="132"/>
      <c r="NS10" s="133"/>
      <c r="NT10" s="134"/>
      <c r="NU10" s="132"/>
      <c r="NV10" s="132"/>
      <c r="NW10" s="132"/>
      <c r="NX10" s="133"/>
      <c r="NY10" s="134"/>
      <c r="NZ10" s="132"/>
      <c r="OA10" s="132"/>
      <c r="OB10" s="132"/>
      <c r="OC10" s="133"/>
      <c r="OD10" s="134"/>
      <c r="OE10" s="132"/>
      <c r="OF10" s="132"/>
      <c r="OG10" s="132"/>
      <c r="OH10" s="133"/>
      <c r="OI10" s="134"/>
      <c r="OJ10" s="132"/>
      <c r="OK10" s="132"/>
      <c r="OL10" s="132"/>
      <c r="OM10" s="133"/>
      <c r="ON10" s="134"/>
      <c r="OO10" s="132"/>
      <c r="OP10" s="132"/>
      <c r="OQ10" s="132"/>
      <c r="OR10" s="133"/>
      <c r="OS10" s="134"/>
      <c r="OT10" s="132"/>
      <c r="OU10" s="132"/>
      <c r="OV10" s="132"/>
      <c r="OW10" s="133"/>
      <c r="OX10" s="134"/>
      <c r="OY10" s="132"/>
      <c r="OZ10" s="132"/>
      <c r="PA10" s="132"/>
      <c r="PB10" s="133"/>
      <c r="PC10" s="134"/>
      <c r="PD10" s="132"/>
      <c r="PE10" s="132"/>
      <c r="PF10" s="132"/>
      <c r="PG10" s="133"/>
      <c r="PH10" s="134"/>
      <c r="PI10" s="132"/>
      <c r="PJ10" s="132"/>
      <c r="PK10" s="132"/>
      <c r="PL10" s="133"/>
      <c r="PM10" s="134"/>
      <c r="PN10" s="132"/>
      <c r="PO10" s="132"/>
      <c r="PP10" s="132"/>
      <c r="PQ10" s="133"/>
      <c r="PR10" s="134"/>
      <c r="PS10" s="132"/>
      <c r="PT10" s="132"/>
      <c r="PU10" s="132"/>
      <c r="PV10" s="133"/>
      <c r="PW10" s="134"/>
      <c r="PX10" s="132"/>
      <c r="PY10" s="132"/>
      <c r="PZ10" s="132"/>
      <c r="QA10" s="133"/>
      <c r="QB10" s="134"/>
      <c r="QC10" s="132"/>
      <c r="QD10" s="132"/>
      <c r="QE10" s="132"/>
      <c r="QF10" s="133"/>
      <c r="QG10" s="134"/>
      <c r="QH10" s="132"/>
      <c r="QI10" s="132"/>
      <c r="QJ10" s="132"/>
      <c r="QK10" s="133"/>
      <c r="QL10" s="134"/>
      <c r="QM10" s="132"/>
      <c r="QN10" s="132"/>
      <c r="QO10" s="132"/>
      <c r="QP10" s="133"/>
      <c r="QQ10" s="134"/>
      <c r="QR10" s="132"/>
      <c r="QS10" s="132"/>
      <c r="QT10" s="132"/>
      <c r="QU10" s="133"/>
      <c r="QV10" s="134"/>
      <c r="QW10" s="132"/>
      <c r="QX10" s="132"/>
      <c r="QY10" s="132"/>
      <c r="QZ10" s="133"/>
      <c r="RA10" s="134"/>
      <c r="RB10" s="132"/>
      <c r="RC10" s="132"/>
      <c r="RD10" s="132"/>
      <c r="RE10" s="133"/>
      <c r="RF10" s="134"/>
      <c r="RG10" s="132"/>
      <c r="RH10" s="132"/>
      <c r="RI10" s="132"/>
      <c r="RJ10" s="133"/>
      <c r="RK10" s="134"/>
      <c r="RL10" s="132"/>
      <c r="RM10" s="132"/>
      <c r="RN10" s="132"/>
      <c r="RO10" s="133"/>
      <c r="RP10" s="134"/>
      <c r="RQ10" s="132"/>
      <c r="RR10" s="132"/>
      <c r="RS10" s="132"/>
      <c r="RT10" s="133"/>
      <c r="RU10" s="134"/>
      <c r="RV10" s="132"/>
      <c r="RW10" s="132"/>
      <c r="RX10" s="132"/>
      <c r="RY10" s="133"/>
      <c r="RZ10" s="134"/>
      <c r="SA10" s="132"/>
      <c r="SB10" s="132"/>
      <c r="SC10" s="132"/>
      <c r="SD10" s="133"/>
      <c r="SE10" s="134"/>
      <c r="SF10" s="132"/>
      <c r="SG10" s="132"/>
      <c r="SH10" s="132"/>
      <c r="SI10" s="133"/>
      <c r="SJ10" s="134"/>
      <c r="SK10" s="132"/>
      <c r="SL10" s="132"/>
      <c r="SM10" s="132"/>
      <c r="SN10" s="133"/>
      <c r="SO10" s="134"/>
      <c r="SP10" s="132"/>
      <c r="SQ10" s="132"/>
      <c r="SR10" s="132"/>
      <c r="SS10" s="133"/>
      <c r="ST10" s="134"/>
      <c r="SU10" s="132"/>
      <c r="SV10" s="132"/>
      <c r="SW10" s="132"/>
      <c r="SX10" s="133"/>
      <c r="SY10" s="134"/>
      <c r="SZ10" s="132"/>
      <c r="TA10" s="132"/>
      <c r="TB10" s="132"/>
      <c r="TC10" s="133"/>
      <c r="TD10" s="134"/>
      <c r="TE10" s="132"/>
      <c r="TF10" s="132"/>
      <c r="TG10" s="132"/>
      <c r="TH10" s="133"/>
      <c r="TI10" s="134"/>
      <c r="TJ10" s="132"/>
      <c r="TK10" s="132"/>
      <c r="TL10" s="132"/>
      <c r="TM10" s="133"/>
      <c r="TN10" s="134"/>
      <c r="TO10" s="132"/>
      <c r="TP10" s="132"/>
      <c r="TQ10" s="132"/>
      <c r="TR10" s="133"/>
      <c r="TS10" s="134"/>
      <c r="TT10" s="132"/>
      <c r="TU10" s="132"/>
      <c r="TV10" s="132"/>
      <c r="TW10" s="133"/>
      <c r="TX10" s="134"/>
      <c r="TY10" s="132"/>
      <c r="TZ10" s="132"/>
      <c r="UA10" s="132"/>
      <c r="UB10" s="133"/>
      <c r="UC10" s="134"/>
      <c r="UD10" s="132"/>
      <c r="UE10" s="132"/>
      <c r="UF10" s="132"/>
      <c r="UG10" s="133"/>
      <c r="UH10" s="134"/>
      <c r="UI10" s="132"/>
      <c r="UJ10" s="132"/>
      <c r="UK10" s="132"/>
      <c r="UL10" s="133"/>
      <c r="UM10" s="134"/>
      <c r="UN10" s="132"/>
      <c r="UO10" s="132"/>
      <c r="UP10" s="132"/>
      <c r="UQ10" s="133"/>
      <c r="UR10" s="134"/>
      <c r="US10" s="132"/>
      <c r="UT10" s="132"/>
      <c r="UU10" s="132"/>
      <c r="UV10" s="133"/>
      <c r="UW10" s="134"/>
      <c r="UX10" s="132"/>
      <c r="UY10" s="132"/>
      <c r="UZ10" s="132"/>
      <c r="VA10" s="133"/>
      <c r="VB10" s="134"/>
      <c r="VC10" s="132"/>
      <c r="VD10" s="132"/>
      <c r="VE10" s="132"/>
      <c r="VF10" s="133"/>
      <c r="VG10" s="134"/>
      <c r="VH10" s="132"/>
      <c r="VI10" s="132"/>
      <c r="VJ10" s="132"/>
      <c r="VK10" s="133"/>
      <c r="VL10" s="134"/>
      <c r="VM10" s="132"/>
      <c r="VN10" s="132"/>
      <c r="VO10" s="132"/>
      <c r="VP10" s="133"/>
      <c r="VQ10" s="134"/>
      <c r="VR10" s="132"/>
      <c r="VS10" s="132"/>
      <c r="VT10" s="132"/>
      <c r="VU10" s="133"/>
      <c r="VV10" s="134"/>
      <c r="VW10" s="132"/>
      <c r="VX10" s="132"/>
      <c r="VY10" s="132"/>
      <c r="VZ10" s="133"/>
      <c r="WA10" s="134"/>
      <c r="WB10" s="132"/>
      <c r="WC10" s="132"/>
      <c r="WD10" s="132"/>
      <c r="WE10" s="133"/>
      <c r="WF10" s="134"/>
      <c r="WG10" s="132"/>
      <c r="WH10" s="132"/>
      <c r="WI10" s="132"/>
      <c r="WJ10" s="133"/>
      <c r="WK10" s="134"/>
      <c r="WL10" s="132"/>
      <c r="WM10" s="132"/>
      <c r="WN10" s="132"/>
      <c r="WO10" s="133"/>
      <c r="WP10" s="134"/>
      <c r="WQ10" s="132"/>
      <c r="WR10" s="132"/>
      <c r="WS10" s="132"/>
      <c r="WT10" s="133"/>
      <c r="WU10" s="134"/>
      <c r="WV10" s="132"/>
      <c r="WW10" s="132"/>
      <c r="WX10" s="132"/>
      <c r="WY10" s="133"/>
      <c r="WZ10" s="134"/>
      <c r="XA10" s="132"/>
      <c r="XB10" s="132"/>
      <c r="XC10" s="132"/>
      <c r="XD10" s="133"/>
      <c r="XE10" s="134"/>
      <c r="XF10" s="132"/>
      <c r="XG10" s="132"/>
      <c r="XH10" s="132"/>
      <c r="XI10" s="133"/>
      <c r="XJ10" s="134"/>
      <c r="XK10" s="132"/>
      <c r="XL10" s="132"/>
      <c r="XM10" s="132"/>
      <c r="XN10" s="133"/>
      <c r="XO10" s="134"/>
      <c r="XP10" s="132"/>
      <c r="XQ10" s="132"/>
      <c r="XR10" s="132"/>
      <c r="XS10" s="133"/>
      <c r="XT10" s="134"/>
      <c r="XU10" s="132"/>
      <c r="XV10" s="132"/>
      <c r="XW10" s="132"/>
      <c r="XX10" s="133"/>
      <c r="XY10" s="134"/>
      <c r="XZ10" s="132"/>
      <c r="YA10" s="132"/>
      <c r="YB10" s="132"/>
      <c r="YC10" s="133"/>
      <c r="YD10" s="134"/>
      <c r="YE10" s="132"/>
      <c r="YF10" s="132"/>
      <c r="YG10" s="132"/>
      <c r="YH10" s="133"/>
      <c r="YI10" s="134"/>
      <c r="YJ10" s="132"/>
      <c r="YK10" s="132"/>
      <c r="YL10" s="132"/>
      <c r="YM10" s="133"/>
      <c r="YN10" s="134"/>
      <c r="YO10" s="132"/>
      <c r="YP10" s="132"/>
      <c r="YQ10" s="132"/>
      <c r="YR10" s="133"/>
      <c r="YS10" s="134"/>
      <c r="YT10" s="132"/>
      <c r="YU10" s="132"/>
      <c r="YV10" s="132"/>
      <c r="YW10" s="133"/>
      <c r="YX10" s="134"/>
      <c r="YY10" s="132"/>
      <c r="YZ10" s="132"/>
      <c r="ZA10" s="132"/>
      <c r="ZB10" s="133"/>
      <c r="ZC10" s="134"/>
      <c r="ZD10" s="132"/>
      <c r="ZE10" s="132"/>
      <c r="ZF10" s="132"/>
      <c r="ZG10" s="133"/>
      <c r="ZH10" s="134"/>
      <c r="ZI10" s="132"/>
      <c r="ZJ10" s="132"/>
      <c r="ZK10" s="132"/>
      <c r="ZL10" s="133"/>
      <c r="ZM10" s="134"/>
      <c r="ZN10" s="132"/>
      <c r="ZO10" s="132"/>
      <c r="ZP10" s="132"/>
      <c r="ZQ10" s="133"/>
      <c r="ZR10" s="134"/>
      <c r="ZS10" s="132"/>
      <c r="ZT10" s="132"/>
      <c r="ZU10" s="132"/>
      <c r="ZV10" s="133"/>
      <c r="ZW10" s="134"/>
      <c r="ZX10" s="132"/>
      <c r="ZY10" s="132"/>
      <c r="ZZ10" s="132"/>
      <c r="AAA10" s="133"/>
      <c r="AAB10" s="134"/>
      <c r="AAC10" s="132"/>
      <c r="AAD10" s="132"/>
      <c r="AAE10" s="132"/>
      <c r="AAF10" s="133"/>
      <c r="AAG10" s="134"/>
      <c r="AAH10" s="132"/>
      <c r="AAI10" s="132"/>
      <c r="AAJ10" s="132"/>
      <c r="AAK10" s="133"/>
      <c r="AAL10" s="134"/>
      <c r="AAM10" s="132"/>
      <c r="AAN10" s="132"/>
      <c r="AAO10" s="132"/>
      <c r="AAP10" s="133"/>
      <c r="AAQ10" s="134"/>
      <c r="AAR10" s="132"/>
      <c r="AAS10" s="132"/>
      <c r="AAT10" s="132"/>
      <c r="AAU10" s="133"/>
      <c r="AAV10" s="134"/>
      <c r="AAW10" s="132"/>
      <c r="AAX10" s="132"/>
      <c r="AAY10" s="132"/>
      <c r="AAZ10" s="133"/>
      <c r="ABA10" s="134"/>
      <c r="ABB10" s="132"/>
      <c r="ABC10" s="132"/>
      <c r="ABD10" s="132"/>
      <c r="ABE10" s="133"/>
      <c r="ABF10" s="134"/>
      <c r="ABG10" s="132"/>
      <c r="ABH10" s="132"/>
      <c r="ABI10" s="132"/>
      <c r="ABJ10" s="133"/>
      <c r="ABK10" s="134"/>
      <c r="ABL10" s="132"/>
      <c r="ABM10" s="132"/>
      <c r="ABN10" s="132"/>
      <c r="ABO10" s="133"/>
      <c r="ABP10" s="134"/>
      <c r="ABQ10" s="132"/>
      <c r="ABR10" s="132"/>
      <c r="ABS10" s="132"/>
      <c r="ABT10" s="133"/>
      <c r="ABU10" s="134"/>
      <c r="ABV10" s="132"/>
      <c r="ABW10" s="132"/>
      <c r="ABX10" s="132"/>
      <c r="ABY10" s="133"/>
      <c r="ABZ10" s="134"/>
      <c r="ACA10" s="132"/>
      <c r="ACB10" s="132"/>
      <c r="ACC10" s="132"/>
      <c r="ACD10" s="133"/>
      <c r="ACE10" s="134"/>
      <c r="ACF10" s="132"/>
      <c r="ACG10" s="132"/>
      <c r="ACH10" s="132"/>
      <c r="ACI10" s="133"/>
      <c r="ACJ10" s="134"/>
      <c r="ACK10" s="132"/>
      <c r="ACL10" s="132"/>
      <c r="ACM10" s="132"/>
      <c r="ACN10" s="133"/>
      <c r="ACO10" s="134"/>
      <c r="ACP10" s="132"/>
      <c r="ACQ10" s="132"/>
      <c r="ACR10" s="132"/>
      <c r="ACS10" s="133"/>
      <c r="ACT10" s="134"/>
      <c r="ACU10" s="132"/>
      <c r="ACV10" s="132"/>
      <c r="ACW10" s="132"/>
      <c r="ACX10" s="133"/>
      <c r="ACY10" s="134"/>
      <c r="ACZ10" s="132"/>
      <c r="ADA10" s="132"/>
      <c r="ADB10" s="132"/>
      <c r="ADC10" s="133"/>
      <c r="ADD10" s="134"/>
      <c r="ADE10" s="132"/>
      <c r="ADF10" s="132"/>
      <c r="ADG10" s="132"/>
      <c r="ADH10" s="133"/>
      <c r="ADI10" s="134"/>
      <c r="ADJ10" s="132"/>
      <c r="ADK10" s="132"/>
      <c r="ADL10" s="132"/>
      <c r="ADM10" s="133"/>
      <c r="ADN10" s="134"/>
      <c r="ADO10" s="132"/>
      <c r="ADP10" s="132"/>
      <c r="ADQ10" s="132"/>
      <c r="ADR10" s="133"/>
      <c r="ADS10" s="134"/>
      <c r="ADT10" s="132"/>
      <c r="ADU10" s="132"/>
      <c r="ADV10" s="132"/>
      <c r="ADW10" s="133"/>
      <c r="ADX10" s="134"/>
      <c r="ADY10" s="132"/>
      <c r="ADZ10" s="132"/>
      <c r="AEA10" s="132"/>
      <c r="AEB10" s="133"/>
      <c r="AEC10" s="134"/>
      <c r="AED10" s="132"/>
      <c r="AEE10" s="132"/>
      <c r="AEF10" s="132"/>
      <c r="AEG10" s="133"/>
      <c r="AEH10" s="134"/>
      <c r="AEI10" s="132"/>
      <c r="AEJ10" s="132"/>
      <c r="AEK10" s="132"/>
      <c r="AEL10" s="133"/>
      <c r="AEM10" s="134"/>
      <c r="AEN10" s="132"/>
      <c r="AEO10" s="132"/>
      <c r="AEP10" s="132"/>
      <c r="AEQ10" s="133"/>
      <c r="AER10" s="134"/>
      <c r="AES10" s="132"/>
      <c r="AET10" s="132"/>
      <c r="AEU10" s="132"/>
      <c r="AEV10" s="133"/>
      <c r="AEW10" s="134"/>
      <c r="AEX10" s="132"/>
      <c r="AEY10" s="132"/>
      <c r="AEZ10" s="132"/>
      <c r="AFA10" s="133"/>
      <c r="AFB10" s="134"/>
      <c r="AFC10" s="132"/>
      <c r="AFD10" s="132"/>
      <c r="AFE10" s="132"/>
      <c r="AFF10" s="133"/>
      <c r="AFG10" s="134"/>
      <c r="AFH10" s="132"/>
      <c r="AFI10" s="132"/>
      <c r="AFJ10" s="132"/>
      <c r="AFK10" s="133"/>
      <c r="AFL10" s="134"/>
      <c r="AFM10" s="132"/>
      <c r="AFN10" s="132"/>
      <c r="AFO10" s="132"/>
      <c r="AFP10" s="133"/>
      <c r="AFQ10" s="134"/>
      <c r="AFR10" s="132"/>
      <c r="AFS10" s="132"/>
      <c r="AFT10" s="132"/>
      <c r="AFU10" s="133"/>
      <c r="AFV10" s="134"/>
      <c r="AFW10" s="132"/>
      <c r="AFX10" s="132"/>
      <c r="AFY10" s="132"/>
      <c r="AFZ10" s="133"/>
      <c r="AGA10" s="134"/>
      <c r="AGB10" s="132"/>
      <c r="AGC10" s="132"/>
      <c r="AGD10" s="132"/>
      <c r="AGE10" s="133"/>
      <c r="AGF10" s="134"/>
      <c r="AGG10" s="132"/>
      <c r="AGH10" s="132"/>
      <c r="AGI10" s="132"/>
      <c r="AGJ10" s="133"/>
      <c r="AGK10" s="134"/>
      <c r="AGL10" s="132"/>
      <c r="AGM10" s="132"/>
      <c r="AGN10" s="132"/>
      <c r="AGO10" s="133"/>
      <c r="AGP10" s="134"/>
      <c r="AGQ10" s="132"/>
      <c r="AGR10" s="132"/>
      <c r="AGS10" s="132"/>
      <c r="AGT10" s="133"/>
      <c r="AGU10" s="134"/>
      <c r="AGV10" s="132"/>
      <c r="AGW10" s="132"/>
      <c r="AGX10" s="132"/>
      <c r="AGY10" s="133"/>
      <c r="AGZ10" s="134"/>
      <c r="AHA10" s="132"/>
      <c r="AHB10" s="132"/>
      <c r="AHC10" s="132"/>
      <c r="AHD10" s="133"/>
      <c r="AHE10" s="134"/>
      <c r="AHF10" s="132"/>
      <c r="AHG10" s="132"/>
      <c r="AHH10" s="132"/>
      <c r="AHI10" s="133"/>
      <c r="AHJ10" s="134"/>
      <c r="AHK10" s="132"/>
      <c r="AHL10" s="132"/>
      <c r="AHM10" s="132"/>
      <c r="AHN10" s="133"/>
      <c r="AHO10" s="134"/>
      <c r="AHP10" s="132"/>
      <c r="AHQ10" s="132"/>
      <c r="AHR10" s="132"/>
      <c r="AHS10" s="133"/>
      <c r="AHT10" s="134"/>
      <c r="AHU10" s="132"/>
      <c r="AHV10" s="132"/>
      <c r="AHW10" s="132"/>
      <c r="AHX10" s="133"/>
      <c r="AHY10" s="134"/>
      <c r="AHZ10" s="132"/>
      <c r="AIA10" s="132"/>
      <c r="AIB10" s="132"/>
      <c r="AIC10" s="133"/>
      <c r="AID10" s="134"/>
      <c r="AIE10" s="132"/>
      <c r="AIF10" s="132"/>
      <c r="AIG10" s="132"/>
      <c r="AIH10" s="133"/>
      <c r="AII10" s="134"/>
      <c r="AIJ10" s="132"/>
      <c r="AIK10" s="132"/>
      <c r="AIL10" s="132"/>
      <c r="AIM10" s="133"/>
      <c r="AIN10" s="134"/>
      <c r="AIO10" s="132"/>
      <c r="AIP10" s="132"/>
      <c r="AIQ10" s="132"/>
      <c r="AIR10" s="133"/>
      <c r="AIS10" s="134"/>
      <c r="AIT10" s="132"/>
      <c r="AIU10" s="132"/>
      <c r="AIV10" s="132"/>
      <c r="AIW10" s="133"/>
      <c r="AIX10" s="134"/>
      <c r="AIY10" s="132"/>
      <c r="AIZ10" s="132"/>
      <c r="AJA10" s="132"/>
      <c r="AJB10" s="133"/>
      <c r="AJC10" s="134"/>
      <c r="AJD10" s="132"/>
      <c r="AJE10" s="132"/>
      <c r="AJF10" s="132"/>
      <c r="AJG10" s="133"/>
      <c r="AJH10" s="134"/>
      <c r="AJI10" s="132"/>
      <c r="AJJ10" s="132"/>
      <c r="AJK10" s="132"/>
      <c r="AJL10" s="133"/>
      <c r="AJM10" s="134"/>
      <c r="AJN10" s="132"/>
      <c r="AJO10" s="132"/>
      <c r="AJP10" s="132"/>
      <c r="AJQ10" s="133"/>
      <c r="AJR10" s="134"/>
      <c r="AJS10" s="132"/>
      <c r="AJT10" s="132"/>
      <c r="AJU10" s="132"/>
      <c r="AJV10" s="133"/>
      <c r="AJW10" s="134"/>
      <c r="AJX10" s="132"/>
      <c r="AJY10" s="132"/>
      <c r="AJZ10" s="132"/>
      <c r="AKA10" s="133"/>
      <c r="AKB10" s="134"/>
      <c r="AKC10" s="132"/>
      <c r="AKD10" s="132"/>
      <c r="AKE10" s="132"/>
      <c r="AKF10" s="133"/>
      <c r="AKG10" s="134"/>
      <c r="AKH10" s="132"/>
      <c r="AKI10" s="132"/>
      <c r="AKJ10" s="132"/>
      <c r="AKK10" s="133"/>
      <c r="AKL10" s="134"/>
      <c r="AKM10" s="132"/>
      <c r="AKN10" s="132"/>
      <c r="AKO10" s="132"/>
      <c r="AKP10" s="133"/>
      <c r="AKQ10" s="134"/>
      <c r="AKR10" s="132"/>
      <c r="AKS10" s="132"/>
      <c r="AKT10" s="132"/>
      <c r="AKU10" s="133"/>
      <c r="AKV10" s="134"/>
      <c r="AKW10" s="132"/>
      <c r="AKX10" s="132"/>
      <c r="AKY10" s="132"/>
      <c r="AKZ10" s="133"/>
      <c r="ALA10" s="134"/>
      <c r="ALB10" s="132"/>
      <c r="ALC10" s="132"/>
      <c r="ALD10" s="132"/>
      <c r="ALE10" s="133"/>
      <c r="ALF10" s="134"/>
      <c r="ALG10" s="132"/>
      <c r="ALH10" s="132"/>
      <c r="ALI10" s="132"/>
      <c r="ALJ10" s="133"/>
      <c r="ALK10" s="134"/>
      <c r="ALL10" s="132"/>
      <c r="ALM10" s="132"/>
      <c r="ALN10" s="132"/>
      <c r="ALO10" s="133"/>
      <c r="ALP10" s="134"/>
      <c r="ALQ10" s="132"/>
      <c r="ALR10" s="132"/>
      <c r="ALS10" s="132"/>
      <c r="ALT10" s="133"/>
      <c r="ALU10" s="134"/>
      <c r="ALV10" s="132"/>
      <c r="ALW10" s="132"/>
      <c r="ALX10" s="132"/>
      <c r="ALY10" s="133"/>
      <c r="ALZ10" s="134"/>
      <c r="AMA10" s="132"/>
      <c r="AMB10" s="132"/>
      <c r="AMC10" s="132"/>
      <c r="AMD10" s="133"/>
      <c r="AME10" s="134"/>
      <c r="AMF10" s="132"/>
      <c r="AMG10" s="132"/>
      <c r="AMH10" s="132"/>
      <c r="AMI10" s="133"/>
      <c r="AMJ10" s="134"/>
      <c r="AMK10" s="132"/>
      <c r="AML10" s="132"/>
      <c r="AMM10" s="132"/>
      <c r="AMN10" s="133"/>
      <c r="AMO10" s="134"/>
      <c r="AMP10" s="132"/>
      <c r="AMQ10" s="132"/>
      <c r="AMR10" s="132"/>
      <c r="AMS10" s="133"/>
      <c r="AMT10" s="134"/>
      <c r="AMU10" s="132"/>
      <c r="AMV10" s="132"/>
      <c r="AMW10" s="132"/>
      <c r="AMX10" s="133"/>
      <c r="AMY10" s="134"/>
      <c r="AMZ10" s="132"/>
      <c r="ANA10" s="132"/>
      <c r="ANB10" s="132"/>
      <c r="ANC10" s="133"/>
      <c r="AND10" s="134"/>
      <c r="ANE10" s="132"/>
      <c r="ANF10" s="132"/>
      <c r="ANG10" s="132"/>
      <c r="ANH10" s="133"/>
      <c r="ANI10" s="134"/>
      <c r="ANJ10" s="132"/>
      <c r="ANK10" s="132"/>
      <c r="ANL10" s="132"/>
      <c r="ANM10" s="133"/>
      <c r="ANN10" s="134"/>
      <c r="ANO10" s="132"/>
      <c r="ANP10" s="132"/>
      <c r="ANQ10" s="132"/>
      <c r="ANR10" s="133"/>
      <c r="ANS10" s="134"/>
      <c r="ANT10" s="132"/>
      <c r="ANU10" s="132"/>
      <c r="ANV10" s="132"/>
      <c r="ANW10" s="133"/>
      <c r="ANX10" s="134"/>
      <c r="ANY10" s="132"/>
      <c r="ANZ10" s="132"/>
      <c r="AOA10" s="132"/>
      <c r="AOB10" s="133"/>
      <c r="AOC10" s="134"/>
      <c r="AOD10" s="132"/>
      <c r="AOE10" s="132"/>
      <c r="AOF10" s="132"/>
      <c r="AOG10" s="133"/>
      <c r="AOH10" s="134"/>
      <c r="AOI10" s="132"/>
      <c r="AOJ10" s="132"/>
      <c r="AOK10" s="132"/>
      <c r="AOL10" s="133"/>
      <c r="AOM10" s="134"/>
      <c r="AON10" s="132"/>
      <c r="AOO10" s="132"/>
      <c r="AOP10" s="132"/>
      <c r="AOQ10" s="133"/>
      <c r="AOR10" s="134"/>
      <c r="AOS10" s="132"/>
      <c r="AOT10" s="132"/>
      <c r="AOU10" s="132"/>
      <c r="AOV10" s="133"/>
      <c r="AOW10" s="134"/>
      <c r="AOX10" s="132"/>
      <c r="AOY10" s="132"/>
      <c r="AOZ10" s="132"/>
      <c r="APA10" s="133"/>
      <c r="APB10" s="134"/>
      <c r="APC10" s="132"/>
      <c r="APD10" s="132"/>
      <c r="APE10" s="132"/>
      <c r="APF10" s="133"/>
      <c r="APG10" s="134"/>
      <c r="APH10" s="132"/>
      <c r="API10" s="132"/>
      <c r="APJ10" s="132"/>
      <c r="APK10" s="133"/>
      <c r="APL10" s="134"/>
      <c r="APM10" s="132"/>
      <c r="APN10" s="132"/>
      <c r="APO10" s="132"/>
      <c r="APP10" s="133"/>
      <c r="APQ10" s="134"/>
      <c r="APR10" s="132"/>
      <c r="APS10" s="132"/>
      <c r="APT10" s="132"/>
      <c r="APU10" s="133"/>
      <c r="APV10" s="134"/>
      <c r="APW10" s="132"/>
      <c r="APX10" s="132"/>
      <c r="APY10" s="132"/>
      <c r="APZ10" s="133"/>
      <c r="AQA10" s="134"/>
      <c r="AQB10" s="132"/>
      <c r="AQC10" s="132"/>
      <c r="AQD10" s="132"/>
      <c r="AQE10" s="133"/>
      <c r="AQF10" s="134"/>
      <c r="AQG10" s="132"/>
      <c r="AQH10" s="132"/>
      <c r="AQI10" s="132"/>
      <c r="AQJ10" s="133"/>
      <c r="AQK10" s="134"/>
      <c r="AQL10" s="132"/>
      <c r="AQM10" s="132"/>
      <c r="AQN10" s="132"/>
      <c r="AQO10" s="133"/>
      <c r="AQP10" s="134"/>
      <c r="AQQ10" s="132"/>
      <c r="AQR10" s="132"/>
      <c r="AQS10" s="132"/>
      <c r="AQT10" s="133"/>
      <c r="AQU10" s="134"/>
      <c r="AQV10" s="132"/>
      <c r="AQW10" s="132"/>
      <c r="AQX10" s="132"/>
      <c r="AQY10" s="133"/>
      <c r="AQZ10" s="134"/>
      <c r="ARA10" s="132"/>
      <c r="ARB10" s="132"/>
      <c r="ARC10" s="132"/>
      <c r="ARD10" s="133"/>
      <c r="ARE10" s="134"/>
      <c r="ARF10" s="132"/>
      <c r="ARG10" s="132"/>
      <c r="ARH10" s="132"/>
      <c r="ARI10" s="133"/>
      <c r="ARJ10" s="134"/>
      <c r="ARK10" s="132"/>
      <c r="ARL10" s="132"/>
      <c r="ARM10" s="132"/>
      <c r="ARN10" s="133"/>
      <c r="ARO10" s="134"/>
      <c r="ARP10" s="132"/>
      <c r="ARQ10" s="132"/>
      <c r="ARR10" s="132"/>
      <c r="ARS10" s="133"/>
      <c r="ART10" s="134"/>
      <c r="ARU10" s="132"/>
      <c r="ARV10" s="132"/>
      <c r="ARW10" s="132"/>
      <c r="ARX10" s="133"/>
      <c r="ARY10" s="134"/>
      <c r="ARZ10" s="132"/>
      <c r="ASA10" s="132"/>
      <c r="ASB10" s="132"/>
      <c r="ASC10" s="133"/>
      <c r="ASD10" s="134"/>
      <c r="ASE10" s="132"/>
      <c r="ASF10" s="132"/>
      <c r="ASG10" s="132"/>
      <c r="ASH10" s="133"/>
      <c r="ASI10" s="134"/>
      <c r="ASJ10" s="132"/>
      <c r="ASK10" s="132"/>
      <c r="ASL10" s="132"/>
      <c r="ASM10" s="133"/>
      <c r="ASN10" s="134"/>
      <c r="ASO10" s="132"/>
      <c r="ASP10" s="132"/>
      <c r="ASQ10" s="132"/>
      <c r="ASR10" s="133"/>
      <c r="ASS10" s="134"/>
      <c r="AST10" s="132"/>
      <c r="ASU10" s="132"/>
      <c r="ASV10" s="132"/>
      <c r="ASW10" s="133"/>
      <c r="ASX10" s="134"/>
      <c r="ASY10" s="132"/>
      <c r="ASZ10" s="132"/>
      <c r="ATA10" s="132"/>
      <c r="ATB10" s="133"/>
      <c r="ATC10" s="134"/>
      <c r="ATD10" s="132"/>
      <c r="ATE10" s="132"/>
      <c r="ATF10" s="132"/>
      <c r="ATG10" s="133"/>
      <c r="ATH10" s="134"/>
      <c r="ATI10" s="132"/>
      <c r="ATJ10" s="132"/>
      <c r="ATK10" s="132"/>
      <c r="ATL10" s="133"/>
      <c r="ATM10" s="134"/>
      <c r="ATN10" s="132"/>
      <c r="ATO10" s="132"/>
      <c r="ATP10" s="132"/>
      <c r="ATQ10" s="133"/>
      <c r="ATR10" s="134"/>
      <c r="ATS10" s="132"/>
      <c r="ATT10" s="132"/>
      <c r="ATU10" s="132"/>
      <c r="ATV10" s="133"/>
      <c r="ATW10" s="134"/>
      <c r="ATX10" s="132"/>
      <c r="ATY10" s="132"/>
      <c r="ATZ10" s="132"/>
      <c r="AUA10" s="133"/>
      <c r="AUB10" s="134"/>
      <c r="AUC10" s="132"/>
      <c r="AUD10" s="132"/>
      <c r="AUE10" s="132"/>
      <c r="AUF10" s="133"/>
      <c r="AUG10" s="134"/>
      <c r="AUH10" s="132"/>
      <c r="AUI10" s="132"/>
      <c r="AUJ10" s="132"/>
      <c r="AUK10" s="133"/>
      <c r="AUL10" s="134"/>
      <c r="AUM10" s="132"/>
      <c r="AUN10" s="132"/>
      <c r="AUO10" s="132"/>
      <c r="AUP10" s="133"/>
      <c r="AUQ10" s="134"/>
      <c r="AUR10" s="132"/>
      <c r="AUS10" s="132"/>
      <c r="AUT10" s="132"/>
      <c r="AUU10" s="133"/>
      <c r="AUV10" s="134"/>
      <c r="AUW10" s="132"/>
      <c r="AUX10" s="132"/>
      <c r="AUY10" s="132"/>
      <c r="AUZ10" s="133"/>
      <c r="AVA10" s="134"/>
      <c r="AVB10" s="132"/>
      <c r="AVC10" s="132"/>
      <c r="AVD10" s="132"/>
      <c r="AVE10" s="133"/>
      <c r="AVF10" s="134"/>
      <c r="AVG10" s="132"/>
      <c r="AVH10" s="132"/>
      <c r="AVI10" s="132"/>
      <c r="AVJ10" s="133"/>
      <c r="AVK10" s="134"/>
      <c r="AVL10" s="132"/>
      <c r="AVM10" s="132"/>
      <c r="AVN10" s="132"/>
      <c r="AVO10" s="133"/>
      <c r="AVP10" s="134"/>
      <c r="AVQ10" s="132"/>
      <c r="AVR10" s="132"/>
      <c r="AVS10" s="132"/>
      <c r="AVT10" s="133"/>
      <c r="AVU10" s="134"/>
      <c r="AVV10" s="132"/>
      <c r="AVW10" s="132"/>
      <c r="AVX10" s="132"/>
      <c r="AVY10" s="133"/>
      <c r="AVZ10" s="134"/>
      <c r="AWA10" s="132"/>
      <c r="AWB10" s="132"/>
      <c r="AWC10" s="132"/>
      <c r="AWD10" s="133"/>
      <c r="AWE10" s="134"/>
      <c r="AWF10" s="132"/>
      <c r="AWG10" s="132"/>
      <c r="AWH10" s="132"/>
      <c r="AWI10" s="133"/>
      <c r="AWJ10" s="134"/>
      <c r="AWK10" s="132"/>
      <c r="AWL10" s="132"/>
      <c r="AWM10" s="132"/>
      <c r="AWN10" s="133"/>
      <c r="AWO10" s="134"/>
      <c r="AWP10" s="132"/>
      <c r="AWQ10" s="132"/>
      <c r="AWR10" s="132"/>
      <c r="AWS10" s="133"/>
      <c r="AWT10" s="134"/>
      <c r="AWU10" s="132"/>
      <c r="AWV10" s="132"/>
      <c r="AWW10" s="132"/>
      <c r="AWX10" s="133"/>
      <c r="AWY10" s="134"/>
      <c r="AWZ10" s="132"/>
      <c r="AXA10" s="132"/>
      <c r="AXB10" s="132"/>
      <c r="AXC10" s="133"/>
      <c r="AXD10" s="134"/>
      <c r="AXE10" s="132"/>
      <c r="AXF10" s="132"/>
      <c r="AXG10" s="132"/>
      <c r="AXH10" s="133"/>
      <c r="AXI10" s="134"/>
      <c r="AXJ10" s="132"/>
      <c r="AXK10" s="132"/>
      <c r="AXL10" s="132"/>
      <c r="AXM10" s="133"/>
      <c r="AXN10" s="134"/>
      <c r="AXO10" s="132"/>
      <c r="AXP10" s="132"/>
      <c r="AXQ10" s="132"/>
      <c r="AXR10" s="133"/>
      <c r="AXS10" s="134"/>
      <c r="AXT10" s="132"/>
      <c r="AXU10" s="132"/>
      <c r="AXV10" s="132"/>
      <c r="AXW10" s="133"/>
      <c r="AXX10" s="134"/>
      <c r="AXY10" s="132"/>
      <c r="AXZ10" s="132"/>
      <c r="AYA10" s="132"/>
      <c r="AYB10" s="133"/>
      <c r="AYC10" s="134"/>
      <c r="AYD10" s="132"/>
      <c r="AYE10" s="132"/>
      <c r="AYF10" s="132"/>
      <c r="AYG10" s="133"/>
      <c r="AYH10" s="134"/>
      <c r="AYI10" s="132"/>
      <c r="AYJ10" s="132"/>
      <c r="AYK10" s="132"/>
      <c r="AYL10" s="133"/>
      <c r="AYM10" s="134"/>
      <c r="AYN10" s="132"/>
      <c r="AYO10" s="132"/>
      <c r="AYP10" s="132"/>
      <c r="AYQ10" s="133"/>
      <c r="AYR10" s="134"/>
      <c r="AYS10" s="132"/>
      <c r="AYT10" s="132"/>
      <c r="AYU10" s="132"/>
      <c r="AYV10" s="133"/>
      <c r="AYW10" s="134"/>
      <c r="AYX10" s="132"/>
      <c r="AYY10" s="132"/>
      <c r="AYZ10" s="132"/>
      <c r="AZA10" s="133"/>
      <c r="AZB10" s="134"/>
      <c r="AZC10" s="132"/>
      <c r="AZD10" s="132"/>
      <c r="AZE10" s="132"/>
      <c r="AZF10" s="133"/>
      <c r="AZG10" s="134"/>
      <c r="AZH10" s="132"/>
      <c r="AZI10" s="132"/>
      <c r="AZJ10" s="132"/>
      <c r="AZK10" s="133"/>
      <c r="AZL10" s="134"/>
      <c r="AZM10" s="132"/>
      <c r="AZN10" s="132"/>
      <c r="AZO10" s="132"/>
      <c r="AZP10" s="133"/>
      <c r="AZQ10" s="134"/>
      <c r="AZR10" s="132"/>
      <c r="AZS10" s="132"/>
      <c r="AZT10" s="132"/>
      <c r="AZU10" s="133"/>
      <c r="AZV10" s="134"/>
      <c r="AZW10" s="132"/>
      <c r="AZX10" s="132"/>
      <c r="AZY10" s="132"/>
      <c r="AZZ10" s="133"/>
      <c r="BAA10" s="134"/>
      <c r="BAB10" s="132"/>
      <c r="BAC10" s="132"/>
      <c r="BAD10" s="132"/>
      <c r="BAE10" s="133"/>
      <c r="BAF10" s="134"/>
      <c r="BAG10" s="132"/>
      <c r="BAH10" s="132"/>
      <c r="BAI10" s="132"/>
      <c r="BAJ10" s="133"/>
      <c r="BAK10" s="134"/>
      <c r="BAL10" s="132"/>
      <c r="BAM10" s="132"/>
      <c r="BAN10" s="132"/>
      <c r="BAO10" s="133"/>
      <c r="BAP10" s="134"/>
      <c r="BAQ10" s="132"/>
      <c r="BAR10" s="132"/>
      <c r="BAS10" s="132"/>
      <c r="BAT10" s="133"/>
      <c r="BAU10" s="134"/>
      <c r="BAV10" s="132"/>
      <c r="BAW10" s="132"/>
      <c r="BAX10" s="132"/>
      <c r="BAY10" s="133"/>
      <c r="BAZ10" s="134"/>
      <c r="BBA10" s="132"/>
      <c r="BBB10" s="132"/>
      <c r="BBC10" s="132"/>
      <c r="BBD10" s="133"/>
      <c r="BBE10" s="134"/>
      <c r="BBF10" s="132"/>
      <c r="BBG10" s="132"/>
      <c r="BBH10" s="132"/>
      <c r="BBI10" s="133"/>
      <c r="BBJ10" s="134"/>
      <c r="BBK10" s="132"/>
      <c r="BBL10" s="132"/>
      <c r="BBM10" s="132"/>
      <c r="BBN10" s="133"/>
      <c r="BBO10" s="134"/>
      <c r="BBP10" s="132"/>
      <c r="BBQ10" s="132"/>
      <c r="BBR10" s="132"/>
      <c r="BBS10" s="133"/>
      <c r="BBT10" s="134"/>
      <c r="BBU10" s="132"/>
      <c r="BBV10" s="132"/>
      <c r="BBW10" s="132"/>
      <c r="BBX10" s="133"/>
      <c r="BBY10" s="134"/>
      <c r="BBZ10" s="132"/>
      <c r="BCA10" s="132"/>
      <c r="BCB10" s="132"/>
      <c r="BCC10" s="133"/>
      <c r="BCD10" s="134"/>
      <c r="BCE10" s="132"/>
      <c r="BCF10" s="132"/>
      <c r="BCG10" s="132"/>
      <c r="BCH10" s="133"/>
      <c r="BCI10" s="134"/>
      <c r="BCJ10" s="132"/>
      <c r="BCK10" s="132"/>
      <c r="BCL10" s="132"/>
      <c r="BCM10" s="133"/>
      <c r="BCN10" s="134"/>
      <c r="BCO10" s="132"/>
      <c r="BCP10" s="132"/>
      <c r="BCQ10" s="132"/>
      <c r="BCR10" s="133"/>
      <c r="BCS10" s="134"/>
      <c r="BCT10" s="132"/>
      <c r="BCU10" s="132"/>
      <c r="BCV10" s="132"/>
      <c r="BCW10" s="133"/>
      <c r="BCX10" s="134"/>
      <c r="BCY10" s="132"/>
      <c r="BCZ10" s="132"/>
      <c r="BDA10" s="132"/>
      <c r="BDB10" s="133"/>
      <c r="BDC10" s="134"/>
      <c r="BDD10" s="132"/>
      <c r="BDE10" s="132"/>
      <c r="BDF10" s="132"/>
      <c r="BDG10" s="133"/>
      <c r="BDH10" s="134"/>
      <c r="BDI10" s="132"/>
      <c r="BDJ10" s="132"/>
      <c r="BDK10" s="132"/>
      <c r="BDL10" s="133"/>
      <c r="BDM10" s="134"/>
      <c r="BDN10" s="132"/>
      <c r="BDO10" s="132"/>
      <c r="BDP10" s="132"/>
      <c r="BDQ10" s="133"/>
      <c r="BDR10" s="134"/>
      <c r="BDS10" s="132"/>
      <c r="BDT10" s="132"/>
      <c r="BDU10" s="132"/>
      <c r="BDV10" s="133"/>
      <c r="BDW10" s="134"/>
      <c r="BDX10" s="132"/>
      <c r="BDY10" s="132"/>
      <c r="BDZ10" s="132"/>
      <c r="BEA10" s="133"/>
      <c r="BEB10" s="134"/>
      <c r="BEC10" s="132"/>
      <c r="BED10" s="132"/>
      <c r="BEE10" s="132"/>
      <c r="BEF10" s="133"/>
      <c r="BEG10" s="134"/>
      <c r="BEH10" s="132"/>
      <c r="BEI10" s="132"/>
      <c r="BEJ10" s="132"/>
      <c r="BEK10" s="133"/>
      <c r="BEL10" s="134"/>
      <c r="BEM10" s="132"/>
      <c r="BEN10" s="132"/>
      <c r="BEO10" s="132"/>
      <c r="BEP10" s="133"/>
      <c r="BEQ10" s="134"/>
      <c r="BER10" s="132"/>
      <c r="BES10" s="132"/>
      <c r="BET10" s="132"/>
      <c r="BEU10" s="133"/>
      <c r="BEV10" s="134"/>
      <c r="BEW10" s="132"/>
      <c r="BEX10" s="132"/>
      <c r="BEY10" s="132"/>
      <c r="BEZ10" s="133"/>
      <c r="BFA10" s="134"/>
      <c r="BFB10" s="132"/>
      <c r="BFC10" s="132"/>
      <c r="BFD10" s="132"/>
      <c r="BFE10" s="133"/>
      <c r="BFF10" s="134"/>
      <c r="BFG10" s="132"/>
      <c r="BFH10" s="132"/>
      <c r="BFI10" s="132"/>
      <c r="BFJ10" s="133"/>
      <c r="BFK10" s="134"/>
      <c r="BFL10" s="132"/>
      <c r="BFM10" s="132"/>
      <c r="BFN10" s="132"/>
      <c r="BFO10" s="133"/>
      <c r="BFP10" s="134"/>
      <c r="BFQ10" s="132"/>
      <c r="BFR10" s="132"/>
      <c r="BFS10" s="132"/>
      <c r="BFT10" s="133"/>
      <c r="BFU10" s="134"/>
      <c r="BFV10" s="132"/>
      <c r="BFW10" s="132"/>
      <c r="BFX10" s="132"/>
      <c r="BFY10" s="133"/>
      <c r="BFZ10" s="134"/>
      <c r="BGA10" s="132"/>
      <c r="BGB10" s="132"/>
      <c r="BGC10" s="132"/>
      <c r="BGD10" s="133"/>
      <c r="BGE10" s="134"/>
      <c r="BGF10" s="132"/>
      <c r="BGG10" s="132"/>
      <c r="BGH10" s="132"/>
      <c r="BGI10" s="133"/>
      <c r="BGJ10" s="134"/>
      <c r="BGK10" s="132"/>
      <c r="BGL10" s="132"/>
      <c r="BGM10" s="132"/>
      <c r="BGN10" s="133"/>
      <c r="BGO10" s="134"/>
      <c r="BGP10" s="132"/>
      <c r="BGQ10" s="132"/>
      <c r="BGR10" s="132"/>
      <c r="BGS10" s="133"/>
      <c r="BGT10" s="134"/>
      <c r="BGU10" s="132"/>
      <c r="BGV10" s="132"/>
      <c r="BGW10" s="132"/>
      <c r="BGX10" s="133"/>
      <c r="BGY10" s="134"/>
      <c r="BGZ10" s="132"/>
      <c r="BHA10" s="132"/>
      <c r="BHB10" s="132"/>
      <c r="BHC10" s="133"/>
      <c r="BHD10" s="134"/>
      <c r="BHE10" s="132"/>
      <c r="BHF10" s="132"/>
      <c r="BHG10" s="132"/>
      <c r="BHH10" s="133"/>
      <c r="BHI10" s="134"/>
      <c r="BHJ10" s="132"/>
      <c r="BHK10" s="132"/>
      <c r="BHL10" s="132"/>
      <c r="BHM10" s="133"/>
      <c r="BHN10" s="134"/>
      <c r="BHO10" s="132"/>
      <c r="BHP10" s="132"/>
      <c r="BHQ10" s="132"/>
      <c r="BHR10" s="133"/>
      <c r="BHS10" s="134"/>
      <c r="BHT10" s="132"/>
      <c r="BHU10" s="132"/>
      <c r="BHV10" s="132"/>
      <c r="BHW10" s="133"/>
      <c r="BHX10" s="134"/>
      <c r="BHY10" s="132"/>
      <c r="BHZ10" s="132"/>
      <c r="BIA10" s="132"/>
      <c r="BIB10" s="133"/>
      <c r="BIC10" s="134"/>
      <c r="BID10" s="132"/>
      <c r="BIE10" s="132"/>
      <c r="BIF10" s="132"/>
      <c r="BIG10" s="133"/>
      <c r="BIH10" s="134"/>
      <c r="BII10" s="132"/>
      <c r="BIJ10" s="132"/>
      <c r="BIK10" s="132"/>
      <c r="BIL10" s="133"/>
      <c r="BIM10" s="134"/>
      <c r="BIN10" s="132"/>
      <c r="BIO10" s="132"/>
      <c r="BIP10" s="132"/>
      <c r="BIQ10" s="133"/>
      <c r="BIR10" s="134"/>
      <c r="BIS10" s="132"/>
      <c r="BIT10" s="132"/>
      <c r="BIU10" s="132"/>
      <c r="BIV10" s="133"/>
      <c r="BIW10" s="134"/>
      <c r="BIX10" s="132"/>
      <c r="BIY10" s="132"/>
      <c r="BIZ10" s="132"/>
      <c r="BJA10" s="133"/>
      <c r="BJB10" s="134"/>
      <c r="BJC10" s="132"/>
      <c r="BJD10" s="132"/>
      <c r="BJE10" s="132"/>
      <c r="BJF10" s="133"/>
      <c r="BJG10" s="134"/>
      <c r="BJH10" s="132"/>
      <c r="BJI10" s="132"/>
      <c r="BJJ10" s="132"/>
      <c r="BJK10" s="133"/>
      <c r="BJL10" s="134"/>
      <c r="BJM10" s="132"/>
      <c r="BJN10" s="132"/>
      <c r="BJO10" s="132"/>
      <c r="BJP10" s="133"/>
      <c r="BJQ10" s="134"/>
      <c r="BJR10" s="132"/>
      <c r="BJS10" s="132"/>
      <c r="BJT10" s="132"/>
      <c r="BJU10" s="133"/>
      <c r="BJV10" s="134"/>
      <c r="BJW10" s="132"/>
      <c r="BJX10" s="132"/>
      <c r="BJY10" s="132"/>
      <c r="BJZ10" s="133"/>
      <c r="BKA10" s="134"/>
      <c r="BKB10" s="132"/>
      <c r="BKC10" s="132"/>
      <c r="BKD10" s="132"/>
      <c r="BKE10" s="133"/>
      <c r="BKF10" s="134"/>
      <c r="BKG10" s="132"/>
      <c r="BKH10" s="132"/>
      <c r="BKI10" s="132"/>
      <c r="BKJ10" s="133"/>
      <c r="BKK10" s="134"/>
      <c r="BKL10" s="132"/>
      <c r="BKM10" s="132"/>
      <c r="BKN10" s="132"/>
      <c r="BKO10" s="133"/>
      <c r="BKP10" s="134"/>
      <c r="BKQ10" s="132"/>
      <c r="BKR10" s="132"/>
      <c r="BKS10" s="132"/>
      <c r="BKT10" s="133"/>
      <c r="BKU10" s="134"/>
      <c r="BKV10" s="132"/>
      <c r="BKW10" s="132"/>
      <c r="BKX10" s="132"/>
      <c r="BKY10" s="133"/>
      <c r="BKZ10" s="134"/>
      <c r="BLA10" s="132"/>
      <c r="BLB10" s="132"/>
      <c r="BLC10" s="132"/>
      <c r="BLD10" s="133"/>
      <c r="BLE10" s="134"/>
      <c r="BLF10" s="132"/>
      <c r="BLG10" s="132"/>
      <c r="BLH10" s="132"/>
      <c r="BLI10" s="133"/>
      <c r="BLJ10" s="134"/>
      <c r="BLK10" s="132"/>
      <c r="BLL10" s="132"/>
      <c r="BLM10" s="132"/>
      <c r="BLN10" s="133"/>
      <c r="BLO10" s="134"/>
      <c r="BLP10" s="132"/>
      <c r="BLQ10" s="132"/>
      <c r="BLR10" s="132"/>
      <c r="BLS10" s="133"/>
      <c r="BLT10" s="134"/>
      <c r="BLU10" s="132"/>
      <c r="BLV10" s="132"/>
      <c r="BLW10" s="132"/>
      <c r="BLX10" s="133"/>
      <c r="BLY10" s="134"/>
      <c r="BLZ10" s="132"/>
      <c r="BMA10" s="132"/>
      <c r="BMB10" s="132"/>
      <c r="BMC10" s="133"/>
      <c r="BMD10" s="134"/>
      <c r="BME10" s="132"/>
      <c r="BMF10" s="132"/>
      <c r="BMG10" s="132"/>
      <c r="BMH10" s="133"/>
      <c r="BMI10" s="134"/>
      <c r="BMJ10" s="132"/>
      <c r="BMK10" s="132"/>
      <c r="BML10" s="132"/>
      <c r="BMM10" s="133"/>
      <c r="BMN10" s="134"/>
      <c r="BMO10" s="132"/>
      <c r="BMP10" s="132"/>
      <c r="BMQ10" s="132"/>
      <c r="BMR10" s="133"/>
      <c r="BMS10" s="134"/>
      <c r="BMT10" s="132"/>
      <c r="BMU10" s="132"/>
      <c r="BMV10" s="132"/>
      <c r="BMW10" s="133"/>
      <c r="BMX10" s="134"/>
      <c r="BMY10" s="132"/>
      <c r="BMZ10" s="132"/>
      <c r="BNA10" s="132"/>
      <c r="BNB10" s="133"/>
      <c r="BNC10" s="134"/>
      <c r="BND10" s="132"/>
      <c r="BNE10" s="132"/>
      <c r="BNF10" s="132"/>
      <c r="BNG10" s="133"/>
      <c r="BNH10" s="134"/>
      <c r="BNI10" s="132"/>
      <c r="BNJ10" s="132"/>
      <c r="BNK10" s="132"/>
      <c r="BNL10" s="133"/>
      <c r="BNM10" s="134"/>
      <c r="BNN10" s="132"/>
      <c r="BNO10" s="132"/>
      <c r="BNP10" s="132"/>
      <c r="BNQ10" s="133"/>
      <c r="BNR10" s="134"/>
      <c r="BNS10" s="132"/>
      <c r="BNT10" s="132"/>
      <c r="BNU10" s="132"/>
      <c r="BNV10" s="133"/>
      <c r="BNW10" s="134"/>
      <c r="BNX10" s="132"/>
      <c r="BNY10" s="132"/>
      <c r="BNZ10" s="132"/>
      <c r="BOA10" s="133"/>
      <c r="BOB10" s="134"/>
      <c r="BOC10" s="132"/>
      <c r="BOD10" s="132"/>
      <c r="BOE10" s="132"/>
      <c r="BOF10" s="133"/>
      <c r="BOG10" s="134"/>
      <c r="BOH10" s="132"/>
      <c r="BOI10" s="132"/>
      <c r="BOJ10" s="132"/>
      <c r="BOK10" s="133"/>
      <c r="BOL10" s="134"/>
      <c r="BOM10" s="132"/>
      <c r="BON10" s="132"/>
      <c r="BOO10" s="132"/>
      <c r="BOP10" s="133"/>
      <c r="BOQ10" s="134"/>
      <c r="BOR10" s="132"/>
      <c r="BOS10" s="132"/>
      <c r="BOT10" s="132"/>
      <c r="BOU10" s="133"/>
      <c r="BOV10" s="134"/>
      <c r="BOW10" s="132"/>
      <c r="BOX10" s="132"/>
      <c r="BOY10" s="132"/>
      <c r="BOZ10" s="133"/>
      <c r="BPA10" s="134"/>
      <c r="BPB10" s="132"/>
      <c r="BPC10" s="132"/>
      <c r="BPD10" s="132"/>
      <c r="BPE10" s="133"/>
      <c r="BPF10" s="134"/>
      <c r="BPG10" s="132"/>
      <c r="BPH10" s="132"/>
      <c r="BPI10" s="132"/>
      <c r="BPJ10" s="133"/>
      <c r="BPK10" s="134"/>
      <c r="BPL10" s="132"/>
      <c r="BPM10" s="132"/>
      <c r="BPN10" s="132"/>
      <c r="BPO10" s="133"/>
      <c r="BPP10" s="134"/>
      <c r="BPQ10" s="132"/>
      <c r="BPR10" s="132"/>
      <c r="BPS10" s="132"/>
      <c r="BPT10" s="133"/>
      <c r="BPU10" s="134"/>
      <c r="BPV10" s="132"/>
      <c r="BPW10" s="132"/>
      <c r="BPX10" s="132"/>
      <c r="BPY10" s="133"/>
      <c r="BPZ10" s="134"/>
      <c r="BQA10" s="132"/>
      <c r="BQB10" s="132"/>
      <c r="BQC10" s="132"/>
      <c r="BQD10" s="133"/>
      <c r="BQE10" s="134"/>
      <c r="BQF10" s="132"/>
      <c r="BQG10" s="132"/>
      <c r="BQH10" s="132"/>
      <c r="BQI10" s="133"/>
      <c r="BQJ10" s="134"/>
      <c r="BQK10" s="132"/>
      <c r="BQL10" s="132"/>
      <c r="BQM10" s="132"/>
      <c r="BQN10" s="133"/>
      <c r="BQO10" s="134"/>
      <c r="BQP10" s="132"/>
      <c r="BQQ10" s="132"/>
      <c r="BQR10" s="132"/>
      <c r="BQS10" s="133"/>
      <c r="BQT10" s="134"/>
      <c r="BQU10" s="132"/>
      <c r="BQV10" s="132"/>
      <c r="BQW10" s="132"/>
      <c r="BQX10" s="133"/>
      <c r="BQY10" s="134"/>
      <c r="BQZ10" s="132"/>
      <c r="BRA10" s="132"/>
      <c r="BRB10" s="132"/>
      <c r="BRC10" s="133"/>
      <c r="BRD10" s="134"/>
      <c r="BRE10" s="132"/>
      <c r="BRF10" s="132"/>
      <c r="BRG10" s="132"/>
      <c r="BRH10" s="133"/>
      <c r="BRI10" s="134"/>
      <c r="BRJ10" s="132"/>
      <c r="BRK10" s="132"/>
      <c r="BRL10" s="132"/>
      <c r="BRM10" s="133"/>
      <c r="BRN10" s="134"/>
      <c r="BRO10" s="132"/>
      <c r="BRP10" s="132"/>
      <c r="BRQ10" s="132"/>
      <c r="BRR10" s="133"/>
      <c r="BRS10" s="134"/>
      <c r="BRT10" s="132"/>
      <c r="BRU10" s="132"/>
      <c r="BRV10" s="132"/>
      <c r="BRW10" s="133"/>
      <c r="BRX10" s="134"/>
      <c r="BRY10" s="132"/>
      <c r="BRZ10" s="132"/>
      <c r="BSA10" s="132"/>
      <c r="BSB10" s="133"/>
      <c r="BSC10" s="134"/>
      <c r="BSD10" s="132"/>
      <c r="BSE10" s="132"/>
      <c r="BSF10" s="132"/>
      <c r="BSG10" s="133"/>
      <c r="BSH10" s="134"/>
      <c r="BSI10" s="132"/>
      <c r="BSJ10" s="132"/>
      <c r="BSK10" s="132"/>
      <c r="BSL10" s="133"/>
      <c r="BSM10" s="134"/>
      <c r="BSN10" s="132"/>
      <c r="BSO10" s="132"/>
      <c r="BSP10" s="132"/>
      <c r="BSQ10" s="133"/>
      <c r="BSR10" s="134"/>
      <c r="BSS10" s="132"/>
      <c r="BST10" s="132"/>
      <c r="BSU10" s="132"/>
      <c r="BSV10" s="133"/>
      <c r="BSW10" s="134"/>
      <c r="BSX10" s="132"/>
      <c r="BSY10" s="132"/>
      <c r="BSZ10" s="132"/>
      <c r="BTA10" s="133"/>
      <c r="BTB10" s="134"/>
      <c r="BTC10" s="132"/>
      <c r="BTD10" s="132"/>
      <c r="BTE10" s="132"/>
      <c r="BTF10" s="133"/>
      <c r="BTG10" s="134"/>
      <c r="BTH10" s="132"/>
      <c r="BTI10" s="132"/>
      <c r="BTJ10" s="132"/>
      <c r="BTK10" s="133"/>
      <c r="BTL10" s="134"/>
      <c r="BTM10" s="132"/>
      <c r="BTN10" s="132"/>
      <c r="BTO10" s="132"/>
      <c r="BTP10" s="133"/>
      <c r="BTQ10" s="134"/>
      <c r="BTR10" s="132"/>
      <c r="BTS10" s="132"/>
      <c r="BTT10" s="132"/>
      <c r="BTU10" s="133"/>
      <c r="BTV10" s="134"/>
      <c r="BTW10" s="132"/>
      <c r="BTX10" s="132"/>
      <c r="BTY10" s="132"/>
      <c r="BTZ10" s="133"/>
      <c r="BUA10" s="134"/>
      <c r="BUB10" s="132"/>
      <c r="BUC10" s="132"/>
      <c r="BUD10" s="132"/>
      <c r="BUE10" s="133"/>
      <c r="BUF10" s="134"/>
      <c r="BUG10" s="132"/>
      <c r="BUH10" s="132"/>
      <c r="BUI10" s="132"/>
      <c r="BUJ10" s="133"/>
      <c r="BUK10" s="134"/>
      <c r="BUL10" s="132"/>
      <c r="BUM10" s="132"/>
      <c r="BUN10" s="132"/>
      <c r="BUO10" s="133"/>
      <c r="BUP10" s="134"/>
      <c r="BUQ10" s="132"/>
      <c r="BUR10" s="132"/>
      <c r="BUS10" s="132"/>
      <c r="BUT10" s="133"/>
      <c r="BUU10" s="134"/>
      <c r="BUV10" s="132"/>
      <c r="BUW10" s="132"/>
      <c r="BUX10" s="132"/>
      <c r="BUY10" s="133"/>
      <c r="BUZ10" s="134"/>
      <c r="BVA10" s="132"/>
      <c r="BVB10" s="132"/>
      <c r="BVC10" s="132"/>
      <c r="BVD10" s="133"/>
      <c r="BVE10" s="134"/>
      <c r="BVF10" s="132"/>
      <c r="BVG10" s="132"/>
      <c r="BVH10" s="132"/>
      <c r="BVI10" s="133"/>
      <c r="BVJ10" s="134"/>
      <c r="BVK10" s="132"/>
      <c r="BVL10" s="132"/>
      <c r="BVM10" s="132"/>
      <c r="BVN10" s="133"/>
      <c r="BVO10" s="134"/>
      <c r="BVP10" s="132"/>
      <c r="BVQ10" s="132"/>
      <c r="BVR10" s="132"/>
      <c r="BVS10" s="133"/>
      <c r="BVT10" s="134"/>
      <c r="BVU10" s="132"/>
      <c r="BVV10" s="132"/>
      <c r="BVW10" s="132"/>
      <c r="BVX10" s="133"/>
      <c r="BVY10" s="134"/>
      <c r="BVZ10" s="132"/>
      <c r="BWA10" s="132"/>
      <c r="BWB10" s="132"/>
      <c r="BWC10" s="133"/>
      <c r="BWD10" s="134"/>
      <c r="BWE10" s="132"/>
      <c r="BWF10" s="132"/>
      <c r="BWG10" s="132"/>
      <c r="BWH10" s="133"/>
      <c r="BWI10" s="134"/>
      <c r="BWJ10" s="132"/>
      <c r="BWK10" s="132"/>
      <c r="BWL10" s="132"/>
      <c r="BWM10" s="133"/>
      <c r="BWN10" s="134"/>
      <c r="BWO10" s="132"/>
      <c r="BWP10" s="132"/>
      <c r="BWQ10" s="132"/>
      <c r="BWR10" s="133"/>
      <c r="BWS10" s="134"/>
      <c r="BWT10" s="132"/>
      <c r="BWU10" s="132"/>
      <c r="BWV10" s="132"/>
      <c r="BWW10" s="133"/>
      <c r="BWX10" s="134"/>
      <c r="BWY10" s="132"/>
      <c r="BWZ10" s="132"/>
      <c r="BXA10" s="132"/>
      <c r="BXB10" s="133"/>
      <c r="BXC10" s="134"/>
      <c r="BXD10" s="132"/>
      <c r="BXE10" s="132"/>
      <c r="BXF10" s="132"/>
      <c r="BXG10" s="133"/>
      <c r="BXH10" s="134"/>
      <c r="BXI10" s="132"/>
      <c r="BXJ10" s="132"/>
      <c r="BXK10" s="132"/>
      <c r="BXL10" s="133"/>
      <c r="BXM10" s="134"/>
      <c r="BXN10" s="132"/>
      <c r="BXO10" s="132"/>
      <c r="BXP10" s="132"/>
      <c r="BXQ10" s="133"/>
      <c r="BXR10" s="134"/>
      <c r="BXS10" s="132"/>
      <c r="BXT10" s="132"/>
      <c r="BXU10" s="132"/>
      <c r="BXV10" s="133"/>
      <c r="BXW10" s="134"/>
      <c r="BXX10" s="132"/>
      <c r="BXY10" s="132"/>
      <c r="BXZ10" s="132"/>
      <c r="BYA10" s="133"/>
      <c r="BYB10" s="134"/>
      <c r="BYC10" s="132"/>
      <c r="BYD10" s="132"/>
      <c r="BYE10" s="132"/>
      <c r="BYF10" s="133"/>
      <c r="BYG10" s="134"/>
      <c r="BYH10" s="132"/>
      <c r="BYI10" s="132"/>
      <c r="BYJ10" s="132"/>
      <c r="BYK10" s="133"/>
      <c r="BYL10" s="134"/>
      <c r="BYM10" s="132"/>
      <c r="BYN10" s="132"/>
      <c r="BYO10" s="132"/>
      <c r="BYP10" s="133"/>
      <c r="BYQ10" s="134"/>
      <c r="BYR10" s="132"/>
      <c r="BYS10" s="132"/>
      <c r="BYT10" s="132"/>
      <c r="BYU10" s="133"/>
      <c r="BYV10" s="134"/>
      <c r="BYW10" s="132"/>
      <c r="BYX10" s="132"/>
      <c r="BYY10" s="132"/>
      <c r="BYZ10" s="133"/>
      <c r="BZA10" s="134"/>
      <c r="BZB10" s="132"/>
      <c r="BZC10" s="132"/>
      <c r="BZD10" s="132"/>
      <c r="BZE10" s="133"/>
      <c r="BZF10" s="134"/>
      <c r="BZG10" s="132"/>
      <c r="BZH10" s="132"/>
      <c r="BZI10" s="132"/>
      <c r="BZJ10" s="133"/>
      <c r="BZK10" s="134"/>
      <c r="BZL10" s="132"/>
      <c r="BZM10" s="132"/>
      <c r="BZN10" s="132"/>
      <c r="BZO10" s="133"/>
      <c r="BZP10" s="134"/>
      <c r="BZQ10" s="132"/>
      <c r="BZR10" s="132"/>
      <c r="BZS10" s="132"/>
      <c r="BZT10" s="133"/>
      <c r="BZU10" s="134"/>
      <c r="BZV10" s="132"/>
      <c r="BZW10" s="132"/>
      <c r="BZX10" s="132"/>
      <c r="BZY10" s="133"/>
      <c r="BZZ10" s="134"/>
      <c r="CAA10" s="132"/>
      <c r="CAB10" s="132"/>
      <c r="CAC10" s="132"/>
      <c r="CAD10" s="133"/>
      <c r="CAE10" s="134"/>
      <c r="CAF10" s="132"/>
      <c r="CAG10" s="132"/>
      <c r="CAH10" s="132"/>
      <c r="CAI10" s="133"/>
      <c r="CAJ10" s="134"/>
      <c r="CAK10" s="132"/>
      <c r="CAL10" s="132"/>
      <c r="CAM10" s="132"/>
      <c r="CAN10" s="133"/>
      <c r="CAO10" s="134"/>
      <c r="CAP10" s="132"/>
      <c r="CAQ10" s="132"/>
      <c r="CAR10" s="132"/>
      <c r="CAS10" s="133"/>
      <c r="CAT10" s="134"/>
      <c r="CAU10" s="132"/>
      <c r="CAV10" s="132"/>
      <c r="CAW10" s="132"/>
      <c r="CAX10" s="133"/>
      <c r="CAY10" s="134"/>
      <c r="CAZ10" s="132"/>
      <c r="CBA10" s="132"/>
      <c r="CBB10" s="132"/>
      <c r="CBC10" s="133"/>
      <c r="CBD10" s="134"/>
      <c r="CBE10" s="132"/>
      <c r="CBF10" s="132"/>
      <c r="CBG10" s="132"/>
      <c r="CBH10" s="133"/>
      <c r="CBI10" s="134"/>
      <c r="CBJ10" s="132"/>
      <c r="CBK10" s="132"/>
      <c r="CBL10" s="132"/>
      <c r="CBM10" s="133"/>
      <c r="CBN10" s="134"/>
      <c r="CBO10" s="132"/>
      <c r="CBP10" s="132"/>
      <c r="CBQ10" s="132"/>
      <c r="CBR10" s="133"/>
      <c r="CBS10" s="134"/>
      <c r="CBT10" s="132"/>
      <c r="CBU10" s="132"/>
      <c r="CBV10" s="132"/>
      <c r="CBW10" s="133"/>
      <c r="CBX10" s="134"/>
      <c r="CBY10" s="132"/>
      <c r="CBZ10" s="132"/>
      <c r="CCA10" s="132"/>
      <c r="CCB10" s="133"/>
      <c r="CCC10" s="134"/>
      <c r="CCD10" s="132"/>
      <c r="CCE10" s="132"/>
      <c r="CCF10" s="132"/>
      <c r="CCG10" s="133"/>
      <c r="CCH10" s="134"/>
      <c r="CCI10" s="132"/>
      <c r="CCJ10" s="132"/>
      <c r="CCK10" s="132"/>
      <c r="CCL10" s="133"/>
      <c r="CCM10" s="134"/>
      <c r="CCN10" s="132"/>
      <c r="CCO10" s="132"/>
      <c r="CCP10" s="132"/>
      <c r="CCQ10" s="133"/>
      <c r="CCR10" s="134"/>
      <c r="CCS10" s="132"/>
      <c r="CCT10" s="132"/>
      <c r="CCU10" s="132"/>
      <c r="CCV10" s="133"/>
      <c r="CCW10" s="134"/>
      <c r="CCX10" s="132"/>
      <c r="CCY10" s="132"/>
      <c r="CCZ10" s="132"/>
      <c r="CDA10" s="133"/>
      <c r="CDB10" s="134"/>
      <c r="CDC10" s="132"/>
      <c r="CDD10" s="132"/>
      <c r="CDE10" s="132"/>
      <c r="CDF10" s="133"/>
      <c r="CDG10" s="134"/>
      <c r="CDH10" s="132"/>
      <c r="CDI10" s="132"/>
      <c r="CDJ10" s="132"/>
      <c r="CDK10" s="133"/>
      <c r="CDL10" s="134"/>
      <c r="CDM10" s="132"/>
      <c r="CDN10" s="132"/>
      <c r="CDO10" s="132"/>
      <c r="CDP10" s="133"/>
      <c r="CDQ10" s="134"/>
      <c r="CDR10" s="132"/>
      <c r="CDS10" s="132"/>
      <c r="CDT10" s="132"/>
      <c r="CDU10" s="133"/>
      <c r="CDV10" s="134"/>
      <c r="CDW10" s="132"/>
      <c r="CDX10" s="132"/>
      <c r="CDY10" s="132"/>
      <c r="CDZ10" s="133"/>
      <c r="CEA10" s="134"/>
      <c r="CEB10" s="132"/>
      <c r="CEC10" s="132"/>
      <c r="CED10" s="132"/>
      <c r="CEE10" s="133"/>
      <c r="CEF10" s="134"/>
      <c r="CEG10" s="132"/>
      <c r="CEH10" s="132"/>
      <c r="CEI10" s="132"/>
      <c r="CEJ10" s="133"/>
      <c r="CEK10" s="134"/>
      <c r="CEL10" s="132"/>
      <c r="CEM10" s="132"/>
      <c r="CEN10" s="132"/>
      <c r="CEO10" s="133"/>
      <c r="CEP10" s="134"/>
      <c r="CEQ10" s="132"/>
      <c r="CER10" s="132"/>
      <c r="CES10" s="132"/>
      <c r="CET10" s="133"/>
      <c r="CEU10" s="134"/>
      <c r="CEV10" s="132"/>
      <c r="CEW10" s="132"/>
      <c r="CEX10" s="132"/>
      <c r="CEY10" s="133"/>
      <c r="CEZ10" s="134"/>
      <c r="CFA10" s="132"/>
      <c r="CFB10" s="132"/>
      <c r="CFC10" s="132"/>
      <c r="CFD10" s="133"/>
      <c r="CFE10" s="134"/>
      <c r="CFF10" s="132"/>
      <c r="CFG10" s="132"/>
      <c r="CFH10" s="132"/>
      <c r="CFI10" s="133"/>
      <c r="CFJ10" s="134"/>
      <c r="CFK10" s="132"/>
      <c r="CFL10" s="132"/>
      <c r="CFM10" s="132"/>
      <c r="CFN10" s="133"/>
      <c r="CFO10" s="134"/>
      <c r="CFP10" s="132"/>
      <c r="CFQ10" s="132"/>
      <c r="CFR10" s="132"/>
      <c r="CFS10" s="133"/>
      <c r="CFT10" s="134"/>
      <c r="CFU10" s="132"/>
      <c r="CFV10" s="132"/>
      <c r="CFW10" s="132"/>
      <c r="CFX10" s="133"/>
      <c r="CFY10" s="134"/>
      <c r="CFZ10" s="132"/>
      <c r="CGA10" s="132"/>
      <c r="CGB10" s="132"/>
      <c r="CGC10" s="133"/>
      <c r="CGD10" s="134"/>
      <c r="CGE10" s="132"/>
      <c r="CGF10" s="132"/>
      <c r="CGG10" s="132"/>
      <c r="CGH10" s="133"/>
      <c r="CGI10" s="134"/>
      <c r="CGJ10" s="132"/>
      <c r="CGK10" s="132"/>
      <c r="CGL10" s="132"/>
      <c r="CGM10" s="133"/>
      <c r="CGN10" s="134"/>
      <c r="CGO10" s="132"/>
      <c r="CGP10" s="132"/>
      <c r="CGQ10" s="132"/>
      <c r="CGR10" s="133"/>
      <c r="CGS10" s="134"/>
      <c r="CGT10" s="132"/>
      <c r="CGU10" s="132"/>
      <c r="CGV10" s="132"/>
      <c r="CGW10" s="133"/>
      <c r="CGX10" s="134"/>
      <c r="CGY10" s="132"/>
      <c r="CGZ10" s="132"/>
      <c r="CHA10" s="132"/>
      <c r="CHB10" s="133"/>
      <c r="CHC10" s="134"/>
      <c r="CHD10" s="132"/>
      <c r="CHE10" s="132"/>
      <c r="CHF10" s="132"/>
      <c r="CHG10" s="133"/>
      <c r="CHH10" s="134"/>
      <c r="CHI10" s="132"/>
      <c r="CHJ10" s="132"/>
      <c r="CHK10" s="132"/>
      <c r="CHL10" s="133"/>
      <c r="CHM10" s="134"/>
      <c r="CHN10" s="132"/>
      <c r="CHO10" s="132"/>
      <c r="CHP10" s="132"/>
      <c r="CHQ10" s="133"/>
      <c r="CHR10" s="134"/>
      <c r="CHS10" s="132"/>
      <c r="CHT10" s="132"/>
      <c r="CHU10" s="132"/>
      <c r="CHV10" s="133"/>
      <c r="CHW10" s="134"/>
      <c r="CHX10" s="132"/>
      <c r="CHY10" s="132"/>
      <c r="CHZ10" s="132"/>
      <c r="CIA10" s="133"/>
      <c r="CIB10" s="134"/>
      <c r="CIC10" s="132"/>
      <c r="CID10" s="132"/>
      <c r="CIE10" s="132"/>
      <c r="CIF10" s="133"/>
      <c r="CIG10" s="134"/>
      <c r="CIH10" s="132"/>
      <c r="CII10" s="132"/>
      <c r="CIJ10" s="132"/>
      <c r="CIK10" s="133"/>
      <c r="CIL10" s="134"/>
      <c r="CIM10" s="132"/>
      <c r="CIN10" s="132"/>
      <c r="CIO10" s="132"/>
      <c r="CIP10" s="133"/>
      <c r="CIQ10" s="134"/>
      <c r="CIR10" s="132"/>
      <c r="CIS10" s="132"/>
      <c r="CIT10" s="132"/>
      <c r="CIU10" s="133"/>
      <c r="CIV10" s="134"/>
      <c r="CIW10" s="132"/>
      <c r="CIX10" s="132"/>
      <c r="CIY10" s="132"/>
      <c r="CIZ10" s="133"/>
      <c r="CJA10" s="134"/>
      <c r="CJB10" s="132"/>
      <c r="CJC10" s="132"/>
      <c r="CJD10" s="132"/>
      <c r="CJE10" s="133"/>
      <c r="CJF10" s="134"/>
      <c r="CJG10" s="132"/>
      <c r="CJH10" s="132"/>
      <c r="CJI10" s="132"/>
      <c r="CJJ10" s="133"/>
      <c r="CJK10" s="134"/>
      <c r="CJL10" s="132"/>
      <c r="CJM10" s="132"/>
      <c r="CJN10" s="132"/>
      <c r="CJO10" s="133"/>
      <c r="CJP10" s="134"/>
      <c r="CJQ10" s="132"/>
      <c r="CJR10" s="132"/>
      <c r="CJS10" s="132"/>
      <c r="CJT10" s="133"/>
      <c r="CJU10" s="134"/>
      <c r="CJV10" s="132"/>
      <c r="CJW10" s="132"/>
      <c r="CJX10" s="132"/>
      <c r="CJY10" s="133"/>
      <c r="CJZ10" s="134"/>
      <c r="CKA10" s="132"/>
      <c r="CKB10" s="132"/>
      <c r="CKC10" s="132"/>
      <c r="CKD10" s="133"/>
      <c r="CKE10" s="134"/>
      <c r="CKF10" s="132"/>
      <c r="CKG10" s="132"/>
      <c r="CKH10" s="132"/>
      <c r="CKI10" s="133"/>
      <c r="CKJ10" s="134"/>
      <c r="CKK10" s="132"/>
      <c r="CKL10" s="132"/>
      <c r="CKM10" s="132"/>
      <c r="CKN10" s="133"/>
      <c r="CKO10" s="134"/>
      <c r="CKP10" s="132"/>
      <c r="CKQ10" s="132"/>
      <c r="CKR10" s="132"/>
      <c r="CKS10" s="133"/>
      <c r="CKT10" s="134"/>
      <c r="CKU10" s="132"/>
      <c r="CKV10" s="132"/>
      <c r="CKW10" s="132"/>
      <c r="CKX10" s="133"/>
      <c r="CKY10" s="134"/>
      <c r="CKZ10" s="132"/>
      <c r="CLA10" s="132"/>
      <c r="CLB10" s="132"/>
      <c r="CLC10" s="133"/>
      <c r="CLD10" s="134"/>
      <c r="CLE10" s="132"/>
      <c r="CLF10" s="132"/>
      <c r="CLG10" s="132"/>
      <c r="CLH10" s="133"/>
      <c r="CLI10" s="134"/>
      <c r="CLJ10" s="132"/>
      <c r="CLK10" s="132"/>
      <c r="CLL10" s="132"/>
      <c r="CLM10" s="133"/>
      <c r="CLN10" s="134"/>
      <c r="CLO10" s="132"/>
      <c r="CLP10" s="132"/>
      <c r="CLQ10" s="132"/>
      <c r="CLR10" s="133"/>
      <c r="CLS10" s="134"/>
      <c r="CLT10" s="132"/>
      <c r="CLU10" s="132"/>
      <c r="CLV10" s="132"/>
      <c r="CLW10" s="133"/>
      <c r="CLX10" s="134"/>
      <c r="CLY10" s="132"/>
      <c r="CLZ10" s="132"/>
      <c r="CMA10" s="132"/>
      <c r="CMB10" s="133"/>
      <c r="CMC10" s="134"/>
      <c r="CMD10" s="132"/>
      <c r="CME10" s="132"/>
      <c r="CMF10" s="132"/>
      <c r="CMG10" s="133"/>
      <c r="CMH10" s="134"/>
      <c r="CMI10" s="132"/>
      <c r="CMJ10" s="132"/>
      <c r="CMK10" s="132"/>
      <c r="CML10" s="133"/>
      <c r="CMM10" s="134"/>
      <c r="CMN10" s="132"/>
      <c r="CMO10" s="132"/>
      <c r="CMP10" s="132"/>
      <c r="CMQ10" s="133"/>
      <c r="CMR10" s="134"/>
      <c r="CMS10" s="132"/>
      <c r="CMT10" s="132"/>
      <c r="CMU10" s="132"/>
      <c r="CMV10" s="133"/>
      <c r="CMW10" s="134"/>
      <c r="CMX10" s="132"/>
      <c r="CMY10" s="132"/>
      <c r="CMZ10" s="132"/>
      <c r="CNA10" s="133"/>
      <c r="CNB10" s="134"/>
      <c r="CNC10" s="132"/>
      <c r="CND10" s="132"/>
      <c r="CNE10" s="132"/>
      <c r="CNF10" s="133"/>
      <c r="CNG10" s="134"/>
      <c r="CNH10" s="132"/>
      <c r="CNI10" s="132"/>
      <c r="CNJ10" s="132"/>
      <c r="CNK10" s="133"/>
      <c r="CNL10" s="134"/>
      <c r="CNM10" s="132"/>
      <c r="CNN10" s="132"/>
      <c r="CNO10" s="132"/>
      <c r="CNP10" s="133"/>
      <c r="CNQ10" s="134"/>
      <c r="CNR10" s="132"/>
      <c r="CNS10" s="132"/>
      <c r="CNT10" s="132"/>
      <c r="CNU10" s="133"/>
      <c r="CNV10" s="134"/>
      <c r="CNW10" s="132"/>
      <c r="CNX10" s="132"/>
      <c r="CNY10" s="132"/>
      <c r="CNZ10" s="133"/>
      <c r="COA10" s="134"/>
      <c r="COB10" s="132"/>
      <c r="COC10" s="132"/>
      <c r="COD10" s="132"/>
      <c r="COE10" s="133"/>
      <c r="COF10" s="134"/>
      <c r="COG10" s="132"/>
      <c r="COH10" s="132"/>
      <c r="COI10" s="132"/>
      <c r="COJ10" s="133"/>
      <c r="COK10" s="134"/>
      <c r="COL10" s="132"/>
      <c r="COM10" s="132"/>
      <c r="CON10" s="132"/>
      <c r="COO10" s="133"/>
      <c r="COP10" s="134"/>
      <c r="COQ10" s="132"/>
      <c r="COR10" s="132"/>
      <c r="COS10" s="132"/>
      <c r="COT10" s="133"/>
      <c r="COU10" s="134"/>
      <c r="COV10" s="132"/>
      <c r="COW10" s="132"/>
      <c r="COX10" s="132"/>
      <c r="COY10" s="133"/>
      <c r="COZ10" s="134"/>
      <c r="CPA10" s="132"/>
      <c r="CPB10" s="132"/>
      <c r="CPC10" s="132"/>
      <c r="CPD10" s="133"/>
      <c r="CPE10" s="134"/>
      <c r="CPF10" s="132"/>
      <c r="CPG10" s="132"/>
      <c r="CPH10" s="132"/>
      <c r="CPI10" s="133"/>
      <c r="CPJ10" s="134"/>
      <c r="CPK10" s="132"/>
      <c r="CPL10" s="132"/>
      <c r="CPM10" s="132"/>
      <c r="CPN10" s="133"/>
      <c r="CPO10" s="134"/>
      <c r="CPP10" s="132"/>
      <c r="CPQ10" s="132"/>
      <c r="CPR10" s="132"/>
      <c r="CPS10" s="133"/>
      <c r="CPT10" s="134"/>
      <c r="CPU10" s="132"/>
      <c r="CPV10" s="132"/>
      <c r="CPW10" s="132"/>
      <c r="CPX10" s="133"/>
      <c r="CPY10" s="134"/>
      <c r="CPZ10" s="132"/>
      <c r="CQA10" s="132"/>
      <c r="CQB10" s="132"/>
      <c r="CQC10" s="133"/>
      <c r="CQD10" s="134"/>
      <c r="CQE10" s="132"/>
      <c r="CQF10" s="132"/>
      <c r="CQG10" s="132"/>
      <c r="CQH10" s="133"/>
      <c r="CQI10" s="134"/>
      <c r="CQJ10" s="132"/>
      <c r="CQK10" s="132"/>
      <c r="CQL10" s="132"/>
      <c r="CQM10" s="133"/>
      <c r="CQN10" s="134"/>
      <c r="CQO10" s="132"/>
      <c r="CQP10" s="132"/>
      <c r="CQQ10" s="132"/>
      <c r="CQR10" s="133"/>
      <c r="CQS10" s="134"/>
      <c r="CQT10" s="132"/>
      <c r="CQU10" s="132"/>
      <c r="CQV10" s="132"/>
      <c r="CQW10" s="133"/>
      <c r="CQX10" s="134"/>
      <c r="CQY10" s="132"/>
      <c r="CQZ10" s="132"/>
      <c r="CRA10" s="132"/>
      <c r="CRB10" s="133"/>
      <c r="CRC10" s="134"/>
      <c r="CRD10" s="132"/>
      <c r="CRE10" s="132"/>
      <c r="CRF10" s="132"/>
      <c r="CRG10" s="133"/>
      <c r="CRH10" s="134"/>
      <c r="CRI10" s="132"/>
      <c r="CRJ10" s="132"/>
      <c r="CRK10" s="132"/>
      <c r="CRL10" s="133"/>
      <c r="CRM10" s="134"/>
      <c r="CRN10" s="132"/>
      <c r="CRO10" s="132"/>
      <c r="CRP10" s="132"/>
      <c r="CRQ10" s="133"/>
      <c r="CRR10" s="134"/>
      <c r="CRS10" s="132"/>
      <c r="CRT10" s="132"/>
      <c r="CRU10" s="132"/>
      <c r="CRV10" s="133"/>
      <c r="CRW10" s="134"/>
      <c r="CRX10" s="132"/>
      <c r="CRY10" s="132"/>
      <c r="CRZ10" s="132"/>
      <c r="CSA10" s="133"/>
      <c r="CSB10" s="134"/>
      <c r="CSC10" s="132"/>
      <c r="CSD10" s="132"/>
      <c r="CSE10" s="132"/>
      <c r="CSF10" s="133"/>
      <c r="CSG10" s="134"/>
      <c r="CSH10" s="132"/>
      <c r="CSI10" s="132"/>
      <c r="CSJ10" s="132"/>
      <c r="CSK10" s="133"/>
      <c r="CSL10" s="134"/>
      <c r="CSM10" s="132"/>
      <c r="CSN10" s="132"/>
      <c r="CSO10" s="132"/>
      <c r="CSP10" s="133"/>
      <c r="CSQ10" s="134"/>
      <c r="CSR10" s="132"/>
      <c r="CSS10" s="132"/>
      <c r="CST10" s="132"/>
      <c r="CSU10" s="133"/>
      <c r="CSV10" s="134"/>
      <c r="CSW10" s="132"/>
      <c r="CSX10" s="132"/>
      <c r="CSY10" s="132"/>
      <c r="CSZ10" s="133"/>
      <c r="CTA10" s="134"/>
      <c r="CTB10" s="132"/>
      <c r="CTC10" s="132"/>
      <c r="CTD10" s="132"/>
      <c r="CTE10" s="133"/>
      <c r="CTF10" s="134"/>
      <c r="CTG10" s="132"/>
      <c r="CTH10" s="132"/>
      <c r="CTI10" s="132"/>
      <c r="CTJ10" s="133"/>
      <c r="CTK10" s="134"/>
      <c r="CTL10" s="132"/>
      <c r="CTM10" s="132"/>
      <c r="CTN10" s="132"/>
      <c r="CTO10" s="133"/>
      <c r="CTP10" s="134"/>
      <c r="CTQ10" s="132"/>
      <c r="CTR10" s="132"/>
      <c r="CTS10" s="132"/>
      <c r="CTT10" s="133"/>
      <c r="CTU10" s="134"/>
      <c r="CTV10" s="132"/>
      <c r="CTW10" s="132"/>
      <c r="CTX10" s="132"/>
      <c r="CTY10" s="133"/>
      <c r="CTZ10" s="134"/>
      <c r="CUA10" s="132"/>
      <c r="CUB10" s="132"/>
      <c r="CUC10" s="132"/>
      <c r="CUD10" s="133"/>
      <c r="CUE10" s="134"/>
      <c r="CUF10" s="132"/>
      <c r="CUG10" s="132"/>
      <c r="CUH10" s="132"/>
      <c r="CUI10" s="133"/>
      <c r="CUJ10" s="134"/>
      <c r="CUK10" s="132"/>
      <c r="CUL10" s="132"/>
      <c r="CUM10" s="132"/>
      <c r="CUN10" s="133"/>
      <c r="CUO10" s="134"/>
      <c r="CUP10" s="132"/>
      <c r="CUQ10" s="132"/>
      <c r="CUR10" s="132"/>
      <c r="CUS10" s="133"/>
      <c r="CUT10" s="134"/>
      <c r="CUU10" s="132"/>
      <c r="CUV10" s="132"/>
      <c r="CUW10" s="132"/>
      <c r="CUX10" s="133"/>
      <c r="CUY10" s="134"/>
      <c r="CUZ10" s="132"/>
      <c r="CVA10" s="132"/>
      <c r="CVB10" s="132"/>
      <c r="CVC10" s="133"/>
      <c r="CVD10" s="134"/>
      <c r="CVE10" s="132"/>
      <c r="CVF10" s="132"/>
      <c r="CVG10" s="132"/>
      <c r="CVH10" s="133"/>
      <c r="CVI10" s="134"/>
      <c r="CVJ10" s="132"/>
      <c r="CVK10" s="132"/>
      <c r="CVL10" s="132"/>
      <c r="CVM10" s="133"/>
      <c r="CVN10" s="134"/>
      <c r="CVO10" s="132"/>
      <c r="CVP10" s="132"/>
      <c r="CVQ10" s="132"/>
      <c r="CVR10" s="133"/>
      <c r="CVS10" s="134"/>
      <c r="CVT10" s="132"/>
      <c r="CVU10" s="132"/>
      <c r="CVV10" s="132"/>
      <c r="CVW10" s="133"/>
      <c r="CVX10" s="134"/>
      <c r="CVY10" s="132"/>
      <c r="CVZ10" s="132"/>
      <c r="CWA10" s="132"/>
      <c r="CWB10" s="133"/>
      <c r="CWC10" s="134"/>
      <c r="CWD10" s="132"/>
      <c r="CWE10" s="132"/>
      <c r="CWF10" s="132"/>
      <c r="CWG10" s="133"/>
      <c r="CWH10" s="134"/>
      <c r="CWI10" s="132"/>
      <c r="CWJ10" s="132"/>
      <c r="CWK10" s="132"/>
      <c r="CWL10" s="133"/>
      <c r="CWM10" s="134"/>
      <c r="CWN10" s="132"/>
      <c r="CWO10" s="132"/>
      <c r="CWP10" s="132"/>
      <c r="CWQ10" s="133"/>
      <c r="CWR10" s="134"/>
      <c r="CWS10" s="132"/>
      <c r="CWT10" s="132"/>
      <c r="CWU10" s="132"/>
      <c r="CWV10" s="133"/>
      <c r="CWW10" s="134"/>
      <c r="CWX10" s="132"/>
      <c r="CWY10" s="132"/>
      <c r="CWZ10" s="132"/>
      <c r="CXA10" s="133"/>
      <c r="CXB10" s="134"/>
      <c r="CXC10" s="132"/>
      <c r="CXD10" s="132"/>
      <c r="CXE10" s="132"/>
      <c r="CXF10" s="133"/>
      <c r="CXG10" s="134"/>
      <c r="CXH10" s="132"/>
      <c r="CXI10" s="132"/>
      <c r="CXJ10" s="132"/>
      <c r="CXK10" s="133"/>
      <c r="CXL10" s="134"/>
      <c r="CXM10" s="132"/>
      <c r="CXN10" s="132"/>
      <c r="CXO10" s="132"/>
      <c r="CXP10" s="133"/>
      <c r="CXQ10" s="134"/>
      <c r="CXR10" s="132"/>
      <c r="CXS10" s="132"/>
      <c r="CXT10" s="132"/>
      <c r="CXU10" s="133"/>
      <c r="CXV10" s="134"/>
      <c r="CXW10" s="132"/>
      <c r="CXX10" s="132"/>
      <c r="CXY10" s="132"/>
      <c r="CXZ10" s="133"/>
      <c r="CYA10" s="134"/>
      <c r="CYB10" s="132"/>
      <c r="CYC10" s="132"/>
      <c r="CYD10" s="132"/>
      <c r="CYE10" s="133"/>
      <c r="CYF10" s="134"/>
      <c r="CYG10" s="132"/>
      <c r="CYH10" s="132"/>
      <c r="CYI10" s="132"/>
      <c r="CYJ10" s="133"/>
      <c r="CYK10" s="134"/>
      <c r="CYL10" s="132"/>
      <c r="CYM10" s="132"/>
      <c r="CYN10" s="132"/>
      <c r="CYO10" s="133"/>
      <c r="CYP10" s="134"/>
      <c r="CYQ10" s="132"/>
      <c r="CYR10" s="132"/>
      <c r="CYS10" s="132"/>
      <c r="CYT10" s="133"/>
      <c r="CYU10" s="134"/>
      <c r="CYV10" s="132"/>
      <c r="CYW10" s="132"/>
      <c r="CYX10" s="132"/>
      <c r="CYY10" s="133"/>
      <c r="CYZ10" s="134"/>
      <c r="CZA10" s="132"/>
      <c r="CZB10" s="132"/>
      <c r="CZC10" s="132"/>
      <c r="CZD10" s="133"/>
      <c r="CZE10" s="134"/>
      <c r="CZF10" s="132"/>
      <c r="CZG10" s="132"/>
      <c r="CZH10" s="132"/>
      <c r="CZI10" s="133"/>
      <c r="CZJ10" s="134"/>
      <c r="CZK10" s="132"/>
      <c r="CZL10" s="132"/>
      <c r="CZM10" s="132"/>
      <c r="CZN10" s="133"/>
      <c r="CZO10" s="134"/>
      <c r="CZP10" s="132"/>
      <c r="CZQ10" s="132"/>
      <c r="CZR10" s="132"/>
      <c r="CZS10" s="133"/>
      <c r="CZT10" s="134"/>
      <c r="CZU10" s="132"/>
      <c r="CZV10" s="132"/>
      <c r="CZW10" s="132"/>
      <c r="CZX10" s="133"/>
      <c r="CZY10" s="134"/>
      <c r="CZZ10" s="132"/>
      <c r="DAA10" s="132"/>
      <c r="DAB10" s="132"/>
      <c r="DAC10" s="133"/>
      <c r="DAD10" s="134"/>
      <c r="DAE10" s="132"/>
      <c r="DAF10" s="132"/>
      <c r="DAG10" s="132"/>
      <c r="DAH10" s="133"/>
      <c r="DAI10" s="134"/>
      <c r="DAJ10" s="132"/>
      <c r="DAK10" s="132"/>
      <c r="DAL10" s="132"/>
      <c r="DAM10" s="133"/>
      <c r="DAN10" s="134"/>
      <c r="DAO10" s="132"/>
      <c r="DAP10" s="132"/>
      <c r="DAQ10" s="132"/>
      <c r="DAR10" s="133"/>
      <c r="DAS10" s="134"/>
      <c r="DAT10" s="132"/>
      <c r="DAU10" s="132"/>
      <c r="DAV10" s="132"/>
      <c r="DAW10" s="133"/>
      <c r="DAX10" s="134"/>
      <c r="DAY10" s="132"/>
      <c r="DAZ10" s="132"/>
      <c r="DBA10" s="132"/>
      <c r="DBB10" s="133"/>
      <c r="DBC10" s="134"/>
      <c r="DBD10" s="132"/>
      <c r="DBE10" s="132"/>
      <c r="DBF10" s="132"/>
      <c r="DBG10" s="133"/>
      <c r="DBH10" s="134"/>
      <c r="DBI10" s="132"/>
      <c r="DBJ10" s="132"/>
      <c r="DBK10" s="132"/>
      <c r="DBL10" s="133"/>
      <c r="DBM10" s="134"/>
      <c r="DBN10" s="132"/>
      <c r="DBO10" s="132"/>
      <c r="DBP10" s="132"/>
      <c r="DBQ10" s="133"/>
      <c r="DBR10" s="134"/>
      <c r="DBS10" s="132"/>
      <c r="DBT10" s="132"/>
      <c r="DBU10" s="132"/>
      <c r="DBV10" s="133"/>
      <c r="DBW10" s="134"/>
      <c r="DBX10" s="132"/>
      <c r="DBY10" s="132"/>
      <c r="DBZ10" s="132"/>
      <c r="DCA10" s="133"/>
      <c r="DCB10" s="134"/>
      <c r="DCC10" s="132"/>
      <c r="DCD10" s="132"/>
      <c r="DCE10" s="132"/>
      <c r="DCF10" s="133"/>
      <c r="DCG10" s="134"/>
      <c r="DCH10" s="132"/>
      <c r="DCI10" s="132"/>
      <c r="DCJ10" s="132"/>
      <c r="DCK10" s="133"/>
      <c r="DCL10" s="134"/>
      <c r="DCM10" s="132"/>
      <c r="DCN10" s="132"/>
      <c r="DCO10" s="132"/>
      <c r="DCP10" s="133"/>
      <c r="DCQ10" s="134"/>
      <c r="DCR10" s="132"/>
      <c r="DCS10" s="132"/>
      <c r="DCT10" s="132"/>
      <c r="DCU10" s="133"/>
      <c r="DCV10" s="134"/>
      <c r="DCW10" s="132"/>
      <c r="DCX10" s="132"/>
      <c r="DCY10" s="132"/>
      <c r="DCZ10" s="133"/>
      <c r="DDA10" s="134"/>
      <c r="DDB10" s="132"/>
      <c r="DDC10" s="132"/>
      <c r="DDD10" s="132"/>
      <c r="DDE10" s="133"/>
      <c r="DDF10" s="134"/>
      <c r="DDG10" s="132"/>
      <c r="DDH10" s="132"/>
      <c r="DDI10" s="132"/>
      <c r="DDJ10" s="133"/>
      <c r="DDK10" s="134"/>
      <c r="DDL10" s="132"/>
      <c r="DDM10" s="132"/>
      <c r="DDN10" s="132"/>
      <c r="DDO10" s="133"/>
      <c r="DDP10" s="134"/>
      <c r="DDQ10" s="132"/>
      <c r="DDR10" s="132"/>
      <c r="DDS10" s="132"/>
      <c r="DDT10" s="133"/>
      <c r="DDU10" s="134"/>
      <c r="DDV10" s="132"/>
      <c r="DDW10" s="132"/>
      <c r="DDX10" s="132"/>
      <c r="DDY10" s="133"/>
      <c r="DDZ10" s="134"/>
      <c r="DEA10" s="132"/>
      <c r="DEB10" s="132"/>
      <c r="DEC10" s="132"/>
      <c r="DED10" s="133"/>
      <c r="DEE10" s="134"/>
      <c r="DEF10" s="132"/>
      <c r="DEG10" s="132"/>
      <c r="DEH10" s="132"/>
      <c r="DEI10" s="133"/>
      <c r="DEJ10" s="134"/>
      <c r="DEK10" s="132"/>
      <c r="DEL10" s="132"/>
      <c r="DEM10" s="132"/>
      <c r="DEN10" s="133"/>
      <c r="DEO10" s="134"/>
      <c r="DEP10" s="132"/>
      <c r="DEQ10" s="132"/>
      <c r="DER10" s="132"/>
      <c r="DES10" s="133"/>
      <c r="DET10" s="134"/>
      <c r="DEU10" s="132"/>
      <c r="DEV10" s="132"/>
      <c r="DEW10" s="132"/>
      <c r="DEX10" s="133"/>
      <c r="DEY10" s="134"/>
      <c r="DEZ10" s="132"/>
      <c r="DFA10" s="132"/>
      <c r="DFB10" s="132"/>
      <c r="DFC10" s="133"/>
      <c r="DFD10" s="134"/>
      <c r="DFE10" s="132"/>
      <c r="DFF10" s="132"/>
      <c r="DFG10" s="132"/>
      <c r="DFH10" s="133"/>
      <c r="DFI10" s="134"/>
      <c r="DFJ10" s="132"/>
      <c r="DFK10" s="132"/>
      <c r="DFL10" s="132"/>
      <c r="DFM10" s="133"/>
      <c r="DFN10" s="134"/>
      <c r="DFO10" s="132"/>
      <c r="DFP10" s="132"/>
      <c r="DFQ10" s="132"/>
      <c r="DFR10" s="133"/>
      <c r="DFS10" s="134"/>
      <c r="DFT10" s="132"/>
      <c r="DFU10" s="132"/>
      <c r="DFV10" s="132"/>
      <c r="DFW10" s="133"/>
      <c r="DFX10" s="134"/>
      <c r="DFY10" s="132"/>
      <c r="DFZ10" s="132"/>
      <c r="DGA10" s="132"/>
      <c r="DGB10" s="133"/>
      <c r="DGC10" s="134"/>
      <c r="DGD10" s="132"/>
      <c r="DGE10" s="132"/>
      <c r="DGF10" s="132"/>
      <c r="DGG10" s="133"/>
      <c r="DGH10" s="134"/>
      <c r="DGI10" s="132"/>
      <c r="DGJ10" s="132"/>
      <c r="DGK10" s="132"/>
      <c r="DGL10" s="133"/>
      <c r="DGM10" s="134"/>
      <c r="DGN10" s="132"/>
      <c r="DGO10" s="132"/>
      <c r="DGP10" s="132"/>
      <c r="DGQ10" s="133"/>
      <c r="DGR10" s="134"/>
      <c r="DGS10" s="132"/>
      <c r="DGT10" s="132"/>
      <c r="DGU10" s="132"/>
      <c r="DGV10" s="133"/>
      <c r="DGW10" s="134"/>
      <c r="DGX10" s="132"/>
      <c r="DGY10" s="132"/>
      <c r="DGZ10" s="132"/>
      <c r="DHA10" s="133"/>
      <c r="DHB10" s="134"/>
      <c r="DHC10" s="132"/>
      <c r="DHD10" s="132"/>
      <c r="DHE10" s="132"/>
      <c r="DHF10" s="133"/>
      <c r="DHG10" s="134"/>
      <c r="DHH10" s="132"/>
      <c r="DHI10" s="132"/>
      <c r="DHJ10" s="132"/>
      <c r="DHK10" s="133"/>
      <c r="DHL10" s="134"/>
      <c r="DHM10" s="132"/>
      <c r="DHN10" s="132"/>
      <c r="DHO10" s="132"/>
      <c r="DHP10" s="133"/>
      <c r="DHQ10" s="134"/>
      <c r="DHR10" s="132"/>
      <c r="DHS10" s="132"/>
      <c r="DHT10" s="132"/>
      <c r="DHU10" s="133"/>
      <c r="DHV10" s="134"/>
      <c r="DHW10" s="132"/>
      <c r="DHX10" s="132"/>
      <c r="DHY10" s="132"/>
      <c r="DHZ10" s="133"/>
      <c r="DIA10" s="134"/>
      <c r="DIB10" s="132"/>
      <c r="DIC10" s="132"/>
      <c r="DID10" s="132"/>
      <c r="DIE10" s="133"/>
      <c r="DIF10" s="134"/>
      <c r="DIG10" s="132"/>
      <c r="DIH10" s="132"/>
      <c r="DII10" s="132"/>
      <c r="DIJ10" s="133"/>
      <c r="DIK10" s="134"/>
      <c r="DIL10" s="132"/>
      <c r="DIM10" s="132"/>
      <c r="DIN10" s="132"/>
      <c r="DIO10" s="133"/>
      <c r="DIP10" s="134"/>
      <c r="DIQ10" s="132"/>
      <c r="DIR10" s="132"/>
      <c r="DIS10" s="132"/>
      <c r="DIT10" s="133"/>
      <c r="DIU10" s="134"/>
      <c r="DIV10" s="132"/>
      <c r="DIW10" s="132"/>
      <c r="DIX10" s="132"/>
      <c r="DIY10" s="133"/>
      <c r="DIZ10" s="134"/>
      <c r="DJA10" s="132"/>
      <c r="DJB10" s="132"/>
      <c r="DJC10" s="132"/>
      <c r="DJD10" s="133"/>
      <c r="DJE10" s="134"/>
      <c r="DJF10" s="132"/>
      <c r="DJG10" s="132"/>
      <c r="DJH10" s="132"/>
      <c r="DJI10" s="133"/>
      <c r="DJJ10" s="134"/>
      <c r="DJK10" s="132"/>
      <c r="DJL10" s="132"/>
      <c r="DJM10" s="132"/>
      <c r="DJN10" s="133"/>
      <c r="DJO10" s="134"/>
      <c r="DJP10" s="132"/>
      <c r="DJQ10" s="132"/>
      <c r="DJR10" s="132"/>
      <c r="DJS10" s="133"/>
      <c r="DJT10" s="134"/>
      <c r="DJU10" s="132"/>
      <c r="DJV10" s="132"/>
      <c r="DJW10" s="132"/>
      <c r="DJX10" s="133"/>
      <c r="DJY10" s="134"/>
      <c r="DJZ10" s="132"/>
      <c r="DKA10" s="132"/>
      <c r="DKB10" s="132"/>
      <c r="DKC10" s="133"/>
      <c r="DKD10" s="134"/>
      <c r="DKE10" s="132"/>
      <c r="DKF10" s="132"/>
      <c r="DKG10" s="132"/>
      <c r="DKH10" s="133"/>
      <c r="DKI10" s="134"/>
      <c r="DKJ10" s="132"/>
      <c r="DKK10" s="132"/>
      <c r="DKL10" s="132"/>
      <c r="DKM10" s="133"/>
      <c r="DKN10" s="134"/>
      <c r="DKO10" s="132"/>
      <c r="DKP10" s="132"/>
      <c r="DKQ10" s="132"/>
      <c r="DKR10" s="133"/>
      <c r="DKS10" s="134"/>
      <c r="DKT10" s="132"/>
      <c r="DKU10" s="132"/>
      <c r="DKV10" s="132"/>
      <c r="DKW10" s="133"/>
      <c r="DKX10" s="134"/>
      <c r="DKY10" s="132"/>
      <c r="DKZ10" s="132"/>
      <c r="DLA10" s="132"/>
      <c r="DLB10" s="133"/>
      <c r="DLC10" s="134"/>
      <c r="DLD10" s="132"/>
      <c r="DLE10" s="132"/>
      <c r="DLF10" s="132"/>
      <c r="DLG10" s="133"/>
      <c r="DLH10" s="134"/>
      <c r="DLI10" s="132"/>
      <c r="DLJ10" s="132"/>
      <c r="DLK10" s="132"/>
      <c r="DLL10" s="133"/>
      <c r="DLM10" s="134"/>
      <c r="DLN10" s="132"/>
      <c r="DLO10" s="132"/>
      <c r="DLP10" s="132"/>
      <c r="DLQ10" s="133"/>
      <c r="DLR10" s="134"/>
      <c r="DLS10" s="132"/>
      <c r="DLT10" s="132"/>
      <c r="DLU10" s="132"/>
      <c r="DLV10" s="133"/>
      <c r="DLW10" s="134"/>
      <c r="DLX10" s="132"/>
      <c r="DLY10" s="132"/>
      <c r="DLZ10" s="132"/>
      <c r="DMA10" s="133"/>
      <c r="DMB10" s="134"/>
      <c r="DMC10" s="132"/>
      <c r="DMD10" s="132"/>
      <c r="DME10" s="132"/>
      <c r="DMF10" s="133"/>
      <c r="DMG10" s="134"/>
      <c r="DMH10" s="132"/>
      <c r="DMI10" s="132"/>
      <c r="DMJ10" s="132"/>
      <c r="DMK10" s="133"/>
      <c r="DML10" s="134"/>
      <c r="DMM10" s="132"/>
      <c r="DMN10" s="132"/>
      <c r="DMO10" s="132"/>
      <c r="DMP10" s="133"/>
      <c r="DMQ10" s="134"/>
      <c r="DMR10" s="132"/>
      <c r="DMS10" s="132"/>
      <c r="DMT10" s="132"/>
      <c r="DMU10" s="133"/>
      <c r="DMV10" s="134"/>
      <c r="DMW10" s="132"/>
      <c r="DMX10" s="132"/>
      <c r="DMY10" s="132"/>
      <c r="DMZ10" s="133"/>
      <c r="DNA10" s="134"/>
      <c r="DNB10" s="132"/>
      <c r="DNC10" s="132"/>
      <c r="DND10" s="132"/>
      <c r="DNE10" s="133"/>
      <c r="DNF10" s="134"/>
      <c r="DNG10" s="132"/>
      <c r="DNH10" s="132"/>
      <c r="DNI10" s="132"/>
      <c r="DNJ10" s="133"/>
      <c r="DNK10" s="134"/>
      <c r="DNL10" s="132"/>
      <c r="DNM10" s="132"/>
      <c r="DNN10" s="132"/>
      <c r="DNO10" s="133"/>
      <c r="DNP10" s="134"/>
      <c r="DNQ10" s="132"/>
      <c r="DNR10" s="132"/>
      <c r="DNS10" s="132"/>
      <c r="DNT10" s="133"/>
      <c r="DNU10" s="134"/>
      <c r="DNV10" s="132"/>
      <c r="DNW10" s="132"/>
      <c r="DNX10" s="132"/>
      <c r="DNY10" s="133"/>
      <c r="DNZ10" s="134"/>
      <c r="DOA10" s="132"/>
      <c r="DOB10" s="132"/>
      <c r="DOC10" s="132"/>
      <c r="DOD10" s="133"/>
      <c r="DOE10" s="134"/>
      <c r="DOF10" s="132"/>
      <c r="DOG10" s="132"/>
      <c r="DOH10" s="132"/>
      <c r="DOI10" s="133"/>
      <c r="DOJ10" s="134"/>
      <c r="DOK10" s="132"/>
      <c r="DOL10" s="132"/>
      <c r="DOM10" s="132"/>
      <c r="DON10" s="133"/>
      <c r="DOO10" s="134"/>
      <c r="DOP10" s="132"/>
      <c r="DOQ10" s="132"/>
      <c r="DOR10" s="132"/>
      <c r="DOS10" s="133"/>
      <c r="DOT10" s="134"/>
      <c r="DOU10" s="132"/>
      <c r="DOV10" s="132"/>
      <c r="DOW10" s="132"/>
      <c r="DOX10" s="133"/>
      <c r="DOY10" s="134"/>
      <c r="DOZ10" s="132"/>
      <c r="DPA10" s="132"/>
      <c r="DPB10" s="132"/>
      <c r="DPC10" s="133"/>
      <c r="DPD10" s="134"/>
      <c r="DPE10" s="132"/>
      <c r="DPF10" s="132"/>
      <c r="DPG10" s="132"/>
      <c r="DPH10" s="133"/>
      <c r="DPI10" s="134"/>
      <c r="DPJ10" s="132"/>
      <c r="DPK10" s="132"/>
      <c r="DPL10" s="132"/>
      <c r="DPM10" s="133"/>
      <c r="DPN10" s="134"/>
      <c r="DPO10" s="132"/>
      <c r="DPP10" s="132"/>
      <c r="DPQ10" s="132"/>
      <c r="DPR10" s="133"/>
      <c r="DPS10" s="134"/>
      <c r="DPT10" s="132"/>
      <c r="DPU10" s="132"/>
      <c r="DPV10" s="132"/>
      <c r="DPW10" s="133"/>
      <c r="DPX10" s="134"/>
      <c r="DPY10" s="132"/>
      <c r="DPZ10" s="132"/>
      <c r="DQA10" s="132"/>
      <c r="DQB10" s="133"/>
      <c r="DQC10" s="134"/>
      <c r="DQD10" s="132"/>
      <c r="DQE10" s="132"/>
      <c r="DQF10" s="132"/>
      <c r="DQG10" s="133"/>
      <c r="DQH10" s="134"/>
      <c r="DQI10" s="132"/>
      <c r="DQJ10" s="132"/>
      <c r="DQK10" s="132"/>
      <c r="DQL10" s="133"/>
      <c r="DQM10" s="134"/>
      <c r="DQN10" s="132"/>
      <c r="DQO10" s="132"/>
      <c r="DQP10" s="132"/>
      <c r="DQQ10" s="133"/>
      <c r="DQR10" s="134"/>
      <c r="DQS10" s="132"/>
      <c r="DQT10" s="132"/>
      <c r="DQU10" s="132"/>
      <c r="DQV10" s="133"/>
      <c r="DQW10" s="134"/>
      <c r="DQX10" s="132"/>
      <c r="DQY10" s="132"/>
      <c r="DQZ10" s="132"/>
      <c r="DRA10" s="133"/>
      <c r="DRB10" s="134"/>
      <c r="DRC10" s="132"/>
      <c r="DRD10" s="132"/>
      <c r="DRE10" s="132"/>
      <c r="DRF10" s="133"/>
      <c r="DRG10" s="134"/>
      <c r="DRH10" s="132"/>
      <c r="DRI10" s="132"/>
      <c r="DRJ10" s="132"/>
      <c r="DRK10" s="133"/>
      <c r="DRL10" s="134"/>
      <c r="DRM10" s="132"/>
      <c r="DRN10" s="132"/>
      <c r="DRO10" s="132"/>
      <c r="DRP10" s="133"/>
      <c r="DRQ10" s="134"/>
      <c r="DRR10" s="132"/>
      <c r="DRS10" s="132"/>
      <c r="DRT10" s="132"/>
      <c r="DRU10" s="133"/>
      <c r="DRV10" s="134"/>
      <c r="DRW10" s="132"/>
      <c r="DRX10" s="132"/>
      <c r="DRY10" s="132"/>
      <c r="DRZ10" s="133"/>
      <c r="DSA10" s="134"/>
      <c r="DSB10" s="132"/>
      <c r="DSC10" s="132"/>
      <c r="DSD10" s="132"/>
      <c r="DSE10" s="133"/>
      <c r="DSF10" s="134"/>
      <c r="DSG10" s="132"/>
      <c r="DSH10" s="132"/>
      <c r="DSI10" s="132"/>
      <c r="DSJ10" s="133"/>
      <c r="DSK10" s="134"/>
      <c r="DSL10" s="132"/>
      <c r="DSM10" s="132"/>
      <c r="DSN10" s="132"/>
      <c r="DSO10" s="133"/>
      <c r="DSP10" s="134"/>
      <c r="DSQ10" s="132"/>
      <c r="DSR10" s="132"/>
      <c r="DSS10" s="132"/>
      <c r="DST10" s="133"/>
      <c r="DSU10" s="134"/>
      <c r="DSV10" s="132"/>
      <c r="DSW10" s="132"/>
      <c r="DSX10" s="132"/>
      <c r="DSY10" s="133"/>
      <c r="DSZ10" s="134"/>
      <c r="DTA10" s="132"/>
      <c r="DTB10" s="132"/>
      <c r="DTC10" s="132"/>
      <c r="DTD10" s="133"/>
      <c r="DTE10" s="134"/>
      <c r="DTF10" s="132"/>
      <c r="DTG10" s="132"/>
      <c r="DTH10" s="132"/>
      <c r="DTI10" s="133"/>
      <c r="DTJ10" s="134"/>
      <c r="DTK10" s="132"/>
      <c r="DTL10" s="132"/>
      <c r="DTM10" s="132"/>
      <c r="DTN10" s="133"/>
      <c r="DTO10" s="134"/>
      <c r="DTP10" s="132"/>
      <c r="DTQ10" s="132"/>
      <c r="DTR10" s="132"/>
      <c r="DTS10" s="133"/>
      <c r="DTT10" s="134"/>
      <c r="DTU10" s="132"/>
      <c r="DTV10" s="132"/>
      <c r="DTW10" s="132"/>
      <c r="DTX10" s="133"/>
      <c r="DTY10" s="134"/>
      <c r="DTZ10" s="132"/>
      <c r="DUA10" s="132"/>
      <c r="DUB10" s="132"/>
      <c r="DUC10" s="133"/>
      <c r="DUD10" s="134"/>
      <c r="DUE10" s="132"/>
      <c r="DUF10" s="132"/>
      <c r="DUG10" s="132"/>
      <c r="DUH10" s="133"/>
      <c r="DUI10" s="134"/>
      <c r="DUJ10" s="132"/>
      <c r="DUK10" s="132"/>
      <c r="DUL10" s="132"/>
      <c r="DUM10" s="133"/>
      <c r="DUN10" s="134"/>
      <c r="DUO10" s="132"/>
      <c r="DUP10" s="132"/>
      <c r="DUQ10" s="132"/>
      <c r="DUR10" s="133"/>
      <c r="DUS10" s="134"/>
      <c r="DUT10" s="132"/>
      <c r="DUU10" s="132"/>
      <c r="DUV10" s="132"/>
      <c r="DUW10" s="133"/>
      <c r="DUX10" s="134"/>
      <c r="DUY10" s="132"/>
      <c r="DUZ10" s="132"/>
      <c r="DVA10" s="132"/>
      <c r="DVB10" s="133"/>
      <c r="DVC10" s="134"/>
      <c r="DVD10" s="132"/>
      <c r="DVE10" s="132"/>
      <c r="DVF10" s="132"/>
      <c r="DVG10" s="133"/>
      <c r="DVH10" s="134"/>
      <c r="DVI10" s="132"/>
      <c r="DVJ10" s="132"/>
      <c r="DVK10" s="132"/>
      <c r="DVL10" s="133"/>
      <c r="DVM10" s="134"/>
      <c r="DVN10" s="132"/>
      <c r="DVO10" s="132"/>
      <c r="DVP10" s="132"/>
      <c r="DVQ10" s="133"/>
      <c r="DVR10" s="134"/>
      <c r="DVS10" s="132"/>
      <c r="DVT10" s="132"/>
      <c r="DVU10" s="132"/>
      <c r="DVV10" s="133"/>
      <c r="DVW10" s="134"/>
      <c r="DVX10" s="132"/>
      <c r="DVY10" s="132"/>
      <c r="DVZ10" s="132"/>
      <c r="DWA10" s="133"/>
      <c r="DWB10" s="134"/>
      <c r="DWC10" s="132"/>
      <c r="DWD10" s="132"/>
      <c r="DWE10" s="132"/>
      <c r="DWF10" s="133"/>
      <c r="DWG10" s="134"/>
      <c r="DWH10" s="132"/>
      <c r="DWI10" s="132"/>
      <c r="DWJ10" s="132"/>
      <c r="DWK10" s="133"/>
      <c r="DWL10" s="134"/>
      <c r="DWM10" s="132"/>
      <c r="DWN10" s="132"/>
      <c r="DWO10" s="132"/>
      <c r="DWP10" s="133"/>
      <c r="DWQ10" s="134"/>
      <c r="DWR10" s="132"/>
      <c r="DWS10" s="132"/>
      <c r="DWT10" s="132"/>
      <c r="DWU10" s="133"/>
      <c r="DWV10" s="134"/>
      <c r="DWW10" s="132"/>
      <c r="DWX10" s="132"/>
      <c r="DWY10" s="132"/>
      <c r="DWZ10" s="133"/>
      <c r="DXA10" s="134"/>
      <c r="DXB10" s="132"/>
      <c r="DXC10" s="132"/>
      <c r="DXD10" s="132"/>
      <c r="DXE10" s="133"/>
      <c r="DXF10" s="134"/>
      <c r="DXG10" s="132"/>
      <c r="DXH10" s="132"/>
      <c r="DXI10" s="132"/>
      <c r="DXJ10" s="133"/>
      <c r="DXK10" s="134"/>
      <c r="DXL10" s="132"/>
      <c r="DXM10" s="132"/>
      <c r="DXN10" s="132"/>
      <c r="DXO10" s="133"/>
      <c r="DXP10" s="134"/>
      <c r="DXQ10" s="132"/>
      <c r="DXR10" s="132"/>
      <c r="DXS10" s="132"/>
      <c r="DXT10" s="133"/>
      <c r="DXU10" s="134"/>
      <c r="DXV10" s="132"/>
      <c r="DXW10" s="132"/>
      <c r="DXX10" s="132"/>
      <c r="DXY10" s="133"/>
      <c r="DXZ10" s="134"/>
      <c r="DYA10" s="132"/>
      <c r="DYB10" s="132"/>
      <c r="DYC10" s="132"/>
      <c r="DYD10" s="133"/>
      <c r="DYE10" s="134"/>
      <c r="DYF10" s="132"/>
      <c r="DYG10" s="132"/>
      <c r="DYH10" s="132"/>
      <c r="DYI10" s="133"/>
      <c r="DYJ10" s="134"/>
      <c r="DYK10" s="132"/>
      <c r="DYL10" s="132"/>
      <c r="DYM10" s="132"/>
      <c r="DYN10" s="133"/>
      <c r="DYO10" s="134"/>
      <c r="DYP10" s="132"/>
      <c r="DYQ10" s="132"/>
      <c r="DYR10" s="132"/>
      <c r="DYS10" s="133"/>
      <c r="DYT10" s="134"/>
      <c r="DYU10" s="132"/>
      <c r="DYV10" s="132"/>
      <c r="DYW10" s="132"/>
      <c r="DYX10" s="133"/>
      <c r="DYY10" s="134"/>
      <c r="DYZ10" s="132"/>
      <c r="DZA10" s="132"/>
      <c r="DZB10" s="132"/>
      <c r="DZC10" s="133"/>
      <c r="DZD10" s="134"/>
      <c r="DZE10" s="132"/>
      <c r="DZF10" s="132"/>
      <c r="DZG10" s="132"/>
      <c r="DZH10" s="133"/>
      <c r="DZI10" s="134"/>
      <c r="DZJ10" s="132"/>
      <c r="DZK10" s="132"/>
      <c r="DZL10" s="132"/>
      <c r="DZM10" s="133"/>
      <c r="DZN10" s="134"/>
      <c r="DZO10" s="132"/>
      <c r="DZP10" s="132"/>
      <c r="DZQ10" s="132"/>
      <c r="DZR10" s="133"/>
      <c r="DZS10" s="134"/>
      <c r="DZT10" s="132"/>
      <c r="DZU10" s="132"/>
      <c r="DZV10" s="132"/>
      <c r="DZW10" s="133"/>
      <c r="DZX10" s="134"/>
      <c r="DZY10" s="132"/>
      <c r="DZZ10" s="132"/>
      <c r="EAA10" s="132"/>
      <c r="EAB10" s="133"/>
      <c r="EAC10" s="134"/>
      <c r="EAD10" s="132"/>
      <c r="EAE10" s="132"/>
      <c r="EAF10" s="132"/>
      <c r="EAG10" s="133"/>
      <c r="EAH10" s="134"/>
      <c r="EAI10" s="132"/>
      <c r="EAJ10" s="132"/>
      <c r="EAK10" s="132"/>
      <c r="EAL10" s="133"/>
      <c r="EAM10" s="134"/>
      <c r="EAN10" s="132"/>
      <c r="EAO10" s="132"/>
      <c r="EAP10" s="132"/>
      <c r="EAQ10" s="133"/>
      <c r="EAR10" s="134"/>
      <c r="EAS10" s="132"/>
      <c r="EAT10" s="132"/>
      <c r="EAU10" s="132"/>
      <c r="EAV10" s="133"/>
      <c r="EAW10" s="134"/>
      <c r="EAX10" s="132"/>
      <c r="EAY10" s="132"/>
      <c r="EAZ10" s="132"/>
      <c r="EBA10" s="133"/>
      <c r="EBB10" s="134"/>
      <c r="EBC10" s="132"/>
      <c r="EBD10" s="132"/>
      <c r="EBE10" s="132"/>
      <c r="EBF10" s="133"/>
      <c r="EBG10" s="134"/>
      <c r="EBH10" s="132"/>
      <c r="EBI10" s="132"/>
      <c r="EBJ10" s="132"/>
      <c r="EBK10" s="133"/>
      <c r="EBL10" s="134"/>
      <c r="EBM10" s="132"/>
      <c r="EBN10" s="132"/>
      <c r="EBO10" s="132"/>
      <c r="EBP10" s="133"/>
      <c r="EBQ10" s="134"/>
      <c r="EBR10" s="132"/>
      <c r="EBS10" s="132"/>
      <c r="EBT10" s="132"/>
      <c r="EBU10" s="133"/>
      <c r="EBV10" s="134"/>
      <c r="EBW10" s="132"/>
      <c r="EBX10" s="132"/>
      <c r="EBY10" s="132"/>
      <c r="EBZ10" s="133"/>
      <c r="ECA10" s="134"/>
      <c r="ECB10" s="132"/>
      <c r="ECC10" s="132"/>
      <c r="ECD10" s="132"/>
      <c r="ECE10" s="133"/>
      <c r="ECF10" s="134"/>
      <c r="ECG10" s="132"/>
      <c r="ECH10" s="132"/>
      <c r="ECI10" s="132"/>
      <c r="ECJ10" s="133"/>
      <c r="ECK10" s="134"/>
      <c r="ECL10" s="132"/>
      <c r="ECM10" s="132"/>
      <c r="ECN10" s="132"/>
      <c r="ECO10" s="133"/>
      <c r="ECP10" s="134"/>
      <c r="ECQ10" s="132"/>
      <c r="ECR10" s="132"/>
      <c r="ECS10" s="132"/>
      <c r="ECT10" s="133"/>
      <c r="ECU10" s="134"/>
      <c r="ECV10" s="132"/>
      <c r="ECW10" s="132"/>
      <c r="ECX10" s="132"/>
      <c r="ECY10" s="133"/>
      <c r="ECZ10" s="134"/>
      <c r="EDA10" s="132"/>
      <c r="EDB10" s="132"/>
      <c r="EDC10" s="132"/>
      <c r="EDD10" s="133"/>
      <c r="EDE10" s="134"/>
      <c r="EDF10" s="132"/>
      <c r="EDG10" s="132"/>
      <c r="EDH10" s="132"/>
      <c r="EDI10" s="133"/>
      <c r="EDJ10" s="134"/>
      <c r="EDK10" s="132"/>
      <c r="EDL10" s="132"/>
      <c r="EDM10" s="132"/>
      <c r="EDN10" s="133"/>
      <c r="EDO10" s="134"/>
      <c r="EDP10" s="132"/>
      <c r="EDQ10" s="132"/>
      <c r="EDR10" s="132"/>
      <c r="EDS10" s="133"/>
      <c r="EDT10" s="134"/>
      <c r="EDU10" s="132"/>
      <c r="EDV10" s="132"/>
      <c r="EDW10" s="132"/>
      <c r="EDX10" s="133"/>
      <c r="EDY10" s="134"/>
      <c r="EDZ10" s="132"/>
      <c r="EEA10" s="132"/>
      <c r="EEB10" s="132"/>
      <c r="EEC10" s="133"/>
      <c r="EED10" s="134"/>
      <c r="EEE10" s="132"/>
      <c r="EEF10" s="132"/>
      <c r="EEG10" s="132"/>
      <c r="EEH10" s="133"/>
      <c r="EEI10" s="134"/>
      <c r="EEJ10" s="132"/>
      <c r="EEK10" s="132"/>
      <c r="EEL10" s="132"/>
      <c r="EEM10" s="133"/>
      <c r="EEN10" s="134"/>
      <c r="EEO10" s="132"/>
      <c r="EEP10" s="132"/>
      <c r="EEQ10" s="132"/>
      <c r="EER10" s="133"/>
      <c r="EES10" s="134"/>
      <c r="EET10" s="132"/>
      <c r="EEU10" s="132"/>
      <c r="EEV10" s="132"/>
      <c r="EEW10" s="133"/>
      <c r="EEX10" s="134"/>
      <c r="EEY10" s="132"/>
      <c r="EEZ10" s="132"/>
      <c r="EFA10" s="132"/>
      <c r="EFB10" s="133"/>
      <c r="EFC10" s="134"/>
      <c r="EFD10" s="132"/>
      <c r="EFE10" s="132"/>
      <c r="EFF10" s="132"/>
      <c r="EFG10" s="133"/>
      <c r="EFH10" s="134"/>
      <c r="EFI10" s="132"/>
      <c r="EFJ10" s="132"/>
      <c r="EFK10" s="132"/>
      <c r="EFL10" s="133"/>
      <c r="EFM10" s="134"/>
      <c r="EFN10" s="132"/>
      <c r="EFO10" s="132"/>
      <c r="EFP10" s="132"/>
      <c r="EFQ10" s="133"/>
      <c r="EFR10" s="134"/>
      <c r="EFS10" s="132"/>
      <c r="EFT10" s="132"/>
      <c r="EFU10" s="132"/>
      <c r="EFV10" s="133"/>
      <c r="EFW10" s="134"/>
      <c r="EFX10" s="132"/>
      <c r="EFY10" s="132"/>
      <c r="EFZ10" s="132"/>
      <c r="EGA10" s="133"/>
      <c r="EGB10" s="134"/>
      <c r="EGC10" s="132"/>
      <c r="EGD10" s="132"/>
      <c r="EGE10" s="132"/>
      <c r="EGF10" s="133"/>
      <c r="EGG10" s="134"/>
      <c r="EGH10" s="132"/>
      <c r="EGI10" s="132"/>
      <c r="EGJ10" s="132"/>
      <c r="EGK10" s="133"/>
      <c r="EGL10" s="134"/>
      <c r="EGM10" s="132"/>
      <c r="EGN10" s="132"/>
      <c r="EGO10" s="132"/>
      <c r="EGP10" s="133"/>
      <c r="EGQ10" s="134"/>
      <c r="EGR10" s="132"/>
      <c r="EGS10" s="132"/>
      <c r="EGT10" s="132"/>
      <c r="EGU10" s="133"/>
      <c r="EGV10" s="134"/>
      <c r="EGW10" s="132"/>
      <c r="EGX10" s="132"/>
      <c r="EGY10" s="132"/>
      <c r="EGZ10" s="133"/>
      <c r="EHA10" s="134"/>
      <c r="EHB10" s="132"/>
      <c r="EHC10" s="132"/>
      <c r="EHD10" s="132"/>
      <c r="EHE10" s="133"/>
      <c r="EHF10" s="134"/>
      <c r="EHG10" s="132"/>
      <c r="EHH10" s="132"/>
      <c r="EHI10" s="132"/>
      <c r="EHJ10" s="133"/>
      <c r="EHK10" s="134"/>
      <c r="EHL10" s="132"/>
      <c r="EHM10" s="132"/>
      <c r="EHN10" s="132"/>
      <c r="EHO10" s="133"/>
      <c r="EHP10" s="134"/>
      <c r="EHQ10" s="132"/>
      <c r="EHR10" s="132"/>
      <c r="EHS10" s="132"/>
      <c r="EHT10" s="133"/>
      <c r="EHU10" s="134"/>
      <c r="EHV10" s="132"/>
      <c r="EHW10" s="132"/>
      <c r="EHX10" s="132"/>
      <c r="EHY10" s="133"/>
      <c r="EHZ10" s="134"/>
      <c r="EIA10" s="132"/>
      <c r="EIB10" s="132"/>
      <c r="EIC10" s="132"/>
      <c r="EID10" s="133"/>
      <c r="EIE10" s="134"/>
      <c r="EIF10" s="132"/>
      <c r="EIG10" s="132"/>
      <c r="EIH10" s="132"/>
      <c r="EII10" s="133"/>
      <c r="EIJ10" s="134"/>
      <c r="EIK10" s="132"/>
      <c r="EIL10" s="132"/>
      <c r="EIM10" s="132"/>
      <c r="EIN10" s="133"/>
      <c r="EIO10" s="134"/>
      <c r="EIP10" s="132"/>
      <c r="EIQ10" s="132"/>
      <c r="EIR10" s="132"/>
      <c r="EIS10" s="133"/>
      <c r="EIT10" s="134"/>
      <c r="EIU10" s="132"/>
      <c r="EIV10" s="132"/>
      <c r="EIW10" s="132"/>
      <c r="EIX10" s="133"/>
      <c r="EIY10" s="134"/>
      <c r="EIZ10" s="132"/>
      <c r="EJA10" s="132"/>
      <c r="EJB10" s="132"/>
      <c r="EJC10" s="133"/>
      <c r="EJD10" s="134"/>
      <c r="EJE10" s="132"/>
      <c r="EJF10" s="132"/>
      <c r="EJG10" s="132"/>
      <c r="EJH10" s="133"/>
      <c r="EJI10" s="134"/>
      <c r="EJJ10" s="132"/>
      <c r="EJK10" s="132"/>
      <c r="EJL10" s="132"/>
      <c r="EJM10" s="133"/>
      <c r="EJN10" s="134"/>
      <c r="EJO10" s="132"/>
      <c r="EJP10" s="132"/>
      <c r="EJQ10" s="132"/>
      <c r="EJR10" s="133"/>
      <c r="EJS10" s="134"/>
      <c r="EJT10" s="132"/>
      <c r="EJU10" s="132"/>
      <c r="EJV10" s="132"/>
      <c r="EJW10" s="133"/>
      <c r="EJX10" s="134"/>
      <c r="EJY10" s="132"/>
      <c r="EJZ10" s="132"/>
      <c r="EKA10" s="132"/>
      <c r="EKB10" s="133"/>
      <c r="EKC10" s="134"/>
      <c r="EKD10" s="132"/>
      <c r="EKE10" s="132"/>
      <c r="EKF10" s="132"/>
      <c r="EKG10" s="133"/>
      <c r="EKH10" s="134"/>
      <c r="EKI10" s="132"/>
      <c r="EKJ10" s="132"/>
      <c r="EKK10" s="132"/>
      <c r="EKL10" s="133"/>
      <c r="EKM10" s="134"/>
      <c r="EKN10" s="132"/>
      <c r="EKO10" s="132"/>
      <c r="EKP10" s="132"/>
      <c r="EKQ10" s="133"/>
      <c r="EKR10" s="134"/>
      <c r="EKS10" s="132"/>
      <c r="EKT10" s="132"/>
      <c r="EKU10" s="132"/>
      <c r="EKV10" s="133"/>
      <c r="EKW10" s="134"/>
      <c r="EKX10" s="132"/>
      <c r="EKY10" s="132"/>
      <c r="EKZ10" s="132"/>
      <c r="ELA10" s="133"/>
      <c r="ELB10" s="134"/>
      <c r="ELC10" s="132"/>
      <c r="ELD10" s="132"/>
      <c r="ELE10" s="132"/>
      <c r="ELF10" s="133"/>
      <c r="ELG10" s="134"/>
      <c r="ELH10" s="132"/>
      <c r="ELI10" s="132"/>
      <c r="ELJ10" s="132"/>
      <c r="ELK10" s="133"/>
      <c r="ELL10" s="134"/>
      <c r="ELM10" s="132"/>
      <c r="ELN10" s="132"/>
      <c r="ELO10" s="132"/>
      <c r="ELP10" s="133"/>
      <c r="ELQ10" s="134"/>
      <c r="ELR10" s="132"/>
      <c r="ELS10" s="132"/>
      <c r="ELT10" s="132"/>
      <c r="ELU10" s="133"/>
      <c r="ELV10" s="134"/>
      <c r="ELW10" s="132"/>
      <c r="ELX10" s="132"/>
      <c r="ELY10" s="132"/>
      <c r="ELZ10" s="133"/>
      <c r="EMA10" s="134"/>
      <c r="EMB10" s="132"/>
      <c r="EMC10" s="132"/>
      <c r="EMD10" s="132"/>
      <c r="EME10" s="133"/>
      <c r="EMF10" s="134"/>
      <c r="EMG10" s="132"/>
      <c r="EMH10" s="132"/>
      <c r="EMI10" s="132"/>
      <c r="EMJ10" s="133"/>
      <c r="EMK10" s="134"/>
      <c r="EML10" s="132"/>
      <c r="EMM10" s="132"/>
      <c r="EMN10" s="132"/>
      <c r="EMO10" s="133"/>
      <c r="EMP10" s="134"/>
      <c r="EMQ10" s="132"/>
      <c r="EMR10" s="132"/>
      <c r="EMS10" s="132"/>
      <c r="EMT10" s="133"/>
      <c r="EMU10" s="134"/>
      <c r="EMV10" s="132"/>
      <c r="EMW10" s="132"/>
      <c r="EMX10" s="132"/>
      <c r="EMY10" s="133"/>
      <c r="EMZ10" s="134"/>
      <c r="ENA10" s="132"/>
      <c r="ENB10" s="132"/>
      <c r="ENC10" s="132"/>
      <c r="END10" s="133"/>
      <c r="ENE10" s="134"/>
      <c r="ENF10" s="132"/>
      <c r="ENG10" s="132"/>
      <c r="ENH10" s="132"/>
      <c r="ENI10" s="133"/>
      <c r="ENJ10" s="134"/>
      <c r="ENK10" s="132"/>
      <c r="ENL10" s="132"/>
      <c r="ENM10" s="132"/>
      <c r="ENN10" s="133"/>
      <c r="ENO10" s="134"/>
      <c r="ENP10" s="132"/>
      <c r="ENQ10" s="132"/>
      <c r="ENR10" s="132"/>
      <c r="ENS10" s="133"/>
      <c r="ENT10" s="134"/>
      <c r="ENU10" s="132"/>
      <c r="ENV10" s="132"/>
      <c r="ENW10" s="132"/>
      <c r="ENX10" s="133"/>
      <c r="ENY10" s="134"/>
      <c r="ENZ10" s="132"/>
      <c r="EOA10" s="132"/>
      <c r="EOB10" s="132"/>
      <c r="EOC10" s="133"/>
      <c r="EOD10" s="134"/>
      <c r="EOE10" s="132"/>
      <c r="EOF10" s="132"/>
      <c r="EOG10" s="132"/>
      <c r="EOH10" s="133"/>
      <c r="EOI10" s="134"/>
      <c r="EOJ10" s="132"/>
      <c r="EOK10" s="132"/>
      <c r="EOL10" s="132"/>
      <c r="EOM10" s="133"/>
      <c r="EON10" s="134"/>
      <c r="EOO10" s="132"/>
      <c r="EOP10" s="132"/>
      <c r="EOQ10" s="132"/>
      <c r="EOR10" s="133"/>
      <c r="EOS10" s="134"/>
      <c r="EOT10" s="132"/>
      <c r="EOU10" s="132"/>
      <c r="EOV10" s="132"/>
      <c r="EOW10" s="133"/>
      <c r="EOX10" s="134"/>
      <c r="EOY10" s="132"/>
      <c r="EOZ10" s="132"/>
      <c r="EPA10" s="132"/>
      <c r="EPB10" s="133"/>
      <c r="EPC10" s="134"/>
      <c r="EPD10" s="132"/>
      <c r="EPE10" s="132"/>
      <c r="EPF10" s="132"/>
      <c r="EPG10" s="133"/>
      <c r="EPH10" s="134"/>
      <c r="EPI10" s="132"/>
      <c r="EPJ10" s="132"/>
      <c r="EPK10" s="132"/>
      <c r="EPL10" s="133"/>
      <c r="EPM10" s="134"/>
      <c r="EPN10" s="132"/>
      <c r="EPO10" s="132"/>
      <c r="EPP10" s="132"/>
      <c r="EPQ10" s="133"/>
      <c r="EPR10" s="134"/>
      <c r="EPS10" s="132"/>
      <c r="EPT10" s="132"/>
      <c r="EPU10" s="132"/>
      <c r="EPV10" s="133"/>
      <c r="EPW10" s="134"/>
      <c r="EPX10" s="132"/>
      <c r="EPY10" s="132"/>
      <c r="EPZ10" s="132"/>
      <c r="EQA10" s="133"/>
      <c r="EQB10" s="134"/>
      <c r="EQC10" s="132"/>
      <c r="EQD10" s="132"/>
      <c r="EQE10" s="132"/>
      <c r="EQF10" s="133"/>
      <c r="EQG10" s="134"/>
      <c r="EQH10" s="132"/>
      <c r="EQI10" s="132"/>
      <c r="EQJ10" s="132"/>
      <c r="EQK10" s="133"/>
      <c r="EQL10" s="134"/>
      <c r="EQM10" s="132"/>
      <c r="EQN10" s="132"/>
      <c r="EQO10" s="132"/>
      <c r="EQP10" s="133"/>
      <c r="EQQ10" s="134"/>
      <c r="EQR10" s="132"/>
      <c r="EQS10" s="132"/>
      <c r="EQT10" s="132"/>
      <c r="EQU10" s="133"/>
      <c r="EQV10" s="134"/>
      <c r="EQW10" s="132"/>
      <c r="EQX10" s="132"/>
      <c r="EQY10" s="132"/>
      <c r="EQZ10" s="133"/>
      <c r="ERA10" s="134"/>
      <c r="ERB10" s="132"/>
      <c r="ERC10" s="132"/>
      <c r="ERD10" s="132"/>
      <c r="ERE10" s="133"/>
      <c r="ERF10" s="134"/>
      <c r="ERG10" s="132"/>
      <c r="ERH10" s="132"/>
      <c r="ERI10" s="132"/>
      <c r="ERJ10" s="133"/>
      <c r="ERK10" s="134"/>
      <c r="ERL10" s="132"/>
      <c r="ERM10" s="132"/>
      <c r="ERN10" s="132"/>
      <c r="ERO10" s="133"/>
      <c r="ERP10" s="134"/>
      <c r="ERQ10" s="132"/>
      <c r="ERR10" s="132"/>
      <c r="ERS10" s="132"/>
      <c r="ERT10" s="133"/>
      <c r="ERU10" s="134"/>
      <c r="ERV10" s="132"/>
      <c r="ERW10" s="132"/>
      <c r="ERX10" s="132"/>
      <c r="ERY10" s="133"/>
      <c r="ERZ10" s="134"/>
      <c r="ESA10" s="132"/>
      <c r="ESB10" s="132"/>
      <c r="ESC10" s="132"/>
      <c r="ESD10" s="133"/>
      <c r="ESE10" s="134"/>
      <c r="ESF10" s="132"/>
      <c r="ESG10" s="132"/>
      <c r="ESH10" s="132"/>
      <c r="ESI10" s="133"/>
      <c r="ESJ10" s="134"/>
      <c r="ESK10" s="132"/>
      <c r="ESL10" s="132"/>
      <c r="ESM10" s="132"/>
      <c r="ESN10" s="133"/>
      <c r="ESO10" s="134"/>
      <c r="ESP10" s="132"/>
      <c r="ESQ10" s="132"/>
      <c r="ESR10" s="132"/>
      <c r="ESS10" s="133"/>
      <c r="EST10" s="134"/>
      <c r="ESU10" s="132"/>
      <c r="ESV10" s="132"/>
      <c r="ESW10" s="132"/>
      <c r="ESX10" s="133"/>
      <c r="ESY10" s="134"/>
      <c r="ESZ10" s="132"/>
      <c r="ETA10" s="132"/>
      <c r="ETB10" s="132"/>
      <c r="ETC10" s="133"/>
      <c r="ETD10" s="134"/>
      <c r="ETE10" s="132"/>
      <c r="ETF10" s="132"/>
      <c r="ETG10" s="132"/>
      <c r="ETH10" s="133"/>
      <c r="ETI10" s="134"/>
      <c r="ETJ10" s="132"/>
      <c r="ETK10" s="132"/>
      <c r="ETL10" s="132"/>
      <c r="ETM10" s="133"/>
      <c r="ETN10" s="134"/>
      <c r="ETO10" s="132"/>
      <c r="ETP10" s="132"/>
      <c r="ETQ10" s="132"/>
      <c r="ETR10" s="133"/>
      <c r="ETS10" s="134"/>
      <c r="ETT10" s="132"/>
      <c r="ETU10" s="132"/>
      <c r="ETV10" s="132"/>
      <c r="ETW10" s="133"/>
      <c r="ETX10" s="134"/>
      <c r="ETY10" s="132"/>
      <c r="ETZ10" s="132"/>
      <c r="EUA10" s="132"/>
      <c r="EUB10" s="133"/>
      <c r="EUC10" s="134"/>
      <c r="EUD10" s="132"/>
      <c r="EUE10" s="132"/>
      <c r="EUF10" s="132"/>
      <c r="EUG10" s="133"/>
      <c r="EUH10" s="134"/>
      <c r="EUI10" s="132"/>
      <c r="EUJ10" s="132"/>
      <c r="EUK10" s="132"/>
      <c r="EUL10" s="133"/>
      <c r="EUM10" s="134"/>
      <c r="EUN10" s="132"/>
      <c r="EUO10" s="132"/>
      <c r="EUP10" s="132"/>
      <c r="EUQ10" s="133"/>
      <c r="EUR10" s="134"/>
      <c r="EUS10" s="132"/>
      <c r="EUT10" s="132"/>
      <c r="EUU10" s="132"/>
      <c r="EUV10" s="133"/>
      <c r="EUW10" s="134"/>
      <c r="EUX10" s="132"/>
      <c r="EUY10" s="132"/>
      <c r="EUZ10" s="132"/>
      <c r="EVA10" s="133"/>
      <c r="EVB10" s="134"/>
      <c r="EVC10" s="132"/>
      <c r="EVD10" s="132"/>
      <c r="EVE10" s="132"/>
      <c r="EVF10" s="133"/>
      <c r="EVG10" s="134"/>
      <c r="EVH10" s="132"/>
      <c r="EVI10" s="132"/>
      <c r="EVJ10" s="132"/>
      <c r="EVK10" s="133"/>
      <c r="EVL10" s="134"/>
      <c r="EVM10" s="132"/>
      <c r="EVN10" s="132"/>
      <c r="EVO10" s="132"/>
      <c r="EVP10" s="133"/>
      <c r="EVQ10" s="134"/>
      <c r="EVR10" s="132"/>
      <c r="EVS10" s="132"/>
      <c r="EVT10" s="132"/>
      <c r="EVU10" s="133"/>
      <c r="EVV10" s="134"/>
      <c r="EVW10" s="132"/>
      <c r="EVX10" s="132"/>
      <c r="EVY10" s="132"/>
      <c r="EVZ10" s="133"/>
      <c r="EWA10" s="134"/>
      <c r="EWB10" s="132"/>
      <c r="EWC10" s="132"/>
      <c r="EWD10" s="132"/>
      <c r="EWE10" s="133"/>
      <c r="EWF10" s="134"/>
      <c r="EWG10" s="132"/>
      <c r="EWH10" s="132"/>
      <c r="EWI10" s="132"/>
      <c r="EWJ10" s="133"/>
      <c r="EWK10" s="134"/>
      <c r="EWL10" s="132"/>
      <c r="EWM10" s="132"/>
      <c r="EWN10" s="132"/>
      <c r="EWO10" s="133"/>
      <c r="EWP10" s="134"/>
      <c r="EWQ10" s="132"/>
      <c r="EWR10" s="132"/>
      <c r="EWS10" s="132"/>
      <c r="EWT10" s="133"/>
      <c r="EWU10" s="134"/>
      <c r="EWV10" s="132"/>
      <c r="EWW10" s="132"/>
      <c r="EWX10" s="132"/>
      <c r="EWY10" s="133"/>
      <c r="EWZ10" s="134"/>
      <c r="EXA10" s="132"/>
      <c r="EXB10" s="132"/>
      <c r="EXC10" s="132"/>
      <c r="EXD10" s="133"/>
      <c r="EXE10" s="134"/>
      <c r="EXF10" s="132"/>
      <c r="EXG10" s="132"/>
      <c r="EXH10" s="132"/>
      <c r="EXI10" s="133"/>
      <c r="EXJ10" s="134"/>
      <c r="EXK10" s="132"/>
      <c r="EXL10" s="132"/>
      <c r="EXM10" s="132"/>
      <c r="EXN10" s="133"/>
      <c r="EXO10" s="134"/>
      <c r="EXP10" s="132"/>
      <c r="EXQ10" s="132"/>
      <c r="EXR10" s="132"/>
      <c r="EXS10" s="133"/>
      <c r="EXT10" s="134"/>
      <c r="EXU10" s="132"/>
      <c r="EXV10" s="132"/>
      <c r="EXW10" s="132"/>
      <c r="EXX10" s="133"/>
      <c r="EXY10" s="134"/>
      <c r="EXZ10" s="132"/>
      <c r="EYA10" s="132"/>
      <c r="EYB10" s="132"/>
      <c r="EYC10" s="133"/>
      <c r="EYD10" s="134"/>
      <c r="EYE10" s="132"/>
      <c r="EYF10" s="132"/>
      <c r="EYG10" s="132"/>
      <c r="EYH10" s="133"/>
      <c r="EYI10" s="134"/>
      <c r="EYJ10" s="132"/>
      <c r="EYK10" s="132"/>
      <c r="EYL10" s="132"/>
      <c r="EYM10" s="133"/>
      <c r="EYN10" s="134"/>
      <c r="EYO10" s="132"/>
      <c r="EYP10" s="132"/>
      <c r="EYQ10" s="132"/>
      <c r="EYR10" s="133"/>
      <c r="EYS10" s="134"/>
      <c r="EYT10" s="132"/>
      <c r="EYU10" s="132"/>
      <c r="EYV10" s="132"/>
      <c r="EYW10" s="133"/>
      <c r="EYX10" s="134"/>
      <c r="EYY10" s="132"/>
      <c r="EYZ10" s="132"/>
      <c r="EZA10" s="132"/>
      <c r="EZB10" s="133"/>
      <c r="EZC10" s="134"/>
      <c r="EZD10" s="132"/>
      <c r="EZE10" s="132"/>
      <c r="EZF10" s="132"/>
      <c r="EZG10" s="133"/>
      <c r="EZH10" s="134"/>
      <c r="EZI10" s="132"/>
      <c r="EZJ10" s="132"/>
      <c r="EZK10" s="132"/>
      <c r="EZL10" s="133"/>
      <c r="EZM10" s="134"/>
      <c r="EZN10" s="132"/>
      <c r="EZO10" s="132"/>
      <c r="EZP10" s="132"/>
      <c r="EZQ10" s="133"/>
      <c r="EZR10" s="134"/>
      <c r="EZS10" s="132"/>
      <c r="EZT10" s="132"/>
      <c r="EZU10" s="132"/>
      <c r="EZV10" s="133"/>
      <c r="EZW10" s="134"/>
      <c r="EZX10" s="132"/>
      <c r="EZY10" s="132"/>
      <c r="EZZ10" s="132"/>
      <c r="FAA10" s="133"/>
      <c r="FAB10" s="134"/>
      <c r="FAC10" s="132"/>
      <c r="FAD10" s="132"/>
      <c r="FAE10" s="132"/>
      <c r="FAF10" s="133"/>
      <c r="FAG10" s="134"/>
      <c r="FAH10" s="132"/>
      <c r="FAI10" s="132"/>
      <c r="FAJ10" s="132"/>
      <c r="FAK10" s="133"/>
      <c r="FAL10" s="134"/>
      <c r="FAM10" s="132"/>
      <c r="FAN10" s="132"/>
      <c r="FAO10" s="132"/>
      <c r="FAP10" s="133"/>
      <c r="FAQ10" s="134"/>
      <c r="FAR10" s="132"/>
      <c r="FAS10" s="132"/>
      <c r="FAT10" s="132"/>
      <c r="FAU10" s="133"/>
      <c r="FAV10" s="134"/>
      <c r="FAW10" s="132"/>
      <c r="FAX10" s="132"/>
      <c r="FAY10" s="132"/>
      <c r="FAZ10" s="133"/>
      <c r="FBA10" s="134"/>
      <c r="FBB10" s="132"/>
      <c r="FBC10" s="132"/>
      <c r="FBD10" s="132"/>
      <c r="FBE10" s="133"/>
      <c r="FBF10" s="134"/>
      <c r="FBG10" s="132"/>
      <c r="FBH10" s="132"/>
      <c r="FBI10" s="132"/>
      <c r="FBJ10" s="133"/>
      <c r="FBK10" s="134"/>
      <c r="FBL10" s="132"/>
      <c r="FBM10" s="132"/>
      <c r="FBN10" s="132"/>
      <c r="FBO10" s="133"/>
      <c r="FBP10" s="134"/>
      <c r="FBQ10" s="132"/>
      <c r="FBR10" s="132"/>
      <c r="FBS10" s="132"/>
      <c r="FBT10" s="133"/>
      <c r="FBU10" s="134"/>
      <c r="FBV10" s="132"/>
      <c r="FBW10" s="132"/>
      <c r="FBX10" s="132"/>
      <c r="FBY10" s="133"/>
      <c r="FBZ10" s="134"/>
      <c r="FCA10" s="132"/>
      <c r="FCB10" s="132"/>
      <c r="FCC10" s="132"/>
      <c r="FCD10" s="133"/>
      <c r="FCE10" s="134"/>
      <c r="FCF10" s="132"/>
      <c r="FCG10" s="132"/>
      <c r="FCH10" s="132"/>
      <c r="FCI10" s="133"/>
      <c r="FCJ10" s="134"/>
      <c r="FCK10" s="132"/>
      <c r="FCL10" s="132"/>
      <c r="FCM10" s="132"/>
      <c r="FCN10" s="133"/>
      <c r="FCO10" s="134"/>
      <c r="FCP10" s="132"/>
      <c r="FCQ10" s="132"/>
      <c r="FCR10" s="132"/>
      <c r="FCS10" s="133"/>
      <c r="FCT10" s="134"/>
      <c r="FCU10" s="132"/>
      <c r="FCV10" s="132"/>
      <c r="FCW10" s="132"/>
      <c r="FCX10" s="133"/>
      <c r="FCY10" s="134"/>
      <c r="FCZ10" s="132"/>
      <c r="FDA10" s="132"/>
      <c r="FDB10" s="132"/>
      <c r="FDC10" s="133"/>
      <c r="FDD10" s="134"/>
      <c r="FDE10" s="132"/>
      <c r="FDF10" s="132"/>
      <c r="FDG10" s="132"/>
      <c r="FDH10" s="133"/>
      <c r="FDI10" s="134"/>
      <c r="FDJ10" s="132"/>
      <c r="FDK10" s="132"/>
      <c r="FDL10" s="132"/>
      <c r="FDM10" s="133"/>
      <c r="FDN10" s="134"/>
      <c r="FDO10" s="132"/>
      <c r="FDP10" s="132"/>
      <c r="FDQ10" s="132"/>
      <c r="FDR10" s="133"/>
      <c r="FDS10" s="134"/>
      <c r="FDT10" s="132"/>
      <c r="FDU10" s="132"/>
      <c r="FDV10" s="132"/>
      <c r="FDW10" s="133"/>
      <c r="FDX10" s="134"/>
      <c r="FDY10" s="132"/>
      <c r="FDZ10" s="132"/>
      <c r="FEA10" s="132"/>
      <c r="FEB10" s="133"/>
      <c r="FEC10" s="134"/>
      <c r="FED10" s="132"/>
      <c r="FEE10" s="132"/>
      <c r="FEF10" s="132"/>
      <c r="FEG10" s="133"/>
      <c r="FEH10" s="134"/>
      <c r="FEI10" s="132"/>
      <c r="FEJ10" s="132"/>
      <c r="FEK10" s="132"/>
      <c r="FEL10" s="133"/>
      <c r="FEM10" s="134"/>
      <c r="FEN10" s="132"/>
      <c r="FEO10" s="132"/>
      <c r="FEP10" s="132"/>
      <c r="FEQ10" s="133"/>
      <c r="FER10" s="134"/>
      <c r="FES10" s="132"/>
      <c r="FET10" s="132"/>
      <c r="FEU10" s="132"/>
      <c r="FEV10" s="133"/>
      <c r="FEW10" s="134"/>
      <c r="FEX10" s="132"/>
      <c r="FEY10" s="132"/>
      <c r="FEZ10" s="132"/>
      <c r="FFA10" s="133"/>
      <c r="FFB10" s="134"/>
      <c r="FFC10" s="132"/>
      <c r="FFD10" s="132"/>
      <c r="FFE10" s="132"/>
      <c r="FFF10" s="133"/>
      <c r="FFG10" s="134"/>
      <c r="FFH10" s="132"/>
      <c r="FFI10" s="132"/>
      <c r="FFJ10" s="132"/>
      <c r="FFK10" s="133"/>
      <c r="FFL10" s="134"/>
      <c r="FFM10" s="132"/>
      <c r="FFN10" s="132"/>
      <c r="FFO10" s="132"/>
      <c r="FFP10" s="133"/>
      <c r="FFQ10" s="134"/>
      <c r="FFR10" s="132"/>
      <c r="FFS10" s="132"/>
      <c r="FFT10" s="132"/>
      <c r="FFU10" s="133"/>
      <c r="FFV10" s="134"/>
      <c r="FFW10" s="132"/>
      <c r="FFX10" s="132"/>
      <c r="FFY10" s="132"/>
      <c r="FFZ10" s="133"/>
      <c r="FGA10" s="134"/>
      <c r="FGB10" s="132"/>
      <c r="FGC10" s="132"/>
      <c r="FGD10" s="132"/>
      <c r="FGE10" s="133"/>
      <c r="FGF10" s="134"/>
      <c r="FGG10" s="132"/>
      <c r="FGH10" s="132"/>
      <c r="FGI10" s="132"/>
      <c r="FGJ10" s="133"/>
      <c r="FGK10" s="134"/>
      <c r="FGL10" s="132"/>
      <c r="FGM10" s="132"/>
      <c r="FGN10" s="132"/>
      <c r="FGO10" s="133"/>
      <c r="FGP10" s="134"/>
      <c r="FGQ10" s="132"/>
      <c r="FGR10" s="132"/>
      <c r="FGS10" s="132"/>
      <c r="FGT10" s="133"/>
      <c r="FGU10" s="134"/>
      <c r="FGV10" s="132"/>
      <c r="FGW10" s="132"/>
      <c r="FGX10" s="132"/>
      <c r="FGY10" s="133"/>
      <c r="FGZ10" s="134"/>
      <c r="FHA10" s="132"/>
      <c r="FHB10" s="132"/>
      <c r="FHC10" s="132"/>
      <c r="FHD10" s="133"/>
      <c r="FHE10" s="134"/>
      <c r="FHF10" s="132"/>
      <c r="FHG10" s="132"/>
      <c r="FHH10" s="132"/>
      <c r="FHI10" s="133"/>
      <c r="FHJ10" s="134"/>
      <c r="FHK10" s="132"/>
      <c r="FHL10" s="132"/>
      <c r="FHM10" s="132"/>
      <c r="FHN10" s="133"/>
      <c r="FHO10" s="134"/>
      <c r="FHP10" s="132"/>
      <c r="FHQ10" s="132"/>
      <c r="FHR10" s="132"/>
      <c r="FHS10" s="133"/>
      <c r="FHT10" s="134"/>
      <c r="FHU10" s="132"/>
      <c r="FHV10" s="132"/>
      <c r="FHW10" s="132"/>
      <c r="FHX10" s="133"/>
      <c r="FHY10" s="134"/>
      <c r="FHZ10" s="132"/>
      <c r="FIA10" s="132"/>
      <c r="FIB10" s="132"/>
      <c r="FIC10" s="133"/>
      <c r="FID10" s="134"/>
      <c r="FIE10" s="132"/>
      <c r="FIF10" s="132"/>
      <c r="FIG10" s="132"/>
      <c r="FIH10" s="133"/>
      <c r="FII10" s="134"/>
      <c r="FIJ10" s="132"/>
      <c r="FIK10" s="132"/>
      <c r="FIL10" s="132"/>
      <c r="FIM10" s="133"/>
      <c r="FIN10" s="134"/>
      <c r="FIO10" s="132"/>
      <c r="FIP10" s="132"/>
      <c r="FIQ10" s="132"/>
      <c r="FIR10" s="133"/>
      <c r="FIS10" s="134"/>
      <c r="FIT10" s="132"/>
      <c r="FIU10" s="132"/>
      <c r="FIV10" s="132"/>
      <c r="FIW10" s="133"/>
      <c r="FIX10" s="134"/>
      <c r="FIY10" s="132"/>
      <c r="FIZ10" s="132"/>
      <c r="FJA10" s="132"/>
      <c r="FJB10" s="133"/>
      <c r="FJC10" s="134"/>
      <c r="FJD10" s="132"/>
      <c r="FJE10" s="132"/>
      <c r="FJF10" s="132"/>
      <c r="FJG10" s="133"/>
      <c r="FJH10" s="134"/>
      <c r="FJI10" s="132"/>
      <c r="FJJ10" s="132"/>
      <c r="FJK10" s="132"/>
      <c r="FJL10" s="133"/>
      <c r="FJM10" s="134"/>
      <c r="FJN10" s="132"/>
      <c r="FJO10" s="132"/>
      <c r="FJP10" s="132"/>
      <c r="FJQ10" s="133"/>
      <c r="FJR10" s="134"/>
      <c r="FJS10" s="132"/>
      <c r="FJT10" s="132"/>
      <c r="FJU10" s="132"/>
      <c r="FJV10" s="133"/>
      <c r="FJW10" s="134"/>
      <c r="FJX10" s="132"/>
      <c r="FJY10" s="132"/>
      <c r="FJZ10" s="132"/>
      <c r="FKA10" s="133"/>
      <c r="FKB10" s="134"/>
      <c r="FKC10" s="132"/>
      <c r="FKD10" s="132"/>
      <c r="FKE10" s="132"/>
      <c r="FKF10" s="133"/>
      <c r="FKG10" s="134"/>
      <c r="FKH10" s="132"/>
      <c r="FKI10" s="132"/>
      <c r="FKJ10" s="132"/>
      <c r="FKK10" s="133"/>
      <c r="FKL10" s="134"/>
      <c r="FKM10" s="132"/>
      <c r="FKN10" s="132"/>
      <c r="FKO10" s="132"/>
      <c r="FKP10" s="133"/>
      <c r="FKQ10" s="134"/>
      <c r="FKR10" s="132"/>
      <c r="FKS10" s="132"/>
      <c r="FKT10" s="132"/>
      <c r="FKU10" s="133"/>
      <c r="FKV10" s="134"/>
      <c r="FKW10" s="132"/>
      <c r="FKX10" s="132"/>
      <c r="FKY10" s="132"/>
      <c r="FKZ10" s="133"/>
      <c r="FLA10" s="134"/>
      <c r="FLB10" s="132"/>
      <c r="FLC10" s="132"/>
      <c r="FLD10" s="132"/>
      <c r="FLE10" s="133"/>
      <c r="FLF10" s="134"/>
      <c r="FLG10" s="132"/>
      <c r="FLH10" s="132"/>
      <c r="FLI10" s="132"/>
      <c r="FLJ10" s="133"/>
      <c r="FLK10" s="134"/>
      <c r="FLL10" s="132"/>
      <c r="FLM10" s="132"/>
      <c r="FLN10" s="132"/>
      <c r="FLO10" s="133"/>
      <c r="FLP10" s="134"/>
      <c r="FLQ10" s="132"/>
      <c r="FLR10" s="132"/>
      <c r="FLS10" s="132"/>
      <c r="FLT10" s="133"/>
      <c r="FLU10" s="134"/>
      <c r="FLV10" s="132"/>
      <c r="FLW10" s="132"/>
      <c r="FLX10" s="132"/>
      <c r="FLY10" s="133"/>
      <c r="FLZ10" s="134"/>
      <c r="FMA10" s="132"/>
      <c r="FMB10" s="132"/>
      <c r="FMC10" s="132"/>
      <c r="FMD10" s="133"/>
      <c r="FME10" s="134"/>
      <c r="FMF10" s="132"/>
      <c r="FMG10" s="132"/>
      <c r="FMH10" s="132"/>
      <c r="FMI10" s="133"/>
      <c r="FMJ10" s="134"/>
      <c r="FMK10" s="132"/>
      <c r="FML10" s="132"/>
      <c r="FMM10" s="132"/>
      <c r="FMN10" s="133"/>
      <c r="FMO10" s="134"/>
      <c r="FMP10" s="132"/>
      <c r="FMQ10" s="132"/>
      <c r="FMR10" s="132"/>
      <c r="FMS10" s="133"/>
      <c r="FMT10" s="134"/>
      <c r="FMU10" s="132"/>
      <c r="FMV10" s="132"/>
      <c r="FMW10" s="132"/>
      <c r="FMX10" s="133"/>
      <c r="FMY10" s="134"/>
      <c r="FMZ10" s="132"/>
      <c r="FNA10" s="132"/>
      <c r="FNB10" s="132"/>
      <c r="FNC10" s="133"/>
      <c r="FND10" s="134"/>
      <c r="FNE10" s="132"/>
      <c r="FNF10" s="132"/>
      <c r="FNG10" s="132"/>
      <c r="FNH10" s="133"/>
      <c r="FNI10" s="134"/>
      <c r="FNJ10" s="132"/>
      <c r="FNK10" s="132"/>
      <c r="FNL10" s="132"/>
      <c r="FNM10" s="133"/>
      <c r="FNN10" s="134"/>
      <c r="FNO10" s="132"/>
      <c r="FNP10" s="132"/>
      <c r="FNQ10" s="132"/>
      <c r="FNR10" s="133"/>
      <c r="FNS10" s="134"/>
      <c r="FNT10" s="132"/>
      <c r="FNU10" s="132"/>
      <c r="FNV10" s="132"/>
      <c r="FNW10" s="133"/>
      <c r="FNX10" s="134"/>
      <c r="FNY10" s="132"/>
      <c r="FNZ10" s="132"/>
      <c r="FOA10" s="132"/>
      <c r="FOB10" s="133"/>
      <c r="FOC10" s="134"/>
      <c r="FOD10" s="132"/>
      <c r="FOE10" s="132"/>
      <c r="FOF10" s="132"/>
      <c r="FOG10" s="133"/>
      <c r="FOH10" s="134"/>
      <c r="FOI10" s="132"/>
      <c r="FOJ10" s="132"/>
      <c r="FOK10" s="132"/>
      <c r="FOL10" s="133"/>
      <c r="FOM10" s="134"/>
      <c r="FON10" s="132"/>
      <c r="FOO10" s="132"/>
      <c r="FOP10" s="132"/>
      <c r="FOQ10" s="133"/>
      <c r="FOR10" s="134"/>
      <c r="FOS10" s="132"/>
      <c r="FOT10" s="132"/>
      <c r="FOU10" s="132"/>
      <c r="FOV10" s="133"/>
      <c r="FOW10" s="134"/>
      <c r="FOX10" s="132"/>
      <c r="FOY10" s="132"/>
      <c r="FOZ10" s="132"/>
      <c r="FPA10" s="133"/>
      <c r="FPB10" s="134"/>
      <c r="FPC10" s="132"/>
      <c r="FPD10" s="132"/>
      <c r="FPE10" s="132"/>
      <c r="FPF10" s="133"/>
      <c r="FPG10" s="134"/>
      <c r="FPH10" s="132"/>
      <c r="FPI10" s="132"/>
      <c r="FPJ10" s="132"/>
      <c r="FPK10" s="133"/>
      <c r="FPL10" s="134"/>
      <c r="FPM10" s="132"/>
      <c r="FPN10" s="132"/>
      <c r="FPO10" s="132"/>
      <c r="FPP10" s="133"/>
      <c r="FPQ10" s="134"/>
      <c r="FPR10" s="132"/>
      <c r="FPS10" s="132"/>
      <c r="FPT10" s="132"/>
      <c r="FPU10" s="133"/>
      <c r="FPV10" s="134"/>
      <c r="FPW10" s="132"/>
      <c r="FPX10" s="132"/>
      <c r="FPY10" s="132"/>
      <c r="FPZ10" s="133"/>
      <c r="FQA10" s="134"/>
      <c r="FQB10" s="132"/>
      <c r="FQC10" s="132"/>
      <c r="FQD10" s="132"/>
      <c r="FQE10" s="133"/>
      <c r="FQF10" s="134"/>
      <c r="FQG10" s="132"/>
      <c r="FQH10" s="132"/>
      <c r="FQI10" s="132"/>
      <c r="FQJ10" s="133"/>
      <c r="FQK10" s="134"/>
      <c r="FQL10" s="132"/>
      <c r="FQM10" s="132"/>
      <c r="FQN10" s="132"/>
      <c r="FQO10" s="133"/>
      <c r="FQP10" s="134"/>
      <c r="FQQ10" s="132"/>
      <c r="FQR10" s="132"/>
      <c r="FQS10" s="132"/>
      <c r="FQT10" s="133"/>
      <c r="FQU10" s="134"/>
      <c r="FQV10" s="132"/>
      <c r="FQW10" s="132"/>
      <c r="FQX10" s="132"/>
      <c r="FQY10" s="133"/>
      <c r="FQZ10" s="134"/>
      <c r="FRA10" s="132"/>
      <c r="FRB10" s="132"/>
      <c r="FRC10" s="132"/>
      <c r="FRD10" s="133"/>
      <c r="FRE10" s="134"/>
      <c r="FRF10" s="132"/>
      <c r="FRG10" s="132"/>
      <c r="FRH10" s="132"/>
      <c r="FRI10" s="133"/>
      <c r="FRJ10" s="134"/>
      <c r="FRK10" s="132"/>
      <c r="FRL10" s="132"/>
      <c r="FRM10" s="132"/>
      <c r="FRN10" s="133"/>
      <c r="FRO10" s="134"/>
      <c r="FRP10" s="132"/>
      <c r="FRQ10" s="132"/>
      <c r="FRR10" s="132"/>
      <c r="FRS10" s="133"/>
      <c r="FRT10" s="134"/>
      <c r="FRU10" s="132"/>
      <c r="FRV10" s="132"/>
      <c r="FRW10" s="132"/>
      <c r="FRX10" s="133"/>
      <c r="FRY10" s="134"/>
      <c r="FRZ10" s="132"/>
      <c r="FSA10" s="132"/>
      <c r="FSB10" s="132"/>
      <c r="FSC10" s="133"/>
      <c r="FSD10" s="134"/>
      <c r="FSE10" s="132"/>
      <c r="FSF10" s="132"/>
      <c r="FSG10" s="132"/>
      <c r="FSH10" s="133"/>
      <c r="FSI10" s="134"/>
      <c r="FSJ10" s="132"/>
      <c r="FSK10" s="132"/>
      <c r="FSL10" s="132"/>
      <c r="FSM10" s="133"/>
      <c r="FSN10" s="134"/>
      <c r="FSO10" s="132"/>
      <c r="FSP10" s="132"/>
      <c r="FSQ10" s="132"/>
      <c r="FSR10" s="133"/>
      <c r="FSS10" s="134"/>
      <c r="FST10" s="132"/>
      <c r="FSU10" s="132"/>
      <c r="FSV10" s="132"/>
      <c r="FSW10" s="133"/>
      <c r="FSX10" s="134"/>
      <c r="FSY10" s="132"/>
      <c r="FSZ10" s="132"/>
      <c r="FTA10" s="132"/>
      <c r="FTB10" s="133"/>
      <c r="FTC10" s="134"/>
      <c r="FTD10" s="132"/>
      <c r="FTE10" s="132"/>
      <c r="FTF10" s="132"/>
      <c r="FTG10" s="133"/>
      <c r="FTH10" s="134"/>
      <c r="FTI10" s="132"/>
      <c r="FTJ10" s="132"/>
      <c r="FTK10" s="132"/>
      <c r="FTL10" s="133"/>
      <c r="FTM10" s="134"/>
      <c r="FTN10" s="132"/>
      <c r="FTO10" s="132"/>
      <c r="FTP10" s="132"/>
      <c r="FTQ10" s="133"/>
      <c r="FTR10" s="134"/>
      <c r="FTS10" s="132"/>
      <c r="FTT10" s="132"/>
      <c r="FTU10" s="132"/>
      <c r="FTV10" s="133"/>
      <c r="FTW10" s="134"/>
      <c r="FTX10" s="132"/>
      <c r="FTY10" s="132"/>
      <c r="FTZ10" s="132"/>
      <c r="FUA10" s="133"/>
      <c r="FUB10" s="134"/>
      <c r="FUC10" s="132"/>
      <c r="FUD10" s="132"/>
      <c r="FUE10" s="132"/>
      <c r="FUF10" s="133"/>
      <c r="FUG10" s="134"/>
      <c r="FUH10" s="132"/>
      <c r="FUI10" s="132"/>
      <c r="FUJ10" s="132"/>
      <c r="FUK10" s="133"/>
      <c r="FUL10" s="134"/>
      <c r="FUM10" s="132"/>
      <c r="FUN10" s="132"/>
      <c r="FUO10" s="132"/>
      <c r="FUP10" s="133"/>
      <c r="FUQ10" s="134"/>
      <c r="FUR10" s="132"/>
      <c r="FUS10" s="132"/>
      <c r="FUT10" s="132"/>
      <c r="FUU10" s="133"/>
      <c r="FUV10" s="134"/>
      <c r="FUW10" s="132"/>
      <c r="FUX10" s="132"/>
      <c r="FUY10" s="132"/>
      <c r="FUZ10" s="133"/>
      <c r="FVA10" s="134"/>
      <c r="FVB10" s="132"/>
      <c r="FVC10" s="132"/>
      <c r="FVD10" s="132"/>
      <c r="FVE10" s="133"/>
      <c r="FVF10" s="134"/>
      <c r="FVG10" s="132"/>
      <c r="FVH10" s="132"/>
      <c r="FVI10" s="132"/>
      <c r="FVJ10" s="133"/>
      <c r="FVK10" s="134"/>
      <c r="FVL10" s="132"/>
      <c r="FVM10" s="132"/>
      <c r="FVN10" s="132"/>
      <c r="FVO10" s="133"/>
      <c r="FVP10" s="134"/>
      <c r="FVQ10" s="132"/>
      <c r="FVR10" s="132"/>
      <c r="FVS10" s="132"/>
      <c r="FVT10" s="133"/>
      <c r="FVU10" s="134"/>
      <c r="FVV10" s="132"/>
      <c r="FVW10" s="132"/>
      <c r="FVX10" s="132"/>
      <c r="FVY10" s="133"/>
      <c r="FVZ10" s="134"/>
      <c r="FWA10" s="132"/>
      <c r="FWB10" s="132"/>
      <c r="FWC10" s="132"/>
      <c r="FWD10" s="133"/>
      <c r="FWE10" s="134"/>
      <c r="FWF10" s="132"/>
      <c r="FWG10" s="132"/>
      <c r="FWH10" s="132"/>
      <c r="FWI10" s="133"/>
      <c r="FWJ10" s="134"/>
      <c r="FWK10" s="132"/>
      <c r="FWL10" s="132"/>
      <c r="FWM10" s="132"/>
      <c r="FWN10" s="133"/>
      <c r="FWO10" s="134"/>
      <c r="FWP10" s="132"/>
      <c r="FWQ10" s="132"/>
      <c r="FWR10" s="132"/>
      <c r="FWS10" s="133"/>
      <c r="FWT10" s="134"/>
      <c r="FWU10" s="132"/>
      <c r="FWV10" s="132"/>
      <c r="FWW10" s="132"/>
      <c r="FWX10" s="133"/>
      <c r="FWY10" s="134"/>
      <c r="FWZ10" s="132"/>
      <c r="FXA10" s="132"/>
      <c r="FXB10" s="132"/>
      <c r="FXC10" s="133"/>
      <c r="FXD10" s="134"/>
      <c r="FXE10" s="132"/>
      <c r="FXF10" s="132"/>
      <c r="FXG10" s="132"/>
      <c r="FXH10" s="133"/>
      <c r="FXI10" s="134"/>
      <c r="FXJ10" s="132"/>
      <c r="FXK10" s="132"/>
      <c r="FXL10" s="132"/>
      <c r="FXM10" s="133"/>
      <c r="FXN10" s="134"/>
      <c r="FXO10" s="132"/>
      <c r="FXP10" s="132"/>
      <c r="FXQ10" s="132"/>
      <c r="FXR10" s="133"/>
      <c r="FXS10" s="134"/>
      <c r="FXT10" s="132"/>
      <c r="FXU10" s="132"/>
      <c r="FXV10" s="132"/>
      <c r="FXW10" s="133"/>
      <c r="FXX10" s="134"/>
      <c r="FXY10" s="132"/>
      <c r="FXZ10" s="132"/>
      <c r="FYA10" s="132"/>
      <c r="FYB10" s="133"/>
      <c r="FYC10" s="134"/>
      <c r="FYD10" s="132"/>
      <c r="FYE10" s="132"/>
      <c r="FYF10" s="132"/>
      <c r="FYG10" s="133"/>
      <c r="FYH10" s="134"/>
      <c r="FYI10" s="132"/>
      <c r="FYJ10" s="132"/>
      <c r="FYK10" s="132"/>
      <c r="FYL10" s="133"/>
      <c r="FYM10" s="134"/>
      <c r="FYN10" s="132"/>
      <c r="FYO10" s="132"/>
      <c r="FYP10" s="132"/>
      <c r="FYQ10" s="133"/>
      <c r="FYR10" s="134"/>
      <c r="FYS10" s="132"/>
      <c r="FYT10" s="132"/>
      <c r="FYU10" s="132"/>
      <c r="FYV10" s="133"/>
      <c r="FYW10" s="134"/>
      <c r="FYX10" s="132"/>
      <c r="FYY10" s="132"/>
      <c r="FYZ10" s="132"/>
      <c r="FZA10" s="133"/>
      <c r="FZB10" s="134"/>
      <c r="FZC10" s="132"/>
      <c r="FZD10" s="132"/>
      <c r="FZE10" s="132"/>
      <c r="FZF10" s="133"/>
      <c r="FZG10" s="134"/>
      <c r="FZH10" s="132"/>
      <c r="FZI10" s="132"/>
      <c r="FZJ10" s="132"/>
      <c r="FZK10" s="133"/>
      <c r="FZL10" s="134"/>
      <c r="FZM10" s="132"/>
      <c r="FZN10" s="132"/>
      <c r="FZO10" s="132"/>
      <c r="FZP10" s="133"/>
      <c r="FZQ10" s="134"/>
      <c r="FZR10" s="132"/>
      <c r="FZS10" s="132"/>
      <c r="FZT10" s="132"/>
      <c r="FZU10" s="133"/>
      <c r="FZV10" s="134"/>
      <c r="FZW10" s="132"/>
      <c r="FZX10" s="132"/>
      <c r="FZY10" s="132"/>
      <c r="FZZ10" s="133"/>
      <c r="GAA10" s="134"/>
      <c r="GAB10" s="132"/>
      <c r="GAC10" s="132"/>
      <c r="GAD10" s="132"/>
      <c r="GAE10" s="133"/>
      <c r="GAF10" s="134"/>
      <c r="GAG10" s="132"/>
      <c r="GAH10" s="132"/>
      <c r="GAI10" s="132"/>
      <c r="GAJ10" s="133"/>
      <c r="GAK10" s="134"/>
      <c r="GAL10" s="132"/>
      <c r="GAM10" s="132"/>
      <c r="GAN10" s="132"/>
      <c r="GAO10" s="133"/>
      <c r="GAP10" s="134"/>
      <c r="GAQ10" s="132"/>
      <c r="GAR10" s="132"/>
      <c r="GAS10" s="132"/>
      <c r="GAT10" s="133"/>
      <c r="GAU10" s="134"/>
      <c r="GAV10" s="132"/>
      <c r="GAW10" s="132"/>
      <c r="GAX10" s="132"/>
      <c r="GAY10" s="133"/>
      <c r="GAZ10" s="134"/>
      <c r="GBA10" s="132"/>
      <c r="GBB10" s="132"/>
      <c r="GBC10" s="132"/>
      <c r="GBD10" s="133"/>
      <c r="GBE10" s="134"/>
      <c r="GBF10" s="132"/>
      <c r="GBG10" s="132"/>
      <c r="GBH10" s="132"/>
      <c r="GBI10" s="133"/>
      <c r="GBJ10" s="134"/>
      <c r="GBK10" s="132"/>
      <c r="GBL10" s="132"/>
      <c r="GBM10" s="132"/>
      <c r="GBN10" s="133"/>
      <c r="GBO10" s="134"/>
      <c r="GBP10" s="132"/>
      <c r="GBQ10" s="132"/>
      <c r="GBR10" s="132"/>
      <c r="GBS10" s="133"/>
      <c r="GBT10" s="134"/>
      <c r="GBU10" s="132"/>
      <c r="GBV10" s="132"/>
      <c r="GBW10" s="132"/>
      <c r="GBX10" s="133"/>
      <c r="GBY10" s="134"/>
      <c r="GBZ10" s="132"/>
      <c r="GCA10" s="132"/>
      <c r="GCB10" s="132"/>
      <c r="GCC10" s="133"/>
      <c r="GCD10" s="134"/>
      <c r="GCE10" s="132"/>
      <c r="GCF10" s="132"/>
      <c r="GCG10" s="132"/>
      <c r="GCH10" s="133"/>
      <c r="GCI10" s="134"/>
      <c r="GCJ10" s="132"/>
      <c r="GCK10" s="132"/>
      <c r="GCL10" s="132"/>
      <c r="GCM10" s="133"/>
      <c r="GCN10" s="134"/>
      <c r="GCO10" s="132"/>
      <c r="GCP10" s="132"/>
      <c r="GCQ10" s="132"/>
      <c r="GCR10" s="133"/>
      <c r="GCS10" s="134"/>
      <c r="GCT10" s="132"/>
      <c r="GCU10" s="132"/>
      <c r="GCV10" s="132"/>
      <c r="GCW10" s="133"/>
      <c r="GCX10" s="134"/>
      <c r="GCY10" s="132"/>
      <c r="GCZ10" s="132"/>
      <c r="GDA10" s="132"/>
      <c r="GDB10" s="133"/>
      <c r="GDC10" s="134"/>
      <c r="GDD10" s="132"/>
      <c r="GDE10" s="132"/>
      <c r="GDF10" s="132"/>
      <c r="GDG10" s="133"/>
      <c r="GDH10" s="134"/>
      <c r="GDI10" s="132"/>
      <c r="GDJ10" s="132"/>
      <c r="GDK10" s="132"/>
      <c r="GDL10" s="133"/>
      <c r="GDM10" s="134"/>
      <c r="GDN10" s="132"/>
      <c r="GDO10" s="132"/>
      <c r="GDP10" s="132"/>
      <c r="GDQ10" s="133"/>
      <c r="GDR10" s="134"/>
      <c r="GDS10" s="132"/>
      <c r="GDT10" s="132"/>
      <c r="GDU10" s="132"/>
      <c r="GDV10" s="133"/>
      <c r="GDW10" s="134"/>
      <c r="GDX10" s="132"/>
      <c r="GDY10" s="132"/>
      <c r="GDZ10" s="132"/>
      <c r="GEA10" s="133"/>
      <c r="GEB10" s="134"/>
      <c r="GEC10" s="132"/>
      <c r="GED10" s="132"/>
      <c r="GEE10" s="132"/>
      <c r="GEF10" s="133"/>
      <c r="GEG10" s="134"/>
      <c r="GEH10" s="132"/>
      <c r="GEI10" s="132"/>
      <c r="GEJ10" s="132"/>
      <c r="GEK10" s="133"/>
      <c r="GEL10" s="134"/>
      <c r="GEM10" s="132"/>
      <c r="GEN10" s="132"/>
      <c r="GEO10" s="132"/>
      <c r="GEP10" s="133"/>
      <c r="GEQ10" s="134"/>
      <c r="GER10" s="132"/>
      <c r="GES10" s="132"/>
      <c r="GET10" s="132"/>
      <c r="GEU10" s="133"/>
      <c r="GEV10" s="134"/>
      <c r="GEW10" s="132"/>
      <c r="GEX10" s="132"/>
      <c r="GEY10" s="132"/>
      <c r="GEZ10" s="133"/>
      <c r="GFA10" s="134"/>
      <c r="GFB10" s="132"/>
      <c r="GFC10" s="132"/>
      <c r="GFD10" s="132"/>
      <c r="GFE10" s="133"/>
      <c r="GFF10" s="134"/>
      <c r="GFG10" s="132"/>
      <c r="GFH10" s="132"/>
      <c r="GFI10" s="132"/>
      <c r="GFJ10" s="133"/>
      <c r="GFK10" s="134"/>
      <c r="GFL10" s="132"/>
      <c r="GFM10" s="132"/>
      <c r="GFN10" s="132"/>
      <c r="GFO10" s="133"/>
      <c r="GFP10" s="134"/>
      <c r="GFQ10" s="132"/>
      <c r="GFR10" s="132"/>
      <c r="GFS10" s="132"/>
      <c r="GFT10" s="133"/>
      <c r="GFU10" s="134"/>
      <c r="GFV10" s="132"/>
      <c r="GFW10" s="132"/>
      <c r="GFX10" s="132"/>
      <c r="GFY10" s="133"/>
      <c r="GFZ10" s="134"/>
      <c r="GGA10" s="132"/>
      <c r="GGB10" s="132"/>
      <c r="GGC10" s="132"/>
      <c r="GGD10" s="133"/>
      <c r="GGE10" s="134"/>
      <c r="GGF10" s="132"/>
      <c r="GGG10" s="132"/>
      <c r="GGH10" s="132"/>
      <c r="GGI10" s="133"/>
      <c r="GGJ10" s="134"/>
      <c r="GGK10" s="132"/>
      <c r="GGL10" s="132"/>
      <c r="GGM10" s="132"/>
      <c r="GGN10" s="133"/>
      <c r="GGO10" s="134"/>
      <c r="GGP10" s="132"/>
      <c r="GGQ10" s="132"/>
      <c r="GGR10" s="132"/>
      <c r="GGS10" s="133"/>
      <c r="GGT10" s="134"/>
      <c r="GGU10" s="132"/>
      <c r="GGV10" s="132"/>
      <c r="GGW10" s="132"/>
      <c r="GGX10" s="133"/>
      <c r="GGY10" s="134"/>
      <c r="GGZ10" s="132"/>
      <c r="GHA10" s="132"/>
      <c r="GHB10" s="132"/>
      <c r="GHC10" s="133"/>
      <c r="GHD10" s="134"/>
      <c r="GHE10" s="132"/>
      <c r="GHF10" s="132"/>
      <c r="GHG10" s="132"/>
      <c r="GHH10" s="133"/>
      <c r="GHI10" s="134"/>
      <c r="GHJ10" s="132"/>
      <c r="GHK10" s="132"/>
      <c r="GHL10" s="132"/>
      <c r="GHM10" s="133"/>
      <c r="GHN10" s="134"/>
      <c r="GHO10" s="132"/>
      <c r="GHP10" s="132"/>
      <c r="GHQ10" s="132"/>
      <c r="GHR10" s="133"/>
      <c r="GHS10" s="134"/>
      <c r="GHT10" s="132"/>
      <c r="GHU10" s="132"/>
      <c r="GHV10" s="132"/>
      <c r="GHW10" s="133"/>
      <c r="GHX10" s="134"/>
      <c r="GHY10" s="132"/>
      <c r="GHZ10" s="132"/>
      <c r="GIA10" s="132"/>
      <c r="GIB10" s="133"/>
      <c r="GIC10" s="134"/>
      <c r="GID10" s="132"/>
      <c r="GIE10" s="132"/>
      <c r="GIF10" s="132"/>
      <c r="GIG10" s="133"/>
      <c r="GIH10" s="134"/>
      <c r="GII10" s="132"/>
      <c r="GIJ10" s="132"/>
      <c r="GIK10" s="132"/>
      <c r="GIL10" s="133"/>
      <c r="GIM10" s="134"/>
      <c r="GIN10" s="132"/>
      <c r="GIO10" s="132"/>
      <c r="GIP10" s="132"/>
      <c r="GIQ10" s="133"/>
      <c r="GIR10" s="134"/>
      <c r="GIS10" s="132"/>
      <c r="GIT10" s="132"/>
      <c r="GIU10" s="132"/>
      <c r="GIV10" s="133"/>
      <c r="GIW10" s="134"/>
      <c r="GIX10" s="132"/>
      <c r="GIY10" s="132"/>
      <c r="GIZ10" s="132"/>
      <c r="GJA10" s="133"/>
      <c r="GJB10" s="134"/>
      <c r="GJC10" s="132"/>
      <c r="GJD10" s="132"/>
      <c r="GJE10" s="132"/>
      <c r="GJF10" s="133"/>
      <c r="GJG10" s="134"/>
      <c r="GJH10" s="132"/>
      <c r="GJI10" s="132"/>
      <c r="GJJ10" s="132"/>
      <c r="GJK10" s="133"/>
      <c r="GJL10" s="134"/>
      <c r="GJM10" s="132"/>
      <c r="GJN10" s="132"/>
      <c r="GJO10" s="132"/>
      <c r="GJP10" s="133"/>
      <c r="GJQ10" s="134"/>
      <c r="GJR10" s="132"/>
      <c r="GJS10" s="132"/>
      <c r="GJT10" s="132"/>
      <c r="GJU10" s="133"/>
      <c r="GJV10" s="134"/>
      <c r="GJW10" s="132"/>
      <c r="GJX10" s="132"/>
      <c r="GJY10" s="132"/>
      <c r="GJZ10" s="133"/>
      <c r="GKA10" s="134"/>
      <c r="GKB10" s="132"/>
      <c r="GKC10" s="132"/>
      <c r="GKD10" s="132"/>
      <c r="GKE10" s="133"/>
      <c r="GKF10" s="134"/>
      <c r="GKG10" s="132"/>
      <c r="GKH10" s="132"/>
      <c r="GKI10" s="132"/>
      <c r="GKJ10" s="133"/>
      <c r="GKK10" s="134"/>
      <c r="GKL10" s="132"/>
      <c r="GKM10" s="132"/>
      <c r="GKN10" s="132"/>
      <c r="GKO10" s="133"/>
      <c r="GKP10" s="134"/>
      <c r="GKQ10" s="132"/>
      <c r="GKR10" s="132"/>
      <c r="GKS10" s="132"/>
      <c r="GKT10" s="133"/>
      <c r="GKU10" s="134"/>
      <c r="GKV10" s="132"/>
      <c r="GKW10" s="132"/>
      <c r="GKX10" s="132"/>
      <c r="GKY10" s="133"/>
      <c r="GKZ10" s="134"/>
      <c r="GLA10" s="132"/>
      <c r="GLB10" s="132"/>
      <c r="GLC10" s="132"/>
      <c r="GLD10" s="133"/>
      <c r="GLE10" s="134"/>
      <c r="GLF10" s="132"/>
      <c r="GLG10" s="132"/>
      <c r="GLH10" s="132"/>
      <c r="GLI10" s="133"/>
      <c r="GLJ10" s="134"/>
      <c r="GLK10" s="132"/>
      <c r="GLL10" s="132"/>
      <c r="GLM10" s="132"/>
      <c r="GLN10" s="133"/>
      <c r="GLO10" s="134"/>
      <c r="GLP10" s="132"/>
      <c r="GLQ10" s="132"/>
      <c r="GLR10" s="132"/>
      <c r="GLS10" s="133"/>
      <c r="GLT10" s="134"/>
      <c r="GLU10" s="132"/>
      <c r="GLV10" s="132"/>
      <c r="GLW10" s="132"/>
      <c r="GLX10" s="133"/>
      <c r="GLY10" s="134"/>
      <c r="GLZ10" s="132"/>
      <c r="GMA10" s="132"/>
      <c r="GMB10" s="132"/>
      <c r="GMC10" s="133"/>
      <c r="GMD10" s="134"/>
      <c r="GME10" s="132"/>
      <c r="GMF10" s="132"/>
      <c r="GMG10" s="132"/>
      <c r="GMH10" s="133"/>
      <c r="GMI10" s="134"/>
      <c r="GMJ10" s="132"/>
      <c r="GMK10" s="132"/>
      <c r="GML10" s="132"/>
      <c r="GMM10" s="133"/>
      <c r="GMN10" s="134"/>
      <c r="GMO10" s="132"/>
      <c r="GMP10" s="132"/>
      <c r="GMQ10" s="132"/>
      <c r="GMR10" s="133"/>
      <c r="GMS10" s="134"/>
      <c r="GMT10" s="132"/>
      <c r="GMU10" s="132"/>
      <c r="GMV10" s="132"/>
      <c r="GMW10" s="133"/>
      <c r="GMX10" s="134"/>
      <c r="GMY10" s="132"/>
      <c r="GMZ10" s="132"/>
      <c r="GNA10" s="132"/>
      <c r="GNB10" s="133"/>
      <c r="GNC10" s="134"/>
      <c r="GND10" s="132"/>
      <c r="GNE10" s="132"/>
      <c r="GNF10" s="132"/>
      <c r="GNG10" s="133"/>
      <c r="GNH10" s="134"/>
      <c r="GNI10" s="132"/>
      <c r="GNJ10" s="132"/>
      <c r="GNK10" s="132"/>
      <c r="GNL10" s="133"/>
      <c r="GNM10" s="134"/>
      <c r="GNN10" s="132"/>
      <c r="GNO10" s="132"/>
      <c r="GNP10" s="132"/>
      <c r="GNQ10" s="133"/>
      <c r="GNR10" s="134"/>
      <c r="GNS10" s="132"/>
      <c r="GNT10" s="132"/>
      <c r="GNU10" s="132"/>
      <c r="GNV10" s="133"/>
      <c r="GNW10" s="134"/>
      <c r="GNX10" s="132"/>
      <c r="GNY10" s="132"/>
      <c r="GNZ10" s="132"/>
      <c r="GOA10" s="133"/>
      <c r="GOB10" s="134"/>
      <c r="GOC10" s="132"/>
      <c r="GOD10" s="132"/>
      <c r="GOE10" s="132"/>
      <c r="GOF10" s="133"/>
      <c r="GOG10" s="134"/>
      <c r="GOH10" s="132"/>
      <c r="GOI10" s="132"/>
      <c r="GOJ10" s="132"/>
      <c r="GOK10" s="133"/>
      <c r="GOL10" s="134"/>
      <c r="GOM10" s="132"/>
      <c r="GON10" s="132"/>
      <c r="GOO10" s="132"/>
      <c r="GOP10" s="133"/>
      <c r="GOQ10" s="134"/>
      <c r="GOR10" s="132"/>
      <c r="GOS10" s="132"/>
      <c r="GOT10" s="132"/>
      <c r="GOU10" s="133"/>
      <c r="GOV10" s="134"/>
      <c r="GOW10" s="132"/>
      <c r="GOX10" s="132"/>
      <c r="GOY10" s="132"/>
      <c r="GOZ10" s="133"/>
      <c r="GPA10" s="134"/>
      <c r="GPB10" s="132"/>
      <c r="GPC10" s="132"/>
      <c r="GPD10" s="132"/>
      <c r="GPE10" s="133"/>
      <c r="GPF10" s="134"/>
      <c r="GPG10" s="132"/>
      <c r="GPH10" s="132"/>
      <c r="GPI10" s="132"/>
      <c r="GPJ10" s="133"/>
      <c r="GPK10" s="134"/>
      <c r="GPL10" s="132"/>
      <c r="GPM10" s="132"/>
      <c r="GPN10" s="132"/>
      <c r="GPO10" s="133"/>
      <c r="GPP10" s="134"/>
      <c r="GPQ10" s="132"/>
      <c r="GPR10" s="132"/>
      <c r="GPS10" s="132"/>
      <c r="GPT10" s="133"/>
      <c r="GPU10" s="134"/>
      <c r="GPV10" s="132"/>
      <c r="GPW10" s="132"/>
      <c r="GPX10" s="132"/>
      <c r="GPY10" s="133"/>
      <c r="GPZ10" s="134"/>
      <c r="GQA10" s="132"/>
      <c r="GQB10" s="132"/>
      <c r="GQC10" s="132"/>
      <c r="GQD10" s="133"/>
      <c r="GQE10" s="134"/>
      <c r="GQF10" s="132"/>
      <c r="GQG10" s="132"/>
      <c r="GQH10" s="132"/>
      <c r="GQI10" s="133"/>
      <c r="GQJ10" s="134"/>
      <c r="GQK10" s="132"/>
      <c r="GQL10" s="132"/>
      <c r="GQM10" s="132"/>
      <c r="GQN10" s="133"/>
      <c r="GQO10" s="134"/>
      <c r="GQP10" s="132"/>
      <c r="GQQ10" s="132"/>
      <c r="GQR10" s="132"/>
      <c r="GQS10" s="133"/>
      <c r="GQT10" s="134"/>
      <c r="GQU10" s="132"/>
      <c r="GQV10" s="132"/>
      <c r="GQW10" s="132"/>
      <c r="GQX10" s="133"/>
      <c r="GQY10" s="134"/>
      <c r="GQZ10" s="132"/>
      <c r="GRA10" s="132"/>
      <c r="GRB10" s="132"/>
      <c r="GRC10" s="133"/>
      <c r="GRD10" s="134"/>
      <c r="GRE10" s="132"/>
      <c r="GRF10" s="132"/>
      <c r="GRG10" s="132"/>
      <c r="GRH10" s="133"/>
      <c r="GRI10" s="134"/>
      <c r="GRJ10" s="132"/>
      <c r="GRK10" s="132"/>
      <c r="GRL10" s="132"/>
      <c r="GRM10" s="133"/>
      <c r="GRN10" s="134"/>
      <c r="GRO10" s="132"/>
      <c r="GRP10" s="132"/>
      <c r="GRQ10" s="132"/>
      <c r="GRR10" s="133"/>
      <c r="GRS10" s="134"/>
      <c r="GRT10" s="132"/>
      <c r="GRU10" s="132"/>
      <c r="GRV10" s="132"/>
      <c r="GRW10" s="133"/>
      <c r="GRX10" s="134"/>
      <c r="GRY10" s="132"/>
      <c r="GRZ10" s="132"/>
      <c r="GSA10" s="132"/>
      <c r="GSB10" s="133"/>
      <c r="GSC10" s="134"/>
      <c r="GSD10" s="132"/>
      <c r="GSE10" s="132"/>
      <c r="GSF10" s="132"/>
      <c r="GSG10" s="133"/>
      <c r="GSH10" s="134"/>
      <c r="GSI10" s="132"/>
      <c r="GSJ10" s="132"/>
      <c r="GSK10" s="132"/>
      <c r="GSL10" s="133"/>
      <c r="GSM10" s="134"/>
      <c r="GSN10" s="132"/>
      <c r="GSO10" s="132"/>
      <c r="GSP10" s="132"/>
      <c r="GSQ10" s="133"/>
      <c r="GSR10" s="134"/>
      <c r="GSS10" s="132"/>
      <c r="GST10" s="132"/>
      <c r="GSU10" s="132"/>
      <c r="GSV10" s="133"/>
      <c r="GSW10" s="134"/>
      <c r="GSX10" s="132"/>
      <c r="GSY10" s="132"/>
      <c r="GSZ10" s="132"/>
      <c r="GTA10" s="133"/>
      <c r="GTB10" s="134"/>
      <c r="GTC10" s="132"/>
      <c r="GTD10" s="132"/>
      <c r="GTE10" s="132"/>
      <c r="GTF10" s="133"/>
      <c r="GTG10" s="134"/>
      <c r="GTH10" s="132"/>
      <c r="GTI10" s="132"/>
      <c r="GTJ10" s="132"/>
      <c r="GTK10" s="133"/>
      <c r="GTL10" s="134"/>
      <c r="GTM10" s="132"/>
      <c r="GTN10" s="132"/>
      <c r="GTO10" s="132"/>
      <c r="GTP10" s="133"/>
      <c r="GTQ10" s="134"/>
      <c r="GTR10" s="132"/>
      <c r="GTS10" s="132"/>
      <c r="GTT10" s="132"/>
      <c r="GTU10" s="133"/>
      <c r="GTV10" s="134"/>
      <c r="GTW10" s="132"/>
      <c r="GTX10" s="132"/>
      <c r="GTY10" s="132"/>
      <c r="GTZ10" s="133"/>
      <c r="GUA10" s="134"/>
      <c r="GUB10" s="132"/>
      <c r="GUC10" s="132"/>
      <c r="GUD10" s="132"/>
      <c r="GUE10" s="133"/>
      <c r="GUF10" s="134"/>
      <c r="GUG10" s="132"/>
      <c r="GUH10" s="132"/>
      <c r="GUI10" s="132"/>
      <c r="GUJ10" s="133"/>
      <c r="GUK10" s="134"/>
      <c r="GUL10" s="132"/>
      <c r="GUM10" s="132"/>
      <c r="GUN10" s="132"/>
      <c r="GUO10" s="133"/>
      <c r="GUP10" s="134"/>
      <c r="GUQ10" s="132"/>
      <c r="GUR10" s="132"/>
      <c r="GUS10" s="132"/>
      <c r="GUT10" s="133"/>
      <c r="GUU10" s="134"/>
      <c r="GUV10" s="132"/>
      <c r="GUW10" s="132"/>
      <c r="GUX10" s="132"/>
      <c r="GUY10" s="133"/>
      <c r="GUZ10" s="134"/>
      <c r="GVA10" s="132"/>
      <c r="GVB10" s="132"/>
      <c r="GVC10" s="132"/>
      <c r="GVD10" s="133"/>
      <c r="GVE10" s="134"/>
      <c r="GVF10" s="132"/>
      <c r="GVG10" s="132"/>
      <c r="GVH10" s="132"/>
      <c r="GVI10" s="133"/>
      <c r="GVJ10" s="134"/>
      <c r="GVK10" s="132"/>
      <c r="GVL10" s="132"/>
      <c r="GVM10" s="132"/>
      <c r="GVN10" s="133"/>
      <c r="GVO10" s="134"/>
      <c r="GVP10" s="132"/>
      <c r="GVQ10" s="132"/>
      <c r="GVR10" s="132"/>
      <c r="GVS10" s="133"/>
      <c r="GVT10" s="134"/>
      <c r="GVU10" s="132"/>
      <c r="GVV10" s="132"/>
      <c r="GVW10" s="132"/>
      <c r="GVX10" s="133"/>
      <c r="GVY10" s="134"/>
      <c r="GVZ10" s="132"/>
      <c r="GWA10" s="132"/>
      <c r="GWB10" s="132"/>
      <c r="GWC10" s="133"/>
      <c r="GWD10" s="134"/>
      <c r="GWE10" s="132"/>
      <c r="GWF10" s="132"/>
      <c r="GWG10" s="132"/>
      <c r="GWH10" s="133"/>
      <c r="GWI10" s="134"/>
      <c r="GWJ10" s="132"/>
      <c r="GWK10" s="132"/>
      <c r="GWL10" s="132"/>
      <c r="GWM10" s="133"/>
      <c r="GWN10" s="134"/>
      <c r="GWO10" s="132"/>
      <c r="GWP10" s="132"/>
      <c r="GWQ10" s="132"/>
      <c r="GWR10" s="133"/>
      <c r="GWS10" s="134"/>
      <c r="GWT10" s="132"/>
      <c r="GWU10" s="132"/>
      <c r="GWV10" s="132"/>
      <c r="GWW10" s="133"/>
      <c r="GWX10" s="134"/>
      <c r="GWY10" s="132"/>
      <c r="GWZ10" s="132"/>
      <c r="GXA10" s="132"/>
      <c r="GXB10" s="133"/>
      <c r="GXC10" s="134"/>
      <c r="GXD10" s="132"/>
      <c r="GXE10" s="132"/>
      <c r="GXF10" s="132"/>
      <c r="GXG10" s="133"/>
      <c r="GXH10" s="134"/>
      <c r="GXI10" s="132"/>
      <c r="GXJ10" s="132"/>
      <c r="GXK10" s="132"/>
      <c r="GXL10" s="133"/>
      <c r="GXM10" s="134"/>
      <c r="GXN10" s="132"/>
      <c r="GXO10" s="132"/>
      <c r="GXP10" s="132"/>
      <c r="GXQ10" s="133"/>
      <c r="GXR10" s="134"/>
      <c r="GXS10" s="132"/>
      <c r="GXT10" s="132"/>
      <c r="GXU10" s="132"/>
      <c r="GXV10" s="133"/>
      <c r="GXW10" s="134"/>
      <c r="GXX10" s="132"/>
      <c r="GXY10" s="132"/>
      <c r="GXZ10" s="132"/>
      <c r="GYA10" s="133"/>
      <c r="GYB10" s="134"/>
      <c r="GYC10" s="132"/>
      <c r="GYD10" s="132"/>
      <c r="GYE10" s="132"/>
      <c r="GYF10" s="133"/>
      <c r="GYG10" s="134"/>
      <c r="GYH10" s="132"/>
      <c r="GYI10" s="132"/>
      <c r="GYJ10" s="132"/>
      <c r="GYK10" s="133"/>
      <c r="GYL10" s="134"/>
      <c r="GYM10" s="132"/>
      <c r="GYN10" s="132"/>
      <c r="GYO10" s="132"/>
      <c r="GYP10" s="133"/>
      <c r="GYQ10" s="134"/>
      <c r="GYR10" s="132"/>
      <c r="GYS10" s="132"/>
      <c r="GYT10" s="132"/>
      <c r="GYU10" s="133"/>
      <c r="GYV10" s="134"/>
      <c r="GYW10" s="132"/>
      <c r="GYX10" s="132"/>
      <c r="GYY10" s="132"/>
      <c r="GYZ10" s="133"/>
      <c r="GZA10" s="134"/>
      <c r="GZB10" s="132"/>
      <c r="GZC10" s="132"/>
      <c r="GZD10" s="132"/>
      <c r="GZE10" s="133"/>
      <c r="GZF10" s="134"/>
      <c r="GZG10" s="132"/>
      <c r="GZH10" s="132"/>
      <c r="GZI10" s="132"/>
      <c r="GZJ10" s="133"/>
      <c r="GZK10" s="134"/>
      <c r="GZL10" s="132"/>
      <c r="GZM10" s="132"/>
      <c r="GZN10" s="132"/>
      <c r="GZO10" s="133"/>
      <c r="GZP10" s="134"/>
      <c r="GZQ10" s="132"/>
      <c r="GZR10" s="132"/>
      <c r="GZS10" s="132"/>
      <c r="GZT10" s="133"/>
      <c r="GZU10" s="134"/>
      <c r="GZV10" s="132"/>
      <c r="GZW10" s="132"/>
      <c r="GZX10" s="132"/>
      <c r="GZY10" s="133"/>
      <c r="GZZ10" s="134"/>
      <c r="HAA10" s="132"/>
      <c r="HAB10" s="132"/>
      <c r="HAC10" s="132"/>
      <c r="HAD10" s="133"/>
      <c r="HAE10" s="134"/>
      <c r="HAF10" s="132"/>
      <c r="HAG10" s="132"/>
      <c r="HAH10" s="132"/>
      <c r="HAI10" s="133"/>
      <c r="HAJ10" s="134"/>
      <c r="HAK10" s="132"/>
      <c r="HAL10" s="132"/>
      <c r="HAM10" s="132"/>
      <c r="HAN10" s="133"/>
      <c r="HAO10" s="134"/>
      <c r="HAP10" s="132"/>
      <c r="HAQ10" s="132"/>
      <c r="HAR10" s="132"/>
      <c r="HAS10" s="133"/>
      <c r="HAT10" s="134"/>
      <c r="HAU10" s="132"/>
      <c r="HAV10" s="132"/>
      <c r="HAW10" s="132"/>
      <c r="HAX10" s="133"/>
      <c r="HAY10" s="134"/>
      <c r="HAZ10" s="132"/>
      <c r="HBA10" s="132"/>
      <c r="HBB10" s="132"/>
      <c r="HBC10" s="133"/>
      <c r="HBD10" s="134"/>
      <c r="HBE10" s="132"/>
      <c r="HBF10" s="132"/>
      <c r="HBG10" s="132"/>
      <c r="HBH10" s="133"/>
      <c r="HBI10" s="134"/>
      <c r="HBJ10" s="132"/>
      <c r="HBK10" s="132"/>
      <c r="HBL10" s="132"/>
      <c r="HBM10" s="133"/>
      <c r="HBN10" s="134"/>
      <c r="HBO10" s="132"/>
      <c r="HBP10" s="132"/>
      <c r="HBQ10" s="132"/>
      <c r="HBR10" s="133"/>
      <c r="HBS10" s="134"/>
      <c r="HBT10" s="132"/>
      <c r="HBU10" s="132"/>
      <c r="HBV10" s="132"/>
      <c r="HBW10" s="133"/>
      <c r="HBX10" s="134"/>
      <c r="HBY10" s="132"/>
      <c r="HBZ10" s="132"/>
      <c r="HCA10" s="132"/>
      <c r="HCB10" s="133"/>
      <c r="HCC10" s="134"/>
      <c r="HCD10" s="132"/>
      <c r="HCE10" s="132"/>
      <c r="HCF10" s="132"/>
      <c r="HCG10" s="133"/>
      <c r="HCH10" s="134"/>
      <c r="HCI10" s="132"/>
      <c r="HCJ10" s="132"/>
      <c r="HCK10" s="132"/>
      <c r="HCL10" s="133"/>
      <c r="HCM10" s="134"/>
      <c r="HCN10" s="132"/>
      <c r="HCO10" s="132"/>
      <c r="HCP10" s="132"/>
      <c r="HCQ10" s="133"/>
      <c r="HCR10" s="134"/>
      <c r="HCS10" s="132"/>
      <c r="HCT10" s="132"/>
      <c r="HCU10" s="132"/>
      <c r="HCV10" s="133"/>
      <c r="HCW10" s="134"/>
      <c r="HCX10" s="132"/>
      <c r="HCY10" s="132"/>
      <c r="HCZ10" s="132"/>
      <c r="HDA10" s="133"/>
      <c r="HDB10" s="134"/>
      <c r="HDC10" s="132"/>
      <c r="HDD10" s="132"/>
      <c r="HDE10" s="132"/>
      <c r="HDF10" s="133"/>
      <c r="HDG10" s="134"/>
      <c r="HDH10" s="132"/>
      <c r="HDI10" s="132"/>
      <c r="HDJ10" s="132"/>
      <c r="HDK10" s="133"/>
      <c r="HDL10" s="134"/>
      <c r="HDM10" s="132"/>
      <c r="HDN10" s="132"/>
      <c r="HDO10" s="132"/>
      <c r="HDP10" s="133"/>
      <c r="HDQ10" s="134"/>
      <c r="HDR10" s="132"/>
      <c r="HDS10" s="132"/>
      <c r="HDT10" s="132"/>
      <c r="HDU10" s="133"/>
      <c r="HDV10" s="134"/>
      <c r="HDW10" s="132"/>
      <c r="HDX10" s="132"/>
      <c r="HDY10" s="132"/>
      <c r="HDZ10" s="133"/>
      <c r="HEA10" s="134"/>
      <c r="HEB10" s="132"/>
      <c r="HEC10" s="132"/>
      <c r="HED10" s="132"/>
      <c r="HEE10" s="133"/>
      <c r="HEF10" s="134"/>
      <c r="HEG10" s="132"/>
      <c r="HEH10" s="132"/>
      <c r="HEI10" s="132"/>
      <c r="HEJ10" s="133"/>
      <c r="HEK10" s="134"/>
      <c r="HEL10" s="132"/>
      <c r="HEM10" s="132"/>
      <c r="HEN10" s="132"/>
      <c r="HEO10" s="133"/>
      <c r="HEP10" s="134"/>
      <c r="HEQ10" s="132"/>
      <c r="HER10" s="132"/>
      <c r="HES10" s="132"/>
      <c r="HET10" s="133"/>
      <c r="HEU10" s="134"/>
      <c r="HEV10" s="132"/>
      <c r="HEW10" s="132"/>
      <c r="HEX10" s="132"/>
      <c r="HEY10" s="133"/>
      <c r="HEZ10" s="134"/>
      <c r="HFA10" s="132"/>
      <c r="HFB10" s="132"/>
      <c r="HFC10" s="132"/>
      <c r="HFD10" s="133"/>
      <c r="HFE10" s="134"/>
      <c r="HFF10" s="132"/>
      <c r="HFG10" s="132"/>
      <c r="HFH10" s="132"/>
      <c r="HFI10" s="133"/>
      <c r="HFJ10" s="134"/>
      <c r="HFK10" s="132"/>
      <c r="HFL10" s="132"/>
      <c r="HFM10" s="132"/>
      <c r="HFN10" s="133"/>
      <c r="HFO10" s="134"/>
      <c r="HFP10" s="132"/>
      <c r="HFQ10" s="132"/>
      <c r="HFR10" s="132"/>
      <c r="HFS10" s="133"/>
      <c r="HFT10" s="134"/>
      <c r="HFU10" s="132"/>
      <c r="HFV10" s="132"/>
      <c r="HFW10" s="132"/>
      <c r="HFX10" s="133"/>
      <c r="HFY10" s="134"/>
      <c r="HFZ10" s="132"/>
      <c r="HGA10" s="132"/>
      <c r="HGB10" s="132"/>
      <c r="HGC10" s="133"/>
      <c r="HGD10" s="134"/>
      <c r="HGE10" s="132"/>
      <c r="HGF10" s="132"/>
      <c r="HGG10" s="132"/>
      <c r="HGH10" s="133"/>
      <c r="HGI10" s="134"/>
      <c r="HGJ10" s="132"/>
      <c r="HGK10" s="132"/>
      <c r="HGL10" s="132"/>
      <c r="HGM10" s="133"/>
      <c r="HGN10" s="134"/>
      <c r="HGO10" s="132"/>
      <c r="HGP10" s="132"/>
      <c r="HGQ10" s="132"/>
      <c r="HGR10" s="133"/>
      <c r="HGS10" s="134"/>
      <c r="HGT10" s="132"/>
      <c r="HGU10" s="132"/>
      <c r="HGV10" s="132"/>
      <c r="HGW10" s="133"/>
      <c r="HGX10" s="134"/>
      <c r="HGY10" s="132"/>
      <c r="HGZ10" s="132"/>
      <c r="HHA10" s="132"/>
      <c r="HHB10" s="133"/>
      <c r="HHC10" s="134"/>
      <c r="HHD10" s="132"/>
      <c r="HHE10" s="132"/>
      <c r="HHF10" s="132"/>
      <c r="HHG10" s="133"/>
      <c r="HHH10" s="134"/>
      <c r="HHI10" s="132"/>
      <c r="HHJ10" s="132"/>
      <c r="HHK10" s="132"/>
      <c r="HHL10" s="133"/>
      <c r="HHM10" s="134"/>
      <c r="HHN10" s="132"/>
      <c r="HHO10" s="132"/>
      <c r="HHP10" s="132"/>
      <c r="HHQ10" s="133"/>
      <c r="HHR10" s="134"/>
      <c r="HHS10" s="132"/>
      <c r="HHT10" s="132"/>
      <c r="HHU10" s="132"/>
      <c r="HHV10" s="133"/>
      <c r="HHW10" s="134"/>
      <c r="HHX10" s="132"/>
      <c r="HHY10" s="132"/>
      <c r="HHZ10" s="132"/>
      <c r="HIA10" s="133"/>
      <c r="HIB10" s="134"/>
      <c r="HIC10" s="132"/>
      <c r="HID10" s="132"/>
      <c r="HIE10" s="132"/>
      <c r="HIF10" s="133"/>
      <c r="HIG10" s="134"/>
      <c r="HIH10" s="132"/>
      <c r="HII10" s="132"/>
      <c r="HIJ10" s="132"/>
      <c r="HIK10" s="133"/>
      <c r="HIL10" s="134"/>
      <c r="HIM10" s="132"/>
      <c r="HIN10" s="132"/>
      <c r="HIO10" s="132"/>
      <c r="HIP10" s="133"/>
      <c r="HIQ10" s="134"/>
      <c r="HIR10" s="132"/>
      <c r="HIS10" s="132"/>
      <c r="HIT10" s="132"/>
      <c r="HIU10" s="133"/>
      <c r="HIV10" s="134"/>
      <c r="HIW10" s="132"/>
      <c r="HIX10" s="132"/>
      <c r="HIY10" s="132"/>
      <c r="HIZ10" s="133"/>
      <c r="HJA10" s="134"/>
      <c r="HJB10" s="132"/>
      <c r="HJC10" s="132"/>
      <c r="HJD10" s="132"/>
      <c r="HJE10" s="133"/>
      <c r="HJF10" s="134"/>
      <c r="HJG10" s="132"/>
      <c r="HJH10" s="132"/>
      <c r="HJI10" s="132"/>
      <c r="HJJ10" s="133"/>
      <c r="HJK10" s="134"/>
      <c r="HJL10" s="132"/>
      <c r="HJM10" s="132"/>
      <c r="HJN10" s="132"/>
      <c r="HJO10" s="133"/>
      <c r="HJP10" s="134"/>
      <c r="HJQ10" s="132"/>
      <c r="HJR10" s="132"/>
      <c r="HJS10" s="132"/>
      <c r="HJT10" s="133"/>
      <c r="HJU10" s="134"/>
      <c r="HJV10" s="132"/>
      <c r="HJW10" s="132"/>
      <c r="HJX10" s="132"/>
      <c r="HJY10" s="133"/>
      <c r="HJZ10" s="134"/>
      <c r="HKA10" s="132"/>
      <c r="HKB10" s="132"/>
      <c r="HKC10" s="132"/>
      <c r="HKD10" s="133"/>
      <c r="HKE10" s="134"/>
      <c r="HKF10" s="132"/>
      <c r="HKG10" s="132"/>
      <c r="HKH10" s="132"/>
      <c r="HKI10" s="133"/>
      <c r="HKJ10" s="134"/>
      <c r="HKK10" s="132"/>
      <c r="HKL10" s="132"/>
      <c r="HKM10" s="132"/>
      <c r="HKN10" s="133"/>
      <c r="HKO10" s="134"/>
      <c r="HKP10" s="132"/>
      <c r="HKQ10" s="132"/>
      <c r="HKR10" s="132"/>
      <c r="HKS10" s="133"/>
      <c r="HKT10" s="134"/>
      <c r="HKU10" s="132"/>
      <c r="HKV10" s="132"/>
      <c r="HKW10" s="132"/>
      <c r="HKX10" s="133"/>
      <c r="HKY10" s="134"/>
      <c r="HKZ10" s="132"/>
      <c r="HLA10" s="132"/>
      <c r="HLB10" s="132"/>
      <c r="HLC10" s="133"/>
      <c r="HLD10" s="134"/>
      <c r="HLE10" s="132"/>
      <c r="HLF10" s="132"/>
      <c r="HLG10" s="132"/>
      <c r="HLH10" s="133"/>
      <c r="HLI10" s="134"/>
      <c r="HLJ10" s="132"/>
      <c r="HLK10" s="132"/>
      <c r="HLL10" s="132"/>
      <c r="HLM10" s="133"/>
      <c r="HLN10" s="134"/>
      <c r="HLO10" s="132"/>
      <c r="HLP10" s="132"/>
      <c r="HLQ10" s="132"/>
      <c r="HLR10" s="133"/>
      <c r="HLS10" s="134"/>
      <c r="HLT10" s="132"/>
      <c r="HLU10" s="132"/>
      <c r="HLV10" s="132"/>
      <c r="HLW10" s="133"/>
      <c r="HLX10" s="134"/>
      <c r="HLY10" s="132"/>
      <c r="HLZ10" s="132"/>
      <c r="HMA10" s="132"/>
      <c r="HMB10" s="133"/>
      <c r="HMC10" s="134"/>
      <c r="HMD10" s="132"/>
      <c r="HME10" s="132"/>
      <c r="HMF10" s="132"/>
      <c r="HMG10" s="133"/>
      <c r="HMH10" s="134"/>
      <c r="HMI10" s="132"/>
      <c r="HMJ10" s="132"/>
      <c r="HMK10" s="132"/>
      <c r="HML10" s="133"/>
      <c r="HMM10" s="134"/>
      <c r="HMN10" s="132"/>
      <c r="HMO10" s="132"/>
      <c r="HMP10" s="132"/>
      <c r="HMQ10" s="133"/>
      <c r="HMR10" s="134"/>
      <c r="HMS10" s="132"/>
      <c r="HMT10" s="132"/>
      <c r="HMU10" s="132"/>
      <c r="HMV10" s="133"/>
      <c r="HMW10" s="134"/>
      <c r="HMX10" s="132"/>
      <c r="HMY10" s="132"/>
      <c r="HMZ10" s="132"/>
      <c r="HNA10" s="133"/>
      <c r="HNB10" s="134"/>
      <c r="HNC10" s="132"/>
      <c r="HND10" s="132"/>
      <c r="HNE10" s="132"/>
      <c r="HNF10" s="133"/>
      <c r="HNG10" s="134"/>
      <c r="HNH10" s="132"/>
      <c r="HNI10" s="132"/>
      <c r="HNJ10" s="132"/>
      <c r="HNK10" s="133"/>
      <c r="HNL10" s="134"/>
      <c r="HNM10" s="132"/>
      <c r="HNN10" s="132"/>
      <c r="HNO10" s="132"/>
      <c r="HNP10" s="133"/>
      <c r="HNQ10" s="134"/>
      <c r="HNR10" s="132"/>
      <c r="HNS10" s="132"/>
      <c r="HNT10" s="132"/>
      <c r="HNU10" s="133"/>
      <c r="HNV10" s="134"/>
      <c r="HNW10" s="132"/>
      <c r="HNX10" s="132"/>
      <c r="HNY10" s="132"/>
      <c r="HNZ10" s="133"/>
      <c r="HOA10" s="134"/>
      <c r="HOB10" s="132"/>
      <c r="HOC10" s="132"/>
      <c r="HOD10" s="132"/>
      <c r="HOE10" s="133"/>
      <c r="HOF10" s="134"/>
      <c r="HOG10" s="132"/>
      <c r="HOH10" s="132"/>
      <c r="HOI10" s="132"/>
      <c r="HOJ10" s="133"/>
      <c r="HOK10" s="134"/>
      <c r="HOL10" s="132"/>
      <c r="HOM10" s="132"/>
      <c r="HON10" s="132"/>
      <c r="HOO10" s="133"/>
      <c r="HOP10" s="134"/>
      <c r="HOQ10" s="132"/>
      <c r="HOR10" s="132"/>
      <c r="HOS10" s="132"/>
      <c r="HOT10" s="133"/>
      <c r="HOU10" s="134"/>
      <c r="HOV10" s="132"/>
      <c r="HOW10" s="132"/>
      <c r="HOX10" s="132"/>
      <c r="HOY10" s="133"/>
      <c r="HOZ10" s="134"/>
      <c r="HPA10" s="132"/>
      <c r="HPB10" s="132"/>
      <c r="HPC10" s="132"/>
      <c r="HPD10" s="133"/>
      <c r="HPE10" s="134"/>
      <c r="HPF10" s="132"/>
      <c r="HPG10" s="132"/>
      <c r="HPH10" s="132"/>
      <c r="HPI10" s="133"/>
      <c r="HPJ10" s="134"/>
      <c r="HPK10" s="132"/>
      <c r="HPL10" s="132"/>
      <c r="HPM10" s="132"/>
      <c r="HPN10" s="133"/>
      <c r="HPO10" s="134"/>
      <c r="HPP10" s="132"/>
      <c r="HPQ10" s="132"/>
      <c r="HPR10" s="132"/>
      <c r="HPS10" s="133"/>
      <c r="HPT10" s="134"/>
      <c r="HPU10" s="132"/>
      <c r="HPV10" s="132"/>
      <c r="HPW10" s="132"/>
      <c r="HPX10" s="133"/>
      <c r="HPY10" s="134"/>
      <c r="HPZ10" s="132"/>
      <c r="HQA10" s="132"/>
      <c r="HQB10" s="132"/>
      <c r="HQC10" s="133"/>
      <c r="HQD10" s="134"/>
      <c r="HQE10" s="132"/>
      <c r="HQF10" s="132"/>
      <c r="HQG10" s="132"/>
      <c r="HQH10" s="133"/>
      <c r="HQI10" s="134"/>
      <c r="HQJ10" s="132"/>
      <c r="HQK10" s="132"/>
      <c r="HQL10" s="132"/>
      <c r="HQM10" s="133"/>
      <c r="HQN10" s="134"/>
      <c r="HQO10" s="132"/>
      <c r="HQP10" s="132"/>
      <c r="HQQ10" s="132"/>
      <c r="HQR10" s="133"/>
      <c r="HQS10" s="134"/>
      <c r="HQT10" s="132"/>
      <c r="HQU10" s="132"/>
      <c r="HQV10" s="132"/>
      <c r="HQW10" s="133"/>
      <c r="HQX10" s="134"/>
      <c r="HQY10" s="132"/>
      <c r="HQZ10" s="132"/>
      <c r="HRA10" s="132"/>
      <c r="HRB10" s="133"/>
      <c r="HRC10" s="134"/>
      <c r="HRD10" s="132"/>
      <c r="HRE10" s="132"/>
      <c r="HRF10" s="132"/>
      <c r="HRG10" s="133"/>
      <c r="HRH10" s="134"/>
      <c r="HRI10" s="132"/>
      <c r="HRJ10" s="132"/>
      <c r="HRK10" s="132"/>
      <c r="HRL10" s="133"/>
      <c r="HRM10" s="134"/>
      <c r="HRN10" s="132"/>
      <c r="HRO10" s="132"/>
      <c r="HRP10" s="132"/>
      <c r="HRQ10" s="133"/>
      <c r="HRR10" s="134"/>
      <c r="HRS10" s="132"/>
      <c r="HRT10" s="132"/>
      <c r="HRU10" s="132"/>
      <c r="HRV10" s="133"/>
      <c r="HRW10" s="134"/>
      <c r="HRX10" s="132"/>
      <c r="HRY10" s="132"/>
      <c r="HRZ10" s="132"/>
      <c r="HSA10" s="133"/>
      <c r="HSB10" s="134"/>
      <c r="HSC10" s="132"/>
      <c r="HSD10" s="132"/>
      <c r="HSE10" s="132"/>
      <c r="HSF10" s="133"/>
      <c r="HSG10" s="134"/>
      <c r="HSH10" s="132"/>
      <c r="HSI10" s="132"/>
      <c r="HSJ10" s="132"/>
      <c r="HSK10" s="133"/>
      <c r="HSL10" s="134"/>
      <c r="HSM10" s="132"/>
      <c r="HSN10" s="132"/>
      <c r="HSO10" s="132"/>
      <c r="HSP10" s="133"/>
      <c r="HSQ10" s="134"/>
      <c r="HSR10" s="132"/>
      <c r="HSS10" s="132"/>
      <c r="HST10" s="132"/>
      <c r="HSU10" s="133"/>
      <c r="HSV10" s="134"/>
      <c r="HSW10" s="132"/>
      <c r="HSX10" s="132"/>
      <c r="HSY10" s="132"/>
      <c r="HSZ10" s="133"/>
      <c r="HTA10" s="134"/>
      <c r="HTB10" s="132"/>
      <c r="HTC10" s="132"/>
      <c r="HTD10" s="132"/>
      <c r="HTE10" s="133"/>
      <c r="HTF10" s="134"/>
      <c r="HTG10" s="132"/>
      <c r="HTH10" s="132"/>
      <c r="HTI10" s="132"/>
      <c r="HTJ10" s="133"/>
      <c r="HTK10" s="134"/>
      <c r="HTL10" s="132"/>
      <c r="HTM10" s="132"/>
      <c r="HTN10" s="132"/>
      <c r="HTO10" s="133"/>
      <c r="HTP10" s="134"/>
      <c r="HTQ10" s="132"/>
      <c r="HTR10" s="132"/>
      <c r="HTS10" s="132"/>
      <c r="HTT10" s="133"/>
      <c r="HTU10" s="134"/>
      <c r="HTV10" s="132"/>
      <c r="HTW10" s="132"/>
      <c r="HTX10" s="132"/>
      <c r="HTY10" s="133"/>
      <c r="HTZ10" s="134"/>
      <c r="HUA10" s="132"/>
      <c r="HUB10" s="132"/>
      <c r="HUC10" s="132"/>
      <c r="HUD10" s="133"/>
      <c r="HUE10" s="134"/>
      <c r="HUF10" s="132"/>
      <c r="HUG10" s="132"/>
      <c r="HUH10" s="132"/>
      <c r="HUI10" s="133"/>
      <c r="HUJ10" s="134"/>
      <c r="HUK10" s="132"/>
      <c r="HUL10" s="132"/>
      <c r="HUM10" s="132"/>
      <c r="HUN10" s="133"/>
      <c r="HUO10" s="134"/>
      <c r="HUP10" s="132"/>
      <c r="HUQ10" s="132"/>
      <c r="HUR10" s="132"/>
      <c r="HUS10" s="133"/>
      <c r="HUT10" s="134"/>
      <c r="HUU10" s="132"/>
      <c r="HUV10" s="132"/>
      <c r="HUW10" s="132"/>
      <c r="HUX10" s="133"/>
      <c r="HUY10" s="134"/>
      <c r="HUZ10" s="132"/>
      <c r="HVA10" s="132"/>
      <c r="HVB10" s="132"/>
      <c r="HVC10" s="133"/>
      <c r="HVD10" s="134"/>
      <c r="HVE10" s="132"/>
      <c r="HVF10" s="132"/>
      <c r="HVG10" s="132"/>
      <c r="HVH10" s="133"/>
      <c r="HVI10" s="134"/>
      <c r="HVJ10" s="132"/>
      <c r="HVK10" s="132"/>
      <c r="HVL10" s="132"/>
      <c r="HVM10" s="133"/>
      <c r="HVN10" s="134"/>
      <c r="HVO10" s="132"/>
      <c r="HVP10" s="132"/>
      <c r="HVQ10" s="132"/>
      <c r="HVR10" s="133"/>
      <c r="HVS10" s="134"/>
      <c r="HVT10" s="132"/>
      <c r="HVU10" s="132"/>
      <c r="HVV10" s="132"/>
      <c r="HVW10" s="133"/>
      <c r="HVX10" s="134"/>
      <c r="HVY10" s="132"/>
      <c r="HVZ10" s="132"/>
      <c r="HWA10" s="132"/>
      <c r="HWB10" s="133"/>
      <c r="HWC10" s="134"/>
      <c r="HWD10" s="132"/>
      <c r="HWE10" s="132"/>
      <c r="HWF10" s="132"/>
      <c r="HWG10" s="133"/>
      <c r="HWH10" s="134"/>
      <c r="HWI10" s="132"/>
      <c r="HWJ10" s="132"/>
      <c r="HWK10" s="132"/>
      <c r="HWL10" s="133"/>
      <c r="HWM10" s="134"/>
      <c r="HWN10" s="132"/>
      <c r="HWO10" s="132"/>
      <c r="HWP10" s="132"/>
      <c r="HWQ10" s="133"/>
      <c r="HWR10" s="134"/>
      <c r="HWS10" s="132"/>
      <c r="HWT10" s="132"/>
      <c r="HWU10" s="132"/>
      <c r="HWV10" s="133"/>
      <c r="HWW10" s="134"/>
      <c r="HWX10" s="132"/>
      <c r="HWY10" s="132"/>
      <c r="HWZ10" s="132"/>
      <c r="HXA10" s="133"/>
      <c r="HXB10" s="134"/>
      <c r="HXC10" s="132"/>
      <c r="HXD10" s="132"/>
      <c r="HXE10" s="132"/>
      <c r="HXF10" s="133"/>
      <c r="HXG10" s="134"/>
      <c r="HXH10" s="132"/>
      <c r="HXI10" s="132"/>
      <c r="HXJ10" s="132"/>
      <c r="HXK10" s="133"/>
      <c r="HXL10" s="134"/>
      <c r="HXM10" s="132"/>
      <c r="HXN10" s="132"/>
      <c r="HXO10" s="132"/>
      <c r="HXP10" s="133"/>
      <c r="HXQ10" s="134"/>
      <c r="HXR10" s="132"/>
      <c r="HXS10" s="132"/>
      <c r="HXT10" s="132"/>
      <c r="HXU10" s="133"/>
      <c r="HXV10" s="134"/>
      <c r="HXW10" s="132"/>
      <c r="HXX10" s="132"/>
      <c r="HXY10" s="132"/>
      <c r="HXZ10" s="133"/>
      <c r="HYA10" s="134"/>
      <c r="HYB10" s="132"/>
      <c r="HYC10" s="132"/>
      <c r="HYD10" s="132"/>
      <c r="HYE10" s="133"/>
      <c r="HYF10" s="134"/>
      <c r="HYG10" s="132"/>
      <c r="HYH10" s="132"/>
      <c r="HYI10" s="132"/>
      <c r="HYJ10" s="133"/>
      <c r="HYK10" s="134"/>
      <c r="HYL10" s="132"/>
      <c r="HYM10" s="132"/>
      <c r="HYN10" s="132"/>
      <c r="HYO10" s="133"/>
      <c r="HYP10" s="134"/>
      <c r="HYQ10" s="132"/>
      <c r="HYR10" s="132"/>
      <c r="HYS10" s="132"/>
      <c r="HYT10" s="133"/>
      <c r="HYU10" s="134"/>
      <c r="HYV10" s="132"/>
      <c r="HYW10" s="132"/>
      <c r="HYX10" s="132"/>
      <c r="HYY10" s="133"/>
      <c r="HYZ10" s="134"/>
      <c r="HZA10" s="132"/>
      <c r="HZB10" s="132"/>
      <c r="HZC10" s="132"/>
      <c r="HZD10" s="133"/>
      <c r="HZE10" s="134"/>
      <c r="HZF10" s="132"/>
      <c r="HZG10" s="132"/>
      <c r="HZH10" s="132"/>
      <c r="HZI10" s="133"/>
      <c r="HZJ10" s="134"/>
      <c r="HZK10" s="132"/>
      <c r="HZL10" s="132"/>
      <c r="HZM10" s="132"/>
      <c r="HZN10" s="133"/>
      <c r="HZO10" s="134"/>
      <c r="HZP10" s="132"/>
      <c r="HZQ10" s="132"/>
      <c r="HZR10" s="132"/>
      <c r="HZS10" s="133"/>
      <c r="HZT10" s="134"/>
      <c r="HZU10" s="132"/>
      <c r="HZV10" s="132"/>
      <c r="HZW10" s="132"/>
      <c r="HZX10" s="133"/>
      <c r="HZY10" s="134"/>
      <c r="HZZ10" s="132"/>
      <c r="IAA10" s="132"/>
      <c r="IAB10" s="132"/>
      <c r="IAC10" s="133"/>
      <c r="IAD10" s="134"/>
      <c r="IAE10" s="132"/>
      <c r="IAF10" s="132"/>
      <c r="IAG10" s="132"/>
      <c r="IAH10" s="133"/>
      <c r="IAI10" s="134"/>
      <c r="IAJ10" s="132"/>
      <c r="IAK10" s="132"/>
      <c r="IAL10" s="132"/>
      <c r="IAM10" s="133"/>
      <c r="IAN10" s="134"/>
      <c r="IAO10" s="132"/>
      <c r="IAP10" s="132"/>
      <c r="IAQ10" s="132"/>
      <c r="IAR10" s="133"/>
      <c r="IAS10" s="134"/>
      <c r="IAT10" s="132"/>
      <c r="IAU10" s="132"/>
      <c r="IAV10" s="132"/>
      <c r="IAW10" s="133"/>
      <c r="IAX10" s="134"/>
      <c r="IAY10" s="132"/>
      <c r="IAZ10" s="132"/>
      <c r="IBA10" s="132"/>
      <c r="IBB10" s="133"/>
      <c r="IBC10" s="134"/>
      <c r="IBD10" s="132"/>
      <c r="IBE10" s="132"/>
      <c r="IBF10" s="132"/>
      <c r="IBG10" s="133"/>
      <c r="IBH10" s="134"/>
      <c r="IBI10" s="132"/>
      <c r="IBJ10" s="132"/>
      <c r="IBK10" s="132"/>
      <c r="IBL10" s="133"/>
      <c r="IBM10" s="134"/>
      <c r="IBN10" s="132"/>
      <c r="IBO10" s="132"/>
      <c r="IBP10" s="132"/>
      <c r="IBQ10" s="133"/>
      <c r="IBR10" s="134"/>
      <c r="IBS10" s="132"/>
      <c r="IBT10" s="132"/>
      <c r="IBU10" s="132"/>
      <c r="IBV10" s="133"/>
      <c r="IBW10" s="134"/>
      <c r="IBX10" s="132"/>
      <c r="IBY10" s="132"/>
      <c r="IBZ10" s="132"/>
      <c r="ICA10" s="133"/>
      <c r="ICB10" s="134"/>
      <c r="ICC10" s="132"/>
      <c r="ICD10" s="132"/>
      <c r="ICE10" s="132"/>
      <c r="ICF10" s="133"/>
      <c r="ICG10" s="134"/>
      <c r="ICH10" s="132"/>
      <c r="ICI10" s="132"/>
      <c r="ICJ10" s="132"/>
      <c r="ICK10" s="133"/>
      <c r="ICL10" s="134"/>
      <c r="ICM10" s="132"/>
      <c r="ICN10" s="132"/>
      <c r="ICO10" s="132"/>
      <c r="ICP10" s="133"/>
      <c r="ICQ10" s="134"/>
      <c r="ICR10" s="132"/>
      <c r="ICS10" s="132"/>
      <c r="ICT10" s="132"/>
      <c r="ICU10" s="133"/>
      <c r="ICV10" s="134"/>
      <c r="ICW10" s="132"/>
      <c r="ICX10" s="132"/>
      <c r="ICY10" s="132"/>
      <c r="ICZ10" s="133"/>
      <c r="IDA10" s="134"/>
      <c r="IDB10" s="132"/>
      <c r="IDC10" s="132"/>
      <c r="IDD10" s="132"/>
      <c r="IDE10" s="133"/>
      <c r="IDF10" s="134"/>
      <c r="IDG10" s="132"/>
      <c r="IDH10" s="132"/>
      <c r="IDI10" s="132"/>
      <c r="IDJ10" s="133"/>
      <c r="IDK10" s="134"/>
      <c r="IDL10" s="132"/>
      <c r="IDM10" s="132"/>
      <c r="IDN10" s="132"/>
      <c r="IDO10" s="133"/>
      <c r="IDP10" s="134"/>
      <c r="IDQ10" s="132"/>
      <c r="IDR10" s="132"/>
      <c r="IDS10" s="132"/>
      <c r="IDT10" s="133"/>
      <c r="IDU10" s="134"/>
      <c r="IDV10" s="132"/>
      <c r="IDW10" s="132"/>
      <c r="IDX10" s="132"/>
      <c r="IDY10" s="133"/>
      <c r="IDZ10" s="134"/>
      <c r="IEA10" s="132"/>
      <c r="IEB10" s="132"/>
      <c r="IEC10" s="132"/>
      <c r="IED10" s="133"/>
      <c r="IEE10" s="134"/>
      <c r="IEF10" s="132"/>
      <c r="IEG10" s="132"/>
      <c r="IEH10" s="132"/>
      <c r="IEI10" s="133"/>
      <c r="IEJ10" s="134"/>
      <c r="IEK10" s="132"/>
      <c r="IEL10" s="132"/>
      <c r="IEM10" s="132"/>
      <c r="IEN10" s="133"/>
      <c r="IEO10" s="134"/>
      <c r="IEP10" s="132"/>
      <c r="IEQ10" s="132"/>
      <c r="IER10" s="132"/>
      <c r="IES10" s="133"/>
      <c r="IET10" s="134"/>
      <c r="IEU10" s="132"/>
      <c r="IEV10" s="132"/>
      <c r="IEW10" s="132"/>
      <c r="IEX10" s="133"/>
      <c r="IEY10" s="134"/>
      <c r="IEZ10" s="132"/>
      <c r="IFA10" s="132"/>
      <c r="IFB10" s="132"/>
      <c r="IFC10" s="133"/>
      <c r="IFD10" s="134"/>
      <c r="IFE10" s="132"/>
      <c r="IFF10" s="132"/>
      <c r="IFG10" s="132"/>
      <c r="IFH10" s="133"/>
      <c r="IFI10" s="134"/>
      <c r="IFJ10" s="132"/>
      <c r="IFK10" s="132"/>
      <c r="IFL10" s="132"/>
      <c r="IFM10" s="133"/>
      <c r="IFN10" s="134"/>
      <c r="IFO10" s="132"/>
      <c r="IFP10" s="132"/>
      <c r="IFQ10" s="132"/>
      <c r="IFR10" s="133"/>
      <c r="IFS10" s="134"/>
      <c r="IFT10" s="132"/>
      <c r="IFU10" s="132"/>
      <c r="IFV10" s="132"/>
      <c r="IFW10" s="133"/>
      <c r="IFX10" s="134"/>
      <c r="IFY10" s="132"/>
      <c r="IFZ10" s="132"/>
      <c r="IGA10" s="132"/>
      <c r="IGB10" s="133"/>
      <c r="IGC10" s="134"/>
      <c r="IGD10" s="132"/>
      <c r="IGE10" s="132"/>
      <c r="IGF10" s="132"/>
      <c r="IGG10" s="133"/>
      <c r="IGH10" s="134"/>
      <c r="IGI10" s="132"/>
      <c r="IGJ10" s="132"/>
      <c r="IGK10" s="132"/>
      <c r="IGL10" s="133"/>
      <c r="IGM10" s="134"/>
      <c r="IGN10" s="132"/>
      <c r="IGO10" s="132"/>
      <c r="IGP10" s="132"/>
      <c r="IGQ10" s="133"/>
      <c r="IGR10" s="134"/>
      <c r="IGS10" s="132"/>
      <c r="IGT10" s="132"/>
      <c r="IGU10" s="132"/>
      <c r="IGV10" s="133"/>
      <c r="IGW10" s="134"/>
      <c r="IGX10" s="132"/>
      <c r="IGY10" s="132"/>
      <c r="IGZ10" s="132"/>
      <c r="IHA10" s="133"/>
      <c r="IHB10" s="134"/>
      <c r="IHC10" s="132"/>
      <c r="IHD10" s="132"/>
      <c r="IHE10" s="132"/>
      <c r="IHF10" s="133"/>
      <c r="IHG10" s="134"/>
      <c r="IHH10" s="132"/>
      <c r="IHI10" s="132"/>
      <c r="IHJ10" s="132"/>
      <c r="IHK10" s="133"/>
      <c r="IHL10" s="134"/>
      <c r="IHM10" s="132"/>
      <c r="IHN10" s="132"/>
      <c r="IHO10" s="132"/>
      <c r="IHP10" s="133"/>
      <c r="IHQ10" s="134"/>
      <c r="IHR10" s="132"/>
      <c r="IHS10" s="132"/>
      <c r="IHT10" s="132"/>
      <c r="IHU10" s="133"/>
      <c r="IHV10" s="134"/>
      <c r="IHW10" s="132"/>
      <c r="IHX10" s="132"/>
      <c r="IHY10" s="132"/>
      <c r="IHZ10" s="133"/>
      <c r="IIA10" s="134"/>
      <c r="IIB10" s="132"/>
      <c r="IIC10" s="132"/>
      <c r="IID10" s="132"/>
      <c r="IIE10" s="133"/>
      <c r="IIF10" s="134"/>
      <c r="IIG10" s="132"/>
      <c r="IIH10" s="132"/>
      <c r="III10" s="132"/>
      <c r="IIJ10" s="133"/>
      <c r="IIK10" s="134"/>
      <c r="IIL10" s="132"/>
      <c r="IIM10" s="132"/>
      <c r="IIN10" s="132"/>
      <c r="IIO10" s="133"/>
      <c r="IIP10" s="134"/>
      <c r="IIQ10" s="132"/>
      <c r="IIR10" s="132"/>
      <c r="IIS10" s="132"/>
      <c r="IIT10" s="133"/>
      <c r="IIU10" s="134"/>
      <c r="IIV10" s="132"/>
      <c r="IIW10" s="132"/>
      <c r="IIX10" s="132"/>
      <c r="IIY10" s="133"/>
      <c r="IIZ10" s="134"/>
      <c r="IJA10" s="132"/>
      <c r="IJB10" s="132"/>
      <c r="IJC10" s="132"/>
      <c r="IJD10" s="133"/>
      <c r="IJE10" s="134"/>
      <c r="IJF10" s="132"/>
      <c r="IJG10" s="132"/>
      <c r="IJH10" s="132"/>
      <c r="IJI10" s="133"/>
      <c r="IJJ10" s="134"/>
      <c r="IJK10" s="132"/>
      <c r="IJL10" s="132"/>
      <c r="IJM10" s="132"/>
      <c r="IJN10" s="133"/>
      <c r="IJO10" s="134"/>
      <c r="IJP10" s="132"/>
      <c r="IJQ10" s="132"/>
      <c r="IJR10" s="132"/>
      <c r="IJS10" s="133"/>
      <c r="IJT10" s="134"/>
      <c r="IJU10" s="132"/>
      <c r="IJV10" s="132"/>
      <c r="IJW10" s="132"/>
      <c r="IJX10" s="133"/>
      <c r="IJY10" s="134"/>
      <c r="IJZ10" s="132"/>
      <c r="IKA10" s="132"/>
      <c r="IKB10" s="132"/>
      <c r="IKC10" s="133"/>
      <c r="IKD10" s="134"/>
      <c r="IKE10" s="132"/>
      <c r="IKF10" s="132"/>
      <c r="IKG10" s="132"/>
      <c r="IKH10" s="133"/>
      <c r="IKI10" s="134"/>
      <c r="IKJ10" s="132"/>
      <c r="IKK10" s="132"/>
      <c r="IKL10" s="132"/>
      <c r="IKM10" s="133"/>
      <c r="IKN10" s="134"/>
      <c r="IKO10" s="132"/>
      <c r="IKP10" s="132"/>
      <c r="IKQ10" s="132"/>
      <c r="IKR10" s="133"/>
      <c r="IKS10" s="134"/>
      <c r="IKT10" s="132"/>
      <c r="IKU10" s="132"/>
      <c r="IKV10" s="132"/>
      <c r="IKW10" s="133"/>
      <c r="IKX10" s="134"/>
      <c r="IKY10" s="132"/>
      <c r="IKZ10" s="132"/>
      <c r="ILA10" s="132"/>
      <c r="ILB10" s="133"/>
      <c r="ILC10" s="134"/>
      <c r="ILD10" s="132"/>
      <c r="ILE10" s="132"/>
      <c r="ILF10" s="132"/>
      <c r="ILG10" s="133"/>
      <c r="ILH10" s="134"/>
      <c r="ILI10" s="132"/>
      <c r="ILJ10" s="132"/>
      <c r="ILK10" s="132"/>
      <c r="ILL10" s="133"/>
      <c r="ILM10" s="134"/>
      <c r="ILN10" s="132"/>
      <c r="ILO10" s="132"/>
      <c r="ILP10" s="132"/>
      <c r="ILQ10" s="133"/>
      <c r="ILR10" s="134"/>
      <c r="ILS10" s="132"/>
      <c r="ILT10" s="132"/>
      <c r="ILU10" s="132"/>
      <c r="ILV10" s="133"/>
      <c r="ILW10" s="134"/>
      <c r="ILX10" s="132"/>
      <c r="ILY10" s="132"/>
      <c r="ILZ10" s="132"/>
      <c r="IMA10" s="133"/>
      <c r="IMB10" s="134"/>
      <c r="IMC10" s="132"/>
      <c r="IMD10" s="132"/>
      <c r="IME10" s="132"/>
      <c r="IMF10" s="133"/>
      <c r="IMG10" s="134"/>
      <c r="IMH10" s="132"/>
      <c r="IMI10" s="132"/>
      <c r="IMJ10" s="132"/>
      <c r="IMK10" s="133"/>
      <c r="IML10" s="134"/>
      <c r="IMM10" s="132"/>
      <c r="IMN10" s="132"/>
      <c r="IMO10" s="132"/>
      <c r="IMP10" s="133"/>
      <c r="IMQ10" s="134"/>
      <c r="IMR10" s="132"/>
      <c r="IMS10" s="132"/>
      <c r="IMT10" s="132"/>
      <c r="IMU10" s="133"/>
      <c r="IMV10" s="134"/>
      <c r="IMW10" s="132"/>
      <c r="IMX10" s="132"/>
      <c r="IMY10" s="132"/>
      <c r="IMZ10" s="133"/>
      <c r="INA10" s="134"/>
      <c r="INB10" s="132"/>
      <c r="INC10" s="132"/>
      <c r="IND10" s="132"/>
      <c r="INE10" s="133"/>
      <c r="INF10" s="134"/>
      <c r="ING10" s="132"/>
      <c r="INH10" s="132"/>
      <c r="INI10" s="132"/>
      <c r="INJ10" s="133"/>
      <c r="INK10" s="134"/>
      <c r="INL10" s="132"/>
      <c r="INM10" s="132"/>
      <c r="INN10" s="132"/>
      <c r="INO10" s="133"/>
      <c r="INP10" s="134"/>
      <c r="INQ10" s="132"/>
      <c r="INR10" s="132"/>
      <c r="INS10" s="132"/>
      <c r="INT10" s="133"/>
      <c r="INU10" s="134"/>
      <c r="INV10" s="132"/>
      <c r="INW10" s="132"/>
      <c r="INX10" s="132"/>
      <c r="INY10" s="133"/>
      <c r="INZ10" s="134"/>
      <c r="IOA10" s="132"/>
      <c r="IOB10" s="132"/>
      <c r="IOC10" s="132"/>
      <c r="IOD10" s="133"/>
      <c r="IOE10" s="134"/>
      <c r="IOF10" s="132"/>
      <c r="IOG10" s="132"/>
      <c r="IOH10" s="132"/>
      <c r="IOI10" s="133"/>
      <c r="IOJ10" s="134"/>
      <c r="IOK10" s="132"/>
      <c r="IOL10" s="132"/>
      <c r="IOM10" s="132"/>
      <c r="ION10" s="133"/>
      <c r="IOO10" s="134"/>
      <c r="IOP10" s="132"/>
      <c r="IOQ10" s="132"/>
      <c r="IOR10" s="132"/>
      <c r="IOS10" s="133"/>
      <c r="IOT10" s="134"/>
      <c r="IOU10" s="132"/>
      <c r="IOV10" s="132"/>
      <c r="IOW10" s="132"/>
      <c r="IOX10" s="133"/>
      <c r="IOY10" s="134"/>
      <c r="IOZ10" s="132"/>
      <c r="IPA10" s="132"/>
      <c r="IPB10" s="132"/>
      <c r="IPC10" s="133"/>
      <c r="IPD10" s="134"/>
      <c r="IPE10" s="132"/>
      <c r="IPF10" s="132"/>
      <c r="IPG10" s="132"/>
      <c r="IPH10" s="133"/>
      <c r="IPI10" s="134"/>
      <c r="IPJ10" s="132"/>
      <c r="IPK10" s="132"/>
      <c r="IPL10" s="132"/>
      <c r="IPM10" s="133"/>
      <c r="IPN10" s="134"/>
      <c r="IPO10" s="132"/>
      <c r="IPP10" s="132"/>
      <c r="IPQ10" s="132"/>
      <c r="IPR10" s="133"/>
      <c r="IPS10" s="134"/>
      <c r="IPT10" s="132"/>
      <c r="IPU10" s="132"/>
      <c r="IPV10" s="132"/>
      <c r="IPW10" s="133"/>
      <c r="IPX10" s="134"/>
      <c r="IPY10" s="132"/>
      <c r="IPZ10" s="132"/>
      <c r="IQA10" s="132"/>
      <c r="IQB10" s="133"/>
      <c r="IQC10" s="134"/>
      <c r="IQD10" s="132"/>
      <c r="IQE10" s="132"/>
      <c r="IQF10" s="132"/>
      <c r="IQG10" s="133"/>
      <c r="IQH10" s="134"/>
      <c r="IQI10" s="132"/>
      <c r="IQJ10" s="132"/>
      <c r="IQK10" s="132"/>
      <c r="IQL10" s="133"/>
      <c r="IQM10" s="134"/>
      <c r="IQN10" s="132"/>
      <c r="IQO10" s="132"/>
      <c r="IQP10" s="132"/>
      <c r="IQQ10" s="133"/>
      <c r="IQR10" s="134"/>
      <c r="IQS10" s="132"/>
      <c r="IQT10" s="132"/>
      <c r="IQU10" s="132"/>
      <c r="IQV10" s="133"/>
      <c r="IQW10" s="134"/>
      <c r="IQX10" s="132"/>
      <c r="IQY10" s="132"/>
      <c r="IQZ10" s="132"/>
      <c r="IRA10" s="133"/>
      <c r="IRB10" s="134"/>
      <c r="IRC10" s="132"/>
      <c r="IRD10" s="132"/>
      <c r="IRE10" s="132"/>
      <c r="IRF10" s="133"/>
      <c r="IRG10" s="134"/>
      <c r="IRH10" s="132"/>
      <c r="IRI10" s="132"/>
      <c r="IRJ10" s="132"/>
      <c r="IRK10" s="133"/>
      <c r="IRL10" s="134"/>
      <c r="IRM10" s="132"/>
      <c r="IRN10" s="132"/>
      <c r="IRO10" s="132"/>
      <c r="IRP10" s="133"/>
      <c r="IRQ10" s="134"/>
      <c r="IRR10" s="132"/>
      <c r="IRS10" s="132"/>
      <c r="IRT10" s="132"/>
      <c r="IRU10" s="133"/>
      <c r="IRV10" s="134"/>
      <c r="IRW10" s="132"/>
      <c r="IRX10" s="132"/>
      <c r="IRY10" s="132"/>
      <c r="IRZ10" s="133"/>
      <c r="ISA10" s="134"/>
      <c r="ISB10" s="132"/>
      <c r="ISC10" s="132"/>
      <c r="ISD10" s="132"/>
      <c r="ISE10" s="133"/>
      <c r="ISF10" s="134"/>
      <c r="ISG10" s="132"/>
      <c r="ISH10" s="132"/>
      <c r="ISI10" s="132"/>
      <c r="ISJ10" s="133"/>
      <c r="ISK10" s="134"/>
      <c r="ISL10" s="132"/>
      <c r="ISM10" s="132"/>
      <c r="ISN10" s="132"/>
      <c r="ISO10" s="133"/>
      <c r="ISP10" s="134"/>
      <c r="ISQ10" s="132"/>
      <c r="ISR10" s="132"/>
      <c r="ISS10" s="132"/>
      <c r="IST10" s="133"/>
      <c r="ISU10" s="134"/>
      <c r="ISV10" s="132"/>
      <c r="ISW10" s="132"/>
      <c r="ISX10" s="132"/>
      <c r="ISY10" s="133"/>
      <c r="ISZ10" s="134"/>
      <c r="ITA10" s="132"/>
      <c r="ITB10" s="132"/>
      <c r="ITC10" s="132"/>
      <c r="ITD10" s="133"/>
      <c r="ITE10" s="134"/>
      <c r="ITF10" s="132"/>
      <c r="ITG10" s="132"/>
      <c r="ITH10" s="132"/>
      <c r="ITI10" s="133"/>
      <c r="ITJ10" s="134"/>
      <c r="ITK10" s="132"/>
      <c r="ITL10" s="132"/>
      <c r="ITM10" s="132"/>
      <c r="ITN10" s="133"/>
      <c r="ITO10" s="134"/>
      <c r="ITP10" s="132"/>
      <c r="ITQ10" s="132"/>
      <c r="ITR10" s="132"/>
      <c r="ITS10" s="133"/>
      <c r="ITT10" s="134"/>
      <c r="ITU10" s="132"/>
      <c r="ITV10" s="132"/>
      <c r="ITW10" s="132"/>
      <c r="ITX10" s="133"/>
      <c r="ITY10" s="134"/>
      <c r="ITZ10" s="132"/>
      <c r="IUA10" s="132"/>
      <c r="IUB10" s="132"/>
      <c r="IUC10" s="133"/>
      <c r="IUD10" s="134"/>
      <c r="IUE10" s="132"/>
      <c r="IUF10" s="132"/>
      <c r="IUG10" s="132"/>
      <c r="IUH10" s="133"/>
      <c r="IUI10" s="134"/>
      <c r="IUJ10" s="132"/>
      <c r="IUK10" s="132"/>
      <c r="IUL10" s="132"/>
      <c r="IUM10" s="133"/>
      <c r="IUN10" s="134"/>
      <c r="IUO10" s="132"/>
      <c r="IUP10" s="132"/>
      <c r="IUQ10" s="132"/>
      <c r="IUR10" s="133"/>
      <c r="IUS10" s="134"/>
      <c r="IUT10" s="132"/>
      <c r="IUU10" s="132"/>
      <c r="IUV10" s="132"/>
      <c r="IUW10" s="133"/>
      <c r="IUX10" s="134"/>
      <c r="IUY10" s="132"/>
      <c r="IUZ10" s="132"/>
      <c r="IVA10" s="132"/>
      <c r="IVB10" s="133"/>
      <c r="IVC10" s="134"/>
      <c r="IVD10" s="132"/>
      <c r="IVE10" s="132"/>
      <c r="IVF10" s="132"/>
      <c r="IVG10" s="133"/>
      <c r="IVH10" s="134"/>
      <c r="IVI10" s="132"/>
      <c r="IVJ10" s="132"/>
      <c r="IVK10" s="132"/>
      <c r="IVL10" s="133"/>
      <c r="IVM10" s="134"/>
      <c r="IVN10" s="132"/>
      <c r="IVO10" s="132"/>
      <c r="IVP10" s="132"/>
      <c r="IVQ10" s="133"/>
      <c r="IVR10" s="134"/>
      <c r="IVS10" s="132"/>
      <c r="IVT10" s="132"/>
      <c r="IVU10" s="132"/>
      <c r="IVV10" s="133"/>
      <c r="IVW10" s="134"/>
      <c r="IVX10" s="132"/>
      <c r="IVY10" s="132"/>
      <c r="IVZ10" s="132"/>
      <c r="IWA10" s="133"/>
      <c r="IWB10" s="134"/>
      <c r="IWC10" s="132"/>
      <c r="IWD10" s="132"/>
      <c r="IWE10" s="132"/>
      <c r="IWF10" s="133"/>
      <c r="IWG10" s="134"/>
      <c r="IWH10" s="132"/>
      <c r="IWI10" s="132"/>
      <c r="IWJ10" s="132"/>
      <c r="IWK10" s="133"/>
      <c r="IWL10" s="134"/>
      <c r="IWM10" s="132"/>
      <c r="IWN10" s="132"/>
      <c r="IWO10" s="132"/>
      <c r="IWP10" s="133"/>
      <c r="IWQ10" s="134"/>
      <c r="IWR10" s="132"/>
      <c r="IWS10" s="132"/>
      <c r="IWT10" s="132"/>
      <c r="IWU10" s="133"/>
      <c r="IWV10" s="134"/>
      <c r="IWW10" s="132"/>
      <c r="IWX10" s="132"/>
      <c r="IWY10" s="132"/>
      <c r="IWZ10" s="133"/>
      <c r="IXA10" s="134"/>
      <c r="IXB10" s="132"/>
      <c r="IXC10" s="132"/>
      <c r="IXD10" s="132"/>
      <c r="IXE10" s="133"/>
      <c r="IXF10" s="134"/>
      <c r="IXG10" s="132"/>
      <c r="IXH10" s="132"/>
      <c r="IXI10" s="132"/>
      <c r="IXJ10" s="133"/>
      <c r="IXK10" s="134"/>
      <c r="IXL10" s="132"/>
      <c r="IXM10" s="132"/>
      <c r="IXN10" s="132"/>
      <c r="IXO10" s="133"/>
      <c r="IXP10" s="134"/>
      <c r="IXQ10" s="132"/>
      <c r="IXR10" s="132"/>
      <c r="IXS10" s="132"/>
      <c r="IXT10" s="133"/>
      <c r="IXU10" s="134"/>
      <c r="IXV10" s="132"/>
      <c r="IXW10" s="132"/>
      <c r="IXX10" s="132"/>
      <c r="IXY10" s="133"/>
      <c r="IXZ10" s="134"/>
      <c r="IYA10" s="132"/>
      <c r="IYB10" s="132"/>
      <c r="IYC10" s="132"/>
      <c r="IYD10" s="133"/>
      <c r="IYE10" s="134"/>
      <c r="IYF10" s="132"/>
      <c r="IYG10" s="132"/>
      <c r="IYH10" s="132"/>
      <c r="IYI10" s="133"/>
      <c r="IYJ10" s="134"/>
      <c r="IYK10" s="132"/>
      <c r="IYL10" s="132"/>
      <c r="IYM10" s="132"/>
      <c r="IYN10" s="133"/>
      <c r="IYO10" s="134"/>
      <c r="IYP10" s="132"/>
      <c r="IYQ10" s="132"/>
      <c r="IYR10" s="132"/>
      <c r="IYS10" s="133"/>
      <c r="IYT10" s="134"/>
      <c r="IYU10" s="132"/>
      <c r="IYV10" s="132"/>
      <c r="IYW10" s="132"/>
      <c r="IYX10" s="133"/>
      <c r="IYY10" s="134"/>
      <c r="IYZ10" s="132"/>
      <c r="IZA10" s="132"/>
      <c r="IZB10" s="132"/>
      <c r="IZC10" s="133"/>
      <c r="IZD10" s="134"/>
      <c r="IZE10" s="132"/>
      <c r="IZF10" s="132"/>
      <c r="IZG10" s="132"/>
      <c r="IZH10" s="133"/>
      <c r="IZI10" s="134"/>
      <c r="IZJ10" s="132"/>
      <c r="IZK10" s="132"/>
      <c r="IZL10" s="132"/>
      <c r="IZM10" s="133"/>
      <c r="IZN10" s="134"/>
      <c r="IZO10" s="132"/>
      <c r="IZP10" s="132"/>
      <c r="IZQ10" s="132"/>
      <c r="IZR10" s="133"/>
      <c r="IZS10" s="134"/>
      <c r="IZT10" s="132"/>
      <c r="IZU10" s="132"/>
      <c r="IZV10" s="132"/>
      <c r="IZW10" s="133"/>
      <c r="IZX10" s="134"/>
      <c r="IZY10" s="132"/>
      <c r="IZZ10" s="132"/>
      <c r="JAA10" s="132"/>
      <c r="JAB10" s="133"/>
      <c r="JAC10" s="134"/>
      <c r="JAD10" s="132"/>
      <c r="JAE10" s="132"/>
      <c r="JAF10" s="132"/>
      <c r="JAG10" s="133"/>
      <c r="JAH10" s="134"/>
      <c r="JAI10" s="132"/>
      <c r="JAJ10" s="132"/>
      <c r="JAK10" s="132"/>
      <c r="JAL10" s="133"/>
      <c r="JAM10" s="134"/>
      <c r="JAN10" s="132"/>
      <c r="JAO10" s="132"/>
      <c r="JAP10" s="132"/>
      <c r="JAQ10" s="133"/>
      <c r="JAR10" s="134"/>
      <c r="JAS10" s="132"/>
      <c r="JAT10" s="132"/>
      <c r="JAU10" s="132"/>
      <c r="JAV10" s="133"/>
      <c r="JAW10" s="134"/>
      <c r="JAX10" s="132"/>
      <c r="JAY10" s="132"/>
      <c r="JAZ10" s="132"/>
      <c r="JBA10" s="133"/>
      <c r="JBB10" s="134"/>
      <c r="JBC10" s="132"/>
      <c r="JBD10" s="132"/>
      <c r="JBE10" s="132"/>
      <c r="JBF10" s="133"/>
      <c r="JBG10" s="134"/>
      <c r="JBH10" s="132"/>
      <c r="JBI10" s="132"/>
      <c r="JBJ10" s="132"/>
      <c r="JBK10" s="133"/>
      <c r="JBL10" s="134"/>
      <c r="JBM10" s="132"/>
      <c r="JBN10" s="132"/>
      <c r="JBO10" s="132"/>
      <c r="JBP10" s="133"/>
      <c r="JBQ10" s="134"/>
      <c r="JBR10" s="132"/>
      <c r="JBS10" s="132"/>
      <c r="JBT10" s="132"/>
      <c r="JBU10" s="133"/>
      <c r="JBV10" s="134"/>
      <c r="JBW10" s="132"/>
      <c r="JBX10" s="132"/>
      <c r="JBY10" s="132"/>
      <c r="JBZ10" s="133"/>
      <c r="JCA10" s="134"/>
      <c r="JCB10" s="132"/>
      <c r="JCC10" s="132"/>
      <c r="JCD10" s="132"/>
      <c r="JCE10" s="133"/>
      <c r="JCF10" s="134"/>
      <c r="JCG10" s="132"/>
      <c r="JCH10" s="132"/>
      <c r="JCI10" s="132"/>
      <c r="JCJ10" s="133"/>
      <c r="JCK10" s="134"/>
      <c r="JCL10" s="132"/>
      <c r="JCM10" s="132"/>
      <c r="JCN10" s="132"/>
      <c r="JCO10" s="133"/>
      <c r="JCP10" s="134"/>
      <c r="JCQ10" s="132"/>
      <c r="JCR10" s="132"/>
      <c r="JCS10" s="132"/>
      <c r="JCT10" s="133"/>
      <c r="JCU10" s="134"/>
      <c r="JCV10" s="132"/>
      <c r="JCW10" s="132"/>
      <c r="JCX10" s="132"/>
      <c r="JCY10" s="133"/>
      <c r="JCZ10" s="134"/>
      <c r="JDA10" s="132"/>
      <c r="JDB10" s="132"/>
      <c r="JDC10" s="132"/>
      <c r="JDD10" s="133"/>
      <c r="JDE10" s="134"/>
      <c r="JDF10" s="132"/>
      <c r="JDG10" s="132"/>
      <c r="JDH10" s="132"/>
      <c r="JDI10" s="133"/>
      <c r="JDJ10" s="134"/>
      <c r="JDK10" s="132"/>
      <c r="JDL10" s="132"/>
      <c r="JDM10" s="132"/>
      <c r="JDN10" s="133"/>
      <c r="JDO10" s="134"/>
      <c r="JDP10" s="132"/>
      <c r="JDQ10" s="132"/>
      <c r="JDR10" s="132"/>
      <c r="JDS10" s="133"/>
      <c r="JDT10" s="134"/>
      <c r="JDU10" s="132"/>
      <c r="JDV10" s="132"/>
      <c r="JDW10" s="132"/>
      <c r="JDX10" s="133"/>
      <c r="JDY10" s="134"/>
      <c r="JDZ10" s="132"/>
      <c r="JEA10" s="132"/>
      <c r="JEB10" s="132"/>
      <c r="JEC10" s="133"/>
      <c r="JED10" s="134"/>
      <c r="JEE10" s="132"/>
      <c r="JEF10" s="132"/>
      <c r="JEG10" s="132"/>
      <c r="JEH10" s="133"/>
      <c r="JEI10" s="134"/>
      <c r="JEJ10" s="132"/>
      <c r="JEK10" s="132"/>
      <c r="JEL10" s="132"/>
      <c r="JEM10" s="133"/>
      <c r="JEN10" s="134"/>
      <c r="JEO10" s="132"/>
      <c r="JEP10" s="132"/>
      <c r="JEQ10" s="132"/>
      <c r="JER10" s="133"/>
      <c r="JES10" s="134"/>
      <c r="JET10" s="132"/>
      <c r="JEU10" s="132"/>
      <c r="JEV10" s="132"/>
      <c r="JEW10" s="133"/>
      <c r="JEX10" s="134"/>
      <c r="JEY10" s="132"/>
      <c r="JEZ10" s="132"/>
      <c r="JFA10" s="132"/>
      <c r="JFB10" s="133"/>
      <c r="JFC10" s="134"/>
      <c r="JFD10" s="132"/>
      <c r="JFE10" s="132"/>
      <c r="JFF10" s="132"/>
      <c r="JFG10" s="133"/>
      <c r="JFH10" s="134"/>
      <c r="JFI10" s="132"/>
      <c r="JFJ10" s="132"/>
      <c r="JFK10" s="132"/>
      <c r="JFL10" s="133"/>
      <c r="JFM10" s="134"/>
      <c r="JFN10" s="132"/>
      <c r="JFO10" s="132"/>
      <c r="JFP10" s="132"/>
      <c r="JFQ10" s="133"/>
      <c r="JFR10" s="134"/>
      <c r="JFS10" s="132"/>
      <c r="JFT10" s="132"/>
      <c r="JFU10" s="132"/>
      <c r="JFV10" s="133"/>
      <c r="JFW10" s="134"/>
      <c r="JFX10" s="132"/>
      <c r="JFY10" s="132"/>
      <c r="JFZ10" s="132"/>
      <c r="JGA10" s="133"/>
      <c r="JGB10" s="134"/>
      <c r="JGC10" s="132"/>
      <c r="JGD10" s="132"/>
      <c r="JGE10" s="132"/>
      <c r="JGF10" s="133"/>
      <c r="JGG10" s="134"/>
      <c r="JGH10" s="132"/>
      <c r="JGI10" s="132"/>
      <c r="JGJ10" s="132"/>
      <c r="JGK10" s="133"/>
      <c r="JGL10" s="134"/>
      <c r="JGM10" s="132"/>
      <c r="JGN10" s="132"/>
      <c r="JGO10" s="132"/>
      <c r="JGP10" s="133"/>
      <c r="JGQ10" s="134"/>
      <c r="JGR10" s="132"/>
      <c r="JGS10" s="132"/>
      <c r="JGT10" s="132"/>
      <c r="JGU10" s="133"/>
      <c r="JGV10" s="134"/>
      <c r="JGW10" s="132"/>
      <c r="JGX10" s="132"/>
      <c r="JGY10" s="132"/>
      <c r="JGZ10" s="133"/>
      <c r="JHA10" s="134"/>
      <c r="JHB10" s="132"/>
      <c r="JHC10" s="132"/>
      <c r="JHD10" s="132"/>
      <c r="JHE10" s="133"/>
      <c r="JHF10" s="134"/>
      <c r="JHG10" s="132"/>
      <c r="JHH10" s="132"/>
      <c r="JHI10" s="132"/>
      <c r="JHJ10" s="133"/>
      <c r="JHK10" s="134"/>
      <c r="JHL10" s="132"/>
      <c r="JHM10" s="132"/>
      <c r="JHN10" s="132"/>
      <c r="JHO10" s="133"/>
      <c r="JHP10" s="134"/>
      <c r="JHQ10" s="132"/>
      <c r="JHR10" s="132"/>
      <c r="JHS10" s="132"/>
      <c r="JHT10" s="133"/>
      <c r="JHU10" s="134"/>
      <c r="JHV10" s="132"/>
      <c r="JHW10" s="132"/>
      <c r="JHX10" s="132"/>
      <c r="JHY10" s="133"/>
      <c r="JHZ10" s="134"/>
      <c r="JIA10" s="132"/>
      <c r="JIB10" s="132"/>
      <c r="JIC10" s="132"/>
      <c r="JID10" s="133"/>
      <c r="JIE10" s="134"/>
      <c r="JIF10" s="132"/>
      <c r="JIG10" s="132"/>
      <c r="JIH10" s="132"/>
      <c r="JII10" s="133"/>
      <c r="JIJ10" s="134"/>
      <c r="JIK10" s="132"/>
      <c r="JIL10" s="132"/>
      <c r="JIM10" s="132"/>
      <c r="JIN10" s="133"/>
      <c r="JIO10" s="134"/>
      <c r="JIP10" s="132"/>
      <c r="JIQ10" s="132"/>
      <c r="JIR10" s="132"/>
      <c r="JIS10" s="133"/>
      <c r="JIT10" s="134"/>
      <c r="JIU10" s="132"/>
      <c r="JIV10" s="132"/>
      <c r="JIW10" s="132"/>
      <c r="JIX10" s="133"/>
      <c r="JIY10" s="134"/>
      <c r="JIZ10" s="132"/>
      <c r="JJA10" s="132"/>
      <c r="JJB10" s="132"/>
      <c r="JJC10" s="133"/>
      <c r="JJD10" s="134"/>
      <c r="JJE10" s="132"/>
      <c r="JJF10" s="132"/>
      <c r="JJG10" s="132"/>
      <c r="JJH10" s="133"/>
      <c r="JJI10" s="134"/>
      <c r="JJJ10" s="132"/>
      <c r="JJK10" s="132"/>
      <c r="JJL10" s="132"/>
      <c r="JJM10" s="133"/>
      <c r="JJN10" s="134"/>
      <c r="JJO10" s="132"/>
      <c r="JJP10" s="132"/>
      <c r="JJQ10" s="132"/>
      <c r="JJR10" s="133"/>
      <c r="JJS10" s="134"/>
      <c r="JJT10" s="132"/>
      <c r="JJU10" s="132"/>
      <c r="JJV10" s="132"/>
      <c r="JJW10" s="133"/>
      <c r="JJX10" s="134"/>
      <c r="JJY10" s="132"/>
      <c r="JJZ10" s="132"/>
      <c r="JKA10" s="132"/>
      <c r="JKB10" s="133"/>
      <c r="JKC10" s="134"/>
      <c r="JKD10" s="132"/>
      <c r="JKE10" s="132"/>
      <c r="JKF10" s="132"/>
      <c r="JKG10" s="133"/>
      <c r="JKH10" s="134"/>
      <c r="JKI10" s="132"/>
      <c r="JKJ10" s="132"/>
      <c r="JKK10" s="132"/>
      <c r="JKL10" s="133"/>
      <c r="JKM10" s="134"/>
      <c r="JKN10" s="132"/>
      <c r="JKO10" s="132"/>
      <c r="JKP10" s="132"/>
      <c r="JKQ10" s="133"/>
      <c r="JKR10" s="134"/>
      <c r="JKS10" s="132"/>
      <c r="JKT10" s="132"/>
      <c r="JKU10" s="132"/>
      <c r="JKV10" s="133"/>
      <c r="JKW10" s="134"/>
      <c r="JKX10" s="132"/>
      <c r="JKY10" s="132"/>
      <c r="JKZ10" s="132"/>
      <c r="JLA10" s="133"/>
      <c r="JLB10" s="134"/>
      <c r="JLC10" s="132"/>
      <c r="JLD10" s="132"/>
      <c r="JLE10" s="132"/>
      <c r="JLF10" s="133"/>
      <c r="JLG10" s="134"/>
      <c r="JLH10" s="132"/>
      <c r="JLI10" s="132"/>
      <c r="JLJ10" s="132"/>
      <c r="JLK10" s="133"/>
      <c r="JLL10" s="134"/>
      <c r="JLM10" s="132"/>
      <c r="JLN10" s="132"/>
      <c r="JLO10" s="132"/>
      <c r="JLP10" s="133"/>
      <c r="JLQ10" s="134"/>
      <c r="JLR10" s="132"/>
      <c r="JLS10" s="132"/>
      <c r="JLT10" s="132"/>
      <c r="JLU10" s="133"/>
      <c r="JLV10" s="134"/>
      <c r="JLW10" s="132"/>
      <c r="JLX10" s="132"/>
      <c r="JLY10" s="132"/>
      <c r="JLZ10" s="133"/>
      <c r="JMA10" s="134"/>
      <c r="JMB10" s="132"/>
      <c r="JMC10" s="132"/>
      <c r="JMD10" s="132"/>
      <c r="JME10" s="133"/>
      <c r="JMF10" s="134"/>
      <c r="JMG10" s="132"/>
      <c r="JMH10" s="132"/>
      <c r="JMI10" s="132"/>
      <c r="JMJ10" s="133"/>
      <c r="JMK10" s="134"/>
      <c r="JML10" s="132"/>
      <c r="JMM10" s="132"/>
      <c r="JMN10" s="132"/>
      <c r="JMO10" s="133"/>
      <c r="JMP10" s="134"/>
      <c r="JMQ10" s="132"/>
      <c r="JMR10" s="132"/>
      <c r="JMS10" s="132"/>
      <c r="JMT10" s="133"/>
      <c r="JMU10" s="134"/>
      <c r="JMV10" s="132"/>
      <c r="JMW10" s="132"/>
      <c r="JMX10" s="132"/>
      <c r="JMY10" s="133"/>
      <c r="JMZ10" s="134"/>
      <c r="JNA10" s="132"/>
      <c r="JNB10" s="132"/>
      <c r="JNC10" s="132"/>
      <c r="JND10" s="133"/>
      <c r="JNE10" s="134"/>
      <c r="JNF10" s="132"/>
      <c r="JNG10" s="132"/>
      <c r="JNH10" s="132"/>
      <c r="JNI10" s="133"/>
      <c r="JNJ10" s="134"/>
      <c r="JNK10" s="132"/>
      <c r="JNL10" s="132"/>
      <c r="JNM10" s="132"/>
      <c r="JNN10" s="133"/>
      <c r="JNO10" s="134"/>
      <c r="JNP10" s="132"/>
      <c r="JNQ10" s="132"/>
      <c r="JNR10" s="132"/>
      <c r="JNS10" s="133"/>
      <c r="JNT10" s="134"/>
      <c r="JNU10" s="132"/>
      <c r="JNV10" s="132"/>
      <c r="JNW10" s="132"/>
      <c r="JNX10" s="133"/>
      <c r="JNY10" s="134"/>
      <c r="JNZ10" s="132"/>
      <c r="JOA10" s="132"/>
      <c r="JOB10" s="132"/>
      <c r="JOC10" s="133"/>
      <c r="JOD10" s="134"/>
      <c r="JOE10" s="132"/>
      <c r="JOF10" s="132"/>
      <c r="JOG10" s="132"/>
      <c r="JOH10" s="133"/>
      <c r="JOI10" s="134"/>
      <c r="JOJ10" s="132"/>
      <c r="JOK10" s="132"/>
      <c r="JOL10" s="132"/>
      <c r="JOM10" s="133"/>
      <c r="JON10" s="134"/>
      <c r="JOO10" s="132"/>
      <c r="JOP10" s="132"/>
      <c r="JOQ10" s="132"/>
      <c r="JOR10" s="133"/>
      <c r="JOS10" s="134"/>
      <c r="JOT10" s="132"/>
      <c r="JOU10" s="132"/>
      <c r="JOV10" s="132"/>
      <c r="JOW10" s="133"/>
      <c r="JOX10" s="134"/>
      <c r="JOY10" s="132"/>
      <c r="JOZ10" s="132"/>
      <c r="JPA10" s="132"/>
      <c r="JPB10" s="133"/>
      <c r="JPC10" s="134"/>
      <c r="JPD10" s="132"/>
      <c r="JPE10" s="132"/>
      <c r="JPF10" s="132"/>
      <c r="JPG10" s="133"/>
      <c r="JPH10" s="134"/>
      <c r="JPI10" s="132"/>
      <c r="JPJ10" s="132"/>
      <c r="JPK10" s="132"/>
      <c r="JPL10" s="133"/>
      <c r="JPM10" s="134"/>
      <c r="JPN10" s="132"/>
      <c r="JPO10" s="132"/>
      <c r="JPP10" s="132"/>
      <c r="JPQ10" s="133"/>
      <c r="JPR10" s="134"/>
      <c r="JPS10" s="132"/>
      <c r="JPT10" s="132"/>
      <c r="JPU10" s="132"/>
      <c r="JPV10" s="133"/>
      <c r="JPW10" s="134"/>
      <c r="JPX10" s="132"/>
      <c r="JPY10" s="132"/>
      <c r="JPZ10" s="132"/>
      <c r="JQA10" s="133"/>
      <c r="JQB10" s="134"/>
      <c r="JQC10" s="132"/>
      <c r="JQD10" s="132"/>
      <c r="JQE10" s="132"/>
      <c r="JQF10" s="133"/>
      <c r="JQG10" s="134"/>
      <c r="JQH10" s="132"/>
      <c r="JQI10" s="132"/>
      <c r="JQJ10" s="132"/>
      <c r="JQK10" s="133"/>
      <c r="JQL10" s="134"/>
      <c r="JQM10" s="132"/>
      <c r="JQN10" s="132"/>
      <c r="JQO10" s="132"/>
      <c r="JQP10" s="133"/>
      <c r="JQQ10" s="134"/>
      <c r="JQR10" s="132"/>
      <c r="JQS10" s="132"/>
      <c r="JQT10" s="132"/>
      <c r="JQU10" s="133"/>
      <c r="JQV10" s="134"/>
      <c r="JQW10" s="132"/>
      <c r="JQX10" s="132"/>
      <c r="JQY10" s="132"/>
      <c r="JQZ10" s="133"/>
      <c r="JRA10" s="134"/>
      <c r="JRB10" s="132"/>
      <c r="JRC10" s="132"/>
      <c r="JRD10" s="132"/>
      <c r="JRE10" s="133"/>
      <c r="JRF10" s="134"/>
      <c r="JRG10" s="132"/>
      <c r="JRH10" s="132"/>
      <c r="JRI10" s="132"/>
      <c r="JRJ10" s="133"/>
      <c r="JRK10" s="134"/>
      <c r="JRL10" s="132"/>
      <c r="JRM10" s="132"/>
      <c r="JRN10" s="132"/>
      <c r="JRO10" s="133"/>
      <c r="JRP10" s="134"/>
      <c r="JRQ10" s="132"/>
      <c r="JRR10" s="132"/>
      <c r="JRS10" s="132"/>
      <c r="JRT10" s="133"/>
      <c r="JRU10" s="134"/>
      <c r="JRV10" s="132"/>
      <c r="JRW10" s="132"/>
      <c r="JRX10" s="132"/>
      <c r="JRY10" s="133"/>
      <c r="JRZ10" s="134"/>
      <c r="JSA10" s="132"/>
      <c r="JSB10" s="132"/>
      <c r="JSC10" s="132"/>
      <c r="JSD10" s="133"/>
      <c r="JSE10" s="134"/>
      <c r="JSF10" s="132"/>
      <c r="JSG10" s="132"/>
      <c r="JSH10" s="132"/>
      <c r="JSI10" s="133"/>
      <c r="JSJ10" s="134"/>
      <c r="JSK10" s="132"/>
      <c r="JSL10" s="132"/>
      <c r="JSM10" s="132"/>
      <c r="JSN10" s="133"/>
      <c r="JSO10" s="134"/>
      <c r="JSP10" s="132"/>
      <c r="JSQ10" s="132"/>
      <c r="JSR10" s="132"/>
      <c r="JSS10" s="133"/>
      <c r="JST10" s="134"/>
      <c r="JSU10" s="132"/>
      <c r="JSV10" s="132"/>
      <c r="JSW10" s="132"/>
      <c r="JSX10" s="133"/>
      <c r="JSY10" s="134"/>
      <c r="JSZ10" s="132"/>
      <c r="JTA10" s="132"/>
      <c r="JTB10" s="132"/>
      <c r="JTC10" s="133"/>
      <c r="JTD10" s="134"/>
      <c r="JTE10" s="132"/>
      <c r="JTF10" s="132"/>
      <c r="JTG10" s="132"/>
      <c r="JTH10" s="133"/>
      <c r="JTI10" s="134"/>
      <c r="JTJ10" s="132"/>
      <c r="JTK10" s="132"/>
      <c r="JTL10" s="132"/>
      <c r="JTM10" s="133"/>
      <c r="JTN10" s="134"/>
      <c r="JTO10" s="132"/>
      <c r="JTP10" s="132"/>
      <c r="JTQ10" s="132"/>
      <c r="JTR10" s="133"/>
      <c r="JTS10" s="134"/>
      <c r="JTT10" s="132"/>
      <c r="JTU10" s="132"/>
      <c r="JTV10" s="132"/>
      <c r="JTW10" s="133"/>
      <c r="JTX10" s="134"/>
      <c r="JTY10" s="132"/>
      <c r="JTZ10" s="132"/>
      <c r="JUA10" s="132"/>
      <c r="JUB10" s="133"/>
      <c r="JUC10" s="134"/>
      <c r="JUD10" s="132"/>
      <c r="JUE10" s="132"/>
      <c r="JUF10" s="132"/>
      <c r="JUG10" s="133"/>
      <c r="JUH10" s="134"/>
      <c r="JUI10" s="132"/>
      <c r="JUJ10" s="132"/>
      <c r="JUK10" s="132"/>
      <c r="JUL10" s="133"/>
      <c r="JUM10" s="134"/>
      <c r="JUN10" s="132"/>
      <c r="JUO10" s="132"/>
      <c r="JUP10" s="132"/>
      <c r="JUQ10" s="133"/>
      <c r="JUR10" s="134"/>
      <c r="JUS10" s="132"/>
      <c r="JUT10" s="132"/>
      <c r="JUU10" s="132"/>
      <c r="JUV10" s="133"/>
      <c r="JUW10" s="134"/>
      <c r="JUX10" s="132"/>
      <c r="JUY10" s="132"/>
      <c r="JUZ10" s="132"/>
      <c r="JVA10" s="133"/>
      <c r="JVB10" s="134"/>
      <c r="JVC10" s="132"/>
      <c r="JVD10" s="132"/>
      <c r="JVE10" s="132"/>
      <c r="JVF10" s="133"/>
      <c r="JVG10" s="134"/>
      <c r="JVH10" s="132"/>
      <c r="JVI10" s="132"/>
      <c r="JVJ10" s="132"/>
      <c r="JVK10" s="133"/>
      <c r="JVL10" s="134"/>
      <c r="JVM10" s="132"/>
      <c r="JVN10" s="132"/>
      <c r="JVO10" s="132"/>
      <c r="JVP10" s="133"/>
      <c r="JVQ10" s="134"/>
      <c r="JVR10" s="132"/>
      <c r="JVS10" s="132"/>
      <c r="JVT10" s="132"/>
      <c r="JVU10" s="133"/>
      <c r="JVV10" s="134"/>
      <c r="JVW10" s="132"/>
      <c r="JVX10" s="132"/>
      <c r="JVY10" s="132"/>
      <c r="JVZ10" s="133"/>
      <c r="JWA10" s="134"/>
      <c r="JWB10" s="132"/>
      <c r="JWC10" s="132"/>
      <c r="JWD10" s="132"/>
      <c r="JWE10" s="133"/>
      <c r="JWF10" s="134"/>
      <c r="JWG10" s="132"/>
      <c r="JWH10" s="132"/>
      <c r="JWI10" s="132"/>
      <c r="JWJ10" s="133"/>
      <c r="JWK10" s="134"/>
      <c r="JWL10" s="132"/>
      <c r="JWM10" s="132"/>
      <c r="JWN10" s="132"/>
      <c r="JWO10" s="133"/>
      <c r="JWP10" s="134"/>
      <c r="JWQ10" s="132"/>
      <c r="JWR10" s="132"/>
      <c r="JWS10" s="132"/>
      <c r="JWT10" s="133"/>
      <c r="JWU10" s="134"/>
      <c r="JWV10" s="132"/>
      <c r="JWW10" s="132"/>
      <c r="JWX10" s="132"/>
      <c r="JWY10" s="133"/>
      <c r="JWZ10" s="134"/>
      <c r="JXA10" s="132"/>
      <c r="JXB10" s="132"/>
      <c r="JXC10" s="132"/>
      <c r="JXD10" s="133"/>
      <c r="JXE10" s="134"/>
      <c r="JXF10" s="132"/>
      <c r="JXG10" s="132"/>
      <c r="JXH10" s="132"/>
      <c r="JXI10" s="133"/>
      <c r="JXJ10" s="134"/>
      <c r="JXK10" s="132"/>
      <c r="JXL10" s="132"/>
      <c r="JXM10" s="132"/>
      <c r="JXN10" s="133"/>
      <c r="JXO10" s="134"/>
      <c r="JXP10" s="132"/>
      <c r="JXQ10" s="132"/>
      <c r="JXR10" s="132"/>
      <c r="JXS10" s="133"/>
      <c r="JXT10" s="134"/>
      <c r="JXU10" s="132"/>
      <c r="JXV10" s="132"/>
      <c r="JXW10" s="132"/>
      <c r="JXX10" s="133"/>
      <c r="JXY10" s="134"/>
      <c r="JXZ10" s="132"/>
      <c r="JYA10" s="132"/>
      <c r="JYB10" s="132"/>
      <c r="JYC10" s="133"/>
      <c r="JYD10" s="134"/>
      <c r="JYE10" s="132"/>
      <c r="JYF10" s="132"/>
      <c r="JYG10" s="132"/>
      <c r="JYH10" s="133"/>
      <c r="JYI10" s="134"/>
      <c r="JYJ10" s="132"/>
      <c r="JYK10" s="132"/>
      <c r="JYL10" s="132"/>
      <c r="JYM10" s="133"/>
      <c r="JYN10" s="134"/>
      <c r="JYO10" s="132"/>
      <c r="JYP10" s="132"/>
      <c r="JYQ10" s="132"/>
      <c r="JYR10" s="133"/>
      <c r="JYS10" s="134"/>
      <c r="JYT10" s="132"/>
      <c r="JYU10" s="132"/>
      <c r="JYV10" s="132"/>
      <c r="JYW10" s="133"/>
      <c r="JYX10" s="134"/>
      <c r="JYY10" s="132"/>
      <c r="JYZ10" s="132"/>
      <c r="JZA10" s="132"/>
      <c r="JZB10" s="133"/>
      <c r="JZC10" s="134"/>
      <c r="JZD10" s="132"/>
      <c r="JZE10" s="132"/>
      <c r="JZF10" s="132"/>
      <c r="JZG10" s="133"/>
      <c r="JZH10" s="134"/>
      <c r="JZI10" s="132"/>
      <c r="JZJ10" s="132"/>
      <c r="JZK10" s="132"/>
      <c r="JZL10" s="133"/>
      <c r="JZM10" s="134"/>
      <c r="JZN10" s="132"/>
      <c r="JZO10" s="132"/>
      <c r="JZP10" s="132"/>
      <c r="JZQ10" s="133"/>
      <c r="JZR10" s="134"/>
      <c r="JZS10" s="132"/>
      <c r="JZT10" s="132"/>
      <c r="JZU10" s="132"/>
      <c r="JZV10" s="133"/>
      <c r="JZW10" s="134"/>
      <c r="JZX10" s="132"/>
      <c r="JZY10" s="132"/>
      <c r="JZZ10" s="132"/>
      <c r="KAA10" s="133"/>
      <c r="KAB10" s="134"/>
      <c r="KAC10" s="132"/>
      <c r="KAD10" s="132"/>
      <c r="KAE10" s="132"/>
      <c r="KAF10" s="133"/>
      <c r="KAG10" s="134"/>
      <c r="KAH10" s="132"/>
      <c r="KAI10" s="132"/>
      <c r="KAJ10" s="132"/>
      <c r="KAK10" s="133"/>
      <c r="KAL10" s="134"/>
      <c r="KAM10" s="132"/>
      <c r="KAN10" s="132"/>
      <c r="KAO10" s="132"/>
      <c r="KAP10" s="133"/>
      <c r="KAQ10" s="134"/>
      <c r="KAR10" s="132"/>
      <c r="KAS10" s="132"/>
      <c r="KAT10" s="132"/>
      <c r="KAU10" s="133"/>
      <c r="KAV10" s="134"/>
      <c r="KAW10" s="132"/>
      <c r="KAX10" s="132"/>
      <c r="KAY10" s="132"/>
      <c r="KAZ10" s="133"/>
      <c r="KBA10" s="134"/>
      <c r="KBB10" s="132"/>
      <c r="KBC10" s="132"/>
      <c r="KBD10" s="132"/>
      <c r="KBE10" s="133"/>
      <c r="KBF10" s="134"/>
      <c r="KBG10" s="132"/>
      <c r="KBH10" s="132"/>
      <c r="KBI10" s="132"/>
      <c r="KBJ10" s="133"/>
      <c r="KBK10" s="134"/>
      <c r="KBL10" s="132"/>
      <c r="KBM10" s="132"/>
      <c r="KBN10" s="132"/>
      <c r="KBO10" s="133"/>
      <c r="KBP10" s="134"/>
      <c r="KBQ10" s="132"/>
      <c r="KBR10" s="132"/>
      <c r="KBS10" s="132"/>
      <c r="KBT10" s="133"/>
      <c r="KBU10" s="134"/>
      <c r="KBV10" s="132"/>
      <c r="KBW10" s="132"/>
      <c r="KBX10" s="132"/>
      <c r="KBY10" s="133"/>
      <c r="KBZ10" s="134"/>
      <c r="KCA10" s="132"/>
      <c r="KCB10" s="132"/>
      <c r="KCC10" s="132"/>
      <c r="KCD10" s="133"/>
      <c r="KCE10" s="134"/>
      <c r="KCF10" s="132"/>
      <c r="KCG10" s="132"/>
      <c r="KCH10" s="132"/>
      <c r="KCI10" s="133"/>
      <c r="KCJ10" s="134"/>
      <c r="KCK10" s="132"/>
      <c r="KCL10" s="132"/>
      <c r="KCM10" s="132"/>
      <c r="KCN10" s="133"/>
      <c r="KCO10" s="134"/>
      <c r="KCP10" s="132"/>
      <c r="KCQ10" s="132"/>
      <c r="KCR10" s="132"/>
      <c r="KCS10" s="133"/>
      <c r="KCT10" s="134"/>
      <c r="KCU10" s="132"/>
      <c r="KCV10" s="132"/>
      <c r="KCW10" s="132"/>
      <c r="KCX10" s="133"/>
      <c r="KCY10" s="134"/>
      <c r="KCZ10" s="132"/>
      <c r="KDA10" s="132"/>
      <c r="KDB10" s="132"/>
      <c r="KDC10" s="133"/>
      <c r="KDD10" s="134"/>
      <c r="KDE10" s="132"/>
      <c r="KDF10" s="132"/>
      <c r="KDG10" s="132"/>
      <c r="KDH10" s="133"/>
      <c r="KDI10" s="134"/>
      <c r="KDJ10" s="132"/>
      <c r="KDK10" s="132"/>
      <c r="KDL10" s="132"/>
      <c r="KDM10" s="133"/>
      <c r="KDN10" s="134"/>
      <c r="KDO10" s="132"/>
      <c r="KDP10" s="132"/>
      <c r="KDQ10" s="132"/>
      <c r="KDR10" s="133"/>
      <c r="KDS10" s="134"/>
      <c r="KDT10" s="132"/>
      <c r="KDU10" s="132"/>
      <c r="KDV10" s="132"/>
      <c r="KDW10" s="133"/>
      <c r="KDX10" s="134"/>
      <c r="KDY10" s="132"/>
      <c r="KDZ10" s="132"/>
      <c r="KEA10" s="132"/>
      <c r="KEB10" s="133"/>
      <c r="KEC10" s="134"/>
      <c r="KED10" s="132"/>
      <c r="KEE10" s="132"/>
      <c r="KEF10" s="132"/>
      <c r="KEG10" s="133"/>
      <c r="KEH10" s="134"/>
      <c r="KEI10" s="132"/>
      <c r="KEJ10" s="132"/>
      <c r="KEK10" s="132"/>
      <c r="KEL10" s="133"/>
      <c r="KEM10" s="134"/>
      <c r="KEN10" s="132"/>
      <c r="KEO10" s="132"/>
      <c r="KEP10" s="132"/>
      <c r="KEQ10" s="133"/>
      <c r="KER10" s="134"/>
      <c r="KES10" s="132"/>
      <c r="KET10" s="132"/>
      <c r="KEU10" s="132"/>
      <c r="KEV10" s="133"/>
      <c r="KEW10" s="134"/>
      <c r="KEX10" s="132"/>
      <c r="KEY10" s="132"/>
      <c r="KEZ10" s="132"/>
      <c r="KFA10" s="133"/>
      <c r="KFB10" s="134"/>
      <c r="KFC10" s="132"/>
      <c r="KFD10" s="132"/>
      <c r="KFE10" s="132"/>
      <c r="KFF10" s="133"/>
      <c r="KFG10" s="134"/>
      <c r="KFH10" s="132"/>
      <c r="KFI10" s="132"/>
      <c r="KFJ10" s="132"/>
      <c r="KFK10" s="133"/>
      <c r="KFL10" s="134"/>
      <c r="KFM10" s="132"/>
      <c r="KFN10" s="132"/>
      <c r="KFO10" s="132"/>
      <c r="KFP10" s="133"/>
      <c r="KFQ10" s="134"/>
      <c r="KFR10" s="132"/>
      <c r="KFS10" s="132"/>
      <c r="KFT10" s="132"/>
      <c r="KFU10" s="133"/>
      <c r="KFV10" s="134"/>
      <c r="KFW10" s="132"/>
      <c r="KFX10" s="132"/>
      <c r="KFY10" s="132"/>
      <c r="KFZ10" s="133"/>
      <c r="KGA10" s="134"/>
      <c r="KGB10" s="132"/>
      <c r="KGC10" s="132"/>
      <c r="KGD10" s="132"/>
      <c r="KGE10" s="133"/>
      <c r="KGF10" s="134"/>
      <c r="KGG10" s="132"/>
      <c r="KGH10" s="132"/>
      <c r="KGI10" s="132"/>
      <c r="KGJ10" s="133"/>
      <c r="KGK10" s="134"/>
      <c r="KGL10" s="132"/>
      <c r="KGM10" s="132"/>
      <c r="KGN10" s="132"/>
      <c r="KGO10" s="133"/>
      <c r="KGP10" s="134"/>
      <c r="KGQ10" s="132"/>
      <c r="KGR10" s="132"/>
      <c r="KGS10" s="132"/>
      <c r="KGT10" s="133"/>
      <c r="KGU10" s="134"/>
      <c r="KGV10" s="132"/>
      <c r="KGW10" s="132"/>
      <c r="KGX10" s="132"/>
      <c r="KGY10" s="133"/>
      <c r="KGZ10" s="134"/>
      <c r="KHA10" s="132"/>
      <c r="KHB10" s="132"/>
      <c r="KHC10" s="132"/>
      <c r="KHD10" s="133"/>
      <c r="KHE10" s="134"/>
      <c r="KHF10" s="132"/>
      <c r="KHG10" s="132"/>
      <c r="KHH10" s="132"/>
      <c r="KHI10" s="133"/>
      <c r="KHJ10" s="134"/>
      <c r="KHK10" s="132"/>
      <c r="KHL10" s="132"/>
      <c r="KHM10" s="132"/>
      <c r="KHN10" s="133"/>
      <c r="KHO10" s="134"/>
      <c r="KHP10" s="132"/>
      <c r="KHQ10" s="132"/>
      <c r="KHR10" s="132"/>
      <c r="KHS10" s="133"/>
      <c r="KHT10" s="134"/>
      <c r="KHU10" s="132"/>
      <c r="KHV10" s="132"/>
      <c r="KHW10" s="132"/>
      <c r="KHX10" s="133"/>
      <c r="KHY10" s="134"/>
      <c r="KHZ10" s="132"/>
      <c r="KIA10" s="132"/>
      <c r="KIB10" s="132"/>
      <c r="KIC10" s="133"/>
      <c r="KID10" s="134"/>
      <c r="KIE10" s="132"/>
      <c r="KIF10" s="132"/>
      <c r="KIG10" s="132"/>
      <c r="KIH10" s="133"/>
      <c r="KII10" s="134"/>
      <c r="KIJ10" s="132"/>
      <c r="KIK10" s="132"/>
      <c r="KIL10" s="132"/>
      <c r="KIM10" s="133"/>
      <c r="KIN10" s="134"/>
      <c r="KIO10" s="132"/>
      <c r="KIP10" s="132"/>
      <c r="KIQ10" s="132"/>
      <c r="KIR10" s="133"/>
      <c r="KIS10" s="134"/>
      <c r="KIT10" s="132"/>
      <c r="KIU10" s="132"/>
      <c r="KIV10" s="132"/>
      <c r="KIW10" s="133"/>
      <c r="KIX10" s="134"/>
      <c r="KIY10" s="132"/>
      <c r="KIZ10" s="132"/>
      <c r="KJA10" s="132"/>
      <c r="KJB10" s="133"/>
      <c r="KJC10" s="134"/>
      <c r="KJD10" s="132"/>
      <c r="KJE10" s="132"/>
      <c r="KJF10" s="132"/>
      <c r="KJG10" s="133"/>
      <c r="KJH10" s="134"/>
      <c r="KJI10" s="132"/>
      <c r="KJJ10" s="132"/>
      <c r="KJK10" s="132"/>
      <c r="KJL10" s="133"/>
      <c r="KJM10" s="134"/>
      <c r="KJN10" s="132"/>
      <c r="KJO10" s="132"/>
      <c r="KJP10" s="132"/>
      <c r="KJQ10" s="133"/>
      <c r="KJR10" s="134"/>
      <c r="KJS10" s="132"/>
      <c r="KJT10" s="132"/>
      <c r="KJU10" s="132"/>
      <c r="KJV10" s="133"/>
      <c r="KJW10" s="134"/>
      <c r="KJX10" s="132"/>
      <c r="KJY10" s="132"/>
      <c r="KJZ10" s="132"/>
      <c r="KKA10" s="133"/>
      <c r="KKB10" s="134"/>
      <c r="KKC10" s="132"/>
      <c r="KKD10" s="132"/>
      <c r="KKE10" s="132"/>
      <c r="KKF10" s="133"/>
      <c r="KKG10" s="134"/>
      <c r="KKH10" s="132"/>
      <c r="KKI10" s="132"/>
      <c r="KKJ10" s="132"/>
      <c r="KKK10" s="133"/>
      <c r="KKL10" s="134"/>
      <c r="KKM10" s="132"/>
      <c r="KKN10" s="132"/>
      <c r="KKO10" s="132"/>
      <c r="KKP10" s="133"/>
      <c r="KKQ10" s="134"/>
      <c r="KKR10" s="132"/>
      <c r="KKS10" s="132"/>
      <c r="KKT10" s="132"/>
      <c r="KKU10" s="133"/>
      <c r="KKV10" s="134"/>
      <c r="KKW10" s="132"/>
      <c r="KKX10" s="132"/>
      <c r="KKY10" s="132"/>
      <c r="KKZ10" s="133"/>
      <c r="KLA10" s="134"/>
      <c r="KLB10" s="132"/>
      <c r="KLC10" s="132"/>
      <c r="KLD10" s="132"/>
      <c r="KLE10" s="133"/>
      <c r="KLF10" s="134"/>
      <c r="KLG10" s="132"/>
      <c r="KLH10" s="132"/>
      <c r="KLI10" s="132"/>
      <c r="KLJ10" s="133"/>
      <c r="KLK10" s="134"/>
      <c r="KLL10" s="132"/>
      <c r="KLM10" s="132"/>
      <c r="KLN10" s="132"/>
      <c r="KLO10" s="133"/>
      <c r="KLP10" s="134"/>
      <c r="KLQ10" s="132"/>
      <c r="KLR10" s="132"/>
      <c r="KLS10" s="132"/>
      <c r="KLT10" s="133"/>
      <c r="KLU10" s="134"/>
      <c r="KLV10" s="132"/>
      <c r="KLW10" s="132"/>
      <c r="KLX10" s="132"/>
      <c r="KLY10" s="133"/>
      <c r="KLZ10" s="134"/>
      <c r="KMA10" s="132"/>
      <c r="KMB10" s="132"/>
      <c r="KMC10" s="132"/>
      <c r="KMD10" s="133"/>
      <c r="KME10" s="134"/>
      <c r="KMF10" s="132"/>
      <c r="KMG10" s="132"/>
      <c r="KMH10" s="132"/>
      <c r="KMI10" s="133"/>
      <c r="KMJ10" s="134"/>
      <c r="KMK10" s="132"/>
      <c r="KML10" s="132"/>
      <c r="KMM10" s="132"/>
      <c r="KMN10" s="133"/>
      <c r="KMO10" s="134"/>
      <c r="KMP10" s="132"/>
      <c r="KMQ10" s="132"/>
      <c r="KMR10" s="132"/>
      <c r="KMS10" s="133"/>
      <c r="KMT10" s="134"/>
      <c r="KMU10" s="132"/>
      <c r="KMV10" s="132"/>
      <c r="KMW10" s="132"/>
      <c r="KMX10" s="133"/>
      <c r="KMY10" s="134"/>
      <c r="KMZ10" s="132"/>
      <c r="KNA10" s="132"/>
      <c r="KNB10" s="132"/>
      <c r="KNC10" s="133"/>
      <c r="KND10" s="134"/>
      <c r="KNE10" s="132"/>
      <c r="KNF10" s="132"/>
      <c r="KNG10" s="132"/>
      <c r="KNH10" s="133"/>
      <c r="KNI10" s="134"/>
      <c r="KNJ10" s="132"/>
      <c r="KNK10" s="132"/>
      <c r="KNL10" s="132"/>
      <c r="KNM10" s="133"/>
      <c r="KNN10" s="134"/>
      <c r="KNO10" s="132"/>
      <c r="KNP10" s="132"/>
      <c r="KNQ10" s="132"/>
      <c r="KNR10" s="133"/>
      <c r="KNS10" s="134"/>
      <c r="KNT10" s="132"/>
      <c r="KNU10" s="132"/>
      <c r="KNV10" s="132"/>
      <c r="KNW10" s="133"/>
      <c r="KNX10" s="134"/>
      <c r="KNY10" s="132"/>
      <c r="KNZ10" s="132"/>
      <c r="KOA10" s="132"/>
      <c r="KOB10" s="133"/>
      <c r="KOC10" s="134"/>
      <c r="KOD10" s="132"/>
      <c r="KOE10" s="132"/>
      <c r="KOF10" s="132"/>
      <c r="KOG10" s="133"/>
      <c r="KOH10" s="134"/>
      <c r="KOI10" s="132"/>
      <c r="KOJ10" s="132"/>
      <c r="KOK10" s="132"/>
      <c r="KOL10" s="133"/>
      <c r="KOM10" s="134"/>
      <c r="KON10" s="132"/>
      <c r="KOO10" s="132"/>
      <c r="KOP10" s="132"/>
      <c r="KOQ10" s="133"/>
      <c r="KOR10" s="134"/>
      <c r="KOS10" s="132"/>
      <c r="KOT10" s="132"/>
      <c r="KOU10" s="132"/>
      <c r="KOV10" s="133"/>
      <c r="KOW10" s="134"/>
      <c r="KOX10" s="132"/>
      <c r="KOY10" s="132"/>
      <c r="KOZ10" s="132"/>
      <c r="KPA10" s="133"/>
      <c r="KPB10" s="134"/>
      <c r="KPC10" s="132"/>
      <c r="KPD10" s="132"/>
      <c r="KPE10" s="132"/>
      <c r="KPF10" s="133"/>
      <c r="KPG10" s="134"/>
      <c r="KPH10" s="132"/>
      <c r="KPI10" s="132"/>
      <c r="KPJ10" s="132"/>
      <c r="KPK10" s="133"/>
      <c r="KPL10" s="134"/>
      <c r="KPM10" s="132"/>
      <c r="KPN10" s="132"/>
      <c r="KPO10" s="132"/>
      <c r="KPP10" s="133"/>
      <c r="KPQ10" s="134"/>
      <c r="KPR10" s="132"/>
      <c r="KPS10" s="132"/>
      <c r="KPT10" s="132"/>
      <c r="KPU10" s="133"/>
      <c r="KPV10" s="134"/>
      <c r="KPW10" s="132"/>
      <c r="KPX10" s="132"/>
      <c r="KPY10" s="132"/>
      <c r="KPZ10" s="133"/>
      <c r="KQA10" s="134"/>
      <c r="KQB10" s="132"/>
      <c r="KQC10" s="132"/>
      <c r="KQD10" s="132"/>
      <c r="KQE10" s="133"/>
      <c r="KQF10" s="134"/>
      <c r="KQG10" s="132"/>
      <c r="KQH10" s="132"/>
      <c r="KQI10" s="132"/>
      <c r="KQJ10" s="133"/>
      <c r="KQK10" s="134"/>
      <c r="KQL10" s="132"/>
      <c r="KQM10" s="132"/>
      <c r="KQN10" s="132"/>
      <c r="KQO10" s="133"/>
      <c r="KQP10" s="134"/>
      <c r="KQQ10" s="132"/>
      <c r="KQR10" s="132"/>
      <c r="KQS10" s="132"/>
      <c r="KQT10" s="133"/>
      <c r="KQU10" s="134"/>
      <c r="KQV10" s="132"/>
      <c r="KQW10" s="132"/>
      <c r="KQX10" s="132"/>
      <c r="KQY10" s="133"/>
      <c r="KQZ10" s="134"/>
      <c r="KRA10" s="132"/>
      <c r="KRB10" s="132"/>
      <c r="KRC10" s="132"/>
      <c r="KRD10" s="133"/>
      <c r="KRE10" s="134"/>
      <c r="KRF10" s="132"/>
      <c r="KRG10" s="132"/>
      <c r="KRH10" s="132"/>
      <c r="KRI10" s="133"/>
      <c r="KRJ10" s="134"/>
      <c r="KRK10" s="132"/>
      <c r="KRL10" s="132"/>
      <c r="KRM10" s="132"/>
      <c r="KRN10" s="133"/>
      <c r="KRO10" s="134"/>
      <c r="KRP10" s="132"/>
      <c r="KRQ10" s="132"/>
      <c r="KRR10" s="132"/>
      <c r="KRS10" s="133"/>
      <c r="KRT10" s="134"/>
      <c r="KRU10" s="132"/>
      <c r="KRV10" s="132"/>
      <c r="KRW10" s="132"/>
      <c r="KRX10" s="133"/>
      <c r="KRY10" s="134"/>
      <c r="KRZ10" s="132"/>
      <c r="KSA10" s="132"/>
      <c r="KSB10" s="132"/>
      <c r="KSC10" s="133"/>
      <c r="KSD10" s="134"/>
      <c r="KSE10" s="132"/>
      <c r="KSF10" s="132"/>
      <c r="KSG10" s="132"/>
      <c r="KSH10" s="133"/>
      <c r="KSI10" s="134"/>
      <c r="KSJ10" s="132"/>
      <c r="KSK10" s="132"/>
      <c r="KSL10" s="132"/>
      <c r="KSM10" s="133"/>
      <c r="KSN10" s="134"/>
      <c r="KSO10" s="132"/>
      <c r="KSP10" s="132"/>
      <c r="KSQ10" s="132"/>
      <c r="KSR10" s="133"/>
      <c r="KSS10" s="134"/>
      <c r="KST10" s="132"/>
      <c r="KSU10" s="132"/>
      <c r="KSV10" s="132"/>
      <c r="KSW10" s="133"/>
      <c r="KSX10" s="134"/>
      <c r="KSY10" s="132"/>
      <c r="KSZ10" s="132"/>
      <c r="KTA10" s="132"/>
      <c r="KTB10" s="133"/>
      <c r="KTC10" s="134"/>
      <c r="KTD10" s="132"/>
      <c r="KTE10" s="132"/>
      <c r="KTF10" s="132"/>
      <c r="KTG10" s="133"/>
      <c r="KTH10" s="134"/>
      <c r="KTI10" s="132"/>
      <c r="KTJ10" s="132"/>
      <c r="KTK10" s="132"/>
      <c r="KTL10" s="133"/>
      <c r="KTM10" s="134"/>
      <c r="KTN10" s="132"/>
      <c r="KTO10" s="132"/>
      <c r="KTP10" s="132"/>
      <c r="KTQ10" s="133"/>
      <c r="KTR10" s="134"/>
      <c r="KTS10" s="132"/>
      <c r="KTT10" s="132"/>
      <c r="KTU10" s="132"/>
      <c r="KTV10" s="133"/>
      <c r="KTW10" s="134"/>
      <c r="KTX10" s="132"/>
      <c r="KTY10" s="132"/>
      <c r="KTZ10" s="132"/>
      <c r="KUA10" s="133"/>
      <c r="KUB10" s="134"/>
      <c r="KUC10" s="132"/>
      <c r="KUD10" s="132"/>
      <c r="KUE10" s="132"/>
      <c r="KUF10" s="133"/>
      <c r="KUG10" s="134"/>
      <c r="KUH10" s="132"/>
      <c r="KUI10" s="132"/>
      <c r="KUJ10" s="132"/>
      <c r="KUK10" s="133"/>
      <c r="KUL10" s="134"/>
      <c r="KUM10" s="132"/>
      <c r="KUN10" s="132"/>
      <c r="KUO10" s="132"/>
      <c r="KUP10" s="133"/>
      <c r="KUQ10" s="134"/>
      <c r="KUR10" s="132"/>
      <c r="KUS10" s="132"/>
      <c r="KUT10" s="132"/>
      <c r="KUU10" s="133"/>
      <c r="KUV10" s="134"/>
      <c r="KUW10" s="132"/>
      <c r="KUX10" s="132"/>
      <c r="KUY10" s="132"/>
      <c r="KUZ10" s="133"/>
      <c r="KVA10" s="134"/>
      <c r="KVB10" s="132"/>
      <c r="KVC10" s="132"/>
      <c r="KVD10" s="132"/>
      <c r="KVE10" s="133"/>
      <c r="KVF10" s="134"/>
      <c r="KVG10" s="132"/>
      <c r="KVH10" s="132"/>
      <c r="KVI10" s="132"/>
      <c r="KVJ10" s="133"/>
      <c r="KVK10" s="134"/>
      <c r="KVL10" s="132"/>
      <c r="KVM10" s="132"/>
      <c r="KVN10" s="132"/>
      <c r="KVO10" s="133"/>
      <c r="KVP10" s="134"/>
      <c r="KVQ10" s="132"/>
      <c r="KVR10" s="132"/>
      <c r="KVS10" s="132"/>
      <c r="KVT10" s="133"/>
      <c r="KVU10" s="134"/>
      <c r="KVV10" s="132"/>
      <c r="KVW10" s="132"/>
      <c r="KVX10" s="132"/>
      <c r="KVY10" s="133"/>
      <c r="KVZ10" s="134"/>
      <c r="KWA10" s="132"/>
      <c r="KWB10" s="132"/>
      <c r="KWC10" s="132"/>
      <c r="KWD10" s="133"/>
      <c r="KWE10" s="134"/>
      <c r="KWF10" s="132"/>
      <c r="KWG10" s="132"/>
      <c r="KWH10" s="132"/>
      <c r="KWI10" s="133"/>
      <c r="KWJ10" s="134"/>
      <c r="KWK10" s="132"/>
      <c r="KWL10" s="132"/>
      <c r="KWM10" s="132"/>
      <c r="KWN10" s="133"/>
      <c r="KWO10" s="134"/>
      <c r="KWP10" s="132"/>
      <c r="KWQ10" s="132"/>
      <c r="KWR10" s="132"/>
      <c r="KWS10" s="133"/>
      <c r="KWT10" s="134"/>
      <c r="KWU10" s="132"/>
      <c r="KWV10" s="132"/>
      <c r="KWW10" s="132"/>
      <c r="KWX10" s="133"/>
      <c r="KWY10" s="134"/>
      <c r="KWZ10" s="132"/>
      <c r="KXA10" s="132"/>
      <c r="KXB10" s="132"/>
      <c r="KXC10" s="133"/>
      <c r="KXD10" s="134"/>
      <c r="KXE10" s="132"/>
      <c r="KXF10" s="132"/>
      <c r="KXG10" s="132"/>
      <c r="KXH10" s="133"/>
      <c r="KXI10" s="134"/>
      <c r="KXJ10" s="132"/>
      <c r="KXK10" s="132"/>
      <c r="KXL10" s="132"/>
      <c r="KXM10" s="133"/>
      <c r="KXN10" s="134"/>
      <c r="KXO10" s="132"/>
      <c r="KXP10" s="132"/>
      <c r="KXQ10" s="132"/>
      <c r="KXR10" s="133"/>
      <c r="KXS10" s="134"/>
      <c r="KXT10" s="132"/>
      <c r="KXU10" s="132"/>
      <c r="KXV10" s="132"/>
      <c r="KXW10" s="133"/>
      <c r="KXX10" s="134"/>
      <c r="KXY10" s="132"/>
      <c r="KXZ10" s="132"/>
      <c r="KYA10" s="132"/>
      <c r="KYB10" s="133"/>
      <c r="KYC10" s="134"/>
      <c r="KYD10" s="132"/>
      <c r="KYE10" s="132"/>
      <c r="KYF10" s="132"/>
      <c r="KYG10" s="133"/>
      <c r="KYH10" s="134"/>
      <c r="KYI10" s="132"/>
      <c r="KYJ10" s="132"/>
      <c r="KYK10" s="132"/>
      <c r="KYL10" s="133"/>
      <c r="KYM10" s="134"/>
      <c r="KYN10" s="132"/>
      <c r="KYO10" s="132"/>
      <c r="KYP10" s="132"/>
      <c r="KYQ10" s="133"/>
      <c r="KYR10" s="134"/>
      <c r="KYS10" s="132"/>
      <c r="KYT10" s="132"/>
      <c r="KYU10" s="132"/>
      <c r="KYV10" s="133"/>
      <c r="KYW10" s="134"/>
      <c r="KYX10" s="132"/>
      <c r="KYY10" s="132"/>
      <c r="KYZ10" s="132"/>
      <c r="KZA10" s="133"/>
      <c r="KZB10" s="134"/>
      <c r="KZC10" s="132"/>
      <c r="KZD10" s="132"/>
      <c r="KZE10" s="132"/>
      <c r="KZF10" s="133"/>
      <c r="KZG10" s="134"/>
      <c r="KZH10" s="132"/>
      <c r="KZI10" s="132"/>
      <c r="KZJ10" s="132"/>
      <c r="KZK10" s="133"/>
      <c r="KZL10" s="134"/>
      <c r="KZM10" s="132"/>
      <c r="KZN10" s="132"/>
      <c r="KZO10" s="132"/>
      <c r="KZP10" s="133"/>
      <c r="KZQ10" s="134"/>
      <c r="KZR10" s="132"/>
      <c r="KZS10" s="132"/>
      <c r="KZT10" s="132"/>
      <c r="KZU10" s="133"/>
      <c r="KZV10" s="134"/>
      <c r="KZW10" s="132"/>
      <c r="KZX10" s="132"/>
      <c r="KZY10" s="132"/>
      <c r="KZZ10" s="133"/>
      <c r="LAA10" s="134"/>
      <c r="LAB10" s="132"/>
      <c r="LAC10" s="132"/>
      <c r="LAD10" s="132"/>
      <c r="LAE10" s="133"/>
      <c r="LAF10" s="134"/>
      <c r="LAG10" s="132"/>
      <c r="LAH10" s="132"/>
      <c r="LAI10" s="132"/>
      <c r="LAJ10" s="133"/>
      <c r="LAK10" s="134"/>
      <c r="LAL10" s="132"/>
      <c r="LAM10" s="132"/>
      <c r="LAN10" s="132"/>
      <c r="LAO10" s="133"/>
      <c r="LAP10" s="134"/>
      <c r="LAQ10" s="132"/>
      <c r="LAR10" s="132"/>
      <c r="LAS10" s="132"/>
      <c r="LAT10" s="133"/>
      <c r="LAU10" s="134"/>
      <c r="LAV10" s="132"/>
      <c r="LAW10" s="132"/>
      <c r="LAX10" s="132"/>
      <c r="LAY10" s="133"/>
      <c r="LAZ10" s="134"/>
      <c r="LBA10" s="132"/>
      <c r="LBB10" s="132"/>
      <c r="LBC10" s="132"/>
      <c r="LBD10" s="133"/>
      <c r="LBE10" s="134"/>
      <c r="LBF10" s="132"/>
      <c r="LBG10" s="132"/>
      <c r="LBH10" s="132"/>
      <c r="LBI10" s="133"/>
      <c r="LBJ10" s="134"/>
      <c r="LBK10" s="132"/>
      <c r="LBL10" s="132"/>
      <c r="LBM10" s="132"/>
      <c r="LBN10" s="133"/>
      <c r="LBO10" s="134"/>
      <c r="LBP10" s="132"/>
      <c r="LBQ10" s="132"/>
      <c r="LBR10" s="132"/>
      <c r="LBS10" s="133"/>
      <c r="LBT10" s="134"/>
      <c r="LBU10" s="132"/>
      <c r="LBV10" s="132"/>
      <c r="LBW10" s="132"/>
      <c r="LBX10" s="133"/>
      <c r="LBY10" s="134"/>
      <c r="LBZ10" s="132"/>
      <c r="LCA10" s="132"/>
      <c r="LCB10" s="132"/>
      <c r="LCC10" s="133"/>
      <c r="LCD10" s="134"/>
      <c r="LCE10" s="132"/>
      <c r="LCF10" s="132"/>
      <c r="LCG10" s="132"/>
      <c r="LCH10" s="133"/>
      <c r="LCI10" s="134"/>
      <c r="LCJ10" s="132"/>
      <c r="LCK10" s="132"/>
      <c r="LCL10" s="132"/>
      <c r="LCM10" s="133"/>
      <c r="LCN10" s="134"/>
      <c r="LCO10" s="132"/>
      <c r="LCP10" s="132"/>
      <c r="LCQ10" s="132"/>
      <c r="LCR10" s="133"/>
      <c r="LCS10" s="134"/>
      <c r="LCT10" s="132"/>
      <c r="LCU10" s="132"/>
      <c r="LCV10" s="132"/>
      <c r="LCW10" s="133"/>
      <c r="LCX10" s="134"/>
      <c r="LCY10" s="132"/>
      <c r="LCZ10" s="132"/>
      <c r="LDA10" s="132"/>
      <c r="LDB10" s="133"/>
      <c r="LDC10" s="134"/>
      <c r="LDD10" s="132"/>
      <c r="LDE10" s="132"/>
      <c r="LDF10" s="132"/>
      <c r="LDG10" s="133"/>
      <c r="LDH10" s="134"/>
      <c r="LDI10" s="132"/>
      <c r="LDJ10" s="132"/>
      <c r="LDK10" s="132"/>
      <c r="LDL10" s="133"/>
      <c r="LDM10" s="134"/>
      <c r="LDN10" s="132"/>
      <c r="LDO10" s="132"/>
      <c r="LDP10" s="132"/>
      <c r="LDQ10" s="133"/>
      <c r="LDR10" s="134"/>
      <c r="LDS10" s="132"/>
      <c r="LDT10" s="132"/>
      <c r="LDU10" s="132"/>
      <c r="LDV10" s="133"/>
      <c r="LDW10" s="134"/>
      <c r="LDX10" s="132"/>
      <c r="LDY10" s="132"/>
      <c r="LDZ10" s="132"/>
      <c r="LEA10" s="133"/>
      <c r="LEB10" s="134"/>
      <c r="LEC10" s="132"/>
      <c r="LED10" s="132"/>
      <c r="LEE10" s="132"/>
      <c r="LEF10" s="133"/>
      <c r="LEG10" s="134"/>
      <c r="LEH10" s="132"/>
      <c r="LEI10" s="132"/>
      <c r="LEJ10" s="132"/>
      <c r="LEK10" s="133"/>
      <c r="LEL10" s="134"/>
      <c r="LEM10" s="132"/>
      <c r="LEN10" s="132"/>
      <c r="LEO10" s="132"/>
      <c r="LEP10" s="133"/>
      <c r="LEQ10" s="134"/>
      <c r="LER10" s="132"/>
      <c r="LES10" s="132"/>
      <c r="LET10" s="132"/>
      <c r="LEU10" s="133"/>
      <c r="LEV10" s="134"/>
      <c r="LEW10" s="132"/>
      <c r="LEX10" s="132"/>
      <c r="LEY10" s="132"/>
      <c r="LEZ10" s="133"/>
      <c r="LFA10" s="134"/>
      <c r="LFB10" s="132"/>
      <c r="LFC10" s="132"/>
      <c r="LFD10" s="132"/>
      <c r="LFE10" s="133"/>
      <c r="LFF10" s="134"/>
      <c r="LFG10" s="132"/>
      <c r="LFH10" s="132"/>
      <c r="LFI10" s="132"/>
      <c r="LFJ10" s="133"/>
      <c r="LFK10" s="134"/>
      <c r="LFL10" s="132"/>
      <c r="LFM10" s="132"/>
      <c r="LFN10" s="132"/>
      <c r="LFO10" s="133"/>
      <c r="LFP10" s="134"/>
      <c r="LFQ10" s="132"/>
      <c r="LFR10" s="132"/>
      <c r="LFS10" s="132"/>
      <c r="LFT10" s="133"/>
      <c r="LFU10" s="134"/>
      <c r="LFV10" s="132"/>
      <c r="LFW10" s="132"/>
      <c r="LFX10" s="132"/>
      <c r="LFY10" s="133"/>
      <c r="LFZ10" s="134"/>
      <c r="LGA10" s="132"/>
      <c r="LGB10" s="132"/>
      <c r="LGC10" s="132"/>
      <c r="LGD10" s="133"/>
      <c r="LGE10" s="134"/>
      <c r="LGF10" s="132"/>
      <c r="LGG10" s="132"/>
      <c r="LGH10" s="132"/>
      <c r="LGI10" s="133"/>
      <c r="LGJ10" s="134"/>
      <c r="LGK10" s="132"/>
      <c r="LGL10" s="132"/>
      <c r="LGM10" s="132"/>
      <c r="LGN10" s="133"/>
      <c r="LGO10" s="134"/>
      <c r="LGP10" s="132"/>
      <c r="LGQ10" s="132"/>
      <c r="LGR10" s="132"/>
      <c r="LGS10" s="133"/>
      <c r="LGT10" s="134"/>
      <c r="LGU10" s="132"/>
      <c r="LGV10" s="132"/>
      <c r="LGW10" s="132"/>
      <c r="LGX10" s="133"/>
      <c r="LGY10" s="134"/>
      <c r="LGZ10" s="132"/>
      <c r="LHA10" s="132"/>
      <c r="LHB10" s="132"/>
      <c r="LHC10" s="133"/>
      <c r="LHD10" s="134"/>
      <c r="LHE10" s="132"/>
      <c r="LHF10" s="132"/>
      <c r="LHG10" s="132"/>
      <c r="LHH10" s="133"/>
      <c r="LHI10" s="134"/>
      <c r="LHJ10" s="132"/>
      <c r="LHK10" s="132"/>
      <c r="LHL10" s="132"/>
      <c r="LHM10" s="133"/>
      <c r="LHN10" s="134"/>
      <c r="LHO10" s="132"/>
      <c r="LHP10" s="132"/>
      <c r="LHQ10" s="132"/>
      <c r="LHR10" s="133"/>
      <c r="LHS10" s="134"/>
      <c r="LHT10" s="132"/>
      <c r="LHU10" s="132"/>
      <c r="LHV10" s="132"/>
      <c r="LHW10" s="133"/>
      <c r="LHX10" s="134"/>
      <c r="LHY10" s="132"/>
      <c r="LHZ10" s="132"/>
      <c r="LIA10" s="132"/>
      <c r="LIB10" s="133"/>
      <c r="LIC10" s="134"/>
      <c r="LID10" s="132"/>
      <c r="LIE10" s="132"/>
      <c r="LIF10" s="132"/>
      <c r="LIG10" s="133"/>
      <c r="LIH10" s="134"/>
      <c r="LII10" s="132"/>
      <c r="LIJ10" s="132"/>
      <c r="LIK10" s="132"/>
      <c r="LIL10" s="133"/>
      <c r="LIM10" s="134"/>
      <c r="LIN10" s="132"/>
      <c r="LIO10" s="132"/>
      <c r="LIP10" s="132"/>
      <c r="LIQ10" s="133"/>
      <c r="LIR10" s="134"/>
      <c r="LIS10" s="132"/>
      <c r="LIT10" s="132"/>
      <c r="LIU10" s="132"/>
      <c r="LIV10" s="133"/>
      <c r="LIW10" s="134"/>
      <c r="LIX10" s="132"/>
      <c r="LIY10" s="132"/>
      <c r="LIZ10" s="132"/>
      <c r="LJA10" s="133"/>
      <c r="LJB10" s="134"/>
      <c r="LJC10" s="132"/>
      <c r="LJD10" s="132"/>
      <c r="LJE10" s="132"/>
      <c r="LJF10" s="133"/>
      <c r="LJG10" s="134"/>
      <c r="LJH10" s="132"/>
      <c r="LJI10" s="132"/>
      <c r="LJJ10" s="132"/>
      <c r="LJK10" s="133"/>
      <c r="LJL10" s="134"/>
      <c r="LJM10" s="132"/>
      <c r="LJN10" s="132"/>
      <c r="LJO10" s="132"/>
      <c r="LJP10" s="133"/>
      <c r="LJQ10" s="134"/>
      <c r="LJR10" s="132"/>
      <c r="LJS10" s="132"/>
      <c r="LJT10" s="132"/>
      <c r="LJU10" s="133"/>
      <c r="LJV10" s="134"/>
      <c r="LJW10" s="132"/>
      <c r="LJX10" s="132"/>
      <c r="LJY10" s="132"/>
      <c r="LJZ10" s="133"/>
      <c r="LKA10" s="134"/>
      <c r="LKB10" s="132"/>
      <c r="LKC10" s="132"/>
      <c r="LKD10" s="132"/>
      <c r="LKE10" s="133"/>
      <c r="LKF10" s="134"/>
      <c r="LKG10" s="132"/>
      <c r="LKH10" s="132"/>
      <c r="LKI10" s="132"/>
      <c r="LKJ10" s="133"/>
      <c r="LKK10" s="134"/>
      <c r="LKL10" s="132"/>
      <c r="LKM10" s="132"/>
      <c r="LKN10" s="132"/>
      <c r="LKO10" s="133"/>
      <c r="LKP10" s="134"/>
      <c r="LKQ10" s="132"/>
      <c r="LKR10" s="132"/>
      <c r="LKS10" s="132"/>
      <c r="LKT10" s="133"/>
      <c r="LKU10" s="134"/>
      <c r="LKV10" s="132"/>
      <c r="LKW10" s="132"/>
      <c r="LKX10" s="132"/>
      <c r="LKY10" s="133"/>
      <c r="LKZ10" s="134"/>
      <c r="LLA10" s="132"/>
      <c r="LLB10" s="132"/>
      <c r="LLC10" s="132"/>
      <c r="LLD10" s="133"/>
      <c r="LLE10" s="134"/>
      <c r="LLF10" s="132"/>
      <c r="LLG10" s="132"/>
      <c r="LLH10" s="132"/>
      <c r="LLI10" s="133"/>
      <c r="LLJ10" s="134"/>
      <c r="LLK10" s="132"/>
      <c r="LLL10" s="132"/>
      <c r="LLM10" s="132"/>
      <c r="LLN10" s="133"/>
      <c r="LLO10" s="134"/>
      <c r="LLP10" s="132"/>
      <c r="LLQ10" s="132"/>
      <c r="LLR10" s="132"/>
      <c r="LLS10" s="133"/>
      <c r="LLT10" s="134"/>
      <c r="LLU10" s="132"/>
      <c r="LLV10" s="132"/>
      <c r="LLW10" s="132"/>
      <c r="LLX10" s="133"/>
      <c r="LLY10" s="134"/>
      <c r="LLZ10" s="132"/>
      <c r="LMA10" s="132"/>
      <c r="LMB10" s="132"/>
      <c r="LMC10" s="133"/>
      <c r="LMD10" s="134"/>
      <c r="LME10" s="132"/>
      <c r="LMF10" s="132"/>
      <c r="LMG10" s="132"/>
      <c r="LMH10" s="133"/>
      <c r="LMI10" s="134"/>
      <c r="LMJ10" s="132"/>
      <c r="LMK10" s="132"/>
      <c r="LML10" s="132"/>
      <c r="LMM10" s="133"/>
      <c r="LMN10" s="134"/>
      <c r="LMO10" s="132"/>
      <c r="LMP10" s="132"/>
      <c r="LMQ10" s="132"/>
      <c r="LMR10" s="133"/>
      <c r="LMS10" s="134"/>
      <c r="LMT10" s="132"/>
      <c r="LMU10" s="132"/>
      <c r="LMV10" s="132"/>
      <c r="LMW10" s="133"/>
      <c r="LMX10" s="134"/>
      <c r="LMY10" s="132"/>
      <c r="LMZ10" s="132"/>
      <c r="LNA10" s="132"/>
      <c r="LNB10" s="133"/>
      <c r="LNC10" s="134"/>
      <c r="LND10" s="132"/>
      <c r="LNE10" s="132"/>
      <c r="LNF10" s="132"/>
      <c r="LNG10" s="133"/>
      <c r="LNH10" s="134"/>
      <c r="LNI10" s="132"/>
      <c r="LNJ10" s="132"/>
      <c r="LNK10" s="132"/>
      <c r="LNL10" s="133"/>
      <c r="LNM10" s="134"/>
      <c r="LNN10" s="132"/>
      <c r="LNO10" s="132"/>
      <c r="LNP10" s="132"/>
      <c r="LNQ10" s="133"/>
      <c r="LNR10" s="134"/>
      <c r="LNS10" s="132"/>
      <c r="LNT10" s="132"/>
      <c r="LNU10" s="132"/>
      <c r="LNV10" s="133"/>
      <c r="LNW10" s="134"/>
      <c r="LNX10" s="132"/>
      <c r="LNY10" s="132"/>
      <c r="LNZ10" s="132"/>
      <c r="LOA10" s="133"/>
      <c r="LOB10" s="134"/>
      <c r="LOC10" s="132"/>
      <c r="LOD10" s="132"/>
      <c r="LOE10" s="132"/>
      <c r="LOF10" s="133"/>
      <c r="LOG10" s="134"/>
      <c r="LOH10" s="132"/>
      <c r="LOI10" s="132"/>
      <c r="LOJ10" s="132"/>
      <c r="LOK10" s="133"/>
      <c r="LOL10" s="134"/>
      <c r="LOM10" s="132"/>
      <c r="LON10" s="132"/>
      <c r="LOO10" s="132"/>
      <c r="LOP10" s="133"/>
      <c r="LOQ10" s="134"/>
      <c r="LOR10" s="132"/>
      <c r="LOS10" s="132"/>
      <c r="LOT10" s="132"/>
      <c r="LOU10" s="133"/>
      <c r="LOV10" s="134"/>
      <c r="LOW10" s="132"/>
      <c r="LOX10" s="132"/>
      <c r="LOY10" s="132"/>
      <c r="LOZ10" s="133"/>
      <c r="LPA10" s="134"/>
      <c r="LPB10" s="132"/>
      <c r="LPC10" s="132"/>
      <c r="LPD10" s="132"/>
      <c r="LPE10" s="133"/>
      <c r="LPF10" s="134"/>
      <c r="LPG10" s="132"/>
      <c r="LPH10" s="132"/>
      <c r="LPI10" s="132"/>
      <c r="LPJ10" s="133"/>
      <c r="LPK10" s="134"/>
      <c r="LPL10" s="132"/>
      <c r="LPM10" s="132"/>
      <c r="LPN10" s="132"/>
      <c r="LPO10" s="133"/>
      <c r="LPP10" s="134"/>
      <c r="LPQ10" s="132"/>
      <c r="LPR10" s="132"/>
      <c r="LPS10" s="132"/>
      <c r="LPT10" s="133"/>
      <c r="LPU10" s="134"/>
      <c r="LPV10" s="132"/>
      <c r="LPW10" s="132"/>
      <c r="LPX10" s="132"/>
      <c r="LPY10" s="133"/>
      <c r="LPZ10" s="134"/>
      <c r="LQA10" s="132"/>
      <c r="LQB10" s="132"/>
      <c r="LQC10" s="132"/>
      <c r="LQD10" s="133"/>
      <c r="LQE10" s="134"/>
      <c r="LQF10" s="132"/>
      <c r="LQG10" s="132"/>
      <c r="LQH10" s="132"/>
      <c r="LQI10" s="133"/>
      <c r="LQJ10" s="134"/>
      <c r="LQK10" s="132"/>
      <c r="LQL10" s="132"/>
      <c r="LQM10" s="132"/>
      <c r="LQN10" s="133"/>
      <c r="LQO10" s="134"/>
      <c r="LQP10" s="132"/>
      <c r="LQQ10" s="132"/>
      <c r="LQR10" s="132"/>
      <c r="LQS10" s="133"/>
      <c r="LQT10" s="134"/>
      <c r="LQU10" s="132"/>
      <c r="LQV10" s="132"/>
      <c r="LQW10" s="132"/>
      <c r="LQX10" s="133"/>
      <c r="LQY10" s="134"/>
      <c r="LQZ10" s="132"/>
      <c r="LRA10" s="132"/>
      <c r="LRB10" s="132"/>
      <c r="LRC10" s="133"/>
      <c r="LRD10" s="134"/>
      <c r="LRE10" s="132"/>
      <c r="LRF10" s="132"/>
      <c r="LRG10" s="132"/>
      <c r="LRH10" s="133"/>
      <c r="LRI10" s="134"/>
      <c r="LRJ10" s="132"/>
      <c r="LRK10" s="132"/>
      <c r="LRL10" s="132"/>
      <c r="LRM10" s="133"/>
      <c r="LRN10" s="134"/>
      <c r="LRO10" s="132"/>
      <c r="LRP10" s="132"/>
      <c r="LRQ10" s="132"/>
      <c r="LRR10" s="133"/>
      <c r="LRS10" s="134"/>
      <c r="LRT10" s="132"/>
      <c r="LRU10" s="132"/>
      <c r="LRV10" s="132"/>
      <c r="LRW10" s="133"/>
      <c r="LRX10" s="134"/>
      <c r="LRY10" s="132"/>
      <c r="LRZ10" s="132"/>
      <c r="LSA10" s="132"/>
      <c r="LSB10" s="133"/>
      <c r="LSC10" s="134"/>
      <c r="LSD10" s="132"/>
      <c r="LSE10" s="132"/>
      <c r="LSF10" s="132"/>
      <c r="LSG10" s="133"/>
      <c r="LSH10" s="134"/>
      <c r="LSI10" s="132"/>
      <c r="LSJ10" s="132"/>
      <c r="LSK10" s="132"/>
      <c r="LSL10" s="133"/>
      <c r="LSM10" s="134"/>
      <c r="LSN10" s="132"/>
      <c r="LSO10" s="132"/>
      <c r="LSP10" s="132"/>
      <c r="LSQ10" s="133"/>
      <c r="LSR10" s="134"/>
      <c r="LSS10" s="132"/>
      <c r="LST10" s="132"/>
      <c r="LSU10" s="132"/>
      <c r="LSV10" s="133"/>
      <c r="LSW10" s="134"/>
      <c r="LSX10" s="132"/>
      <c r="LSY10" s="132"/>
      <c r="LSZ10" s="132"/>
      <c r="LTA10" s="133"/>
      <c r="LTB10" s="134"/>
      <c r="LTC10" s="132"/>
      <c r="LTD10" s="132"/>
      <c r="LTE10" s="132"/>
      <c r="LTF10" s="133"/>
      <c r="LTG10" s="134"/>
      <c r="LTH10" s="132"/>
      <c r="LTI10" s="132"/>
      <c r="LTJ10" s="132"/>
      <c r="LTK10" s="133"/>
      <c r="LTL10" s="134"/>
      <c r="LTM10" s="132"/>
      <c r="LTN10" s="132"/>
      <c r="LTO10" s="132"/>
      <c r="LTP10" s="133"/>
      <c r="LTQ10" s="134"/>
      <c r="LTR10" s="132"/>
      <c r="LTS10" s="132"/>
      <c r="LTT10" s="132"/>
      <c r="LTU10" s="133"/>
      <c r="LTV10" s="134"/>
      <c r="LTW10" s="132"/>
      <c r="LTX10" s="132"/>
      <c r="LTY10" s="132"/>
      <c r="LTZ10" s="133"/>
      <c r="LUA10" s="134"/>
      <c r="LUB10" s="132"/>
      <c r="LUC10" s="132"/>
      <c r="LUD10" s="132"/>
      <c r="LUE10" s="133"/>
      <c r="LUF10" s="134"/>
      <c r="LUG10" s="132"/>
      <c r="LUH10" s="132"/>
      <c r="LUI10" s="132"/>
      <c r="LUJ10" s="133"/>
      <c r="LUK10" s="134"/>
      <c r="LUL10" s="132"/>
      <c r="LUM10" s="132"/>
      <c r="LUN10" s="132"/>
      <c r="LUO10" s="133"/>
      <c r="LUP10" s="134"/>
      <c r="LUQ10" s="132"/>
      <c r="LUR10" s="132"/>
      <c r="LUS10" s="132"/>
      <c r="LUT10" s="133"/>
      <c r="LUU10" s="134"/>
      <c r="LUV10" s="132"/>
      <c r="LUW10" s="132"/>
      <c r="LUX10" s="132"/>
      <c r="LUY10" s="133"/>
      <c r="LUZ10" s="134"/>
      <c r="LVA10" s="132"/>
      <c r="LVB10" s="132"/>
      <c r="LVC10" s="132"/>
      <c r="LVD10" s="133"/>
      <c r="LVE10" s="134"/>
      <c r="LVF10" s="132"/>
      <c r="LVG10" s="132"/>
      <c r="LVH10" s="132"/>
      <c r="LVI10" s="133"/>
      <c r="LVJ10" s="134"/>
      <c r="LVK10" s="132"/>
      <c r="LVL10" s="132"/>
      <c r="LVM10" s="132"/>
      <c r="LVN10" s="133"/>
      <c r="LVO10" s="134"/>
      <c r="LVP10" s="132"/>
      <c r="LVQ10" s="132"/>
      <c r="LVR10" s="132"/>
      <c r="LVS10" s="133"/>
      <c r="LVT10" s="134"/>
      <c r="LVU10" s="132"/>
      <c r="LVV10" s="132"/>
      <c r="LVW10" s="132"/>
      <c r="LVX10" s="133"/>
      <c r="LVY10" s="134"/>
      <c r="LVZ10" s="132"/>
      <c r="LWA10" s="132"/>
      <c r="LWB10" s="132"/>
      <c r="LWC10" s="133"/>
      <c r="LWD10" s="134"/>
      <c r="LWE10" s="132"/>
      <c r="LWF10" s="132"/>
      <c r="LWG10" s="132"/>
      <c r="LWH10" s="133"/>
      <c r="LWI10" s="134"/>
      <c r="LWJ10" s="132"/>
      <c r="LWK10" s="132"/>
      <c r="LWL10" s="132"/>
      <c r="LWM10" s="133"/>
      <c r="LWN10" s="134"/>
      <c r="LWO10" s="132"/>
      <c r="LWP10" s="132"/>
      <c r="LWQ10" s="132"/>
      <c r="LWR10" s="133"/>
      <c r="LWS10" s="134"/>
      <c r="LWT10" s="132"/>
      <c r="LWU10" s="132"/>
      <c r="LWV10" s="132"/>
      <c r="LWW10" s="133"/>
      <c r="LWX10" s="134"/>
      <c r="LWY10" s="132"/>
      <c r="LWZ10" s="132"/>
      <c r="LXA10" s="132"/>
      <c r="LXB10" s="133"/>
      <c r="LXC10" s="134"/>
      <c r="LXD10" s="132"/>
      <c r="LXE10" s="132"/>
      <c r="LXF10" s="132"/>
      <c r="LXG10" s="133"/>
      <c r="LXH10" s="134"/>
      <c r="LXI10" s="132"/>
      <c r="LXJ10" s="132"/>
      <c r="LXK10" s="132"/>
      <c r="LXL10" s="133"/>
      <c r="LXM10" s="134"/>
      <c r="LXN10" s="132"/>
      <c r="LXO10" s="132"/>
      <c r="LXP10" s="132"/>
      <c r="LXQ10" s="133"/>
      <c r="LXR10" s="134"/>
      <c r="LXS10" s="132"/>
      <c r="LXT10" s="132"/>
      <c r="LXU10" s="132"/>
      <c r="LXV10" s="133"/>
      <c r="LXW10" s="134"/>
      <c r="LXX10" s="132"/>
      <c r="LXY10" s="132"/>
      <c r="LXZ10" s="132"/>
      <c r="LYA10" s="133"/>
      <c r="LYB10" s="134"/>
      <c r="LYC10" s="132"/>
      <c r="LYD10" s="132"/>
      <c r="LYE10" s="132"/>
      <c r="LYF10" s="133"/>
      <c r="LYG10" s="134"/>
      <c r="LYH10" s="132"/>
      <c r="LYI10" s="132"/>
      <c r="LYJ10" s="132"/>
      <c r="LYK10" s="133"/>
      <c r="LYL10" s="134"/>
      <c r="LYM10" s="132"/>
      <c r="LYN10" s="132"/>
      <c r="LYO10" s="132"/>
      <c r="LYP10" s="133"/>
      <c r="LYQ10" s="134"/>
      <c r="LYR10" s="132"/>
      <c r="LYS10" s="132"/>
      <c r="LYT10" s="132"/>
      <c r="LYU10" s="133"/>
      <c r="LYV10" s="134"/>
      <c r="LYW10" s="132"/>
      <c r="LYX10" s="132"/>
      <c r="LYY10" s="132"/>
      <c r="LYZ10" s="133"/>
      <c r="LZA10" s="134"/>
      <c r="LZB10" s="132"/>
      <c r="LZC10" s="132"/>
      <c r="LZD10" s="132"/>
      <c r="LZE10" s="133"/>
      <c r="LZF10" s="134"/>
      <c r="LZG10" s="132"/>
      <c r="LZH10" s="132"/>
      <c r="LZI10" s="132"/>
      <c r="LZJ10" s="133"/>
      <c r="LZK10" s="134"/>
      <c r="LZL10" s="132"/>
      <c r="LZM10" s="132"/>
      <c r="LZN10" s="132"/>
      <c r="LZO10" s="133"/>
      <c r="LZP10" s="134"/>
      <c r="LZQ10" s="132"/>
      <c r="LZR10" s="132"/>
      <c r="LZS10" s="132"/>
      <c r="LZT10" s="133"/>
      <c r="LZU10" s="134"/>
      <c r="LZV10" s="132"/>
      <c r="LZW10" s="132"/>
      <c r="LZX10" s="132"/>
      <c r="LZY10" s="133"/>
      <c r="LZZ10" s="134"/>
      <c r="MAA10" s="132"/>
      <c r="MAB10" s="132"/>
      <c r="MAC10" s="132"/>
      <c r="MAD10" s="133"/>
      <c r="MAE10" s="134"/>
      <c r="MAF10" s="132"/>
      <c r="MAG10" s="132"/>
      <c r="MAH10" s="132"/>
      <c r="MAI10" s="133"/>
      <c r="MAJ10" s="134"/>
      <c r="MAK10" s="132"/>
      <c r="MAL10" s="132"/>
      <c r="MAM10" s="132"/>
      <c r="MAN10" s="133"/>
      <c r="MAO10" s="134"/>
      <c r="MAP10" s="132"/>
      <c r="MAQ10" s="132"/>
      <c r="MAR10" s="132"/>
      <c r="MAS10" s="133"/>
      <c r="MAT10" s="134"/>
      <c r="MAU10" s="132"/>
      <c r="MAV10" s="132"/>
      <c r="MAW10" s="132"/>
      <c r="MAX10" s="133"/>
      <c r="MAY10" s="134"/>
      <c r="MAZ10" s="132"/>
      <c r="MBA10" s="132"/>
      <c r="MBB10" s="132"/>
      <c r="MBC10" s="133"/>
      <c r="MBD10" s="134"/>
      <c r="MBE10" s="132"/>
      <c r="MBF10" s="132"/>
      <c r="MBG10" s="132"/>
      <c r="MBH10" s="133"/>
      <c r="MBI10" s="134"/>
      <c r="MBJ10" s="132"/>
      <c r="MBK10" s="132"/>
      <c r="MBL10" s="132"/>
      <c r="MBM10" s="133"/>
      <c r="MBN10" s="134"/>
      <c r="MBO10" s="132"/>
      <c r="MBP10" s="132"/>
      <c r="MBQ10" s="132"/>
      <c r="MBR10" s="133"/>
      <c r="MBS10" s="134"/>
      <c r="MBT10" s="132"/>
      <c r="MBU10" s="132"/>
      <c r="MBV10" s="132"/>
      <c r="MBW10" s="133"/>
      <c r="MBX10" s="134"/>
      <c r="MBY10" s="132"/>
      <c r="MBZ10" s="132"/>
      <c r="MCA10" s="132"/>
      <c r="MCB10" s="133"/>
      <c r="MCC10" s="134"/>
      <c r="MCD10" s="132"/>
      <c r="MCE10" s="132"/>
      <c r="MCF10" s="132"/>
      <c r="MCG10" s="133"/>
      <c r="MCH10" s="134"/>
      <c r="MCI10" s="132"/>
      <c r="MCJ10" s="132"/>
      <c r="MCK10" s="132"/>
      <c r="MCL10" s="133"/>
      <c r="MCM10" s="134"/>
      <c r="MCN10" s="132"/>
      <c r="MCO10" s="132"/>
      <c r="MCP10" s="132"/>
      <c r="MCQ10" s="133"/>
      <c r="MCR10" s="134"/>
      <c r="MCS10" s="132"/>
      <c r="MCT10" s="132"/>
      <c r="MCU10" s="132"/>
      <c r="MCV10" s="133"/>
      <c r="MCW10" s="134"/>
      <c r="MCX10" s="132"/>
      <c r="MCY10" s="132"/>
      <c r="MCZ10" s="132"/>
      <c r="MDA10" s="133"/>
      <c r="MDB10" s="134"/>
      <c r="MDC10" s="132"/>
      <c r="MDD10" s="132"/>
      <c r="MDE10" s="132"/>
      <c r="MDF10" s="133"/>
      <c r="MDG10" s="134"/>
      <c r="MDH10" s="132"/>
      <c r="MDI10" s="132"/>
      <c r="MDJ10" s="132"/>
      <c r="MDK10" s="133"/>
      <c r="MDL10" s="134"/>
      <c r="MDM10" s="132"/>
      <c r="MDN10" s="132"/>
      <c r="MDO10" s="132"/>
      <c r="MDP10" s="133"/>
      <c r="MDQ10" s="134"/>
      <c r="MDR10" s="132"/>
      <c r="MDS10" s="132"/>
      <c r="MDT10" s="132"/>
      <c r="MDU10" s="133"/>
      <c r="MDV10" s="134"/>
      <c r="MDW10" s="132"/>
      <c r="MDX10" s="132"/>
      <c r="MDY10" s="132"/>
      <c r="MDZ10" s="133"/>
      <c r="MEA10" s="134"/>
      <c r="MEB10" s="132"/>
      <c r="MEC10" s="132"/>
      <c r="MED10" s="132"/>
      <c r="MEE10" s="133"/>
      <c r="MEF10" s="134"/>
      <c r="MEG10" s="132"/>
      <c r="MEH10" s="132"/>
      <c r="MEI10" s="132"/>
      <c r="MEJ10" s="133"/>
      <c r="MEK10" s="134"/>
      <c r="MEL10" s="132"/>
      <c r="MEM10" s="132"/>
      <c r="MEN10" s="132"/>
      <c r="MEO10" s="133"/>
      <c r="MEP10" s="134"/>
      <c r="MEQ10" s="132"/>
      <c r="MER10" s="132"/>
      <c r="MES10" s="132"/>
      <c r="MET10" s="133"/>
      <c r="MEU10" s="134"/>
      <c r="MEV10" s="132"/>
      <c r="MEW10" s="132"/>
      <c r="MEX10" s="132"/>
      <c r="MEY10" s="133"/>
      <c r="MEZ10" s="134"/>
      <c r="MFA10" s="132"/>
      <c r="MFB10" s="132"/>
      <c r="MFC10" s="132"/>
      <c r="MFD10" s="133"/>
      <c r="MFE10" s="134"/>
      <c r="MFF10" s="132"/>
      <c r="MFG10" s="132"/>
      <c r="MFH10" s="132"/>
      <c r="MFI10" s="133"/>
      <c r="MFJ10" s="134"/>
      <c r="MFK10" s="132"/>
      <c r="MFL10" s="132"/>
      <c r="MFM10" s="132"/>
      <c r="MFN10" s="133"/>
      <c r="MFO10" s="134"/>
      <c r="MFP10" s="132"/>
      <c r="MFQ10" s="132"/>
      <c r="MFR10" s="132"/>
      <c r="MFS10" s="133"/>
      <c r="MFT10" s="134"/>
      <c r="MFU10" s="132"/>
      <c r="MFV10" s="132"/>
      <c r="MFW10" s="132"/>
      <c r="MFX10" s="133"/>
      <c r="MFY10" s="134"/>
      <c r="MFZ10" s="132"/>
      <c r="MGA10" s="132"/>
      <c r="MGB10" s="132"/>
      <c r="MGC10" s="133"/>
      <c r="MGD10" s="134"/>
      <c r="MGE10" s="132"/>
      <c r="MGF10" s="132"/>
      <c r="MGG10" s="132"/>
      <c r="MGH10" s="133"/>
      <c r="MGI10" s="134"/>
      <c r="MGJ10" s="132"/>
      <c r="MGK10" s="132"/>
      <c r="MGL10" s="132"/>
      <c r="MGM10" s="133"/>
      <c r="MGN10" s="134"/>
      <c r="MGO10" s="132"/>
      <c r="MGP10" s="132"/>
      <c r="MGQ10" s="132"/>
      <c r="MGR10" s="133"/>
      <c r="MGS10" s="134"/>
      <c r="MGT10" s="132"/>
      <c r="MGU10" s="132"/>
      <c r="MGV10" s="132"/>
      <c r="MGW10" s="133"/>
      <c r="MGX10" s="134"/>
      <c r="MGY10" s="132"/>
      <c r="MGZ10" s="132"/>
      <c r="MHA10" s="132"/>
      <c r="MHB10" s="133"/>
      <c r="MHC10" s="134"/>
      <c r="MHD10" s="132"/>
      <c r="MHE10" s="132"/>
      <c r="MHF10" s="132"/>
      <c r="MHG10" s="133"/>
      <c r="MHH10" s="134"/>
      <c r="MHI10" s="132"/>
      <c r="MHJ10" s="132"/>
      <c r="MHK10" s="132"/>
      <c r="MHL10" s="133"/>
      <c r="MHM10" s="134"/>
      <c r="MHN10" s="132"/>
      <c r="MHO10" s="132"/>
      <c r="MHP10" s="132"/>
      <c r="MHQ10" s="133"/>
      <c r="MHR10" s="134"/>
      <c r="MHS10" s="132"/>
      <c r="MHT10" s="132"/>
      <c r="MHU10" s="132"/>
      <c r="MHV10" s="133"/>
      <c r="MHW10" s="134"/>
      <c r="MHX10" s="132"/>
      <c r="MHY10" s="132"/>
      <c r="MHZ10" s="132"/>
      <c r="MIA10" s="133"/>
      <c r="MIB10" s="134"/>
      <c r="MIC10" s="132"/>
      <c r="MID10" s="132"/>
      <c r="MIE10" s="132"/>
      <c r="MIF10" s="133"/>
      <c r="MIG10" s="134"/>
      <c r="MIH10" s="132"/>
      <c r="MII10" s="132"/>
      <c r="MIJ10" s="132"/>
      <c r="MIK10" s="133"/>
      <c r="MIL10" s="134"/>
      <c r="MIM10" s="132"/>
      <c r="MIN10" s="132"/>
      <c r="MIO10" s="132"/>
      <c r="MIP10" s="133"/>
      <c r="MIQ10" s="134"/>
      <c r="MIR10" s="132"/>
      <c r="MIS10" s="132"/>
      <c r="MIT10" s="132"/>
      <c r="MIU10" s="133"/>
      <c r="MIV10" s="134"/>
      <c r="MIW10" s="132"/>
      <c r="MIX10" s="132"/>
      <c r="MIY10" s="132"/>
      <c r="MIZ10" s="133"/>
      <c r="MJA10" s="134"/>
      <c r="MJB10" s="132"/>
      <c r="MJC10" s="132"/>
      <c r="MJD10" s="132"/>
      <c r="MJE10" s="133"/>
      <c r="MJF10" s="134"/>
      <c r="MJG10" s="132"/>
      <c r="MJH10" s="132"/>
      <c r="MJI10" s="132"/>
      <c r="MJJ10" s="133"/>
      <c r="MJK10" s="134"/>
      <c r="MJL10" s="132"/>
      <c r="MJM10" s="132"/>
      <c r="MJN10" s="132"/>
      <c r="MJO10" s="133"/>
      <c r="MJP10" s="134"/>
      <c r="MJQ10" s="132"/>
      <c r="MJR10" s="132"/>
      <c r="MJS10" s="132"/>
      <c r="MJT10" s="133"/>
      <c r="MJU10" s="134"/>
      <c r="MJV10" s="132"/>
      <c r="MJW10" s="132"/>
      <c r="MJX10" s="132"/>
      <c r="MJY10" s="133"/>
      <c r="MJZ10" s="134"/>
      <c r="MKA10" s="132"/>
      <c r="MKB10" s="132"/>
      <c r="MKC10" s="132"/>
      <c r="MKD10" s="133"/>
      <c r="MKE10" s="134"/>
      <c r="MKF10" s="132"/>
      <c r="MKG10" s="132"/>
      <c r="MKH10" s="132"/>
      <c r="MKI10" s="133"/>
      <c r="MKJ10" s="134"/>
      <c r="MKK10" s="132"/>
      <c r="MKL10" s="132"/>
      <c r="MKM10" s="132"/>
      <c r="MKN10" s="133"/>
      <c r="MKO10" s="134"/>
      <c r="MKP10" s="132"/>
      <c r="MKQ10" s="132"/>
      <c r="MKR10" s="132"/>
      <c r="MKS10" s="133"/>
      <c r="MKT10" s="134"/>
      <c r="MKU10" s="132"/>
      <c r="MKV10" s="132"/>
      <c r="MKW10" s="132"/>
      <c r="MKX10" s="133"/>
      <c r="MKY10" s="134"/>
      <c r="MKZ10" s="132"/>
      <c r="MLA10" s="132"/>
      <c r="MLB10" s="132"/>
      <c r="MLC10" s="133"/>
      <c r="MLD10" s="134"/>
      <c r="MLE10" s="132"/>
      <c r="MLF10" s="132"/>
      <c r="MLG10" s="132"/>
      <c r="MLH10" s="133"/>
      <c r="MLI10" s="134"/>
      <c r="MLJ10" s="132"/>
      <c r="MLK10" s="132"/>
      <c r="MLL10" s="132"/>
      <c r="MLM10" s="133"/>
      <c r="MLN10" s="134"/>
      <c r="MLO10" s="132"/>
      <c r="MLP10" s="132"/>
      <c r="MLQ10" s="132"/>
      <c r="MLR10" s="133"/>
      <c r="MLS10" s="134"/>
      <c r="MLT10" s="132"/>
      <c r="MLU10" s="132"/>
      <c r="MLV10" s="132"/>
      <c r="MLW10" s="133"/>
      <c r="MLX10" s="134"/>
      <c r="MLY10" s="132"/>
      <c r="MLZ10" s="132"/>
      <c r="MMA10" s="132"/>
      <c r="MMB10" s="133"/>
      <c r="MMC10" s="134"/>
      <c r="MMD10" s="132"/>
      <c r="MME10" s="132"/>
      <c r="MMF10" s="132"/>
      <c r="MMG10" s="133"/>
      <c r="MMH10" s="134"/>
      <c r="MMI10" s="132"/>
      <c r="MMJ10" s="132"/>
      <c r="MMK10" s="132"/>
      <c r="MML10" s="133"/>
      <c r="MMM10" s="134"/>
      <c r="MMN10" s="132"/>
      <c r="MMO10" s="132"/>
      <c r="MMP10" s="132"/>
      <c r="MMQ10" s="133"/>
      <c r="MMR10" s="134"/>
      <c r="MMS10" s="132"/>
      <c r="MMT10" s="132"/>
      <c r="MMU10" s="132"/>
      <c r="MMV10" s="133"/>
      <c r="MMW10" s="134"/>
      <c r="MMX10" s="132"/>
      <c r="MMY10" s="132"/>
      <c r="MMZ10" s="132"/>
      <c r="MNA10" s="133"/>
      <c r="MNB10" s="134"/>
      <c r="MNC10" s="132"/>
      <c r="MND10" s="132"/>
      <c r="MNE10" s="132"/>
      <c r="MNF10" s="133"/>
      <c r="MNG10" s="134"/>
      <c r="MNH10" s="132"/>
      <c r="MNI10" s="132"/>
      <c r="MNJ10" s="132"/>
      <c r="MNK10" s="133"/>
      <c r="MNL10" s="134"/>
      <c r="MNM10" s="132"/>
      <c r="MNN10" s="132"/>
      <c r="MNO10" s="132"/>
      <c r="MNP10" s="133"/>
      <c r="MNQ10" s="134"/>
      <c r="MNR10" s="132"/>
      <c r="MNS10" s="132"/>
      <c r="MNT10" s="132"/>
      <c r="MNU10" s="133"/>
      <c r="MNV10" s="134"/>
      <c r="MNW10" s="132"/>
      <c r="MNX10" s="132"/>
      <c r="MNY10" s="132"/>
      <c r="MNZ10" s="133"/>
      <c r="MOA10" s="134"/>
      <c r="MOB10" s="132"/>
      <c r="MOC10" s="132"/>
      <c r="MOD10" s="132"/>
      <c r="MOE10" s="133"/>
      <c r="MOF10" s="134"/>
      <c r="MOG10" s="132"/>
      <c r="MOH10" s="132"/>
      <c r="MOI10" s="132"/>
      <c r="MOJ10" s="133"/>
      <c r="MOK10" s="134"/>
      <c r="MOL10" s="132"/>
      <c r="MOM10" s="132"/>
      <c r="MON10" s="132"/>
      <c r="MOO10" s="133"/>
      <c r="MOP10" s="134"/>
      <c r="MOQ10" s="132"/>
      <c r="MOR10" s="132"/>
      <c r="MOS10" s="132"/>
      <c r="MOT10" s="133"/>
      <c r="MOU10" s="134"/>
      <c r="MOV10" s="132"/>
      <c r="MOW10" s="132"/>
      <c r="MOX10" s="132"/>
      <c r="MOY10" s="133"/>
      <c r="MOZ10" s="134"/>
      <c r="MPA10" s="132"/>
      <c r="MPB10" s="132"/>
      <c r="MPC10" s="132"/>
      <c r="MPD10" s="133"/>
      <c r="MPE10" s="134"/>
      <c r="MPF10" s="132"/>
      <c r="MPG10" s="132"/>
      <c r="MPH10" s="132"/>
      <c r="MPI10" s="133"/>
      <c r="MPJ10" s="134"/>
      <c r="MPK10" s="132"/>
      <c r="MPL10" s="132"/>
      <c r="MPM10" s="132"/>
      <c r="MPN10" s="133"/>
      <c r="MPO10" s="134"/>
      <c r="MPP10" s="132"/>
      <c r="MPQ10" s="132"/>
      <c r="MPR10" s="132"/>
      <c r="MPS10" s="133"/>
      <c r="MPT10" s="134"/>
      <c r="MPU10" s="132"/>
      <c r="MPV10" s="132"/>
      <c r="MPW10" s="132"/>
      <c r="MPX10" s="133"/>
      <c r="MPY10" s="134"/>
      <c r="MPZ10" s="132"/>
      <c r="MQA10" s="132"/>
      <c r="MQB10" s="132"/>
      <c r="MQC10" s="133"/>
      <c r="MQD10" s="134"/>
      <c r="MQE10" s="132"/>
      <c r="MQF10" s="132"/>
      <c r="MQG10" s="132"/>
      <c r="MQH10" s="133"/>
      <c r="MQI10" s="134"/>
      <c r="MQJ10" s="132"/>
      <c r="MQK10" s="132"/>
      <c r="MQL10" s="132"/>
      <c r="MQM10" s="133"/>
      <c r="MQN10" s="134"/>
      <c r="MQO10" s="132"/>
      <c r="MQP10" s="132"/>
      <c r="MQQ10" s="132"/>
      <c r="MQR10" s="133"/>
      <c r="MQS10" s="134"/>
      <c r="MQT10" s="132"/>
      <c r="MQU10" s="132"/>
      <c r="MQV10" s="132"/>
      <c r="MQW10" s="133"/>
      <c r="MQX10" s="134"/>
      <c r="MQY10" s="132"/>
      <c r="MQZ10" s="132"/>
      <c r="MRA10" s="132"/>
      <c r="MRB10" s="133"/>
      <c r="MRC10" s="134"/>
      <c r="MRD10" s="132"/>
      <c r="MRE10" s="132"/>
      <c r="MRF10" s="132"/>
      <c r="MRG10" s="133"/>
      <c r="MRH10" s="134"/>
      <c r="MRI10" s="132"/>
      <c r="MRJ10" s="132"/>
      <c r="MRK10" s="132"/>
      <c r="MRL10" s="133"/>
      <c r="MRM10" s="134"/>
      <c r="MRN10" s="132"/>
      <c r="MRO10" s="132"/>
      <c r="MRP10" s="132"/>
      <c r="MRQ10" s="133"/>
      <c r="MRR10" s="134"/>
      <c r="MRS10" s="132"/>
      <c r="MRT10" s="132"/>
      <c r="MRU10" s="132"/>
      <c r="MRV10" s="133"/>
      <c r="MRW10" s="134"/>
      <c r="MRX10" s="132"/>
      <c r="MRY10" s="132"/>
      <c r="MRZ10" s="132"/>
      <c r="MSA10" s="133"/>
      <c r="MSB10" s="134"/>
      <c r="MSC10" s="132"/>
      <c r="MSD10" s="132"/>
      <c r="MSE10" s="132"/>
      <c r="MSF10" s="133"/>
      <c r="MSG10" s="134"/>
      <c r="MSH10" s="132"/>
      <c r="MSI10" s="132"/>
      <c r="MSJ10" s="132"/>
      <c r="MSK10" s="133"/>
      <c r="MSL10" s="134"/>
      <c r="MSM10" s="132"/>
      <c r="MSN10" s="132"/>
      <c r="MSO10" s="132"/>
      <c r="MSP10" s="133"/>
      <c r="MSQ10" s="134"/>
      <c r="MSR10" s="132"/>
      <c r="MSS10" s="132"/>
      <c r="MST10" s="132"/>
      <c r="MSU10" s="133"/>
      <c r="MSV10" s="134"/>
      <c r="MSW10" s="132"/>
      <c r="MSX10" s="132"/>
      <c r="MSY10" s="132"/>
      <c r="MSZ10" s="133"/>
      <c r="MTA10" s="134"/>
      <c r="MTB10" s="132"/>
      <c r="MTC10" s="132"/>
      <c r="MTD10" s="132"/>
      <c r="MTE10" s="133"/>
      <c r="MTF10" s="134"/>
      <c r="MTG10" s="132"/>
      <c r="MTH10" s="132"/>
      <c r="MTI10" s="132"/>
      <c r="MTJ10" s="133"/>
      <c r="MTK10" s="134"/>
      <c r="MTL10" s="132"/>
      <c r="MTM10" s="132"/>
      <c r="MTN10" s="132"/>
      <c r="MTO10" s="133"/>
      <c r="MTP10" s="134"/>
      <c r="MTQ10" s="132"/>
      <c r="MTR10" s="132"/>
      <c r="MTS10" s="132"/>
      <c r="MTT10" s="133"/>
      <c r="MTU10" s="134"/>
      <c r="MTV10" s="132"/>
      <c r="MTW10" s="132"/>
      <c r="MTX10" s="132"/>
      <c r="MTY10" s="133"/>
      <c r="MTZ10" s="134"/>
      <c r="MUA10" s="132"/>
      <c r="MUB10" s="132"/>
      <c r="MUC10" s="132"/>
      <c r="MUD10" s="133"/>
      <c r="MUE10" s="134"/>
      <c r="MUF10" s="132"/>
      <c r="MUG10" s="132"/>
      <c r="MUH10" s="132"/>
      <c r="MUI10" s="133"/>
      <c r="MUJ10" s="134"/>
      <c r="MUK10" s="132"/>
      <c r="MUL10" s="132"/>
      <c r="MUM10" s="132"/>
      <c r="MUN10" s="133"/>
      <c r="MUO10" s="134"/>
      <c r="MUP10" s="132"/>
      <c r="MUQ10" s="132"/>
      <c r="MUR10" s="132"/>
      <c r="MUS10" s="133"/>
      <c r="MUT10" s="134"/>
      <c r="MUU10" s="132"/>
      <c r="MUV10" s="132"/>
      <c r="MUW10" s="132"/>
      <c r="MUX10" s="133"/>
      <c r="MUY10" s="134"/>
      <c r="MUZ10" s="132"/>
      <c r="MVA10" s="132"/>
      <c r="MVB10" s="132"/>
      <c r="MVC10" s="133"/>
      <c r="MVD10" s="134"/>
      <c r="MVE10" s="132"/>
      <c r="MVF10" s="132"/>
      <c r="MVG10" s="132"/>
      <c r="MVH10" s="133"/>
      <c r="MVI10" s="134"/>
      <c r="MVJ10" s="132"/>
      <c r="MVK10" s="132"/>
      <c r="MVL10" s="132"/>
      <c r="MVM10" s="133"/>
      <c r="MVN10" s="134"/>
      <c r="MVO10" s="132"/>
      <c r="MVP10" s="132"/>
      <c r="MVQ10" s="132"/>
      <c r="MVR10" s="133"/>
      <c r="MVS10" s="134"/>
      <c r="MVT10" s="132"/>
      <c r="MVU10" s="132"/>
      <c r="MVV10" s="132"/>
      <c r="MVW10" s="133"/>
      <c r="MVX10" s="134"/>
      <c r="MVY10" s="132"/>
      <c r="MVZ10" s="132"/>
      <c r="MWA10" s="132"/>
      <c r="MWB10" s="133"/>
      <c r="MWC10" s="134"/>
      <c r="MWD10" s="132"/>
      <c r="MWE10" s="132"/>
      <c r="MWF10" s="132"/>
      <c r="MWG10" s="133"/>
      <c r="MWH10" s="134"/>
      <c r="MWI10" s="132"/>
      <c r="MWJ10" s="132"/>
      <c r="MWK10" s="132"/>
      <c r="MWL10" s="133"/>
      <c r="MWM10" s="134"/>
      <c r="MWN10" s="132"/>
      <c r="MWO10" s="132"/>
      <c r="MWP10" s="132"/>
      <c r="MWQ10" s="133"/>
      <c r="MWR10" s="134"/>
      <c r="MWS10" s="132"/>
      <c r="MWT10" s="132"/>
      <c r="MWU10" s="132"/>
      <c r="MWV10" s="133"/>
      <c r="MWW10" s="134"/>
      <c r="MWX10" s="132"/>
      <c r="MWY10" s="132"/>
      <c r="MWZ10" s="132"/>
      <c r="MXA10" s="133"/>
      <c r="MXB10" s="134"/>
      <c r="MXC10" s="132"/>
      <c r="MXD10" s="132"/>
      <c r="MXE10" s="132"/>
      <c r="MXF10" s="133"/>
      <c r="MXG10" s="134"/>
      <c r="MXH10" s="132"/>
      <c r="MXI10" s="132"/>
      <c r="MXJ10" s="132"/>
      <c r="MXK10" s="133"/>
      <c r="MXL10" s="134"/>
      <c r="MXM10" s="132"/>
      <c r="MXN10" s="132"/>
      <c r="MXO10" s="132"/>
      <c r="MXP10" s="133"/>
      <c r="MXQ10" s="134"/>
      <c r="MXR10" s="132"/>
      <c r="MXS10" s="132"/>
      <c r="MXT10" s="132"/>
      <c r="MXU10" s="133"/>
      <c r="MXV10" s="134"/>
      <c r="MXW10" s="132"/>
      <c r="MXX10" s="132"/>
      <c r="MXY10" s="132"/>
      <c r="MXZ10" s="133"/>
      <c r="MYA10" s="134"/>
      <c r="MYB10" s="132"/>
      <c r="MYC10" s="132"/>
      <c r="MYD10" s="132"/>
      <c r="MYE10" s="133"/>
      <c r="MYF10" s="134"/>
      <c r="MYG10" s="132"/>
      <c r="MYH10" s="132"/>
      <c r="MYI10" s="132"/>
      <c r="MYJ10" s="133"/>
      <c r="MYK10" s="134"/>
      <c r="MYL10" s="132"/>
      <c r="MYM10" s="132"/>
      <c r="MYN10" s="132"/>
      <c r="MYO10" s="133"/>
      <c r="MYP10" s="134"/>
      <c r="MYQ10" s="132"/>
      <c r="MYR10" s="132"/>
      <c r="MYS10" s="132"/>
      <c r="MYT10" s="133"/>
      <c r="MYU10" s="134"/>
      <c r="MYV10" s="132"/>
      <c r="MYW10" s="132"/>
      <c r="MYX10" s="132"/>
      <c r="MYY10" s="133"/>
      <c r="MYZ10" s="134"/>
      <c r="MZA10" s="132"/>
      <c r="MZB10" s="132"/>
      <c r="MZC10" s="132"/>
      <c r="MZD10" s="133"/>
      <c r="MZE10" s="134"/>
      <c r="MZF10" s="132"/>
      <c r="MZG10" s="132"/>
      <c r="MZH10" s="132"/>
      <c r="MZI10" s="133"/>
      <c r="MZJ10" s="134"/>
      <c r="MZK10" s="132"/>
      <c r="MZL10" s="132"/>
      <c r="MZM10" s="132"/>
      <c r="MZN10" s="133"/>
      <c r="MZO10" s="134"/>
      <c r="MZP10" s="132"/>
      <c r="MZQ10" s="132"/>
      <c r="MZR10" s="132"/>
      <c r="MZS10" s="133"/>
      <c r="MZT10" s="134"/>
      <c r="MZU10" s="132"/>
      <c r="MZV10" s="132"/>
      <c r="MZW10" s="132"/>
      <c r="MZX10" s="133"/>
      <c r="MZY10" s="134"/>
      <c r="MZZ10" s="132"/>
      <c r="NAA10" s="132"/>
      <c r="NAB10" s="132"/>
      <c r="NAC10" s="133"/>
      <c r="NAD10" s="134"/>
      <c r="NAE10" s="132"/>
      <c r="NAF10" s="132"/>
      <c r="NAG10" s="132"/>
      <c r="NAH10" s="133"/>
      <c r="NAI10" s="134"/>
      <c r="NAJ10" s="132"/>
      <c r="NAK10" s="132"/>
      <c r="NAL10" s="132"/>
      <c r="NAM10" s="133"/>
      <c r="NAN10" s="134"/>
      <c r="NAO10" s="132"/>
      <c r="NAP10" s="132"/>
      <c r="NAQ10" s="132"/>
      <c r="NAR10" s="133"/>
      <c r="NAS10" s="134"/>
      <c r="NAT10" s="132"/>
      <c r="NAU10" s="132"/>
      <c r="NAV10" s="132"/>
      <c r="NAW10" s="133"/>
      <c r="NAX10" s="134"/>
      <c r="NAY10" s="132"/>
      <c r="NAZ10" s="132"/>
      <c r="NBA10" s="132"/>
      <c r="NBB10" s="133"/>
      <c r="NBC10" s="134"/>
      <c r="NBD10" s="132"/>
      <c r="NBE10" s="132"/>
      <c r="NBF10" s="132"/>
      <c r="NBG10" s="133"/>
      <c r="NBH10" s="134"/>
      <c r="NBI10" s="132"/>
      <c r="NBJ10" s="132"/>
      <c r="NBK10" s="132"/>
      <c r="NBL10" s="133"/>
      <c r="NBM10" s="134"/>
      <c r="NBN10" s="132"/>
      <c r="NBO10" s="132"/>
      <c r="NBP10" s="132"/>
      <c r="NBQ10" s="133"/>
      <c r="NBR10" s="134"/>
      <c r="NBS10" s="132"/>
      <c r="NBT10" s="132"/>
      <c r="NBU10" s="132"/>
      <c r="NBV10" s="133"/>
      <c r="NBW10" s="134"/>
      <c r="NBX10" s="132"/>
      <c r="NBY10" s="132"/>
      <c r="NBZ10" s="132"/>
      <c r="NCA10" s="133"/>
      <c r="NCB10" s="134"/>
      <c r="NCC10" s="132"/>
      <c r="NCD10" s="132"/>
      <c r="NCE10" s="132"/>
      <c r="NCF10" s="133"/>
      <c r="NCG10" s="134"/>
      <c r="NCH10" s="132"/>
      <c r="NCI10" s="132"/>
      <c r="NCJ10" s="132"/>
      <c r="NCK10" s="133"/>
      <c r="NCL10" s="134"/>
      <c r="NCM10" s="132"/>
      <c r="NCN10" s="132"/>
      <c r="NCO10" s="132"/>
      <c r="NCP10" s="133"/>
      <c r="NCQ10" s="134"/>
      <c r="NCR10" s="132"/>
      <c r="NCS10" s="132"/>
      <c r="NCT10" s="132"/>
      <c r="NCU10" s="133"/>
      <c r="NCV10" s="134"/>
      <c r="NCW10" s="132"/>
      <c r="NCX10" s="132"/>
      <c r="NCY10" s="132"/>
      <c r="NCZ10" s="133"/>
      <c r="NDA10" s="134"/>
      <c r="NDB10" s="132"/>
      <c r="NDC10" s="132"/>
      <c r="NDD10" s="132"/>
      <c r="NDE10" s="133"/>
      <c r="NDF10" s="134"/>
      <c r="NDG10" s="132"/>
      <c r="NDH10" s="132"/>
      <c r="NDI10" s="132"/>
      <c r="NDJ10" s="133"/>
      <c r="NDK10" s="134"/>
      <c r="NDL10" s="132"/>
      <c r="NDM10" s="132"/>
      <c r="NDN10" s="132"/>
      <c r="NDO10" s="133"/>
      <c r="NDP10" s="134"/>
      <c r="NDQ10" s="132"/>
      <c r="NDR10" s="132"/>
      <c r="NDS10" s="132"/>
      <c r="NDT10" s="133"/>
      <c r="NDU10" s="134"/>
      <c r="NDV10" s="132"/>
      <c r="NDW10" s="132"/>
      <c r="NDX10" s="132"/>
      <c r="NDY10" s="133"/>
      <c r="NDZ10" s="134"/>
      <c r="NEA10" s="132"/>
      <c r="NEB10" s="132"/>
      <c r="NEC10" s="132"/>
      <c r="NED10" s="133"/>
      <c r="NEE10" s="134"/>
      <c r="NEF10" s="132"/>
      <c r="NEG10" s="132"/>
      <c r="NEH10" s="132"/>
      <c r="NEI10" s="133"/>
      <c r="NEJ10" s="134"/>
      <c r="NEK10" s="132"/>
      <c r="NEL10" s="132"/>
      <c r="NEM10" s="132"/>
      <c r="NEN10" s="133"/>
      <c r="NEO10" s="134"/>
      <c r="NEP10" s="132"/>
      <c r="NEQ10" s="132"/>
      <c r="NER10" s="132"/>
      <c r="NES10" s="133"/>
      <c r="NET10" s="134"/>
      <c r="NEU10" s="132"/>
      <c r="NEV10" s="132"/>
      <c r="NEW10" s="132"/>
      <c r="NEX10" s="133"/>
      <c r="NEY10" s="134"/>
      <c r="NEZ10" s="132"/>
      <c r="NFA10" s="132"/>
      <c r="NFB10" s="132"/>
      <c r="NFC10" s="133"/>
      <c r="NFD10" s="134"/>
      <c r="NFE10" s="132"/>
      <c r="NFF10" s="132"/>
      <c r="NFG10" s="132"/>
      <c r="NFH10" s="133"/>
      <c r="NFI10" s="134"/>
      <c r="NFJ10" s="132"/>
      <c r="NFK10" s="132"/>
      <c r="NFL10" s="132"/>
      <c r="NFM10" s="133"/>
      <c r="NFN10" s="134"/>
      <c r="NFO10" s="132"/>
      <c r="NFP10" s="132"/>
      <c r="NFQ10" s="132"/>
      <c r="NFR10" s="133"/>
      <c r="NFS10" s="134"/>
      <c r="NFT10" s="132"/>
      <c r="NFU10" s="132"/>
      <c r="NFV10" s="132"/>
      <c r="NFW10" s="133"/>
      <c r="NFX10" s="134"/>
      <c r="NFY10" s="132"/>
      <c r="NFZ10" s="132"/>
      <c r="NGA10" s="132"/>
      <c r="NGB10" s="133"/>
      <c r="NGC10" s="134"/>
      <c r="NGD10" s="132"/>
      <c r="NGE10" s="132"/>
      <c r="NGF10" s="132"/>
      <c r="NGG10" s="133"/>
      <c r="NGH10" s="134"/>
      <c r="NGI10" s="132"/>
      <c r="NGJ10" s="132"/>
      <c r="NGK10" s="132"/>
      <c r="NGL10" s="133"/>
      <c r="NGM10" s="134"/>
      <c r="NGN10" s="132"/>
      <c r="NGO10" s="132"/>
      <c r="NGP10" s="132"/>
      <c r="NGQ10" s="133"/>
      <c r="NGR10" s="134"/>
      <c r="NGS10" s="132"/>
      <c r="NGT10" s="132"/>
      <c r="NGU10" s="132"/>
      <c r="NGV10" s="133"/>
      <c r="NGW10" s="134"/>
      <c r="NGX10" s="132"/>
      <c r="NGY10" s="132"/>
      <c r="NGZ10" s="132"/>
      <c r="NHA10" s="133"/>
      <c r="NHB10" s="134"/>
      <c r="NHC10" s="132"/>
      <c r="NHD10" s="132"/>
      <c r="NHE10" s="132"/>
      <c r="NHF10" s="133"/>
      <c r="NHG10" s="134"/>
      <c r="NHH10" s="132"/>
      <c r="NHI10" s="132"/>
      <c r="NHJ10" s="132"/>
      <c r="NHK10" s="133"/>
      <c r="NHL10" s="134"/>
      <c r="NHM10" s="132"/>
      <c r="NHN10" s="132"/>
      <c r="NHO10" s="132"/>
      <c r="NHP10" s="133"/>
      <c r="NHQ10" s="134"/>
      <c r="NHR10" s="132"/>
      <c r="NHS10" s="132"/>
      <c r="NHT10" s="132"/>
      <c r="NHU10" s="133"/>
      <c r="NHV10" s="134"/>
      <c r="NHW10" s="132"/>
      <c r="NHX10" s="132"/>
      <c r="NHY10" s="132"/>
      <c r="NHZ10" s="133"/>
      <c r="NIA10" s="134"/>
      <c r="NIB10" s="132"/>
      <c r="NIC10" s="132"/>
      <c r="NID10" s="132"/>
      <c r="NIE10" s="133"/>
      <c r="NIF10" s="134"/>
      <c r="NIG10" s="132"/>
      <c r="NIH10" s="132"/>
      <c r="NII10" s="132"/>
      <c r="NIJ10" s="133"/>
      <c r="NIK10" s="134"/>
      <c r="NIL10" s="132"/>
      <c r="NIM10" s="132"/>
      <c r="NIN10" s="132"/>
      <c r="NIO10" s="133"/>
      <c r="NIP10" s="134"/>
      <c r="NIQ10" s="132"/>
      <c r="NIR10" s="132"/>
      <c r="NIS10" s="132"/>
      <c r="NIT10" s="133"/>
      <c r="NIU10" s="134"/>
      <c r="NIV10" s="132"/>
      <c r="NIW10" s="132"/>
      <c r="NIX10" s="132"/>
      <c r="NIY10" s="133"/>
      <c r="NIZ10" s="134"/>
      <c r="NJA10" s="132"/>
      <c r="NJB10" s="132"/>
      <c r="NJC10" s="132"/>
      <c r="NJD10" s="133"/>
      <c r="NJE10" s="134"/>
      <c r="NJF10" s="132"/>
      <c r="NJG10" s="132"/>
      <c r="NJH10" s="132"/>
      <c r="NJI10" s="133"/>
      <c r="NJJ10" s="134"/>
      <c r="NJK10" s="132"/>
      <c r="NJL10" s="132"/>
      <c r="NJM10" s="132"/>
      <c r="NJN10" s="133"/>
      <c r="NJO10" s="134"/>
      <c r="NJP10" s="132"/>
      <c r="NJQ10" s="132"/>
      <c r="NJR10" s="132"/>
      <c r="NJS10" s="133"/>
      <c r="NJT10" s="134"/>
      <c r="NJU10" s="132"/>
      <c r="NJV10" s="132"/>
      <c r="NJW10" s="132"/>
      <c r="NJX10" s="133"/>
      <c r="NJY10" s="134"/>
      <c r="NJZ10" s="132"/>
      <c r="NKA10" s="132"/>
      <c r="NKB10" s="132"/>
      <c r="NKC10" s="133"/>
      <c r="NKD10" s="134"/>
      <c r="NKE10" s="132"/>
      <c r="NKF10" s="132"/>
      <c r="NKG10" s="132"/>
      <c r="NKH10" s="133"/>
      <c r="NKI10" s="134"/>
      <c r="NKJ10" s="132"/>
      <c r="NKK10" s="132"/>
      <c r="NKL10" s="132"/>
      <c r="NKM10" s="133"/>
      <c r="NKN10" s="134"/>
      <c r="NKO10" s="132"/>
      <c r="NKP10" s="132"/>
      <c r="NKQ10" s="132"/>
      <c r="NKR10" s="133"/>
      <c r="NKS10" s="134"/>
      <c r="NKT10" s="132"/>
      <c r="NKU10" s="132"/>
      <c r="NKV10" s="132"/>
      <c r="NKW10" s="133"/>
      <c r="NKX10" s="134"/>
      <c r="NKY10" s="132"/>
      <c r="NKZ10" s="132"/>
      <c r="NLA10" s="132"/>
      <c r="NLB10" s="133"/>
      <c r="NLC10" s="134"/>
      <c r="NLD10" s="132"/>
      <c r="NLE10" s="132"/>
      <c r="NLF10" s="132"/>
      <c r="NLG10" s="133"/>
      <c r="NLH10" s="134"/>
      <c r="NLI10" s="132"/>
      <c r="NLJ10" s="132"/>
      <c r="NLK10" s="132"/>
      <c r="NLL10" s="133"/>
      <c r="NLM10" s="134"/>
      <c r="NLN10" s="132"/>
      <c r="NLO10" s="132"/>
      <c r="NLP10" s="132"/>
      <c r="NLQ10" s="133"/>
      <c r="NLR10" s="134"/>
      <c r="NLS10" s="132"/>
      <c r="NLT10" s="132"/>
      <c r="NLU10" s="132"/>
      <c r="NLV10" s="133"/>
      <c r="NLW10" s="134"/>
      <c r="NLX10" s="132"/>
      <c r="NLY10" s="132"/>
      <c r="NLZ10" s="132"/>
      <c r="NMA10" s="133"/>
      <c r="NMB10" s="134"/>
      <c r="NMC10" s="132"/>
      <c r="NMD10" s="132"/>
      <c r="NME10" s="132"/>
      <c r="NMF10" s="133"/>
      <c r="NMG10" s="134"/>
      <c r="NMH10" s="132"/>
      <c r="NMI10" s="132"/>
      <c r="NMJ10" s="132"/>
      <c r="NMK10" s="133"/>
      <c r="NML10" s="134"/>
      <c r="NMM10" s="132"/>
      <c r="NMN10" s="132"/>
      <c r="NMO10" s="132"/>
      <c r="NMP10" s="133"/>
      <c r="NMQ10" s="134"/>
      <c r="NMR10" s="132"/>
      <c r="NMS10" s="132"/>
      <c r="NMT10" s="132"/>
      <c r="NMU10" s="133"/>
      <c r="NMV10" s="134"/>
      <c r="NMW10" s="132"/>
      <c r="NMX10" s="132"/>
      <c r="NMY10" s="132"/>
      <c r="NMZ10" s="133"/>
      <c r="NNA10" s="134"/>
      <c r="NNB10" s="132"/>
      <c r="NNC10" s="132"/>
      <c r="NND10" s="132"/>
      <c r="NNE10" s="133"/>
      <c r="NNF10" s="134"/>
      <c r="NNG10" s="132"/>
      <c r="NNH10" s="132"/>
      <c r="NNI10" s="132"/>
      <c r="NNJ10" s="133"/>
      <c r="NNK10" s="134"/>
      <c r="NNL10" s="132"/>
      <c r="NNM10" s="132"/>
      <c r="NNN10" s="132"/>
      <c r="NNO10" s="133"/>
      <c r="NNP10" s="134"/>
      <c r="NNQ10" s="132"/>
      <c r="NNR10" s="132"/>
      <c r="NNS10" s="132"/>
      <c r="NNT10" s="133"/>
      <c r="NNU10" s="134"/>
      <c r="NNV10" s="132"/>
      <c r="NNW10" s="132"/>
      <c r="NNX10" s="132"/>
      <c r="NNY10" s="133"/>
      <c r="NNZ10" s="134"/>
      <c r="NOA10" s="132"/>
      <c r="NOB10" s="132"/>
      <c r="NOC10" s="132"/>
      <c r="NOD10" s="133"/>
      <c r="NOE10" s="134"/>
      <c r="NOF10" s="132"/>
      <c r="NOG10" s="132"/>
      <c r="NOH10" s="132"/>
      <c r="NOI10" s="133"/>
      <c r="NOJ10" s="134"/>
      <c r="NOK10" s="132"/>
      <c r="NOL10" s="132"/>
      <c r="NOM10" s="132"/>
      <c r="NON10" s="133"/>
      <c r="NOO10" s="134"/>
      <c r="NOP10" s="132"/>
      <c r="NOQ10" s="132"/>
      <c r="NOR10" s="132"/>
      <c r="NOS10" s="133"/>
      <c r="NOT10" s="134"/>
      <c r="NOU10" s="132"/>
      <c r="NOV10" s="132"/>
      <c r="NOW10" s="132"/>
      <c r="NOX10" s="133"/>
      <c r="NOY10" s="134"/>
      <c r="NOZ10" s="132"/>
      <c r="NPA10" s="132"/>
      <c r="NPB10" s="132"/>
      <c r="NPC10" s="133"/>
      <c r="NPD10" s="134"/>
      <c r="NPE10" s="132"/>
      <c r="NPF10" s="132"/>
      <c r="NPG10" s="132"/>
      <c r="NPH10" s="133"/>
      <c r="NPI10" s="134"/>
      <c r="NPJ10" s="132"/>
      <c r="NPK10" s="132"/>
      <c r="NPL10" s="132"/>
      <c r="NPM10" s="133"/>
      <c r="NPN10" s="134"/>
      <c r="NPO10" s="132"/>
      <c r="NPP10" s="132"/>
      <c r="NPQ10" s="132"/>
      <c r="NPR10" s="133"/>
      <c r="NPS10" s="134"/>
      <c r="NPT10" s="132"/>
      <c r="NPU10" s="132"/>
      <c r="NPV10" s="132"/>
      <c r="NPW10" s="133"/>
      <c r="NPX10" s="134"/>
      <c r="NPY10" s="132"/>
      <c r="NPZ10" s="132"/>
      <c r="NQA10" s="132"/>
      <c r="NQB10" s="133"/>
      <c r="NQC10" s="134"/>
      <c r="NQD10" s="132"/>
      <c r="NQE10" s="132"/>
      <c r="NQF10" s="132"/>
      <c r="NQG10" s="133"/>
      <c r="NQH10" s="134"/>
      <c r="NQI10" s="132"/>
      <c r="NQJ10" s="132"/>
      <c r="NQK10" s="132"/>
      <c r="NQL10" s="133"/>
      <c r="NQM10" s="134"/>
      <c r="NQN10" s="132"/>
      <c r="NQO10" s="132"/>
      <c r="NQP10" s="132"/>
      <c r="NQQ10" s="133"/>
      <c r="NQR10" s="134"/>
      <c r="NQS10" s="132"/>
      <c r="NQT10" s="132"/>
      <c r="NQU10" s="132"/>
      <c r="NQV10" s="133"/>
      <c r="NQW10" s="134"/>
      <c r="NQX10" s="132"/>
      <c r="NQY10" s="132"/>
      <c r="NQZ10" s="132"/>
      <c r="NRA10" s="133"/>
      <c r="NRB10" s="134"/>
      <c r="NRC10" s="132"/>
      <c r="NRD10" s="132"/>
      <c r="NRE10" s="132"/>
      <c r="NRF10" s="133"/>
      <c r="NRG10" s="134"/>
      <c r="NRH10" s="132"/>
      <c r="NRI10" s="132"/>
      <c r="NRJ10" s="132"/>
      <c r="NRK10" s="133"/>
      <c r="NRL10" s="134"/>
      <c r="NRM10" s="132"/>
      <c r="NRN10" s="132"/>
      <c r="NRO10" s="132"/>
      <c r="NRP10" s="133"/>
      <c r="NRQ10" s="134"/>
      <c r="NRR10" s="132"/>
      <c r="NRS10" s="132"/>
      <c r="NRT10" s="132"/>
      <c r="NRU10" s="133"/>
      <c r="NRV10" s="134"/>
      <c r="NRW10" s="132"/>
      <c r="NRX10" s="132"/>
      <c r="NRY10" s="132"/>
      <c r="NRZ10" s="133"/>
      <c r="NSA10" s="134"/>
      <c r="NSB10" s="132"/>
      <c r="NSC10" s="132"/>
      <c r="NSD10" s="132"/>
      <c r="NSE10" s="133"/>
      <c r="NSF10" s="134"/>
      <c r="NSG10" s="132"/>
      <c r="NSH10" s="132"/>
      <c r="NSI10" s="132"/>
      <c r="NSJ10" s="133"/>
      <c r="NSK10" s="134"/>
      <c r="NSL10" s="132"/>
      <c r="NSM10" s="132"/>
      <c r="NSN10" s="132"/>
      <c r="NSO10" s="133"/>
      <c r="NSP10" s="134"/>
      <c r="NSQ10" s="132"/>
      <c r="NSR10" s="132"/>
      <c r="NSS10" s="132"/>
      <c r="NST10" s="133"/>
      <c r="NSU10" s="134"/>
      <c r="NSV10" s="132"/>
      <c r="NSW10" s="132"/>
      <c r="NSX10" s="132"/>
      <c r="NSY10" s="133"/>
      <c r="NSZ10" s="134"/>
      <c r="NTA10" s="132"/>
      <c r="NTB10" s="132"/>
      <c r="NTC10" s="132"/>
      <c r="NTD10" s="133"/>
      <c r="NTE10" s="134"/>
      <c r="NTF10" s="132"/>
      <c r="NTG10" s="132"/>
      <c r="NTH10" s="132"/>
      <c r="NTI10" s="133"/>
      <c r="NTJ10" s="134"/>
      <c r="NTK10" s="132"/>
      <c r="NTL10" s="132"/>
      <c r="NTM10" s="132"/>
      <c r="NTN10" s="133"/>
      <c r="NTO10" s="134"/>
      <c r="NTP10" s="132"/>
      <c r="NTQ10" s="132"/>
      <c r="NTR10" s="132"/>
      <c r="NTS10" s="133"/>
      <c r="NTT10" s="134"/>
      <c r="NTU10" s="132"/>
      <c r="NTV10" s="132"/>
      <c r="NTW10" s="132"/>
      <c r="NTX10" s="133"/>
      <c r="NTY10" s="134"/>
      <c r="NTZ10" s="132"/>
      <c r="NUA10" s="132"/>
      <c r="NUB10" s="132"/>
      <c r="NUC10" s="133"/>
      <c r="NUD10" s="134"/>
      <c r="NUE10" s="132"/>
      <c r="NUF10" s="132"/>
      <c r="NUG10" s="132"/>
      <c r="NUH10" s="133"/>
      <c r="NUI10" s="134"/>
      <c r="NUJ10" s="132"/>
      <c r="NUK10" s="132"/>
      <c r="NUL10" s="132"/>
      <c r="NUM10" s="133"/>
      <c r="NUN10" s="134"/>
      <c r="NUO10" s="132"/>
      <c r="NUP10" s="132"/>
      <c r="NUQ10" s="132"/>
      <c r="NUR10" s="133"/>
      <c r="NUS10" s="134"/>
      <c r="NUT10" s="132"/>
      <c r="NUU10" s="132"/>
      <c r="NUV10" s="132"/>
      <c r="NUW10" s="133"/>
      <c r="NUX10" s="134"/>
      <c r="NUY10" s="132"/>
      <c r="NUZ10" s="132"/>
      <c r="NVA10" s="132"/>
      <c r="NVB10" s="133"/>
      <c r="NVC10" s="134"/>
      <c r="NVD10" s="132"/>
      <c r="NVE10" s="132"/>
      <c r="NVF10" s="132"/>
      <c r="NVG10" s="133"/>
      <c r="NVH10" s="134"/>
      <c r="NVI10" s="132"/>
      <c r="NVJ10" s="132"/>
      <c r="NVK10" s="132"/>
      <c r="NVL10" s="133"/>
      <c r="NVM10" s="134"/>
      <c r="NVN10" s="132"/>
      <c r="NVO10" s="132"/>
      <c r="NVP10" s="132"/>
      <c r="NVQ10" s="133"/>
      <c r="NVR10" s="134"/>
      <c r="NVS10" s="132"/>
      <c r="NVT10" s="132"/>
      <c r="NVU10" s="132"/>
      <c r="NVV10" s="133"/>
      <c r="NVW10" s="134"/>
      <c r="NVX10" s="132"/>
      <c r="NVY10" s="132"/>
      <c r="NVZ10" s="132"/>
      <c r="NWA10" s="133"/>
      <c r="NWB10" s="134"/>
      <c r="NWC10" s="132"/>
      <c r="NWD10" s="132"/>
      <c r="NWE10" s="132"/>
      <c r="NWF10" s="133"/>
      <c r="NWG10" s="134"/>
      <c r="NWH10" s="132"/>
      <c r="NWI10" s="132"/>
      <c r="NWJ10" s="132"/>
      <c r="NWK10" s="133"/>
      <c r="NWL10" s="134"/>
      <c r="NWM10" s="132"/>
      <c r="NWN10" s="132"/>
      <c r="NWO10" s="132"/>
      <c r="NWP10" s="133"/>
      <c r="NWQ10" s="134"/>
      <c r="NWR10" s="132"/>
      <c r="NWS10" s="132"/>
      <c r="NWT10" s="132"/>
      <c r="NWU10" s="133"/>
      <c r="NWV10" s="134"/>
      <c r="NWW10" s="132"/>
      <c r="NWX10" s="132"/>
      <c r="NWY10" s="132"/>
      <c r="NWZ10" s="133"/>
      <c r="NXA10" s="134"/>
      <c r="NXB10" s="132"/>
      <c r="NXC10" s="132"/>
      <c r="NXD10" s="132"/>
      <c r="NXE10" s="133"/>
      <c r="NXF10" s="134"/>
      <c r="NXG10" s="132"/>
      <c r="NXH10" s="132"/>
      <c r="NXI10" s="132"/>
      <c r="NXJ10" s="133"/>
      <c r="NXK10" s="134"/>
      <c r="NXL10" s="132"/>
      <c r="NXM10" s="132"/>
      <c r="NXN10" s="132"/>
      <c r="NXO10" s="133"/>
      <c r="NXP10" s="134"/>
      <c r="NXQ10" s="132"/>
      <c r="NXR10" s="132"/>
      <c r="NXS10" s="132"/>
      <c r="NXT10" s="133"/>
      <c r="NXU10" s="134"/>
      <c r="NXV10" s="132"/>
      <c r="NXW10" s="132"/>
      <c r="NXX10" s="132"/>
      <c r="NXY10" s="133"/>
      <c r="NXZ10" s="134"/>
      <c r="NYA10" s="132"/>
      <c r="NYB10" s="132"/>
      <c r="NYC10" s="132"/>
      <c r="NYD10" s="133"/>
      <c r="NYE10" s="134"/>
      <c r="NYF10" s="132"/>
      <c r="NYG10" s="132"/>
      <c r="NYH10" s="132"/>
      <c r="NYI10" s="133"/>
      <c r="NYJ10" s="134"/>
      <c r="NYK10" s="132"/>
      <c r="NYL10" s="132"/>
      <c r="NYM10" s="132"/>
      <c r="NYN10" s="133"/>
      <c r="NYO10" s="134"/>
      <c r="NYP10" s="132"/>
      <c r="NYQ10" s="132"/>
      <c r="NYR10" s="132"/>
      <c r="NYS10" s="133"/>
      <c r="NYT10" s="134"/>
      <c r="NYU10" s="132"/>
      <c r="NYV10" s="132"/>
      <c r="NYW10" s="132"/>
      <c r="NYX10" s="133"/>
      <c r="NYY10" s="134"/>
      <c r="NYZ10" s="132"/>
      <c r="NZA10" s="132"/>
      <c r="NZB10" s="132"/>
      <c r="NZC10" s="133"/>
      <c r="NZD10" s="134"/>
      <c r="NZE10" s="132"/>
      <c r="NZF10" s="132"/>
      <c r="NZG10" s="132"/>
      <c r="NZH10" s="133"/>
      <c r="NZI10" s="134"/>
      <c r="NZJ10" s="132"/>
      <c r="NZK10" s="132"/>
      <c r="NZL10" s="132"/>
      <c r="NZM10" s="133"/>
      <c r="NZN10" s="134"/>
      <c r="NZO10" s="132"/>
      <c r="NZP10" s="132"/>
      <c r="NZQ10" s="132"/>
      <c r="NZR10" s="133"/>
      <c r="NZS10" s="134"/>
      <c r="NZT10" s="132"/>
      <c r="NZU10" s="132"/>
      <c r="NZV10" s="132"/>
      <c r="NZW10" s="133"/>
      <c r="NZX10" s="134"/>
      <c r="NZY10" s="132"/>
      <c r="NZZ10" s="132"/>
      <c r="OAA10" s="132"/>
      <c r="OAB10" s="133"/>
      <c r="OAC10" s="134"/>
      <c r="OAD10" s="132"/>
      <c r="OAE10" s="132"/>
      <c r="OAF10" s="132"/>
      <c r="OAG10" s="133"/>
      <c r="OAH10" s="134"/>
      <c r="OAI10" s="132"/>
      <c r="OAJ10" s="132"/>
      <c r="OAK10" s="132"/>
      <c r="OAL10" s="133"/>
      <c r="OAM10" s="134"/>
      <c r="OAN10" s="132"/>
      <c r="OAO10" s="132"/>
      <c r="OAP10" s="132"/>
      <c r="OAQ10" s="133"/>
      <c r="OAR10" s="134"/>
      <c r="OAS10" s="132"/>
      <c r="OAT10" s="132"/>
      <c r="OAU10" s="132"/>
      <c r="OAV10" s="133"/>
      <c r="OAW10" s="134"/>
      <c r="OAX10" s="132"/>
      <c r="OAY10" s="132"/>
      <c r="OAZ10" s="132"/>
      <c r="OBA10" s="133"/>
      <c r="OBB10" s="134"/>
      <c r="OBC10" s="132"/>
      <c r="OBD10" s="132"/>
      <c r="OBE10" s="132"/>
      <c r="OBF10" s="133"/>
      <c r="OBG10" s="134"/>
      <c r="OBH10" s="132"/>
      <c r="OBI10" s="132"/>
      <c r="OBJ10" s="132"/>
      <c r="OBK10" s="133"/>
      <c r="OBL10" s="134"/>
      <c r="OBM10" s="132"/>
      <c r="OBN10" s="132"/>
      <c r="OBO10" s="132"/>
      <c r="OBP10" s="133"/>
      <c r="OBQ10" s="134"/>
      <c r="OBR10" s="132"/>
      <c r="OBS10" s="132"/>
      <c r="OBT10" s="132"/>
      <c r="OBU10" s="133"/>
      <c r="OBV10" s="134"/>
      <c r="OBW10" s="132"/>
      <c r="OBX10" s="132"/>
      <c r="OBY10" s="132"/>
      <c r="OBZ10" s="133"/>
      <c r="OCA10" s="134"/>
      <c r="OCB10" s="132"/>
      <c r="OCC10" s="132"/>
      <c r="OCD10" s="132"/>
      <c r="OCE10" s="133"/>
      <c r="OCF10" s="134"/>
      <c r="OCG10" s="132"/>
      <c r="OCH10" s="132"/>
      <c r="OCI10" s="132"/>
      <c r="OCJ10" s="133"/>
      <c r="OCK10" s="134"/>
      <c r="OCL10" s="132"/>
      <c r="OCM10" s="132"/>
      <c r="OCN10" s="132"/>
      <c r="OCO10" s="133"/>
      <c r="OCP10" s="134"/>
      <c r="OCQ10" s="132"/>
      <c r="OCR10" s="132"/>
      <c r="OCS10" s="132"/>
      <c r="OCT10" s="133"/>
      <c r="OCU10" s="134"/>
      <c r="OCV10" s="132"/>
      <c r="OCW10" s="132"/>
      <c r="OCX10" s="132"/>
      <c r="OCY10" s="133"/>
      <c r="OCZ10" s="134"/>
      <c r="ODA10" s="132"/>
      <c r="ODB10" s="132"/>
      <c r="ODC10" s="132"/>
      <c r="ODD10" s="133"/>
      <c r="ODE10" s="134"/>
      <c r="ODF10" s="132"/>
      <c r="ODG10" s="132"/>
      <c r="ODH10" s="132"/>
      <c r="ODI10" s="133"/>
      <c r="ODJ10" s="134"/>
      <c r="ODK10" s="132"/>
      <c r="ODL10" s="132"/>
      <c r="ODM10" s="132"/>
      <c r="ODN10" s="133"/>
      <c r="ODO10" s="134"/>
      <c r="ODP10" s="132"/>
      <c r="ODQ10" s="132"/>
      <c r="ODR10" s="132"/>
      <c r="ODS10" s="133"/>
      <c r="ODT10" s="134"/>
      <c r="ODU10" s="132"/>
      <c r="ODV10" s="132"/>
      <c r="ODW10" s="132"/>
      <c r="ODX10" s="133"/>
      <c r="ODY10" s="134"/>
      <c r="ODZ10" s="132"/>
      <c r="OEA10" s="132"/>
      <c r="OEB10" s="132"/>
      <c r="OEC10" s="133"/>
      <c r="OED10" s="134"/>
      <c r="OEE10" s="132"/>
      <c r="OEF10" s="132"/>
      <c r="OEG10" s="132"/>
      <c r="OEH10" s="133"/>
      <c r="OEI10" s="134"/>
      <c r="OEJ10" s="132"/>
      <c r="OEK10" s="132"/>
      <c r="OEL10" s="132"/>
      <c r="OEM10" s="133"/>
      <c r="OEN10" s="134"/>
      <c r="OEO10" s="132"/>
      <c r="OEP10" s="132"/>
      <c r="OEQ10" s="132"/>
      <c r="OER10" s="133"/>
      <c r="OES10" s="134"/>
      <c r="OET10" s="132"/>
      <c r="OEU10" s="132"/>
      <c r="OEV10" s="132"/>
      <c r="OEW10" s="133"/>
      <c r="OEX10" s="134"/>
      <c r="OEY10" s="132"/>
      <c r="OEZ10" s="132"/>
      <c r="OFA10" s="132"/>
      <c r="OFB10" s="133"/>
      <c r="OFC10" s="134"/>
      <c r="OFD10" s="132"/>
      <c r="OFE10" s="132"/>
      <c r="OFF10" s="132"/>
      <c r="OFG10" s="133"/>
      <c r="OFH10" s="134"/>
      <c r="OFI10" s="132"/>
      <c r="OFJ10" s="132"/>
      <c r="OFK10" s="132"/>
      <c r="OFL10" s="133"/>
      <c r="OFM10" s="134"/>
      <c r="OFN10" s="132"/>
      <c r="OFO10" s="132"/>
      <c r="OFP10" s="132"/>
      <c r="OFQ10" s="133"/>
      <c r="OFR10" s="134"/>
      <c r="OFS10" s="132"/>
      <c r="OFT10" s="132"/>
      <c r="OFU10" s="132"/>
      <c r="OFV10" s="133"/>
      <c r="OFW10" s="134"/>
      <c r="OFX10" s="132"/>
      <c r="OFY10" s="132"/>
      <c r="OFZ10" s="132"/>
      <c r="OGA10" s="133"/>
      <c r="OGB10" s="134"/>
      <c r="OGC10" s="132"/>
      <c r="OGD10" s="132"/>
      <c r="OGE10" s="132"/>
      <c r="OGF10" s="133"/>
      <c r="OGG10" s="134"/>
      <c r="OGH10" s="132"/>
      <c r="OGI10" s="132"/>
      <c r="OGJ10" s="132"/>
      <c r="OGK10" s="133"/>
      <c r="OGL10" s="134"/>
      <c r="OGM10" s="132"/>
      <c r="OGN10" s="132"/>
      <c r="OGO10" s="132"/>
      <c r="OGP10" s="133"/>
      <c r="OGQ10" s="134"/>
      <c r="OGR10" s="132"/>
      <c r="OGS10" s="132"/>
      <c r="OGT10" s="132"/>
      <c r="OGU10" s="133"/>
      <c r="OGV10" s="134"/>
      <c r="OGW10" s="132"/>
      <c r="OGX10" s="132"/>
      <c r="OGY10" s="132"/>
      <c r="OGZ10" s="133"/>
      <c r="OHA10" s="134"/>
      <c r="OHB10" s="132"/>
      <c r="OHC10" s="132"/>
      <c r="OHD10" s="132"/>
      <c r="OHE10" s="133"/>
      <c r="OHF10" s="134"/>
      <c r="OHG10" s="132"/>
      <c r="OHH10" s="132"/>
      <c r="OHI10" s="132"/>
      <c r="OHJ10" s="133"/>
      <c r="OHK10" s="134"/>
      <c r="OHL10" s="132"/>
      <c r="OHM10" s="132"/>
      <c r="OHN10" s="132"/>
      <c r="OHO10" s="133"/>
      <c r="OHP10" s="134"/>
      <c r="OHQ10" s="132"/>
      <c r="OHR10" s="132"/>
      <c r="OHS10" s="132"/>
      <c r="OHT10" s="133"/>
      <c r="OHU10" s="134"/>
      <c r="OHV10" s="132"/>
      <c r="OHW10" s="132"/>
      <c r="OHX10" s="132"/>
      <c r="OHY10" s="133"/>
      <c r="OHZ10" s="134"/>
      <c r="OIA10" s="132"/>
      <c r="OIB10" s="132"/>
      <c r="OIC10" s="132"/>
      <c r="OID10" s="133"/>
      <c r="OIE10" s="134"/>
      <c r="OIF10" s="132"/>
      <c r="OIG10" s="132"/>
      <c r="OIH10" s="132"/>
      <c r="OII10" s="133"/>
      <c r="OIJ10" s="134"/>
      <c r="OIK10" s="132"/>
      <c r="OIL10" s="132"/>
      <c r="OIM10" s="132"/>
      <c r="OIN10" s="133"/>
      <c r="OIO10" s="134"/>
      <c r="OIP10" s="132"/>
      <c r="OIQ10" s="132"/>
      <c r="OIR10" s="132"/>
      <c r="OIS10" s="133"/>
      <c r="OIT10" s="134"/>
      <c r="OIU10" s="132"/>
      <c r="OIV10" s="132"/>
      <c r="OIW10" s="132"/>
      <c r="OIX10" s="133"/>
      <c r="OIY10" s="134"/>
      <c r="OIZ10" s="132"/>
      <c r="OJA10" s="132"/>
      <c r="OJB10" s="132"/>
      <c r="OJC10" s="133"/>
      <c r="OJD10" s="134"/>
      <c r="OJE10" s="132"/>
      <c r="OJF10" s="132"/>
      <c r="OJG10" s="132"/>
      <c r="OJH10" s="133"/>
      <c r="OJI10" s="134"/>
      <c r="OJJ10" s="132"/>
      <c r="OJK10" s="132"/>
      <c r="OJL10" s="132"/>
      <c r="OJM10" s="133"/>
      <c r="OJN10" s="134"/>
      <c r="OJO10" s="132"/>
      <c r="OJP10" s="132"/>
      <c r="OJQ10" s="132"/>
      <c r="OJR10" s="133"/>
      <c r="OJS10" s="134"/>
      <c r="OJT10" s="132"/>
      <c r="OJU10" s="132"/>
      <c r="OJV10" s="132"/>
      <c r="OJW10" s="133"/>
      <c r="OJX10" s="134"/>
      <c r="OJY10" s="132"/>
      <c r="OJZ10" s="132"/>
      <c r="OKA10" s="132"/>
      <c r="OKB10" s="133"/>
      <c r="OKC10" s="134"/>
      <c r="OKD10" s="132"/>
      <c r="OKE10" s="132"/>
      <c r="OKF10" s="132"/>
      <c r="OKG10" s="133"/>
      <c r="OKH10" s="134"/>
      <c r="OKI10" s="132"/>
      <c r="OKJ10" s="132"/>
      <c r="OKK10" s="132"/>
      <c r="OKL10" s="133"/>
      <c r="OKM10" s="134"/>
      <c r="OKN10" s="132"/>
      <c r="OKO10" s="132"/>
      <c r="OKP10" s="132"/>
      <c r="OKQ10" s="133"/>
      <c r="OKR10" s="134"/>
      <c r="OKS10" s="132"/>
      <c r="OKT10" s="132"/>
      <c r="OKU10" s="132"/>
      <c r="OKV10" s="133"/>
      <c r="OKW10" s="134"/>
      <c r="OKX10" s="132"/>
      <c r="OKY10" s="132"/>
      <c r="OKZ10" s="132"/>
      <c r="OLA10" s="133"/>
      <c r="OLB10" s="134"/>
      <c r="OLC10" s="132"/>
      <c r="OLD10" s="132"/>
      <c r="OLE10" s="132"/>
      <c r="OLF10" s="133"/>
      <c r="OLG10" s="134"/>
      <c r="OLH10" s="132"/>
      <c r="OLI10" s="132"/>
      <c r="OLJ10" s="132"/>
      <c r="OLK10" s="133"/>
      <c r="OLL10" s="134"/>
      <c r="OLM10" s="132"/>
      <c r="OLN10" s="132"/>
      <c r="OLO10" s="132"/>
      <c r="OLP10" s="133"/>
      <c r="OLQ10" s="134"/>
      <c r="OLR10" s="132"/>
      <c r="OLS10" s="132"/>
      <c r="OLT10" s="132"/>
      <c r="OLU10" s="133"/>
      <c r="OLV10" s="134"/>
      <c r="OLW10" s="132"/>
      <c r="OLX10" s="132"/>
      <c r="OLY10" s="132"/>
      <c r="OLZ10" s="133"/>
      <c r="OMA10" s="134"/>
      <c r="OMB10" s="132"/>
      <c r="OMC10" s="132"/>
      <c r="OMD10" s="132"/>
      <c r="OME10" s="133"/>
      <c r="OMF10" s="134"/>
      <c r="OMG10" s="132"/>
      <c r="OMH10" s="132"/>
      <c r="OMI10" s="132"/>
      <c r="OMJ10" s="133"/>
      <c r="OMK10" s="134"/>
      <c r="OML10" s="132"/>
      <c r="OMM10" s="132"/>
      <c r="OMN10" s="132"/>
      <c r="OMO10" s="133"/>
      <c r="OMP10" s="134"/>
      <c r="OMQ10" s="132"/>
      <c r="OMR10" s="132"/>
      <c r="OMS10" s="132"/>
      <c r="OMT10" s="133"/>
      <c r="OMU10" s="134"/>
      <c r="OMV10" s="132"/>
      <c r="OMW10" s="132"/>
      <c r="OMX10" s="132"/>
      <c r="OMY10" s="133"/>
      <c r="OMZ10" s="134"/>
      <c r="ONA10" s="132"/>
      <c r="ONB10" s="132"/>
      <c r="ONC10" s="132"/>
      <c r="OND10" s="133"/>
      <c r="ONE10" s="134"/>
      <c r="ONF10" s="132"/>
      <c r="ONG10" s="132"/>
      <c r="ONH10" s="132"/>
      <c r="ONI10" s="133"/>
      <c r="ONJ10" s="134"/>
      <c r="ONK10" s="132"/>
      <c r="ONL10" s="132"/>
      <c r="ONM10" s="132"/>
      <c r="ONN10" s="133"/>
      <c r="ONO10" s="134"/>
      <c r="ONP10" s="132"/>
      <c r="ONQ10" s="132"/>
      <c r="ONR10" s="132"/>
      <c r="ONS10" s="133"/>
      <c r="ONT10" s="134"/>
      <c r="ONU10" s="132"/>
      <c r="ONV10" s="132"/>
      <c r="ONW10" s="132"/>
      <c r="ONX10" s="133"/>
      <c r="ONY10" s="134"/>
      <c r="ONZ10" s="132"/>
      <c r="OOA10" s="132"/>
      <c r="OOB10" s="132"/>
      <c r="OOC10" s="133"/>
      <c r="OOD10" s="134"/>
      <c r="OOE10" s="132"/>
      <c r="OOF10" s="132"/>
      <c r="OOG10" s="132"/>
      <c r="OOH10" s="133"/>
      <c r="OOI10" s="134"/>
      <c r="OOJ10" s="132"/>
      <c r="OOK10" s="132"/>
      <c r="OOL10" s="132"/>
      <c r="OOM10" s="133"/>
      <c r="OON10" s="134"/>
      <c r="OOO10" s="132"/>
      <c r="OOP10" s="132"/>
      <c r="OOQ10" s="132"/>
      <c r="OOR10" s="133"/>
      <c r="OOS10" s="134"/>
      <c r="OOT10" s="132"/>
      <c r="OOU10" s="132"/>
      <c r="OOV10" s="132"/>
      <c r="OOW10" s="133"/>
      <c r="OOX10" s="134"/>
      <c r="OOY10" s="132"/>
      <c r="OOZ10" s="132"/>
      <c r="OPA10" s="132"/>
      <c r="OPB10" s="133"/>
      <c r="OPC10" s="134"/>
      <c r="OPD10" s="132"/>
      <c r="OPE10" s="132"/>
      <c r="OPF10" s="132"/>
      <c r="OPG10" s="133"/>
      <c r="OPH10" s="134"/>
      <c r="OPI10" s="132"/>
      <c r="OPJ10" s="132"/>
      <c r="OPK10" s="132"/>
      <c r="OPL10" s="133"/>
      <c r="OPM10" s="134"/>
      <c r="OPN10" s="132"/>
      <c r="OPO10" s="132"/>
      <c r="OPP10" s="132"/>
      <c r="OPQ10" s="133"/>
      <c r="OPR10" s="134"/>
      <c r="OPS10" s="132"/>
      <c r="OPT10" s="132"/>
      <c r="OPU10" s="132"/>
      <c r="OPV10" s="133"/>
      <c r="OPW10" s="134"/>
      <c r="OPX10" s="132"/>
      <c r="OPY10" s="132"/>
      <c r="OPZ10" s="132"/>
      <c r="OQA10" s="133"/>
      <c r="OQB10" s="134"/>
      <c r="OQC10" s="132"/>
      <c r="OQD10" s="132"/>
      <c r="OQE10" s="132"/>
      <c r="OQF10" s="133"/>
      <c r="OQG10" s="134"/>
      <c r="OQH10" s="132"/>
      <c r="OQI10" s="132"/>
      <c r="OQJ10" s="132"/>
      <c r="OQK10" s="133"/>
      <c r="OQL10" s="134"/>
      <c r="OQM10" s="132"/>
      <c r="OQN10" s="132"/>
      <c r="OQO10" s="132"/>
      <c r="OQP10" s="133"/>
      <c r="OQQ10" s="134"/>
      <c r="OQR10" s="132"/>
      <c r="OQS10" s="132"/>
      <c r="OQT10" s="132"/>
      <c r="OQU10" s="133"/>
      <c r="OQV10" s="134"/>
      <c r="OQW10" s="132"/>
      <c r="OQX10" s="132"/>
      <c r="OQY10" s="132"/>
      <c r="OQZ10" s="133"/>
      <c r="ORA10" s="134"/>
      <c r="ORB10" s="132"/>
      <c r="ORC10" s="132"/>
      <c r="ORD10" s="132"/>
      <c r="ORE10" s="133"/>
      <c r="ORF10" s="134"/>
      <c r="ORG10" s="132"/>
      <c r="ORH10" s="132"/>
      <c r="ORI10" s="132"/>
      <c r="ORJ10" s="133"/>
      <c r="ORK10" s="134"/>
      <c r="ORL10" s="132"/>
      <c r="ORM10" s="132"/>
      <c r="ORN10" s="132"/>
      <c r="ORO10" s="133"/>
      <c r="ORP10" s="134"/>
      <c r="ORQ10" s="132"/>
      <c r="ORR10" s="132"/>
      <c r="ORS10" s="132"/>
      <c r="ORT10" s="133"/>
      <c r="ORU10" s="134"/>
      <c r="ORV10" s="132"/>
      <c r="ORW10" s="132"/>
      <c r="ORX10" s="132"/>
      <c r="ORY10" s="133"/>
      <c r="ORZ10" s="134"/>
      <c r="OSA10" s="132"/>
      <c r="OSB10" s="132"/>
      <c r="OSC10" s="132"/>
      <c r="OSD10" s="133"/>
      <c r="OSE10" s="134"/>
      <c r="OSF10" s="132"/>
      <c r="OSG10" s="132"/>
      <c r="OSH10" s="132"/>
      <c r="OSI10" s="133"/>
      <c r="OSJ10" s="134"/>
      <c r="OSK10" s="132"/>
      <c r="OSL10" s="132"/>
      <c r="OSM10" s="132"/>
      <c r="OSN10" s="133"/>
      <c r="OSO10" s="134"/>
      <c r="OSP10" s="132"/>
      <c r="OSQ10" s="132"/>
      <c r="OSR10" s="132"/>
      <c r="OSS10" s="133"/>
      <c r="OST10" s="134"/>
      <c r="OSU10" s="132"/>
      <c r="OSV10" s="132"/>
      <c r="OSW10" s="132"/>
      <c r="OSX10" s="133"/>
      <c r="OSY10" s="134"/>
      <c r="OSZ10" s="132"/>
      <c r="OTA10" s="132"/>
      <c r="OTB10" s="132"/>
      <c r="OTC10" s="133"/>
      <c r="OTD10" s="134"/>
      <c r="OTE10" s="132"/>
      <c r="OTF10" s="132"/>
      <c r="OTG10" s="132"/>
      <c r="OTH10" s="133"/>
      <c r="OTI10" s="134"/>
      <c r="OTJ10" s="132"/>
      <c r="OTK10" s="132"/>
      <c r="OTL10" s="132"/>
      <c r="OTM10" s="133"/>
      <c r="OTN10" s="134"/>
      <c r="OTO10" s="132"/>
      <c r="OTP10" s="132"/>
      <c r="OTQ10" s="132"/>
      <c r="OTR10" s="133"/>
      <c r="OTS10" s="134"/>
      <c r="OTT10" s="132"/>
      <c r="OTU10" s="132"/>
      <c r="OTV10" s="132"/>
      <c r="OTW10" s="133"/>
      <c r="OTX10" s="134"/>
      <c r="OTY10" s="132"/>
      <c r="OTZ10" s="132"/>
      <c r="OUA10" s="132"/>
      <c r="OUB10" s="133"/>
      <c r="OUC10" s="134"/>
      <c r="OUD10" s="132"/>
      <c r="OUE10" s="132"/>
      <c r="OUF10" s="132"/>
      <c r="OUG10" s="133"/>
      <c r="OUH10" s="134"/>
      <c r="OUI10" s="132"/>
      <c r="OUJ10" s="132"/>
      <c r="OUK10" s="132"/>
      <c r="OUL10" s="133"/>
      <c r="OUM10" s="134"/>
      <c r="OUN10" s="132"/>
      <c r="OUO10" s="132"/>
      <c r="OUP10" s="132"/>
      <c r="OUQ10" s="133"/>
      <c r="OUR10" s="134"/>
      <c r="OUS10" s="132"/>
      <c r="OUT10" s="132"/>
      <c r="OUU10" s="132"/>
      <c r="OUV10" s="133"/>
      <c r="OUW10" s="134"/>
      <c r="OUX10" s="132"/>
      <c r="OUY10" s="132"/>
      <c r="OUZ10" s="132"/>
      <c r="OVA10" s="133"/>
      <c r="OVB10" s="134"/>
      <c r="OVC10" s="132"/>
      <c r="OVD10" s="132"/>
      <c r="OVE10" s="132"/>
      <c r="OVF10" s="133"/>
      <c r="OVG10" s="134"/>
      <c r="OVH10" s="132"/>
      <c r="OVI10" s="132"/>
      <c r="OVJ10" s="132"/>
      <c r="OVK10" s="133"/>
      <c r="OVL10" s="134"/>
      <c r="OVM10" s="132"/>
      <c r="OVN10" s="132"/>
      <c r="OVO10" s="132"/>
      <c r="OVP10" s="133"/>
      <c r="OVQ10" s="134"/>
      <c r="OVR10" s="132"/>
      <c r="OVS10" s="132"/>
      <c r="OVT10" s="132"/>
      <c r="OVU10" s="133"/>
      <c r="OVV10" s="134"/>
      <c r="OVW10" s="132"/>
      <c r="OVX10" s="132"/>
      <c r="OVY10" s="132"/>
      <c r="OVZ10" s="133"/>
      <c r="OWA10" s="134"/>
      <c r="OWB10" s="132"/>
      <c r="OWC10" s="132"/>
      <c r="OWD10" s="132"/>
      <c r="OWE10" s="133"/>
      <c r="OWF10" s="134"/>
      <c r="OWG10" s="132"/>
      <c r="OWH10" s="132"/>
      <c r="OWI10" s="132"/>
      <c r="OWJ10" s="133"/>
      <c r="OWK10" s="134"/>
      <c r="OWL10" s="132"/>
      <c r="OWM10" s="132"/>
      <c r="OWN10" s="132"/>
      <c r="OWO10" s="133"/>
      <c r="OWP10" s="134"/>
      <c r="OWQ10" s="132"/>
      <c r="OWR10" s="132"/>
      <c r="OWS10" s="132"/>
      <c r="OWT10" s="133"/>
      <c r="OWU10" s="134"/>
      <c r="OWV10" s="132"/>
      <c r="OWW10" s="132"/>
      <c r="OWX10" s="132"/>
      <c r="OWY10" s="133"/>
      <c r="OWZ10" s="134"/>
      <c r="OXA10" s="132"/>
      <c r="OXB10" s="132"/>
      <c r="OXC10" s="132"/>
      <c r="OXD10" s="133"/>
      <c r="OXE10" s="134"/>
      <c r="OXF10" s="132"/>
      <c r="OXG10" s="132"/>
      <c r="OXH10" s="132"/>
      <c r="OXI10" s="133"/>
      <c r="OXJ10" s="134"/>
      <c r="OXK10" s="132"/>
      <c r="OXL10" s="132"/>
      <c r="OXM10" s="132"/>
      <c r="OXN10" s="133"/>
      <c r="OXO10" s="134"/>
      <c r="OXP10" s="132"/>
      <c r="OXQ10" s="132"/>
      <c r="OXR10" s="132"/>
      <c r="OXS10" s="133"/>
      <c r="OXT10" s="134"/>
      <c r="OXU10" s="132"/>
      <c r="OXV10" s="132"/>
      <c r="OXW10" s="132"/>
      <c r="OXX10" s="133"/>
      <c r="OXY10" s="134"/>
      <c r="OXZ10" s="132"/>
      <c r="OYA10" s="132"/>
      <c r="OYB10" s="132"/>
      <c r="OYC10" s="133"/>
      <c r="OYD10" s="134"/>
      <c r="OYE10" s="132"/>
      <c r="OYF10" s="132"/>
      <c r="OYG10" s="132"/>
      <c r="OYH10" s="133"/>
      <c r="OYI10" s="134"/>
      <c r="OYJ10" s="132"/>
      <c r="OYK10" s="132"/>
      <c r="OYL10" s="132"/>
      <c r="OYM10" s="133"/>
      <c r="OYN10" s="134"/>
      <c r="OYO10" s="132"/>
      <c r="OYP10" s="132"/>
      <c r="OYQ10" s="132"/>
      <c r="OYR10" s="133"/>
      <c r="OYS10" s="134"/>
      <c r="OYT10" s="132"/>
      <c r="OYU10" s="132"/>
      <c r="OYV10" s="132"/>
      <c r="OYW10" s="133"/>
      <c r="OYX10" s="134"/>
      <c r="OYY10" s="132"/>
      <c r="OYZ10" s="132"/>
      <c r="OZA10" s="132"/>
      <c r="OZB10" s="133"/>
      <c r="OZC10" s="134"/>
      <c r="OZD10" s="132"/>
      <c r="OZE10" s="132"/>
      <c r="OZF10" s="132"/>
      <c r="OZG10" s="133"/>
      <c r="OZH10" s="134"/>
      <c r="OZI10" s="132"/>
      <c r="OZJ10" s="132"/>
      <c r="OZK10" s="132"/>
      <c r="OZL10" s="133"/>
      <c r="OZM10" s="134"/>
      <c r="OZN10" s="132"/>
      <c r="OZO10" s="132"/>
      <c r="OZP10" s="132"/>
      <c r="OZQ10" s="133"/>
      <c r="OZR10" s="134"/>
      <c r="OZS10" s="132"/>
      <c r="OZT10" s="132"/>
      <c r="OZU10" s="132"/>
      <c r="OZV10" s="133"/>
      <c r="OZW10" s="134"/>
      <c r="OZX10" s="132"/>
      <c r="OZY10" s="132"/>
      <c r="OZZ10" s="132"/>
      <c r="PAA10" s="133"/>
      <c r="PAB10" s="134"/>
      <c r="PAC10" s="132"/>
      <c r="PAD10" s="132"/>
      <c r="PAE10" s="132"/>
      <c r="PAF10" s="133"/>
      <c r="PAG10" s="134"/>
      <c r="PAH10" s="132"/>
      <c r="PAI10" s="132"/>
      <c r="PAJ10" s="132"/>
      <c r="PAK10" s="133"/>
      <c r="PAL10" s="134"/>
      <c r="PAM10" s="132"/>
      <c r="PAN10" s="132"/>
      <c r="PAO10" s="132"/>
      <c r="PAP10" s="133"/>
      <c r="PAQ10" s="134"/>
      <c r="PAR10" s="132"/>
      <c r="PAS10" s="132"/>
      <c r="PAT10" s="132"/>
      <c r="PAU10" s="133"/>
      <c r="PAV10" s="134"/>
      <c r="PAW10" s="132"/>
      <c r="PAX10" s="132"/>
      <c r="PAY10" s="132"/>
      <c r="PAZ10" s="133"/>
      <c r="PBA10" s="134"/>
      <c r="PBB10" s="132"/>
      <c r="PBC10" s="132"/>
      <c r="PBD10" s="132"/>
      <c r="PBE10" s="133"/>
      <c r="PBF10" s="134"/>
      <c r="PBG10" s="132"/>
      <c r="PBH10" s="132"/>
      <c r="PBI10" s="132"/>
      <c r="PBJ10" s="133"/>
      <c r="PBK10" s="134"/>
      <c r="PBL10" s="132"/>
      <c r="PBM10" s="132"/>
      <c r="PBN10" s="132"/>
      <c r="PBO10" s="133"/>
      <c r="PBP10" s="134"/>
      <c r="PBQ10" s="132"/>
      <c r="PBR10" s="132"/>
      <c r="PBS10" s="132"/>
      <c r="PBT10" s="133"/>
      <c r="PBU10" s="134"/>
      <c r="PBV10" s="132"/>
      <c r="PBW10" s="132"/>
      <c r="PBX10" s="132"/>
      <c r="PBY10" s="133"/>
      <c r="PBZ10" s="134"/>
      <c r="PCA10" s="132"/>
      <c r="PCB10" s="132"/>
      <c r="PCC10" s="132"/>
      <c r="PCD10" s="133"/>
      <c r="PCE10" s="134"/>
      <c r="PCF10" s="132"/>
      <c r="PCG10" s="132"/>
      <c r="PCH10" s="132"/>
      <c r="PCI10" s="133"/>
      <c r="PCJ10" s="134"/>
      <c r="PCK10" s="132"/>
      <c r="PCL10" s="132"/>
      <c r="PCM10" s="132"/>
      <c r="PCN10" s="133"/>
      <c r="PCO10" s="134"/>
      <c r="PCP10" s="132"/>
      <c r="PCQ10" s="132"/>
      <c r="PCR10" s="132"/>
      <c r="PCS10" s="133"/>
      <c r="PCT10" s="134"/>
      <c r="PCU10" s="132"/>
      <c r="PCV10" s="132"/>
      <c r="PCW10" s="132"/>
      <c r="PCX10" s="133"/>
      <c r="PCY10" s="134"/>
      <c r="PCZ10" s="132"/>
      <c r="PDA10" s="132"/>
      <c r="PDB10" s="132"/>
      <c r="PDC10" s="133"/>
      <c r="PDD10" s="134"/>
      <c r="PDE10" s="132"/>
      <c r="PDF10" s="132"/>
      <c r="PDG10" s="132"/>
      <c r="PDH10" s="133"/>
      <c r="PDI10" s="134"/>
      <c r="PDJ10" s="132"/>
      <c r="PDK10" s="132"/>
      <c r="PDL10" s="132"/>
      <c r="PDM10" s="133"/>
      <c r="PDN10" s="134"/>
      <c r="PDO10" s="132"/>
      <c r="PDP10" s="132"/>
      <c r="PDQ10" s="132"/>
      <c r="PDR10" s="133"/>
      <c r="PDS10" s="134"/>
      <c r="PDT10" s="132"/>
      <c r="PDU10" s="132"/>
      <c r="PDV10" s="132"/>
      <c r="PDW10" s="133"/>
      <c r="PDX10" s="134"/>
      <c r="PDY10" s="132"/>
      <c r="PDZ10" s="132"/>
      <c r="PEA10" s="132"/>
      <c r="PEB10" s="133"/>
      <c r="PEC10" s="134"/>
      <c r="PED10" s="132"/>
      <c r="PEE10" s="132"/>
      <c r="PEF10" s="132"/>
      <c r="PEG10" s="133"/>
      <c r="PEH10" s="134"/>
      <c r="PEI10" s="132"/>
      <c r="PEJ10" s="132"/>
      <c r="PEK10" s="132"/>
      <c r="PEL10" s="133"/>
      <c r="PEM10" s="134"/>
      <c r="PEN10" s="132"/>
      <c r="PEO10" s="132"/>
      <c r="PEP10" s="132"/>
      <c r="PEQ10" s="133"/>
      <c r="PER10" s="134"/>
      <c r="PES10" s="132"/>
      <c r="PET10" s="132"/>
      <c r="PEU10" s="132"/>
      <c r="PEV10" s="133"/>
      <c r="PEW10" s="134"/>
      <c r="PEX10" s="132"/>
      <c r="PEY10" s="132"/>
      <c r="PEZ10" s="132"/>
      <c r="PFA10" s="133"/>
      <c r="PFB10" s="134"/>
      <c r="PFC10" s="132"/>
      <c r="PFD10" s="132"/>
      <c r="PFE10" s="132"/>
      <c r="PFF10" s="133"/>
      <c r="PFG10" s="134"/>
      <c r="PFH10" s="132"/>
      <c r="PFI10" s="132"/>
      <c r="PFJ10" s="132"/>
      <c r="PFK10" s="133"/>
      <c r="PFL10" s="134"/>
      <c r="PFM10" s="132"/>
      <c r="PFN10" s="132"/>
      <c r="PFO10" s="132"/>
      <c r="PFP10" s="133"/>
      <c r="PFQ10" s="134"/>
      <c r="PFR10" s="132"/>
      <c r="PFS10" s="132"/>
      <c r="PFT10" s="132"/>
      <c r="PFU10" s="133"/>
      <c r="PFV10" s="134"/>
      <c r="PFW10" s="132"/>
      <c r="PFX10" s="132"/>
      <c r="PFY10" s="132"/>
      <c r="PFZ10" s="133"/>
      <c r="PGA10" s="134"/>
      <c r="PGB10" s="132"/>
      <c r="PGC10" s="132"/>
      <c r="PGD10" s="132"/>
      <c r="PGE10" s="133"/>
      <c r="PGF10" s="134"/>
      <c r="PGG10" s="132"/>
      <c r="PGH10" s="132"/>
      <c r="PGI10" s="132"/>
      <c r="PGJ10" s="133"/>
      <c r="PGK10" s="134"/>
      <c r="PGL10" s="132"/>
      <c r="PGM10" s="132"/>
      <c r="PGN10" s="132"/>
      <c r="PGO10" s="133"/>
      <c r="PGP10" s="134"/>
      <c r="PGQ10" s="132"/>
      <c r="PGR10" s="132"/>
      <c r="PGS10" s="132"/>
      <c r="PGT10" s="133"/>
      <c r="PGU10" s="134"/>
      <c r="PGV10" s="132"/>
      <c r="PGW10" s="132"/>
      <c r="PGX10" s="132"/>
      <c r="PGY10" s="133"/>
      <c r="PGZ10" s="134"/>
      <c r="PHA10" s="132"/>
      <c r="PHB10" s="132"/>
      <c r="PHC10" s="132"/>
      <c r="PHD10" s="133"/>
      <c r="PHE10" s="134"/>
      <c r="PHF10" s="132"/>
      <c r="PHG10" s="132"/>
      <c r="PHH10" s="132"/>
      <c r="PHI10" s="133"/>
      <c r="PHJ10" s="134"/>
      <c r="PHK10" s="132"/>
      <c r="PHL10" s="132"/>
      <c r="PHM10" s="132"/>
      <c r="PHN10" s="133"/>
      <c r="PHO10" s="134"/>
      <c r="PHP10" s="132"/>
      <c r="PHQ10" s="132"/>
      <c r="PHR10" s="132"/>
      <c r="PHS10" s="133"/>
      <c r="PHT10" s="134"/>
      <c r="PHU10" s="132"/>
      <c r="PHV10" s="132"/>
      <c r="PHW10" s="132"/>
      <c r="PHX10" s="133"/>
      <c r="PHY10" s="134"/>
      <c r="PHZ10" s="132"/>
      <c r="PIA10" s="132"/>
      <c r="PIB10" s="132"/>
      <c r="PIC10" s="133"/>
      <c r="PID10" s="134"/>
      <c r="PIE10" s="132"/>
      <c r="PIF10" s="132"/>
      <c r="PIG10" s="132"/>
      <c r="PIH10" s="133"/>
      <c r="PII10" s="134"/>
      <c r="PIJ10" s="132"/>
      <c r="PIK10" s="132"/>
      <c r="PIL10" s="132"/>
      <c r="PIM10" s="133"/>
      <c r="PIN10" s="134"/>
      <c r="PIO10" s="132"/>
      <c r="PIP10" s="132"/>
      <c r="PIQ10" s="132"/>
      <c r="PIR10" s="133"/>
      <c r="PIS10" s="134"/>
      <c r="PIT10" s="132"/>
      <c r="PIU10" s="132"/>
      <c r="PIV10" s="132"/>
      <c r="PIW10" s="133"/>
      <c r="PIX10" s="134"/>
      <c r="PIY10" s="132"/>
      <c r="PIZ10" s="132"/>
      <c r="PJA10" s="132"/>
      <c r="PJB10" s="133"/>
      <c r="PJC10" s="134"/>
      <c r="PJD10" s="132"/>
      <c r="PJE10" s="132"/>
      <c r="PJF10" s="132"/>
      <c r="PJG10" s="133"/>
      <c r="PJH10" s="134"/>
      <c r="PJI10" s="132"/>
      <c r="PJJ10" s="132"/>
      <c r="PJK10" s="132"/>
      <c r="PJL10" s="133"/>
      <c r="PJM10" s="134"/>
      <c r="PJN10" s="132"/>
      <c r="PJO10" s="132"/>
      <c r="PJP10" s="132"/>
      <c r="PJQ10" s="133"/>
      <c r="PJR10" s="134"/>
      <c r="PJS10" s="132"/>
      <c r="PJT10" s="132"/>
      <c r="PJU10" s="132"/>
      <c r="PJV10" s="133"/>
      <c r="PJW10" s="134"/>
      <c r="PJX10" s="132"/>
      <c r="PJY10" s="132"/>
      <c r="PJZ10" s="132"/>
      <c r="PKA10" s="133"/>
      <c r="PKB10" s="134"/>
      <c r="PKC10" s="132"/>
      <c r="PKD10" s="132"/>
      <c r="PKE10" s="132"/>
      <c r="PKF10" s="133"/>
      <c r="PKG10" s="134"/>
      <c r="PKH10" s="132"/>
      <c r="PKI10" s="132"/>
      <c r="PKJ10" s="132"/>
      <c r="PKK10" s="133"/>
      <c r="PKL10" s="134"/>
      <c r="PKM10" s="132"/>
      <c r="PKN10" s="132"/>
      <c r="PKO10" s="132"/>
      <c r="PKP10" s="133"/>
      <c r="PKQ10" s="134"/>
      <c r="PKR10" s="132"/>
      <c r="PKS10" s="132"/>
      <c r="PKT10" s="132"/>
      <c r="PKU10" s="133"/>
      <c r="PKV10" s="134"/>
      <c r="PKW10" s="132"/>
      <c r="PKX10" s="132"/>
      <c r="PKY10" s="132"/>
      <c r="PKZ10" s="133"/>
      <c r="PLA10" s="134"/>
      <c r="PLB10" s="132"/>
      <c r="PLC10" s="132"/>
      <c r="PLD10" s="132"/>
      <c r="PLE10" s="133"/>
      <c r="PLF10" s="134"/>
      <c r="PLG10" s="132"/>
      <c r="PLH10" s="132"/>
      <c r="PLI10" s="132"/>
      <c r="PLJ10" s="133"/>
      <c r="PLK10" s="134"/>
      <c r="PLL10" s="132"/>
      <c r="PLM10" s="132"/>
      <c r="PLN10" s="132"/>
      <c r="PLO10" s="133"/>
      <c r="PLP10" s="134"/>
      <c r="PLQ10" s="132"/>
      <c r="PLR10" s="132"/>
      <c r="PLS10" s="132"/>
      <c r="PLT10" s="133"/>
      <c r="PLU10" s="134"/>
      <c r="PLV10" s="132"/>
      <c r="PLW10" s="132"/>
      <c r="PLX10" s="132"/>
      <c r="PLY10" s="133"/>
      <c r="PLZ10" s="134"/>
      <c r="PMA10" s="132"/>
      <c r="PMB10" s="132"/>
      <c r="PMC10" s="132"/>
      <c r="PMD10" s="133"/>
      <c r="PME10" s="134"/>
      <c r="PMF10" s="132"/>
      <c r="PMG10" s="132"/>
      <c r="PMH10" s="132"/>
      <c r="PMI10" s="133"/>
      <c r="PMJ10" s="134"/>
      <c r="PMK10" s="132"/>
      <c r="PML10" s="132"/>
      <c r="PMM10" s="132"/>
      <c r="PMN10" s="133"/>
      <c r="PMO10" s="134"/>
      <c r="PMP10" s="132"/>
      <c r="PMQ10" s="132"/>
      <c r="PMR10" s="132"/>
      <c r="PMS10" s="133"/>
      <c r="PMT10" s="134"/>
      <c r="PMU10" s="132"/>
      <c r="PMV10" s="132"/>
      <c r="PMW10" s="132"/>
      <c r="PMX10" s="133"/>
      <c r="PMY10" s="134"/>
      <c r="PMZ10" s="132"/>
      <c r="PNA10" s="132"/>
      <c r="PNB10" s="132"/>
      <c r="PNC10" s="133"/>
      <c r="PND10" s="134"/>
      <c r="PNE10" s="132"/>
      <c r="PNF10" s="132"/>
      <c r="PNG10" s="132"/>
      <c r="PNH10" s="133"/>
      <c r="PNI10" s="134"/>
      <c r="PNJ10" s="132"/>
      <c r="PNK10" s="132"/>
      <c r="PNL10" s="132"/>
      <c r="PNM10" s="133"/>
      <c r="PNN10" s="134"/>
      <c r="PNO10" s="132"/>
      <c r="PNP10" s="132"/>
      <c r="PNQ10" s="132"/>
      <c r="PNR10" s="133"/>
      <c r="PNS10" s="134"/>
      <c r="PNT10" s="132"/>
      <c r="PNU10" s="132"/>
      <c r="PNV10" s="132"/>
      <c r="PNW10" s="133"/>
      <c r="PNX10" s="134"/>
      <c r="PNY10" s="132"/>
      <c r="PNZ10" s="132"/>
      <c r="POA10" s="132"/>
      <c r="POB10" s="133"/>
      <c r="POC10" s="134"/>
      <c r="POD10" s="132"/>
      <c r="POE10" s="132"/>
      <c r="POF10" s="132"/>
      <c r="POG10" s="133"/>
      <c r="POH10" s="134"/>
      <c r="POI10" s="132"/>
      <c r="POJ10" s="132"/>
      <c r="POK10" s="132"/>
      <c r="POL10" s="133"/>
      <c r="POM10" s="134"/>
      <c r="PON10" s="132"/>
      <c r="POO10" s="132"/>
      <c r="POP10" s="132"/>
      <c r="POQ10" s="133"/>
      <c r="POR10" s="134"/>
      <c r="POS10" s="132"/>
      <c r="POT10" s="132"/>
      <c r="POU10" s="132"/>
      <c r="POV10" s="133"/>
      <c r="POW10" s="134"/>
      <c r="POX10" s="132"/>
      <c r="POY10" s="132"/>
      <c r="POZ10" s="132"/>
      <c r="PPA10" s="133"/>
      <c r="PPB10" s="134"/>
      <c r="PPC10" s="132"/>
      <c r="PPD10" s="132"/>
      <c r="PPE10" s="132"/>
      <c r="PPF10" s="133"/>
      <c r="PPG10" s="134"/>
      <c r="PPH10" s="132"/>
      <c r="PPI10" s="132"/>
      <c r="PPJ10" s="132"/>
      <c r="PPK10" s="133"/>
      <c r="PPL10" s="134"/>
      <c r="PPM10" s="132"/>
      <c r="PPN10" s="132"/>
      <c r="PPO10" s="132"/>
      <c r="PPP10" s="133"/>
      <c r="PPQ10" s="134"/>
      <c r="PPR10" s="132"/>
      <c r="PPS10" s="132"/>
      <c r="PPT10" s="132"/>
      <c r="PPU10" s="133"/>
      <c r="PPV10" s="134"/>
      <c r="PPW10" s="132"/>
      <c r="PPX10" s="132"/>
      <c r="PPY10" s="132"/>
      <c r="PPZ10" s="133"/>
      <c r="PQA10" s="134"/>
      <c r="PQB10" s="132"/>
      <c r="PQC10" s="132"/>
      <c r="PQD10" s="132"/>
      <c r="PQE10" s="133"/>
      <c r="PQF10" s="134"/>
      <c r="PQG10" s="132"/>
      <c r="PQH10" s="132"/>
      <c r="PQI10" s="132"/>
      <c r="PQJ10" s="133"/>
      <c r="PQK10" s="134"/>
      <c r="PQL10" s="132"/>
      <c r="PQM10" s="132"/>
      <c r="PQN10" s="132"/>
      <c r="PQO10" s="133"/>
      <c r="PQP10" s="134"/>
      <c r="PQQ10" s="132"/>
      <c r="PQR10" s="132"/>
      <c r="PQS10" s="132"/>
      <c r="PQT10" s="133"/>
      <c r="PQU10" s="134"/>
      <c r="PQV10" s="132"/>
      <c r="PQW10" s="132"/>
      <c r="PQX10" s="132"/>
      <c r="PQY10" s="133"/>
      <c r="PQZ10" s="134"/>
      <c r="PRA10" s="132"/>
      <c r="PRB10" s="132"/>
      <c r="PRC10" s="132"/>
      <c r="PRD10" s="133"/>
      <c r="PRE10" s="134"/>
      <c r="PRF10" s="132"/>
      <c r="PRG10" s="132"/>
      <c r="PRH10" s="132"/>
      <c r="PRI10" s="133"/>
      <c r="PRJ10" s="134"/>
      <c r="PRK10" s="132"/>
      <c r="PRL10" s="132"/>
      <c r="PRM10" s="132"/>
      <c r="PRN10" s="133"/>
      <c r="PRO10" s="134"/>
      <c r="PRP10" s="132"/>
      <c r="PRQ10" s="132"/>
      <c r="PRR10" s="132"/>
      <c r="PRS10" s="133"/>
      <c r="PRT10" s="134"/>
      <c r="PRU10" s="132"/>
      <c r="PRV10" s="132"/>
      <c r="PRW10" s="132"/>
      <c r="PRX10" s="133"/>
      <c r="PRY10" s="134"/>
      <c r="PRZ10" s="132"/>
      <c r="PSA10" s="132"/>
      <c r="PSB10" s="132"/>
      <c r="PSC10" s="133"/>
      <c r="PSD10" s="134"/>
      <c r="PSE10" s="132"/>
      <c r="PSF10" s="132"/>
      <c r="PSG10" s="132"/>
      <c r="PSH10" s="133"/>
      <c r="PSI10" s="134"/>
      <c r="PSJ10" s="132"/>
      <c r="PSK10" s="132"/>
      <c r="PSL10" s="132"/>
      <c r="PSM10" s="133"/>
      <c r="PSN10" s="134"/>
      <c r="PSO10" s="132"/>
      <c r="PSP10" s="132"/>
      <c r="PSQ10" s="132"/>
      <c r="PSR10" s="133"/>
      <c r="PSS10" s="134"/>
      <c r="PST10" s="132"/>
      <c r="PSU10" s="132"/>
      <c r="PSV10" s="132"/>
      <c r="PSW10" s="133"/>
      <c r="PSX10" s="134"/>
      <c r="PSY10" s="132"/>
      <c r="PSZ10" s="132"/>
      <c r="PTA10" s="132"/>
      <c r="PTB10" s="133"/>
      <c r="PTC10" s="134"/>
      <c r="PTD10" s="132"/>
      <c r="PTE10" s="132"/>
      <c r="PTF10" s="132"/>
      <c r="PTG10" s="133"/>
      <c r="PTH10" s="134"/>
      <c r="PTI10" s="132"/>
      <c r="PTJ10" s="132"/>
      <c r="PTK10" s="132"/>
      <c r="PTL10" s="133"/>
      <c r="PTM10" s="134"/>
      <c r="PTN10" s="132"/>
      <c r="PTO10" s="132"/>
      <c r="PTP10" s="132"/>
      <c r="PTQ10" s="133"/>
      <c r="PTR10" s="134"/>
      <c r="PTS10" s="132"/>
      <c r="PTT10" s="132"/>
      <c r="PTU10" s="132"/>
      <c r="PTV10" s="133"/>
      <c r="PTW10" s="134"/>
      <c r="PTX10" s="132"/>
      <c r="PTY10" s="132"/>
      <c r="PTZ10" s="132"/>
      <c r="PUA10" s="133"/>
      <c r="PUB10" s="134"/>
      <c r="PUC10" s="132"/>
      <c r="PUD10" s="132"/>
      <c r="PUE10" s="132"/>
      <c r="PUF10" s="133"/>
      <c r="PUG10" s="134"/>
      <c r="PUH10" s="132"/>
      <c r="PUI10" s="132"/>
      <c r="PUJ10" s="132"/>
      <c r="PUK10" s="133"/>
      <c r="PUL10" s="134"/>
      <c r="PUM10" s="132"/>
      <c r="PUN10" s="132"/>
      <c r="PUO10" s="132"/>
      <c r="PUP10" s="133"/>
      <c r="PUQ10" s="134"/>
      <c r="PUR10" s="132"/>
      <c r="PUS10" s="132"/>
      <c r="PUT10" s="132"/>
      <c r="PUU10" s="133"/>
      <c r="PUV10" s="134"/>
      <c r="PUW10" s="132"/>
      <c r="PUX10" s="132"/>
      <c r="PUY10" s="132"/>
      <c r="PUZ10" s="133"/>
      <c r="PVA10" s="134"/>
      <c r="PVB10" s="132"/>
      <c r="PVC10" s="132"/>
      <c r="PVD10" s="132"/>
      <c r="PVE10" s="133"/>
      <c r="PVF10" s="134"/>
      <c r="PVG10" s="132"/>
      <c r="PVH10" s="132"/>
      <c r="PVI10" s="132"/>
      <c r="PVJ10" s="133"/>
      <c r="PVK10" s="134"/>
      <c r="PVL10" s="132"/>
      <c r="PVM10" s="132"/>
      <c r="PVN10" s="132"/>
      <c r="PVO10" s="133"/>
      <c r="PVP10" s="134"/>
      <c r="PVQ10" s="132"/>
      <c r="PVR10" s="132"/>
      <c r="PVS10" s="132"/>
      <c r="PVT10" s="133"/>
      <c r="PVU10" s="134"/>
      <c r="PVV10" s="132"/>
      <c r="PVW10" s="132"/>
      <c r="PVX10" s="132"/>
      <c r="PVY10" s="133"/>
      <c r="PVZ10" s="134"/>
      <c r="PWA10" s="132"/>
      <c r="PWB10" s="132"/>
      <c r="PWC10" s="132"/>
      <c r="PWD10" s="133"/>
      <c r="PWE10" s="134"/>
      <c r="PWF10" s="132"/>
      <c r="PWG10" s="132"/>
      <c r="PWH10" s="132"/>
      <c r="PWI10" s="133"/>
      <c r="PWJ10" s="134"/>
      <c r="PWK10" s="132"/>
      <c r="PWL10" s="132"/>
      <c r="PWM10" s="132"/>
      <c r="PWN10" s="133"/>
      <c r="PWO10" s="134"/>
      <c r="PWP10" s="132"/>
      <c r="PWQ10" s="132"/>
      <c r="PWR10" s="132"/>
      <c r="PWS10" s="133"/>
      <c r="PWT10" s="134"/>
      <c r="PWU10" s="132"/>
      <c r="PWV10" s="132"/>
      <c r="PWW10" s="132"/>
      <c r="PWX10" s="133"/>
      <c r="PWY10" s="134"/>
      <c r="PWZ10" s="132"/>
      <c r="PXA10" s="132"/>
      <c r="PXB10" s="132"/>
      <c r="PXC10" s="133"/>
      <c r="PXD10" s="134"/>
      <c r="PXE10" s="132"/>
      <c r="PXF10" s="132"/>
      <c r="PXG10" s="132"/>
      <c r="PXH10" s="133"/>
      <c r="PXI10" s="134"/>
      <c r="PXJ10" s="132"/>
      <c r="PXK10" s="132"/>
      <c r="PXL10" s="132"/>
      <c r="PXM10" s="133"/>
      <c r="PXN10" s="134"/>
      <c r="PXO10" s="132"/>
      <c r="PXP10" s="132"/>
      <c r="PXQ10" s="132"/>
      <c r="PXR10" s="133"/>
      <c r="PXS10" s="134"/>
      <c r="PXT10" s="132"/>
      <c r="PXU10" s="132"/>
      <c r="PXV10" s="132"/>
      <c r="PXW10" s="133"/>
      <c r="PXX10" s="134"/>
      <c r="PXY10" s="132"/>
      <c r="PXZ10" s="132"/>
      <c r="PYA10" s="132"/>
      <c r="PYB10" s="133"/>
      <c r="PYC10" s="134"/>
      <c r="PYD10" s="132"/>
      <c r="PYE10" s="132"/>
      <c r="PYF10" s="132"/>
      <c r="PYG10" s="133"/>
      <c r="PYH10" s="134"/>
      <c r="PYI10" s="132"/>
      <c r="PYJ10" s="132"/>
      <c r="PYK10" s="132"/>
      <c r="PYL10" s="133"/>
      <c r="PYM10" s="134"/>
      <c r="PYN10" s="132"/>
      <c r="PYO10" s="132"/>
      <c r="PYP10" s="132"/>
      <c r="PYQ10" s="133"/>
      <c r="PYR10" s="134"/>
      <c r="PYS10" s="132"/>
      <c r="PYT10" s="132"/>
      <c r="PYU10" s="132"/>
      <c r="PYV10" s="133"/>
      <c r="PYW10" s="134"/>
      <c r="PYX10" s="132"/>
      <c r="PYY10" s="132"/>
      <c r="PYZ10" s="132"/>
      <c r="PZA10" s="133"/>
      <c r="PZB10" s="134"/>
      <c r="PZC10" s="132"/>
      <c r="PZD10" s="132"/>
      <c r="PZE10" s="132"/>
      <c r="PZF10" s="133"/>
      <c r="PZG10" s="134"/>
      <c r="PZH10" s="132"/>
      <c r="PZI10" s="132"/>
      <c r="PZJ10" s="132"/>
      <c r="PZK10" s="133"/>
      <c r="PZL10" s="134"/>
      <c r="PZM10" s="132"/>
      <c r="PZN10" s="132"/>
      <c r="PZO10" s="132"/>
      <c r="PZP10" s="133"/>
      <c r="PZQ10" s="134"/>
      <c r="PZR10" s="132"/>
      <c r="PZS10" s="132"/>
      <c r="PZT10" s="132"/>
      <c r="PZU10" s="133"/>
      <c r="PZV10" s="134"/>
      <c r="PZW10" s="132"/>
      <c r="PZX10" s="132"/>
      <c r="PZY10" s="132"/>
      <c r="PZZ10" s="133"/>
      <c r="QAA10" s="134"/>
      <c r="QAB10" s="132"/>
      <c r="QAC10" s="132"/>
      <c r="QAD10" s="132"/>
      <c r="QAE10" s="133"/>
      <c r="QAF10" s="134"/>
      <c r="QAG10" s="132"/>
      <c r="QAH10" s="132"/>
      <c r="QAI10" s="132"/>
      <c r="QAJ10" s="133"/>
      <c r="QAK10" s="134"/>
      <c r="QAL10" s="132"/>
      <c r="QAM10" s="132"/>
      <c r="QAN10" s="132"/>
      <c r="QAO10" s="133"/>
      <c r="QAP10" s="134"/>
      <c r="QAQ10" s="132"/>
      <c r="QAR10" s="132"/>
      <c r="QAS10" s="132"/>
      <c r="QAT10" s="133"/>
      <c r="QAU10" s="134"/>
      <c r="QAV10" s="132"/>
      <c r="QAW10" s="132"/>
      <c r="QAX10" s="132"/>
      <c r="QAY10" s="133"/>
      <c r="QAZ10" s="134"/>
      <c r="QBA10" s="132"/>
      <c r="QBB10" s="132"/>
      <c r="QBC10" s="132"/>
      <c r="QBD10" s="133"/>
      <c r="QBE10" s="134"/>
      <c r="QBF10" s="132"/>
      <c r="QBG10" s="132"/>
      <c r="QBH10" s="132"/>
      <c r="QBI10" s="133"/>
      <c r="QBJ10" s="134"/>
      <c r="QBK10" s="132"/>
      <c r="QBL10" s="132"/>
      <c r="QBM10" s="132"/>
      <c r="QBN10" s="133"/>
      <c r="QBO10" s="134"/>
      <c r="QBP10" s="132"/>
      <c r="QBQ10" s="132"/>
      <c r="QBR10" s="132"/>
      <c r="QBS10" s="133"/>
      <c r="QBT10" s="134"/>
      <c r="QBU10" s="132"/>
      <c r="QBV10" s="132"/>
      <c r="QBW10" s="132"/>
      <c r="QBX10" s="133"/>
      <c r="QBY10" s="134"/>
      <c r="QBZ10" s="132"/>
      <c r="QCA10" s="132"/>
      <c r="QCB10" s="132"/>
      <c r="QCC10" s="133"/>
      <c r="QCD10" s="134"/>
      <c r="QCE10" s="132"/>
      <c r="QCF10" s="132"/>
      <c r="QCG10" s="132"/>
      <c r="QCH10" s="133"/>
      <c r="QCI10" s="134"/>
      <c r="QCJ10" s="132"/>
      <c r="QCK10" s="132"/>
      <c r="QCL10" s="132"/>
      <c r="QCM10" s="133"/>
      <c r="QCN10" s="134"/>
      <c r="QCO10" s="132"/>
      <c r="QCP10" s="132"/>
      <c r="QCQ10" s="132"/>
      <c r="QCR10" s="133"/>
      <c r="QCS10" s="134"/>
      <c r="QCT10" s="132"/>
      <c r="QCU10" s="132"/>
      <c r="QCV10" s="132"/>
      <c r="QCW10" s="133"/>
      <c r="QCX10" s="134"/>
      <c r="QCY10" s="132"/>
      <c r="QCZ10" s="132"/>
      <c r="QDA10" s="132"/>
      <c r="QDB10" s="133"/>
      <c r="QDC10" s="134"/>
      <c r="QDD10" s="132"/>
      <c r="QDE10" s="132"/>
      <c r="QDF10" s="132"/>
      <c r="QDG10" s="133"/>
      <c r="QDH10" s="134"/>
      <c r="QDI10" s="132"/>
      <c r="QDJ10" s="132"/>
      <c r="QDK10" s="132"/>
      <c r="QDL10" s="133"/>
      <c r="QDM10" s="134"/>
      <c r="QDN10" s="132"/>
      <c r="QDO10" s="132"/>
      <c r="QDP10" s="132"/>
      <c r="QDQ10" s="133"/>
      <c r="QDR10" s="134"/>
      <c r="QDS10" s="132"/>
      <c r="QDT10" s="132"/>
      <c r="QDU10" s="132"/>
      <c r="QDV10" s="133"/>
      <c r="QDW10" s="134"/>
      <c r="QDX10" s="132"/>
      <c r="QDY10" s="132"/>
      <c r="QDZ10" s="132"/>
      <c r="QEA10" s="133"/>
      <c r="QEB10" s="134"/>
      <c r="QEC10" s="132"/>
      <c r="QED10" s="132"/>
      <c r="QEE10" s="132"/>
      <c r="QEF10" s="133"/>
      <c r="QEG10" s="134"/>
      <c r="QEH10" s="132"/>
      <c r="QEI10" s="132"/>
      <c r="QEJ10" s="132"/>
      <c r="QEK10" s="133"/>
      <c r="QEL10" s="134"/>
      <c r="QEM10" s="132"/>
      <c r="QEN10" s="132"/>
      <c r="QEO10" s="132"/>
      <c r="QEP10" s="133"/>
      <c r="QEQ10" s="134"/>
      <c r="QER10" s="132"/>
      <c r="QES10" s="132"/>
      <c r="QET10" s="132"/>
      <c r="QEU10" s="133"/>
      <c r="QEV10" s="134"/>
      <c r="QEW10" s="132"/>
      <c r="QEX10" s="132"/>
      <c r="QEY10" s="132"/>
      <c r="QEZ10" s="133"/>
      <c r="QFA10" s="134"/>
      <c r="QFB10" s="132"/>
      <c r="QFC10" s="132"/>
      <c r="QFD10" s="132"/>
      <c r="QFE10" s="133"/>
      <c r="QFF10" s="134"/>
      <c r="QFG10" s="132"/>
      <c r="QFH10" s="132"/>
      <c r="QFI10" s="132"/>
      <c r="QFJ10" s="133"/>
      <c r="QFK10" s="134"/>
      <c r="QFL10" s="132"/>
      <c r="QFM10" s="132"/>
      <c r="QFN10" s="132"/>
      <c r="QFO10" s="133"/>
      <c r="QFP10" s="134"/>
      <c r="QFQ10" s="132"/>
      <c r="QFR10" s="132"/>
      <c r="QFS10" s="132"/>
      <c r="QFT10" s="133"/>
      <c r="QFU10" s="134"/>
      <c r="QFV10" s="132"/>
      <c r="QFW10" s="132"/>
      <c r="QFX10" s="132"/>
      <c r="QFY10" s="133"/>
      <c r="QFZ10" s="134"/>
      <c r="QGA10" s="132"/>
      <c r="QGB10" s="132"/>
      <c r="QGC10" s="132"/>
      <c r="QGD10" s="133"/>
      <c r="QGE10" s="134"/>
      <c r="QGF10" s="132"/>
      <c r="QGG10" s="132"/>
      <c r="QGH10" s="132"/>
      <c r="QGI10" s="133"/>
      <c r="QGJ10" s="134"/>
      <c r="QGK10" s="132"/>
      <c r="QGL10" s="132"/>
      <c r="QGM10" s="132"/>
      <c r="QGN10" s="133"/>
      <c r="QGO10" s="134"/>
      <c r="QGP10" s="132"/>
      <c r="QGQ10" s="132"/>
      <c r="QGR10" s="132"/>
      <c r="QGS10" s="133"/>
      <c r="QGT10" s="134"/>
      <c r="QGU10" s="132"/>
      <c r="QGV10" s="132"/>
      <c r="QGW10" s="132"/>
      <c r="QGX10" s="133"/>
      <c r="QGY10" s="134"/>
      <c r="QGZ10" s="132"/>
      <c r="QHA10" s="132"/>
      <c r="QHB10" s="132"/>
      <c r="QHC10" s="133"/>
      <c r="QHD10" s="134"/>
      <c r="QHE10" s="132"/>
      <c r="QHF10" s="132"/>
      <c r="QHG10" s="132"/>
      <c r="QHH10" s="133"/>
      <c r="QHI10" s="134"/>
      <c r="QHJ10" s="132"/>
      <c r="QHK10" s="132"/>
      <c r="QHL10" s="132"/>
      <c r="QHM10" s="133"/>
      <c r="QHN10" s="134"/>
      <c r="QHO10" s="132"/>
      <c r="QHP10" s="132"/>
      <c r="QHQ10" s="132"/>
      <c r="QHR10" s="133"/>
      <c r="QHS10" s="134"/>
      <c r="QHT10" s="132"/>
      <c r="QHU10" s="132"/>
      <c r="QHV10" s="132"/>
      <c r="QHW10" s="133"/>
      <c r="QHX10" s="134"/>
      <c r="QHY10" s="132"/>
      <c r="QHZ10" s="132"/>
      <c r="QIA10" s="132"/>
      <c r="QIB10" s="133"/>
      <c r="QIC10" s="134"/>
      <c r="QID10" s="132"/>
      <c r="QIE10" s="132"/>
      <c r="QIF10" s="132"/>
      <c r="QIG10" s="133"/>
      <c r="QIH10" s="134"/>
      <c r="QII10" s="132"/>
      <c r="QIJ10" s="132"/>
      <c r="QIK10" s="132"/>
      <c r="QIL10" s="133"/>
      <c r="QIM10" s="134"/>
      <c r="QIN10" s="132"/>
      <c r="QIO10" s="132"/>
      <c r="QIP10" s="132"/>
      <c r="QIQ10" s="133"/>
      <c r="QIR10" s="134"/>
      <c r="QIS10" s="132"/>
      <c r="QIT10" s="132"/>
      <c r="QIU10" s="132"/>
      <c r="QIV10" s="133"/>
      <c r="QIW10" s="134"/>
      <c r="QIX10" s="132"/>
      <c r="QIY10" s="132"/>
      <c r="QIZ10" s="132"/>
      <c r="QJA10" s="133"/>
      <c r="QJB10" s="134"/>
      <c r="QJC10" s="132"/>
      <c r="QJD10" s="132"/>
      <c r="QJE10" s="132"/>
      <c r="QJF10" s="133"/>
      <c r="QJG10" s="134"/>
      <c r="QJH10" s="132"/>
      <c r="QJI10" s="132"/>
      <c r="QJJ10" s="132"/>
      <c r="QJK10" s="133"/>
      <c r="QJL10" s="134"/>
      <c r="QJM10" s="132"/>
      <c r="QJN10" s="132"/>
      <c r="QJO10" s="132"/>
      <c r="QJP10" s="133"/>
      <c r="QJQ10" s="134"/>
      <c r="QJR10" s="132"/>
      <c r="QJS10" s="132"/>
      <c r="QJT10" s="132"/>
      <c r="QJU10" s="133"/>
      <c r="QJV10" s="134"/>
      <c r="QJW10" s="132"/>
      <c r="QJX10" s="132"/>
      <c r="QJY10" s="132"/>
      <c r="QJZ10" s="133"/>
      <c r="QKA10" s="134"/>
      <c r="QKB10" s="132"/>
      <c r="QKC10" s="132"/>
      <c r="QKD10" s="132"/>
      <c r="QKE10" s="133"/>
      <c r="QKF10" s="134"/>
      <c r="QKG10" s="132"/>
      <c r="QKH10" s="132"/>
      <c r="QKI10" s="132"/>
      <c r="QKJ10" s="133"/>
      <c r="QKK10" s="134"/>
      <c r="QKL10" s="132"/>
      <c r="QKM10" s="132"/>
      <c r="QKN10" s="132"/>
      <c r="QKO10" s="133"/>
      <c r="QKP10" s="134"/>
      <c r="QKQ10" s="132"/>
      <c r="QKR10" s="132"/>
      <c r="QKS10" s="132"/>
      <c r="QKT10" s="133"/>
      <c r="QKU10" s="134"/>
      <c r="QKV10" s="132"/>
      <c r="QKW10" s="132"/>
      <c r="QKX10" s="132"/>
      <c r="QKY10" s="133"/>
      <c r="QKZ10" s="134"/>
      <c r="QLA10" s="132"/>
      <c r="QLB10" s="132"/>
      <c r="QLC10" s="132"/>
      <c r="QLD10" s="133"/>
      <c r="QLE10" s="134"/>
      <c r="QLF10" s="132"/>
      <c r="QLG10" s="132"/>
      <c r="QLH10" s="132"/>
      <c r="QLI10" s="133"/>
      <c r="QLJ10" s="134"/>
      <c r="QLK10" s="132"/>
      <c r="QLL10" s="132"/>
      <c r="QLM10" s="132"/>
      <c r="QLN10" s="133"/>
      <c r="QLO10" s="134"/>
      <c r="QLP10" s="132"/>
      <c r="QLQ10" s="132"/>
      <c r="QLR10" s="132"/>
      <c r="QLS10" s="133"/>
      <c r="QLT10" s="134"/>
      <c r="QLU10" s="132"/>
      <c r="QLV10" s="132"/>
      <c r="QLW10" s="132"/>
      <c r="QLX10" s="133"/>
      <c r="QLY10" s="134"/>
      <c r="QLZ10" s="132"/>
      <c r="QMA10" s="132"/>
      <c r="QMB10" s="132"/>
      <c r="QMC10" s="133"/>
      <c r="QMD10" s="134"/>
      <c r="QME10" s="132"/>
      <c r="QMF10" s="132"/>
      <c r="QMG10" s="132"/>
      <c r="QMH10" s="133"/>
      <c r="QMI10" s="134"/>
      <c r="QMJ10" s="132"/>
      <c r="QMK10" s="132"/>
      <c r="QML10" s="132"/>
      <c r="QMM10" s="133"/>
      <c r="QMN10" s="134"/>
      <c r="QMO10" s="132"/>
      <c r="QMP10" s="132"/>
      <c r="QMQ10" s="132"/>
      <c r="QMR10" s="133"/>
      <c r="QMS10" s="134"/>
      <c r="QMT10" s="132"/>
      <c r="QMU10" s="132"/>
      <c r="QMV10" s="132"/>
      <c r="QMW10" s="133"/>
      <c r="QMX10" s="134"/>
      <c r="QMY10" s="132"/>
      <c r="QMZ10" s="132"/>
      <c r="QNA10" s="132"/>
      <c r="QNB10" s="133"/>
      <c r="QNC10" s="134"/>
      <c r="QND10" s="132"/>
      <c r="QNE10" s="132"/>
      <c r="QNF10" s="132"/>
      <c r="QNG10" s="133"/>
      <c r="QNH10" s="134"/>
      <c r="QNI10" s="132"/>
      <c r="QNJ10" s="132"/>
      <c r="QNK10" s="132"/>
      <c r="QNL10" s="133"/>
      <c r="QNM10" s="134"/>
      <c r="QNN10" s="132"/>
      <c r="QNO10" s="132"/>
      <c r="QNP10" s="132"/>
      <c r="QNQ10" s="133"/>
      <c r="QNR10" s="134"/>
      <c r="QNS10" s="132"/>
      <c r="QNT10" s="132"/>
      <c r="QNU10" s="132"/>
      <c r="QNV10" s="133"/>
      <c r="QNW10" s="134"/>
      <c r="QNX10" s="132"/>
      <c r="QNY10" s="132"/>
      <c r="QNZ10" s="132"/>
      <c r="QOA10" s="133"/>
      <c r="QOB10" s="134"/>
      <c r="QOC10" s="132"/>
      <c r="QOD10" s="132"/>
      <c r="QOE10" s="132"/>
      <c r="QOF10" s="133"/>
      <c r="QOG10" s="134"/>
      <c r="QOH10" s="132"/>
      <c r="QOI10" s="132"/>
      <c r="QOJ10" s="132"/>
      <c r="QOK10" s="133"/>
      <c r="QOL10" s="134"/>
      <c r="QOM10" s="132"/>
      <c r="QON10" s="132"/>
      <c r="QOO10" s="132"/>
      <c r="QOP10" s="133"/>
      <c r="QOQ10" s="134"/>
      <c r="QOR10" s="132"/>
      <c r="QOS10" s="132"/>
      <c r="QOT10" s="132"/>
      <c r="QOU10" s="133"/>
      <c r="QOV10" s="134"/>
      <c r="QOW10" s="132"/>
      <c r="QOX10" s="132"/>
      <c r="QOY10" s="132"/>
      <c r="QOZ10" s="133"/>
      <c r="QPA10" s="134"/>
      <c r="QPB10" s="132"/>
      <c r="QPC10" s="132"/>
      <c r="QPD10" s="132"/>
      <c r="QPE10" s="133"/>
      <c r="QPF10" s="134"/>
      <c r="QPG10" s="132"/>
      <c r="QPH10" s="132"/>
      <c r="QPI10" s="132"/>
      <c r="QPJ10" s="133"/>
      <c r="QPK10" s="134"/>
      <c r="QPL10" s="132"/>
      <c r="QPM10" s="132"/>
      <c r="QPN10" s="132"/>
      <c r="QPO10" s="133"/>
      <c r="QPP10" s="134"/>
      <c r="QPQ10" s="132"/>
      <c r="QPR10" s="132"/>
      <c r="QPS10" s="132"/>
      <c r="QPT10" s="133"/>
      <c r="QPU10" s="134"/>
      <c r="QPV10" s="132"/>
      <c r="QPW10" s="132"/>
      <c r="QPX10" s="132"/>
      <c r="QPY10" s="133"/>
      <c r="QPZ10" s="134"/>
      <c r="QQA10" s="132"/>
      <c r="QQB10" s="132"/>
      <c r="QQC10" s="132"/>
      <c r="QQD10" s="133"/>
      <c r="QQE10" s="134"/>
      <c r="QQF10" s="132"/>
      <c r="QQG10" s="132"/>
      <c r="QQH10" s="132"/>
      <c r="QQI10" s="133"/>
      <c r="QQJ10" s="134"/>
      <c r="QQK10" s="132"/>
      <c r="QQL10" s="132"/>
      <c r="QQM10" s="132"/>
      <c r="QQN10" s="133"/>
      <c r="QQO10" s="134"/>
      <c r="QQP10" s="132"/>
      <c r="QQQ10" s="132"/>
      <c r="QQR10" s="132"/>
      <c r="QQS10" s="133"/>
      <c r="QQT10" s="134"/>
      <c r="QQU10" s="132"/>
      <c r="QQV10" s="132"/>
      <c r="QQW10" s="132"/>
      <c r="QQX10" s="133"/>
      <c r="QQY10" s="134"/>
      <c r="QQZ10" s="132"/>
      <c r="QRA10" s="132"/>
      <c r="QRB10" s="132"/>
      <c r="QRC10" s="133"/>
      <c r="QRD10" s="134"/>
      <c r="QRE10" s="132"/>
      <c r="QRF10" s="132"/>
      <c r="QRG10" s="132"/>
      <c r="QRH10" s="133"/>
      <c r="QRI10" s="134"/>
      <c r="QRJ10" s="132"/>
      <c r="QRK10" s="132"/>
      <c r="QRL10" s="132"/>
      <c r="QRM10" s="133"/>
      <c r="QRN10" s="134"/>
      <c r="QRO10" s="132"/>
      <c r="QRP10" s="132"/>
      <c r="QRQ10" s="132"/>
      <c r="QRR10" s="133"/>
      <c r="QRS10" s="134"/>
      <c r="QRT10" s="132"/>
      <c r="QRU10" s="132"/>
      <c r="QRV10" s="132"/>
      <c r="QRW10" s="133"/>
      <c r="QRX10" s="134"/>
      <c r="QRY10" s="132"/>
      <c r="QRZ10" s="132"/>
      <c r="QSA10" s="132"/>
      <c r="QSB10" s="133"/>
      <c r="QSC10" s="134"/>
      <c r="QSD10" s="132"/>
      <c r="QSE10" s="132"/>
      <c r="QSF10" s="132"/>
      <c r="QSG10" s="133"/>
      <c r="QSH10" s="134"/>
      <c r="QSI10" s="132"/>
      <c r="QSJ10" s="132"/>
      <c r="QSK10" s="132"/>
      <c r="QSL10" s="133"/>
      <c r="QSM10" s="134"/>
      <c r="QSN10" s="132"/>
      <c r="QSO10" s="132"/>
      <c r="QSP10" s="132"/>
      <c r="QSQ10" s="133"/>
      <c r="QSR10" s="134"/>
      <c r="QSS10" s="132"/>
      <c r="QST10" s="132"/>
      <c r="QSU10" s="132"/>
      <c r="QSV10" s="133"/>
      <c r="QSW10" s="134"/>
      <c r="QSX10" s="132"/>
      <c r="QSY10" s="132"/>
      <c r="QSZ10" s="132"/>
      <c r="QTA10" s="133"/>
      <c r="QTB10" s="134"/>
      <c r="QTC10" s="132"/>
      <c r="QTD10" s="132"/>
      <c r="QTE10" s="132"/>
      <c r="QTF10" s="133"/>
      <c r="QTG10" s="134"/>
      <c r="QTH10" s="132"/>
      <c r="QTI10" s="132"/>
      <c r="QTJ10" s="132"/>
      <c r="QTK10" s="133"/>
      <c r="QTL10" s="134"/>
      <c r="QTM10" s="132"/>
      <c r="QTN10" s="132"/>
      <c r="QTO10" s="132"/>
      <c r="QTP10" s="133"/>
      <c r="QTQ10" s="134"/>
      <c r="QTR10" s="132"/>
      <c r="QTS10" s="132"/>
      <c r="QTT10" s="132"/>
      <c r="QTU10" s="133"/>
      <c r="QTV10" s="134"/>
      <c r="QTW10" s="132"/>
      <c r="QTX10" s="132"/>
      <c r="QTY10" s="132"/>
      <c r="QTZ10" s="133"/>
      <c r="QUA10" s="134"/>
      <c r="QUB10" s="132"/>
      <c r="QUC10" s="132"/>
      <c r="QUD10" s="132"/>
      <c r="QUE10" s="133"/>
      <c r="QUF10" s="134"/>
      <c r="QUG10" s="132"/>
      <c r="QUH10" s="132"/>
      <c r="QUI10" s="132"/>
      <c r="QUJ10" s="133"/>
      <c r="QUK10" s="134"/>
      <c r="QUL10" s="132"/>
      <c r="QUM10" s="132"/>
      <c r="QUN10" s="132"/>
      <c r="QUO10" s="133"/>
      <c r="QUP10" s="134"/>
      <c r="QUQ10" s="132"/>
      <c r="QUR10" s="132"/>
      <c r="QUS10" s="132"/>
      <c r="QUT10" s="133"/>
      <c r="QUU10" s="134"/>
      <c r="QUV10" s="132"/>
      <c r="QUW10" s="132"/>
      <c r="QUX10" s="132"/>
      <c r="QUY10" s="133"/>
      <c r="QUZ10" s="134"/>
      <c r="QVA10" s="132"/>
      <c r="QVB10" s="132"/>
      <c r="QVC10" s="132"/>
      <c r="QVD10" s="133"/>
      <c r="QVE10" s="134"/>
      <c r="QVF10" s="132"/>
      <c r="QVG10" s="132"/>
      <c r="QVH10" s="132"/>
      <c r="QVI10" s="133"/>
      <c r="QVJ10" s="134"/>
      <c r="QVK10" s="132"/>
      <c r="QVL10" s="132"/>
      <c r="QVM10" s="132"/>
      <c r="QVN10" s="133"/>
      <c r="QVO10" s="134"/>
      <c r="QVP10" s="132"/>
      <c r="QVQ10" s="132"/>
      <c r="QVR10" s="132"/>
      <c r="QVS10" s="133"/>
      <c r="QVT10" s="134"/>
      <c r="QVU10" s="132"/>
      <c r="QVV10" s="132"/>
      <c r="QVW10" s="132"/>
      <c r="QVX10" s="133"/>
      <c r="QVY10" s="134"/>
      <c r="QVZ10" s="132"/>
      <c r="QWA10" s="132"/>
      <c r="QWB10" s="132"/>
      <c r="QWC10" s="133"/>
      <c r="QWD10" s="134"/>
      <c r="QWE10" s="132"/>
      <c r="QWF10" s="132"/>
      <c r="QWG10" s="132"/>
      <c r="QWH10" s="133"/>
      <c r="QWI10" s="134"/>
      <c r="QWJ10" s="132"/>
      <c r="QWK10" s="132"/>
      <c r="QWL10" s="132"/>
      <c r="QWM10" s="133"/>
      <c r="QWN10" s="134"/>
      <c r="QWO10" s="132"/>
      <c r="QWP10" s="132"/>
      <c r="QWQ10" s="132"/>
      <c r="QWR10" s="133"/>
      <c r="QWS10" s="134"/>
      <c r="QWT10" s="132"/>
      <c r="QWU10" s="132"/>
      <c r="QWV10" s="132"/>
      <c r="QWW10" s="133"/>
      <c r="QWX10" s="134"/>
      <c r="QWY10" s="132"/>
      <c r="QWZ10" s="132"/>
      <c r="QXA10" s="132"/>
      <c r="QXB10" s="133"/>
      <c r="QXC10" s="134"/>
      <c r="QXD10" s="132"/>
      <c r="QXE10" s="132"/>
      <c r="QXF10" s="132"/>
      <c r="QXG10" s="133"/>
      <c r="QXH10" s="134"/>
      <c r="QXI10" s="132"/>
      <c r="QXJ10" s="132"/>
      <c r="QXK10" s="132"/>
      <c r="QXL10" s="133"/>
      <c r="QXM10" s="134"/>
      <c r="QXN10" s="132"/>
      <c r="QXO10" s="132"/>
      <c r="QXP10" s="132"/>
      <c r="QXQ10" s="133"/>
      <c r="QXR10" s="134"/>
      <c r="QXS10" s="132"/>
      <c r="QXT10" s="132"/>
      <c r="QXU10" s="132"/>
      <c r="QXV10" s="133"/>
      <c r="QXW10" s="134"/>
      <c r="QXX10" s="132"/>
      <c r="QXY10" s="132"/>
      <c r="QXZ10" s="132"/>
      <c r="QYA10" s="133"/>
      <c r="QYB10" s="134"/>
      <c r="QYC10" s="132"/>
      <c r="QYD10" s="132"/>
      <c r="QYE10" s="132"/>
      <c r="QYF10" s="133"/>
      <c r="QYG10" s="134"/>
      <c r="QYH10" s="132"/>
      <c r="QYI10" s="132"/>
      <c r="QYJ10" s="132"/>
      <c r="QYK10" s="133"/>
      <c r="QYL10" s="134"/>
      <c r="QYM10" s="132"/>
      <c r="QYN10" s="132"/>
      <c r="QYO10" s="132"/>
      <c r="QYP10" s="133"/>
      <c r="QYQ10" s="134"/>
      <c r="QYR10" s="132"/>
      <c r="QYS10" s="132"/>
      <c r="QYT10" s="132"/>
      <c r="QYU10" s="133"/>
      <c r="QYV10" s="134"/>
      <c r="QYW10" s="132"/>
      <c r="QYX10" s="132"/>
      <c r="QYY10" s="132"/>
      <c r="QYZ10" s="133"/>
      <c r="QZA10" s="134"/>
      <c r="QZB10" s="132"/>
      <c r="QZC10" s="132"/>
      <c r="QZD10" s="132"/>
      <c r="QZE10" s="133"/>
      <c r="QZF10" s="134"/>
      <c r="QZG10" s="132"/>
      <c r="QZH10" s="132"/>
      <c r="QZI10" s="132"/>
      <c r="QZJ10" s="133"/>
      <c r="QZK10" s="134"/>
      <c r="QZL10" s="132"/>
      <c r="QZM10" s="132"/>
      <c r="QZN10" s="132"/>
      <c r="QZO10" s="133"/>
      <c r="QZP10" s="134"/>
      <c r="QZQ10" s="132"/>
      <c r="QZR10" s="132"/>
      <c r="QZS10" s="132"/>
      <c r="QZT10" s="133"/>
      <c r="QZU10" s="134"/>
      <c r="QZV10" s="132"/>
      <c r="QZW10" s="132"/>
      <c r="QZX10" s="132"/>
      <c r="QZY10" s="133"/>
      <c r="QZZ10" s="134"/>
      <c r="RAA10" s="132"/>
      <c r="RAB10" s="132"/>
      <c r="RAC10" s="132"/>
      <c r="RAD10" s="133"/>
      <c r="RAE10" s="134"/>
      <c r="RAF10" s="132"/>
      <c r="RAG10" s="132"/>
      <c r="RAH10" s="132"/>
      <c r="RAI10" s="133"/>
      <c r="RAJ10" s="134"/>
      <c r="RAK10" s="132"/>
      <c r="RAL10" s="132"/>
      <c r="RAM10" s="132"/>
      <c r="RAN10" s="133"/>
      <c r="RAO10" s="134"/>
      <c r="RAP10" s="132"/>
      <c r="RAQ10" s="132"/>
      <c r="RAR10" s="132"/>
      <c r="RAS10" s="133"/>
      <c r="RAT10" s="134"/>
      <c r="RAU10" s="132"/>
      <c r="RAV10" s="132"/>
      <c r="RAW10" s="132"/>
      <c r="RAX10" s="133"/>
      <c r="RAY10" s="134"/>
      <c r="RAZ10" s="132"/>
      <c r="RBA10" s="132"/>
      <c r="RBB10" s="132"/>
      <c r="RBC10" s="133"/>
      <c r="RBD10" s="134"/>
      <c r="RBE10" s="132"/>
      <c r="RBF10" s="132"/>
      <c r="RBG10" s="132"/>
      <c r="RBH10" s="133"/>
      <c r="RBI10" s="134"/>
      <c r="RBJ10" s="132"/>
      <c r="RBK10" s="132"/>
      <c r="RBL10" s="132"/>
      <c r="RBM10" s="133"/>
      <c r="RBN10" s="134"/>
      <c r="RBO10" s="132"/>
      <c r="RBP10" s="132"/>
      <c r="RBQ10" s="132"/>
      <c r="RBR10" s="133"/>
      <c r="RBS10" s="134"/>
      <c r="RBT10" s="132"/>
      <c r="RBU10" s="132"/>
      <c r="RBV10" s="132"/>
      <c r="RBW10" s="133"/>
      <c r="RBX10" s="134"/>
      <c r="RBY10" s="132"/>
      <c r="RBZ10" s="132"/>
      <c r="RCA10" s="132"/>
      <c r="RCB10" s="133"/>
      <c r="RCC10" s="134"/>
      <c r="RCD10" s="132"/>
      <c r="RCE10" s="132"/>
      <c r="RCF10" s="132"/>
      <c r="RCG10" s="133"/>
      <c r="RCH10" s="134"/>
      <c r="RCI10" s="132"/>
      <c r="RCJ10" s="132"/>
      <c r="RCK10" s="132"/>
      <c r="RCL10" s="133"/>
      <c r="RCM10" s="134"/>
      <c r="RCN10" s="132"/>
      <c r="RCO10" s="132"/>
      <c r="RCP10" s="132"/>
      <c r="RCQ10" s="133"/>
      <c r="RCR10" s="134"/>
      <c r="RCS10" s="132"/>
      <c r="RCT10" s="132"/>
      <c r="RCU10" s="132"/>
      <c r="RCV10" s="133"/>
      <c r="RCW10" s="134"/>
      <c r="RCX10" s="132"/>
      <c r="RCY10" s="132"/>
      <c r="RCZ10" s="132"/>
      <c r="RDA10" s="133"/>
      <c r="RDB10" s="134"/>
      <c r="RDC10" s="132"/>
      <c r="RDD10" s="132"/>
      <c r="RDE10" s="132"/>
      <c r="RDF10" s="133"/>
      <c r="RDG10" s="134"/>
      <c r="RDH10" s="132"/>
      <c r="RDI10" s="132"/>
      <c r="RDJ10" s="132"/>
      <c r="RDK10" s="133"/>
      <c r="RDL10" s="134"/>
      <c r="RDM10" s="132"/>
      <c r="RDN10" s="132"/>
      <c r="RDO10" s="132"/>
      <c r="RDP10" s="133"/>
      <c r="RDQ10" s="134"/>
      <c r="RDR10" s="132"/>
      <c r="RDS10" s="132"/>
      <c r="RDT10" s="132"/>
      <c r="RDU10" s="133"/>
      <c r="RDV10" s="134"/>
      <c r="RDW10" s="132"/>
      <c r="RDX10" s="132"/>
      <c r="RDY10" s="132"/>
      <c r="RDZ10" s="133"/>
      <c r="REA10" s="134"/>
      <c r="REB10" s="132"/>
      <c r="REC10" s="132"/>
      <c r="RED10" s="132"/>
      <c r="REE10" s="133"/>
      <c r="REF10" s="134"/>
      <c r="REG10" s="132"/>
      <c r="REH10" s="132"/>
      <c r="REI10" s="132"/>
      <c r="REJ10" s="133"/>
      <c r="REK10" s="134"/>
      <c r="REL10" s="132"/>
      <c r="REM10" s="132"/>
      <c r="REN10" s="132"/>
      <c r="REO10" s="133"/>
      <c r="REP10" s="134"/>
      <c r="REQ10" s="132"/>
      <c r="RER10" s="132"/>
      <c r="RES10" s="132"/>
      <c r="RET10" s="133"/>
      <c r="REU10" s="134"/>
      <c r="REV10" s="132"/>
      <c r="REW10" s="132"/>
      <c r="REX10" s="132"/>
      <c r="REY10" s="133"/>
      <c r="REZ10" s="134"/>
      <c r="RFA10" s="132"/>
      <c r="RFB10" s="132"/>
      <c r="RFC10" s="132"/>
      <c r="RFD10" s="133"/>
      <c r="RFE10" s="134"/>
      <c r="RFF10" s="132"/>
      <c r="RFG10" s="132"/>
      <c r="RFH10" s="132"/>
      <c r="RFI10" s="133"/>
      <c r="RFJ10" s="134"/>
      <c r="RFK10" s="132"/>
      <c r="RFL10" s="132"/>
      <c r="RFM10" s="132"/>
      <c r="RFN10" s="133"/>
      <c r="RFO10" s="134"/>
      <c r="RFP10" s="132"/>
      <c r="RFQ10" s="132"/>
      <c r="RFR10" s="132"/>
      <c r="RFS10" s="133"/>
      <c r="RFT10" s="134"/>
      <c r="RFU10" s="132"/>
      <c r="RFV10" s="132"/>
      <c r="RFW10" s="132"/>
      <c r="RFX10" s="133"/>
      <c r="RFY10" s="134"/>
      <c r="RFZ10" s="132"/>
      <c r="RGA10" s="132"/>
      <c r="RGB10" s="132"/>
      <c r="RGC10" s="133"/>
      <c r="RGD10" s="134"/>
      <c r="RGE10" s="132"/>
      <c r="RGF10" s="132"/>
      <c r="RGG10" s="132"/>
      <c r="RGH10" s="133"/>
      <c r="RGI10" s="134"/>
      <c r="RGJ10" s="132"/>
      <c r="RGK10" s="132"/>
      <c r="RGL10" s="132"/>
      <c r="RGM10" s="133"/>
      <c r="RGN10" s="134"/>
      <c r="RGO10" s="132"/>
      <c r="RGP10" s="132"/>
      <c r="RGQ10" s="132"/>
      <c r="RGR10" s="133"/>
      <c r="RGS10" s="134"/>
      <c r="RGT10" s="132"/>
      <c r="RGU10" s="132"/>
      <c r="RGV10" s="132"/>
      <c r="RGW10" s="133"/>
      <c r="RGX10" s="134"/>
      <c r="RGY10" s="132"/>
      <c r="RGZ10" s="132"/>
      <c r="RHA10" s="132"/>
      <c r="RHB10" s="133"/>
      <c r="RHC10" s="134"/>
      <c r="RHD10" s="132"/>
      <c r="RHE10" s="132"/>
      <c r="RHF10" s="132"/>
      <c r="RHG10" s="133"/>
      <c r="RHH10" s="134"/>
      <c r="RHI10" s="132"/>
      <c r="RHJ10" s="132"/>
      <c r="RHK10" s="132"/>
      <c r="RHL10" s="133"/>
      <c r="RHM10" s="134"/>
      <c r="RHN10" s="132"/>
      <c r="RHO10" s="132"/>
      <c r="RHP10" s="132"/>
      <c r="RHQ10" s="133"/>
      <c r="RHR10" s="134"/>
      <c r="RHS10" s="132"/>
      <c r="RHT10" s="132"/>
      <c r="RHU10" s="132"/>
      <c r="RHV10" s="133"/>
      <c r="RHW10" s="134"/>
      <c r="RHX10" s="132"/>
      <c r="RHY10" s="132"/>
      <c r="RHZ10" s="132"/>
      <c r="RIA10" s="133"/>
      <c r="RIB10" s="134"/>
      <c r="RIC10" s="132"/>
      <c r="RID10" s="132"/>
      <c r="RIE10" s="132"/>
      <c r="RIF10" s="133"/>
      <c r="RIG10" s="134"/>
      <c r="RIH10" s="132"/>
      <c r="RII10" s="132"/>
      <c r="RIJ10" s="132"/>
      <c r="RIK10" s="133"/>
      <c r="RIL10" s="134"/>
      <c r="RIM10" s="132"/>
      <c r="RIN10" s="132"/>
      <c r="RIO10" s="132"/>
      <c r="RIP10" s="133"/>
      <c r="RIQ10" s="134"/>
      <c r="RIR10" s="132"/>
      <c r="RIS10" s="132"/>
      <c r="RIT10" s="132"/>
      <c r="RIU10" s="133"/>
      <c r="RIV10" s="134"/>
      <c r="RIW10" s="132"/>
      <c r="RIX10" s="132"/>
      <c r="RIY10" s="132"/>
      <c r="RIZ10" s="133"/>
      <c r="RJA10" s="134"/>
      <c r="RJB10" s="132"/>
      <c r="RJC10" s="132"/>
      <c r="RJD10" s="132"/>
      <c r="RJE10" s="133"/>
      <c r="RJF10" s="134"/>
      <c r="RJG10" s="132"/>
      <c r="RJH10" s="132"/>
      <c r="RJI10" s="132"/>
      <c r="RJJ10" s="133"/>
      <c r="RJK10" s="134"/>
      <c r="RJL10" s="132"/>
      <c r="RJM10" s="132"/>
      <c r="RJN10" s="132"/>
      <c r="RJO10" s="133"/>
      <c r="RJP10" s="134"/>
      <c r="RJQ10" s="132"/>
      <c r="RJR10" s="132"/>
      <c r="RJS10" s="132"/>
      <c r="RJT10" s="133"/>
      <c r="RJU10" s="134"/>
      <c r="RJV10" s="132"/>
      <c r="RJW10" s="132"/>
      <c r="RJX10" s="132"/>
      <c r="RJY10" s="133"/>
      <c r="RJZ10" s="134"/>
      <c r="RKA10" s="132"/>
      <c r="RKB10" s="132"/>
      <c r="RKC10" s="132"/>
      <c r="RKD10" s="133"/>
      <c r="RKE10" s="134"/>
      <c r="RKF10" s="132"/>
      <c r="RKG10" s="132"/>
      <c r="RKH10" s="132"/>
      <c r="RKI10" s="133"/>
      <c r="RKJ10" s="134"/>
      <c r="RKK10" s="132"/>
      <c r="RKL10" s="132"/>
      <c r="RKM10" s="132"/>
      <c r="RKN10" s="133"/>
      <c r="RKO10" s="134"/>
      <c r="RKP10" s="132"/>
      <c r="RKQ10" s="132"/>
      <c r="RKR10" s="132"/>
      <c r="RKS10" s="133"/>
      <c r="RKT10" s="134"/>
      <c r="RKU10" s="132"/>
      <c r="RKV10" s="132"/>
      <c r="RKW10" s="132"/>
      <c r="RKX10" s="133"/>
      <c r="RKY10" s="134"/>
      <c r="RKZ10" s="132"/>
      <c r="RLA10" s="132"/>
      <c r="RLB10" s="132"/>
      <c r="RLC10" s="133"/>
      <c r="RLD10" s="134"/>
      <c r="RLE10" s="132"/>
      <c r="RLF10" s="132"/>
      <c r="RLG10" s="132"/>
      <c r="RLH10" s="133"/>
      <c r="RLI10" s="134"/>
      <c r="RLJ10" s="132"/>
      <c r="RLK10" s="132"/>
      <c r="RLL10" s="132"/>
      <c r="RLM10" s="133"/>
      <c r="RLN10" s="134"/>
      <c r="RLO10" s="132"/>
      <c r="RLP10" s="132"/>
      <c r="RLQ10" s="132"/>
      <c r="RLR10" s="133"/>
      <c r="RLS10" s="134"/>
      <c r="RLT10" s="132"/>
      <c r="RLU10" s="132"/>
      <c r="RLV10" s="132"/>
      <c r="RLW10" s="133"/>
      <c r="RLX10" s="134"/>
      <c r="RLY10" s="132"/>
      <c r="RLZ10" s="132"/>
      <c r="RMA10" s="132"/>
      <c r="RMB10" s="133"/>
      <c r="RMC10" s="134"/>
      <c r="RMD10" s="132"/>
      <c r="RME10" s="132"/>
      <c r="RMF10" s="132"/>
      <c r="RMG10" s="133"/>
      <c r="RMH10" s="134"/>
      <c r="RMI10" s="132"/>
      <c r="RMJ10" s="132"/>
      <c r="RMK10" s="132"/>
      <c r="RML10" s="133"/>
      <c r="RMM10" s="134"/>
      <c r="RMN10" s="132"/>
      <c r="RMO10" s="132"/>
      <c r="RMP10" s="132"/>
      <c r="RMQ10" s="133"/>
      <c r="RMR10" s="134"/>
      <c r="RMS10" s="132"/>
      <c r="RMT10" s="132"/>
      <c r="RMU10" s="132"/>
      <c r="RMV10" s="133"/>
      <c r="RMW10" s="134"/>
      <c r="RMX10" s="132"/>
      <c r="RMY10" s="132"/>
      <c r="RMZ10" s="132"/>
      <c r="RNA10" s="133"/>
      <c r="RNB10" s="134"/>
      <c r="RNC10" s="132"/>
      <c r="RND10" s="132"/>
      <c r="RNE10" s="132"/>
      <c r="RNF10" s="133"/>
      <c r="RNG10" s="134"/>
      <c r="RNH10" s="132"/>
      <c r="RNI10" s="132"/>
      <c r="RNJ10" s="132"/>
      <c r="RNK10" s="133"/>
      <c r="RNL10" s="134"/>
      <c r="RNM10" s="132"/>
      <c r="RNN10" s="132"/>
      <c r="RNO10" s="132"/>
      <c r="RNP10" s="133"/>
      <c r="RNQ10" s="134"/>
      <c r="RNR10" s="132"/>
      <c r="RNS10" s="132"/>
      <c r="RNT10" s="132"/>
      <c r="RNU10" s="133"/>
      <c r="RNV10" s="134"/>
      <c r="RNW10" s="132"/>
      <c r="RNX10" s="132"/>
      <c r="RNY10" s="132"/>
      <c r="RNZ10" s="133"/>
      <c r="ROA10" s="134"/>
      <c r="ROB10" s="132"/>
      <c r="ROC10" s="132"/>
      <c r="ROD10" s="132"/>
      <c r="ROE10" s="133"/>
      <c r="ROF10" s="134"/>
      <c r="ROG10" s="132"/>
      <c r="ROH10" s="132"/>
      <c r="ROI10" s="132"/>
      <c r="ROJ10" s="133"/>
      <c r="ROK10" s="134"/>
      <c r="ROL10" s="132"/>
      <c r="ROM10" s="132"/>
      <c r="RON10" s="132"/>
      <c r="ROO10" s="133"/>
      <c r="ROP10" s="134"/>
      <c r="ROQ10" s="132"/>
      <c r="ROR10" s="132"/>
      <c r="ROS10" s="132"/>
      <c r="ROT10" s="133"/>
      <c r="ROU10" s="134"/>
      <c r="ROV10" s="132"/>
      <c r="ROW10" s="132"/>
      <c r="ROX10" s="132"/>
      <c r="ROY10" s="133"/>
      <c r="ROZ10" s="134"/>
      <c r="RPA10" s="132"/>
      <c r="RPB10" s="132"/>
      <c r="RPC10" s="132"/>
      <c r="RPD10" s="133"/>
      <c r="RPE10" s="134"/>
      <c r="RPF10" s="132"/>
      <c r="RPG10" s="132"/>
      <c r="RPH10" s="132"/>
      <c r="RPI10" s="133"/>
      <c r="RPJ10" s="134"/>
      <c r="RPK10" s="132"/>
      <c r="RPL10" s="132"/>
      <c r="RPM10" s="132"/>
      <c r="RPN10" s="133"/>
      <c r="RPO10" s="134"/>
      <c r="RPP10" s="132"/>
      <c r="RPQ10" s="132"/>
      <c r="RPR10" s="132"/>
      <c r="RPS10" s="133"/>
      <c r="RPT10" s="134"/>
      <c r="RPU10" s="132"/>
      <c r="RPV10" s="132"/>
      <c r="RPW10" s="132"/>
      <c r="RPX10" s="133"/>
      <c r="RPY10" s="134"/>
      <c r="RPZ10" s="132"/>
      <c r="RQA10" s="132"/>
      <c r="RQB10" s="132"/>
      <c r="RQC10" s="133"/>
      <c r="RQD10" s="134"/>
      <c r="RQE10" s="132"/>
      <c r="RQF10" s="132"/>
      <c r="RQG10" s="132"/>
      <c r="RQH10" s="133"/>
      <c r="RQI10" s="134"/>
      <c r="RQJ10" s="132"/>
      <c r="RQK10" s="132"/>
      <c r="RQL10" s="132"/>
      <c r="RQM10" s="133"/>
      <c r="RQN10" s="134"/>
      <c r="RQO10" s="132"/>
      <c r="RQP10" s="132"/>
      <c r="RQQ10" s="132"/>
      <c r="RQR10" s="133"/>
      <c r="RQS10" s="134"/>
      <c r="RQT10" s="132"/>
      <c r="RQU10" s="132"/>
      <c r="RQV10" s="132"/>
      <c r="RQW10" s="133"/>
      <c r="RQX10" s="134"/>
      <c r="RQY10" s="132"/>
      <c r="RQZ10" s="132"/>
      <c r="RRA10" s="132"/>
      <c r="RRB10" s="133"/>
      <c r="RRC10" s="134"/>
      <c r="RRD10" s="132"/>
      <c r="RRE10" s="132"/>
      <c r="RRF10" s="132"/>
      <c r="RRG10" s="133"/>
      <c r="RRH10" s="134"/>
      <c r="RRI10" s="132"/>
      <c r="RRJ10" s="132"/>
      <c r="RRK10" s="132"/>
      <c r="RRL10" s="133"/>
      <c r="RRM10" s="134"/>
      <c r="RRN10" s="132"/>
      <c r="RRO10" s="132"/>
      <c r="RRP10" s="132"/>
      <c r="RRQ10" s="133"/>
      <c r="RRR10" s="134"/>
      <c r="RRS10" s="132"/>
      <c r="RRT10" s="132"/>
      <c r="RRU10" s="132"/>
      <c r="RRV10" s="133"/>
      <c r="RRW10" s="134"/>
      <c r="RRX10" s="132"/>
      <c r="RRY10" s="132"/>
      <c r="RRZ10" s="132"/>
      <c r="RSA10" s="133"/>
      <c r="RSB10" s="134"/>
      <c r="RSC10" s="132"/>
      <c r="RSD10" s="132"/>
      <c r="RSE10" s="132"/>
      <c r="RSF10" s="133"/>
      <c r="RSG10" s="134"/>
      <c r="RSH10" s="132"/>
      <c r="RSI10" s="132"/>
      <c r="RSJ10" s="132"/>
      <c r="RSK10" s="133"/>
      <c r="RSL10" s="134"/>
      <c r="RSM10" s="132"/>
      <c r="RSN10" s="132"/>
      <c r="RSO10" s="132"/>
      <c r="RSP10" s="133"/>
      <c r="RSQ10" s="134"/>
      <c r="RSR10" s="132"/>
      <c r="RSS10" s="132"/>
      <c r="RST10" s="132"/>
      <c r="RSU10" s="133"/>
      <c r="RSV10" s="134"/>
      <c r="RSW10" s="132"/>
      <c r="RSX10" s="132"/>
      <c r="RSY10" s="132"/>
      <c r="RSZ10" s="133"/>
      <c r="RTA10" s="134"/>
      <c r="RTB10" s="132"/>
      <c r="RTC10" s="132"/>
      <c r="RTD10" s="132"/>
      <c r="RTE10" s="133"/>
      <c r="RTF10" s="134"/>
      <c r="RTG10" s="132"/>
      <c r="RTH10" s="132"/>
      <c r="RTI10" s="132"/>
      <c r="RTJ10" s="133"/>
      <c r="RTK10" s="134"/>
      <c r="RTL10" s="132"/>
      <c r="RTM10" s="132"/>
      <c r="RTN10" s="132"/>
      <c r="RTO10" s="133"/>
      <c r="RTP10" s="134"/>
      <c r="RTQ10" s="132"/>
      <c r="RTR10" s="132"/>
      <c r="RTS10" s="132"/>
      <c r="RTT10" s="133"/>
      <c r="RTU10" s="134"/>
      <c r="RTV10" s="132"/>
      <c r="RTW10" s="132"/>
      <c r="RTX10" s="132"/>
      <c r="RTY10" s="133"/>
      <c r="RTZ10" s="134"/>
      <c r="RUA10" s="132"/>
      <c r="RUB10" s="132"/>
      <c r="RUC10" s="132"/>
      <c r="RUD10" s="133"/>
      <c r="RUE10" s="134"/>
      <c r="RUF10" s="132"/>
      <c r="RUG10" s="132"/>
      <c r="RUH10" s="132"/>
      <c r="RUI10" s="133"/>
      <c r="RUJ10" s="134"/>
      <c r="RUK10" s="132"/>
      <c r="RUL10" s="132"/>
      <c r="RUM10" s="132"/>
      <c r="RUN10" s="133"/>
      <c r="RUO10" s="134"/>
      <c r="RUP10" s="132"/>
      <c r="RUQ10" s="132"/>
      <c r="RUR10" s="132"/>
      <c r="RUS10" s="133"/>
      <c r="RUT10" s="134"/>
      <c r="RUU10" s="132"/>
      <c r="RUV10" s="132"/>
      <c r="RUW10" s="132"/>
      <c r="RUX10" s="133"/>
      <c r="RUY10" s="134"/>
      <c r="RUZ10" s="132"/>
      <c r="RVA10" s="132"/>
      <c r="RVB10" s="132"/>
      <c r="RVC10" s="133"/>
      <c r="RVD10" s="134"/>
      <c r="RVE10" s="132"/>
      <c r="RVF10" s="132"/>
      <c r="RVG10" s="132"/>
      <c r="RVH10" s="133"/>
      <c r="RVI10" s="134"/>
      <c r="RVJ10" s="132"/>
      <c r="RVK10" s="132"/>
      <c r="RVL10" s="132"/>
      <c r="RVM10" s="133"/>
      <c r="RVN10" s="134"/>
      <c r="RVO10" s="132"/>
      <c r="RVP10" s="132"/>
      <c r="RVQ10" s="132"/>
      <c r="RVR10" s="133"/>
      <c r="RVS10" s="134"/>
      <c r="RVT10" s="132"/>
      <c r="RVU10" s="132"/>
      <c r="RVV10" s="132"/>
      <c r="RVW10" s="133"/>
      <c r="RVX10" s="134"/>
      <c r="RVY10" s="132"/>
      <c r="RVZ10" s="132"/>
      <c r="RWA10" s="132"/>
      <c r="RWB10" s="133"/>
      <c r="RWC10" s="134"/>
      <c r="RWD10" s="132"/>
      <c r="RWE10" s="132"/>
      <c r="RWF10" s="132"/>
      <c r="RWG10" s="133"/>
      <c r="RWH10" s="134"/>
      <c r="RWI10" s="132"/>
      <c r="RWJ10" s="132"/>
      <c r="RWK10" s="132"/>
      <c r="RWL10" s="133"/>
      <c r="RWM10" s="134"/>
      <c r="RWN10" s="132"/>
      <c r="RWO10" s="132"/>
      <c r="RWP10" s="132"/>
      <c r="RWQ10" s="133"/>
      <c r="RWR10" s="134"/>
      <c r="RWS10" s="132"/>
      <c r="RWT10" s="132"/>
      <c r="RWU10" s="132"/>
      <c r="RWV10" s="133"/>
      <c r="RWW10" s="134"/>
      <c r="RWX10" s="132"/>
      <c r="RWY10" s="132"/>
      <c r="RWZ10" s="132"/>
      <c r="RXA10" s="133"/>
      <c r="RXB10" s="134"/>
      <c r="RXC10" s="132"/>
      <c r="RXD10" s="132"/>
      <c r="RXE10" s="132"/>
      <c r="RXF10" s="133"/>
      <c r="RXG10" s="134"/>
      <c r="RXH10" s="132"/>
      <c r="RXI10" s="132"/>
      <c r="RXJ10" s="132"/>
      <c r="RXK10" s="133"/>
      <c r="RXL10" s="134"/>
      <c r="RXM10" s="132"/>
      <c r="RXN10" s="132"/>
      <c r="RXO10" s="132"/>
      <c r="RXP10" s="133"/>
      <c r="RXQ10" s="134"/>
      <c r="RXR10" s="132"/>
      <c r="RXS10" s="132"/>
      <c r="RXT10" s="132"/>
      <c r="RXU10" s="133"/>
      <c r="RXV10" s="134"/>
      <c r="RXW10" s="132"/>
      <c r="RXX10" s="132"/>
      <c r="RXY10" s="132"/>
      <c r="RXZ10" s="133"/>
      <c r="RYA10" s="134"/>
      <c r="RYB10" s="132"/>
      <c r="RYC10" s="132"/>
      <c r="RYD10" s="132"/>
      <c r="RYE10" s="133"/>
      <c r="RYF10" s="134"/>
      <c r="RYG10" s="132"/>
      <c r="RYH10" s="132"/>
      <c r="RYI10" s="132"/>
      <c r="RYJ10" s="133"/>
      <c r="RYK10" s="134"/>
      <c r="RYL10" s="132"/>
      <c r="RYM10" s="132"/>
      <c r="RYN10" s="132"/>
      <c r="RYO10" s="133"/>
      <c r="RYP10" s="134"/>
      <c r="RYQ10" s="132"/>
      <c r="RYR10" s="132"/>
      <c r="RYS10" s="132"/>
      <c r="RYT10" s="133"/>
      <c r="RYU10" s="134"/>
      <c r="RYV10" s="132"/>
      <c r="RYW10" s="132"/>
      <c r="RYX10" s="132"/>
      <c r="RYY10" s="133"/>
      <c r="RYZ10" s="134"/>
      <c r="RZA10" s="132"/>
      <c r="RZB10" s="132"/>
      <c r="RZC10" s="132"/>
      <c r="RZD10" s="133"/>
      <c r="RZE10" s="134"/>
      <c r="RZF10" s="132"/>
      <c r="RZG10" s="132"/>
      <c r="RZH10" s="132"/>
      <c r="RZI10" s="133"/>
      <c r="RZJ10" s="134"/>
      <c r="RZK10" s="132"/>
      <c r="RZL10" s="132"/>
      <c r="RZM10" s="132"/>
      <c r="RZN10" s="133"/>
      <c r="RZO10" s="134"/>
      <c r="RZP10" s="132"/>
      <c r="RZQ10" s="132"/>
      <c r="RZR10" s="132"/>
      <c r="RZS10" s="133"/>
      <c r="RZT10" s="134"/>
      <c r="RZU10" s="132"/>
      <c r="RZV10" s="132"/>
      <c r="RZW10" s="132"/>
      <c r="RZX10" s="133"/>
      <c r="RZY10" s="134"/>
      <c r="RZZ10" s="132"/>
      <c r="SAA10" s="132"/>
      <c r="SAB10" s="132"/>
      <c r="SAC10" s="133"/>
      <c r="SAD10" s="134"/>
      <c r="SAE10" s="132"/>
      <c r="SAF10" s="132"/>
      <c r="SAG10" s="132"/>
      <c r="SAH10" s="133"/>
      <c r="SAI10" s="134"/>
      <c r="SAJ10" s="132"/>
      <c r="SAK10" s="132"/>
      <c r="SAL10" s="132"/>
      <c r="SAM10" s="133"/>
      <c r="SAN10" s="134"/>
      <c r="SAO10" s="132"/>
      <c r="SAP10" s="132"/>
      <c r="SAQ10" s="132"/>
      <c r="SAR10" s="133"/>
      <c r="SAS10" s="134"/>
      <c r="SAT10" s="132"/>
      <c r="SAU10" s="132"/>
      <c r="SAV10" s="132"/>
      <c r="SAW10" s="133"/>
      <c r="SAX10" s="134"/>
      <c r="SAY10" s="132"/>
      <c r="SAZ10" s="132"/>
      <c r="SBA10" s="132"/>
      <c r="SBB10" s="133"/>
      <c r="SBC10" s="134"/>
      <c r="SBD10" s="132"/>
      <c r="SBE10" s="132"/>
      <c r="SBF10" s="132"/>
      <c r="SBG10" s="133"/>
      <c r="SBH10" s="134"/>
      <c r="SBI10" s="132"/>
      <c r="SBJ10" s="132"/>
      <c r="SBK10" s="132"/>
      <c r="SBL10" s="133"/>
      <c r="SBM10" s="134"/>
      <c r="SBN10" s="132"/>
      <c r="SBO10" s="132"/>
      <c r="SBP10" s="132"/>
      <c r="SBQ10" s="133"/>
      <c r="SBR10" s="134"/>
      <c r="SBS10" s="132"/>
      <c r="SBT10" s="132"/>
      <c r="SBU10" s="132"/>
      <c r="SBV10" s="133"/>
      <c r="SBW10" s="134"/>
      <c r="SBX10" s="132"/>
      <c r="SBY10" s="132"/>
      <c r="SBZ10" s="132"/>
      <c r="SCA10" s="133"/>
      <c r="SCB10" s="134"/>
      <c r="SCC10" s="132"/>
      <c r="SCD10" s="132"/>
      <c r="SCE10" s="132"/>
      <c r="SCF10" s="133"/>
      <c r="SCG10" s="134"/>
      <c r="SCH10" s="132"/>
      <c r="SCI10" s="132"/>
      <c r="SCJ10" s="132"/>
      <c r="SCK10" s="133"/>
      <c r="SCL10" s="134"/>
      <c r="SCM10" s="132"/>
      <c r="SCN10" s="132"/>
      <c r="SCO10" s="132"/>
      <c r="SCP10" s="133"/>
      <c r="SCQ10" s="134"/>
      <c r="SCR10" s="132"/>
      <c r="SCS10" s="132"/>
      <c r="SCT10" s="132"/>
      <c r="SCU10" s="133"/>
      <c r="SCV10" s="134"/>
      <c r="SCW10" s="132"/>
      <c r="SCX10" s="132"/>
      <c r="SCY10" s="132"/>
      <c r="SCZ10" s="133"/>
      <c r="SDA10" s="134"/>
      <c r="SDB10" s="132"/>
      <c r="SDC10" s="132"/>
      <c r="SDD10" s="132"/>
      <c r="SDE10" s="133"/>
      <c r="SDF10" s="134"/>
      <c r="SDG10" s="132"/>
      <c r="SDH10" s="132"/>
      <c r="SDI10" s="132"/>
      <c r="SDJ10" s="133"/>
      <c r="SDK10" s="134"/>
      <c r="SDL10" s="132"/>
      <c r="SDM10" s="132"/>
      <c r="SDN10" s="132"/>
      <c r="SDO10" s="133"/>
      <c r="SDP10" s="134"/>
      <c r="SDQ10" s="132"/>
      <c r="SDR10" s="132"/>
      <c r="SDS10" s="132"/>
      <c r="SDT10" s="133"/>
      <c r="SDU10" s="134"/>
      <c r="SDV10" s="132"/>
      <c r="SDW10" s="132"/>
      <c r="SDX10" s="132"/>
      <c r="SDY10" s="133"/>
      <c r="SDZ10" s="134"/>
      <c r="SEA10" s="132"/>
      <c r="SEB10" s="132"/>
      <c r="SEC10" s="132"/>
      <c r="SED10" s="133"/>
      <c r="SEE10" s="134"/>
      <c r="SEF10" s="132"/>
      <c r="SEG10" s="132"/>
      <c r="SEH10" s="132"/>
      <c r="SEI10" s="133"/>
      <c r="SEJ10" s="134"/>
      <c r="SEK10" s="132"/>
      <c r="SEL10" s="132"/>
      <c r="SEM10" s="132"/>
      <c r="SEN10" s="133"/>
      <c r="SEO10" s="134"/>
      <c r="SEP10" s="132"/>
      <c r="SEQ10" s="132"/>
      <c r="SER10" s="132"/>
      <c r="SES10" s="133"/>
      <c r="SET10" s="134"/>
      <c r="SEU10" s="132"/>
      <c r="SEV10" s="132"/>
      <c r="SEW10" s="132"/>
      <c r="SEX10" s="133"/>
      <c r="SEY10" s="134"/>
      <c r="SEZ10" s="132"/>
      <c r="SFA10" s="132"/>
      <c r="SFB10" s="132"/>
      <c r="SFC10" s="133"/>
      <c r="SFD10" s="134"/>
      <c r="SFE10" s="132"/>
      <c r="SFF10" s="132"/>
      <c r="SFG10" s="132"/>
      <c r="SFH10" s="133"/>
      <c r="SFI10" s="134"/>
      <c r="SFJ10" s="132"/>
      <c r="SFK10" s="132"/>
      <c r="SFL10" s="132"/>
      <c r="SFM10" s="133"/>
      <c r="SFN10" s="134"/>
      <c r="SFO10" s="132"/>
      <c r="SFP10" s="132"/>
      <c r="SFQ10" s="132"/>
      <c r="SFR10" s="133"/>
      <c r="SFS10" s="134"/>
      <c r="SFT10" s="132"/>
      <c r="SFU10" s="132"/>
      <c r="SFV10" s="132"/>
      <c r="SFW10" s="133"/>
      <c r="SFX10" s="134"/>
      <c r="SFY10" s="132"/>
      <c r="SFZ10" s="132"/>
      <c r="SGA10" s="132"/>
      <c r="SGB10" s="133"/>
      <c r="SGC10" s="134"/>
      <c r="SGD10" s="132"/>
      <c r="SGE10" s="132"/>
      <c r="SGF10" s="132"/>
      <c r="SGG10" s="133"/>
      <c r="SGH10" s="134"/>
      <c r="SGI10" s="132"/>
      <c r="SGJ10" s="132"/>
      <c r="SGK10" s="132"/>
      <c r="SGL10" s="133"/>
      <c r="SGM10" s="134"/>
      <c r="SGN10" s="132"/>
      <c r="SGO10" s="132"/>
      <c r="SGP10" s="132"/>
      <c r="SGQ10" s="133"/>
      <c r="SGR10" s="134"/>
      <c r="SGS10" s="132"/>
      <c r="SGT10" s="132"/>
      <c r="SGU10" s="132"/>
      <c r="SGV10" s="133"/>
      <c r="SGW10" s="134"/>
      <c r="SGX10" s="132"/>
      <c r="SGY10" s="132"/>
      <c r="SGZ10" s="132"/>
      <c r="SHA10" s="133"/>
      <c r="SHB10" s="134"/>
      <c r="SHC10" s="132"/>
      <c r="SHD10" s="132"/>
      <c r="SHE10" s="132"/>
      <c r="SHF10" s="133"/>
      <c r="SHG10" s="134"/>
      <c r="SHH10" s="132"/>
      <c r="SHI10" s="132"/>
      <c r="SHJ10" s="132"/>
      <c r="SHK10" s="133"/>
      <c r="SHL10" s="134"/>
      <c r="SHM10" s="132"/>
      <c r="SHN10" s="132"/>
      <c r="SHO10" s="132"/>
      <c r="SHP10" s="133"/>
      <c r="SHQ10" s="134"/>
      <c r="SHR10" s="132"/>
      <c r="SHS10" s="132"/>
      <c r="SHT10" s="132"/>
      <c r="SHU10" s="133"/>
      <c r="SHV10" s="134"/>
      <c r="SHW10" s="132"/>
      <c r="SHX10" s="132"/>
      <c r="SHY10" s="132"/>
      <c r="SHZ10" s="133"/>
      <c r="SIA10" s="134"/>
      <c r="SIB10" s="132"/>
      <c r="SIC10" s="132"/>
      <c r="SID10" s="132"/>
      <c r="SIE10" s="133"/>
      <c r="SIF10" s="134"/>
      <c r="SIG10" s="132"/>
      <c r="SIH10" s="132"/>
      <c r="SII10" s="132"/>
      <c r="SIJ10" s="133"/>
      <c r="SIK10" s="134"/>
      <c r="SIL10" s="132"/>
      <c r="SIM10" s="132"/>
      <c r="SIN10" s="132"/>
      <c r="SIO10" s="133"/>
      <c r="SIP10" s="134"/>
      <c r="SIQ10" s="132"/>
      <c r="SIR10" s="132"/>
      <c r="SIS10" s="132"/>
      <c r="SIT10" s="133"/>
      <c r="SIU10" s="134"/>
      <c r="SIV10" s="132"/>
      <c r="SIW10" s="132"/>
      <c r="SIX10" s="132"/>
      <c r="SIY10" s="133"/>
      <c r="SIZ10" s="134"/>
      <c r="SJA10" s="132"/>
      <c r="SJB10" s="132"/>
      <c r="SJC10" s="132"/>
      <c r="SJD10" s="133"/>
      <c r="SJE10" s="134"/>
      <c r="SJF10" s="132"/>
      <c r="SJG10" s="132"/>
      <c r="SJH10" s="132"/>
      <c r="SJI10" s="133"/>
      <c r="SJJ10" s="134"/>
      <c r="SJK10" s="132"/>
      <c r="SJL10" s="132"/>
      <c r="SJM10" s="132"/>
      <c r="SJN10" s="133"/>
      <c r="SJO10" s="134"/>
      <c r="SJP10" s="132"/>
      <c r="SJQ10" s="132"/>
      <c r="SJR10" s="132"/>
      <c r="SJS10" s="133"/>
      <c r="SJT10" s="134"/>
      <c r="SJU10" s="132"/>
      <c r="SJV10" s="132"/>
      <c r="SJW10" s="132"/>
      <c r="SJX10" s="133"/>
      <c r="SJY10" s="134"/>
      <c r="SJZ10" s="132"/>
      <c r="SKA10" s="132"/>
      <c r="SKB10" s="132"/>
      <c r="SKC10" s="133"/>
      <c r="SKD10" s="134"/>
      <c r="SKE10" s="132"/>
      <c r="SKF10" s="132"/>
      <c r="SKG10" s="132"/>
      <c r="SKH10" s="133"/>
      <c r="SKI10" s="134"/>
      <c r="SKJ10" s="132"/>
      <c r="SKK10" s="132"/>
      <c r="SKL10" s="132"/>
      <c r="SKM10" s="133"/>
      <c r="SKN10" s="134"/>
      <c r="SKO10" s="132"/>
      <c r="SKP10" s="132"/>
      <c r="SKQ10" s="132"/>
      <c r="SKR10" s="133"/>
      <c r="SKS10" s="134"/>
      <c r="SKT10" s="132"/>
      <c r="SKU10" s="132"/>
      <c r="SKV10" s="132"/>
      <c r="SKW10" s="133"/>
      <c r="SKX10" s="134"/>
      <c r="SKY10" s="132"/>
      <c r="SKZ10" s="132"/>
      <c r="SLA10" s="132"/>
      <c r="SLB10" s="133"/>
      <c r="SLC10" s="134"/>
      <c r="SLD10" s="132"/>
      <c r="SLE10" s="132"/>
      <c r="SLF10" s="132"/>
      <c r="SLG10" s="133"/>
      <c r="SLH10" s="134"/>
      <c r="SLI10" s="132"/>
      <c r="SLJ10" s="132"/>
      <c r="SLK10" s="132"/>
      <c r="SLL10" s="133"/>
      <c r="SLM10" s="134"/>
      <c r="SLN10" s="132"/>
      <c r="SLO10" s="132"/>
      <c r="SLP10" s="132"/>
      <c r="SLQ10" s="133"/>
      <c r="SLR10" s="134"/>
      <c r="SLS10" s="132"/>
      <c r="SLT10" s="132"/>
      <c r="SLU10" s="132"/>
      <c r="SLV10" s="133"/>
      <c r="SLW10" s="134"/>
      <c r="SLX10" s="132"/>
      <c r="SLY10" s="132"/>
      <c r="SLZ10" s="132"/>
      <c r="SMA10" s="133"/>
      <c r="SMB10" s="134"/>
      <c r="SMC10" s="132"/>
      <c r="SMD10" s="132"/>
      <c r="SME10" s="132"/>
      <c r="SMF10" s="133"/>
      <c r="SMG10" s="134"/>
      <c r="SMH10" s="132"/>
      <c r="SMI10" s="132"/>
      <c r="SMJ10" s="132"/>
      <c r="SMK10" s="133"/>
      <c r="SML10" s="134"/>
      <c r="SMM10" s="132"/>
      <c r="SMN10" s="132"/>
      <c r="SMO10" s="132"/>
      <c r="SMP10" s="133"/>
      <c r="SMQ10" s="134"/>
      <c r="SMR10" s="132"/>
      <c r="SMS10" s="132"/>
      <c r="SMT10" s="132"/>
      <c r="SMU10" s="133"/>
      <c r="SMV10" s="134"/>
      <c r="SMW10" s="132"/>
      <c r="SMX10" s="132"/>
      <c r="SMY10" s="132"/>
      <c r="SMZ10" s="133"/>
      <c r="SNA10" s="134"/>
      <c r="SNB10" s="132"/>
      <c r="SNC10" s="132"/>
      <c r="SND10" s="132"/>
      <c r="SNE10" s="133"/>
      <c r="SNF10" s="134"/>
      <c r="SNG10" s="132"/>
      <c r="SNH10" s="132"/>
      <c r="SNI10" s="132"/>
      <c r="SNJ10" s="133"/>
      <c r="SNK10" s="134"/>
      <c r="SNL10" s="132"/>
      <c r="SNM10" s="132"/>
      <c r="SNN10" s="132"/>
      <c r="SNO10" s="133"/>
      <c r="SNP10" s="134"/>
      <c r="SNQ10" s="132"/>
      <c r="SNR10" s="132"/>
      <c r="SNS10" s="132"/>
      <c r="SNT10" s="133"/>
      <c r="SNU10" s="134"/>
      <c r="SNV10" s="132"/>
      <c r="SNW10" s="132"/>
      <c r="SNX10" s="132"/>
      <c r="SNY10" s="133"/>
      <c r="SNZ10" s="134"/>
      <c r="SOA10" s="132"/>
      <c r="SOB10" s="132"/>
      <c r="SOC10" s="132"/>
      <c r="SOD10" s="133"/>
      <c r="SOE10" s="134"/>
      <c r="SOF10" s="132"/>
      <c r="SOG10" s="132"/>
      <c r="SOH10" s="132"/>
      <c r="SOI10" s="133"/>
      <c r="SOJ10" s="134"/>
      <c r="SOK10" s="132"/>
      <c r="SOL10" s="132"/>
      <c r="SOM10" s="132"/>
      <c r="SON10" s="133"/>
      <c r="SOO10" s="134"/>
      <c r="SOP10" s="132"/>
      <c r="SOQ10" s="132"/>
      <c r="SOR10" s="132"/>
      <c r="SOS10" s="133"/>
      <c r="SOT10" s="134"/>
      <c r="SOU10" s="132"/>
      <c r="SOV10" s="132"/>
      <c r="SOW10" s="132"/>
      <c r="SOX10" s="133"/>
      <c r="SOY10" s="134"/>
      <c r="SOZ10" s="132"/>
      <c r="SPA10" s="132"/>
      <c r="SPB10" s="132"/>
      <c r="SPC10" s="133"/>
      <c r="SPD10" s="134"/>
      <c r="SPE10" s="132"/>
      <c r="SPF10" s="132"/>
      <c r="SPG10" s="132"/>
      <c r="SPH10" s="133"/>
      <c r="SPI10" s="134"/>
      <c r="SPJ10" s="132"/>
      <c r="SPK10" s="132"/>
      <c r="SPL10" s="132"/>
      <c r="SPM10" s="133"/>
      <c r="SPN10" s="134"/>
      <c r="SPO10" s="132"/>
      <c r="SPP10" s="132"/>
      <c r="SPQ10" s="132"/>
      <c r="SPR10" s="133"/>
      <c r="SPS10" s="134"/>
      <c r="SPT10" s="132"/>
      <c r="SPU10" s="132"/>
      <c r="SPV10" s="132"/>
      <c r="SPW10" s="133"/>
      <c r="SPX10" s="134"/>
      <c r="SPY10" s="132"/>
      <c r="SPZ10" s="132"/>
      <c r="SQA10" s="132"/>
      <c r="SQB10" s="133"/>
      <c r="SQC10" s="134"/>
      <c r="SQD10" s="132"/>
      <c r="SQE10" s="132"/>
      <c r="SQF10" s="132"/>
      <c r="SQG10" s="133"/>
      <c r="SQH10" s="134"/>
      <c r="SQI10" s="132"/>
      <c r="SQJ10" s="132"/>
      <c r="SQK10" s="132"/>
      <c r="SQL10" s="133"/>
      <c r="SQM10" s="134"/>
      <c r="SQN10" s="132"/>
      <c r="SQO10" s="132"/>
      <c r="SQP10" s="132"/>
      <c r="SQQ10" s="133"/>
      <c r="SQR10" s="134"/>
      <c r="SQS10" s="132"/>
      <c r="SQT10" s="132"/>
      <c r="SQU10" s="132"/>
      <c r="SQV10" s="133"/>
      <c r="SQW10" s="134"/>
      <c r="SQX10" s="132"/>
      <c r="SQY10" s="132"/>
      <c r="SQZ10" s="132"/>
      <c r="SRA10" s="133"/>
      <c r="SRB10" s="134"/>
      <c r="SRC10" s="132"/>
      <c r="SRD10" s="132"/>
      <c r="SRE10" s="132"/>
      <c r="SRF10" s="133"/>
      <c r="SRG10" s="134"/>
      <c r="SRH10" s="132"/>
      <c r="SRI10" s="132"/>
      <c r="SRJ10" s="132"/>
      <c r="SRK10" s="133"/>
      <c r="SRL10" s="134"/>
      <c r="SRM10" s="132"/>
      <c r="SRN10" s="132"/>
      <c r="SRO10" s="132"/>
      <c r="SRP10" s="133"/>
      <c r="SRQ10" s="134"/>
      <c r="SRR10" s="132"/>
      <c r="SRS10" s="132"/>
      <c r="SRT10" s="132"/>
      <c r="SRU10" s="133"/>
      <c r="SRV10" s="134"/>
      <c r="SRW10" s="132"/>
      <c r="SRX10" s="132"/>
      <c r="SRY10" s="132"/>
      <c r="SRZ10" s="133"/>
      <c r="SSA10" s="134"/>
      <c r="SSB10" s="132"/>
      <c r="SSC10" s="132"/>
      <c r="SSD10" s="132"/>
      <c r="SSE10" s="133"/>
      <c r="SSF10" s="134"/>
      <c r="SSG10" s="132"/>
      <c r="SSH10" s="132"/>
      <c r="SSI10" s="132"/>
      <c r="SSJ10" s="133"/>
      <c r="SSK10" s="134"/>
      <c r="SSL10" s="132"/>
      <c r="SSM10" s="132"/>
      <c r="SSN10" s="132"/>
      <c r="SSO10" s="133"/>
      <c r="SSP10" s="134"/>
      <c r="SSQ10" s="132"/>
      <c r="SSR10" s="132"/>
      <c r="SSS10" s="132"/>
      <c r="SST10" s="133"/>
      <c r="SSU10" s="134"/>
      <c r="SSV10" s="132"/>
      <c r="SSW10" s="132"/>
      <c r="SSX10" s="132"/>
      <c r="SSY10" s="133"/>
      <c r="SSZ10" s="134"/>
      <c r="STA10" s="132"/>
      <c r="STB10" s="132"/>
      <c r="STC10" s="132"/>
      <c r="STD10" s="133"/>
      <c r="STE10" s="134"/>
      <c r="STF10" s="132"/>
      <c r="STG10" s="132"/>
      <c r="STH10" s="132"/>
      <c r="STI10" s="133"/>
      <c r="STJ10" s="134"/>
      <c r="STK10" s="132"/>
      <c r="STL10" s="132"/>
      <c r="STM10" s="132"/>
      <c r="STN10" s="133"/>
      <c r="STO10" s="134"/>
      <c r="STP10" s="132"/>
      <c r="STQ10" s="132"/>
      <c r="STR10" s="132"/>
      <c r="STS10" s="133"/>
      <c r="STT10" s="134"/>
      <c r="STU10" s="132"/>
      <c r="STV10" s="132"/>
      <c r="STW10" s="132"/>
      <c r="STX10" s="133"/>
      <c r="STY10" s="134"/>
      <c r="STZ10" s="132"/>
      <c r="SUA10" s="132"/>
      <c r="SUB10" s="132"/>
      <c r="SUC10" s="133"/>
      <c r="SUD10" s="134"/>
      <c r="SUE10" s="132"/>
      <c r="SUF10" s="132"/>
      <c r="SUG10" s="132"/>
      <c r="SUH10" s="133"/>
      <c r="SUI10" s="134"/>
      <c r="SUJ10" s="132"/>
      <c r="SUK10" s="132"/>
      <c r="SUL10" s="132"/>
      <c r="SUM10" s="133"/>
      <c r="SUN10" s="134"/>
      <c r="SUO10" s="132"/>
      <c r="SUP10" s="132"/>
      <c r="SUQ10" s="132"/>
      <c r="SUR10" s="133"/>
      <c r="SUS10" s="134"/>
      <c r="SUT10" s="132"/>
      <c r="SUU10" s="132"/>
      <c r="SUV10" s="132"/>
      <c r="SUW10" s="133"/>
      <c r="SUX10" s="134"/>
      <c r="SUY10" s="132"/>
      <c r="SUZ10" s="132"/>
      <c r="SVA10" s="132"/>
      <c r="SVB10" s="133"/>
      <c r="SVC10" s="134"/>
      <c r="SVD10" s="132"/>
      <c r="SVE10" s="132"/>
      <c r="SVF10" s="132"/>
      <c r="SVG10" s="133"/>
      <c r="SVH10" s="134"/>
      <c r="SVI10" s="132"/>
      <c r="SVJ10" s="132"/>
      <c r="SVK10" s="132"/>
      <c r="SVL10" s="133"/>
      <c r="SVM10" s="134"/>
      <c r="SVN10" s="132"/>
      <c r="SVO10" s="132"/>
      <c r="SVP10" s="132"/>
      <c r="SVQ10" s="133"/>
      <c r="SVR10" s="134"/>
      <c r="SVS10" s="132"/>
      <c r="SVT10" s="132"/>
      <c r="SVU10" s="132"/>
      <c r="SVV10" s="133"/>
      <c r="SVW10" s="134"/>
      <c r="SVX10" s="132"/>
      <c r="SVY10" s="132"/>
      <c r="SVZ10" s="132"/>
      <c r="SWA10" s="133"/>
      <c r="SWB10" s="134"/>
      <c r="SWC10" s="132"/>
      <c r="SWD10" s="132"/>
      <c r="SWE10" s="132"/>
      <c r="SWF10" s="133"/>
      <c r="SWG10" s="134"/>
      <c r="SWH10" s="132"/>
      <c r="SWI10" s="132"/>
      <c r="SWJ10" s="132"/>
      <c r="SWK10" s="133"/>
      <c r="SWL10" s="134"/>
      <c r="SWM10" s="132"/>
      <c r="SWN10" s="132"/>
      <c r="SWO10" s="132"/>
      <c r="SWP10" s="133"/>
      <c r="SWQ10" s="134"/>
      <c r="SWR10" s="132"/>
      <c r="SWS10" s="132"/>
      <c r="SWT10" s="132"/>
      <c r="SWU10" s="133"/>
      <c r="SWV10" s="134"/>
      <c r="SWW10" s="132"/>
      <c r="SWX10" s="132"/>
      <c r="SWY10" s="132"/>
      <c r="SWZ10" s="133"/>
      <c r="SXA10" s="134"/>
      <c r="SXB10" s="132"/>
      <c r="SXC10" s="132"/>
      <c r="SXD10" s="132"/>
      <c r="SXE10" s="133"/>
      <c r="SXF10" s="134"/>
      <c r="SXG10" s="132"/>
      <c r="SXH10" s="132"/>
      <c r="SXI10" s="132"/>
      <c r="SXJ10" s="133"/>
      <c r="SXK10" s="134"/>
      <c r="SXL10" s="132"/>
      <c r="SXM10" s="132"/>
      <c r="SXN10" s="132"/>
      <c r="SXO10" s="133"/>
      <c r="SXP10" s="134"/>
      <c r="SXQ10" s="132"/>
      <c r="SXR10" s="132"/>
      <c r="SXS10" s="132"/>
      <c r="SXT10" s="133"/>
      <c r="SXU10" s="134"/>
      <c r="SXV10" s="132"/>
      <c r="SXW10" s="132"/>
      <c r="SXX10" s="132"/>
      <c r="SXY10" s="133"/>
      <c r="SXZ10" s="134"/>
      <c r="SYA10" s="132"/>
      <c r="SYB10" s="132"/>
      <c r="SYC10" s="132"/>
      <c r="SYD10" s="133"/>
      <c r="SYE10" s="134"/>
      <c r="SYF10" s="132"/>
      <c r="SYG10" s="132"/>
      <c r="SYH10" s="132"/>
      <c r="SYI10" s="133"/>
      <c r="SYJ10" s="134"/>
      <c r="SYK10" s="132"/>
      <c r="SYL10" s="132"/>
      <c r="SYM10" s="132"/>
      <c r="SYN10" s="133"/>
      <c r="SYO10" s="134"/>
      <c r="SYP10" s="132"/>
      <c r="SYQ10" s="132"/>
      <c r="SYR10" s="132"/>
      <c r="SYS10" s="133"/>
      <c r="SYT10" s="134"/>
      <c r="SYU10" s="132"/>
      <c r="SYV10" s="132"/>
      <c r="SYW10" s="132"/>
      <c r="SYX10" s="133"/>
      <c r="SYY10" s="134"/>
      <c r="SYZ10" s="132"/>
      <c r="SZA10" s="132"/>
      <c r="SZB10" s="132"/>
      <c r="SZC10" s="133"/>
      <c r="SZD10" s="134"/>
      <c r="SZE10" s="132"/>
      <c r="SZF10" s="132"/>
      <c r="SZG10" s="132"/>
      <c r="SZH10" s="133"/>
      <c r="SZI10" s="134"/>
      <c r="SZJ10" s="132"/>
      <c r="SZK10" s="132"/>
      <c r="SZL10" s="132"/>
      <c r="SZM10" s="133"/>
      <c r="SZN10" s="134"/>
      <c r="SZO10" s="132"/>
      <c r="SZP10" s="132"/>
      <c r="SZQ10" s="132"/>
      <c r="SZR10" s="133"/>
      <c r="SZS10" s="134"/>
      <c r="SZT10" s="132"/>
      <c r="SZU10" s="132"/>
      <c r="SZV10" s="132"/>
      <c r="SZW10" s="133"/>
      <c r="SZX10" s="134"/>
      <c r="SZY10" s="132"/>
      <c r="SZZ10" s="132"/>
      <c r="TAA10" s="132"/>
      <c r="TAB10" s="133"/>
      <c r="TAC10" s="134"/>
      <c r="TAD10" s="132"/>
      <c r="TAE10" s="132"/>
      <c r="TAF10" s="132"/>
      <c r="TAG10" s="133"/>
      <c r="TAH10" s="134"/>
      <c r="TAI10" s="132"/>
      <c r="TAJ10" s="132"/>
      <c r="TAK10" s="132"/>
      <c r="TAL10" s="133"/>
      <c r="TAM10" s="134"/>
      <c r="TAN10" s="132"/>
      <c r="TAO10" s="132"/>
      <c r="TAP10" s="132"/>
      <c r="TAQ10" s="133"/>
      <c r="TAR10" s="134"/>
      <c r="TAS10" s="132"/>
      <c r="TAT10" s="132"/>
      <c r="TAU10" s="132"/>
      <c r="TAV10" s="133"/>
      <c r="TAW10" s="134"/>
      <c r="TAX10" s="132"/>
      <c r="TAY10" s="132"/>
      <c r="TAZ10" s="132"/>
      <c r="TBA10" s="133"/>
      <c r="TBB10" s="134"/>
      <c r="TBC10" s="132"/>
      <c r="TBD10" s="132"/>
      <c r="TBE10" s="132"/>
      <c r="TBF10" s="133"/>
      <c r="TBG10" s="134"/>
      <c r="TBH10" s="132"/>
      <c r="TBI10" s="132"/>
      <c r="TBJ10" s="132"/>
      <c r="TBK10" s="133"/>
      <c r="TBL10" s="134"/>
      <c r="TBM10" s="132"/>
      <c r="TBN10" s="132"/>
      <c r="TBO10" s="132"/>
      <c r="TBP10" s="133"/>
      <c r="TBQ10" s="134"/>
      <c r="TBR10" s="132"/>
      <c r="TBS10" s="132"/>
      <c r="TBT10" s="132"/>
      <c r="TBU10" s="133"/>
      <c r="TBV10" s="134"/>
      <c r="TBW10" s="132"/>
      <c r="TBX10" s="132"/>
      <c r="TBY10" s="132"/>
      <c r="TBZ10" s="133"/>
      <c r="TCA10" s="134"/>
      <c r="TCB10" s="132"/>
      <c r="TCC10" s="132"/>
      <c r="TCD10" s="132"/>
      <c r="TCE10" s="133"/>
      <c r="TCF10" s="134"/>
      <c r="TCG10" s="132"/>
      <c r="TCH10" s="132"/>
      <c r="TCI10" s="132"/>
      <c r="TCJ10" s="133"/>
      <c r="TCK10" s="134"/>
      <c r="TCL10" s="132"/>
      <c r="TCM10" s="132"/>
      <c r="TCN10" s="132"/>
      <c r="TCO10" s="133"/>
      <c r="TCP10" s="134"/>
      <c r="TCQ10" s="132"/>
      <c r="TCR10" s="132"/>
      <c r="TCS10" s="132"/>
      <c r="TCT10" s="133"/>
      <c r="TCU10" s="134"/>
      <c r="TCV10" s="132"/>
      <c r="TCW10" s="132"/>
      <c r="TCX10" s="132"/>
      <c r="TCY10" s="133"/>
      <c r="TCZ10" s="134"/>
      <c r="TDA10" s="132"/>
      <c r="TDB10" s="132"/>
      <c r="TDC10" s="132"/>
      <c r="TDD10" s="133"/>
      <c r="TDE10" s="134"/>
      <c r="TDF10" s="132"/>
      <c r="TDG10" s="132"/>
      <c r="TDH10" s="132"/>
      <c r="TDI10" s="133"/>
      <c r="TDJ10" s="134"/>
      <c r="TDK10" s="132"/>
      <c r="TDL10" s="132"/>
      <c r="TDM10" s="132"/>
      <c r="TDN10" s="133"/>
      <c r="TDO10" s="134"/>
      <c r="TDP10" s="132"/>
      <c r="TDQ10" s="132"/>
      <c r="TDR10" s="132"/>
      <c r="TDS10" s="133"/>
      <c r="TDT10" s="134"/>
      <c r="TDU10" s="132"/>
      <c r="TDV10" s="132"/>
      <c r="TDW10" s="132"/>
      <c r="TDX10" s="133"/>
      <c r="TDY10" s="134"/>
      <c r="TDZ10" s="132"/>
      <c r="TEA10" s="132"/>
      <c r="TEB10" s="132"/>
      <c r="TEC10" s="133"/>
      <c r="TED10" s="134"/>
      <c r="TEE10" s="132"/>
      <c r="TEF10" s="132"/>
      <c r="TEG10" s="132"/>
      <c r="TEH10" s="133"/>
      <c r="TEI10" s="134"/>
      <c r="TEJ10" s="132"/>
      <c r="TEK10" s="132"/>
      <c r="TEL10" s="132"/>
      <c r="TEM10" s="133"/>
      <c r="TEN10" s="134"/>
      <c r="TEO10" s="132"/>
      <c r="TEP10" s="132"/>
      <c r="TEQ10" s="132"/>
      <c r="TER10" s="133"/>
      <c r="TES10" s="134"/>
      <c r="TET10" s="132"/>
      <c r="TEU10" s="132"/>
      <c r="TEV10" s="132"/>
      <c r="TEW10" s="133"/>
      <c r="TEX10" s="134"/>
      <c r="TEY10" s="132"/>
      <c r="TEZ10" s="132"/>
      <c r="TFA10" s="132"/>
      <c r="TFB10" s="133"/>
      <c r="TFC10" s="134"/>
      <c r="TFD10" s="132"/>
      <c r="TFE10" s="132"/>
      <c r="TFF10" s="132"/>
      <c r="TFG10" s="133"/>
      <c r="TFH10" s="134"/>
      <c r="TFI10" s="132"/>
      <c r="TFJ10" s="132"/>
      <c r="TFK10" s="132"/>
      <c r="TFL10" s="133"/>
      <c r="TFM10" s="134"/>
      <c r="TFN10" s="132"/>
      <c r="TFO10" s="132"/>
      <c r="TFP10" s="132"/>
      <c r="TFQ10" s="133"/>
      <c r="TFR10" s="134"/>
      <c r="TFS10" s="132"/>
      <c r="TFT10" s="132"/>
      <c r="TFU10" s="132"/>
      <c r="TFV10" s="133"/>
      <c r="TFW10" s="134"/>
      <c r="TFX10" s="132"/>
      <c r="TFY10" s="132"/>
      <c r="TFZ10" s="132"/>
      <c r="TGA10" s="133"/>
      <c r="TGB10" s="134"/>
      <c r="TGC10" s="132"/>
      <c r="TGD10" s="132"/>
      <c r="TGE10" s="132"/>
      <c r="TGF10" s="133"/>
      <c r="TGG10" s="134"/>
      <c r="TGH10" s="132"/>
      <c r="TGI10" s="132"/>
      <c r="TGJ10" s="132"/>
      <c r="TGK10" s="133"/>
      <c r="TGL10" s="134"/>
      <c r="TGM10" s="132"/>
      <c r="TGN10" s="132"/>
      <c r="TGO10" s="132"/>
      <c r="TGP10" s="133"/>
      <c r="TGQ10" s="134"/>
      <c r="TGR10" s="132"/>
      <c r="TGS10" s="132"/>
      <c r="TGT10" s="132"/>
      <c r="TGU10" s="133"/>
      <c r="TGV10" s="134"/>
      <c r="TGW10" s="132"/>
      <c r="TGX10" s="132"/>
      <c r="TGY10" s="132"/>
      <c r="TGZ10" s="133"/>
      <c r="THA10" s="134"/>
      <c r="THB10" s="132"/>
      <c r="THC10" s="132"/>
      <c r="THD10" s="132"/>
      <c r="THE10" s="133"/>
      <c r="THF10" s="134"/>
      <c r="THG10" s="132"/>
      <c r="THH10" s="132"/>
      <c r="THI10" s="132"/>
      <c r="THJ10" s="133"/>
      <c r="THK10" s="134"/>
      <c r="THL10" s="132"/>
      <c r="THM10" s="132"/>
      <c r="THN10" s="132"/>
      <c r="THO10" s="133"/>
      <c r="THP10" s="134"/>
      <c r="THQ10" s="132"/>
      <c r="THR10" s="132"/>
      <c r="THS10" s="132"/>
      <c r="THT10" s="133"/>
      <c r="THU10" s="134"/>
      <c r="THV10" s="132"/>
      <c r="THW10" s="132"/>
      <c r="THX10" s="132"/>
      <c r="THY10" s="133"/>
      <c r="THZ10" s="134"/>
      <c r="TIA10" s="132"/>
      <c r="TIB10" s="132"/>
      <c r="TIC10" s="132"/>
      <c r="TID10" s="133"/>
      <c r="TIE10" s="134"/>
      <c r="TIF10" s="132"/>
      <c r="TIG10" s="132"/>
      <c r="TIH10" s="132"/>
      <c r="TII10" s="133"/>
      <c r="TIJ10" s="134"/>
      <c r="TIK10" s="132"/>
      <c r="TIL10" s="132"/>
      <c r="TIM10" s="132"/>
      <c r="TIN10" s="133"/>
      <c r="TIO10" s="134"/>
      <c r="TIP10" s="132"/>
      <c r="TIQ10" s="132"/>
      <c r="TIR10" s="132"/>
      <c r="TIS10" s="133"/>
      <c r="TIT10" s="134"/>
      <c r="TIU10" s="132"/>
      <c r="TIV10" s="132"/>
      <c r="TIW10" s="132"/>
      <c r="TIX10" s="133"/>
      <c r="TIY10" s="134"/>
      <c r="TIZ10" s="132"/>
      <c r="TJA10" s="132"/>
      <c r="TJB10" s="132"/>
      <c r="TJC10" s="133"/>
      <c r="TJD10" s="134"/>
      <c r="TJE10" s="132"/>
      <c r="TJF10" s="132"/>
      <c r="TJG10" s="132"/>
      <c r="TJH10" s="133"/>
      <c r="TJI10" s="134"/>
      <c r="TJJ10" s="132"/>
      <c r="TJK10" s="132"/>
      <c r="TJL10" s="132"/>
      <c r="TJM10" s="133"/>
      <c r="TJN10" s="134"/>
      <c r="TJO10" s="132"/>
      <c r="TJP10" s="132"/>
      <c r="TJQ10" s="132"/>
      <c r="TJR10" s="133"/>
      <c r="TJS10" s="134"/>
      <c r="TJT10" s="132"/>
      <c r="TJU10" s="132"/>
      <c r="TJV10" s="132"/>
      <c r="TJW10" s="133"/>
      <c r="TJX10" s="134"/>
      <c r="TJY10" s="132"/>
      <c r="TJZ10" s="132"/>
      <c r="TKA10" s="132"/>
      <c r="TKB10" s="133"/>
      <c r="TKC10" s="134"/>
      <c r="TKD10" s="132"/>
      <c r="TKE10" s="132"/>
      <c r="TKF10" s="132"/>
      <c r="TKG10" s="133"/>
      <c r="TKH10" s="134"/>
      <c r="TKI10" s="132"/>
      <c r="TKJ10" s="132"/>
      <c r="TKK10" s="132"/>
      <c r="TKL10" s="133"/>
      <c r="TKM10" s="134"/>
      <c r="TKN10" s="132"/>
      <c r="TKO10" s="132"/>
      <c r="TKP10" s="132"/>
      <c r="TKQ10" s="133"/>
      <c r="TKR10" s="134"/>
      <c r="TKS10" s="132"/>
      <c r="TKT10" s="132"/>
      <c r="TKU10" s="132"/>
      <c r="TKV10" s="133"/>
      <c r="TKW10" s="134"/>
      <c r="TKX10" s="132"/>
      <c r="TKY10" s="132"/>
      <c r="TKZ10" s="132"/>
      <c r="TLA10" s="133"/>
      <c r="TLB10" s="134"/>
      <c r="TLC10" s="132"/>
      <c r="TLD10" s="132"/>
      <c r="TLE10" s="132"/>
      <c r="TLF10" s="133"/>
      <c r="TLG10" s="134"/>
      <c r="TLH10" s="132"/>
      <c r="TLI10" s="132"/>
      <c r="TLJ10" s="132"/>
      <c r="TLK10" s="133"/>
      <c r="TLL10" s="134"/>
      <c r="TLM10" s="132"/>
      <c r="TLN10" s="132"/>
      <c r="TLO10" s="132"/>
      <c r="TLP10" s="133"/>
      <c r="TLQ10" s="134"/>
      <c r="TLR10" s="132"/>
      <c r="TLS10" s="132"/>
      <c r="TLT10" s="132"/>
      <c r="TLU10" s="133"/>
      <c r="TLV10" s="134"/>
      <c r="TLW10" s="132"/>
      <c r="TLX10" s="132"/>
      <c r="TLY10" s="132"/>
      <c r="TLZ10" s="133"/>
      <c r="TMA10" s="134"/>
      <c r="TMB10" s="132"/>
      <c r="TMC10" s="132"/>
      <c r="TMD10" s="132"/>
      <c r="TME10" s="133"/>
      <c r="TMF10" s="134"/>
      <c r="TMG10" s="132"/>
      <c r="TMH10" s="132"/>
      <c r="TMI10" s="132"/>
      <c r="TMJ10" s="133"/>
      <c r="TMK10" s="134"/>
      <c r="TML10" s="132"/>
      <c r="TMM10" s="132"/>
      <c r="TMN10" s="132"/>
      <c r="TMO10" s="133"/>
      <c r="TMP10" s="134"/>
      <c r="TMQ10" s="132"/>
      <c r="TMR10" s="132"/>
      <c r="TMS10" s="132"/>
      <c r="TMT10" s="133"/>
      <c r="TMU10" s="134"/>
      <c r="TMV10" s="132"/>
      <c r="TMW10" s="132"/>
      <c r="TMX10" s="132"/>
      <c r="TMY10" s="133"/>
      <c r="TMZ10" s="134"/>
      <c r="TNA10" s="132"/>
      <c r="TNB10" s="132"/>
      <c r="TNC10" s="132"/>
      <c r="TND10" s="133"/>
      <c r="TNE10" s="134"/>
      <c r="TNF10" s="132"/>
      <c r="TNG10" s="132"/>
      <c r="TNH10" s="132"/>
      <c r="TNI10" s="133"/>
      <c r="TNJ10" s="134"/>
      <c r="TNK10" s="132"/>
      <c r="TNL10" s="132"/>
      <c r="TNM10" s="132"/>
      <c r="TNN10" s="133"/>
      <c r="TNO10" s="134"/>
      <c r="TNP10" s="132"/>
      <c r="TNQ10" s="132"/>
      <c r="TNR10" s="132"/>
      <c r="TNS10" s="133"/>
      <c r="TNT10" s="134"/>
      <c r="TNU10" s="132"/>
      <c r="TNV10" s="132"/>
      <c r="TNW10" s="132"/>
      <c r="TNX10" s="133"/>
      <c r="TNY10" s="134"/>
      <c r="TNZ10" s="132"/>
      <c r="TOA10" s="132"/>
      <c r="TOB10" s="132"/>
      <c r="TOC10" s="133"/>
      <c r="TOD10" s="134"/>
      <c r="TOE10" s="132"/>
      <c r="TOF10" s="132"/>
      <c r="TOG10" s="132"/>
      <c r="TOH10" s="133"/>
      <c r="TOI10" s="134"/>
      <c r="TOJ10" s="132"/>
      <c r="TOK10" s="132"/>
      <c r="TOL10" s="132"/>
      <c r="TOM10" s="133"/>
      <c r="TON10" s="134"/>
      <c r="TOO10" s="132"/>
      <c r="TOP10" s="132"/>
      <c r="TOQ10" s="132"/>
      <c r="TOR10" s="133"/>
      <c r="TOS10" s="134"/>
      <c r="TOT10" s="132"/>
      <c r="TOU10" s="132"/>
      <c r="TOV10" s="132"/>
      <c r="TOW10" s="133"/>
      <c r="TOX10" s="134"/>
      <c r="TOY10" s="132"/>
      <c r="TOZ10" s="132"/>
      <c r="TPA10" s="132"/>
      <c r="TPB10" s="133"/>
      <c r="TPC10" s="134"/>
      <c r="TPD10" s="132"/>
      <c r="TPE10" s="132"/>
      <c r="TPF10" s="132"/>
      <c r="TPG10" s="133"/>
      <c r="TPH10" s="134"/>
      <c r="TPI10" s="132"/>
      <c r="TPJ10" s="132"/>
      <c r="TPK10" s="132"/>
      <c r="TPL10" s="133"/>
      <c r="TPM10" s="134"/>
      <c r="TPN10" s="132"/>
      <c r="TPO10" s="132"/>
      <c r="TPP10" s="132"/>
      <c r="TPQ10" s="133"/>
      <c r="TPR10" s="134"/>
      <c r="TPS10" s="132"/>
      <c r="TPT10" s="132"/>
      <c r="TPU10" s="132"/>
      <c r="TPV10" s="133"/>
      <c r="TPW10" s="134"/>
      <c r="TPX10" s="132"/>
      <c r="TPY10" s="132"/>
      <c r="TPZ10" s="132"/>
      <c r="TQA10" s="133"/>
      <c r="TQB10" s="134"/>
      <c r="TQC10" s="132"/>
      <c r="TQD10" s="132"/>
      <c r="TQE10" s="132"/>
      <c r="TQF10" s="133"/>
      <c r="TQG10" s="134"/>
      <c r="TQH10" s="132"/>
      <c r="TQI10" s="132"/>
      <c r="TQJ10" s="132"/>
      <c r="TQK10" s="133"/>
      <c r="TQL10" s="134"/>
      <c r="TQM10" s="132"/>
      <c r="TQN10" s="132"/>
      <c r="TQO10" s="132"/>
      <c r="TQP10" s="133"/>
      <c r="TQQ10" s="134"/>
      <c r="TQR10" s="132"/>
      <c r="TQS10" s="132"/>
      <c r="TQT10" s="132"/>
      <c r="TQU10" s="133"/>
      <c r="TQV10" s="134"/>
      <c r="TQW10" s="132"/>
      <c r="TQX10" s="132"/>
      <c r="TQY10" s="132"/>
      <c r="TQZ10" s="133"/>
      <c r="TRA10" s="134"/>
      <c r="TRB10" s="132"/>
      <c r="TRC10" s="132"/>
      <c r="TRD10" s="132"/>
      <c r="TRE10" s="133"/>
      <c r="TRF10" s="134"/>
      <c r="TRG10" s="132"/>
      <c r="TRH10" s="132"/>
      <c r="TRI10" s="132"/>
      <c r="TRJ10" s="133"/>
      <c r="TRK10" s="134"/>
      <c r="TRL10" s="132"/>
      <c r="TRM10" s="132"/>
      <c r="TRN10" s="132"/>
      <c r="TRO10" s="133"/>
      <c r="TRP10" s="134"/>
      <c r="TRQ10" s="132"/>
      <c r="TRR10" s="132"/>
      <c r="TRS10" s="132"/>
      <c r="TRT10" s="133"/>
      <c r="TRU10" s="134"/>
      <c r="TRV10" s="132"/>
      <c r="TRW10" s="132"/>
      <c r="TRX10" s="132"/>
      <c r="TRY10" s="133"/>
      <c r="TRZ10" s="134"/>
      <c r="TSA10" s="132"/>
      <c r="TSB10" s="132"/>
      <c r="TSC10" s="132"/>
      <c r="TSD10" s="133"/>
      <c r="TSE10" s="134"/>
      <c r="TSF10" s="132"/>
      <c r="TSG10" s="132"/>
      <c r="TSH10" s="132"/>
      <c r="TSI10" s="133"/>
      <c r="TSJ10" s="134"/>
      <c r="TSK10" s="132"/>
      <c r="TSL10" s="132"/>
      <c r="TSM10" s="132"/>
      <c r="TSN10" s="133"/>
      <c r="TSO10" s="134"/>
      <c r="TSP10" s="132"/>
      <c r="TSQ10" s="132"/>
      <c r="TSR10" s="132"/>
      <c r="TSS10" s="133"/>
      <c r="TST10" s="134"/>
      <c r="TSU10" s="132"/>
      <c r="TSV10" s="132"/>
      <c r="TSW10" s="132"/>
      <c r="TSX10" s="133"/>
      <c r="TSY10" s="134"/>
      <c r="TSZ10" s="132"/>
      <c r="TTA10" s="132"/>
      <c r="TTB10" s="132"/>
      <c r="TTC10" s="133"/>
      <c r="TTD10" s="134"/>
      <c r="TTE10" s="132"/>
      <c r="TTF10" s="132"/>
      <c r="TTG10" s="132"/>
      <c r="TTH10" s="133"/>
      <c r="TTI10" s="134"/>
      <c r="TTJ10" s="132"/>
      <c r="TTK10" s="132"/>
      <c r="TTL10" s="132"/>
      <c r="TTM10" s="133"/>
      <c r="TTN10" s="134"/>
      <c r="TTO10" s="132"/>
      <c r="TTP10" s="132"/>
      <c r="TTQ10" s="132"/>
      <c r="TTR10" s="133"/>
      <c r="TTS10" s="134"/>
      <c r="TTT10" s="132"/>
      <c r="TTU10" s="132"/>
      <c r="TTV10" s="132"/>
      <c r="TTW10" s="133"/>
      <c r="TTX10" s="134"/>
      <c r="TTY10" s="132"/>
      <c r="TTZ10" s="132"/>
      <c r="TUA10" s="132"/>
      <c r="TUB10" s="133"/>
      <c r="TUC10" s="134"/>
      <c r="TUD10" s="132"/>
      <c r="TUE10" s="132"/>
      <c r="TUF10" s="132"/>
      <c r="TUG10" s="133"/>
      <c r="TUH10" s="134"/>
      <c r="TUI10" s="132"/>
      <c r="TUJ10" s="132"/>
      <c r="TUK10" s="132"/>
      <c r="TUL10" s="133"/>
      <c r="TUM10" s="134"/>
      <c r="TUN10" s="132"/>
      <c r="TUO10" s="132"/>
      <c r="TUP10" s="132"/>
      <c r="TUQ10" s="133"/>
      <c r="TUR10" s="134"/>
      <c r="TUS10" s="132"/>
      <c r="TUT10" s="132"/>
      <c r="TUU10" s="132"/>
      <c r="TUV10" s="133"/>
      <c r="TUW10" s="134"/>
      <c r="TUX10" s="132"/>
      <c r="TUY10" s="132"/>
      <c r="TUZ10" s="132"/>
      <c r="TVA10" s="133"/>
      <c r="TVB10" s="134"/>
      <c r="TVC10" s="132"/>
      <c r="TVD10" s="132"/>
      <c r="TVE10" s="132"/>
      <c r="TVF10" s="133"/>
      <c r="TVG10" s="134"/>
      <c r="TVH10" s="132"/>
      <c r="TVI10" s="132"/>
      <c r="TVJ10" s="132"/>
      <c r="TVK10" s="133"/>
      <c r="TVL10" s="134"/>
      <c r="TVM10" s="132"/>
      <c r="TVN10" s="132"/>
      <c r="TVO10" s="132"/>
      <c r="TVP10" s="133"/>
      <c r="TVQ10" s="134"/>
      <c r="TVR10" s="132"/>
      <c r="TVS10" s="132"/>
      <c r="TVT10" s="132"/>
      <c r="TVU10" s="133"/>
      <c r="TVV10" s="134"/>
      <c r="TVW10" s="132"/>
      <c r="TVX10" s="132"/>
      <c r="TVY10" s="132"/>
      <c r="TVZ10" s="133"/>
      <c r="TWA10" s="134"/>
      <c r="TWB10" s="132"/>
      <c r="TWC10" s="132"/>
      <c r="TWD10" s="132"/>
      <c r="TWE10" s="133"/>
      <c r="TWF10" s="134"/>
      <c r="TWG10" s="132"/>
      <c r="TWH10" s="132"/>
      <c r="TWI10" s="132"/>
      <c r="TWJ10" s="133"/>
      <c r="TWK10" s="134"/>
      <c r="TWL10" s="132"/>
      <c r="TWM10" s="132"/>
      <c r="TWN10" s="132"/>
      <c r="TWO10" s="133"/>
      <c r="TWP10" s="134"/>
      <c r="TWQ10" s="132"/>
      <c r="TWR10" s="132"/>
      <c r="TWS10" s="132"/>
      <c r="TWT10" s="133"/>
      <c r="TWU10" s="134"/>
      <c r="TWV10" s="132"/>
      <c r="TWW10" s="132"/>
      <c r="TWX10" s="132"/>
      <c r="TWY10" s="133"/>
      <c r="TWZ10" s="134"/>
      <c r="TXA10" s="132"/>
      <c r="TXB10" s="132"/>
      <c r="TXC10" s="132"/>
      <c r="TXD10" s="133"/>
      <c r="TXE10" s="134"/>
      <c r="TXF10" s="132"/>
      <c r="TXG10" s="132"/>
      <c r="TXH10" s="132"/>
      <c r="TXI10" s="133"/>
      <c r="TXJ10" s="134"/>
      <c r="TXK10" s="132"/>
      <c r="TXL10" s="132"/>
      <c r="TXM10" s="132"/>
      <c r="TXN10" s="133"/>
      <c r="TXO10" s="134"/>
      <c r="TXP10" s="132"/>
      <c r="TXQ10" s="132"/>
      <c r="TXR10" s="132"/>
      <c r="TXS10" s="133"/>
      <c r="TXT10" s="134"/>
      <c r="TXU10" s="132"/>
      <c r="TXV10" s="132"/>
      <c r="TXW10" s="132"/>
      <c r="TXX10" s="133"/>
      <c r="TXY10" s="134"/>
      <c r="TXZ10" s="132"/>
      <c r="TYA10" s="132"/>
      <c r="TYB10" s="132"/>
      <c r="TYC10" s="133"/>
      <c r="TYD10" s="134"/>
      <c r="TYE10" s="132"/>
      <c r="TYF10" s="132"/>
      <c r="TYG10" s="132"/>
      <c r="TYH10" s="133"/>
      <c r="TYI10" s="134"/>
      <c r="TYJ10" s="132"/>
      <c r="TYK10" s="132"/>
      <c r="TYL10" s="132"/>
      <c r="TYM10" s="133"/>
      <c r="TYN10" s="134"/>
      <c r="TYO10" s="132"/>
      <c r="TYP10" s="132"/>
      <c r="TYQ10" s="132"/>
      <c r="TYR10" s="133"/>
      <c r="TYS10" s="134"/>
      <c r="TYT10" s="132"/>
      <c r="TYU10" s="132"/>
      <c r="TYV10" s="132"/>
      <c r="TYW10" s="133"/>
      <c r="TYX10" s="134"/>
      <c r="TYY10" s="132"/>
      <c r="TYZ10" s="132"/>
      <c r="TZA10" s="132"/>
      <c r="TZB10" s="133"/>
      <c r="TZC10" s="134"/>
      <c r="TZD10" s="132"/>
      <c r="TZE10" s="132"/>
      <c r="TZF10" s="132"/>
      <c r="TZG10" s="133"/>
      <c r="TZH10" s="134"/>
      <c r="TZI10" s="132"/>
      <c r="TZJ10" s="132"/>
      <c r="TZK10" s="132"/>
      <c r="TZL10" s="133"/>
      <c r="TZM10" s="134"/>
      <c r="TZN10" s="132"/>
      <c r="TZO10" s="132"/>
      <c r="TZP10" s="132"/>
      <c r="TZQ10" s="133"/>
      <c r="TZR10" s="134"/>
      <c r="TZS10" s="132"/>
      <c r="TZT10" s="132"/>
      <c r="TZU10" s="132"/>
      <c r="TZV10" s="133"/>
      <c r="TZW10" s="134"/>
      <c r="TZX10" s="132"/>
      <c r="TZY10" s="132"/>
      <c r="TZZ10" s="132"/>
      <c r="UAA10" s="133"/>
      <c r="UAB10" s="134"/>
      <c r="UAC10" s="132"/>
      <c r="UAD10" s="132"/>
      <c r="UAE10" s="132"/>
      <c r="UAF10" s="133"/>
      <c r="UAG10" s="134"/>
      <c r="UAH10" s="132"/>
      <c r="UAI10" s="132"/>
      <c r="UAJ10" s="132"/>
      <c r="UAK10" s="133"/>
      <c r="UAL10" s="134"/>
      <c r="UAM10" s="132"/>
      <c r="UAN10" s="132"/>
      <c r="UAO10" s="132"/>
      <c r="UAP10" s="133"/>
      <c r="UAQ10" s="134"/>
      <c r="UAR10" s="132"/>
      <c r="UAS10" s="132"/>
      <c r="UAT10" s="132"/>
      <c r="UAU10" s="133"/>
      <c r="UAV10" s="134"/>
      <c r="UAW10" s="132"/>
      <c r="UAX10" s="132"/>
      <c r="UAY10" s="132"/>
      <c r="UAZ10" s="133"/>
      <c r="UBA10" s="134"/>
      <c r="UBB10" s="132"/>
      <c r="UBC10" s="132"/>
      <c r="UBD10" s="132"/>
      <c r="UBE10" s="133"/>
      <c r="UBF10" s="134"/>
      <c r="UBG10" s="132"/>
      <c r="UBH10" s="132"/>
      <c r="UBI10" s="132"/>
      <c r="UBJ10" s="133"/>
      <c r="UBK10" s="134"/>
      <c r="UBL10" s="132"/>
      <c r="UBM10" s="132"/>
      <c r="UBN10" s="132"/>
      <c r="UBO10" s="133"/>
      <c r="UBP10" s="134"/>
      <c r="UBQ10" s="132"/>
      <c r="UBR10" s="132"/>
      <c r="UBS10" s="132"/>
      <c r="UBT10" s="133"/>
      <c r="UBU10" s="134"/>
      <c r="UBV10" s="132"/>
      <c r="UBW10" s="132"/>
      <c r="UBX10" s="132"/>
      <c r="UBY10" s="133"/>
      <c r="UBZ10" s="134"/>
      <c r="UCA10" s="132"/>
      <c r="UCB10" s="132"/>
      <c r="UCC10" s="132"/>
      <c r="UCD10" s="133"/>
      <c r="UCE10" s="134"/>
      <c r="UCF10" s="132"/>
      <c r="UCG10" s="132"/>
      <c r="UCH10" s="132"/>
      <c r="UCI10" s="133"/>
      <c r="UCJ10" s="134"/>
      <c r="UCK10" s="132"/>
      <c r="UCL10" s="132"/>
      <c r="UCM10" s="132"/>
      <c r="UCN10" s="133"/>
      <c r="UCO10" s="134"/>
      <c r="UCP10" s="132"/>
      <c r="UCQ10" s="132"/>
      <c r="UCR10" s="132"/>
      <c r="UCS10" s="133"/>
      <c r="UCT10" s="134"/>
      <c r="UCU10" s="132"/>
      <c r="UCV10" s="132"/>
      <c r="UCW10" s="132"/>
      <c r="UCX10" s="133"/>
      <c r="UCY10" s="134"/>
      <c r="UCZ10" s="132"/>
      <c r="UDA10" s="132"/>
      <c r="UDB10" s="132"/>
      <c r="UDC10" s="133"/>
      <c r="UDD10" s="134"/>
      <c r="UDE10" s="132"/>
      <c r="UDF10" s="132"/>
      <c r="UDG10" s="132"/>
      <c r="UDH10" s="133"/>
      <c r="UDI10" s="134"/>
      <c r="UDJ10" s="132"/>
      <c r="UDK10" s="132"/>
      <c r="UDL10" s="132"/>
      <c r="UDM10" s="133"/>
      <c r="UDN10" s="134"/>
      <c r="UDO10" s="132"/>
      <c r="UDP10" s="132"/>
      <c r="UDQ10" s="132"/>
      <c r="UDR10" s="133"/>
      <c r="UDS10" s="134"/>
      <c r="UDT10" s="132"/>
      <c r="UDU10" s="132"/>
      <c r="UDV10" s="132"/>
      <c r="UDW10" s="133"/>
      <c r="UDX10" s="134"/>
      <c r="UDY10" s="132"/>
      <c r="UDZ10" s="132"/>
      <c r="UEA10" s="132"/>
      <c r="UEB10" s="133"/>
      <c r="UEC10" s="134"/>
      <c r="UED10" s="132"/>
      <c r="UEE10" s="132"/>
      <c r="UEF10" s="132"/>
      <c r="UEG10" s="133"/>
      <c r="UEH10" s="134"/>
      <c r="UEI10" s="132"/>
      <c r="UEJ10" s="132"/>
      <c r="UEK10" s="132"/>
      <c r="UEL10" s="133"/>
      <c r="UEM10" s="134"/>
      <c r="UEN10" s="132"/>
      <c r="UEO10" s="132"/>
      <c r="UEP10" s="132"/>
      <c r="UEQ10" s="133"/>
      <c r="UER10" s="134"/>
      <c r="UES10" s="132"/>
      <c r="UET10" s="132"/>
      <c r="UEU10" s="132"/>
      <c r="UEV10" s="133"/>
      <c r="UEW10" s="134"/>
      <c r="UEX10" s="132"/>
      <c r="UEY10" s="132"/>
      <c r="UEZ10" s="132"/>
      <c r="UFA10" s="133"/>
      <c r="UFB10" s="134"/>
      <c r="UFC10" s="132"/>
      <c r="UFD10" s="132"/>
      <c r="UFE10" s="132"/>
      <c r="UFF10" s="133"/>
      <c r="UFG10" s="134"/>
      <c r="UFH10" s="132"/>
      <c r="UFI10" s="132"/>
      <c r="UFJ10" s="132"/>
      <c r="UFK10" s="133"/>
      <c r="UFL10" s="134"/>
      <c r="UFM10" s="132"/>
      <c r="UFN10" s="132"/>
      <c r="UFO10" s="132"/>
      <c r="UFP10" s="133"/>
      <c r="UFQ10" s="134"/>
      <c r="UFR10" s="132"/>
      <c r="UFS10" s="132"/>
      <c r="UFT10" s="132"/>
      <c r="UFU10" s="133"/>
      <c r="UFV10" s="134"/>
      <c r="UFW10" s="132"/>
      <c r="UFX10" s="132"/>
      <c r="UFY10" s="132"/>
      <c r="UFZ10" s="133"/>
      <c r="UGA10" s="134"/>
      <c r="UGB10" s="132"/>
      <c r="UGC10" s="132"/>
      <c r="UGD10" s="132"/>
      <c r="UGE10" s="133"/>
      <c r="UGF10" s="134"/>
      <c r="UGG10" s="132"/>
      <c r="UGH10" s="132"/>
      <c r="UGI10" s="132"/>
      <c r="UGJ10" s="133"/>
      <c r="UGK10" s="134"/>
      <c r="UGL10" s="132"/>
      <c r="UGM10" s="132"/>
      <c r="UGN10" s="132"/>
      <c r="UGO10" s="133"/>
      <c r="UGP10" s="134"/>
      <c r="UGQ10" s="132"/>
      <c r="UGR10" s="132"/>
      <c r="UGS10" s="132"/>
      <c r="UGT10" s="133"/>
      <c r="UGU10" s="134"/>
      <c r="UGV10" s="132"/>
      <c r="UGW10" s="132"/>
      <c r="UGX10" s="132"/>
      <c r="UGY10" s="133"/>
      <c r="UGZ10" s="134"/>
      <c r="UHA10" s="132"/>
      <c r="UHB10" s="132"/>
      <c r="UHC10" s="132"/>
      <c r="UHD10" s="133"/>
      <c r="UHE10" s="134"/>
      <c r="UHF10" s="132"/>
      <c r="UHG10" s="132"/>
      <c r="UHH10" s="132"/>
      <c r="UHI10" s="133"/>
      <c r="UHJ10" s="134"/>
      <c r="UHK10" s="132"/>
      <c r="UHL10" s="132"/>
      <c r="UHM10" s="132"/>
      <c r="UHN10" s="133"/>
      <c r="UHO10" s="134"/>
      <c r="UHP10" s="132"/>
      <c r="UHQ10" s="132"/>
      <c r="UHR10" s="132"/>
      <c r="UHS10" s="133"/>
      <c r="UHT10" s="134"/>
      <c r="UHU10" s="132"/>
      <c r="UHV10" s="132"/>
      <c r="UHW10" s="132"/>
      <c r="UHX10" s="133"/>
      <c r="UHY10" s="134"/>
      <c r="UHZ10" s="132"/>
      <c r="UIA10" s="132"/>
      <c r="UIB10" s="132"/>
      <c r="UIC10" s="133"/>
      <c r="UID10" s="134"/>
      <c r="UIE10" s="132"/>
      <c r="UIF10" s="132"/>
      <c r="UIG10" s="132"/>
      <c r="UIH10" s="133"/>
      <c r="UII10" s="134"/>
      <c r="UIJ10" s="132"/>
      <c r="UIK10" s="132"/>
      <c r="UIL10" s="132"/>
      <c r="UIM10" s="133"/>
      <c r="UIN10" s="134"/>
      <c r="UIO10" s="132"/>
      <c r="UIP10" s="132"/>
      <c r="UIQ10" s="132"/>
      <c r="UIR10" s="133"/>
      <c r="UIS10" s="134"/>
      <c r="UIT10" s="132"/>
      <c r="UIU10" s="132"/>
      <c r="UIV10" s="132"/>
      <c r="UIW10" s="133"/>
      <c r="UIX10" s="134"/>
      <c r="UIY10" s="132"/>
      <c r="UIZ10" s="132"/>
      <c r="UJA10" s="132"/>
      <c r="UJB10" s="133"/>
      <c r="UJC10" s="134"/>
      <c r="UJD10" s="132"/>
      <c r="UJE10" s="132"/>
      <c r="UJF10" s="132"/>
      <c r="UJG10" s="133"/>
      <c r="UJH10" s="134"/>
      <c r="UJI10" s="132"/>
      <c r="UJJ10" s="132"/>
      <c r="UJK10" s="132"/>
      <c r="UJL10" s="133"/>
      <c r="UJM10" s="134"/>
      <c r="UJN10" s="132"/>
      <c r="UJO10" s="132"/>
      <c r="UJP10" s="132"/>
      <c r="UJQ10" s="133"/>
      <c r="UJR10" s="134"/>
      <c r="UJS10" s="132"/>
      <c r="UJT10" s="132"/>
      <c r="UJU10" s="132"/>
      <c r="UJV10" s="133"/>
      <c r="UJW10" s="134"/>
      <c r="UJX10" s="132"/>
      <c r="UJY10" s="132"/>
      <c r="UJZ10" s="132"/>
      <c r="UKA10" s="133"/>
      <c r="UKB10" s="134"/>
      <c r="UKC10" s="132"/>
      <c r="UKD10" s="132"/>
      <c r="UKE10" s="132"/>
      <c r="UKF10" s="133"/>
      <c r="UKG10" s="134"/>
      <c r="UKH10" s="132"/>
      <c r="UKI10" s="132"/>
      <c r="UKJ10" s="132"/>
      <c r="UKK10" s="133"/>
      <c r="UKL10" s="134"/>
      <c r="UKM10" s="132"/>
      <c r="UKN10" s="132"/>
      <c r="UKO10" s="132"/>
      <c r="UKP10" s="133"/>
      <c r="UKQ10" s="134"/>
      <c r="UKR10" s="132"/>
      <c r="UKS10" s="132"/>
      <c r="UKT10" s="132"/>
      <c r="UKU10" s="133"/>
      <c r="UKV10" s="134"/>
      <c r="UKW10" s="132"/>
      <c r="UKX10" s="132"/>
      <c r="UKY10" s="132"/>
      <c r="UKZ10" s="133"/>
      <c r="ULA10" s="134"/>
      <c r="ULB10" s="132"/>
      <c r="ULC10" s="132"/>
      <c r="ULD10" s="132"/>
      <c r="ULE10" s="133"/>
      <c r="ULF10" s="134"/>
      <c r="ULG10" s="132"/>
      <c r="ULH10" s="132"/>
      <c r="ULI10" s="132"/>
      <c r="ULJ10" s="133"/>
      <c r="ULK10" s="134"/>
      <c r="ULL10" s="132"/>
      <c r="ULM10" s="132"/>
      <c r="ULN10" s="132"/>
      <c r="ULO10" s="133"/>
      <c r="ULP10" s="134"/>
      <c r="ULQ10" s="132"/>
      <c r="ULR10" s="132"/>
      <c r="ULS10" s="132"/>
      <c r="ULT10" s="133"/>
      <c r="ULU10" s="134"/>
      <c r="ULV10" s="132"/>
      <c r="ULW10" s="132"/>
      <c r="ULX10" s="132"/>
      <c r="ULY10" s="133"/>
      <c r="ULZ10" s="134"/>
      <c r="UMA10" s="132"/>
      <c r="UMB10" s="132"/>
      <c r="UMC10" s="132"/>
      <c r="UMD10" s="133"/>
      <c r="UME10" s="134"/>
      <c r="UMF10" s="132"/>
      <c r="UMG10" s="132"/>
      <c r="UMH10" s="132"/>
      <c r="UMI10" s="133"/>
      <c r="UMJ10" s="134"/>
      <c r="UMK10" s="132"/>
      <c r="UML10" s="132"/>
      <c r="UMM10" s="132"/>
      <c r="UMN10" s="133"/>
      <c r="UMO10" s="134"/>
      <c r="UMP10" s="132"/>
      <c r="UMQ10" s="132"/>
      <c r="UMR10" s="132"/>
      <c r="UMS10" s="133"/>
      <c r="UMT10" s="134"/>
      <c r="UMU10" s="132"/>
      <c r="UMV10" s="132"/>
      <c r="UMW10" s="132"/>
      <c r="UMX10" s="133"/>
      <c r="UMY10" s="134"/>
      <c r="UMZ10" s="132"/>
      <c r="UNA10" s="132"/>
      <c r="UNB10" s="132"/>
      <c r="UNC10" s="133"/>
      <c r="UND10" s="134"/>
      <c r="UNE10" s="132"/>
      <c r="UNF10" s="132"/>
      <c r="UNG10" s="132"/>
      <c r="UNH10" s="133"/>
      <c r="UNI10" s="134"/>
      <c r="UNJ10" s="132"/>
      <c r="UNK10" s="132"/>
      <c r="UNL10" s="132"/>
      <c r="UNM10" s="133"/>
      <c r="UNN10" s="134"/>
      <c r="UNO10" s="132"/>
      <c r="UNP10" s="132"/>
      <c r="UNQ10" s="132"/>
      <c r="UNR10" s="133"/>
      <c r="UNS10" s="134"/>
      <c r="UNT10" s="132"/>
      <c r="UNU10" s="132"/>
      <c r="UNV10" s="132"/>
      <c r="UNW10" s="133"/>
      <c r="UNX10" s="134"/>
      <c r="UNY10" s="132"/>
      <c r="UNZ10" s="132"/>
      <c r="UOA10" s="132"/>
      <c r="UOB10" s="133"/>
      <c r="UOC10" s="134"/>
      <c r="UOD10" s="132"/>
      <c r="UOE10" s="132"/>
      <c r="UOF10" s="132"/>
      <c r="UOG10" s="133"/>
      <c r="UOH10" s="134"/>
      <c r="UOI10" s="132"/>
      <c r="UOJ10" s="132"/>
      <c r="UOK10" s="132"/>
      <c r="UOL10" s="133"/>
      <c r="UOM10" s="134"/>
      <c r="UON10" s="132"/>
      <c r="UOO10" s="132"/>
      <c r="UOP10" s="132"/>
      <c r="UOQ10" s="133"/>
      <c r="UOR10" s="134"/>
      <c r="UOS10" s="132"/>
      <c r="UOT10" s="132"/>
      <c r="UOU10" s="132"/>
      <c r="UOV10" s="133"/>
      <c r="UOW10" s="134"/>
      <c r="UOX10" s="132"/>
      <c r="UOY10" s="132"/>
      <c r="UOZ10" s="132"/>
      <c r="UPA10" s="133"/>
      <c r="UPB10" s="134"/>
      <c r="UPC10" s="132"/>
      <c r="UPD10" s="132"/>
      <c r="UPE10" s="132"/>
      <c r="UPF10" s="133"/>
      <c r="UPG10" s="134"/>
      <c r="UPH10" s="132"/>
      <c r="UPI10" s="132"/>
      <c r="UPJ10" s="132"/>
      <c r="UPK10" s="133"/>
      <c r="UPL10" s="134"/>
      <c r="UPM10" s="132"/>
      <c r="UPN10" s="132"/>
      <c r="UPO10" s="132"/>
      <c r="UPP10" s="133"/>
      <c r="UPQ10" s="134"/>
      <c r="UPR10" s="132"/>
      <c r="UPS10" s="132"/>
      <c r="UPT10" s="132"/>
      <c r="UPU10" s="133"/>
      <c r="UPV10" s="134"/>
      <c r="UPW10" s="132"/>
      <c r="UPX10" s="132"/>
      <c r="UPY10" s="132"/>
      <c r="UPZ10" s="133"/>
      <c r="UQA10" s="134"/>
      <c r="UQB10" s="132"/>
      <c r="UQC10" s="132"/>
      <c r="UQD10" s="132"/>
      <c r="UQE10" s="133"/>
      <c r="UQF10" s="134"/>
      <c r="UQG10" s="132"/>
      <c r="UQH10" s="132"/>
      <c r="UQI10" s="132"/>
      <c r="UQJ10" s="133"/>
      <c r="UQK10" s="134"/>
      <c r="UQL10" s="132"/>
      <c r="UQM10" s="132"/>
      <c r="UQN10" s="132"/>
      <c r="UQO10" s="133"/>
      <c r="UQP10" s="134"/>
      <c r="UQQ10" s="132"/>
      <c r="UQR10" s="132"/>
      <c r="UQS10" s="132"/>
      <c r="UQT10" s="133"/>
      <c r="UQU10" s="134"/>
      <c r="UQV10" s="132"/>
      <c r="UQW10" s="132"/>
      <c r="UQX10" s="132"/>
      <c r="UQY10" s="133"/>
      <c r="UQZ10" s="134"/>
      <c r="URA10" s="132"/>
      <c r="URB10" s="132"/>
      <c r="URC10" s="132"/>
      <c r="URD10" s="133"/>
      <c r="URE10" s="134"/>
      <c r="URF10" s="132"/>
      <c r="URG10" s="132"/>
      <c r="URH10" s="132"/>
      <c r="URI10" s="133"/>
      <c r="URJ10" s="134"/>
      <c r="URK10" s="132"/>
      <c r="URL10" s="132"/>
      <c r="URM10" s="132"/>
      <c r="URN10" s="133"/>
      <c r="URO10" s="134"/>
      <c r="URP10" s="132"/>
      <c r="URQ10" s="132"/>
      <c r="URR10" s="132"/>
      <c r="URS10" s="133"/>
      <c r="URT10" s="134"/>
      <c r="URU10" s="132"/>
      <c r="URV10" s="132"/>
      <c r="URW10" s="132"/>
      <c r="URX10" s="133"/>
      <c r="URY10" s="134"/>
      <c r="URZ10" s="132"/>
      <c r="USA10" s="132"/>
      <c r="USB10" s="132"/>
      <c r="USC10" s="133"/>
      <c r="USD10" s="134"/>
      <c r="USE10" s="132"/>
      <c r="USF10" s="132"/>
      <c r="USG10" s="132"/>
      <c r="USH10" s="133"/>
      <c r="USI10" s="134"/>
      <c r="USJ10" s="132"/>
      <c r="USK10" s="132"/>
      <c r="USL10" s="132"/>
      <c r="USM10" s="133"/>
      <c r="USN10" s="134"/>
      <c r="USO10" s="132"/>
      <c r="USP10" s="132"/>
      <c r="USQ10" s="132"/>
      <c r="USR10" s="133"/>
      <c r="USS10" s="134"/>
      <c r="UST10" s="132"/>
      <c r="USU10" s="132"/>
      <c r="USV10" s="132"/>
      <c r="USW10" s="133"/>
      <c r="USX10" s="134"/>
      <c r="USY10" s="132"/>
      <c r="USZ10" s="132"/>
      <c r="UTA10" s="132"/>
      <c r="UTB10" s="133"/>
      <c r="UTC10" s="134"/>
      <c r="UTD10" s="132"/>
      <c r="UTE10" s="132"/>
      <c r="UTF10" s="132"/>
      <c r="UTG10" s="133"/>
      <c r="UTH10" s="134"/>
      <c r="UTI10" s="132"/>
      <c r="UTJ10" s="132"/>
      <c r="UTK10" s="132"/>
      <c r="UTL10" s="133"/>
      <c r="UTM10" s="134"/>
      <c r="UTN10" s="132"/>
      <c r="UTO10" s="132"/>
      <c r="UTP10" s="132"/>
      <c r="UTQ10" s="133"/>
      <c r="UTR10" s="134"/>
      <c r="UTS10" s="132"/>
      <c r="UTT10" s="132"/>
      <c r="UTU10" s="132"/>
      <c r="UTV10" s="133"/>
      <c r="UTW10" s="134"/>
      <c r="UTX10" s="132"/>
      <c r="UTY10" s="132"/>
      <c r="UTZ10" s="132"/>
      <c r="UUA10" s="133"/>
      <c r="UUB10" s="134"/>
      <c r="UUC10" s="132"/>
      <c r="UUD10" s="132"/>
      <c r="UUE10" s="132"/>
      <c r="UUF10" s="133"/>
      <c r="UUG10" s="134"/>
      <c r="UUH10" s="132"/>
      <c r="UUI10" s="132"/>
      <c r="UUJ10" s="132"/>
      <c r="UUK10" s="133"/>
      <c r="UUL10" s="134"/>
      <c r="UUM10" s="132"/>
      <c r="UUN10" s="132"/>
      <c r="UUO10" s="132"/>
      <c r="UUP10" s="133"/>
      <c r="UUQ10" s="134"/>
      <c r="UUR10" s="132"/>
      <c r="UUS10" s="132"/>
      <c r="UUT10" s="132"/>
      <c r="UUU10" s="133"/>
      <c r="UUV10" s="134"/>
      <c r="UUW10" s="132"/>
      <c r="UUX10" s="132"/>
      <c r="UUY10" s="132"/>
      <c r="UUZ10" s="133"/>
      <c r="UVA10" s="134"/>
      <c r="UVB10" s="132"/>
      <c r="UVC10" s="132"/>
      <c r="UVD10" s="132"/>
      <c r="UVE10" s="133"/>
      <c r="UVF10" s="134"/>
      <c r="UVG10" s="132"/>
      <c r="UVH10" s="132"/>
      <c r="UVI10" s="132"/>
      <c r="UVJ10" s="133"/>
      <c r="UVK10" s="134"/>
      <c r="UVL10" s="132"/>
      <c r="UVM10" s="132"/>
      <c r="UVN10" s="132"/>
      <c r="UVO10" s="133"/>
      <c r="UVP10" s="134"/>
      <c r="UVQ10" s="132"/>
      <c r="UVR10" s="132"/>
      <c r="UVS10" s="132"/>
      <c r="UVT10" s="133"/>
      <c r="UVU10" s="134"/>
      <c r="UVV10" s="132"/>
      <c r="UVW10" s="132"/>
      <c r="UVX10" s="132"/>
      <c r="UVY10" s="133"/>
      <c r="UVZ10" s="134"/>
      <c r="UWA10" s="132"/>
      <c r="UWB10" s="132"/>
      <c r="UWC10" s="132"/>
      <c r="UWD10" s="133"/>
      <c r="UWE10" s="134"/>
      <c r="UWF10" s="132"/>
      <c r="UWG10" s="132"/>
      <c r="UWH10" s="132"/>
      <c r="UWI10" s="133"/>
      <c r="UWJ10" s="134"/>
      <c r="UWK10" s="132"/>
      <c r="UWL10" s="132"/>
      <c r="UWM10" s="132"/>
      <c r="UWN10" s="133"/>
      <c r="UWO10" s="134"/>
      <c r="UWP10" s="132"/>
      <c r="UWQ10" s="132"/>
      <c r="UWR10" s="132"/>
      <c r="UWS10" s="133"/>
      <c r="UWT10" s="134"/>
      <c r="UWU10" s="132"/>
      <c r="UWV10" s="132"/>
      <c r="UWW10" s="132"/>
      <c r="UWX10" s="133"/>
      <c r="UWY10" s="134"/>
      <c r="UWZ10" s="132"/>
      <c r="UXA10" s="132"/>
      <c r="UXB10" s="132"/>
      <c r="UXC10" s="133"/>
      <c r="UXD10" s="134"/>
      <c r="UXE10" s="132"/>
      <c r="UXF10" s="132"/>
      <c r="UXG10" s="132"/>
      <c r="UXH10" s="133"/>
      <c r="UXI10" s="134"/>
      <c r="UXJ10" s="132"/>
      <c r="UXK10" s="132"/>
      <c r="UXL10" s="132"/>
      <c r="UXM10" s="133"/>
      <c r="UXN10" s="134"/>
      <c r="UXO10" s="132"/>
      <c r="UXP10" s="132"/>
      <c r="UXQ10" s="132"/>
      <c r="UXR10" s="133"/>
      <c r="UXS10" s="134"/>
      <c r="UXT10" s="132"/>
      <c r="UXU10" s="132"/>
      <c r="UXV10" s="132"/>
      <c r="UXW10" s="133"/>
      <c r="UXX10" s="134"/>
      <c r="UXY10" s="132"/>
      <c r="UXZ10" s="132"/>
      <c r="UYA10" s="132"/>
      <c r="UYB10" s="133"/>
      <c r="UYC10" s="134"/>
      <c r="UYD10" s="132"/>
      <c r="UYE10" s="132"/>
      <c r="UYF10" s="132"/>
      <c r="UYG10" s="133"/>
      <c r="UYH10" s="134"/>
      <c r="UYI10" s="132"/>
      <c r="UYJ10" s="132"/>
      <c r="UYK10" s="132"/>
      <c r="UYL10" s="133"/>
      <c r="UYM10" s="134"/>
      <c r="UYN10" s="132"/>
      <c r="UYO10" s="132"/>
      <c r="UYP10" s="132"/>
      <c r="UYQ10" s="133"/>
      <c r="UYR10" s="134"/>
      <c r="UYS10" s="132"/>
      <c r="UYT10" s="132"/>
      <c r="UYU10" s="132"/>
      <c r="UYV10" s="133"/>
      <c r="UYW10" s="134"/>
      <c r="UYX10" s="132"/>
      <c r="UYY10" s="132"/>
      <c r="UYZ10" s="132"/>
      <c r="UZA10" s="133"/>
      <c r="UZB10" s="134"/>
      <c r="UZC10" s="132"/>
      <c r="UZD10" s="132"/>
      <c r="UZE10" s="132"/>
      <c r="UZF10" s="133"/>
      <c r="UZG10" s="134"/>
      <c r="UZH10" s="132"/>
      <c r="UZI10" s="132"/>
      <c r="UZJ10" s="132"/>
      <c r="UZK10" s="133"/>
      <c r="UZL10" s="134"/>
      <c r="UZM10" s="132"/>
      <c r="UZN10" s="132"/>
      <c r="UZO10" s="132"/>
      <c r="UZP10" s="133"/>
      <c r="UZQ10" s="134"/>
      <c r="UZR10" s="132"/>
      <c r="UZS10" s="132"/>
      <c r="UZT10" s="132"/>
      <c r="UZU10" s="133"/>
      <c r="UZV10" s="134"/>
      <c r="UZW10" s="132"/>
      <c r="UZX10" s="132"/>
      <c r="UZY10" s="132"/>
      <c r="UZZ10" s="133"/>
      <c r="VAA10" s="134"/>
      <c r="VAB10" s="132"/>
      <c r="VAC10" s="132"/>
      <c r="VAD10" s="132"/>
      <c r="VAE10" s="133"/>
      <c r="VAF10" s="134"/>
      <c r="VAG10" s="132"/>
      <c r="VAH10" s="132"/>
      <c r="VAI10" s="132"/>
      <c r="VAJ10" s="133"/>
      <c r="VAK10" s="134"/>
      <c r="VAL10" s="132"/>
      <c r="VAM10" s="132"/>
      <c r="VAN10" s="132"/>
      <c r="VAO10" s="133"/>
      <c r="VAP10" s="134"/>
      <c r="VAQ10" s="132"/>
      <c r="VAR10" s="132"/>
      <c r="VAS10" s="132"/>
      <c r="VAT10" s="133"/>
      <c r="VAU10" s="134"/>
      <c r="VAV10" s="132"/>
      <c r="VAW10" s="132"/>
      <c r="VAX10" s="132"/>
      <c r="VAY10" s="133"/>
      <c r="VAZ10" s="134"/>
      <c r="VBA10" s="132"/>
      <c r="VBB10" s="132"/>
      <c r="VBC10" s="132"/>
      <c r="VBD10" s="133"/>
      <c r="VBE10" s="134"/>
      <c r="VBF10" s="132"/>
      <c r="VBG10" s="132"/>
      <c r="VBH10" s="132"/>
      <c r="VBI10" s="133"/>
      <c r="VBJ10" s="134"/>
      <c r="VBK10" s="132"/>
      <c r="VBL10" s="132"/>
      <c r="VBM10" s="132"/>
      <c r="VBN10" s="133"/>
      <c r="VBO10" s="134"/>
      <c r="VBP10" s="132"/>
      <c r="VBQ10" s="132"/>
      <c r="VBR10" s="132"/>
      <c r="VBS10" s="133"/>
      <c r="VBT10" s="134"/>
      <c r="VBU10" s="132"/>
      <c r="VBV10" s="132"/>
      <c r="VBW10" s="132"/>
      <c r="VBX10" s="133"/>
      <c r="VBY10" s="134"/>
      <c r="VBZ10" s="132"/>
      <c r="VCA10" s="132"/>
      <c r="VCB10" s="132"/>
      <c r="VCC10" s="133"/>
      <c r="VCD10" s="134"/>
      <c r="VCE10" s="132"/>
      <c r="VCF10" s="132"/>
      <c r="VCG10" s="132"/>
      <c r="VCH10" s="133"/>
      <c r="VCI10" s="134"/>
      <c r="VCJ10" s="132"/>
      <c r="VCK10" s="132"/>
      <c r="VCL10" s="132"/>
      <c r="VCM10" s="133"/>
      <c r="VCN10" s="134"/>
      <c r="VCO10" s="132"/>
      <c r="VCP10" s="132"/>
      <c r="VCQ10" s="132"/>
      <c r="VCR10" s="133"/>
      <c r="VCS10" s="134"/>
      <c r="VCT10" s="132"/>
      <c r="VCU10" s="132"/>
      <c r="VCV10" s="132"/>
      <c r="VCW10" s="133"/>
      <c r="VCX10" s="134"/>
      <c r="VCY10" s="132"/>
      <c r="VCZ10" s="132"/>
      <c r="VDA10" s="132"/>
      <c r="VDB10" s="133"/>
      <c r="VDC10" s="134"/>
      <c r="VDD10" s="132"/>
      <c r="VDE10" s="132"/>
      <c r="VDF10" s="132"/>
      <c r="VDG10" s="133"/>
      <c r="VDH10" s="134"/>
      <c r="VDI10" s="132"/>
      <c r="VDJ10" s="132"/>
      <c r="VDK10" s="132"/>
      <c r="VDL10" s="133"/>
      <c r="VDM10" s="134"/>
      <c r="VDN10" s="132"/>
      <c r="VDO10" s="132"/>
      <c r="VDP10" s="132"/>
      <c r="VDQ10" s="133"/>
      <c r="VDR10" s="134"/>
      <c r="VDS10" s="132"/>
      <c r="VDT10" s="132"/>
      <c r="VDU10" s="132"/>
      <c r="VDV10" s="133"/>
      <c r="VDW10" s="134"/>
      <c r="VDX10" s="132"/>
      <c r="VDY10" s="132"/>
      <c r="VDZ10" s="132"/>
      <c r="VEA10" s="133"/>
      <c r="VEB10" s="134"/>
      <c r="VEC10" s="132"/>
      <c r="VED10" s="132"/>
      <c r="VEE10" s="132"/>
      <c r="VEF10" s="133"/>
      <c r="VEG10" s="134"/>
      <c r="VEH10" s="132"/>
      <c r="VEI10" s="132"/>
      <c r="VEJ10" s="132"/>
      <c r="VEK10" s="133"/>
      <c r="VEL10" s="134"/>
      <c r="VEM10" s="132"/>
      <c r="VEN10" s="132"/>
      <c r="VEO10" s="132"/>
      <c r="VEP10" s="133"/>
      <c r="VEQ10" s="134"/>
      <c r="VER10" s="132"/>
      <c r="VES10" s="132"/>
      <c r="VET10" s="132"/>
      <c r="VEU10" s="133"/>
      <c r="VEV10" s="134"/>
      <c r="VEW10" s="132"/>
      <c r="VEX10" s="132"/>
      <c r="VEY10" s="132"/>
      <c r="VEZ10" s="133"/>
      <c r="VFA10" s="134"/>
      <c r="VFB10" s="132"/>
      <c r="VFC10" s="132"/>
      <c r="VFD10" s="132"/>
      <c r="VFE10" s="133"/>
      <c r="VFF10" s="134"/>
      <c r="VFG10" s="132"/>
      <c r="VFH10" s="132"/>
      <c r="VFI10" s="132"/>
      <c r="VFJ10" s="133"/>
      <c r="VFK10" s="134"/>
      <c r="VFL10" s="132"/>
      <c r="VFM10" s="132"/>
      <c r="VFN10" s="132"/>
      <c r="VFO10" s="133"/>
      <c r="VFP10" s="134"/>
      <c r="VFQ10" s="132"/>
      <c r="VFR10" s="132"/>
      <c r="VFS10" s="132"/>
      <c r="VFT10" s="133"/>
      <c r="VFU10" s="134"/>
      <c r="VFV10" s="132"/>
      <c r="VFW10" s="132"/>
      <c r="VFX10" s="132"/>
      <c r="VFY10" s="133"/>
      <c r="VFZ10" s="134"/>
      <c r="VGA10" s="132"/>
      <c r="VGB10" s="132"/>
      <c r="VGC10" s="132"/>
      <c r="VGD10" s="133"/>
      <c r="VGE10" s="134"/>
      <c r="VGF10" s="132"/>
      <c r="VGG10" s="132"/>
      <c r="VGH10" s="132"/>
      <c r="VGI10" s="133"/>
      <c r="VGJ10" s="134"/>
      <c r="VGK10" s="132"/>
      <c r="VGL10" s="132"/>
      <c r="VGM10" s="132"/>
      <c r="VGN10" s="133"/>
      <c r="VGO10" s="134"/>
      <c r="VGP10" s="132"/>
      <c r="VGQ10" s="132"/>
      <c r="VGR10" s="132"/>
      <c r="VGS10" s="133"/>
      <c r="VGT10" s="134"/>
      <c r="VGU10" s="132"/>
      <c r="VGV10" s="132"/>
      <c r="VGW10" s="132"/>
      <c r="VGX10" s="133"/>
      <c r="VGY10" s="134"/>
      <c r="VGZ10" s="132"/>
      <c r="VHA10" s="132"/>
      <c r="VHB10" s="132"/>
      <c r="VHC10" s="133"/>
      <c r="VHD10" s="134"/>
      <c r="VHE10" s="132"/>
      <c r="VHF10" s="132"/>
      <c r="VHG10" s="132"/>
      <c r="VHH10" s="133"/>
      <c r="VHI10" s="134"/>
      <c r="VHJ10" s="132"/>
      <c r="VHK10" s="132"/>
      <c r="VHL10" s="132"/>
      <c r="VHM10" s="133"/>
      <c r="VHN10" s="134"/>
      <c r="VHO10" s="132"/>
      <c r="VHP10" s="132"/>
      <c r="VHQ10" s="132"/>
      <c r="VHR10" s="133"/>
      <c r="VHS10" s="134"/>
      <c r="VHT10" s="132"/>
      <c r="VHU10" s="132"/>
      <c r="VHV10" s="132"/>
      <c r="VHW10" s="133"/>
      <c r="VHX10" s="134"/>
      <c r="VHY10" s="132"/>
      <c r="VHZ10" s="132"/>
      <c r="VIA10" s="132"/>
      <c r="VIB10" s="133"/>
      <c r="VIC10" s="134"/>
      <c r="VID10" s="132"/>
      <c r="VIE10" s="132"/>
      <c r="VIF10" s="132"/>
      <c r="VIG10" s="133"/>
      <c r="VIH10" s="134"/>
      <c r="VII10" s="132"/>
      <c r="VIJ10" s="132"/>
      <c r="VIK10" s="132"/>
      <c r="VIL10" s="133"/>
      <c r="VIM10" s="134"/>
      <c r="VIN10" s="132"/>
      <c r="VIO10" s="132"/>
      <c r="VIP10" s="132"/>
      <c r="VIQ10" s="133"/>
      <c r="VIR10" s="134"/>
      <c r="VIS10" s="132"/>
      <c r="VIT10" s="132"/>
      <c r="VIU10" s="132"/>
      <c r="VIV10" s="133"/>
      <c r="VIW10" s="134"/>
      <c r="VIX10" s="132"/>
      <c r="VIY10" s="132"/>
      <c r="VIZ10" s="132"/>
      <c r="VJA10" s="133"/>
      <c r="VJB10" s="134"/>
      <c r="VJC10" s="132"/>
      <c r="VJD10" s="132"/>
      <c r="VJE10" s="132"/>
      <c r="VJF10" s="133"/>
      <c r="VJG10" s="134"/>
      <c r="VJH10" s="132"/>
      <c r="VJI10" s="132"/>
      <c r="VJJ10" s="132"/>
      <c r="VJK10" s="133"/>
      <c r="VJL10" s="134"/>
      <c r="VJM10" s="132"/>
      <c r="VJN10" s="132"/>
      <c r="VJO10" s="132"/>
      <c r="VJP10" s="133"/>
      <c r="VJQ10" s="134"/>
      <c r="VJR10" s="132"/>
      <c r="VJS10" s="132"/>
      <c r="VJT10" s="132"/>
      <c r="VJU10" s="133"/>
      <c r="VJV10" s="134"/>
      <c r="VJW10" s="132"/>
      <c r="VJX10" s="132"/>
      <c r="VJY10" s="132"/>
      <c r="VJZ10" s="133"/>
      <c r="VKA10" s="134"/>
      <c r="VKB10" s="132"/>
      <c r="VKC10" s="132"/>
      <c r="VKD10" s="132"/>
      <c r="VKE10" s="133"/>
      <c r="VKF10" s="134"/>
      <c r="VKG10" s="132"/>
      <c r="VKH10" s="132"/>
      <c r="VKI10" s="132"/>
      <c r="VKJ10" s="133"/>
      <c r="VKK10" s="134"/>
      <c r="VKL10" s="132"/>
      <c r="VKM10" s="132"/>
      <c r="VKN10" s="132"/>
      <c r="VKO10" s="133"/>
      <c r="VKP10" s="134"/>
      <c r="VKQ10" s="132"/>
      <c r="VKR10" s="132"/>
      <c r="VKS10" s="132"/>
      <c r="VKT10" s="133"/>
      <c r="VKU10" s="134"/>
      <c r="VKV10" s="132"/>
      <c r="VKW10" s="132"/>
      <c r="VKX10" s="132"/>
      <c r="VKY10" s="133"/>
      <c r="VKZ10" s="134"/>
      <c r="VLA10" s="132"/>
      <c r="VLB10" s="132"/>
      <c r="VLC10" s="132"/>
      <c r="VLD10" s="133"/>
      <c r="VLE10" s="134"/>
      <c r="VLF10" s="132"/>
      <c r="VLG10" s="132"/>
      <c r="VLH10" s="132"/>
      <c r="VLI10" s="133"/>
      <c r="VLJ10" s="134"/>
      <c r="VLK10" s="132"/>
      <c r="VLL10" s="132"/>
      <c r="VLM10" s="132"/>
      <c r="VLN10" s="133"/>
      <c r="VLO10" s="134"/>
      <c r="VLP10" s="132"/>
      <c r="VLQ10" s="132"/>
      <c r="VLR10" s="132"/>
      <c r="VLS10" s="133"/>
      <c r="VLT10" s="134"/>
      <c r="VLU10" s="132"/>
      <c r="VLV10" s="132"/>
      <c r="VLW10" s="132"/>
      <c r="VLX10" s="133"/>
      <c r="VLY10" s="134"/>
      <c r="VLZ10" s="132"/>
      <c r="VMA10" s="132"/>
      <c r="VMB10" s="132"/>
      <c r="VMC10" s="133"/>
      <c r="VMD10" s="134"/>
      <c r="VME10" s="132"/>
      <c r="VMF10" s="132"/>
      <c r="VMG10" s="132"/>
      <c r="VMH10" s="133"/>
      <c r="VMI10" s="134"/>
      <c r="VMJ10" s="132"/>
      <c r="VMK10" s="132"/>
      <c r="VML10" s="132"/>
      <c r="VMM10" s="133"/>
      <c r="VMN10" s="134"/>
      <c r="VMO10" s="132"/>
      <c r="VMP10" s="132"/>
      <c r="VMQ10" s="132"/>
      <c r="VMR10" s="133"/>
      <c r="VMS10" s="134"/>
      <c r="VMT10" s="132"/>
      <c r="VMU10" s="132"/>
      <c r="VMV10" s="132"/>
      <c r="VMW10" s="133"/>
      <c r="VMX10" s="134"/>
      <c r="VMY10" s="132"/>
      <c r="VMZ10" s="132"/>
      <c r="VNA10" s="132"/>
      <c r="VNB10" s="133"/>
      <c r="VNC10" s="134"/>
      <c r="VND10" s="132"/>
      <c r="VNE10" s="132"/>
      <c r="VNF10" s="132"/>
      <c r="VNG10" s="133"/>
      <c r="VNH10" s="134"/>
      <c r="VNI10" s="132"/>
      <c r="VNJ10" s="132"/>
      <c r="VNK10" s="132"/>
      <c r="VNL10" s="133"/>
      <c r="VNM10" s="134"/>
      <c r="VNN10" s="132"/>
      <c r="VNO10" s="132"/>
      <c r="VNP10" s="132"/>
      <c r="VNQ10" s="133"/>
      <c r="VNR10" s="134"/>
      <c r="VNS10" s="132"/>
      <c r="VNT10" s="132"/>
      <c r="VNU10" s="132"/>
      <c r="VNV10" s="133"/>
      <c r="VNW10" s="134"/>
      <c r="VNX10" s="132"/>
      <c r="VNY10" s="132"/>
      <c r="VNZ10" s="132"/>
      <c r="VOA10" s="133"/>
      <c r="VOB10" s="134"/>
      <c r="VOC10" s="132"/>
      <c r="VOD10" s="132"/>
      <c r="VOE10" s="132"/>
      <c r="VOF10" s="133"/>
      <c r="VOG10" s="134"/>
      <c r="VOH10" s="132"/>
      <c r="VOI10" s="132"/>
      <c r="VOJ10" s="132"/>
      <c r="VOK10" s="133"/>
      <c r="VOL10" s="134"/>
      <c r="VOM10" s="132"/>
      <c r="VON10" s="132"/>
      <c r="VOO10" s="132"/>
      <c r="VOP10" s="133"/>
      <c r="VOQ10" s="134"/>
      <c r="VOR10" s="132"/>
      <c r="VOS10" s="132"/>
      <c r="VOT10" s="132"/>
      <c r="VOU10" s="133"/>
      <c r="VOV10" s="134"/>
      <c r="VOW10" s="132"/>
      <c r="VOX10" s="132"/>
      <c r="VOY10" s="132"/>
      <c r="VOZ10" s="133"/>
      <c r="VPA10" s="134"/>
      <c r="VPB10" s="132"/>
      <c r="VPC10" s="132"/>
      <c r="VPD10" s="132"/>
      <c r="VPE10" s="133"/>
      <c r="VPF10" s="134"/>
      <c r="VPG10" s="132"/>
      <c r="VPH10" s="132"/>
      <c r="VPI10" s="132"/>
      <c r="VPJ10" s="133"/>
      <c r="VPK10" s="134"/>
      <c r="VPL10" s="132"/>
      <c r="VPM10" s="132"/>
      <c r="VPN10" s="132"/>
      <c r="VPO10" s="133"/>
      <c r="VPP10" s="134"/>
      <c r="VPQ10" s="132"/>
      <c r="VPR10" s="132"/>
      <c r="VPS10" s="132"/>
      <c r="VPT10" s="133"/>
      <c r="VPU10" s="134"/>
      <c r="VPV10" s="132"/>
      <c r="VPW10" s="132"/>
      <c r="VPX10" s="132"/>
      <c r="VPY10" s="133"/>
      <c r="VPZ10" s="134"/>
      <c r="VQA10" s="132"/>
      <c r="VQB10" s="132"/>
      <c r="VQC10" s="132"/>
      <c r="VQD10" s="133"/>
      <c r="VQE10" s="134"/>
      <c r="VQF10" s="132"/>
      <c r="VQG10" s="132"/>
      <c r="VQH10" s="132"/>
      <c r="VQI10" s="133"/>
      <c r="VQJ10" s="134"/>
      <c r="VQK10" s="132"/>
      <c r="VQL10" s="132"/>
      <c r="VQM10" s="132"/>
      <c r="VQN10" s="133"/>
      <c r="VQO10" s="134"/>
      <c r="VQP10" s="132"/>
      <c r="VQQ10" s="132"/>
      <c r="VQR10" s="132"/>
      <c r="VQS10" s="133"/>
      <c r="VQT10" s="134"/>
      <c r="VQU10" s="132"/>
      <c r="VQV10" s="132"/>
      <c r="VQW10" s="132"/>
      <c r="VQX10" s="133"/>
      <c r="VQY10" s="134"/>
      <c r="VQZ10" s="132"/>
      <c r="VRA10" s="132"/>
      <c r="VRB10" s="132"/>
      <c r="VRC10" s="133"/>
      <c r="VRD10" s="134"/>
      <c r="VRE10" s="132"/>
      <c r="VRF10" s="132"/>
      <c r="VRG10" s="132"/>
      <c r="VRH10" s="133"/>
      <c r="VRI10" s="134"/>
      <c r="VRJ10" s="132"/>
      <c r="VRK10" s="132"/>
      <c r="VRL10" s="132"/>
      <c r="VRM10" s="133"/>
      <c r="VRN10" s="134"/>
      <c r="VRO10" s="132"/>
      <c r="VRP10" s="132"/>
      <c r="VRQ10" s="132"/>
      <c r="VRR10" s="133"/>
      <c r="VRS10" s="134"/>
      <c r="VRT10" s="132"/>
      <c r="VRU10" s="132"/>
      <c r="VRV10" s="132"/>
      <c r="VRW10" s="133"/>
      <c r="VRX10" s="134"/>
      <c r="VRY10" s="132"/>
      <c r="VRZ10" s="132"/>
      <c r="VSA10" s="132"/>
      <c r="VSB10" s="133"/>
      <c r="VSC10" s="134"/>
      <c r="VSD10" s="132"/>
      <c r="VSE10" s="132"/>
      <c r="VSF10" s="132"/>
      <c r="VSG10" s="133"/>
      <c r="VSH10" s="134"/>
      <c r="VSI10" s="132"/>
      <c r="VSJ10" s="132"/>
      <c r="VSK10" s="132"/>
      <c r="VSL10" s="133"/>
      <c r="VSM10" s="134"/>
      <c r="VSN10" s="132"/>
      <c r="VSO10" s="132"/>
      <c r="VSP10" s="132"/>
      <c r="VSQ10" s="133"/>
      <c r="VSR10" s="134"/>
      <c r="VSS10" s="132"/>
      <c r="VST10" s="132"/>
      <c r="VSU10" s="132"/>
      <c r="VSV10" s="133"/>
      <c r="VSW10" s="134"/>
      <c r="VSX10" s="132"/>
      <c r="VSY10" s="132"/>
      <c r="VSZ10" s="132"/>
      <c r="VTA10" s="133"/>
      <c r="VTB10" s="134"/>
      <c r="VTC10" s="132"/>
      <c r="VTD10" s="132"/>
      <c r="VTE10" s="132"/>
      <c r="VTF10" s="133"/>
      <c r="VTG10" s="134"/>
      <c r="VTH10" s="132"/>
      <c r="VTI10" s="132"/>
      <c r="VTJ10" s="132"/>
      <c r="VTK10" s="133"/>
      <c r="VTL10" s="134"/>
      <c r="VTM10" s="132"/>
      <c r="VTN10" s="132"/>
      <c r="VTO10" s="132"/>
      <c r="VTP10" s="133"/>
      <c r="VTQ10" s="134"/>
      <c r="VTR10" s="132"/>
      <c r="VTS10" s="132"/>
      <c r="VTT10" s="132"/>
      <c r="VTU10" s="133"/>
      <c r="VTV10" s="134"/>
      <c r="VTW10" s="132"/>
      <c r="VTX10" s="132"/>
      <c r="VTY10" s="132"/>
      <c r="VTZ10" s="133"/>
      <c r="VUA10" s="134"/>
      <c r="VUB10" s="132"/>
      <c r="VUC10" s="132"/>
      <c r="VUD10" s="132"/>
      <c r="VUE10" s="133"/>
      <c r="VUF10" s="134"/>
      <c r="VUG10" s="132"/>
      <c r="VUH10" s="132"/>
      <c r="VUI10" s="132"/>
      <c r="VUJ10" s="133"/>
      <c r="VUK10" s="134"/>
      <c r="VUL10" s="132"/>
      <c r="VUM10" s="132"/>
      <c r="VUN10" s="132"/>
      <c r="VUO10" s="133"/>
      <c r="VUP10" s="134"/>
      <c r="VUQ10" s="132"/>
      <c r="VUR10" s="132"/>
      <c r="VUS10" s="132"/>
      <c r="VUT10" s="133"/>
      <c r="VUU10" s="134"/>
      <c r="VUV10" s="132"/>
      <c r="VUW10" s="132"/>
      <c r="VUX10" s="132"/>
      <c r="VUY10" s="133"/>
      <c r="VUZ10" s="134"/>
      <c r="VVA10" s="132"/>
      <c r="VVB10" s="132"/>
      <c r="VVC10" s="132"/>
      <c r="VVD10" s="133"/>
      <c r="VVE10" s="134"/>
      <c r="VVF10" s="132"/>
      <c r="VVG10" s="132"/>
      <c r="VVH10" s="132"/>
      <c r="VVI10" s="133"/>
      <c r="VVJ10" s="134"/>
      <c r="VVK10" s="132"/>
      <c r="VVL10" s="132"/>
      <c r="VVM10" s="132"/>
      <c r="VVN10" s="133"/>
      <c r="VVO10" s="134"/>
      <c r="VVP10" s="132"/>
      <c r="VVQ10" s="132"/>
      <c r="VVR10" s="132"/>
      <c r="VVS10" s="133"/>
      <c r="VVT10" s="134"/>
      <c r="VVU10" s="132"/>
      <c r="VVV10" s="132"/>
      <c r="VVW10" s="132"/>
      <c r="VVX10" s="133"/>
      <c r="VVY10" s="134"/>
      <c r="VVZ10" s="132"/>
      <c r="VWA10" s="132"/>
      <c r="VWB10" s="132"/>
      <c r="VWC10" s="133"/>
      <c r="VWD10" s="134"/>
      <c r="VWE10" s="132"/>
      <c r="VWF10" s="132"/>
      <c r="VWG10" s="132"/>
      <c r="VWH10" s="133"/>
      <c r="VWI10" s="134"/>
      <c r="VWJ10" s="132"/>
      <c r="VWK10" s="132"/>
      <c r="VWL10" s="132"/>
      <c r="VWM10" s="133"/>
      <c r="VWN10" s="134"/>
      <c r="VWO10" s="132"/>
      <c r="VWP10" s="132"/>
      <c r="VWQ10" s="132"/>
      <c r="VWR10" s="133"/>
      <c r="VWS10" s="134"/>
      <c r="VWT10" s="132"/>
      <c r="VWU10" s="132"/>
      <c r="VWV10" s="132"/>
      <c r="VWW10" s="133"/>
      <c r="VWX10" s="134"/>
      <c r="VWY10" s="132"/>
      <c r="VWZ10" s="132"/>
      <c r="VXA10" s="132"/>
      <c r="VXB10" s="133"/>
      <c r="VXC10" s="134"/>
      <c r="VXD10" s="132"/>
      <c r="VXE10" s="132"/>
      <c r="VXF10" s="132"/>
      <c r="VXG10" s="133"/>
      <c r="VXH10" s="134"/>
      <c r="VXI10" s="132"/>
      <c r="VXJ10" s="132"/>
      <c r="VXK10" s="132"/>
      <c r="VXL10" s="133"/>
      <c r="VXM10" s="134"/>
      <c r="VXN10" s="132"/>
      <c r="VXO10" s="132"/>
      <c r="VXP10" s="132"/>
      <c r="VXQ10" s="133"/>
      <c r="VXR10" s="134"/>
      <c r="VXS10" s="132"/>
      <c r="VXT10" s="132"/>
      <c r="VXU10" s="132"/>
      <c r="VXV10" s="133"/>
      <c r="VXW10" s="134"/>
      <c r="VXX10" s="132"/>
      <c r="VXY10" s="132"/>
      <c r="VXZ10" s="132"/>
      <c r="VYA10" s="133"/>
      <c r="VYB10" s="134"/>
      <c r="VYC10" s="132"/>
      <c r="VYD10" s="132"/>
      <c r="VYE10" s="132"/>
      <c r="VYF10" s="133"/>
      <c r="VYG10" s="134"/>
      <c r="VYH10" s="132"/>
      <c r="VYI10" s="132"/>
      <c r="VYJ10" s="132"/>
      <c r="VYK10" s="133"/>
      <c r="VYL10" s="134"/>
      <c r="VYM10" s="132"/>
      <c r="VYN10" s="132"/>
      <c r="VYO10" s="132"/>
      <c r="VYP10" s="133"/>
      <c r="VYQ10" s="134"/>
      <c r="VYR10" s="132"/>
      <c r="VYS10" s="132"/>
      <c r="VYT10" s="132"/>
      <c r="VYU10" s="133"/>
      <c r="VYV10" s="134"/>
      <c r="VYW10" s="132"/>
      <c r="VYX10" s="132"/>
      <c r="VYY10" s="132"/>
      <c r="VYZ10" s="133"/>
      <c r="VZA10" s="134"/>
      <c r="VZB10" s="132"/>
      <c r="VZC10" s="132"/>
      <c r="VZD10" s="132"/>
      <c r="VZE10" s="133"/>
      <c r="VZF10" s="134"/>
      <c r="VZG10" s="132"/>
      <c r="VZH10" s="132"/>
      <c r="VZI10" s="132"/>
      <c r="VZJ10" s="133"/>
      <c r="VZK10" s="134"/>
      <c r="VZL10" s="132"/>
      <c r="VZM10" s="132"/>
      <c r="VZN10" s="132"/>
      <c r="VZO10" s="133"/>
      <c r="VZP10" s="134"/>
      <c r="VZQ10" s="132"/>
      <c r="VZR10" s="132"/>
      <c r="VZS10" s="132"/>
      <c r="VZT10" s="133"/>
      <c r="VZU10" s="134"/>
      <c r="VZV10" s="132"/>
      <c r="VZW10" s="132"/>
      <c r="VZX10" s="132"/>
      <c r="VZY10" s="133"/>
      <c r="VZZ10" s="134"/>
      <c r="WAA10" s="132"/>
      <c r="WAB10" s="132"/>
      <c r="WAC10" s="132"/>
      <c r="WAD10" s="133"/>
      <c r="WAE10" s="134"/>
      <c r="WAF10" s="132"/>
      <c r="WAG10" s="132"/>
      <c r="WAH10" s="132"/>
      <c r="WAI10" s="133"/>
      <c r="WAJ10" s="134"/>
      <c r="WAK10" s="132"/>
      <c r="WAL10" s="132"/>
      <c r="WAM10" s="132"/>
      <c r="WAN10" s="133"/>
      <c r="WAO10" s="134"/>
      <c r="WAP10" s="132"/>
      <c r="WAQ10" s="132"/>
      <c r="WAR10" s="132"/>
      <c r="WAS10" s="133"/>
      <c r="WAT10" s="134"/>
      <c r="WAU10" s="132"/>
      <c r="WAV10" s="132"/>
      <c r="WAW10" s="132"/>
      <c r="WAX10" s="133"/>
      <c r="WAY10" s="134"/>
      <c r="WAZ10" s="132"/>
      <c r="WBA10" s="132"/>
      <c r="WBB10" s="132"/>
      <c r="WBC10" s="133"/>
      <c r="WBD10" s="134"/>
      <c r="WBE10" s="132"/>
      <c r="WBF10" s="132"/>
      <c r="WBG10" s="132"/>
      <c r="WBH10" s="133"/>
      <c r="WBI10" s="134"/>
      <c r="WBJ10" s="132"/>
      <c r="WBK10" s="132"/>
      <c r="WBL10" s="132"/>
      <c r="WBM10" s="133"/>
      <c r="WBN10" s="134"/>
      <c r="WBO10" s="132"/>
      <c r="WBP10" s="132"/>
      <c r="WBQ10" s="132"/>
      <c r="WBR10" s="133"/>
      <c r="WBS10" s="134"/>
      <c r="WBT10" s="132"/>
      <c r="WBU10" s="132"/>
      <c r="WBV10" s="132"/>
      <c r="WBW10" s="133"/>
      <c r="WBX10" s="134"/>
      <c r="WBY10" s="132"/>
      <c r="WBZ10" s="132"/>
      <c r="WCA10" s="132"/>
      <c r="WCB10" s="133"/>
      <c r="WCC10" s="134"/>
      <c r="WCD10" s="132"/>
      <c r="WCE10" s="132"/>
      <c r="WCF10" s="132"/>
      <c r="WCG10" s="133"/>
      <c r="WCH10" s="134"/>
      <c r="WCI10" s="132"/>
      <c r="WCJ10" s="132"/>
      <c r="WCK10" s="132"/>
      <c r="WCL10" s="133"/>
      <c r="WCM10" s="134"/>
      <c r="WCN10" s="132"/>
      <c r="WCO10" s="132"/>
      <c r="WCP10" s="132"/>
      <c r="WCQ10" s="133"/>
      <c r="WCR10" s="134"/>
      <c r="WCS10" s="132"/>
      <c r="WCT10" s="132"/>
      <c r="WCU10" s="132"/>
      <c r="WCV10" s="133"/>
      <c r="WCW10" s="134"/>
      <c r="WCX10" s="132"/>
      <c r="WCY10" s="132"/>
      <c r="WCZ10" s="132"/>
      <c r="WDA10" s="133"/>
      <c r="WDB10" s="134"/>
      <c r="WDC10" s="132"/>
      <c r="WDD10" s="132"/>
      <c r="WDE10" s="132"/>
      <c r="WDF10" s="133"/>
      <c r="WDG10" s="134"/>
      <c r="WDH10" s="132"/>
      <c r="WDI10" s="132"/>
      <c r="WDJ10" s="132"/>
      <c r="WDK10" s="133"/>
      <c r="WDL10" s="134"/>
      <c r="WDM10" s="132"/>
      <c r="WDN10" s="132"/>
      <c r="WDO10" s="132"/>
      <c r="WDP10" s="133"/>
      <c r="WDQ10" s="134"/>
      <c r="WDR10" s="132"/>
      <c r="WDS10" s="132"/>
      <c r="WDT10" s="132"/>
      <c r="WDU10" s="133"/>
      <c r="WDV10" s="134"/>
      <c r="WDW10" s="132"/>
      <c r="WDX10" s="132"/>
      <c r="WDY10" s="132"/>
      <c r="WDZ10" s="133"/>
      <c r="WEA10" s="134"/>
      <c r="WEB10" s="132"/>
      <c r="WEC10" s="132"/>
      <c r="WED10" s="132"/>
      <c r="WEE10" s="133"/>
      <c r="WEF10" s="134"/>
      <c r="WEG10" s="132"/>
      <c r="WEH10" s="132"/>
      <c r="WEI10" s="132"/>
      <c r="WEJ10" s="133"/>
      <c r="WEK10" s="134"/>
      <c r="WEL10" s="132"/>
      <c r="WEM10" s="132"/>
      <c r="WEN10" s="132"/>
      <c r="WEO10" s="133"/>
      <c r="WEP10" s="134"/>
      <c r="WEQ10" s="132"/>
      <c r="WER10" s="132"/>
      <c r="WES10" s="132"/>
      <c r="WET10" s="133"/>
      <c r="WEU10" s="134"/>
      <c r="WEV10" s="132"/>
      <c r="WEW10" s="132"/>
      <c r="WEX10" s="132"/>
      <c r="WEY10" s="133"/>
      <c r="WEZ10" s="134"/>
      <c r="WFA10" s="132"/>
      <c r="WFB10" s="132"/>
      <c r="WFC10" s="132"/>
      <c r="WFD10" s="133"/>
      <c r="WFE10" s="134"/>
      <c r="WFF10" s="132"/>
      <c r="WFG10" s="132"/>
      <c r="WFH10" s="132"/>
      <c r="WFI10" s="133"/>
      <c r="WFJ10" s="134"/>
      <c r="WFK10" s="132"/>
      <c r="WFL10" s="132"/>
      <c r="WFM10" s="132"/>
      <c r="WFN10" s="133"/>
      <c r="WFO10" s="134"/>
      <c r="WFP10" s="132"/>
      <c r="WFQ10" s="132"/>
      <c r="WFR10" s="132"/>
      <c r="WFS10" s="133"/>
      <c r="WFT10" s="134"/>
      <c r="WFU10" s="132"/>
      <c r="WFV10" s="132"/>
      <c r="WFW10" s="132"/>
      <c r="WFX10" s="133"/>
      <c r="WFY10" s="134"/>
      <c r="WFZ10" s="132"/>
      <c r="WGA10" s="132"/>
      <c r="WGB10" s="132"/>
      <c r="WGC10" s="133"/>
      <c r="WGD10" s="134"/>
      <c r="WGE10" s="132"/>
      <c r="WGF10" s="132"/>
      <c r="WGG10" s="132"/>
      <c r="WGH10" s="133"/>
      <c r="WGI10" s="134"/>
      <c r="WGJ10" s="132"/>
      <c r="WGK10" s="132"/>
      <c r="WGL10" s="132"/>
      <c r="WGM10" s="133"/>
      <c r="WGN10" s="134"/>
      <c r="WGO10" s="132"/>
      <c r="WGP10" s="132"/>
      <c r="WGQ10" s="132"/>
      <c r="WGR10" s="133"/>
      <c r="WGS10" s="134"/>
      <c r="WGT10" s="132"/>
      <c r="WGU10" s="132"/>
      <c r="WGV10" s="132"/>
      <c r="WGW10" s="133"/>
      <c r="WGX10" s="134"/>
      <c r="WGY10" s="132"/>
      <c r="WGZ10" s="132"/>
      <c r="WHA10" s="132"/>
      <c r="WHB10" s="133"/>
      <c r="WHC10" s="134"/>
      <c r="WHD10" s="132"/>
      <c r="WHE10" s="132"/>
      <c r="WHF10" s="132"/>
      <c r="WHG10" s="133"/>
      <c r="WHH10" s="134"/>
      <c r="WHI10" s="132"/>
      <c r="WHJ10" s="132"/>
      <c r="WHK10" s="132"/>
      <c r="WHL10" s="133"/>
      <c r="WHM10" s="134"/>
      <c r="WHN10" s="132"/>
      <c r="WHO10" s="132"/>
      <c r="WHP10" s="132"/>
      <c r="WHQ10" s="133"/>
      <c r="WHR10" s="134"/>
      <c r="WHS10" s="132"/>
      <c r="WHT10" s="132"/>
      <c r="WHU10" s="132"/>
      <c r="WHV10" s="133"/>
      <c r="WHW10" s="134"/>
      <c r="WHX10" s="132"/>
      <c r="WHY10" s="132"/>
      <c r="WHZ10" s="132"/>
      <c r="WIA10" s="133"/>
      <c r="WIB10" s="134"/>
      <c r="WIC10" s="132"/>
      <c r="WID10" s="132"/>
      <c r="WIE10" s="132"/>
      <c r="WIF10" s="133"/>
      <c r="WIG10" s="134"/>
      <c r="WIH10" s="132"/>
      <c r="WII10" s="132"/>
      <c r="WIJ10" s="132"/>
      <c r="WIK10" s="133"/>
      <c r="WIL10" s="134"/>
      <c r="WIM10" s="132"/>
      <c r="WIN10" s="132"/>
      <c r="WIO10" s="132"/>
      <c r="WIP10" s="133"/>
      <c r="WIQ10" s="134"/>
      <c r="WIR10" s="132"/>
      <c r="WIS10" s="132"/>
      <c r="WIT10" s="132"/>
      <c r="WIU10" s="133"/>
      <c r="WIV10" s="134"/>
      <c r="WIW10" s="132"/>
      <c r="WIX10" s="132"/>
      <c r="WIY10" s="132"/>
      <c r="WIZ10" s="133"/>
      <c r="WJA10" s="134"/>
      <c r="WJB10" s="132"/>
      <c r="WJC10" s="132"/>
      <c r="WJD10" s="132"/>
      <c r="WJE10" s="133"/>
      <c r="WJF10" s="134"/>
      <c r="WJG10" s="132"/>
      <c r="WJH10" s="132"/>
      <c r="WJI10" s="132"/>
      <c r="WJJ10" s="133"/>
      <c r="WJK10" s="134"/>
      <c r="WJL10" s="132"/>
      <c r="WJM10" s="132"/>
      <c r="WJN10" s="132"/>
      <c r="WJO10" s="133"/>
      <c r="WJP10" s="134"/>
      <c r="WJQ10" s="132"/>
      <c r="WJR10" s="132"/>
      <c r="WJS10" s="132"/>
      <c r="WJT10" s="133"/>
      <c r="WJU10" s="134"/>
      <c r="WJV10" s="132"/>
      <c r="WJW10" s="132"/>
      <c r="WJX10" s="132"/>
      <c r="WJY10" s="133"/>
      <c r="WJZ10" s="134"/>
      <c r="WKA10" s="132"/>
      <c r="WKB10" s="132"/>
      <c r="WKC10" s="132"/>
      <c r="WKD10" s="133"/>
      <c r="WKE10" s="134"/>
      <c r="WKF10" s="132"/>
      <c r="WKG10" s="132"/>
      <c r="WKH10" s="132"/>
      <c r="WKI10" s="133"/>
      <c r="WKJ10" s="134"/>
      <c r="WKK10" s="132"/>
      <c r="WKL10" s="132"/>
      <c r="WKM10" s="132"/>
      <c r="WKN10" s="133"/>
      <c r="WKO10" s="134"/>
      <c r="WKP10" s="132"/>
      <c r="WKQ10" s="132"/>
      <c r="WKR10" s="132"/>
      <c r="WKS10" s="133"/>
      <c r="WKT10" s="134"/>
      <c r="WKU10" s="132"/>
      <c r="WKV10" s="132"/>
      <c r="WKW10" s="132"/>
      <c r="WKX10" s="133"/>
      <c r="WKY10" s="134"/>
      <c r="WKZ10" s="132"/>
      <c r="WLA10" s="132"/>
      <c r="WLB10" s="132"/>
      <c r="WLC10" s="133"/>
      <c r="WLD10" s="134"/>
      <c r="WLE10" s="132"/>
      <c r="WLF10" s="132"/>
      <c r="WLG10" s="132"/>
      <c r="WLH10" s="133"/>
      <c r="WLI10" s="134"/>
      <c r="WLJ10" s="132"/>
      <c r="WLK10" s="132"/>
      <c r="WLL10" s="132"/>
      <c r="WLM10" s="133"/>
      <c r="WLN10" s="134"/>
      <c r="WLO10" s="132"/>
      <c r="WLP10" s="132"/>
      <c r="WLQ10" s="132"/>
      <c r="WLR10" s="133"/>
      <c r="WLS10" s="134"/>
      <c r="WLT10" s="132"/>
      <c r="WLU10" s="132"/>
      <c r="WLV10" s="132"/>
      <c r="WLW10" s="133"/>
      <c r="WLX10" s="134"/>
      <c r="WLY10" s="132"/>
      <c r="WLZ10" s="132"/>
      <c r="WMA10" s="132"/>
      <c r="WMB10" s="133"/>
      <c r="WMC10" s="134"/>
      <c r="WMD10" s="132"/>
      <c r="WME10" s="132"/>
      <c r="WMF10" s="132"/>
      <c r="WMG10" s="133"/>
      <c r="WMH10" s="134"/>
      <c r="WMI10" s="132"/>
      <c r="WMJ10" s="132"/>
      <c r="WMK10" s="132"/>
      <c r="WML10" s="133"/>
      <c r="WMM10" s="134"/>
      <c r="WMN10" s="132"/>
      <c r="WMO10" s="132"/>
      <c r="WMP10" s="132"/>
      <c r="WMQ10" s="133"/>
      <c r="WMR10" s="134"/>
      <c r="WMS10" s="132"/>
      <c r="WMT10" s="132"/>
      <c r="WMU10" s="132"/>
      <c r="WMV10" s="133"/>
      <c r="WMW10" s="134"/>
      <c r="WMX10" s="132"/>
      <c r="WMY10" s="132"/>
      <c r="WMZ10" s="132"/>
      <c r="WNA10" s="133"/>
      <c r="WNB10" s="134"/>
      <c r="WNC10" s="132"/>
      <c r="WND10" s="132"/>
      <c r="WNE10" s="132"/>
      <c r="WNF10" s="133"/>
      <c r="WNG10" s="134"/>
      <c r="WNH10" s="132"/>
      <c r="WNI10" s="132"/>
      <c r="WNJ10" s="132"/>
      <c r="WNK10" s="133"/>
      <c r="WNL10" s="134"/>
      <c r="WNM10" s="132"/>
      <c r="WNN10" s="132"/>
      <c r="WNO10" s="132"/>
      <c r="WNP10" s="133"/>
      <c r="WNQ10" s="134"/>
      <c r="WNR10" s="132"/>
      <c r="WNS10" s="132"/>
      <c r="WNT10" s="132"/>
      <c r="WNU10" s="133"/>
      <c r="WNV10" s="134"/>
      <c r="WNW10" s="132"/>
      <c r="WNX10" s="132"/>
      <c r="WNY10" s="132"/>
      <c r="WNZ10" s="133"/>
      <c r="WOA10" s="134"/>
      <c r="WOB10" s="132"/>
      <c r="WOC10" s="132"/>
      <c r="WOD10" s="132"/>
      <c r="WOE10" s="133"/>
      <c r="WOF10" s="134"/>
      <c r="WOG10" s="132"/>
      <c r="WOH10" s="132"/>
      <c r="WOI10" s="132"/>
      <c r="WOJ10" s="133"/>
      <c r="WOK10" s="134"/>
      <c r="WOL10" s="132"/>
      <c r="WOM10" s="132"/>
      <c r="WON10" s="132"/>
      <c r="WOO10" s="133"/>
      <c r="WOP10" s="134"/>
      <c r="WOQ10" s="132"/>
      <c r="WOR10" s="132"/>
      <c r="WOS10" s="132"/>
      <c r="WOT10" s="133"/>
      <c r="WOU10" s="134"/>
      <c r="WOV10" s="132"/>
      <c r="WOW10" s="132"/>
      <c r="WOX10" s="132"/>
      <c r="WOY10" s="133"/>
      <c r="WOZ10" s="134"/>
      <c r="WPA10" s="132"/>
      <c r="WPB10" s="132"/>
      <c r="WPC10" s="132"/>
      <c r="WPD10" s="133"/>
      <c r="WPE10" s="134"/>
      <c r="WPF10" s="132"/>
      <c r="WPG10" s="132"/>
      <c r="WPH10" s="132"/>
      <c r="WPI10" s="133"/>
      <c r="WPJ10" s="134"/>
      <c r="WPK10" s="132"/>
      <c r="WPL10" s="132"/>
      <c r="WPM10" s="132"/>
      <c r="WPN10" s="133"/>
      <c r="WPO10" s="134"/>
      <c r="WPP10" s="132"/>
      <c r="WPQ10" s="132"/>
      <c r="WPR10" s="132"/>
      <c r="WPS10" s="133"/>
      <c r="WPT10" s="134"/>
      <c r="WPU10" s="132"/>
      <c r="WPV10" s="132"/>
      <c r="WPW10" s="132"/>
      <c r="WPX10" s="133"/>
      <c r="WPY10" s="134"/>
      <c r="WPZ10" s="132"/>
      <c r="WQA10" s="132"/>
      <c r="WQB10" s="132"/>
      <c r="WQC10" s="133"/>
      <c r="WQD10" s="134"/>
      <c r="WQE10" s="132"/>
      <c r="WQF10" s="132"/>
      <c r="WQG10" s="132"/>
      <c r="WQH10" s="133"/>
      <c r="WQI10" s="134"/>
      <c r="WQJ10" s="132"/>
      <c r="WQK10" s="132"/>
      <c r="WQL10" s="132"/>
      <c r="WQM10" s="133"/>
      <c r="WQN10" s="134"/>
      <c r="WQO10" s="132"/>
      <c r="WQP10" s="132"/>
      <c r="WQQ10" s="132"/>
      <c r="WQR10" s="133"/>
      <c r="WQS10" s="134"/>
      <c r="WQT10" s="132"/>
      <c r="WQU10" s="132"/>
      <c r="WQV10" s="132"/>
      <c r="WQW10" s="133"/>
      <c r="WQX10" s="134"/>
      <c r="WQY10" s="132"/>
      <c r="WQZ10" s="132"/>
      <c r="WRA10" s="132"/>
      <c r="WRB10" s="133"/>
      <c r="WRC10" s="134"/>
      <c r="WRD10" s="132"/>
      <c r="WRE10" s="132"/>
      <c r="WRF10" s="132"/>
      <c r="WRG10" s="133"/>
      <c r="WRH10" s="134"/>
      <c r="WRI10" s="132"/>
      <c r="WRJ10" s="132"/>
      <c r="WRK10" s="132"/>
      <c r="WRL10" s="133"/>
      <c r="WRM10" s="134"/>
      <c r="WRN10" s="132"/>
      <c r="WRO10" s="132"/>
      <c r="WRP10" s="132"/>
      <c r="WRQ10" s="133"/>
      <c r="WRR10" s="134"/>
      <c r="WRS10" s="132"/>
      <c r="WRT10" s="132"/>
      <c r="WRU10" s="132"/>
      <c r="WRV10" s="133"/>
      <c r="WRW10" s="134"/>
      <c r="WRX10" s="132"/>
      <c r="WRY10" s="132"/>
      <c r="WRZ10" s="132"/>
      <c r="WSA10" s="133"/>
      <c r="WSB10" s="134"/>
      <c r="WSC10" s="132"/>
      <c r="WSD10" s="132"/>
      <c r="WSE10" s="132"/>
      <c r="WSF10" s="133"/>
      <c r="WSG10" s="134"/>
      <c r="WSH10" s="132"/>
      <c r="WSI10" s="132"/>
      <c r="WSJ10" s="132"/>
      <c r="WSK10" s="133"/>
      <c r="WSL10" s="134"/>
      <c r="WSM10" s="132"/>
      <c r="WSN10" s="132"/>
      <c r="WSO10" s="132"/>
      <c r="WSP10" s="133"/>
      <c r="WSQ10" s="134"/>
      <c r="WSR10" s="132"/>
      <c r="WSS10" s="132"/>
      <c r="WST10" s="132"/>
      <c r="WSU10" s="133"/>
      <c r="WSV10" s="134"/>
      <c r="WSW10" s="132"/>
      <c r="WSX10" s="132"/>
      <c r="WSY10" s="132"/>
      <c r="WSZ10" s="133"/>
      <c r="WTA10" s="134"/>
      <c r="WTB10" s="132"/>
      <c r="WTC10" s="132"/>
      <c r="WTD10" s="132"/>
      <c r="WTE10" s="133"/>
      <c r="WTF10" s="134"/>
      <c r="WTG10" s="132"/>
      <c r="WTH10" s="132"/>
      <c r="WTI10" s="132"/>
      <c r="WTJ10" s="133"/>
      <c r="WTK10" s="134"/>
      <c r="WTL10" s="132"/>
      <c r="WTM10" s="132"/>
      <c r="WTN10" s="132"/>
      <c r="WTO10" s="133"/>
      <c r="WTP10" s="134"/>
      <c r="WTQ10" s="132"/>
      <c r="WTR10" s="132"/>
      <c r="WTS10" s="132"/>
      <c r="WTT10" s="133"/>
      <c r="WTU10" s="134"/>
      <c r="WTV10" s="132"/>
      <c r="WTW10" s="132"/>
      <c r="WTX10" s="132"/>
      <c r="WTY10" s="133"/>
      <c r="WTZ10" s="134"/>
      <c r="WUA10" s="132"/>
      <c r="WUB10" s="132"/>
      <c r="WUC10" s="132"/>
      <c r="WUD10" s="133"/>
      <c r="WUE10" s="134"/>
      <c r="WUF10" s="132"/>
      <c r="WUG10" s="132"/>
      <c r="WUH10" s="132"/>
      <c r="WUI10" s="133"/>
      <c r="WUJ10" s="134"/>
      <c r="WUK10" s="132"/>
      <c r="WUL10" s="132"/>
      <c r="WUM10" s="132"/>
      <c r="WUN10" s="133"/>
      <c r="WUO10" s="134"/>
      <c r="WUP10" s="132"/>
      <c r="WUQ10" s="132"/>
      <c r="WUR10" s="132"/>
      <c r="WUS10" s="133"/>
      <c r="WUT10" s="134"/>
      <c r="WUU10" s="132"/>
      <c r="WUV10" s="132"/>
      <c r="WUW10" s="132"/>
      <c r="WUX10" s="133"/>
      <c r="WUY10" s="134"/>
      <c r="WUZ10" s="132"/>
      <c r="WVA10" s="132"/>
      <c r="WVB10" s="132"/>
      <c r="WVC10" s="133"/>
      <c r="WVD10" s="134"/>
      <c r="WVE10" s="132"/>
      <c r="WVF10" s="132"/>
      <c r="WVG10" s="132"/>
      <c r="WVH10" s="133"/>
      <c r="WVI10" s="134"/>
      <c r="WVJ10" s="132"/>
      <c r="WVK10" s="132"/>
      <c r="WVL10" s="132"/>
      <c r="WVM10" s="133"/>
      <c r="WVN10" s="134"/>
      <c r="WVO10" s="132"/>
      <c r="WVP10" s="132"/>
      <c r="WVQ10" s="132"/>
      <c r="WVR10" s="133"/>
      <c r="WVS10" s="134"/>
      <c r="WVT10" s="132"/>
      <c r="WVU10" s="132"/>
      <c r="WVV10" s="132"/>
      <c r="WVW10" s="133"/>
      <c r="WVX10" s="134"/>
      <c r="WVY10" s="132"/>
      <c r="WVZ10" s="132"/>
      <c r="WWA10" s="132"/>
      <c r="WWB10" s="133"/>
      <c r="WWC10" s="134"/>
      <c r="WWD10" s="132"/>
      <c r="WWE10" s="132"/>
      <c r="WWF10" s="132"/>
      <c r="WWG10" s="133"/>
      <c r="WWH10" s="134"/>
      <c r="WWI10" s="132"/>
      <c r="WWJ10" s="132"/>
      <c r="WWK10" s="132"/>
      <c r="WWL10" s="133"/>
      <c r="WWM10" s="134"/>
      <c r="WWN10" s="132"/>
      <c r="WWO10" s="132"/>
      <c r="WWP10" s="132"/>
      <c r="WWQ10" s="133"/>
      <c r="WWR10" s="134"/>
      <c r="WWS10" s="132"/>
      <c r="WWT10" s="132"/>
      <c r="WWU10" s="132"/>
      <c r="WWV10" s="133"/>
      <c r="WWW10" s="134"/>
      <c r="WWX10" s="132"/>
      <c r="WWY10" s="132"/>
      <c r="WWZ10" s="132"/>
      <c r="WXA10" s="133"/>
      <c r="WXB10" s="134"/>
      <c r="WXC10" s="132"/>
      <c r="WXD10" s="132"/>
      <c r="WXE10" s="132"/>
      <c r="WXF10" s="133"/>
      <c r="WXG10" s="134"/>
      <c r="WXH10" s="132"/>
      <c r="WXI10" s="132"/>
      <c r="WXJ10" s="132"/>
      <c r="WXK10" s="133"/>
      <c r="WXL10" s="134"/>
      <c r="WXM10" s="132"/>
      <c r="WXN10" s="132"/>
      <c r="WXO10" s="132"/>
      <c r="WXP10" s="133"/>
      <c r="WXQ10" s="134"/>
      <c r="WXR10" s="132"/>
      <c r="WXS10" s="132"/>
      <c r="WXT10" s="132"/>
      <c r="WXU10" s="133"/>
      <c r="WXV10" s="134"/>
      <c r="WXW10" s="132"/>
      <c r="WXX10" s="132"/>
      <c r="WXY10" s="132"/>
      <c r="WXZ10" s="133"/>
      <c r="WYA10" s="134"/>
      <c r="WYB10" s="132"/>
      <c r="WYC10" s="132"/>
      <c r="WYD10" s="132"/>
      <c r="WYE10" s="133"/>
      <c r="WYF10" s="134"/>
      <c r="WYG10" s="132"/>
      <c r="WYH10" s="132"/>
      <c r="WYI10" s="132"/>
      <c r="WYJ10" s="133"/>
      <c r="WYK10" s="134"/>
      <c r="WYL10" s="132"/>
      <c r="WYM10" s="132"/>
      <c r="WYN10" s="132"/>
      <c r="WYO10" s="133"/>
      <c r="WYP10" s="134"/>
      <c r="WYQ10" s="132"/>
      <c r="WYR10" s="132"/>
      <c r="WYS10" s="132"/>
      <c r="WYT10" s="133"/>
      <c r="WYU10" s="134"/>
      <c r="WYV10" s="132"/>
      <c r="WYW10" s="132"/>
      <c r="WYX10" s="132"/>
      <c r="WYY10" s="133"/>
      <c r="WYZ10" s="134"/>
      <c r="WZA10" s="132"/>
      <c r="WZB10" s="132"/>
      <c r="WZC10" s="132"/>
      <c r="WZD10" s="133"/>
      <c r="WZE10" s="134"/>
      <c r="WZF10" s="132"/>
      <c r="WZG10" s="132"/>
      <c r="WZH10" s="132"/>
      <c r="WZI10" s="133"/>
      <c r="WZJ10" s="134"/>
      <c r="WZK10" s="132"/>
      <c r="WZL10" s="132"/>
      <c r="WZM10" s="132"/>
      <c r="WZN10" s="133"/>
      <c r="WZO10" s="134"/>
      <c r="WZP10" s="132"/>
      <c r="WZQ10" s="132"/>
      <c r="WZR10" s="132"/>
      <c r="WZS10" s="133"/>
      <c r="WZT10" s="134"/>
      <c r="WZU10" s="132"/>
      <c r="WZV10" s="132"/>
      <c r="WZW10" s="132"/>
      <c r="WZX10" s="133"/>
      <c r="WZY10" s="134"/>
      <c r="WZZ10" s="132"/>
      <c r="XAA10" s="132"/>
      <c r="XAB10" s="132"/>
      <c r="XAC10" s="133"/>
      <c r="XAD10" s="134"/>
      <c r="XAE10" s="132"/>
      <c r="XAF10" s="132"/>
      <c r="XAG10" s="132"/>
      <c r="XAH10" s="133"/>
      <c r="XAI10" s="134"/>
      <c r="XAJ10" s="132"/>
      <c r="XAK10" s="132"/>
      <c r="XAL10" s="132"/>
      <c r="XAM10" s="133"/>
      <c r="XAN10" s="134"/>
      <c r="XAO10" s="132"/>
      <c r="XAP10" s="132"/>
      <c r="XAQ10" s="132"/>
      <c r="XAR10" s="133"/>
      <c r="XAS10" s="134"/>
      <c r="XAT10" s="132"/>
      <c r="XAU10" s="132"/>
      <c r="XAV10" s="132"/>
      <c r="XAW10" s="133"/>
      <c r="XAX10" s="134"/>
      <c r="XAY10" s="132"/>
      <c r="XAZ10" s="132"/>
      <c r="XBA10" s="132"/>
      <c r="XBB10" s="133"/>
      <c r="XBC10" s="134"/>
      <c r="XBD10" s="132"/>
      <c r="XBE10" s="132"/>
      <c r="XBF10" s="132"/>
      <c r="XBG10" s="133"/>
      <c r="XBH10" s="134"/>
      <c r="XBI10" s="132"/>
      <c r="XBJ10" s="132"/>
      <c r="XBK10" s="132"/>
      <c r="XBL10" s="133"/>
      <c r="XBM10" s="134"/>
      <c r="XBN10" s="132"/>
      <c r="XBO10" s="132"/>
      <c r="XBP10" s="132"/>
      <c r="XBQ10" s="133"/>
      <c r="XBR10" s="134"/>
      <c r="XBS10" s="132"/>
      <c r="XBT10" s="132"/>
      <c r="XBU10" s="132"/>
      <c r="XBV10" s="133"/>
      <c r="XBW10" s="134"/>
      <c r="XBX10" s="132"/>
      <c r="XBY10" s="132"/>
      <c r="XBZ10" s="132"/>
      <c r="XCA10" s="133"/>
      <c r="XCB10" s="134"/>
      <c r="XCC10" s="132"/>
      <c r="XCD10" s="132"/>
      <c r="XCE10" s="132"/>
      <c r="XCF10" s="133"/>
      <c r="XCG10" s="134"/>
      <c r="XCH10" s="132"/>
      <c r="XCI10" s="132"/>
      <c r="XCJ10" s="132"/>
      <c r="XCK10" s="133"/>
      <c r="XCL10" s="134"/>
      <c r="XCM10" s="132"/>
      <c r="XCN10" s="132"/>
      <c r="XCO10" s="132"/>
      <c r="XCP10" s="133"/>
      <c r="XCQ10" s="134"/>
      <c r="XCR10" s="132"/>
      <c r="XCS10" s="132"/>
      <c r="XCT10" s="132"/>
      <c r="XCU10" s="133"/>
      <c r="XCV10" s="134"/>
      <c r="XCW10" s="132"/>
      <c r="XCX10" s="132"/>
      <c r="XCY10" s="132"/>
      <c r="XCZ10" s="133"/>
      <c r="XDA10" s="134"/>
      <c r="XDB10" s="132"/>
      <c r="XDC10" s="132"/>
      <c r="XDD10" s="132"/>
      <c r="XDE10" s="133"/>
      <c r="XDF10" s="134"/>
      <c r="XDG10" s="132"/>
      <c r="XDH10" s="132"/>
      <c r="XDI10" s="132"/>
      <c r="XDJ10" s="133"/>
      <c r="XDK10" s="134"/>
      <c r="XDL10" s="132"/>
      <c r="XDM10" s="132"/>
      <c r="XDN10" s="132"/>
      <c r="XDO10" s="133"/>
      <c r="XDP10" s="134"/>
      <c r="XDQ10" s="132"/>
      <c r="XDR10" s="132"/>
      <c r="XDS10" s="132"/>
      <c r="XDT10" s="133"/>
      <c r="XDU10" s="134"/>
      <c r="XDV10" s="132"/>
      <c r="XDW10" s="132"/>
      <c r="XDX10" s="132"/>
      <c r="XDY10" s="133"/>
      <c r="XDZ10" s="134"/>
      <c r="XEA10" s="132"/>
      <c r="XEB10" s="132"/>
      <c r="XEC10" s="132"/>
      <c r="XED10" s="133"/>
      <c r="XEE10" s="134"/>
      <c r="XEF10" s="132"/>
      <c r="XEG10" s="132"/>
      <c r="XEH10" s="132"/>
      <c r="XEI10" s="133"/>
      <c r="XEJ10" s="134"/>
      <c r="XEK10" s="132"/>
      <c r="XEL10" s="132"/>
      <c r="XEM10" s="132"/>
      <c r="XEN10" s="133"/>
      <c r="XEO10" s="134"/>
      <c r="XEP10" s="132"/>
      <c r="XEQ10" s="132"/>
      <c r="XER10" s="132"/>
      <c r="XES10" s="133"/>
      <c r="XET10" s="134"/>
      <c r="XEU10" s="132"/>
      <c r="XEV10" s="132"/>
      <c r="XEW10" s="132"/>
      <c r="XEX10" s="133"/>
      <c r="XEY10" s="134"/>
      <c r="XEZ10" s="132"/>
      <c r="XFA10" s="132"/>
      <c r="XFB10" s="132"/>
    </row>
    <row r="11" spans="1:16382" s="31" customFormat="1" ht="12" customHeight="1">
      <c r="A11" s="18" t="s">
        <v>177</v>
      </c>
      <c r="B11" s="603">
        <v>27338.22</v>
      </c>
      <c r="C11" s="603">
        <v>8421.1858870967735</v>
      </c>
      <c r="D11" s="68">
        <v>12154525.460000001</v>
      </c>
      <c r="E11" s="68">
        <v>11978420.9020945</v>
      </c>
      <c r="F11" s="28"/>
      <c r="G11" s="28"/>
      <c r="H11" s="28"/>
      <c r="I11" s="28"/>
      <c r="J11" s="28"/>
      <c r="K11" s="28"/>
      <c r="L11" s="28"/>
      <c r="M11" s="28"/>
      <c r="N11" s="28"/>
      <c r="O11" s="28"/>
      <c r="P11" s="28"/>
      <c r="Q11" s="28"/>
      <c r="R11" s="28"/>
      <c r="S11" s="28"/>
      <c r="T11" s="28"/>
      <c r="U11" s="28"/>
      <c r="V11" s="28"/>
      <c r="W11" s="28"/>
      <c r="X11" s="28"/>
      <c r="Y11" s="28"/>
      <c r="Z11" s="28"/>
      <c r="AA11" s="28"/>
      <c r="AB11" s="28"/>
      <c r="AC11" s="28"/>
      <c r="AD11" s="28"/>
      <c r="AE11" s="28"/>
      <c r="AF11" s="28"/>
      <c r="AG11" s="28"/>
      <c r="AH11" s="28"/>
      <c r="AI11" s="28"/>
      <c r="AJ11" s="28"/>
      <c r="AK11" s="28"/>
      <c r="AL11" s="28"/>
      <c r="AM11" s="28"/>
      <c r="AN11" s="28"/>
      <c r="AO11" s="28"/>
      <c r="AP11" s="28"/>
      <c r="AQ11" s="28"/>
      <c r="AR11" s="28"/>
      <c r="AS11" s="28"/>
      <c r="AT11" s="28"/>
      <c r="AU11" s="28"/>
      <c r="AV11" s="28"/>
      <c r="AW11" s="28"/>
      <c r="AX11" s="28"/>
      <c r="AY11" s="28"/>
      <c r="AZ11" s="28"/>
      <c r="BA11" s="28"/>
      <c r="BB11" s="28"/>
      <c r="BC11" s="28"/>
      <c r="BD11" s="28"/>
      <c r="BE11" s="28"/>
      <c r="BF11" s="28"/>
      <c r="BG11" s="28"/>
      <c r="BH11" s="132"/>
      <c r="BI11" s="132"/>
      <c r="BJ11" s="132"/>
      <c r="BK11" s="133"/>
      <c r="BL11" s="134"/>
      <c r="BM11" s="132"/>
      <c r="BN11" s="132"/>
      <c r="BO11" s="132"/>
      <c r="BP11" s="133"/>
      <c r="BQ11" s="134"/>
      <c r="BR11" s="132"/>
      <c r="BS11" s="132"/>
      <c r="BT11" s="132"/>
      <c r="BU11" s="133"/>
      <c r="BV11" s="134"/>
      <c r="BW11" s="132"/>
      <c r="BX11" s="132"/>
      <c r="BY11" s="132"/>
      <c r="BZ11" s="133"/>
      <c r="CA11" s="134"/>
      <c r="CB11" s="132"/>
      <c r="CC11" s="132"/>
      <c r="CD11" s="132"/>
      <c r="CE11" s="133"/>
      <c r="CF11" s="134"/>
      <c r="CG11" s="132"/>
      <c r="CH11" s="132"/>
      <c r="CI11" s="132"/>
      <c r="CJ11" s="133"/>
      <c r="CK11" s="134"/>
      <c r="CL11" s="132"/>
      <c r="CM11" s="132"/>
      <c r="CN11" s="132"/>
      <c r="CO11" s="133"/>
      <c r="CP11" s="134"/>
      <c r="CQ11" s="132"/>
      <c r="CR11" s="132"/>
      <c r="CS11" s="132"/>
      <c r="CT11" s="133"/>
      <c r="CU11" s="134"/>
      <c r="CV11" s="132"/>
      <c r="CW11" s="132"/>
      <c r="CX11" s="132"/>
      <c r="CY11" s="133"/>
      <c r="CZ11" s="134"/>
      <c r="DA11" s="132"/>
      <c r="DB11" s="132"/>
      <c r="DC11" s="132"/>
      <c r="DD11" s="133"/>
      <c r="DE11" s="134"/>
      <c r="DF11" s="132"/>
      <c r="DG11" s="132"/>
      <c r="DH11" s="132"/>
      <c r="DI11" s="133"/>
      <c r="DJ11" s="134"/>
      <c r="DK11" s="132"/>
      <c r="DL11" s="132"/>
      <c r="DM11" s="132"/>
      <c r="DN11" s="133"/>
      <c r="DO11" s="134"/>
      <c r="DP11" s="132"/>
      <c r="DQ11" s="132"/>
      <c r="DR11" s="132"/>
      <c r="DS11" s="133"/>
      <c r="DT11" s="134"/>
      <c r="DU11" s="132"/>
      <c r="DV11" s="132"/>
      <c r="DW11" s="132"/>
      <c r="DX11" s="133"/>
      <c r="DY11" s="134"/>
      <c r="DZ11" s="132"/>
      <c r="EA11" s="132"/>
      <c r="EB11" s="132"/>
      <c r="EC11" s="133"/>
      <c r="ED11" s="134"/>
      <c r="EE11" s="132"/>
      <c r="EF11" s="132"/>
      <c r="EG11" s="132"/>
      <c r="EH11" s="133"/>
      <c r="EI11" s="134"/>
      <c r="EJ11" s="132"/>
      <c r="EK11" s="132"/>
      <c r="EL11" s="132"/>
      <c r="EM11" s="133"/>
      <c r="EN11" s="134"/>
      <c r="EO11" s="132"/>
      <c r="EP11" s="132"/>
      <c r="EQ11" s="132"/>
      <c r="ER11" s="133"/>
      <c r="ES11" s="134"/>
      <c r="ET11" s="132"/>
      <c r="EU11" s="132"/>
      <c r="EV11" s="132"/>
      <c r="EW11" s="133"/>
      <c r="EX11" s="134"/>
      <c r="EY11" s="132"/>
      <c r="EZ11" s="132"/>
      <c r="FA11" s="132"/>
      <c r="FB11" s="133"/>
      <c r="FC11" s="134"/>
      <c r="FD11" s="132"/>
      <c r="FE11" s="132"/>
      <c r="FF11" s="132"/>
      <c r="FG11" s="133"/>
      <c r="FH11" s="134"/>
      <c r="FI11" s="132"/>
      <c r="FJ11" s="132"/>
      <c r="FK11" s="132"/>
      <c r="FL11" s="133"/>
      <c r="FM11" s="134"/>
      <c r="FN11" s="132"/>
      <c r="FO11" s="132"/>
      <c r="FP11" s="132"/>
      <c r="FQ11" s="133"/>
      <c r="FR11" s="134"/>
      <c r="FS11" s="132"/>
      <c r="FT11" s="132"/>
      <c r="FU11" s="132"/>
      <c r="FV11" s="133"/>
      <c r="FW11" s="134"/>
      <c r="FX11" s="132"/>
      <c r="FY11" s="132"/>
      <c r="FZ11" s="132"/>
      <c r="GA11" s="133"/>
      <c r="GB11" s="134"/>
      <c r="GC11" s="132"/>
      <c r="GD11" s="132"/>
      <c r="GE11" s="132"/>
      <c r="GF11" s="133"/>
      <c r="GG11" s="134"/>
      <c r="GH11" s="132"/>
      <c r="GI11" s="132"/>
      <c r="GJ11" s="132"/>
      <c r="GK11" s="133"/>
      <c r="GL11" s="134"/>
      <c r="GM11" s="132"/>
      <c r="GN11" s="132"/>
      <c r="GO11" s="132"/>
      <c r="GP11" s="133"/>
      <c r="GQ11" s="134"/>
      <c r="GR11" s="132"/>
      <c r="GS11" s="132"/>
      <c r="GT11" s="132"/>
      <c r="GU11" s="133"/>
      <c r="GV11" s="134"/>
      <c r="GW11" s="132"/>
      <c r="GX11" s="132"/>
      <c r="GY11" s="132"/>
      <c r="GZ11" s="133"/>
      <c r="HA11" s="134"/>
      <c r="HB11" s="132"/>
      <c r="HC11" s="132"/>
      <c r="HD11" s="132"/>
      <c r="HE11" s="133"/>
      <c r="HF11" s="134"/>
      <c r="HG11" s="132"/>
      <c r="HH11" s="132"/>
      <c r="HI11" s="132"/>
      <c r="HJ11" s="133"/>
      <c r="HK11" s="134"/>
      <c r="HL11" s="132"/>
      <c r="HM11" s="132"/>
      <c r="HN11" s="132"/>
      <c r="HO11" s="133"/>
      <c r="HP11" s="134"/>
      <c r="HQ11" s="132"/>
      <c r="HR11" s="132"/>
      <c r="HS11" s="132"/>
      <c r="HT11" s="133"/>
      <c r="HU11" s="134"/>
      <c r="HV11" s="132"/>
      <c r="HW11" s="132"/>
      <c r="HX11" s="132"/>
      <c r="HY11" s="133"/>
      <c r="HZ11" s="134"/>
      <c r="IA11" s="132"/>
      <c r="IB11" s="132"/>
      <c r="IC11" s="132"/>
      <c r="ID11" s="133"/>
      <c r="IE11" s="134"/>
      <c r="IF11" s="132"/>
      <c r="IG11" s="132"/>
      <c r="IH11" s="132"/>
      <c r="II11" s="133"/>
      <c r="IJ11" s="134"/>
      <c r="IK11" s="132"/>
      <c r="IL11" s="132"/>
      <c r="IM11" s="132"/>
      <c r="IN11" s="133"/>
      <c r="IO11" s="134"/>
      <c r="IP11" s="132"/>
      <c r="IQ11" s="132"/>
      <c r="IR11" s="132"/>
      <c r="IS11" s="133"/>
      <c r="IT11" s="134"/>
      <c r="IU11" s="132"/>
      <c r="IV11" s="132"/>
      <c r="IW11" s="132"/>
      <c r="IX11" s="133"/>
      <c r="IY11" s="134"/>
      <c r="IZ11" s="132"/>
      <c r="JA11" s="132"/>
      <c r="JB11" s="132"/>
      <c r="JC11" s="133"/>
      <c r="JD11" s="134"/>
      <c r="JE11" s="132"/>
      <c r="JF11" s="132"/>
      <c r="JG11" s="132"/>
      <c r="JH11" s="133"/>
      <c r="JI11" s="134"/>
      <c r="JJ11" s="132"/>
      <c r="JK11" s="132"/>
      <c r="JL11" s="132"/>
      <c r="JM11" s="133"/>
      <c r="JN11" s="134"/>
      <c r="JO11" s="132"/>
      <c r="JP11" s="132"/>
      <c r="JQ11" s="132"/>
      <c r="JR11" s="133"/>
      <c r="JS11" s="134"/>
      <c r="JT11" s="132"/>
      <c r="JU11" s="132"/>
      <c r="JV11" s="132"/>
      <c r="JW11" s="133"/>
      <c r="JX11" s="134"/>
      <c r="JY11" s="132"/>
      <c r="JZ11" s="132"/>
      <c r="KA11" s="132"/>
      <c r="KB11" s="133"/>
      <c r="KC11" s="134"/>
      <c r="KD11" s="132"/>
      <c r="KE11" s="132"/>
      <c r="KF11" s="132"/>
      <c r="KG11" s="133"/>
      <c r="KH11" s="134"/>
      <c r="KI11" s="132"/>
      <c r="KJ11" s="132"/>
      <c r="KK11" s="132"/>
      <c r="KL11" s="133"/>
      <c r="KM11" s="134"/>
      <c r="KN11" s="132"/>
      <c r="KO11" s="132"/>
      <c r="KP11" s="132"/>
      <c r="KQ11" s="133"/>
      <c r="KR11" s="134"/>
      <c r="KS11" s="132"/>
      <c r="KT11" s="132"/>
      <c r="KU11" s="132"/>
      <c r="KV11" s="133"/>
      <c r="KW11" s="134"/>
      <c r="KX11" s="132"/>
      <c r="KY11" s="132"/>
      <c r="KZ11" s="132"/>
      <c r="LA11" s="133"/>
      <c r="LB11" s="134"/>
      <c r="LC11" s="132"/>
      <c r="LD11" s="132"/>
      <c r="LE11" s="132"/>
      <c r="LF11" s="133"/>
      <c r="LG11" s="134"/>
      <c r="LH11" s="132"/>
      <c r="LI11" s="132"/>
      <c r="LJ11" s="132"/>
      <c r="LK11" s="133"/>
      <c r="LL11" s="134"/>
      <c r="LM11" s="132"/>
      <c r="LN11" s="132"/>
      <c r="LO11" s="132"/>
      <c r="LP11" s="133"/>
      <c r="LQ11" s="134"/>
      <c r="LR11" s="132"/>
      <c r="LS11" s="132"/>
      <c r="LT11" s="132"/>
      <c r="LU11" s="133"/>
      <c r="LV11" s="134"/>
      <c r="LW11" s="132"/>
      <c r="LX11" s="132"/>
      <c r="LY11" s="132"/>
      <c r="LZ11" s="133"/>
      <c r="MA11" s="134"/>
      <c r="MB11" s="132"/>
      <c r="MC11" s="132"/>
      <c r="MD11" s="132"/>
      <c r="ME11" s="133"/>
      <c r="MF11" s="134"/>
      <c r="MG11" s="132"/>
      <c r="MH11" s="132"/>
      <c r="MI11" s="132"/>
      <c r="MJ11" s="133"/>
      <c r="MK11" s="134"/>
      <c r="ML11" s="132"/>
      <c r="MM11" s="132"/>
      <c r="MN11" s="132"/>
      <c r="MO11" s="133"/>
      <c r="MP11" s="134"/>
      <c r="MQ11" s="132"/>
      <c r="MR11" s="132"/>
      <c r="MS11" s="132"/>
      <c r="MT11" s="133"/>
      <c r="MU11" s="134"/>
      <c r="MV11" s="132"/>
      <c r="MW11" s="132"/>
      <c r="MX11" s="132"/>
      <c r="MY11" s="133"/>
      <c r="MZ11" s="134"/>
      <c r="NA11" s="132"/>
      <c r="NB11" s="132"/>
      <c r="NC11" s="132"/>
      <c r="ND11" s="133"/>
      <c r="NE11" s="134"/>
      <c r="NF11" s="132"/>
      <c r="NG11" s="132"/>
      <c r="NH11" s="132"/>
      <c r="NI11" s="133"/>
      <c r="NJ11" s="134"/>
      <c r="NK11" s="132"/>
      <c r="NL11" s="132"/>
      <c r="NM11" s="132"/>
      <c r="NN11" s="133"/>
      <c r="NO11" s="134"/>
      <c r="NP11" s="132"/>
      <c r="NQ11" s="132"/>
      <c r="NR11" s="132"/>
      <c r="NS11" s="133"/>
      <c r="NT11" s="134"/>
      <c r="NU11" s="132"/>
      <c r="NV11" s="132"/>
      <c r="NW11" s="132"/>
      <c r="NX11" s="133"/>
      <c r="NY11" s="134"/>
      <c r="NZ11" s="132"/>
      <c r="OA11" s="132"/>
      <c r="OB11" s="132"/>
      <c r="OC11" s="133"/>
      <c r="OD11" s="134"/>
      <c r="OE11" s="132"/>
      <c r="OF11" s="132"/>
      <c r="OG11" s="132"/>
      <c r="OH11" s="133"/>
      <c r="OI11" s="134"/>
      <c r="OJ11" s="132"/>
      <c r="OK11" s="132"/>
      <c r="OL11" s="132"/>
      <c r="OM11" s="133"/>
      <c r="ON11" s="134"/>
      <c r="OO11" s="132"/>
      <c r="OP11" s="132"/>
      <c r="OQ11" s="132"/>
      <c r="OR11" s="133"/>
      <c r="OS11" s="134"/>
      <c r="OT11" s="132"/>
      <c r="OU11" s="132"/>
      <c r="OV11" s="132"/>
      <c r="OW11" s="133"/>
      <c r="OX11" s="134"/>
      <c r="OY11" s="132"/>
      <c r="OZ11" s="132"/>
      <c r="PA11" s="132"/>
      <c r="PB11" s="133"/>
      <c r="PC11" s="134"/>
      <c r="PD11" s="132"/>
      <c r="PE11" s="132"/>
      <c r="PF11" s="132"/>
      <c r="PG11" s="133"/>
      <c r="PH11" s="134"/>
      <c r="PI11" s="132"/>
      <c r="PJ11" s="132"/>
      <c r="PK11" s="132"/>
      <c r="PL11" s="133"/>
      <c r="PM11" s="134"/>
      <c r="PN11" s="132"/>
      <c r="PO11" s="132"/>
      <c r="PP11" s="132"/>
      <c r="PQ11" s="133"/>
      <c r="PR11" s="134"/>
      <c r="PS11" s="132"/>
      <c r="PT11" s="132"/>
      <c r="PU11" s="132"/>
      <c r="PV11" s="133"/>
      <c r="PW11" s="134"/>
      <c r="PX11" s="132"/>
      <c r="PY11" s="132"/>
      <c r="PZ11" s="132"/>
      <c r="QA11" s="133"/>
      <c r="QB11" s="134"/>
      <c r="QC11" s="132"/>
      <c r="QD11" s="132"/>
      <c r="QE11" s="132"/>
      <c r="QF11" s="133"/>
      <c r="QG11" s="134"/>
      <c r="QH11" s="132"/>
      <c r="QI11" s="132"/>
      <c r="QJ11" s="132"/>
      <c r="QK11" s="133"/>
      <c r="QL11" s="134"/>
      <c r="QM11" s="132"/>
      <c r="QN11" s="132"/>
      <c r="QO11" s="132"/>
      <c r="QP11" s="133"/>
      <c r="QQ11" s="134"/>
      <c r="QR11" s="132"/>
      <c r="QS11" s="132"/>
      <c r="QT11" s="132"/>
      <c r="QU11" s="133"/>
      <c r="QV11" s="134"/>
      <c r="QW11" s="132"/>
      <c r="QX11" s="132"/>
      <c r="QY11" s="132"/>
      <c r="QZ11" s="133"/>
      <c r="RA11" s="134"/>
      <c r="RB11" s="132"/>
      <c r="RC11" s="132"/>
      <c r="RD11" s="132"/>
      <c r="RE11" s="133"/>
      <c r="RF11" s="134"/>
      <c r="RG11" s="132"/>
      <c r="RH11" s="132"/>
      <c r="RI11" s="132"/>
      <c r="RJ11" s="133"/>
      <c r="RK11" s="134"/>
      <c r="RL11" s="132"/>
      <c r="RM11" s="132"/>
      <c r="RN11" s="132"/>
      <c r="RO11" s="133"/>
      <c r="RP11" s="134"/>
      <c r="RQ11" s="132"/>
      <c r="RR11" s="132"/>
      <c r="RS11" s="132"/>
      <c r="RT11" s="133"/>
      <c r="RU11" s="134"/>
      <c r="RV11" s="132"/>
      <c r="RW11" s="132"/>
      <c r="RX11" s="132"/>
      <c r="RY11" s="133"/>
      <c r="RZ11" s="134"/>
      <c r="SA11" s="132"/>
      <c r="SB11" s="132"/>
      <c r="SC11" s="132"/>
      <c r="SD11" s="133"/>
      <c r="SE11" s="134"/>
      <c r="SF11" s="132"/>
      <c r="SG11" s="132"/>
      <c r="SH11" s="132"/>
      <c r="SI11" s="133"/>
      <c r="SJ11" s="134"/>
      <c r="SK11" s="132"/>
      <c r="SL11" s="132"/>
      <c r="SM11" s="132"/>
      <c r="SN11" s="133"/>
      <c r="SO11" s="134"/>
      <c r="SP11" s="132"/>
      <c r="SQ11" s="132"/>
      <c r="SR11" s="132"/>
      <c r="SS11" s="133"/>
      <c r="ST11" s="134"/>
      <c r="SU11" s="132"/>
      <c r="SV11" s="132"/>
      <c r="SW11" s="132"/>
      <c r="SX11" s="133"/>
      <c r="SY11" s="134"/>
      <c r="SZ11" s="132"/>
      <c r="TA11" s="132"/>
      <c r="TB11" s="132"/>
      <c r="TC11" s="133"/>
      <c r="TD11" s="134"/>
      <c r="TE11" s="132"/>
      <c r="TF11" s="132"/>
      <c r="TG11" s="132"/>
      <c r="TH11" s="133"/>
      <c r="TI11" s="134"/>
      <c r="TJ11" s="132"/>
      <c r="TK11" s="132"/>
      <c r="TL11" s="132"/>
      <c r="TM11" s="133"/>
      <c r="TN11" s="134"/>
      <c r="TO11" s="132"/>
      <c r="TP11" s="132"/>
      <c r="TQ11" s="132"/>
      <c r="TR11" s="133"/>
      <c r="TS11" s="134"/>
      <c r="TT11" s="132"/>
      <c r="TU11" s="132"/>
      <c r="TV11" s="132"/>
      <c r="TW11" s="133"/>
      <c r="TX11" s="134"/>
      <c r="TY11" s="132"/>
      <c r="TZ11" s="132"/>
      <c r="UA11" s="132"/>
      <c r="UB11" s="133"/>
      <c r="UC11" s="134"/>
      <c r="UD11" s="132"/>
      <c r="UE11" s="132"/>
      <c r="UF11" s="132"/>
      <c r="UG11" s="133"/>
      <c r="UH11" s="134"/>
      <c r="UI11" s="132"/>
      <c r="UJ11" s="132"/>
      <c r="UK11" s="132"/>
      <c r="UL11" s="133"/>
      <c r="UM11" s="134"/>
      <c r="UN11" s="132"/>
      <c r="UO11" s="132"/>
      <c r="UP11" s="132"/>
      <c r="UQ11" s="133"/>
      <c r="UR11" s="134"/>
      <c r="US11" s="132"/>
      <c r="UT11" s="132"/>
      <c r="UU11" s="132"/>
      <c r="UV11" s="133"/>
      <c r="UW11" s="134"/>
      <c r="UX11" s="132"/>
      <c r="UY11" s="132"/>
      <c r="UZ11" s="132"/>
      <c r="VA11" s="133"/>
      <c r="VB11" s="134"/>
      <c r="VC11" s="132"/>
      <c r="VD11" s="132"/>
      <c r="VE11" s="132"/>
      <c r="VF11" s="133"/>
      <c r="VG11" s="134"/>
      <c r="VH11" s="132"/>
      <c r="VI11" s="132"/>
      <c r="VJ11" s="132"/>
      <c r="VK11" s="133"/>
      <c r="VL11" s="134"/>
      <c r="VM11" s="132"/>
      <c r="VN11" s="132"/>
      <c r="VO11" s="132"/>
      <c r="VP11" s="133"/>
      <c r="VQ11" s="134"/>
      <c r="VR11" s="132"/>
      <c r="VS11" s="132"/>
      <c r="VT11" s="132"/>
      <c r="VU11" s="133"/>
      <c r="VV11" s="134"/>
      <c r="VW11" s="132"/>
      <c r="VX11" s="132"/>
      <c r="VY11" s="132"/>
      <c r="VZ11" s="133"/>
      <c r="WA11" s="134"/>
      <c r="WB11" s="132"/>
      <c r="WC11" s="132"/>
      <c r="WD11" s="132"/>
      <c r="WE11" s="133"/>
      <c r="WF11" s="134"/>
      <c r="WG11" s="132"/>
      <c r="WH11" s="132"/>
      <c r="WI11" s="132"/>
      <c r="WJ11" s="133"/>
      <c r="WK11" s="134"/>
      <c r="WL11" s="132"/>
      <c r="WM11" s="132"/>
      <c r="WN11" s="132"/>
      <c r="WO11" s="133"/>
      <c r="WP11" s="134"/>
      <c r="WQ11" s="132"/>
      <c r="WR11" s="132"/>
      <c r="WS11" s="132"/>
      <c r="WT11" s="133"/>
      <c r="WU11" s="134"/>
      <c r="WV11" s="132"/>
      <c r="WW11" s="132"/>
      <c r="WX11" s="132"/>
      <c r="WY11" s="133"/>
      <c r="WZ11" s="134"/>
      <c r="XA11" s="132"/>
      <c r="XB11" s="132"/>
      <c r="XC11" s="132"/>
      <c r="XD11" s="133"/>
      <c r="XE11" s="134"/>
      <c r="XF11" s="132"/>
      <c r="XG11" s="132"/>
      <c r="XH11" s="132"/>
      <c r="XI11" s="133"/>
      <c r="XJ11" s="134"/>
      <c r="XK11" s="132"/>
      <c r="XL11" s="132"/>
      <c r="XM11" s="132"/>
      <c r="XN11" s="133"/>
      <c r="XO11" s="134"/>
      <c r="XP11" s="132"/>
      <c r="XQ11" s="132"/>
      <c r="XR11" s="132"/>
      <c r="XS11" s="133"/>
      <c r="XT11" s="134"/>
      <c r="XU11" s="132"/>
      <c r="XV11" s="132"/>
      <c r="XW11" s="132"/>
      <c r="XX11" s="133"/>
      <c r="XY11" s="134"/>
      <c r="XZ11" s="132"/>
      <c r="YA11" s="132"/>
      <c r="YB11" s="132"/>
      <c r="YC11" s="133"/>
      <c r="YD11" s="134"/>
      <c r="YE11" s="132"/>
      <c r="YF11" s="132"/>
      <c r="YG11" s="132"/>
      <c r="YH11" s="133"/>
      <c r="YI11" s="134"/>
      <c r="YJ11" s="132"/>
      <c r="YK11" s="132"/>
      <c r="YL11" s="132"/>
      <c r="YM11" s="133"/>
      <c r="YN11" s="134"/>
      <c r="YO11" s="132"/>
      <c r="YP11" s="132"/>
      <c r="YQ11" s="132"/>
      <c r="YR11" s="133"/>
      <c r="YS11" s="134"/>
      <c r="YT11" s="132"/>
      <c r="YU11" s="132"/>
      <c r="YV11" s="132"/>
      <c r="YW11" s="133"/>
      <c r="YX11" s="134"/>
      <c r="YY11" s="132"/>
      <c r="YZ11" s="132"/>
      <c r="ZA11" s="132"/>
      <c r="ZB11" s="133"/>
      <c r="ZC11" s="134"/>
      <c r="ZD11" s="132"/>
      <c r="ZE11" s="132"/>
      <c r="ZF11" s="132"/>
      <c r="ZG11" s="133"/>
      <c r="ZH11" s="134"/>
      <c r="ZI11" s="132"/>
      <c r="ZJ11" s="132"/>
      <c r="ZK11" s="132"/>
      <c r="ZL11" s="133"/>
      <c r="ZM11" s="134"/>
      <c r="ZN11" s="132"/>
      <c r="ZO11" s="132"/>
      <c r="ZP11" s="132"/>
      <c r="ZQ11" s="133"/>
      <c r="ZR11" s="134"/>
      <c r="ZS11" s="132"/>
      <c r="ZT11" s="132"/>
      <c r="ZU11" s="132"/>
      <c r="ZV11" s="133"/>
      <c r="ZW11" s="134"/>
      <c r="ZX11" s="132"/>
      <c r="ZY11" s="132"/>
      <c r="ZZ11" s="132"/>
      <c r="AAA11" s="133"/>
      <c r="AAB11" s="134"/>
      <c r="AAC11" s="132"/>
      <c r="AAD11" s="132"/>
      <c r="AAE11" s="132"/>
      <c r="AAF11" s="133"/>
      <c r="AAG11" s="134"/>
      <c r="AAH11" s="132"/>
      <c r="AAI11" s="132"/>
      <c r="AAJ11" s="132"/>
      <c r="AAK11" s="133"/>
      <c r="AAL11" s="134"/>
      <c r="AAM11" s="132"/>
      <c r="AAN11" s="132"/>
      <c r="AAO11" s="132"/>
      <c r="AAP11" s="133"/>
      <c r="AAQ11" s="134"/>
      <c r="AAR11" s="132"/>
      <c r="AAS11" s="132"/>
      <c r="AAT11" s="132"/>
      <c r="AAU11" s="133"/>
      <c r="AAV11" s="134"/>
      <c r="AAW11" s="132"/>
      <c r="AAX11" s="132"/>
      <c r="AAY11" s="132"/>
      <c r="AAZ11" s="133"/>
      <c r="ABA11" s="134"/>
      <c r="ABB11" s="132"/>
      <c r="ABC11" s="132"/>
      <c r="ABD11" s="132"/>
      <c r="ABE11" s="133"/>
      <c r="ABF11" s="134"/>
      <c r="ABG11" s="132"/>
      <c r="ABH11" s="132"/>
      <c r="ABI11" s="132"/>
      <c r="ABJ11" s="133"/>
      <c r="ABK11" s="134"/>
      <c r="ABL11" s="132"/>
      <c r="ABM11" s="132"/>
      <c r="ABN11" s="132"/>
      <c r="ABO11" s="133"/>
      <c r="ABP11" s="134"/>
      <c r="ABQ11" s="132"/>
      <c r="ABR11" s="132"/>
      <c r="ABS11" s="132"/>
      <c r="ABT11" s="133"/>
      <c r="ABU11" s="134"/>
      <c r="ABV11" s="132"/>
      <c r="ABW11" s="132"/>
      <c r="ABX11" s="132"/>
      <c r="ABY11" s="133"/>
      <c r="ABZ11" s="134"/>
      <c r="ACA11" s="132"/>
      <c r="ACB11" s="132"/>
      <c r="ACC11" s="132"/>
      <c r="ACD11" s="133"/>
      <c r="ACE11" s="134"/>
      <c r="ACF11" s="132"/>
      <c r="ACG11" s="132"/>
      <c r="ACH11" s="132"/>
      <c r="ACI11" s="133"/>
      <c r="ACJ11" s="134"/>
      <c r="ACK11" s="132"/>
      <c r="ACL11" s="132"/>
      <c r="ACM11" s="132"/>
      <c r="ACN11" s="133"/>
      <c r="ACO11" s="134"/>
      <c r="ACP11" s="132"/>
      <c r="ACQ11" s="132"/>
      <c r="ACR11" s="132"/>
      <c r="ACS11" s="133"/>
      <c r="ACT11" s="134"/>
      <c r="ACU11" s="132"/>
      <c r="ACV11" s="132"/>
      <c r="ACW11" s="132"/>
      <c r="ACX11" s="133"/>
      <c r="ACY11" s="134"/>
      <c r="ACZ11" s="132"/>
      <c r="ADA11" s="132"/>
      <c r="ADB11" s="132"/>
      <c r="ADC11" s="133"/>
      <c r="ADD11" s="134"/>
      <c r="ADE11" s="132"/>
      <c r="ADF11" s="132"/>
      <c r="ADG11" s="132"/>
      <c r="ADH11" s="133"/>
      <c r="ADI11" s="134"/>
      <c r="ADJ11" s="132"/>
      <c r="ADK11" s="132"/>
      <c r="ADL11" s="132"/>
      <c r="ADM11" s="133"/>
      <c r="ADN11" s="134"/>
      <c r="ADO11" s="132"/>
      <c r="ADP11" s="132"/>
      <c r="ADQ11" s="132"/>
      <c r="ADR11" s="133"/>
      <c r="ADS11" s="134"/>
      <c r="ADT11" s="132"/>
      <c r="ADU11" s="132"/>
      <c r="ADV11" s="132"/>
      <c r="ADW11" s="133"/>
      <c r="ADX11" s="134"/>
      <c r="ADY11" s="132"/>
      <c r="ADZ11" s="132"/>
      <c r="AEA11" s="132"/>
      <c r="AEB11" s="133"/>
      <c r="AEC11" s="134"/>
      <c r="AED11" s="132"/>
      <c r="AEE11" s="132"/>
      <c r="AEF11" s="132"/>
      <c r="AEG11" s="133"/>
      <c r="AEH11" s="134"/>
      <c r="AEI11" s="132"/>
      <c r="AEJ11" s="132"/>
      <c r="AEK11" s="132"/>
      <c r="AEL11" s="133"/>
      <c r="AEM11" s="134"/>
      <c r="AEN11" s="132"/>
      <c r="AEO11" s="132"/>
      <c r="AEP11" s="132"/>
      <c r="AEQ11" s="133"/>
      <c r="AER11" s="134"/>
      <c r="AES11" s="132"/>
      <c r="AET11" s="132"/>
      <c r="AEU11" s="132"/>
      <c r="AEV11" s="133"/>
      <c r="AEW11" s="134"/>
      <c r="AEX11" s="132"/>
      <c r="AEY11" s="132"/>
      <c r="AEZ11" s="132"/>
      <c r="AFA11" s="133"/>
      <c r="AFB11" s="134"/>
      <c r="AFC11" s="132"/>
      <c r="AFD11" s="132"/>
      <c r="AFE11" s="132"/>
      <c r="AFF11" s="133"/>
      <c r="AFG11" s="134"/>
      <c r="AFH11" s="132"/>
      <c r="AFI11" s="132"/>
      <c r="AFJ11" s="132"/>
      <c r="AFK11" s="133"/>
      <c r="AFL11" s="134"/>
      <c r="AFM11" s="132"/>
      <c r="AFN11" s="132"/>
      <c r="AFO11" s="132"/>
      <c r="AFP11" s="133"/>
      <c r="AFQ11" s="134"/>
      <c r="AFR11" s="132"/>
      <c r="AFS11" s="132"/>
      <c r="AFT11" s="132"/>
      <c r="AFU11" s="133"/>
      <c r="AFV11" s="134"/>
      <c r="AFW11" s="132"/>
      <c r="AFX11" s="132"/>
      <c r="AFY11" s="132"/>
      <c r="AFZ11" s="133"/>
      <c r="AGA11" s="134"/>
      <c r="AGB11" s="132"/>
      <c r="AGC11" s="132"/>
      <c r="AGD11" s="132"/>
      <c r="AGE11" s="133"/>
      <c r="AGF11" s="134"/>
      <c r="AGG11" s="132"/>
      <c r="AGH11" s="132"/>
      <c r="AGI11" s="132"/>
      <c r="AGJ11" s="133"/>
      <c r="AGK11" s="134"/>
      <c r="AGL11" s="132"/>
      <c r="AGM11" s="132"/>
      <c r="AGN11" s="132"/>
      <c r="AGO11" s="133"/>
      <c r="AGP11" s="134"/>
      <c r="AGQ11" s="132"/>
      <c r="AGR11" s="132"/>
      <c r="AGS11" s="132"/>
      <c r="AGT11" s="133"/>
      <c r="AGU11" s="134"/>
      <c r="AGV11" s="132"/>
      <c r="AGW11" s="132"/>
      <c r="AGX11" s="132"/>
      <c r="AGY11" s="133"/>
      <c r="AGZ11" s="134"/>
      <c r="AHA11" s="132"/>
      <c r="AHB11" s="132"/>
      <c r="AHC11" s="132"/>
      <c r="AHD11" s="133"/>
      <c r="AHE11" s="134"/>
      <c r="AHF11" s="132"/>
      <c r="AHG11" s="132"/>
      <c r="AHH11" s="132"/>
      <c r="AHI11" s="133"/>
      <c r="AHJ11" s="134"/>
      <c r="AHK11" s="132"/>
      <c r="AHL11" s="132"/>
      <c r="AHM11" s="132"/>
      <c r="AHN11" s="133"/>
      <c r="AHO11" s="134"/>
      <c r="AHP11" s="132"/>
      <c r="AHQ11" s="132"/>
      <c r="AHR11" s="132"/>
      <c r="AHS11" s="133"/>
      <c r="AHT11" s="134"/>
      <c r="AHU11" s="132"/>
      <c r="AHV11" s="132"/>
      <c r="AHW11" s="132"/>
      <c r="AHX11" s="133"/>
      <c r="AHY11" s="134"/>
      <c r="AHZ11" s="132"/>
      <c r="AIA11" s="132"/>
      <c r="AIB11" s="132"/>
      <c r="AIC11" s="133"/>
      <c r="AID11" s="134"/>
      <c r="AIE11" s="132"/>
      <c r="AIF11" s="132"/>
      <c r="AIG11" s="132"/>
      <c r="AIH11" s="133"/>
      <c r="AII11" s="134"/>
      <c r="AIJ11" s="132"/>
      <c r="AIK11" s="132"/>
      <c r="AIL11" s="132"/>
      <c r="AIM11" s="133"/>
      <c r="AIN11" s="134"/>
      <c r="AIO11" s="132"/>
      <c r="AIP11" s="132"/>
      <c r="AIQ11" s="132"/>
      <c r="AIR11" s="133"/>
      <c r="AIS11" s="134"/>
      <c r="AIT11" s="132"/>
      <c r="AIU11" s="132"/>
      <c r="AIV11" s="132"/>
      <c r="AIW11" s="133"/>
      <c r="AIX11" s="134"/>
      <c r="AIY11" s="132"/>
      <c r="AIZ11" s="132"/>
      <c r="AJA11" s="132"/>
      <c r="AJB11" s="133"/>
      <c r="AJC11" s="134"/>
      <c r="AJD11" s="132"/>
      <c r="AJE11" s="132"/>
      <c r="AJF11" s="132"/>
      <c r="AJG11" s="133"/>
      <c r="AJH11" s="134"/>
      <c r="AJI11" s="132"/>
      <c r="AJJ11" s="132"/>
      <c r="AJK11" s="132"/>
      <c r="AJL11" s="133"/>
      <c r="AJM11" s="134"/>
      <c r="AJN11" s="132"/>
      <c r="AJO11" s="132"/>
      <c r="AJP11" s="132"/>
      <c r="AJQ11" s="133"/>
      <c r="AJR11" s="134"/>
      <c r="AJS11" s="132"/>
      <c r="AJT11" s="132"/>
      <c r="AJU11" s="132"/>
      <c r="AJV11" s="133"/>
      <c r="AJW11" s="134"/>
      <c r="AJX11" s="132"/>
      <c r="AJY11" s="132"/>
      <c r="AJZ11" s="132"/>
      <c r="AKA11" s="133"/>
      <c r="AKB11" s="134"/>
      <c r="AKC11" s="132"/>
      <c r="AKD11" s="132"/>
      <c r="AKE11" s="132"/>
      <c r="AKF11" s="133"/>
      <c r="AKG11" s="134"/>
      <c r="AKH11" s="132"/>
      <c r="AKI11" s="132"/>
      <c r="AKJ11" s="132"/>
      <c r="AKK11" s="133"/>
      <c r="AKL11" s="134"/>
      <c r="AKM11" s="132"/>
      <c r="AKN11" s="132"/>
      <c r="AKO11" s="132"/>
      <c r="AKP11" s="133"/>
      <c r="AKQ11" s="134"/>
      <c r="AKR11" s="132"/>
      <c r="AKS11" s="132"/>
      <c r="AKT11" s="132"/>
      <c r="AKU11" s="133"/>
      <c r="AKV11" s="134"/>
      <c r="AKW11" s="132"/>
      <c r="AKX11" s="132"/>
      <c r="AKY11" s="132"/>
      <c r="AKZ11" s="133"/>
      <c r="ALA11" s="134"/>
      <c r="ALB11" s="132"/>
      <c r="ALC11" s="132"/>
      <c r="ALD11" s="132"/>
      <c r="ALE11" s="133"/>
      <c r="ALF11" s="134"/>
      <c r="ALG11" s="132"/>
      <c r="ALH11" s="132"/>
      <c r="ALI11" s="132"/>
      <c r="ALJ11" s="133"/>
      <c r="ALK11" s="134"/>
      <c r="ALL11" s="132"/>
      <c r="ALM11" s="132"/>
      <c r="ALN11" s="132"/>
      <c r="ALO11" s="133"/>
      <c r="ALP11" s="134"/>
      <c r="ALQ11" s="132"/>
      <c r="ALR11" s="132"/>
      <c r="ALS11" s="132"/>
      <c r="ALT11" s="133"/>
      <c r="ALU11" s="134"/>
      <c r="ALV11" s="132"/>
      <c r="ALW11" s="132"/>
      <c r="ALX11" s="132"/>
      <c r="ALY11" s="133"/>
      <c r="ALZ11" s="134"/>
      <c r="AMA11" s="132"/>
      <c r="AMB11" s="132"/>
      <c r="AMC11" s="132"/>
      <c r="AMD11" s="133"/>
      <c r="AME11" s="134"/>
      <c r="AMF11" s="132"/>
      <c r="AMG11" s="132"/>
      <c r="AMH11" s="132"/>
      <c r="AMI11" s="133"/>
      <c r="AMJ11" s="134"/>
      <c r="AMK11" s="132"/>
      <c r="AML11" s="132"/>
      <c r="AMM11" s="132"/>
      <c r="AMN11" s="133"/>
      <c r="AMO11" s="134"/>
      <c r="AMP11" s="132"/>
      <c r="AMQ11" s="132"/>
      <c r="AMR11" s="132"/>
      <c r="AMS11" s="133"/>
      <c r="AMT11" s="134"/>
      <c r="AMU11" s="132"/>
      <c r="AMV11" s="132"/>
      <c r="AMW11" s="132"/>
      <c r="AMX11" s="133"/>
      <c r="AMY11" s="134"/>
      <c r="AMZ11" s="132"/>
      <c r="ANA11" s="132"/>
      <c r="ANB11" s="132"/>
      <c r="ANC11" s="133"/>
      <c r="AND11" s="134"/>
      <c r="ANE11" s="132"/>
      <c r="ANF11" s="132"/>
      <c r="ANG11" s="132"/>
      <c r="ANH11" s="133"/>
      <c r="ANI11" s="134"/>
      <c r="ANJ11" s="132"/>
      <c r="ANK11" s="132"/>
      <c r="ANL11" s="132"/>
      <c r="ANM11" s="133"/>
      <c r="ANN11" s="134"/>
      <c r="ANO11" s="132"/>
      <c r="ANP11" s="132"/>
      <c r="ANQ11" s="132"/>
      <c r="ANR11" s="133"/>
      <c r="ANS11" s="134"/>
      <c r="ANT11" s="132"/>
      <c r="ANU11" s="132"/>
      <c r="ANV11" s="132"/>
      <c r="ANW11" s="133"/>
      <c r="ANX11" s="134"/>
      <c r="ANY11" s="132"/>
      <c r="ANZ11" s="132"/>
      <c r="AOA11" s="132"/>
      <c r="AOB11" s="133"/>
      <c r="AOC11" s="134"/>
      <c r="AOD11" s="132"/>
      <c r="AOE11" s="132"/>
      <c r="AOF11" s="132"/>
      <c r="AOG11" s="133"/>
      <c r="AOH11" s="134"/>
      <c r="AOI11" s="132"/>
      <c r="AOJ11" s="132"/>
      <c r="AOK11" s="132"/>
      <c r="AOL11" s="133"/>
      <c r="AOM11" s="134"/>
      <c r="AON11" s="132"/>
      <c r="AOO11" s="132"/>
      <c r="AOP11" s="132"/>
      <c r="AOQ11" s="133"/>
      <c r="AOR11" s="134"/>
      <c r="AOS11" s="132"/>
      <c r="AOT11" s="132"/>
      <c r="AOU11" s="132"/>
      <c r="AOV11" s="133"/>
      <c r="AOW11" s="134"/>
      <c r="AOX11" s="132"/>
      <c r="AOY11" s="132"/>
      <c r="AOZ11" s="132"/>
      <c r="APA11" s="133"/>
      <c r="APB11" s="134"/>
      <c r="APC11" s="132"/>
      <c r="APD11" s="132"/>
      <c r="APE11" s="132"/>
      <c r="APF11" s="133"/>
      <c r="APG11" s="134"/>
      <c r="APH11" s="132"/>
      <c r="API11" s="132"/>
      <c r="APJ11" s="132"/>
      <c r="APK11" s="133"/>
      <c r="APL11" s="134"/>
      <c r="APM11" s="132"/>
      <c r="APN11" s="132"/>
      <c r="APO11" s="132"/>
      <c r="APP11" s="133"/>
      <c r="APQ11" s="134"/>
      <c r="APR11" s="132"/>
      <c r="APS11" s="132"/>
      <c r="APT11" s="132"/>
      <c r="APU11" s="133"/>
      <c r="APV11" s="134"/>
      <c r="APW11" s="132"/>
      <c r="APX11" s="132"/>
      <c r="APY11" s="132"/>
      <c r="APZ11" s="133"/>
      <c r="AQA11" s="134"/>
      <c r="AQB11" s="132"/>
      <c r="AQC11" s="132"/>
      <c r="AQD11" s="132"/>
      <c r="AQE11" s="133"/>
      <c r="AQF11" s="134"/>
      <c r="AQG11" s="132"/>
      <c r="AQH11" s="132"/>
      <c r="AQI11" s="132"/>
      <c r="AQJ11" s="133"/>
      <c r="AQK11" s="134"/>
      <c r="AQL11" s="132"/>
      <c r="AQM11" s="132"/>
      <c r="AQN11" s="132"/>
      <c r="AQO11" s="133"/>
      <c r="AQP11" s="134"/>
      <c r="AQQ11" s="132"/>
      <c r="AQR11" s="132"/>
      <c r="AQS11" s="132"/>
      <c r="AQT11" s="133"/>
      <c r="AQU11" s="134"/>
      <c r="AQV11" s="132"/>
      <c r="AQW11" s="132"/>
      <c r="AQX11" s="132"/>
      <c r="AQY11" s="133"/>
      <c r="AQZ11" s="134"/>
      <c r="ARA11" s="132"/>
      <c r="ARB11" s="132"/>
      <c r="ARC11" s="132"/>
      <c r="ARD11" s="133"/>
      <c r="ARE11" s="134"/>
      <c r="ARF11" s="132"/>
      <c r="ARG11" s="132"/>
      <c r="ARH11" s="132"/>
      <c r="ARI11" s="133"/>
      <c r="ARJ11" s="134"/>
      <c r="ARK11" s="132"/>
      <c r="ARL11" s="132"/>
      <c r="ARM11" s="132"/>
      <c r="ARN11" s="133"/>
      <c r="ARO11" s="134"/>
      <c r="ARP11" s="132"/>
      <c r="ARQ11" s="132"/>
      <c r="ARR11" s="132"/>
      <c r="ARS11" s="133"/>
      <c r="ART11" s="134"/>
      <c r="ARU11" s="132"/>
      <c r="ARV11" s="132"/>
      <c r="ARW11" s="132"/>
      <c r="ARX11" s="133"/>
      <c r="ARY11" s="134"/>
      <c r="ARZ11" s="132"/>
      <c r="ASA11" s="132"/>
      <c r="ASB11" s="132"/>
      <c r="ASC11" s="133"/>
      <c r="ASD11" s="134"/>
      <c r="ASE11" s="132"/>
      <c r="ASF11" s="132"/>
      <c r="ASG11" s="132"/>
      <c r="ASH11" s="133"/>
      <c r="ASI11" s="134"/>
      <c r="ASJ11" s="132"/>
      <c r="ASK11" s="132"/>
      <c r="ASL11" s="132"/>
      <c r="ASM11" s="133"/>
      <c r="ASN11" s="134"/>
      <c r="ASO11" s="132"/>
      <c r="ASP11" s="132"/>
      <c r="ASQ11" s="132"/>
      <c r="ASR11" s="133"/>
      <c r="ASS11" s="134"/>
      <c r="AST11" s="132"/>
      <c r="ASU11" s="132"/>
      <c r="ASV11" s="132"/>
      <c r="ASW11" s="133"/>
      <c r="ASX11" s="134"/>
      <c r="ASY11" s="132"/>
      <c r="ASZ11" s="132"/>
      <c r="ATA11" s="132"/>
      <c r="ATB11" s="133"/>
      <c r="ATC11" s="134"/>
      <c r="ATD11" s="132"/>
      <c r="ATE11" s="132"/>
      <c r="ATF11" s="132"/>
      <c r="ATG11" s="133"/>
      <c r="ATH11" s="134"/>
      <c r="ATI11" s="132"/>
      <c r="ATJ11" s="132"/>
      <c r="ATK11" s="132"/>
      <c r="ATL11" s="133"/>
      <c r="ATM11" s="134"/>
      <c r="ATN11" s="132"/>
      <c r="ATO11" s="132"/>
      <c r="ATP11" s="132"/>
      <c r="ATQ11" s="133"/>
      <c r="ATR11" s="134"/>
      <c r="ATS11" s="132"/>
      <c r="ATT11" s="132"/>
      <c r="ATU11" s="132"/>
      <c r="ATV11" s="133"/>
      <c r="ATW11" s="134"/>
      <c r="ATX11" s="132"/>
      <c r="ATY11" s="132"/>
      <c r="ATZ11" s="132"/>
      <c r="AUA11" s="133"/>
      <c r="AUB11" s="134"/>
      <c r="AUC11" s="132"/>
      <c r="AUD11" s="132"/>
      <c r="AUE11" s="132"/>
      <c r="AUF11" s="133"/>
      <c r="AUG11" s="134"/>
      <c r="AUH11" s="132"/>
      <c r="AUI11" s="132"/>
      <c r="AUJ11" s="132"/>
      <c r="AUK11" s="133"/>
      <c r="AUL11" s="134"/>
      <c r="AUM11" s="132"/>
      <c r="AUN11" s="132"/>
      <c r="AUO11" s="132"/>
      <c r="AUP11" s="133"/>
      <c r="AUQ11" s="134"/>
      <c r="AUR11" s="132"/>
      <c r="AUS11" s="132"/>
      <c r="AUT11" s="132"/>
      <c r="AUU11" s="133"/>
      <c r="AUV11" s="134"/>
      <c r="AUW11" s="132"/>
      <c r="AUX11" s="132"/>
      <c r="AUY11" s="132"/>
      <c r="AUZ11" s="133"/>
      <c r="AVA11" s="134"/>
      <c r="AVB11" s="132"/>
      <c r="AVC11" s="132"/>
      <c r="AVD11" s="132"/>
      <c r="AVE11" s="133"/>
      <c r="AVF11" s="134"/>
      <c r="AVG11" s="132"/>
      <c r="AVH11" s="132"/>
      <c r="AVI11" s="132"/>
      <c r="AVJ11" s="133"/>
      <c r="AVK11" s="134"/>
      <c r="AVL11" s="132"/>
      <c r="AVM11" s="132"/>
      <c r="AVN11" s="132"/>
      <c r="AVO11" s="133"/>
      <c r="AVP11" s="134"/>
      <c r="AVQ11" s="132"/>
      <c r="AVR11" s="132"/>
      <c r="AVS11" s="132"/>
      <c r="AVT11" s="133"/>
      <c r="AVU11" s="134"/>
      <c r="AVV11" s="132"/>
      <c r="AVW11" s="132"/>
      <c r="AVX11" s="132"/>
      <c r="AVY11" s="133"/>
      <c r="AVZ11" s="134"/>
      <c r="AWA11" s="132"/>
      <c r="AWB11" s="132"/>
      <c r="AWC11" s="132"/>
      <c r="AWD11" s="133"/>
      <c r="AWE11" s="134"/>
      <c r="AWF11" s="132"/>
      <c r="AWG11" s="132"/>
      <c r="AWH11" s="132"/>
      <c r="AWI11" s="133"/>
      <c r="AWJ11" s="134"/>
      <c r="AWK11" s="132"/>
      <c r="AWL11" s="132"/>
      <c r="AWM11" s="132"/>
      <c r="AWN11" s="133"/>
      <c r="AWO11" s="134"/>
      <c r="AWP11" s="132"/>
      <c r="AWQ11" s="132"/>
      <c r="AWR11" s="132"/>
      <c r="AWS11" s="133"/>
      <c r="AWT11" s="134"/>
      <c r="AWU11" s="132"/>
      <c r="AWV11" s="132"/>
      <c r="AWW11" s="132"/>
      <c r="AWX11" s="133"/>
      <c r="AWY11" s="134"/>
      <c r="AWZ11" s="132"/>
      <c r="AXA11" s="132"/>
      <c r="AXB11" s="132"/>
      <c r="AXC11" s="133"/>
      <c r="AXD11" s="134"/>
      <c r="AXE11" s="132"/>
      <c r="AXF11" s="132"/>
      <c r="AXG11" s="132"/>
      <c r="AXH11" s="133"/>
      <c r="AXI11" s="134"/>
      <c r="AXJ11" s="132"/>
      <c r="AXK11" s="132"/>
      <c r="AXL11" s="132"/>
      <c r="AXM11" s="133"/>
      <c r="AXN11" s="134"/>
      <c r="AXO11" s="132"/>
      <c r="AXP11" s="132"/>
      <c r="AXQ11" s="132"/>
      <c r="AXR11" s="133"/>
      <c r="AXS11" s="134"/>
      <c r="AXT11" s="132"/>
      <c r="AXU11" s="132"/>
      <c r="AXV11" s="132"/>
      <c r="AXW11" s="133"/>
      <c r="AXX11" s="134"/>
      <c r="AXY11" s="132"/>
      <c r="AXZ11" s="132"/>
      <c r="AYA11" s="132"/>
      <c r="AYB11" s="133"/>
      <c r="AYC11" s="134"/>
      <c r="AYD11" s="132"/>
      <c r="AYE11" s="132"/>
      <c r="AYF11" s="132"/>
      <c r="AYG11" s="133"/>
      <c r="AYH11" s="134"/>
      <c r="AYI11" s="132"/>
      <c r="AYJ11" s="132"/>
      <c r="AYK11" s="132"/>
      <c r="AYL11" s="133"/>
      <c r="AYM11" s="134"/>
      <c r="AYN11" s="132"/>
      <c r="AYO11" s="132"/>
      <c r="AYP11" s="132"/>
      <c r="AYQ11" s="133"/>
      <c r="AYR11" s="134"/>
      <c r="AYS11" s="132"/>
      <c r="AYT11" s="132"/>
      <c r="AYU11" s="132"/>
      <c r="AYV11" s="133"/>
      <c r="AYW11" s="134"/>
      <c r="AYX11" s="132"/>
      <c r="AYY11" s="132"/>
      <c r="AYZ11" s="132"/>
      <c r="AZA11" s="133"/>
      <c r="AZB11" s="134"/>
      <c r="AZC11" s="132"/>
      <c r="AZD11" s="132"/>
      <c r="AZE11" s="132"/>
      <c r="AZF11" s="133"/>
      <c r="AZG11" s="134"/>
      <c r="AZH11" s="132"/>
      <c r="AZI11" s="132"/>
      <c r="AZJ11" s="132"/>
      <c r="AZK11" s="133"/>
      <c r="AZL11" s="134"/>
      <c r="AZM11" s="132"/>
      <c r="AZN11" s="132"/>
      <c r="AZO11" s="132"/>
      <c r="AZP11" s="133"/>
      <c r="AZQ11" s="134"/>
      <c r="AZR11" s="132"/>
      <c r="AZS11" s="132"/>
      <c r="AZT11" s="132"/>
      <c r="AZU11" s="133"/>
      <c r="AZV11" s="134"/>
      <c r="AZW11" s="132"/>
      <c r="AZX11" s="132"/>
      <c r="AZY11" s="132"/>
      <c r="AZZ11" s="133"/>
      <c r="BAA11" s="134"/>
      <c r="BAB11" s="132"/>
      <c r="BAC11" s="132"/>
      <c r="BAD11" s="132"/>
      <c r="BAE11" s="133"/>
      <c r="BAF11" s="134"/>
      <c r="BAG11" s="132"/>
      <c r="BAH11" s="132"/>
      <c r="BAI11" s="132"/>
      <c r="BAJ11" s="133"/>
      <c r="BAK11" s="134"/>
      <c r="BAL11" s="132"/>
      <c r="BAM11" s="132"/>
      <c r="BAN11" s="132"/>
      <c r="BAO11" s="133"/>
      <c r="BAP11" s="134"/>
      <c r="BAQ11" s="132"/>
      <c r="BAR11" s="132"/>
      <c r="BAS11" s="132"/>
      <c r="BAT11" s="133"/>
      <c r="BAU11" s="134"/>
      <c r="BAV11" s="132"/>
      <c r="BAW11" s="132"/>
      <c r="BAX11" s="132"/>
      <c r="BAY11" s="133"/>
      <c r="BAZ11" s="134"/>
      <c r="BBA11" s="132"/>
      <c r="BBB11" s="132"/>
      <c r="BBC11" s="132"/>
      <c r="BBD11" s="133"/>
      <c r="BBE11" s="134"/>
      <c r="BBF11" s="132"/>
      <c r="BBG11" s="132"/>
      <c r="BBH11" s="132"/>
      <c r="BBI11" s="133"/>
      <c r="BBJ11" s="134"/>
      <c r="BBK11" s="132"/>
      <c r="BBL11" s="132"/>
      <c r="BBM11" s="132"/>
      <c r="BBN11" s="133"/>
      <c r="BBO11" s="134"/>
      <c r="BBP11" s="132"/>
      <c r="BBQ11" s="132"/>
      <c r="BBR11" s="132"/>
      <c r="BBS11" s="133"/>
      <c r="BBT11" s="134"/>
      <c r="BBU11" s="132"/>
      <c r="BBV11" s="132"/>
      <c r="BBW11" s="132"/>
      <c r="BBX11" s="133"/>
      <c r="BBY11" s="134"/>
      <c r="BBZ11" s="132"/>
      <c r="BCA11" s="132"/>
      <c r="BCB11" s="132"/>
      <c r="BCC11" s="133"/>
      <c r="BCD11" s="134"/>
      <c r="BCE11" s="132"/>
      <c r="BCF11" s="132"/>
      <c r="BCG11" s="132"/>
      <c r="BCH11" s="133"/>
      <c r="BCI11" s="134"/>
      <c r="BCJ11" s="132"/>
      <c r="BCK11" s="132"/>
      <c r="BCL11" s="132"/>
      <c r="BCM11" s="133"/>
      <c r="BCN11" s="134"/>
      <c r="BCO11" s="132"/>
      <c r="BCP11" s="132"/>
      <c r="BCQ11" s="132"/>
      <c r="BCR11" s="133"/>
      <c r="BCS11" s="134"/>
      <c r="BCT11" s="132"/>
      <c r="BCU11" s="132"/>
      <c r="BCV11" s="132"/>
      <c r="BCW11" s="133"/>
      <c r="BCX11" s="134"/>
      <c r="BCY11" s="132"/>
      <c r="BCZ11" s="132"/>
      <c r="BDA11" s="132"/>
      <c r="BDB11" s="133"/>
      <c r="BDC11" s="134"/>
      <c r="BDD11" s="132"/>
      <c r="BDE11" s="132"/>
      <c r="BDF11" s="132"/>
      <c r="BDG11" s="133"/>
      <c r="BDH11" s="134"/>
      <c r="BDI11" s="132"/>
      <c r="BDJ11" s="132"/>
      <c r="BDK11" s="132"/>
      <c r="BDL11" s="133"/>
      <c r="BDM11" s="134"/>
      <c r="BDN11" s="132"/>
      <c r="BDO11" s="132"/>
      <c r="BDP11" s="132"/>
      <c r="BDQ11" s="133"/>
      <c r="BDR11" s="134"/>
      <c r="BDS11" s="132"/>
      <c r="BDT11" s="132"/>
      <c r="BDU11" s="132"/>
      <c r="BDV11" s="133"/>
      <c r="BDW11" s="134"/>
      <c r="BDX11" s="132"/>
      <c r="BDY11" s="132"/>
      <c r="BDZ11" s="132"/>
      <c r="BEA11" s="133"/>
      <c r="BEB11" s="134"/>
      <c r="BEC11" s="132"/>
      <c r="BED11" s="132"/>
      <c r="BEE11" s="132"/>
      <c r="BEF11" s="133"/>
      <c r="BEG11" s="134"/>
      <c r="BEH11" s="132"/>
      <c r="BEI11" s="132"/>
      <c r="BEJ11" s="132"/>
      <c r="BEK11" s="133"/>
      <c r="BEL11" s="134"/>
      <c r="BEM11" s="132"/>
      <c r="BEN11" s="132"/>
      <c r="BEO11" s="132"/>
      <c r="BEP11" s="133"/>
      <c r="BEQ11" s="134"/>
      <c r="BER11" s="132"/>
      <c r="BES11" s="132"/>
      <c r="BET11" s="132"/>
      <c r="BEU11" s="133"/>
      <c r="BEV11" s="134"/>
      <c r="BEW11" s="132"/>
      <c r="BEX11" s="132"/>
      <c r="BEY11" s="132"/>
      <c r="BEZ11" s="133"/>
      <c r="BFA11" s="134"/>
      <c r="BFB11" s="132"/>
      <c r="BFC11" s="132"/>
      <c r="BFD11" s="132"/>
      <c r="BFE11" s="133"/>
      <c r="BFF11" s="134"/>
      <c r="BFG11" s="132"/>
      <c r="BFH11" s="132"/>
      <c r="BFI11" s="132"/>
      <c r="BFJ11" s="133"/>
      <c r="BFK11" s="134"/>
      <c r="BFL11" s="132"/>
      <c r="BFM11" s="132"/>
      <c r="BFN11" s="132"/>
      <c r="BFO11" s="133"/>
      <c r="BFP11" s="134"/>
      <c r="BFQ11" s="132"/>
      <c r="BFR11" s="132"/>
      <c r="BFS11" s="132"/>
      <c r="BFT11" s="133"/>
      <c r="BFU11" s="134"/>
      <c r="BFV11" s="132"/>
      <c r="BFW11" s="132"/>
      <c r="BFX11" s="132"/>
      <c r="BFY11" s="133"/>
      <c r="BFZ11" s="134"/>
      <c r="BGA11" s="132"/>
      <c r="BGB11" s="132"/>
      <c r="BGC11" s="132"/>
      <c r="BGD11" s="133"/>
      <c r="BGE11" s="134"/>
      <c r="BGF11" s="132"/>
      <c r="BGG11" s="132"/>
      <c r="BGH11" s="132"/>
      <c r="BGI11" s="133"/>
      <c r="BGJ11" s="134"/>
      <c r="BGK11" s="132"/>
      <c r="BGL11" s="132"/>
      <c r="BGM11" s="132"/>
      <c r="BGN11" s="133"/>
      <c r="BGO11" s="134"/>
      <c r="BGP11" s="132"/>
      <c r="BGQ11" s="132"/>
      <c r="BGR11" s="132"/>
      <c r="BGS11" s="133"/>
      <c r="BGT11" s="134"/>
      <c r="BGU11" s="132"/>
      <c r="BGV11" s="132"/>
      <c r="BGW11" s="132"/>
      <c r="BGX11" s="133"/>
      <c r="BGY11" s="134"/>
      <c r="BGZ11" s="132"/>
      <c r="BHA11" s="132"/>
      <c r="BHB11" s="132"/>
      <c r="BHC11" s="133"/>
      <c r="BHD11" s="134"/>
      <c r="BHE11" s="132"/>
      <c r="BHF11" s="132"/>
      <c r="BHG11" s="132"/>
      <c r="BHH11" s="133"/>
      <c r="BHI11" s="134"/>
      <c r="BHJ11" s="132"/>
      <c r="BHK11" s="132"/>
      <c r="BHL11" s="132"/>
      <c r="BHM11" s="133"/>
      <c r="BHN11" s="134"/>
      <c r="BHO11" s="132"/>
      <c r="BHP11" s="132"/>
      <c r="BHQ11" s="132"/>
      <c r="BHR11" s="133"/>
      <c r="BHS11" s="134"/>
      <c r="BHT11" s="132"/>
      <c r="BHU11" s="132"/>
      <c r="BHV11" s="132"/>
      <c r="BHW11" s="133"/>
      <c r="BHX11" s="134"/>
      <c r="BHY11" s="132"/>
      <c r="BHZ11" s="132"/>
      <c r="BIA11" s="132"/>
      <c r="BIB11" s="133"/>
      <c r="BIC11" s="134"/>
      <c r="BID11" s="132"/>
      <c r="BIE11" s="132"/>
      <c r="BIF11" s="132"/>
      <c r="BIG11" s="133"/>
      <c r="BIH11" s="134"/>
      <c r="BII11" s="132"/>
      <c r="BIJ11" s="132"/>
      <c r="BIK11" s="132"/>
      <c r="BIL11" s="133"/>
      <c r="BIM11" s="134"/>
      <c r="BIN11" s="132"/>
      <c r="BIO11" s="132"/>
      <c r="BIP11" s="132"/>
      <c r="BIQ11" s="133"/>
      <c r="BIR11" s="134"/>
      <c r="BIS11" s="132"/>
      <c r="BIT11" s="132"/>
      <c r="BIU11" s="132"/>
      <c r="BIV11" s="133"/>
      <c r="BIW11" s="134"/>
      <c r="BIX11" s="132"/>
      <c r="BIY11" s="132"/>
      <c r="BIZ11" s="132"/>
      <c r="BJA11" s="133"/>
      <c r="BJB11" s="134"/>
      <c r="BJC11" s="132"/>
      <c r="BJD11" s="132"/>
      <c r="BJE11" s="132"/>
      <c r="BJF11" s="133"/>
      <c r="BJG11" s="134"/>
      <c r="BJH11" s="132"/>
      <c r="BJI11" s="132"/>
      <c r="BJJ11" s="132"/>
      <c r="BJK11" s="133"/>
      <c r="BJL11" s="134"/>
      <c r="BJM11" s="132"/>
      <c r="BJN11" s="132"/>
      <c r="BJO11" s="132"/>
      <c r="BJP11" s="133"/>
      <c r="BJQ11" s="134"/>
      <c r="BJR11" s="132"/>
      <c r="BJS11" s="132"/>
      <c r="BJT11" s="132"/>
      <c r="BJU11" s="133"/>
      <c r="BJV11" s="134"/>
      <c r="BJW11" s="132"/>
      <c r="BJX11" s="132"/>
      <c r="BJY11" s="132"/>
      <c r="BJZ11" s="133"/>
      <c r="BKA11" s="134"/>
      <c r="BKB11" s="132"/>
      <c r="BKC11" s="132"/>
      <c r="BKD11" s="132"/>
      <c r="BKE11" s="133"/>
      <c r="BKF11" s="134"/>
      <c r="BKG11" s="132"/>
      <c r="BKH11" s="132"/>
      <c r="BKI11" s="132"/>
      <c r="BKJ11" s="133"/>
      <c r="BKK11" s="134"/>
      <c r="BKL11" s="132"/>
      <c r="BKM11" s="132"/>
      <c r="BKN11" s="132"/>
      <c r="BKO11" s="133"/>
      <c r="BKP11" s="134"/>
      <c r="BKQ11" s="132"/>
      <c r="BKR11" s="132"/>
      <c r="BKS11" s="132"/>
      <c r="BKT11" s="133"/>
      <c r="BKU11" s="134"/>
      <c r="BKV11" s="132"/>
      <c r="BKW11" s="132"/>
      <c r="BKX11" s="132"/>
      <c r="BKY11" s="133"/>
      <c r="BKZ11" s="134"/>
      <c r="BLA11" s="132"/>
      <c r="BLB11" s="132"/>
      <c r="BLC11" s="132"/>
      <c r="BLD11" s="133"/>
      <c r="BLE11" s="134"/>
      <c r="BLF11" s="132"/>
      <c r="BLG11" s="132"/>
      <c r="BLH11" s="132"/>
      <c r="BLI11" s="133"/>
      <c r="BLJ11" s="134"/>
      <c r="BLK11" s="132"/>
      <c r="BLL11" s="132"/>
      <c r="BLM11" s="132"/>
      <c r="BLN11" s="133"/>
      <c r="BLO11" s="134"/>
      <c r="BLP11" s="132"/>
      <c r="BLQ11" s="132"/>
      <c r="BLR11" s="132"/>
      <c r="BLS11" s="133"/>
      <c r="BLT11" s="134"/>
      <c r="BLU11" s="132"/>
      <c r="BLV11" s="132"/>
      <c r="BLW11" s="132"/>
      <c r="BLX11" s="133"/>
      <c r="BLY11" s="134"/>
      <c r="BLZ11" s="132"/>
      <c r="BMA11" s="132"/>
      <c r="BMB11" s="132"/>
      <c r="BMC11" s="133"/>
      <c r="BMD11" s="134"/>
      <c r="BME11" s="132"/>
      <c r="BMF11" s="132"/>
      <c r="BMG11" s="132"/>
      <c r="BMH11" s="133"/>
      <c r="BMI11" s="134"/>
      <c r="BMJ11" s="132"/>
      <c r="BMK11" s="132"/>
      <c r="BML11" s="132"/>
      <c r="BMM11" s="133"/>
      <c r="BMN11" s="134"/>
      <c r="BMO11" s="132"/>
      <c r="BMP11" s="132"/>
      <c r="BMQ11" s="132"/>
      <c r="BMR11" s="133"/>
      <c r="BMS11" s="134"/>
      <c r="BMT11" s="132"/>
      <c r="BMU11" s="132"/>
      <c r="BMV11" s="132"/>
      <c r="BMW11" s="133"/>
      <c r="BMX11" s="134"/>
      <c r="BMY11" s="132"/>
      <c r="BMZ11" s="132"/>
      <c r="BNA11" s="132"/>
      <c r="BNB11" s="133"/>
      <c r="BNC11" s="134"/>
      <c r="BND11" s="132"/>
      <c r="BNE11" s="132"/>
      <c r="BNF11" s="132"/>
      <c r="BNG11" s="133"/>
      <c r="BNH11" s="134"/>
      <c r="BNI11" s="132"/>
      <c r="BNJ11" s="132"/>
      <c r="BNK11" s="132"/>
      <c r="BNL11" s="133"/>
      <c r="BNM11" s="134"/>
      <c r="BNN11" s="132"/>
      <c r="BNO11" s="132"/>
      <c r="BNP11" s="132"/>
      <c r="BNQ11" s="133"/>
      <c r="BNR11" s="134"/>
      <c r="BNS11" s="132"/>
      <c r="BNT11" s="132"/>
      <c r="BNU11" s="132"/>
      <c r="BNV11" s="133"/>
      <c r="BNW11" s="134"/>
      <c r="BNX11" s="132"/>
      <c r="BNY11" s="132"/>
      <c r="BNZ11" s="132"/>
      <c r="BOA11" s="133"/>
      <c r="BOB11" s="134"/>
      <c r="BOC11" s="132"/>
      <c r="BOD11" s="132"/>
      <c r="BOE11" s="132"/>
      <c r="BOF11" s="133"/>
      <c r="BOG11" s="134"/>
      <c r="BOH11" s="132"/>
      <c r="BOI11" s="132"/>
      <c r="BOJ11" s="132"/>
      <c r="BOK11" s="133"/>
      <c r="BOL11" s="134"/>
      <c r="BOM11" s="132"/>
      <c r="BON11" s="132"/>
      <c r="BOO11" s="132"/>
      <c r="BOP11" s="133"/>
      <c r="BOQ11" s="134"/>
      <c r="BOR11" s="132"/>
      <c r="BOS11" s="132"/>
      <c r="BOT11" s="132"/>
      <c r="BOU11" s="133"/>
      <c r="BOV11" s="134"/>
      <c r="BOW11" s="132"/>
      <c r="BOX11" s="132"/>
      <c r="BOY11" s="132"/>
      <c r="BOZ11" s="133"/>
      <c r="BPA11" s="134"/>
      <c r="BPB11" s="132"/>
      <c r="BPC11" s="132"/>
      <c r="BPD11" s="132"/>
      <c r="BPE11" s="133"/>
      <c r="BPF11" s="134"/>
      <c r="BPG11" s="132"/>
      <c r="BPH11" s="132"/>
      <c r="BPI11" s="132"/>
      <c r="BPJ11" s="133"/>
      <c r="BPK11" s="134"/>
      <c r="BPL11" s="132"/>
      <c r="BPM11" s="132"/>
      <c r="BPN11" s="132"/>
      <c r="BPO11" s="133"/>
      <c r="BPP11" s="134"/>
      <c r="BPQ11" s="132"/>
      <c r="BPR11" s="132"/>
      <c r="BPS11" s="132"/>
      <c r="BPT11" s="133"/>
      <c r="BPU11" s="134"/>
      <c r="BPV11" s="132"/>
      <c r="BPW11" s="132"/>
      <c r="BPX11" s="132"/>
      <c r="BPY11" s="133"/>
      <c r="BPZ11" s="134"/>
      <c r="BQA11" s="132"/>
      <c r="BQB11" s="132"/>
      <c r="BQC11" s="132"/>
      <c r="BQD11" s="133"/>
      <c r="BQE11" s="134"/>
      <c r="BQF11" s="132"/>
      <c r="BQG11" s="132"/>
      <c r="BQH11" s="132"/>
      <c r="BQI11" s="133"/>
      <c r="BQJ11" s="134"/>
      <c r="BQK11" s="132"/>
      <c r="BQL11" s="132"/>
      <c r="BQM11" s="132"/>
      <c r="BQN11" s="133"/>
      <c r="BQO11" s="134"/>
      <c r="BQP11" s="132"/>
      <c r="BQQ11" s="132"/>
      <c r="BQR11" s="132"/>
      <c r="BQS11" s="133"/>
      <c r="BQT11" s="134"/>
      <c r="BQU11" s="132"/>
      <c r="BQV11" s="132"/>
      <c r="BQW11" s="132"/>
      <c r="BQX11" s="133"/>
      <c r="BQY11" s="134"/>
      <c r="BQZ11" s="132"/>
      <c r="BRA11" s="132"/>
      <c r="BRB11" s="132"/>
      <c r="BRC11" s="133"/>
      <c r="BRD11" s="134"/>
      <c r="BRE11" s="132"/>
      <c r="BRF11" s="132"/>
      <c r="BRG11" s="132"/>
      <c r="BRH11" s="133"/>
      <c r="BRI11" s="134"/>
      <c r="BRJ11" s="132"/>
      <c r="BRK11" s="132"/>
      <c r="BRL11" s="132"/>
      <c r="BRM11" s="133"/>
      <c r="BRN11" s="134"/>
      <c r="BRO11" s="132"/>
      <c r="BRP11" s="132"/>
      <c r="BRQ11" s="132"/>
      <c r="BRR11" s="133"/>
      <c r="BRS11" s="134"/>
      <c r="BRT11" s="132"/>
      <c r="BRU11" s="132"/>
      <c r="BRV11" s="132"/>
      <c r="BRW11" s="133"/>
      <c r="BRX11" s="134"/>
      <c r="BRY11" s="132"/>
      <c r="BRZ11" s="132"/>
      <c r="BSA11" s="132"/>
      <c r="BSB11" s="133"/>
      <c r="BSC11" s="134"/>
      <c r="BSD11" s="132"/>
      <c r="BSE11" s="132"/>
      <c r="BSF11" s="132"/>
      <c r="BSG11" s="133"/>
      <c r="BSH11" s="134"/>
      <c r="BSI11" s="132"/>
      <c r="BSJ11" s="132"/>
      <c r="BSK11" s="132"/>
      <c r="BSL11" s="133"/>
      <c r="BSM11" s="134"/>
      <c r="BSN11" s="132"/>
      <c r="BSO11" s="132"/>
      <c r="BSP11" s="132"/>
      <c r="BSQ11" s="133"/>
      <c r="BSR11" s="134"/>
      <c r="BSS11" s="132"/>
      <c r="BST11" s="132"/>
      <c r="BSU11" s="132"/>
      <c r="BSV11" s="133"/>
      <c r="BSW11" s="134"/>
      <c r="BSX11" s="132"/>
      <c r="BSY11" s="132"/>
      <c r="BSZ11" s="132"/>
      <c r="BTA11" s="133"/>
      <c r="BTB11" s="134"/>
      <c r="BTC11" s="132"/>
      <c r="BTD11" s="132"/>
      <c r="BTE11" s="132"/>
      <c r="BTF11" s="133"/>
      <c r="BTG11" s="134"/>
      <c r="BTH11" s="132"/>
      <c r="BTI11" s="132"/>
      <c r="BTJ11" s="132"/>
      <c r="BTK11" s="133"/>
      <c r="BTL11" s="134"/>
      <c r="BTM11" s="132"/>
      <c r="BTN11" s="132"/>
      <c r="BTO11" s="132"/>
      <c r="BTP11" s="133"/>
      <c r="BTQ11" s="134"/>
      <c r="BTR11" s="132"/>
      <c r="BTS11" s="132"/>
      <c r="BTT11" s="132"/>
      <c r="BTU11" s="133"/>
      <c r="BTV11" s="134"/>
      <c r="BTW11" s="132"/>
      <c r="BTX11" s="132"/>
      <c r="BTY11" s="132"/>
      <c r="BTZ11" s="133"/>
      <c r="BUA11" s="134"/>
      <c r="BUB11" s="132"/>
      <c r="BUC11" s="132"/>
      <c r="BUD11" s="132"/>
      <c r="BUE11" s="133"/>
      <c r="BUF11" s="134"/>
      <c r="BUG11" s="132"/>
      <c r="BUH11" s="132"/>
      <c r="BUI11" s="132"/>
      <c r="BUJ11" s="133"/>
      <c r="BUK11" s="134"/>
      <c r="BUL11" s="132"/>
      <c r="BUM11" s="132"/>
      <c r="BUN11" s="132"/>
      <c r="BUO11" s="133"/>
      <c r="BUP11" s="134"/>
      <c r="BUQ11" s="132"/>
      <c r="BUR11" s="132"/>
      <c r="BUS11" s="132"/>
      <c r="BUT11" s="133"/>
      <c r="BUU11" s="134"/>
      <c r="BUV11" s="132"/>
      <c r="BUW11" s="132"/>
      <c r="BUX11" s="132"/>
      <c r="BUY11" s="133"/>
      <c r="BUZ11" s="134"/>
      <c r="BVA11" s="132"/>
      <c r="BVB11" s="132"/>
      <c r="BVC11" s="132"/>
      <c r="BVD11" s="133"/>
      <c r="BVE11" s="134"/>
      <c r="BVF11" s="132"/>
      <c r="BVG11" s="132"/>
      <c r="BVH11" s="132"/>
      <c r="BVI11" s="133"/>
      <c r="BVJ11" s="134"/>
      <c r="BVK11" s="132"/>
      <c r="BVL11" s="132"/>
      <c r="BVM11" s="132"/>
      <c r="BVN11" s="133"/>
      <c r="BVO11" s="134"/>
      <c r="BVP11" s="132"/>
      <c r="BVQ11" s="132"/>
      <c r="BVR11" s="132"/>
      <c r="BVS11" s="133"/>
      <c r="BVT11" s="134"/>
      <c r="BVU11" s="132"/>
      <c r="BVV11" s="132"/>
      <c r="BVW11" s="132"/>
      <c r="BVX11" s="133"/>
      <c r="BVY11" s="134"/>
      <c r="BVZ11" s="132"/>
      <c r="BWA11" s="132"/>
      <c r="BWB11" s="132"/>
      <c r="BWC11" s="133"/>
      <c r="BWD11" s="134"/>
      <c r="BWE11" s="132"/>
      <c r="BWF11" s="132"/>
      <c r="BWG11" s="132"/>
      <c r="BWH11" s="133"/>
      <c r="BWI11" s="134"/>
      <c r="BWJ11" s="132"/>
      <c r="BWK11" s="132"/>
      <c r="BWL11" s="132"/>
      <c r="BWM11" s="133"/>
      <c r="BWN11" s="134"/>
      <c r="BWO11" s="132"/>
      <c r="BWP11" s="132"/>
      <c r="BWQ11" s="132"/>
      <c r="BWR11" s="133"/>
      <c r="BWS11" s="134"/>
      <c r="BWT11" s="132"/>
      <c r="BWU11" s="132"/>
      <c r="BWV11" s="132"/>
      <c r="BWW11" s="133"/>
      <c r="BWX11" s="134"/>
      <c r="BWY11" s="132"/>
      <c r="BWZ11" s="132"/>
      <c r="BXA11" s="132"/>
      <c r="BXB11" s="133"/>
      <c r="BXC11" s="134"/>
      <c r="BXD11" s="132"/>
      <c r="BXE11" s="132"/>
      <c r="BXF11" s="132"/>
      <c r="BXG11" s="133"/>
      <c r="BXH11" s="134"/>
      <c r="BXI11" s="132"/>
      <c r="BXJ11" s="132"/>
      <c r="BXK11" s="132"/>
      <c r="BXL11" s="133"/>
      <c r="BXM11" s="134"/>
      <c r="BXN11" s="132"/>
      <c r="BXO11" s="132"/>
      <c r="BXP11" s="132"/>
      <c r="BXQ11" s="133"/>
      <c r="BXR11" s="134"/>
      <c r="BXS11" s="132"/>
      <c r="BXT11" s="132"/>
      <c r="BXU11" s="132"/>
      <c r="BXV11" s="133"/>
      <c r="BXW11" s="134"/>
      <c r="BXX11" s="132"/>
      <c r="BXY11" s="132"/>
      <c r="BXZ11" s="132"/>
      <c r="BYA11" s="133"/>
      <c r="BYB11" s="134"/>
      <c r="BYC11" s="132"/>
      <c r="BYD11" s="132"/>
      <c r="BYE11" s="132"/>
      <c r="BYF11" s="133"/>
      <c r="BYG11" s="134"/>
      <c r="BYH11" s="132"/>
      <c r="BYI11" s="132"/>
      <c r="BYJ11" s="132"/>
      <c r="BYK11" s="133"/>
      <c r="BYL11" s="134"/>
      <c r="BYM11" s="132"/>
      <c r="BYN11" s="132"/>
      <c r="BYO11" s="132"/>
      <c r="BYP11" s="133"/>
      <c r="BYQ11" s="134"/>
      <c r="BYR11" s="132"/>
      <c r="BYS11" s="132"/>
      <c r="BYT11" s="132"/>
      <c r="BYU11" s="133"/>
      <c r="BYV11" s="134"/>
      <c r="BYW11" s="132"/>
      <c r="BYX11" s="132"/>
      <c r="BYY11" s="132"/>
      <c r="BYZ11" s="133"/>
      <c r="BZA11" s="134"/>
      <c r="BZB11" s="132"/>
      <c r="BZC11" s="132"/>
      <c r="BZD11" s="132"/>
      <c r="BZE11" s="133"/>
      <c r="BZF11" s="134"/>
      <c r="BZG11" s="132"/>
      <c r="BZH11" s="132"/>
      <c r="BZI11" s="132"/>
      <c r="BZJ11" s="133"/>
      <c r="BZK11" s="134"/>
      <c r="BZL11" s="132"/>
      <c r="BZM11" s="132"/>
      <c r="BZN11" s="132"/>
      <c r="BZO11" s="133"/>
      <c r="BZP11" s="134"/>
      <c r="BZQ11" s="132"/>
      <c r="BZR11" s="132"/>
      <c r="BZS11" s="132"/>
      <c r="BZT11" s="133"/>
      <c r="BZU11" s="134"/>
      <c r="BZV11" s="132"/>
      <c r="BZW11" s="132"/>
      <c r="BZX11" s="132"/>
      <c r="BZY11" s="133"/>
      <c r="BZZ11" s="134"/>
      <c r="CAA11" s="132"/>
      <c r="CAB11" s="132"/>
      <c r="CAC11" s="132"/>
      <c r="CAD11" s="133"/>
      <c r="CAE11" s="134"/>
      <c r="CAF11" s="132"/>
      <c r="CAG11" s="132"/>
      <c r="CAH11" s="132"/>
      <c r="CAI11" s="133"/>
      <c r="CAJ11" s="134"/>
      <c r="CAK11" s="132"/>
      <c r="CAL11" s="132"/>
      <c r="CAM11" s="132"/>
      <c r="CAN11" s="133"/>
      <c r="CAO11" s="134"/>
      <c r="CAP11" s="132"/>
      <c r="CAQ11" s="132"/>
      <c r="CAR11" s="132"/>
      <c r="CAS11" s="133"/>
      <c r="CAT11" s="134"/>
      <c r="CAU11" s="132"/>
      <c r="CAV11" s="132"/>
      <c r="CAW11" s="132"/>
      <c r="CAX11" s="133"/>
      <c r="CAY11" s="134"/>
      <c r="CAZ11" s="132"/>
      <c r="CBA11" s="132"/>
      <c r="CBB11" s="132"/>
      <c r="CBC11" s="133"/>
      <c r="CBD11" s="134"/>
      <c r="CBE11" s="132"/>
      <c r="CBF11" s="132"/>
      <c r="CBG11" s="132"/>
      <c r="CBH11" s="133"/>
      <c r="CBI11" s="134"/>
      <c r="CBJ11" s="132"/>
      <c r="CBK11" s="132"/>
      <c r="CBL11" s="132"/>
      <c r="CBM11" s="133"/>
      <c r="CBN11" s="134"/>
      <c r="CBO11" s="132"/>
      <c r="CBP11" s="132"/>
      <c r="CBQ11" s="132"/>
      <c r="CBR11" s="133"/>
      <c r="CBS11" s="134"/>
      <c r="CBT11" s="132"/>
      <c r="CBU11" s="132"/>
      <c r="CBV11" s="132"/>
      <c r="CBW11" s="133"/>
      <c r="CBX11" s="134"/>
      <c r="CBY11" s="132"/>
      <c r="CBZ11" s="132"/>
      <c r="CCA11" s="132"/>
      <c r="CCB11" s="133"/>
      <c r="CCC11" s="134"/>
      <c r="CCD11" s="132"/>
      <c r="CCE11" s="132"/>
      <c r="CCF11" s="132"/>
      <c r="CCG11" s="133"/>
      <c r="CCH11" s="134"/>
      <c r="CCI11" s="132"/>
      <c r="CCJ11" s="132"/>
      <c r="CCK11" s="132"/>
      <c r="CCL11" s="133"/>
      <c r="CCM11" s="134"/>
      <c r="CCN11" s="132"/>
      <c r="CCO11" s="132"/>
      <c r="CCP11" s="132"/>
      <c r="CCQ11" s="133"/>
      <c r="CCR11" s="134"/>
      <c r="CCS11" s="132"/>
      <c r="CCT11" s="132"/>
      <c r="CCU11" s="132"/>
      <c r="CCV11" s="133"/>
      <c r="CCW11" s="134"/>
      <c r="CCX11" s="132"/>
      <c r="CCY11" s="132"/>
      <c r="CCZ11" s="132"/>
      <c r="CDA11" s="133"/>
      <c r="CDB11" s="134"/>
      <c r="CDC11" s="132"/>
      <c r="CDD11" s="132"/>
      <c r="CDE11" s="132"/>
      <c r="CDF11" s="133"/>
      <c r="CDG11" s="134"/>
      <c r="CDH11" s="132"/>
      <c r="CDI11" s="132"/>
      <c r="CDJ11" s="132"/>
      <c r="CDK11" s="133"/>
      <c r="CDL11" s="134"/>
      <c r="CDM11" s="132"/>
      <c r="CDN11" s="132"/>
      <c r="CDO11" s="132"/>
      <c r="CDP11" s="133"/>
      <c r="CDQ11" s="134"/>
      <c r="CDR11" s="132"/>
      <c r="CDS11" s="132"/>
      <c r="CDT11" s="132"/>
      <c r="CDU11" s="133"/>
      <c r="CDV11" s="134"/>
      <c r="CDW11" s="132"/>
      <c r="CDX11" s="132"/>
      <c r="CDY11" s="132"/>
      <c r="CDZ11" s="133"/>
      <c r="CEA11" s="134"/>
      <c r="CEB11" s="132"/>
      <c r="CEC11" s="132"/>
      <c r="CED11" s="132"/>
      <c r="CEE11" s="133"/>
      <c r="CEF11" s="134"/>
      <c r="CEG11" s="132"/>
      <c r="CEH11" s="132"/>
      <c r="CEI11" s="132"/>
      <c r="CEJ11" s="133"/>
      <c r="CEK11" s="134"/>
      <c r="CEL11" s="132"/>
      <c r="CEM11" s="132"/>
      <c r="CEN11" s="132"/>
      <c r="CEO11" s="133"/>
      <c r="CEP11" s="134"/>
      <c r="CEQ11" s="132"/>
      <c r="CER11" s="132"/>
      <c r="CES11" s="132"/>
      <c r="CET11" s="133"/>
      <c r="CEU11" s="134"/>
      <c r="CEV11" s="132"/>
      <c r="CEW11" s="132"/>
      <c r="CEX11" s="132"/>
      <c r="CEY11" s="133"/>
      <c r="CEZ11" s="134"/>
      <c r="CFA11" s="132"/>
      <c r="CFB11" s="132"/>
      <c r="CFC11" s="132"/>
      <c r="CFD11" s="133"/>
      <c r="CFE11" s="134"/>
      <c r="CFF11" s="132"/>
      <c r="CFG11" s="132"/>
      <c r="CFH11" s="132"/>
      <c r="CFI11" s="133"/>
      <c r="CFJ11" s="134"/>
      <c r="CFK11" s="132"/>
      <c r="CFL11" s="132"/>
      <c r="CFM11" s="132"/>
      <c r="CFN11" s="133"/>
      <c r="CFO11" s="134"/>
      <c r="CFP11" s="132"/>
      <c r="CFQ11" s="132"/>
      <c r="CFR11" s="132"/>
      <c r="CFS11" s="133"/>
      <c r="CFT11" s="134"/>
      <c r="CFU11" s="132"/>
      <c r="CFV11" s="132"/>
      <c r="CFW11" s="132"/>
      <c r="CFX11" s="133"/>
      <c r="CFY11" s="134"/>
      <c r="CFZ11" s="132"/>
      <c r="CGA11" s="132"/>
      <c r="CGB11" s="132"/>
      <c r="CGC11" s="133"/>
      <c r="CGD11" s="134"/>
      <c r="CGE11" s="132"/>
      <c r="CGF11" s="132"/>
      <c r="CGG11" s="132"/>
      <c r="CGH11" s="133"/>
      <c r="CGI11" s="134"/>
      <c r="CGJ11" s="132"/>
      <c r="CGK11" s="132"/>
      <c r="CGL11" s="132"/>
      <c r="CGM11" s="133"/>
      <c r="CGN11" s="134"/>
      <c r="CGO11" s="132"/>
      <c r="CGP11" s="132"/>
      <c r="CGQ11" s="132"/>
      <c r="CGR11" s="133"/>
      <c r="CGS11" s="134"/>
      <c r="CGT11" s="132"/>
      <c r="CGU11" s="132"/>
      <c r="CGV11" s="132"/>
      <c r="CGW11" s="133"/>
      <c r="CGX11" s="134"/>
      <c r="CGY11" s="132"/>
      <c r="CGZ11" s="132"/>
      <c r="CHA11" s="132"/>
      <c r="CHB11" s="133"/>
      <c r="CHC11" s="134"/>
      <c r="CHD11" s="132"/>
      <c r="CHE11" s="132"/>
      <c r="CHF11" s="132"/>
      <c r="CHG11" s="133"/>
      <c r="CHH11" s="134"/>
      <c r="CHI11" s="132"/>
      <c r="CHJ11" s="132"/>
      <c r="CHK11" s="132"/>
      <c r="CHL11" s="133"/>
      <c r="CHM11" s="134"/>
      <c r="CHN11" s="132"/>
      <c r="CHO11" s="132"/>
      <c r="CHP11" s="132"/>
      <c r="CHQ11" s="133"/>
      <c r="CHR11" s="134"/>
      <c r="CHS11" s="132"/>
      <c r="CHT11" s="132"/>
      <c r="CHU11" s="132"/>
      <c r="CHV11" s="133"/>
      <c r="CHW11" s="134"/>
      <c r="CHX11" s="132"/>
      <c r="CHY11" s="132"/>
      <c r="CHZ11" s="132"/>
      <c r="CIA11" s="133"/>
      <c r="CIB11" s="134"/>
      <c r="CIC11" s="132"/>
      <c r="CID11" s="132"/>
      <c r="CIE11" s="132"/>
      <c r="CIF11" s="133"/>
      <c r="CIG11" s="134"/>
      <c r="CIH11" s="132"/>
      <c r="CII11" s="132"/>
      <c r="CIJ11" s="132"/>
      <c r="CIK11" s="133"/>
      <c r="CIL11" s="134"/>
      <c r="CIM11" s="132"/>
      <c r="CIN11" s="132"/>
      <c r="CIO11" s="132"/>
      <c r="CIP11" s="133"/>
      <c r="CIQ11" s="134"/>
      <c r="CIR11" s="132"/>
      <c r="CIS11" s="132"/>
      <c r="CIT11" s="132"/>
      <c r="CIU11" s="133"/>
      <c r="CIV11" s="134"/>
      <c r="CIW11" s="132"/>
      <c r="CIX11" s="132"/>
      <c r="CIY11" s="132"/>
      <c r="CIZ11" s="133"/>
      <c r="CJA11" s="134"/>
      <c r="CJB11" s="132"/>
      <c r="CJC11" s="132"/>
      <c r="CJD11" s="132"/>
      <c r="CJE11" s="133"/>
      <c r="CJF11" s="134"/>
      <c r="CJG11" s="132"/>
      <c r="CJH11" s="132"/>
      <c r="CJI11" s="132"/>
      <c r="CJJ11" s="133"/>
      <c r="CJK11" s="134"/>
      <c r="CJL11" s="132"/>
      <c r="CJM11" s="132"/>
      <c r="CJN11" s="132"/>
      <c r="CJO11" s="133"/>
      <c r="CJP11" s="134"/>
      <c r="CJQ11" s="132"/>
      <c r="CJR11" s="132"/>
      <c r="CJS11" s="132"/>
      <c r="CJT11" s="133"/>
      <c r="CJU11" s="134"/>
      <c r="CJV11" s="132"/>
      <c r="CJW11" s="132"/>
      <c r="CJX11" s="132"/>
      <c r="CJY11" s="133"/>
      <c r="CJZ11" s="134"/>
      <c r="CKA11" s="132"/>
      <c r="CKB11" s="132"/>
      <c r="CKC11" s="132"/>
      <c r="CKD11" s="133"/>
      <c r="CKE11" s="134"/>
      <c r="CKF11" s="132"/>
      <c r="CKG11" s="132"/>
      <c r="CKH11" s="132"/>
      <c r="CKI11" s="133"/>
      <c r="CKJ11" s="134"/>
      <c r="CKK11" s="132"/>
      <c r="CKL11" s="132"/>
      <c r="CKM11" s="132"/>
      <c r="CKN11" s="133"/>
      <c r="CKO11" s="134"/>
      <c r="CKP11" s="132"/>
      <c r="CKQ11" s="132"/>
      <c r="CKR11" s="132"/>
      <c r="CKS11" s="133"/>
      <c r="CKT11" s="134"/>
      <c r="CKU11" s="132"/>
      <c r="CKV11" s="132"/>
      <c r="CKW11" s="132"/>
      <c r="CKX11" s="133"/>
      <c r="CKY11" s="134"/>
      <c r="CKZ11" s="132"/>
      <c r="CLA11" s="132"/>
      <c r="CLB11" s="132"/>
      <c r="CLC11" s="133"/>
      <c r="CLD11" s="134"/>
      <c r="CLE11" s="132"/>
      <c r="CLF11" s="132"/>
      <c r="CLG11" s="132"/>
      <c r="CLH11" s="133"/>
      <c r="CLI11" s="134"/>
      <c r="CLJ11" s="132"/>
      <c r="CLK11" s="132"/>
      <c r="CLL11" s="132"/>
      <c r="CLM11" s="133"/>
      <c r="CLN11" s="134"/>
      <c r="CLO11" s="132"/>
      <c r="CLP11" s="132"/>
      <c r="CLQ11" s="132"/>
      <c r="CLR11" s="133"/>
      <c r="CLS11" s="134"/>
      <c r="CLT11" s="132"/>
      <c r="CLU11" s="132"/>
      <c r="CLV11" s="132"/>
      <c r="CLW11" s="133"/>
      <c r="CLX11" s="134"/>
      <c r="CLY11" s="132"/>
      <c r="CLZ11" s="132"/>
      <c r="CMA11" s="132"/>
      <c r="CMB11" s="133"/>
      <c r="CMC11" s="134"/>
      <c r="CMD11" s="132"/>
      <c r="CME11" s="132"/>
      <c r="CMF11" s="132"/>
      <c r="CMG11" s="133"/>
      <c r="CMH11" s="134"/>
      <c r="CMI11" s="132"/>
      <c r="CMJ11" s="132"/>
      <c r="CMK11" s="132"/>
      <c r="CML11" s="133"/>
      <c r="CMM11" s="134"/>
      <c r="CMN11" s="132"/>
      <c r="CMO11" s="132"/>
      <c r="CMP11" s="132"/>
      <c r="CMQ11" s="133"/>
      <c r="CMR11" s="134"/>
      <c r="CMS11" s="132"/>
      <c r="CMT11" s="132"/>
      <c r="CMU11" s="132"/>
      <c r="CMV11" s="133"/>
      <c r="CMW11" s="134"/>
      <c r="CMX11" s="132"/>
      <c r="CMY11" s="132"/>
      <c r="CMZ11" s="132"/>
      <c r="CNA11" s="133"/>
      <c r="CNB11" s="134"/>
      <c r="CNC11" s="132"/>
      <c r="CND11" s="132"/>
      <c r="CNE11" s="132"/>
      <c r="CNF11" s="133"/>
      <c r="CNG11" s="134"/>
      <c r="CNH11" s="132"/>
      <c r="CNI11" s="132"/>
      <c r="CNJ11" s="132"/>
      <c r="CNK11" s="133"/>
      <c r="CNL11" s="134"/>
      <c r="CNM11" s="132"/>
      <c r="CNN11" s="132"/>
      <c r="CNO11" s="132"/>
      <c r="CNP11" s="133"/>
      <c r="CNQ11" s="134"/>
      <c r="CNR11" s="132"/>
      <c r="CNS11" s="132"/>
      <c r="CNT11" s="132"/>
      <c r="CNU11" s="133"/>
      <c r="CNV11" s="134"/>
      <c r="CNW11" s="132"/>
      <c r="CNX11" s="132"/>
      <c r="CNY11" s="132"/>
      <c r="CNZ11" s="133"/>
      <c r="COA11" s="134"/>
      <c r="COB11" s="132"/>
      <c r="COC11" s="132"/>
      <c r="COD11" s="132"/>
      <c r="COE11" s="133"/>
      <c r="COF11" s="134"/>
      <c r="COG11" s="132"/>
      <c r="COH11" s="132"/>
      <c r="COI11" s="132"/>
      <c r="COJ11" s="133"/>
      <c r="COK11" s="134"/>
      <c r="COL11" s="132"/>
      <c r="COM11" s="132"/>
      <c r="CON11" s="132"/>
      <c r="COO11" s="133"/>
      <c r="COP11" s="134"/>
      <c r="COQ11" s="132"/>
      <c r="COR11" s="132"/>
      <c r="COS11" s="132"/>
      <c r="COT11" s="133"/>
      <c r="COU11" s="134"/>
      <c r="COV11" s="132"/>
      <c r="COW11" s="132"/>
      <c r="COX11" s="132"/>
      <c r="COY11" s="133"/>
      <c r="COZ11" s="134"/>
      <c r="CPA11" s="132"/>
      <c r="CPB11" s="132"/>
      <c r="CPC11" s="132"/>
      <c r="CPD11" s="133"/>
      <c r="CPE11" s="134"/>
      <c r="CPF11" s="132"/>
      <c r="CPG11" s="132"/>
      <c r="CPH11" s="132"/>
      <c r="CPI11" s="133"/>
      <c r="CPJ11" s="134"/>
      <c r="CPK11" s="132"/>
      <c r="CPL11" s="132"/>
      <c r="CPM11" s="132"/>
      <c r="CPN11" s="133"/>
      <c r="CPO11" s="134"/>
      <c r="CPP11" s="132"/>
      <c r="CPQ11" s="132"/>
      <c r="CPR11" s="132"/>
      <c r="CPS11" s="133"/>
      <c r="CPT11" s="134"/>
      <c r="CPU11" s="132"/>
      <c r="CPV11" s="132"/>
      <c r="CPW11" s="132"/>
      <c r="CPX11" s="133"/>
      <c r="CPY11" s="134"/>
      <c r="CPZ11" s="132"/>
      <c r="CQA11" s="132"/>
      <c r="CQB11" s="132"/>
      <c r="CQC11" s="133"/>
      <c r="CQD11" s="134"/>
      <c r="CQE11" s="132"/>
      <c r="CQF11" s="132"/>
      <c r="CQG11" s="132"/>
      <c r="CQH11" s="133"/>
      <c r="CQI11" s="134"/>
      <c r="CQJ11" s="132"/>
      <c r="CQK11" s="132"/>
      <c r="CQL11" s="132"/>
      <c r="CQM11" s="133"/>
      <c r="CQN11" s="134"/>
      <c r="CQO11" s="132"/>
      <c r="CQP11" s="132"/>
      <c r="CQQ11" s="132"/>
      <c r="CQR11" s="133"/>
      <c r="CQS11" s="134"/>
      <c r="CQT11" s="132"/>
      <c r="CQU11" s="132"/>
      <c r="CQV11" s="132"/>
      <c r="CQW11" s="133"/>
      <c r="CQX11" s="134"/>
      <c r="CQY11" s="132"/>
      <c r="CQZ11" s="132"/>
      <c r="CRA11" s="132"/>
      <c r="CRB11" s="133"/>
      <c r="CRC11" s="134"/>
      <c r="CRD11" s="132"/>
      <c r="CRE11" s="132"/>
      <c r="CRF11" s="132"/>
      <c r="CRG11" s="133"/>
      <c r="CRH11" s="134"/>
      <c r="CRI11" s="132"/>
      <c r="CRJ11" s="132"/>
      <c r="CRK11" s="132"/>
      <c r="CRL11" s="133"/>
      <c r="CRM11" s="134"/>
      <c r="CRN11" s="132"/>
      <c r="CRO11" s="132"/>
      <c r="CRP11" s="132"/>
      <c r="CRQ11" s="133"/>
      <c r="CRR11" s="134"/>
      <c r="CRS11" s="132"/>
      <c r="CRT11" s="132"/>
      <c r="CRU11" s="132"/>
      <c r="CRV11" s="133"/>
      <c r="CRW11" s="134"/>
      <c r="CRX11" s="132"/>
      <c r="CRY11" s="132"/>
      <c r="CRZ11" s="132"/>
      <c r="CSA11" s="133"/>
      <c r="CSB11" s="134"/>
      <c r="CSC11" s="132"/>
      <c r="CSD11" s="132"/>
      <c r="CSE11" s="132"/>
      <c r="CSF11" s="133"/>
      <c r="CSG11" s="134"/>
      <c r="CSH11" s="132"/>
      <c r="CSI11" s="132"/>
      <c r="CSJ11" s="132"/>
      <c r="CSK11" s="133"/>
      <c r="CSL11" s="134"/>
      <c r="CSM11" s="132"/>
      <c r="CSN11" s="132"/>
      <c r="CSO11" s="132"/>
      <c r="CSP11" s="133"/>
      <c r="CSQ11" s="134"/>
      <c r="CSR11" s="132"/>
      <c r="CSS11" s="132"/>
      <c r="CST11" s="132"/>
      <c r="CSU11" s="133"/>
      <c r="CSV11" s="134"/>
      <c r="CSW11" s="132"/>
      <c r="CSX11" s="132"/>
      <c r="CSY11" s="132"/>
      <c r="CSZ11" s="133"/>
      <c r="CTA11" s="134"/>
      <c r="CTB11" s="132"/>
      <c r="CTC11" s="132"/>
      <c r="CTD11" s="132"/>
      <c r="CTE11" s="133"/>
      <c r="CTF11" s="134"/>
      <c r="CTG11" s="132"/>
      <c r="CTH11" s="132"/>
      <c r="CTI11" s="132"/>
      <c r="CTJ11" s="133"/>
      <c r="CTK11" s="134"/>
      <c r="CTL11" s="132"/>
      <c r="CTM11" s="132"/>
      <c r="CTN11" s="132"/>
      <c r="CTO11" s="133"/>
      <c r="CTP11" s="134"/>
      <c r="CTQ11" s="132"/>
      <c r="CTR11" s="132"/>
      <c r="CTS11" s="132"/>
      <c r="CTT11" s="133"/>
      <c r="CTU11" s="134"/>
      <c r="CTV11" s="132"/>
      <c r="CTW11" s="132"/>
      <c r="CTX11" s="132"/>
      <c r="CTY11" s="133"/>
      <c r="CTZ11" s="134"/>
      <c r="CUA11" s="132"/>
      <c r="CUB11" s="132"/>
      <c r="CUC11" s="132"/>
      <c r="CUD11" s="133"/>
      <c r="CUE11" s="134"/>
      <c r="CUF11" s="132"/>
      <c r="CUG11" s="132"/>
      <c r="CUH11" s="132"/>
      <c r="CUI11" s="133"/>
      <c r="CUJ11" s="134"/>
      <c r="CUK11" s="132"/>
      <c r="CUL11" s="132"/>
      <c r="CUM11" s="132"/>
      <c r="CUN11" s="133"/>
      <c r="CUO11" s="134"/>
      <c r="CUP11" s="132"/>
      <c r="CUQ11" s="132"/>
      <c r="CUR11" s="132"/>
      <c r="CUS11" s="133"/>
      <c r="CUT11" s="134"/>
      <c r="CUU11" s="132"/>
      <c r="CUV11" s="132"/>
      <c r="CUW11" s="132"/>
      <c r="CUX11" s="133"/>
      <c r="CUY11" s="134"/>
      <c r="CUZ11" s="132"/>
      <c r="CVA11" s="132"/>
      <c r="CVB11" s="132"/>
      <c r="CVC11" s="133"/>
      <c r="CVD11" s="134"/>
      <c r="CVE11" s="132"/>
      <c r="CVF11" s="132"/>
      <c r="CVG11" s="132"/>
      <c r="CVH11" s="133"/>
      <c r="CVI11" s="134"/>
      <c r="CVJ11" s="132"/>
      <c r="CVK11" s="132"/>
      <c r="CVL11" s="132"/>
      <c r="CVM11" s="133"/>
      <c r="CVN11" s="134"/>
      <c r="CVO11" s="132"/>
      <c r="CVP11" s="132"/>
      <c r="CVQ11" s="132"/>
      <c r="CVR11" s="133"/>
      <c r="CVS11" s="134"/>
      <c r="CVT11" s="132"/>
      <c r="CVU11" s="132"/>
      <c r="CVV11" s="132"/>
      <c r="CVW11" s="133"/>
      <c r="CVX11" s="134"/>
      <c r="CVY11" s="132"/>
      <c r="CVZ11" s="132"/>
      <c r="CWA11" s="132"/>
      <c r="CWB11" s="133"/>
      <c r="CWC11" s="134"/>
      <c r="CWD11" s="132"/>
      <c r="CWE11" s="132"/>
      <c r="CWF11" s="132"/>
      <c r="CWG11" s="133"/>
      <c r="CWH11" s="134"/>
      <c r="CWI11" s="132"/>
      <c r="CWJ11" s="132"/>
      <c r="CWK11" s="132"/>
      <c r="CWL11" s="133"/>
      <c r="CWM11" s="134"/>
      <c r="CWN11" s="132"/>
      <c r="CWO11" s="132"/>
      <c r="CWP11" s="132"/>
      <c r="CWQ11" s="133"/>
      <c r="CWR11" s="134"/>
      <c r="CWS11" s="132"/>
      <c r="CWT11" s="132"/>
      <c r="CWU11" s="132"/>
      <c r="CWV11" s="133"/>
      <c r="CWW11" s="134"/>
      <c r="CWX11" s="132"/>
      <c r="CWY11" s="132"/>
      <c r="CWZ11" s="132"/>
      <c r="CXA11" s="133"/>
      <c r="CXB11" s="134"/>
      <c r="CXC11" s="132"/>
      <c r="CXD11" s="132"/>
      <c r="CXE11" s="132"/>
      <c r="CXF11" s="133"/>
      <c r="CXG11" s="134"/>
      <c r="CXH11" s="132"/>
      <c r="CXI11" s="132"/>
      <c r="CXJ11" s="132"/>
      <c r="CXK11" s="133"/>
      <c r="CXL11" s="134"/>
      <c r="CXM11" s="132"/>
      <c r="CXN11" s="132"/>
      <c r="CXO11" s="132"/>
      <c r="CXP11" s="133"/>
      <c r="CXQ11" s="134"/>
      <c r="CXR11" s="132"/>
      <c r="CXS11" s="132"/>
      <c r="CXT11" s="132"/>
      <c r="CXU11" s="133"/>
      <c r="CXV11" s="134"/>
      <c r="CXW11" s="132"/>
      <c r="CXX11" s="132"/>
      <c r="CXY11" s="132"/>
      <c r="CXZ11" s="133"/>
      <c r="CYA11" s="134"/>
      <c r="CYB11" s="132"/>
      <c r="CYC11" s="132"/>
      <c r="CYD11" s="132"/>
      <c r="CYE11" s="133"/>
      <c r="CYF11" s="134"/>
      <c r="CYG11" s="132"/>
      <c r="CYH11" s="132"/>
      <c r="CYI11" s="132"/>
      <c r="CYJ11" s="133"/>
      <c r="CYK11" s="134"/>
      <c r="CYL11" s="132"/>
      <c r="CYM11" s="132"/>
      <c r="CYN11" s="132"/>
      <c r="CYO11" s="133"/>
      <c r="CYP11" s="134"/>
      <c r="CYQ11" s="132"/>
      <c r="CYR11" s="132"/>
      <c r="CYS11" s="132"/>
      <c r="CYT11" s="133"/>
      <c r="CYU11" s="134"/>
      <c r="CYV11" s="132"/>
      <c r="CYW11" s="132"/>
      <c r="CYX11" s="132"/>
      <c r="CYY11" s="133"/>
      <c r="CYZ11" s="134"/>
      <c r="CZA11" s="132"/>
      <c r="CZB11" s="132"/>
      <c r="CZC11" s="132"/>
      <c r="CZD11" s="133"/>
      <c r="CZE11" s="134"/>
      <c r="CZF11" s="132"/>
      <c r="CZG11" s="132"/>
      <c r="CZH11" s="132"/>
      <c r="CZI11" s="133"/>
      <c r="CZJ11" s="134"/>
      <c r="CZK11" s="132"/>
      <c r="CZL11" s="132"/>
      <c r="CZM11" s="132"/>
      <c r="CZN11" s="133"/>
      <c r="CZO11" s="134"/>
      <c r="CZP11" s="132"/>
      <c r="CZQ11" s="132"/>
      <c r="CZR11" s="132"/>
      <c r="CZS11" s="133"/>
      <c r="CZT11" s="134"/>
      <c r="CZU11" s="132"/>
      <c r="CZV11" s="132"/>
      <c r="CZW11" s="132"/>
      <c r="CZX11" s="133"/>
      <c r="CZY11" s="134"/>
      <c r="CZZ11" s="132"/>
      <c r="DAA11" s="132"/>
      <c r="DAB11" s="132"/>
      <c r="DAC11" s="133"/>
      <c r="DAD11" s="134"/>
      <c r="DAE11" s="132"/>
      <c r="DAF11" s="132"/>
      <c r="DAG11" s="132"/>
      <c r="DAH11" s="133"/>
      <c r="DAI11" s="134"/>
      <c r="DAJ11" s="132"/>
      <c r="DAK11" s="132"/>
      <c r="DAL11" s="132"/>
      <c r="DAM11" s="133"/>
      <c r="DAN11" s="134"/>
      <c r="DAO11" s="132"/>
      <c r="DAP11" s="132"/>
      <c r="DAQ11" s="132"/>
      <c r="DAR11" s="133"/>
      <c r="DAS11" s="134"/>
      <c r="DAT11" s="132"/>
      <c r="DAU11" s="132"/>
      <c r="DAV11" s="132"/>
      <c r="DAW11" s="133"/>
      <c r="DAX11" s="134"/>
      <c r="DAY11" s="132"/>
      <c r="DAZ11" s="132"/>
      <c r="DBA11" s="132"/>
      <c r="DBB11" s="133"/>
      <c r="DBC11" s="134"/>
      <c r="DBD11" s="132"/>
      <c r="DBE11" s="132"/>
      <c r="DBF11" s="132"/>
      <c r="DBG11" s="133"/>
      <c r="DBH11" s="134"/>
      <c r="DBI11" s="132"/>
      <c r="DBJ11" s="132"/>
      <c r="DBK11" s="132"/>
      <c r="DBL11" s="133"/>
      <c r="DBM11" s="134"/>
      <c r="DBN11" s="132"/>
      <c r="DBO11" s="132"/>
      <c r="DBP11" s="132"/>
      <c r="DBQ11" s="133"/>
      <c r="DBR11" s="134"/>
      <c r="DBS11" s="132"/>
      <c r="DBT11" s="132"/>
      <c r="DBU11" s="132"/>
      <c r="DBV11" s="133"/>
      <c r="DBW11" s="134"/>
      <c r="DBX11" s="132"/>
      <c r="DBY11" s="132"/>
      <c r="DBZ11" s="132"/>
      <c r="DCA11" s="133"/>
      <c r="DCB11" s="134"/>
      <c r="DCC11" s="132"/>
      <c r="DCD11" s="132"/>
      <c r="DCE11" s="132"/>
      <c r="DCF11" s="133"/>
      <c r="DCG11" s="134"/>
      <c r="DCH11" s="132"/>
      <c r="DCI11" s="132"/>
      <c r="DCJ11" s="132"/>
      <c r="DCK11" s="133"/>
      <c r="DCL11" s="134"/>
      <c r="DCM11" s="132"/>
      <c r="DCN11" s="132"/>
      <c r="DCO11" s="132"/>
      <c r="DCP11" s="133"/>
      <c r="DCQ11" s="134"/>
      <c r="DCR11" s="132"/>
      <c r="DCS11" s="132"/>
      <c r="DCT11" s="132"/>
      <c r="DCU11" s="133"/>
      <c r="DCV11" s="134"/>
      <c r="DCW11" s="132"/>
      <c r="DCX11" s="132"/>
      <c r="DCY11" s="132"/>
      <c r="DCZ11" s="133"/>
      <c r="DDA11" s="134"/>
      <c r="DDB11" s="132"/>
      <c r="DDC11" s="132"/>
      <c r="DDD11" s="132"/>
      <c r="DDE11" s="133"/>
      <c r="DDF11" s="134"/>
      <c r="DDG11" s="132"/>
      <c r="DDH11" s="132"/>
      <c r="DDI11" s="132"/>
      <c r="DDJ11" s="133"/>
      <c r="DDK11" s="134"/>
      <c r="DDL11" s="132"/>
      <c r="DDM11" s="132"/>
      <c r="DDN11" s="132"/>
      <c r="DDO11" s="133"/>
      <c r="DDP11" s="134"/>
      <c r="DDQ11" s="132"/>
      <c r="DDR11" s="132"/>
      <c r="DDS11" s="132"/>
      <c r="DDT11" s="133"/>
      <c r="DDU11" s="134"/>
      <c r="DDV11" s="132"/>
      <c r="DDW11" s="132"/>
      <c r="DDX11" s="132"/>
      <c r="DDY11" s="133"/>
      <c r="DDZ11" s="134"/>
      <c r="DEA11" s="132"/>
      <c r="DEB11" s="132"/>
      <c r="DEC11" s="132"/>
      <c r="DED11" s="133"/>
      <c r="DEE11" s="134"/>
      <c r="DEF11" s="132"/>
      <c r="DEG11" s="132"/>
      <c r="DEH11" s="132"/>
      <c r="DEI11" s="133"/>
      <c r="DEJ11" s="134"/>
      <c r="DEK11" s="132"/>
      <c r="DEL11" s="132"/>
      <c r="DEM11" s="132"/>
      <c r="DEN11" s="133"/>
      <c r="DEO11" s="134"/>
      <c r="DEP11" s="132"/>
      <c r="DEQ11" s="132"/>
      <c r="DER11" s="132"/>
      <c r="DES11" s="133"/>
      <c r="DET11" s="134"/>
      <c r="DEU11" s="132"/>
      <c r="DEV11" s="132"/>
      <c r="DEW11" s="132"/>
      <c r="DEX11" s="133"/>
      <c r="DEY11" s="134"/>
      <c r="DEZ11" s="132"/>
      <c r="DFA11" s="132"/>
      <c r="DFB11" s="132"/>
      <c r="DFC11" s="133"/>
      <c r="DFD11" s="134"/>
      <c r="DFE11" s="132"/>
      <c r="DFF11" s="132"/>
      <c r="DFG11" s="132"/>
      <c r="DFH11" s="133"/>
      <c r="DFI11" s="134"/>
      <c r="DFJ11" s="132"/>
      <c r="DFK11" s="132"/>
      <c r="DFL11" s="132"/>
      <c r="DFM11" s="133"/>
      <c r="DFN11" s="134"/>
      <c r="DFO11" s="132"/>
      <c r="DFP11" s="132"/>
      <c r="DFQ11" s="132"/>
      <c r="DFR11" s="133"/>
      <c r="DFS11" s="134"/>
      <c r="DFT11" s="132"/>
      <c r="DFU11" s="132"/>
      <c r="DFV11" s="132"/>
      <c r="DFW11" s="133"/>
      <c r="DFX11" s="134"/>
      <c r="DFY11" s="132"/>
      <c r="DFZ11" s="132"/>
      <c r="DGA11" s="132"/>
      <c r="DGB11" s="133"/>
      <c r="DGC11" s="134"/>
      <c r="DGD11" s="132"/>
      <c r="DGE11" s="132"/>
      <c r="DGF11" s="132"/>
      <c r="DGG11" s="133"/>
      <c r="DGH11" s="134"/>
      <c r="DGI11" s="132"/>
      <c r="DGJ11" s="132"/>
      <c r="DGK11" s="132"/>
      <c r="DGL11" s="133"/>
      <c r="DGM11" s="134"/>
      <c r="DGN11" s="132"/>
      <c r="DGO11" s="132"/>
      <c r="DGP11" s="132"/>
      <c r="DGQ11" s="133"/>
      <c r="DGR11" s="134"/>
      <c r="DGS11" s="132"/>
      <c r="DGT11" s="132"/>
      <c r="DGU11" s="132"/>
      <c r="DGV11" s="133"/>
      <c r="DGW11" s="134"/>
      <c r="DGX11" s="132"/>
      <c r="DGY11" s="132"/>
      <c r="DGZ11" s="132"/>
      <c r="DHA11" s="133"/>
      <c r="DHB11" s="134"/>
      <c r="DHC11" s="132"/>
      <c r="DHD11" s="132"/>
      <c r="DHE11" s="132"/>
      <c r="DHF11" s="133"/>
      <c r="DHG11" s="134"/>
      <c r="DHH11" s="132"/>
      <c r="DHI11" s="132"/>
      <c r="DHJ11" s="132"/>
      <c r="DHK11" s="133"/>
      <c r="DHL11" s="134"/>
      <c r="DHM11" s="132"/>
      <c r="DHN11" s="132"/>
      <c r="DHO11" s="132"/>
      <c r="DHP11" s="133"/>
      <c r="DHQ11" s="134"/>
      <c r="DHR11" s="132"/>
      <c r="DHS11" s="132"/>
      <c r="DHT11" s="132"/>
      <c r="DHU11" s="133"/>
      <c r="DHV11" s="134"/>
      <c r="DHW11" s="132"/>
      <c r="DHX11" s="132"/>
      <c r="DHY11" s="132"/>
      <c r="DHZ11" s="133"/>
      <c r="DIA11" s="134"/>
      <c r="DIB11" s="132"/>
      <c r="DIC11" s="132"/>
      <c r="DID11" s="132"/>
      <c r="DIE11" s="133"/>
      <c r="DIF11" s="134"/>
      <c r="DIG11" s="132"/>
      <c r="DIH11" s="132"/>
      <c r="DII11" s="132"/>
      <c r="DIJ11" s="133"/>
      <c r="DIK11" s="134"/>
      <c r="DIL11" s="132"/>
      <c r="DIM11" s="132"/>
      <c r="DIN11" s="132"/>
      <c r="DIO11" s="133"/>
      <c r="DIP11" s="134"/>
      <c r="DIQ11" s="132"/>
      <c r="DIR11" s="132"/>
      <c r="DIS11" s="132"/>
      <c r="DIT11" s="133"/>
      <c r="DIU11" s="134"/>
      <c r="DIV11" s="132"/>
      <c r="DIW11" s="132"/>
      <c r="DIX11" s="132"/>
      <c r="DIY11" s="133"/>
      <c r="DIZ11" s="134"/>
      <c r="DJA11" s="132"/>
      <c r="DJB11" s="132"/>
      <c r="DJC11" s="132"/>
      <c r="DJD11" s="133"/>
      <c r="DJE11" s="134"/>
      <c r="DJF11" s="132"/>
      <c r="DJG11" s="132"/>
      <c r="DJH11" s="132"/>
      <c r="DJI11" s="133"/>
      <c r="DJJ11" s="134"/>
      <c r="DJK11" s="132"/>
      <c r="DJL11" s="132"/>
      <c r="DJM11" s="132"/>
      <c r="DJN11" s="133"/>
      <c r="DJO11" s="134"/>
      <c r="DJP11" s="132"/>
      <c r="DJQ11" s="132"/>
      <c r="DJR11" s="132"/>
      <c r="DJS11" s="133"/>
      <c r="DJT11" s="134"/>
      <c r="DJU11" s="132"/>
      <c r="DJV11" s="132"/>
      <c r="DJW11" s="132"/>
      <c r="DJX11" s="133"/>
      <c r="DJY11" s="134"/>
      <c r="DJZ11" s="132"/>
      <c r="DKA11" s="132"/>
      <c r="DKB11" s="132"/>
      <c r="DKC11" s="133"/>
      <c r="DKD11" s="134"/>
      <c r="DKE11" s="132"/>
      <c r="DKF11" s="132"/>
      <c r="DKG11" s="132"/>
      <c r="DKH11" s="133"/>
      <c r="DKI11" s="134"/>
      <c r="DKJ11" s="132"/>
      <c r="DKK11" s="132"/>
      <c r="DKL11" s="132"/>
      <c r="DKM11" s="133"/>
      <c r="DKN11" s="134"/>
      <c r="DKO11" s="132"/>
      <c r="DKP11" s="132"/>
      <c r="DKQ11" s="132"/>
      <c r="DKR11" s="133"/>
      <c r="DKS11" s="134"/>
      <c r="DKT11" s="132"/>
      <c r="DKU11" s="132"/>
      <c r="DKV11" s="132"/>
      <c r="DKW11" s="133"/>
      <c r="DKX11" s="134"/>
      <c r="DKY11" s="132"/>
      <c r="DKZ11" s="132"/>
      <c r="DLA11" s="132"/>
      <c r="DLB11" s="133"/>
      <c r="DLC11" s="134"/>
      <c r="DLD11" s="132"/>
      <c r="DLE11" s="132"/>
      <c r="DLF11" s="132"/>
      <c r="DLG11" s="133"/>
      <c r="DLH11" s="134"/>
      <c r="DLI11" s="132"/>
      <c r="DLJ11" s="132"/>
      <c r="DLK11" s="132"/>
      <c r="DLL11" s="133"/>
      <c r="DLM11" s="134"/>
      <c r="DLN11" s="132"/>
      <c r="DLO11" s="132"/>
      <c r="DLP11" s="132"/>
      <c r="DLQ11" s="133"/>
      <c r="DLR11" s="134"/>
      <c r="DLS11" s="132"/>
      <c r="DLT11" s="132"/>
      <c r="DLU11" s="132"/>
      <c r="DLV11" s="133"/>
      <c r="DLW11" s="134"/>
      <c r="DLX11" s="132"/>
      <c r="DLY11" s="132"/>
      <c r="DLZ11" s="132"/>
      <c r="DMA11" s="133"/>
      <c r="DMB11" s="134"/>
      <c r="DMC11" s="132"/>
      <c r="DMD11" s="132"/>
      <c r="DME11" s="132"/>
      <c r="DMF11" s="133"/>
      <c r="DMG11" s="134"/>
      <c r="DMH11" s="132"/>
      <c r="DMI11" s="132"/>
      <c r="DMJ11" s="132"/>
      <c r="DMK11" s="133"/>
      <c r="DML11" s="134"/>
      <c r="DMM11" s="132"/>
      <c r="DMN11" s="132"/>
      <c r="DMO11" s="132"/>
      <c r="DMP11" s="133"/>
      <c r="DMQ11" s="134"/>
      <c r="DMR11" s="132"/>
      <c r="DMS11" s="132"/>
      <c r="DMT11" s="132"/>
      <c r="DMU11" s="133"/>
      <c r="DMV11" s="134"/>
      <c r="DMW11" s="132"/>
      <c r="DMX11" s="132"/>
      <c r="DMY11" s="132"/>
      <c r="DMZ11" s="133"/>
      <c r="DNA11" s="134"/>
      <c r="DNB11" s="132"/>
      <c r="DNC11" s="132"/>
      <c r="DND11" s="132"/>
      <c r="DNE11" s="133"/>
      <c r="DNF11" s="134"/>
      <c r="DNG11" s="132"/>
      <c r="DNH11" s="132"/>
      <c r="DNI11" s="132"/>
      <c r="DNJ11" s="133"/>
      <c r="DNK11" s="134"/>
      <c r="DNL11" s="132"/>
      <c r="DNM11" s="132"/>
      <c r="DNN11" s="132"/>
      <c r="DNO11" s="133"/>
      <c r="DNP11" s="134"/>
      <c r="DNQ11" s="132"/>
      <c r="DNR11" s="132"/>
      <c r="DNS11" s="132"/>
      <c r="DNT11" s="133"/>
      <c r="DNU11" s="134"/>
      <c r="DNV11" s="132"/>
      <c r="DNW11" s="132"/>
      <c r="DNX11" s="132"/>
      <c r="DNY11" s="133"/>
      <c r="DNZ11" s="134"/>
      <c r="DOA11" s="132"/>
      <c r="DOB11" s="132"/>
      <c r="DOC11" s="132"/>
      <c r="DOD11" s="133"/>
      <c r="DOE11" s="134"/>
      <c r="DOF11" s="132"/>
      <c r="DOG11" s="132"/>
      <c r="DOH11" s="132"/>
      <c r="DOI11" s="133"/>
      <c r="DOJ11" s="134"/>
      <c r="DOK11" s="132"/>
      <c r="DOL11" s="132"/>
      <c r="DOM11" s="132"/>
      <c r="DON11" s="133"/>
      <c r="DOO11" s="134"/>
      <c r="DOP11" s="132"/>
      <c r="DOQ11" s="132"/>
      <c r="DOR11" s="132"/>
      <c r="DOS11" s="133"/>
      <c r="DOT11" s="134"/>
      <c r="DOU11" s="132"/>
      <c r="DOV11" s="132"/>
      <c r="DOW11" s="132"/>
      <c r="DOX11" s="133"/>
      <c r="DOY11" s="134"/>
      <c r="DOZ11" s="132"/>
      <c r="DPA11" s="132"/>
      <c r="DPB11" s="132"/>
      <c r="DPC11" s="133"/>
      <c r="DPD11" s="134"/>
      <c r="DPE11" s="132"/>
      <c r="DPF11" s="132"/>
      <c r="DPG11" s="132"/>
      <c r="DPH11" s="133"/>
      <c r="DPI11" s="134"/>
      <c r="DPJ11" s="132"/>
      <c r="DPK11" s="132"/>
      <c r="DPL11" s="132"/>
      <c r="DPM11" s="133"/>
      <c r="DPN11" s="134"/>
      <c r="DPO11" s="132"/>
      <c r="DPP11" s="132"/>
      <c r="DPQ11" s="132"/>
      <c r="DPR11" s="133"/>
      <c r="DPS11" s="134"/>
      <c r="DPT11" s="132"/>
      <c r="DPU11" s="132"/>
      <c r="DPV11" s="132"/>
      <c r="DPW11" s="133"/>
      <c r="DPX11" s="134"/>
      <c r="DPY11" s="132"/>
      <c r="DPZ11" s="132"/>
      <c r="DQA11" s="132"/>
      <c r="DQB11" s="133"/>
      <c r="DQC11" s="134"/>
      <c r="DQD11" s="132"/>
      <c r="DQE11" s="132"/>
      <c r="DQF11" s="132"/>
      <c r="DQG11" s="133"/>
      <c r="DQH11" s="134"/>
      <c r="DQI11" s="132"/>
      <c r="DQJ11" s="132"/>
      <c r="DQK11" s="132"/>
      <c r="DQL11" s="133"/>
      <c r="DQM11" s="134"/>
      <c r="DQN11" s="132"/>
      <c r="DQO11" s="132"/>
      <c r="DQP11" s="132"/>
      <c r="DQQ11" s="133"/>
      <c r="DQR11" s="134"/>
      <c r="DQS11" s="132"/>
      <c r="DQT11" s="132"/>
      <c r="DQU11" s="132"/>
      <c r="DQV11" s="133"/>
      <c r="DQW11" s="134"/>
      <c r="DQX11" s="132"/>
      <c r="DQY11" s="132"/>
      <c r="DQZ11" s="132"/>
      <c r="DRA11" s="133"/>
      <c r="DRB11" s="134"/>
      <c r="DRC11" s="132"/>
      <c r="DRD11" s="132"/>
      <c r="DRE11" s="132"/>
      <c r="DRF11" s="133"/>
      <c r="DRG11" s="134"/>
      <c r="DRH11" s="132"/>
      <c r="DRI11" s="132"/>
      <c r="DRJ11" s="132"/>
      <c r="DRK11" s="133"/>
      <c r="DRL11" s="134"/>
      <c r="DRM11" s="132"/>
      <c r="DRN11" s="132"/>
      <c r="DRO11" s="132"/>
      <c r="DRP11" s="133"/>
      <c r="DRQ11" s="134"/>
      <c r="DRR11" s="132"/>
      <c r="DRS11" s="132"/>
      <c r="DRT11" s="132"/>
      <c r="DRU11" s="133"/>
      <c r="DRV11" s="134"/>
      <c r="DRW11" s="132"/>
      <c r="DRX11" s="132"/>
      <c r="DRY11" s="132"/>
      <c r="DRZ11" s="133"/>
      <c r="DSA11" s="134"/>
      <c r="DSB11" s="132"/>
      <c r="DSC11" s="132"/>
      <c r="DSD11" s="132"/>
      <c r="DSE11" s="133"/>
      <c r="DSF11" s="134"/>
      <c r="DSG11" s="132"/>
      <c r="DSH11" s="132"/>
      <c r="DSI11" s="132"/>
      <c r="DSJ11" s="133"/>
      <c r="DSK11" s="134"/>
      <c r="DSL11" s="132"/>
      <c r="DSM11" s="132"/>
      <c r="DSN11" s="132"/>
      <c r="DSO11" s="133"/>
      <c r="DSP11" s="134"/>
      <c r="DSQ11" s="132"/>
      <c r="DSR11" s="132"/>
      <c r="DSS11" s="132"/>
      <c r="DST11" s="133"/>
      <c r="DSU11" s="134"/>
      <c r="DSV11" s="132"/>
      <c r="DSW11" s="132"/>
      <c r="DSX11" s="132"/>
      <c r="DSY11" s="133"/>
      <c r="DSZ11" s="134"/>
      <c r="DTA11" s="132"/>
      <c r="DTB11" s="132"/>
      <c r="DTC11" s="132"/>
      <c r="DTD11" s="133"/>
      <c r="DTE11" s="134"/>
      <c r="DTF11" s="132"/>
      <c r="DTG11" s="132"/>
      <c r="DTH11" s="132"/>
      <c r="DTI11" s="133"/>
      <c r="DTJ11" s="134"/>
      <c r="DTK11" s="132"/>
      <c r="DTL11" s="132"/>
      <c r="DTM11" s="132"/>
      <c r="DTN11" s="133"/>
      <c r="DTO11" s="134"/>
      <c r="DTP11" s="132"/>
      <c r="DTQ11" s="132"/>
      <c r="DTR11" s="132"/>
      <c r="DTS11" s="133"/>
      <c r="DTT11" s="134"/>
      <c r="DTU11" s="132"/>
      <c r="DTV11" s="132"/>
      <c r="DTW11" s="132"/>
      <c r="DTX11" s="133"/>
      <c r="DTY11" s="134"/>
      <c r="DTZ11" s="132"/>
      <c r="DUA11" s="132"/>
      <c r="DUB11" s="132"/>
      <c r="DUC11" s="133"/>
      <c r="DUD11" s="134"/>
      <c r="DUE11" s="132"/>
      <c r="DUF11" s="132"/>
      <c r="DUG11" s="132"/>
      <c r="DUH11" s="133"/>
      <c r="DUI11" s="134"/>
      <c r="DUJ11" s="132"/>
      <c r="DUK11" s="132"/>
      <c r="DUL11" s="132"/>
      <c r="DUM11" s="133"/>
      <c r="DUN11" s="134"/>
      <c r="DUO11" s="132"/>
      <c r="DUP11" s="132"/>
      <c r="DUQ11" s="132"/>
      <c r="DUR11" s="133"/>
      <c r="DUS11" s="134"/>
      <c r="DUT11" s="132"/>
      <c r="DUU11" s="132"/>
      <c r="DUV11" s="132"/>
      <c r="DUW11" s="133"/>
      <c r="DUX11" s="134"/>
      <c r="DUY11" s="132"/>
      <c r="DUZ11" s="132"/>
      <c r="DVA11" s="132"/>
      <c r="DVB11" s="133"/>
      <c r="DVC11" s="134"/>
      <c r="DVD11" s="132"/>
      <c r="DVE11" s="132"/>
      <c r="DVF11" s="132"/>
      <c r="DVG11" s="133"/>
      <c r="DVH11" s="134"/>
      <c r="DVI11" s="132"/>
      <c r="DVJ11" s="132"/>
      <c r="DVK11" s="132"/>
      <c r="DVL11" s="133"/>
      <c r="DVM11" s="134"/>
      <c r="DVN11" s="132"/>
      <c r="DVO11" s="132"/>
      <c r="DVP11" s="132"/>
      <c r="DVQ11" s="133"/>
      <c r="DVR11" s="134"/>
      <c r="DVS11" s="132"/>
      <c r="DVT11" s="132"/>
      <c r="DVU11" s="132"/>
      <c r="DVV11" s="133"/>
      <c r="DVW11" s="134"/>
      <c r="DVX11" s="132"/>
      <c r="DVY11" s="132"/>
      <c r="DVZ11" s="132"/>
      <c r="DWA11" s="133"/>
      <c r="DWB11" s="134"/>
      <c r="DWC11" s="132"/>
      <c r="DWD11" s="132"/>
      <c r="DWE11" s="132"/>
      <c r="DWF11" s="133"/>
      <c r="DWG11" s="134"/>
      <c r="DWH11" s="132"/>
      <c r="DWI11" s="132"/>
      <c r="DWJ11" s="132"/>
      <c r="DWK11" s="133"/>
      <c r="DWL11" s="134"/>
      <c r="DWM11" s="132"/>
      <c r="DWN11" s="132"/>
      <c r="DWO11" s="132"/>
      <c r="DWP11" s="133"/>
      <c r="DWQ11" s="134"/>
      <c r="DWR11" s="132"/>
      <c r="DWS11" s="132"/>
      <c r="DWT11" s="132"/>
      <c r="DWU11" s="133"/>
      <c r="DWV11" s="134"/>
      <c r="DWW11" s="132"/>
      <c r="DWX11" s="132"/>
      <c r="DWY11" s="132"/>
      <c r="DWZ11" s="133"/>
      <c r="DXA11" s="134"/>
      <c r="DXB11" s="132"/>
      <c r="DXC11" s="132"/>
      <c r="DXD11" s="132"/>
      <c r="DXE11" s="133"/>
      <c r="DXF11" s="134"/>
      <c r="DXG11" s="132"/>
      <c r="DXH11" s="132"/>
      <c r="DXI11" s="132"/>
      <c r="DXJ11" s="133"/>
      <c r="DXK11" s="134"/>
      <c r="DXL11" s="132"/>
      <c r="DXM11" s="132"/>
      <c r="DXN11" s="132"/>
      <c r="DXO11" s="133"/>
      <c r="DXP11" s="134"/>
      <c r="DXQ11" s="132"/>
      <c r="DXR11" s="132"/>
      <c r="DXS11" s="132"/>
      <c r="DXT11" s="133"/>
      <c r="DXU11" s="134"/>
      <c r="DXV11" s="132"/>
      <c r="DXW11" s="132"/>
      <c r="DXX11" s="132"/>
      <c r="DXY11" s="133"/>
      <c r="DXZ11" s="134"/>
      <c r="DYA11" s="132"/>
      <c r="DYB11" s="132"/>
      <c r="DYC11" s="132"/>
      <c r="DYD11" s="133"/>
      <c r="DYE11" s="134"/>
      <c r="DYF11" s="132"/>
      <c r="DYG11" s="132"/>
      <c r="DYH11" s="132"/>
      <c r="DYI11" s="133"/>
      <c r="DYJ11" s="134"/>
      <c r="DYK11" s="132"/>
      <c r="DYL11" s="132"/>
      <c r="DYM11" s="132"/>
      <c r="DYN11" s="133"/>
      <c r="DYO11" s="134"/>
      <c r="DYP11" s="132"/>
      <c r="DYQ11" s="132"/>
      <c r="DYR11" s="132"/>
      <c r="DYS11" s="133"/>
      <c r="DYT11" s="134"/>
      <c r="DYU11" s="132"/>
      <c r="DYV11" s="132"/>
      <c r="DYW11" s="132"/>
      <c r="DYX11" s="133"/>
      <c r="DYY11" s="134"/>
      <c r="DYZ11" s="132"/>
      <c r="DZA11" s="132"/>
      <c r="DZB11" s="132"/>
      <c r="DZC11" s="133"/>
      <c r="DZD11" s="134"/>
      <c r="DZE11" s="132"/>
      <c r="DZF11" s="132"/>
      <c r="DZG11" s="132"/>
      <c r="DZH11" s="133"/>
      <c r="DZI11" s="134"/>
      <c r="DZJ11" s="132"/>
      <c r="DZK11" s="132"/>
      <c r="DZL11" s="132"/>
      <c r="DZM11" s="133"/>
      <c r="DZN11" s="134"/>
      <c r="DZO11" s="132"/>
      <c r="DZP11" s="132"/>
      <c r="DZQ11" s="132"/>
      <c r="DZR11" s="133"/>
      <c r="DZS11" s="134"/>
      <c r="DZT11" s="132"/>
      <c r="DZU11" s="132"/>
      <c r="DZV11" s="132"/>
      <c r="DZW11" s="133"/>
      <c r="DZX11" s="134"/>
      <c r="DZY11" s="132"/>
      <c r="DZZ11" s="132"/>
      <c r="EAA11" s="132"/>
      <c r="EAB11" s="133"/>
      <c r="EAC11" s="134"/>
      <c r="EAD11" s="132"/>
      <c r="EAE11" s="132"/>
      <c r="EAF11" s="132"/>
      <c r="EAG11" s="133"/>
      <c r="EAH11" s="134"/>
      <c r="EAI11" s="132"/>
      <c r="EAJ11" s="132"/>
      <c r="EAK11" s="132"/>
      <c r="EAL11" s="133"/>
      <c r="EAM11" s="134"/>
      <c r="EAN11" s="132"/>
      <c r="EAO11" s="132"/>
      <c r="EAP11" s="132"/>
      <c r="EAQ11" s="133"/>
      <c r="EAR11" s="134"/>
      <c r="EAS11" s="132"/>
      <c r="EAT11" s="132"/>
      <c r="EAU11" s="132"/>
      <c r="EAV11" s="133"/>
      <c r="EAW11" s="134"/>
      <c r="EAX11" s="132"/>
      <c r="EAY11" s="132"/>
      <c r="EAZ11" s="132"/>
      <c r="EBA11" s="133"/>
      <c r="EBB11" s="134"/>
      <c r="EBC11" s="132"/>
      <c r="EBD11" s="132"/>
      <c r="EBE11" s="132"/>
      <c r="EBF11" s="133"/>
      <c r="EBG11" s="134"/>
      <c r="EBH11" s="132"/>
      <c r="EBI11" s="132"/>
      <c r="EBJ11" s="132"/>
      <c r="EBK11" s="133"/>
      <c r="EBL11" s="134"/>
      <c r="EBM11" s="132"/>
      <c r="EBN11" s="132"/>
      <c r="EBO11" s="132"/>
      <c r="EBP11" s="133"/>
      <c r="EBQ11" s="134"/>
      <c r="EBR11" s="132"/>
      <c r="EBS11" s="132"/>
      <c r="EBT11" s="132"/>
      <c r="EBU11" s="133"/>
      <c r="EBV11" s="134"/>
      <c r="EBW11" s="132"/>
      <c r="EBX11" s="132"/>
      <c r="EBY11" s="132"/>
      <c r="EBZ11" s="133"/>
      <c r="ECA11" s="134"/>
      <c r="ECB11" s="132"/>
      <c r="ECC11" s="132"/>
      <c r="ECD11" s="132"/>
      <c r="ECE11" s="133"/>
      <c r="ECF11" s="134"/>
      <c r="ECG11" s="132"/>
      <c r="ECH11" s="132"/>
      <c r="ECI11" s="132"/>
      <c r="ECJ11" s="133"/>
      <c r="ECK11" s="134"/>
      <c r="ECL11" s="132"/>
      <c r="ECM11" s="132"/>
      <c r="ECN11" s="132"/>
      <c r="ECO11" s="133"/>
      <c r="ECP11" s="134"/>
      <c r="ECQ11" s="132"/>
      <c r="ECR11" s="132"/>
      <c r="ECS11" s="132"/>
      <c r="ECT11" s="133"/>
      <c r="ECU11" s="134"/>
      <c r="ECV11" s="132"/>
      <c r="ECW11" s="132"/>
      <c r="ECX11" s="132"/>
      <c r="ECY11" s="133"/>
      <c r="ECZ11" s="134"/>
      <c r="EDA11" s="132"/>
      <c r="EDB11" s="132"/>
      <c r="EDC11" s="132"/>
      <c r="EDD11" s="133"/>
      <c r="EDE11" s="134"/>
      <c r="EDF11" s="132"/>
      <c r="EDG11" s="132"/>
      <c r="EDH11" s="132"/>
      <c r="EDI11" s="133"/>
      <c r="EDJ11" s="134"/>
      <c r="EDK11" s="132"/>
      <c r="EDL11" s="132"/>
      <c r="EDM11" s="132"/>
      <c r="EDN11" s="133"/>
      <c r="EDO11" s="134"/>
      <c r="EDP11" s="132"/>
      <c r="EDQ11" s="132"/>
      <c r="EDR11" s="132"/>
      <c r="EDS11" s="133"/>
      <c r="EDT11" s="134"/>
      <c r="EDU11" s="132"/>
      <c r="EDV11" s="132"/>
      <c r="EDW11" s="132"/>
      <c r="EDX11" s="133"/>
      <c r="EDY11" s="134"/>
      <c r="EDZ11" s="132"/>
      <c r="EEA11" s="132"/>
      <c r="EEB11" s="132"/>
      <c r="EEC11" s="133"/>
      <c r="EED11" s="134"/>
      <c r="EEE11" s="132"/>
      <c r="EEF11" s="132"/>
      <c r="EEG11" s="132"/>
      <c r="EEH11" s="133"/>
      <c r="EEI11" s="134"/>
      <c r="EEJ11" s="132"/>
      <c r="EEK11" s="132"/>
      <c r="EEL11" s="132"/>
      <c r="EEM11" s="133"/>
      <c r="EEN11" s="134"/>
      <c r="EEO11" s="132"/>
      <c r="EEP11" s="132"/>
      <c r="EEQ11" s="132"/>
      <c r="EER11" s="133"/>
      <c r="EES11" s="134"/>
      <c r="EET11" s="132"/>
      <c r="EEU11" s="132"/>
      <c r="EEV11" s="132"/>
      <c r="EEW11" s="133"/>
      <c r="EEX11" s="134"/>
      <c r="EEY11" s="132"/>
      <c r="EEZ11" s="132"/>
      <c r="EFA11" s="132"/>
      <c r="EFB11" s="133"/>
      <c r="EFC11" s="134"/>
      <c r="EFD11" s="132"/>
      <c r="EFE11" s="132"/>
      <c r="EFF11" s="132"/>
      <c r="EFG11" s="133"/>
      <c r="EFH11" s="134"/>
      <c r="EFI11" s="132"/>
      <c r="EFJ11" s="132"/>
      <c r="EFK11" s="132"/>
      <c r="EFL11" s="133"/>
      <c r="EFM11" s="134"/>
      <c r="EFN11" s="132"/>
      <c r="EFO11" s="132"/>
      <c r="EFP11" s="132"/>
      <c r="EFQ11" s="133"/>
      <c r="EFR11" s="134"/>
      <c r="EFS11" s="132"/>
      <c r="EFT11" s="132"/>
      <c r="EFU11" s="132"/>
      <c r="EFV11" s="133"/>
      <c r="EFW11" s="134"/>
      <c r="EFX11" s="132"/>
      <c r="EFY11" s="132"/>
      <c r="EFZ11" s="132"/>
      <c r="EGA11" s="133"/>
      <c r="EGB11" s="134"/>
      <c r="EGC11" s="132"/>
      <c r="EGD11" s="132"/>
      <c r="EGE11" s="132"/>
      <c r="EGF11" s="133"/>
      <c r="EGG11" s="134"/>
      <c r="EGH11" s="132"/>
      <c r="EGI11" s="132"/>
      <c r="EGJ11" s="132"/>
      <c r="EGK11" s="133"/>
      <c r="EGL11" s="134"/>
      <c r="EGM11" s="132"/>
      <c r="EGN11" s="132"/>
      <c r="EGO11" s="132"/>
      <c r="EGP11" s="133"/>
      <c r="EGQ11" s="134"/>
      <c r="EGR11" s="132"/>
      <c r="EGS11" s="132"/>
      <c r="EGT11" s="132"/>
      <c r="EGU11" s="133"/>
      <c r="EGV11" s="134"/>
      <c r="EGW11" s="132"/>
      <c r="EGX11" s="132"/>
      <c r="EGY11" s="132"/>
      <c r="EGZ11" s="133"/>
      <c r="EHA11" s="134"/>
      <c r="EHB11" s="132"/>
      <c r="EHC11" s="132"/>
      <c r="EHD11" s="132"/>
      <c r="EHE11" s="133"/>
      <c r="EHF11" s="134"/>
      <c r="EHG11" s="132"/>
      <c r="EHH11" s="132"/>
      <c r="EHI11" s="132"/>
      <c r="EHJ11" s="133"/>
      <c r="EHK11" s="134"/>
      <c r="EHL11" s="132"/>
      <c r="EHM11" s="132"/>
      <c r="EHN11" s="132"/>
      <c r="EHO11" s="133"/>
      <c r="EHP11" s="134"/>
      <c r="EHQ11" s="132"/>
      <c r="EHR11" s="132"/>
      <c r="EHS11" s="132"/>
      <c r="EHT11" s="133"/>
      <c r="EHU11" s="134"/>
      <c r="EHV11" s="132"/>
      <c r="EHW11" s="132"/>
      <c r="EHX11" s="132"/>
      <c r="EHY11" s="133"/>
      <c r="EHZ11" s="134"/>
      <c r="EIA11" s="132"/>
      <c r="EIB11" s="132"/>
      <c r="EIC11" s="132"/>
      <c r="EID11" s="133"/>
      <c r="EIE11" s="134"/>
      <c r="EIF11" s="132"/>
      <c r="EIG11" s="132"/>
      <c r="EIH11" s="132"/>
      <c r="EII11" s="133"/>
      <c r="EIJ11" s="134"/>
      <c r="EIK11" s="132"/>
      <c r="EIL11" s="132"/>
      <c r="EIM11" s="132"/>
      <c r="EIN11" s="133"/>
      <c r="EIO11" s="134"/>
      <c r="EIP11" s="132"/>
      <c r="EIQ11" s="132"/>
      <c r="EIR11" s="132"/>
      <c r="EIS11" s="133"/>
      <c r="EIT11" s="134"/>
      <c r="EIU11" s="132"/>
      <c r="EIV11" s="132"/>
      <c r="EIW11" s="132"/>
      <c r="EIX11" s="133"/>
      <c r="EIY11" s="134"/>
      <c r="EIZ11" s="132"/>
      <c r="EJA11" s="132"/>
      <c r="EJB11" s="132"/>
      <c r="EJC11" s="133"/>
      <c r="EJD11" s="134"/>
      <c r="EJE11" s="132"/>
      <c r="EJF11" s="132"/>
      <c r="EJG11" s="132"/>
      <c r="EJH11" s="133"/>
      <c r="EJI11" s="134"/>
      <c r="EJJ11" s="132"/>
      <c r="EJK11" s="132"/>
      <c r="EJL11" s="132"/>
      <c r="EJM11" s="133"/>
      <c r="EJN11" s="134"/>
      <c r="EJO11" s="132"/>
      <c r="EJP11" s="132"/>
      <c r="EJQ11" s="132"/>
      <c r="EJR11" s="133"/>
      <c r="EJS11" s="134"/>
      <c r="EJT11" s="132"/>
      <c r="EJU11" s="132"/>
      <c r="EJV11" s="132"/>
      <c r="EJW11" s="133"/>
      <c r="EJX11" s="134"/>
      <c r="EJY11" s="132"/>
      <c r="EJZ11" s="132"/>
      <c r="EKA11" s="132"/>
      <c r="EKB11" s="133"/>
      <c r="EKC11" s="134"/>
      <c r="EKD11" s="132"/>
      <c r="EKE11" s="132"/>
      <c r="EKF11" s="132"/>
      <c r="EKG11" s="133"/>
      <c r="EKH11" s="134"/>
      <c r="EKI11" s="132"/>
      <c r="EKJ11" s="132"/>
      <c r="EKK11" s="132"/>
      <c r="EKL11" s="133"/>
      <c r="EKM11" s="134"/>
      <c r="EKN11" s="132"/>
      <c r="EKO11" s="132"/>
      <c r="EKP11" s="132"/>
      <c r="EKQ11" s="133"/>
      <c r="EKR11" s="134"/>
      <c r="EKS11" s="132"/>
      <c r="EKT11" s="132"/>
      <c r="EKU11" s="132"/>
      <c r="EKV11" s="133"/>
      <c r="EKW11" s="134"/>
      <c r="EKX11" s="132"/>
      <c r="EKY11" s="132"/>
      <c r="EKZ11" s="132"/>
      <c r="ELA11" s="133"/>
      <c r="ELB11" s="134"/>
      <c r="ELC11" s="132"/>
      <c r="ELD11" s="132"/>
      <c r="ELE11" s="132"/>
      <c r="ELF11" s="133"/>
      <c r="ELG11" s="134"/>
      <c r="ELH11" s="132"/>
      <c r="ELI11" s="132"/>
      <c r="ELJ11" s="132"/>
      <c r="ELK11" s="133"/>
      <c r="ELL11" s="134"/>
      <c r="ELM11" s="132"/>
      <c r="ELN11" s="132"/>
      <c r="ELO11" s="132"/>
      <c r="ELP11" s="133"/>
      <c r="ELQ11" s="134"/>
      <c r="ELR11" s="132"/>
      <c r="ELS11" s="132"/>
      <c r="ELT11" s="132"/>
      <c r="ELU11" s="133"/>
      <c r="ELV11" s="134"/>
      <c r="ELW11" s="132"/>
      <c r="ELX11" s="132"/>
      <c r="ELY11" s="132"/>
      <c r="ELZ11" s="133"/>
      <c r="EMA11" s="134"/>
      <c r="EMB11" s="132"/>
      <c r="EMC11" s="132"/>
      <c r="EMD11" s="132"/>
      <c r="EME11" s="133"/>
      <c r="EMF11" s="134"/>
      <c r="EMG11" s="132"/>
      <c r="EMH11" s="132"/>
      <c r="EMI11" s="132"/>
      <c r="EMJ11" s="133"/>
      <c r="EMK11" s="134"/>
      <c r="EML11" s="132"/>
      <c r="EMM11" s="132"/>
      <c r="EMN11" s="132"/>
      <c r="EMO11" s="133"/>
      <c r="EMP11" s="134"/>
      <c r="EMQ11" s="132"/>
      <c r="EMR11" s="132"/>
      <c r="EMS11" s="132"/>
      <c r="EMT11" s="133"/>
      <c r="EMU11" s="134"/>
      <c r="EMV11" s="132"/>
      <c r="EMW11" s="132"/>
      <c r="EMX11" s="132"/>
      <c r="EMY11" s="133"/>
      <c r="EMZ11" s="134"/>
      <c r="ENA11" s="132"/>
      <c r="ENB11" s="132"/>
      <c r="ENC11" s="132"/>
      <c r="END11" s="133"/>
      <c r="ENE11" s="134"/>
      <c r="ENF11" s="132"/>
      <c r="ENG11" s="132"/>
      <c r="ENH11" s="132"/>
      <c r="ENI11" s="133"/>
      <c r="ENJ11" s="134"/>
      <c r="ENK11" s="132"/>
      <c r="ENL11" s="132"/>
      <c r="ENM11" s="132"/>
      <c r="ENN11" s="133"/>
      <c r="ENO11" s="134"/>
      <c r="ENP11" s="132"/>
      <c r="ENQ11" s="132"/>
      <c r="ENR11" s="132"/>
      <c r="ENS11" s="133"/>
      <c r="ENT11" s="134"/>
      <c r="ENU11" s="132"/>
      <c r="ENV11" s="132"/>
      <c r="ENW11" s="132"/>
      <c r="ENX11" s="133"/>
      <c r="ENY11" s="134"/>
      <c r="ENZ11" s="132"/>
      <c r="EOA11" s="132"/>
      <c r="EOB11" s="132"/>
      <c r="EOC11" s="133"/>
      <c r="EOD11" s="134"/>
      <c r="EOE11" s="132"/>
      <c r="EOF11" s="132"/>
      <c r="EOG11" s="132"/>
      <c r="EOH11" s="133"/>
      <c r="EOI11" s="134"/>
      <c r="EOJ11" s="132"/>
      <c r="EOK11" s="132"/>
      <c r="EOL11" s="132"/>
      <c r="EOM11" s="133"/>
      <c r="EON11" s="134"/>
      <c r="EOO11" s="132"/>
      <c r="EOP11" s="132"/>
      <c r="EOQ11" s="132"/>
      <c r="EOR11" s="133"/>
      <c r="EOS11" s="134"/>
      <c r="EOT11" s="132"/>
      <c r="EOU11" s="132"/>
      <c r="EOV11" s="132"/>
      <c r="EOW11" s="133"/>
      <c r="EOX11" s="134"/>
      <c r="EOY11" s="132"/>
      <c r="EOZ11" s="132"/>
      <c r="EPA11" s="132"/>
      <c r="EPB11" s="133"/>
      <c r="EPC11" s="134"/>
      <c r="EPD11" s="132"/>
      <c r="EPE11" s="132"/>
      <c r="EPF11" s="132"/>
      <c r="EPG11" s="133"/>
      <c r="EPH11" s="134"/>
      <c r="EPI11" s="132"/>
      <c r="EPJ11" s="132"/>
      <c r="EPK11" s="132"/>
      <c r="EPL11" s="133"/>
      <c r="EPM11" s="134"/>
      <c r="EPN11" s="132"/>
      <c r="EPO11" s="132"/>
      <c r="EPP11" s="132"/>
      <c r="EPQ11" s="133"/>
      <c r="EPR11" s="134"/>
      <c r="EPS11" s="132"/>
      <c r="EPT11" s="132"/>
      <c r="EPU11" s="132"/>
      <c r="EPV11" s="133"/>
      <c r="EPW11" s="134"/>
      <c r="EPX11" s="132"/>
      <c r="EPY11" s="132"/>
      <c r="EPZ11" s="132"/>
      <c r="EQA11" s="133"/>
      <c r="EQB11" s="134"/>
      <c r="EQC11" s="132"/>
      <c r="EQD11" s="132"/>
      <c r="EQE11" s="132"/>
      <c r="EQF11" s="133"/>
      <c r="EQG11" s="134"/>
      <c r="EQH11" s="132"/>
      <c r="EQI11" s="132"/>
      <c r="EQJ11" s="132"/>
      <c r="EQK11" s="133"/>
      <c r="EQL11" s="134"/>
      <c r="EQM11" s="132"/>
      <c r="EQN11" s="132"/>
      <c r="EQO11" s="132"/>
      <c r="EQP11" s="133"/>
      <c r="EQQ11" s="134"/>
      <c r="EQR11" s="132"/>
      <c r="EQS11" s="132"/>
      <c r="EQT11" s="132"/>
      <c r="EQU11" s="133"/>
      <c r="EQV11" s="134"/>
      <c r="EQW11" s="132"/>
      <c r="EQX11" s="132"/>
      <c r="EQY11" s="132"/>
      <c r="EQZ11" s="133"/>
      <c r="ERA11" s="134"/>
      <c r="ERB11" s="132"/>
      <c r="ERC11" s="132"/>
      <c r="ERD11" s="132"/>
      <c r="ERE11" s="133"/>
      <c r="ERF11" s="134"/>
      <c r="ERG11" s="132"/>
      <c r="ERH11" s="132"/>
      <c r="ERI11" s="132"/>
      <c r="ERJ11" s="133"/>
      <c r="ERK11" s="134"/>
      <c r="ERL11" s="132"/>
      <c r="ERM11" s="132"/>
      <c r="ERN11" s="132"/>
      <c r="ERO11" s="133"/>
      <c r="ERP11" s="134"/>
      <c r="ERQ11" s="132"/>
      <c r="ERR11" s="132"/>
      <c r="ERS11" s="132"/>
      <c r="ERT11" s="133"/>
      <c r="ERU11" s="134"/>
      <c r="ERV11" s="132"/>
      <c r="ERW11" s="132"/>
      <c r="ERX11" s="132"/>
      <c r="ERY11" s="133"/>
      <c r="ERZ11" s="134"/>
      <c r="ESA11" s="132"/>
      <c r="ESB11" s="132"/>
      <c r="ESC11" s="132"/>
      <c r="ESD11" s="133"/>
      <c r="ESE11" s="134"/>
      <c r="ESF11" s="132"/>
      <c r="ESG11" s="132"/>
      <c r="ESH11" s="132"/>
      <c r="ESI11" s="133"/>
      <c r="ESJ11" s="134"/>
      <c r="ESK11" s="132"/>
      <c r="ESL11" s="132"/>
      <c r="ESM11" s="132"/>
      <c r="ESN11" s="133"/>
      <c r="ESO11" s="134"/>
      <c r="ESP11" s="132"/>
      <c r="ESQ11" s="132"/>
      <c r="ESR11" s="132"/>
      <c r="ESS11" s="133"/>
      <c r="EST11" s="134"/>
      <c r="ESU11" s="132"/>
      <c r="ESV11" s="132"/>
      <c r="ESW11" s="132"/>
      <c r="ESX11" s="133"/>
      <c r="ESY11" s="134"/>
      <c r="ESZ11" s="132"/>
      <c r="ETA11" s="132"/>
      <c r="ETB11" s="132"/>
      <c r="ETC11" s="133"/>
      <c r="ETD11" s="134"/>
      <c r="ETE11" s="132"/>
      <c r="ETF11" s="132"/>
      <c r="ETG11" s="132"/>
      <c r="ETH11" s="133"/>
      <c r="ETI11" s="134"/>
      <c r="ETJ11" s="132"/>
      <c r="ETK11" s="132"/>
      <c r="ETL11" s="132"/>
      <c r="ETM11" s="133"/>
      <c r="ETN11" s="134"/>
      <c r="ETO11" s="132"/>
      <c r="ETP11" s="132"/>
      <c r="ETQ11" s="132"/>
      <c r="ETR11" s="133"/>
      <c r="ETS11" s="134"/>
      <c r="ETT11" s="132"/>
      <c r="ETU11" s="132"/>
      <c r="ETV11" s="132"/>
      <c r="ETW11" s="133"/>
      <c r="ETX11" s="134"/>
      <c r="ETY11" s="132"/>
      <c r="ETZ11" s="132"/>
      <c r="EUA11" s="132"/>
      <c r="EUB11" s="133"/>
      <c r="EUC11" s="134"/>
      <c r="EUD11" s="132"/>
      <c r="EUE11" s="132"/>
      <c r="EUF11" s="132"/>
      <c r="EUG11" s="133"/>
      <c r="EUH11" s="134"/>
      <c r="EUI11" s="132"/>
      <c r="EUJ11" s="132"/>
      <c r="EUK11" s="132"/>
      <c r="EUL11" s="133"/>
      <c r="EUM11" s="134"/>
      <c r="EUN11" s="132"/>
      <c r="EUO11" s="132"/>
      <c r="EUP11" s="132"/>
      <c r="EUQ11" s="133"/>
      <c r="EUR11" s="134"/>
      <c r="EUS11" s="132"/>
      <c r="EUT11" s="132"/>
      <c r="EUU11" s="132"/>
      <c r="EUV11" s="133"/>
      <c r="EUW11" s="134"/>
      <c r="EUX11" s="132"/>
      <c r="EUY11" s="132"/>
      <c r="EUZ11" s="132"/>
      <c r="EVA11" s="133"/>
      <c r="EVB11" s="134"/>
      <c r="EVC11" s="132"/>
      <c r="EVD11" s="132"/>
      <c r="EVE11" s="132"/>
      <c r="EVF11" s="133"/>
      <c r="EVG11" s="134"/>
      <c r="EVH11" s="132"/>
      <c r="EVI11" s="132"/>
      <c r="EVJ11" s="132"/>
      <c r="EVK11" s="133"/>
      <c r="EVL11" s="134"/>
      <c r="EVM11" s="132"/>
      <c r="EVN11" s="132"/>
      <c r="EVO11" s="132"/>
      <c r="EVP11" s="133"/>
      <c r="EVQ11" s="134"/>
      <c r="EVR11" s="132"/>
      <c r="EVS11" s="132"/>
      <c r="EVT11" s="132"/>
      <c r="EVU11" s="133"/>
      <c r="EVV11" s="134"/>
      <c r="EVW11" s="132"/>
      <c r="EVX11" s="132"/>
      <c r="EVY11" s="132"/>
      <c r="EVZ11" s="133"/>
      <c r="EWA11" s="134"/>
      <c r="EWB11" s="132"/>
      <c r="EWC11" s="132"/>
      <c r="EWD11" s="132"/>
      <c r="EWE11" s="133"/>
      <c r="EWF11" s="134"/>
      <c r="EWG11" s="132"/>
      <c r="EWH11" s="132"/>
      <c r="EWI11" s="132"/>
      <c r="EWJ11" s="133"/>
      <c r="EWK11" s="134"/>
      <c r="EWL11" s="132"/>
      <c r="EWM11" s="132"/>
      <c r="EWN11" s="132"/>
      <c r="EWO11" s="133"/>
      <c r="EWP11" s="134"/>
      <c r="EWQ11" s="132"/>
      <c r="EWR11" s="132"/>
      <c r="EWS11" s="132"/>
      <c r="EWT11" s="133"/>
      <c r="EWU11" s="134"/>
      <c r="EWV11" s="132"/>
      <c r="EWW11" s="132"/>
      <c r="EWX11" s="132"/>
      <c r="EWY11" s="133"/>
      <c r="EWZ11" s="134"/>
      <c r="EXA11" s="132"/>
      <c r="EXB11" s="132"/>
      <c r="EXC11" s="132"/>
      <c r="EXD11" s="133"/>
      <c r="EXE11" s="134"/>
      <c r="EXF11" s="132"/>
      <c r="EXG11" s="132"/>
      <c r="EXH11" s="132"/>
      <c r="EXI11" s="133"/>
      <c r="EXJ11" s="134"/>
      <c r="EXK11" s="132"/>
      <c r="EXL11" s="132"/>
      <c r="EXM11" s="132"/>
      <c r="EXN11" s="133"/>
      <c r="EXO11" s="134"/>
      <c r="EXP11" s="132"/>
      <c r="EXQ11" s="132"/>
      <c r="EXR11" s="132"/>
      <c r="EXS11" s="133"/>
      <c r="EXT11" s="134"/>
      <c r="EXU11" s="132"/>
      <c r="EXV11" s="132"/>
      <c r="EXW11" s="132"/>
      <c r="EXX11" s="133"/>
      <c r="EXY11" s="134"/>
      <c r="EXZ11" s="132"/>
      <c r="EYA11" s="132"/>
      <c r="EYB11" s="132"/>
      <c r="EYC11" s="133"/>
      <c r="EYD11" s="134"/>
      <c r="EYE11" s="132"/>
      <c r="EYF11" s="132"/>
      <c r="EYG11" s="132"/>
      <c r="EYH11" s="133"/>
      <c r="EYI11" s="134"/>
      <c r="EYJ11" s="132"/>
      <c r="EYK11" s="132"/>
      <c r="EYL11" s="132"/>
      <c r="EYM11" s="133"/>
      <c r="EYN11" s="134"/>
      <c r="EYO11" s="132"/>
      <c r="EYP11" s="132"/>
      <c r="EYQ11" s="132"/>
      <c r="EYR11" s="133"/>
      <c r="EYS11" s="134"/>
      <c r="EYT11" s="132"/>
      <c r="EYU11" s="132"/>
      <c r="EYV11" s="132"/>
      <c r="EYW11" s="133"/>
      <c r="EYX11" s="134"/>
      <c r="EYY11" s="132"/>
      <c r="EYZ11" s="132"/>
      <c r="EZA11" s="132"/>
      <c r="EZB11" s="133"/>
      <c r="EZC11" s="134"/>
      <c r="EZD11" s="132"/>
      <c r="EZE11" s="132"/>
      <c r="EZF11" s="132"/>
      <c r="EZG11" s="133"/>
      <c r="EZH11" s="134"/>
      <c r="EZI11" s="132"/>
      <c r="EZJ11" s="132"/>
      <c r="EZK11" s="132"/>
      <c r="EZL11" s="133"/>
      <c r="EZM11" s="134"/>
      <c r="EZN11" s="132"/>
      <c r="EZO11" s="132"/>
      <c r="EZP11" s="132"/>
      <c r="EZQ11" s="133"/>
      <c r="EZR11" s="134"/>
      <c r="EZS11" s="132"/>
      <c r="EZT11" s="132"/>
      <c r="EZU11" s="132"/>
      <c r="EZV11" s="133"/>
      <c r="EZW11" s="134"/>
      <c r="EZX11" s="132"/>
      <c r="EZY11" s="132"/>
      <c r="EZZ11" s="132"/>
      <c r="FAA11" s="133"/>
      <c r="FAB11" s="134"/>
      <c r="FAC11" s="132"/>
      <c r="FAD11" s="132"/>
      <c r="FAE11" s="132"/>
      <c r="FAF11" s="133"/>
      <c r="FAG11" s="134"/>
      <c r="FAH11" s="132"/>
      <c r="FAI11" s="132"/>
      <c r="FAJ11" s="132"/>
      <c r="FAK11" s="133"/>
      <c r="FAL11" s="134"/>
      <c r="FAM11" s="132"/>
      <c r="FAN11" s="132"/>
      <c r="FAO11" s="132"/>
      <c r="FAP11" s="133"/>
      <c r="FAQ11" s="134"/>
      <c r="FAR11" s="132"/>
      <c r="FAS11" s="132"/>
      <c r="FAT11" s="132"/>
      <c r="FAU11" s="133"/>
      <c r="FAV11" s="134"/>
      <c r="FAW11" s="132"/>
      <c r="FAX11" s="132"/>
      <c r="FAY11" s="132"/>
      <c r="FAZ11" s="133"/>
      <c r="FBA11" s="134"/>
      <c r="FBB11" s="132"/>
      <c r="FBC11" s="132"/>
      <c r="FBD11" s="132"/>
      <c r="FBE11" s="133"/>
      <c r="FBF11" s="134"/>
      <c r="FBG11" s="132"/>
      <c r="FBH11" s="132"/>
      <c r="FBI11" s="132"/>
      <c r="FBJ11" s="133"/>
      <c r="FBK11" s="134"/>
      <c r="FBL11" s="132"/>
      <c r="FBM11" s="132"/>
      <c r="FBN11" s="132"/>
      <c r="FBO11" s="133"/>
      <c r="FBP11" s="134"/>
      <c r="FBQ11" s="132"/>
      <c r="FBR11" s="132"/>
      <c r="FBS11" s="132"/>
      <c r="FBT11" s="133"/>
      <c r="FBU11" s="134"/>
      <c r="FBV11" s="132"/>
      <c r="FBW11" s="132"/>
      <c r="FBX11" s="132"/>
      <c r="FBY11" s="133"/>
      <c r="FBZ11" s="134"/>
      <c r="FCA11" s="132"/>
      <c r="FCB11" s="132"/>
      <c r="FCC11" s="132"/>
      <c r="FCD11" s="133"/>
      <c r="FCE11" s="134"/>
      <c r="FCF11" s="132"/>
      <c r="FCG11" s="132"/>
      <c r="FCH11" s="132"/>
      <c r="FCI11" s="133"/>
      <c r="FCJ11" s="134"/>
      <c r="FCK11" s="132"/>
      <c r="FCL11" s="132"/>
      <c r="FCM11" s="132"/>
      <c r="FCN11" s="133"/>
      <c r="FCO11" s="134"/>
      <c r="FCP11" s="132"/>
      <c r="FCQ11" s="132"/>
      <c r="FCR11" s="132"/>
      <c r="FCS11" s="133"/>
      <c r="FCT11" s="134"/>
      <c r="FCU11" s="132"/>
      <c r="FCV11" s="132"/>
      <c r="FCW11" s="132"/>
      <c r="FCX11" s="133"/>
      <c r="FCY11" s="134"/>
      <c r="FCZ11" s="132"/>
      <c r="FDA11" s="132"/>
      <c r="FDB11" s="132"/>
      <c r="FDC11" s="133"/>
      <c r="FDD11" s="134"/>
      <c r="FDE11" s="132"/>
      <c r="FDF11" s="132"/>
      <c r="FDG11" s="132"/>
      <c r="FDH11" s="133"/>
      <c r="FDI11" s="134"/>
      <c r="FDJ11" s="132"/>
      <c r="FDK11" s="132"/>
      <c r="FDL11" s="132"/>
      <c r="FDM11" s="133"/>
      <c r="FDN11" s="134"/>
      <c r="FDO11" s="132"/>
      <c r="FDP11" s="132"/>
      <c r="FDQ11" s="132"/>
      <c r="FDR11" s="133"/>
      <c r="FDS11" s="134"/>
      <c r="FDT11" s="132"/>
      <c r="FDU11" s="132"/>
      <c r="FDV11" s="132"/>
      <c r="FDW11" s="133"/>
      <c r="FDX11" s="134"/>
      <c r="FDY11" s="132"/>
      <c r="FDZ11" s="132"/>
      <c r="FEA11" s="132"/>
      <c r="FEB11" s="133"/>
      <c r="FEC11" s="134"/>
      <c r="FED11" s="132"/>
      <c r="FEE11" s="132"/>
      <c r="FEF11" s="132"/>
      <c r="FEG11" s="133"/>
      <c r="FEH11" s="134"/>
      <c r="FEI11" s="132"/>
      <c r="FEJ11" s="132"/>
      <c r="FEK11" s="132"/>
      <c r="FEL11" s="133"/>
      <c r="FEM11" s="134"/>
      <c r="FEN11" s="132"/>
      <c r="FEO11" s="132"/>
      <c r="FEP11" s="132"/>
      <c r="FEQ11" s="133"/>
      <c r="FER11" s="134"/>
      <c r="FES11" s="132"/>
      <c r="FET11" s="132"/>
      <c r="FEU11" s="132"/>
      <c r="FEV11" s="133"/>
      <c r="FEW11" s="134"/>
      <c r="FEX11" s="132"/>
      <c r="FEY11" s="132"/>
      <c r="FEZ11" s="132"/>
      <c r="FFA11" s="133"/>
      <c r="FFB11" s="134"/>
      <c r="FFC11" s="132"/>
      <c r="FFD11" s="132"/>
      <c r="FFE11" s="132"/>
      <c r="FFF11" s="133"/>
      <c r="FFG11" s="134"/>
      <c r="FFH11" s="132"/>
      <c r="FFI11" s="132"/>
      <c r="FFJ11" s="132"/>
      <c r="FFK11" s="133"/>
      <c r="FFL11" s="134"/>
      <c r="FFM11" s="132"/>
      <c r="FFN11" s="132"/>
      <c r="FFO11" s="132"/>
      <c r="FFP11" s="133"/>
      <c r="FFQ11" s="134"/>
      <c r="FFR11" s="132"/>
      <c r="FFS11" s="132"/>
      <c r="FFT11" s="132"/>
      <c r="FFU11" s="133"/>
      <c r="FFV11" s="134"/>
      <c r="FFW11" s="132"/>
      <c r="FFX11" s="132"/>
      <c r="FFY11" s="132"/>
      <c r="FFZ11" s="133"/>
      <c r="FGA11" s="134"/>
      <c r="FGB11" s="132"/>
      <c r="FGC11" s="132"/>
      <c r="FGD11" s="132"/>
      <c r="FGE11" s="133"/>
      <c r="FGF11" s="134"/>
      <c r="FGG11" s="132"/>
      <c r="FGH11" s="132"/>
      <c r="FGI11" s="132"/>
      <c r="FGJ11" s="133"/>
      <c r="FGK11" s="134"/>
      <c r="FGL11" s="132"/>
      <c r="FGM11" s="132"/>
      <c r="FGN11" s="132"/>
      <c r="FGO11" s="133"/>
      <c r="FGP11" s="134"/>
      <c r="FGQ11" s="132"/>
      <c r="FGR11" s="132"/>
      <c r="FGS11" s="132"/>
      <c r="FGT11" s="133"/>
      <c r="FGU11" s="134"/>
      <c r="FGV11" s="132"/>
      <c r="FGW11" s="132"/>
      <c r="FGX11" s="132"/>
      <c r="FGY11" s="133"/>
      <c r="FGZ11" s="134"/>
      <c r="FHA11" s="132"/>
      <c r="FHB11" s="132"/>
      <c r="FHC11" s="132"/>
      <c r="FHD11" s="133"/>
      <c r="FHE11" s="134"/>
      <c r="FHF11" s="132"/>
      <c r="FHG11" s="132"/>
      <c r="FHH11" s="132"/>
      <c r="FHI11" s="133"/>
      <c r="FHJ11" s="134"/>
      <c r="FHK11" s="132"/>
      <c r="FHL11" s="132"/>
      <c r="FHM11" s="132"/>
      <c r="FHN11" s="133"/>
      <c r="FHO11" s="134"/>
      <c r="FHP11" s="132"/>
      <c r="FHQ11" s="132"/>
      <c r="FHR11" s="132"/>
      <c r="FHS11" s="133"/>
      <c r="FHT11" s="134"/>
      <c r="FHU11" s="132"/>
      <c r="FHV11" s="132"/>
      <c r="FHW11" s="132"/>
      <c r="FHX11" s="133"/>
      <c r="FHY11" s="134"/>
      <c r="FHZ11" s="132"/>
      <c r="FIA11" s="132"/>
      <c r="FIB11" s="132"/>
      <c r="FIC11" s="133"/>
      <c r="FID11" s="134"/>
      <c r="FIE11" s="132"/>
      <c r="FIF11" s="132"/>
      <c r="FIG11" s="132"/>
      <c r="FIH11" s="133"/>
      <c r="FII11" s="134"/>
      <c r="FIJ11" s="132"/>
      <c r="FIK11" s="132"/>
      <c r="FIL11" s="132"/>
      <c r="FIM11" s="133"/>
      <c r="FIN11" s="134"/>
      <c r="FIO11" s="132"/>
      <c r="FIP11" s="132"/>
      <c r="FIQ11" s="132"/>
      <c r="FIR11" s="133"/>
      <c r="FIS11" s="134"/>
      <c r="FIT11" s="132"/>
      <c r="FIU11" s="132"/>
      <c r="FIV11" s="132"/>
      <c r="FIW11" s="133"/>
      <c r="FIX11" s="134"/>
      <c r="FIY11" s="132"/>
      <c r="FIZ11" s="132"/>
      <c r="FJA11" s="132"/>
      <c r="FJB11" s="133"/>
      <c r="FJC11" s="134"/>
      <c r="FJD11" s="132"/>
      <c r="FJE11" s="132"/>
      <c r="FJF11" s="132"/>
      <c r="FJG11" s="133"/>
      <c r="FJH11" s="134"/>
      <c r="FJI11" s="132"/>
      <c r="FJJ11" s="132"/>
      <c r="FJK11" s="132"/>
      <c r="FJL11" s="133"/>
      <c r="FJM11" s="134"/>
      <c r="FJN11" s="132"/>
      <c r="FJO11" s="132"/>
      <c r="FJP11" s="132"/>
      <c r="FJQ11" s="133"/>
      <c r="FJR11" s="134"/>
      <c r="FJS11" s="132"/>
      <c r="FJT11" s="132"/>
      <c r="FJU11" s="132"/>
      <c r="FJV11" s="133"/>
      <c r="FJW11" s="134"/>
      <c r="FJX11" s="132"/>
      <c r="FJY11" s="132"/>
      <c r="FJZ11" s="132"/>
      <c r="FKA11" s="133"/>
      <c r="FKB11" s="134"/>
      <c r="FKC11" s="132"/>
      <c r="FKD11" s="132"/>
      <c r="FKE11" s="132"/>
      <c r="FKF11" s="133"/>
      <c r="FKG11" s="134"/>
      <c r="FKH11" s="132"/>
      <c r="FKI11" s="132"/>
      <c r="FKJ11" s="132"/>
      <c r="FKK11" s="133"/>
      <c r="FKL11" s="134"/>
      <c r="FKM11" s="132"/>
      <c r="FKN11" s="132"/>
      <c r="FKO11" s="132"/>
      <c r="FKP11" s="133"/>
      <c r="FKQ11" s="134"/>
      <c r="FKR11" s="132"/>
      <c r="FKS11" s="132"/>
      <c r="FKT11" s="132"/>
      <c r="FKU11" s="133"/>
      <c r="FKV11" s="134"/>
      <c r="FKW11" s="132"/>
      <c r="FKX11" s="132"/>
      <c r="FKY11" s="132"/>
      <c r="FKZ11" s="133"/>
      <c r="FLA11" s="134"/>
      <c r="FLB11" s="132"/>
      <c r="FLC11" s="132"/>
      <c r="FLD11" s="132"/>
      <c r="FLE11" s="133"/>
      <c r="FLF11" s="134"/>
      <c r="FLG11" s="132"/>
      <c r="FLH11" s="132"/>
      <c r="FLI11" s="132"/>
      <c r="FLJ11" s="133"/>
      <c r="FLK11" s="134"/>
      <c r="FLL11" s="132"/>
      <c r="FLM11" s="132"/>
      <c r="FLN11" s="132"/>
      <c r="FLO11" s="133"/>
      <c r="FLP11" s="134"/>
      <c r="FLQ11" s="132"/>
      <c r="FLR11" s="132"/>
      <c r="FLS11" s="132"/>
      <c r="FLT11" s="133"/>
      <c r="FLU11" s="134"/>
      <c r="FLV11" s="132"/>
      <c r="FLW11" s="132"/>
      <c r="FLX11" s="132"/>
      <c r="FLY11" s="133"/>
      <c r="FLZ11" s="134"/>
      <c r="FMA11" s="132"/>
      <c r="FMB11" s="132"/>
      <c r="FMC11" s="132"/>
      <c r="FMD11" s="133"/>
      <c r="FME11" s="134"/>
      <c r="FMF11" s="132"/>
      <c r="FMG11" s="132"/>
      <c r="FMH11" s="132"/>
      <c r="FMI11" s="133"/>
      <c r="FMJ11" s="134"/>
      <c r="FMK11" s="132"/>
      <c r="FML11" s="132"/>
      <c r="FMM11" s="132"/>
      <c r="FMN11" s="133"/>
      <c r="FMO11" s="134"/>
      <c r="FMP11" s="132"/>
      <c r="FMQ11" s="132"/>
      <c r="FMR11" s="132"/>
      <c r="FMS11" s="133"/>
      <c r="FMT11" s="134"/>
      <c r="FMU11" s="132"/>
      <c r="FMV11" s="132"/>
      <c r="FMW11" s="132"/>
      <c r="FMX11" s="133"/>
      <c r="FMY11" s="134"/>
      <c r="FMZ11" s="132"/>
      <c r="FNA11" s="132"/>
      <c r="FNB11" s="132"/>
      <c r="FNC11" s="133"/>
      <c r="FND11" s="134"/>
      <c r="FNE11" s="132"/>
      <c r="FNF11" s="132"/>
      <c r="FNG11" s="132"/>
      <c r="FNH11" s="133"/>
      <c r="FNI11" s="134"/>
      <c r="FNJ11" s="132"/>
      <c r="FNK11" s="132"/>
      <c r="FNL11" s="132"/>
      <c r="FNM11" s="133"/>
      <c r="FNN11" s="134"/>
      <c r="FNO11" s="132"/>
      <c r="FNP11" s="132"/>
      <c r="FNQ11" s="132"/>
      <c r="FNR11" s="133"/>
      <c r="FNS11" s="134"/>
      <c r="FNT11" s="132"/>
      <c r="FNU11" s="132"/>
      <c r="FNV11" s="132"/>
      <c r="FNW11" s="133"/>
      <c r="FNX11" s="134"/>
      <c r="FNY11" s="132"/>
      <c r="FNZ11" s="132"/>
      <c r="FOA11" s="132"/>
      <c r="FOB11" s="133"/>
      <c r="FOC11" s="134"/>
      <c r="FOD11" s="132"/>
      <c r="FOE11" s="132"/>
      <c r="FOF11" s="132"/>
      <c r="FOG11" s="133"/>
      <c r="FOH11" s="134"/>
      <c r="FOI11" s="132"/>
      <c r="FOJ11" s="132"/>
      <c r="FOK11" s="132"/>
      <c r="FOL11" s="133"/>
      <c r="FOM11" s="134"/>
      <c r="FON11" s="132"/>
      <c r="FOO11" s="132"/>
      <c r="FOP11" s="132"/>
      <c r="FOQ11" s="133"/>
      <c r="FOR11" s="134"/>
      <c r="FOS11" s="132"/>
      <c r="FOT11" s="132"/>
      <c r="FOU11" s="132"/>
      <c r="FOV11" s="133"/>
      <c r="FOW11" s="134"/>
      <c r="FOX11" s="132"/>
      <c r="FOY11" s="132"/>
      <c r="FOZ11" s="132"/>
      <c r="FPA11" s="133"/>
      <c r="FPB11" s="134"/>
      <c r="FPC11" s="132"/>
      <c r="FPD11" s="132"/>
      <c r="FPE11" s="132"/>
      <c r="FPF11" s="133"/>
      <c r="FPG11" s="134"/>
      <c r="FPH11" s="132"/>
      <c r="FPI11" s="132"/>
      <c r="FPJ11" s="132"/>
      <c r="FPK11" s="133"/>
      <c r="FPL11" s="134"/>
      <c r="FPM11" s="132"/>
      <c r="FPN11" s="132"/>
      <c r="FPO11" s="132"/>
      <c r="FPP11" s="133"/>
      <c r="FPQ11" s="134"/>
      <c r="FPR11" s="132"/>
      <c r="FPS11" s="132"/>
      <c r="FPT11" s="132"/>
      <c r="FPU11" s="133"/>
      <c r="FPV11" s="134"/>
      <c r="FPW11" s="132"/>
      <c r="FPX11" s="132"/>
      <c r="FPY11" s="132"/>
      <c r="FPZ11" s="133"/>
      <c r="FQA11" s="134"/>
      <c r="FQB11" s="132"/>
      <c r="FQC11" s="132"/>
      <c r="FQD11" s="132"/>
      <c r="FQE11" s="133"/>
      <c r="FQF11" s="134"/>
      <c r="FQG11" s="132"/>
      <c r="FQH11" s="132"/>
      <c r="FQI11" s="132"/>
      <c r="FQJ11" s="133"/>
      <c r="FQK11" s="134"/>
      <c r="FQL11" s="132"/>
      <c r="FQM11" s="132"/>
      <c r="FQN11" s="132"/>
      <c r="FQO11" s="133"/>
      <c r="FQP11" s="134"/>
      <c r="FQQ11" s="132"/>
      <c r="FQR11" s="132"/>
      <c r="FQS11" s="132"/>
      <c r="FQT11" s="133"/>
      <c r="FQU11" s="134"/>
      <c r="FQV11" s="132"/>
      <c r="FQW11" s="132"/>
      <c r="FQX11" s="132"/>
      <c r="FQY11" s="133"/>
      <c r="FQZ11" s="134"/>
      <c r="FRA11" s="132"/>
      <c r="FRB11" s="132"/>
      <c r="FRC11" s="132"/>
      <c r="FRD11" s="133"/>
      <c r="FRE11" s="134"/>
      <c r="FRF11" s="132"/>
      <c r="FRG11" s="132"/>
      <c r="FRH11" s="132"/>
      <c r="FRI11" s="133"/>
      <c r="FRJ11" s="134"/>
      <c r="FRK11" s="132"/>
      <c r="FRL11" s="132"/>
      <c r="FRM11" s="132"/>
      <c r="FRN11" s="133"/>
      <c r="FRO11" s="134"/>
      <c r="FRP11" s="132"/>
      <c r="FRQ11" s="132"/>
      <c r="FRR11" s="132"/>
      <c r="FRS11" s="133"/>
      <c r="FRT11" s="134"/>
      <c r="FRU11" s="132"/>
      <c r="FRV11" s="132"/>
      <c r="FRW11" s="132"/>
      <c r="FRX11" s="133"/>
      <c r="FRY11" s="134"/>
      <c r="FRZ11" s="132"/>
      <c r="FSA11" s="132"/>
      <c r="FSB11" s="132"/>
      <c r="FSC11" s="133"/>
      <c r="FSD11" s="134"/>
      <c r="FSE11" s="132"/>
      <c r="FSF11" s="132"/>
      <c r="FSG11" s="132"/>
      <c r="FSH11" s="133"/>
      <c r="FSI11" s="134"/>
      <c r="FSJ11" s="132"/>
      <c r="FSK11" s="132"/>
      <c r="FSL11" s="132"/>
      <c r="FSM11" s="133"/>
      <c r="FSN11" s="134"/>
      <c r="FSO11" s="132"/>
      <c r="FSP11" s="132"/>
      <c r="FSQ11" s="132"/>
      <c r="FSR11" s="133"/>
      <c r="FSS11" s="134"/>
      <c r="FST11" s="132"/>
      <c r="FSU11" s="132"/>
      <c r="FSV11" s="132"/>
      <c r="FSW11" s="133"/>
      <c r="FSX11" s="134"/>
      <c r="FSY11" s="132"/>
      <c r="FSZ11" s="132"/>
      <c r="FTA11" s="132"/>
      <c r="FTB11" s="133"/>
      <c r="FTC11" s="134"/>
      <c r="FTD11" s="132"/>
      <c r="FTE11" s="132"/>
      <c r="FTF11" s="132"/>
      <c r="FTG11" s="133"/>
      <c r="FTH11" s="134"/>
      <c r="FTI11" s="132"/>
      <c r="FTJ11" s="132"/>
      <c r="FTK11" s="132"/>
      <c r="FTL11" s="133"/>
      <c r="FTM11" s="134"/>
      <c r="FTN11" s="132"/>
      <c r="FTO11" s="132"/>
      <c r="FTP11" s="132"/>
      <c r="FTQ11" s="133"/>
      <c r="FTR11" s="134"/>
      <c r="FTS11" s="132"/>
      <c r="FTT11" s="132"/>
      <c r="FTU11" s="132"/>
      <c r="FTV11" s="133"/>
      <c r="FTW11" s="134"/>
      <c r="FTX11" s="132"/>
      <c r="FTY11" s="132"/>
      <c r="FTZ11" s="132"/>
      <c r="FUA11" s="133"/>
      <c r="FUB11" s="134"/>
      <c r="FUC11" s="132"/>
      <c r="FUD11" s="132"/>
      <c r="FUE11" s="132"/>
      <c r="FUF11" s="133"/>
      <c r="FUG11" s="134"/>
      <c r="FUH11" s="132"/>
      <c r="FUI11" s="132"/>
      <c r="FUJ11" s="132"/>
      <c r="FUK11" s="133"/>
      <c r="FUL11" s="134"/>
      <c r="FUM11" s="132"/>
      <c r="FUN11" s="132"/>
      <c r="FUO11" s="132"/>
      <c r="FUP11" s="133"/>
      <c r="FUQ11" s="134"/>
      <c r="FUR11" s="132"/>
      <c r="FUS11" s="132"/>
      <c r="FUT11" s="132"/>
      <c r="FUU11" s="133"/>
      <c r="FUV11" s="134"/>
      <c r="FUW11" s="132"/>
      <c r="FUX11" s="132"/>
      <c r="FUY11" s="132"/>
      <c r="FUZ11" s="133"/>
      <c r="FVA11" s="134"/>
      <c r="FVB11" s="132"/>
      <c r="FVC11" s="132"/>
      <c r="FVD11" s="132"/>
      <c r="FVE11" s="133"/>
      <c r="FVF11" s="134"/>
      <c r="FVG11" s="132"/>
      <c r="FVH11" s="132"/>
      <c r="FVI11" s="132"/>
      <c r="FVJ11" s="133"/>
      <c r="FVK11" s="134"/>
      <c r="FVL11" s="132"/>
      <c r="FVM11" s="132"/>
      <c r="FVN11" s="132"/>
      <c r="FVO11" s="133"/>
      <c r="FVP11" s="134"/>
      <c r="FVQ11" s="132"/>
      <c r="FVR11" s="132"/>
      <c r="FVS11" s="132"/>
      <c r="FVT11" s="133"/>
      <c r="FVU11" s="134"/>
      <c r="FVV11" s="132"/>
      <c r="FVW11" s="132"/>
      <c r="FVX11" s="132"/>
      <c r="FVY11" s="133"/>
      <c r="FVZ11" s="134"/>
      <c r="FWA11" s="132"/>
      <c r="FWB11" s="132"/>
      <c r="FWC11" s="132"/>
      <c r="FWD11" s="133"/>
      <c r="FWE11" s="134"/>
      <c r="FWF11" s="132"/>
      <c r="FWG11" s="132"/>
      <c r="FWH11" s="132"/>
      <c r="FWI11" s="133"/>
      <c r="FWJ11" s="134"/>
      <c r="FWK11" s="132"/>
      <c r="FWL11" s="132"/>
      <c r="FWM11" s="132"/>
      <c r="FWN11" s="133"/>
      <c r="FWO11" s="134"/>
      <c r="FWP11" s="132"/>
      <c r="FWQ11" s="132"/>
      <c r="FWR11" s="132"/>
      <c r="FWS11" s="133"/>
      <c r="FWT11" s="134"/>
      <c r="FWU11" s="132"/>
      <c r="FWV11" s="132"/>
      <c r="FWW11" s="132"/>
      <c r="FWX11" s="133"/>
      <c r="FWY11" s="134"/>
      <c r="FWZ11" s="132"/>
      <c r="FXA11" s="132"/>
      <c r="FXB11" s="132"/>
      <c r="FXC11" s="133"/>
      <c r="FXD11" s="134"/>
      <c r="FXE11" s="132"/>
      <c r="FXF11" s="132"/>
      <c r="FXG11" s="132"/>
      <c r="FXH11" s="133"/>
      <c r="FXI11" s="134"/>
      <c r="FXJ11" s="132"/>
      <c r="FXK11" s="132"/>
      <c r="FXL11" s="132"/>
      <c r="FXM11" s="133"/>
      <c r="FXN11" s="134"/>
      <c r="FXO11" s="132"/>
      <c r="FXP11" s="132"/>
      <c r="FXQ11" s="132"/>
      <c r="FXR11" s="133"/>
      <c r="FXS11" s="134"/>
      <c r="FXT11" s="132"/>
      <c r="FXU11" s="132"/>
      <c r="FXV11" s="132"/>
      <c r="FXW11" s="133"/>
      <c r="FXX11" s="134"/>
      <c r="FXY11" s="132"/>
      <c r="FXZ11" s="132"/>
      <c r="FYA11" s="132"/>
      <c r="FYB11" s="133"/>
      <c r="FYC11" s="134"/>
      <c r="FYD11" s="132"/>
      <c r="FYE11" s="132"/>
      <c r="FYF11" s="132"/>
      <c r="FYG11" s="133"/>
      <c r="FYH11" s="134"/>
      <c r="FYI11" s="132"/>
      <c r="FYJ11" s="132"/>
      <c r="FYK11" s="132"/>
      <c r="FYL11" s="133"/>
      <c r="FYM11" s="134"/>
      <c r="FYN11" s="132"/>
      <c r="FYO11" s="132"/>
      <c r="FYP11" s="132"/>
      <c r="FYQ11" s="133"/>
      <c r="FYR11" s="134"/>
      <c r="FYS11" s="132"/>
      <c r="FYT11" s="132"/>
      <c r="FYU11" s="132"/>
      <c r="FYV11" s="133"/>
      <c r="FYW11" s="134"/>
      <c r="FYX11" s="132"/>
      <c r="FYY11" s="132"/>
      <c r="FYZ11" s="132"/>
      <c r="FZA11" s="133"/>
      <c r="FZB11" s="134"/>
      <c r="FZC11" s="132"/>
      <c r="FZD11" s="132"/>
      <c r="FZE11" s="132"/>
      <c r="FZF11" s="133"/>
      <c r="FZG11" s="134"/>
      <c r="FZH11" s="132"/>
      <c r="FZI11" s="132"/>
      <c r="FZJ11" s="132"/>
      <c r="FZK11" s="133"/>
      <c r="FZL11" s="134"/>
      <c r="FZM11" s="132"/>
      <c r="FZN11" s="132"/>
      <c r="FZO11" s="132"/>
      <c r="FZP11" s="133"/>
      <c r="FZQ11" s="134"/>
      <c r="FZR11" s="132"/>
      <c r="FZS11" s="132"/>
      <c r="FZT11" s="132"/>
      <c r="FZU11" s="133"/>
      <c r="FZV11" s="134"/>
      <c r="FZW11" s="132"/>
      <c r="FZX11" s="132"/>
      <c r="FZY11" s="132"/>
      <c r="FZZ11" s="133"/>
      <c r="GAA11" s="134"/>
      <c r="GAB11" s="132"/>
      <c r="GAC11" s="132"/>
      <c r="GAD11" s="132"/>
      <c r="GAE11" s="133"/>
      <c r="GAF11" s="134"/>
      <c r="GAG11" s="132"/>
      <c r="GAH11" s="132"/>
      <c r="GAI11" s="132"/>
      <c r="GAJ11" s="133"/>
      <c r="GAK11" s="134"/>
      <c r="GAL11" s="132"/>
      <c r="GAM11" s="132"/>
      <c r="GAN11" s="132"/>
      <c r="GAO11" s="133"/>
      <c r="GAP11" s="134"/>
      <c r="GAQ11" s="132"/>
      <c r="GAR11" s="132"/>
      <c r="GAS11" s="132"/>
      <c r="GAT11" s="133"/>
      <c r="GAU11" s="134"/>
      <c r="GAV11" s="132"/>
      <c r="GAW11" s="132"/>
      <c r="GAX11" s="132"/>
      <c r="GAY11" s="133"/>
      <c r="GAZ11" s="134"/>
      <c r="GBA11" s="132"/>
      <c r="GBB11" s="132"/>
      <c r="GBC11" s="132"/>
      <c r="GBD11" s="133"/>
      <c r="GBE11" s="134"/>
      <c r="GBF11" s="132"/>
      <c r="GBG11" s="132"/>
      <c r="GBH11" s="132"/>
      <c r="GBI11" s="133"/>
      <c r="GBJ11" s="134"/>
      <c r="GBK11" s="132"/>
      <c r="GBL11" s="132"/>
      <c r="GBM11" s="132"/>
      <c r="GBN11" s="133"/>
      <c r="GBO11" s="134"/>
      <c r="GBP11" s="132"/>
      <c r="GBQ11" s="132"/>
      <c r="GBR11" s="132"/>
      <c r="GBS11" s="133"/>
      <c r="GBT11" s="134"/>
      <c r="GBU11" s="132"/>
      <c r="GBV11" s="132"/>
      <c r="GBW11" s="132"/>
      <c r="GBX11" s="133"/>
      <c r="GBY11" s="134"/>
      <c r="GBZ11" s="132"/>
      <c r="GCA11" s="132"/>
      <c r="GCB11" s="132"/>
      <c r="GCC11" s="133"/>
      <c r="GCD11" s="134"/>
      <c r="GCE11" s="132"/>
      <c r="GCF11" s="132"/>
      <c r="GCG11" s="132"/>
      <c r="GCH11" s="133"/>
      <c r="GCI11" s="134"/>
      <c r="GCJ11" s="132"/>
      <c r="GCK11" s="132"/>
      <c r="GCL11" s="132"/>
      <c r="GCM11" s="133"/>
      <c r="GCN11" s="134"/>
      <c r="GCO11" s="132"/>
      <c r="GCP11" s="132"/>
      <c r="GCQ11" s="132"/>
      <c r="GCR11" s="133"/>
      <c r="GCS11" s="134"/>
      <c r="GCT11" s="132"/>
      <c r="GCU11" s="132"/>
      <c r="GCV11" s="132"/>
      <c r="GCW11" s="133"/>
      <c r="GCX11" s="134"/>
      <c r="GCY11" s="132"/>
      <c r="GCZ11" s="132"/>
      <c r="GDA11" s="132"/>
      <c r="GDB11" s="133"/>
      <c r="GDC11" s="134"/>
      <c r="GDD11" s="132"/>
      <c r="GDE11" s="132"/>
      <c r="GDF11" s="132"/>
      <c r="GDG11" s="133"/>
      <c r="GDH11" s="134"/>
      <c r="GDI11" s="132"/>
      <c r="GDJ11" s="132"/>
      <c r="GDK11" s="132"/>
      <c r="GDL11" s="133"/>
      <c r="GDM11" s="134"/>
      <c r="GDN11" s="132"/>
      <c r="GDO11" s="132"/>
      <c r="GDP11" s="132"/>
      <c r="GDQ11" s="133"/>
      <c r="GDR11" s="134"/>
      <c r="GDS11" s="132"/>
      <c r="GDT11" s="132"/>
      <c r="GDU11" s="132"/>
      <c r="GDV11" s="133"/>
      <c r="GDW11" s="134"/>
      <c r="GDX11" s="132"/>
      <c r="GDY11" s="132"/>
      <c r="GDZ11" s="132"/>
      <c r="GEA11" s="133"/>
      <c r="GEB11" s="134"/>
      <c r="GEC11" s="132"/>
      <c r="GED11" s="132"/>
      <c r="GEE11" s="132"/>
      <c r="GEF11" s="133"/>
      <c r="GEG11" s="134"/>
      <c r="GEH11" s="132"/>
      <c r="GEI11" s="132"/>
      <c r="GEJ11" s="132"/>
      <c r="GEK11" s="133"/>
      <c r="GEL11" s="134"/>
      <c r="GEM11" s="132"/>
      <c r="GEN11" s="132"/>
      <c r="GEO11" s="132"/>
      <c r="GEP11" s="133"/>
      <c r="GEQ11" s="134"/>
      <c r="GER11" s="132"/>
      <c r="GES11" s="132"/>
      <c r="GET11" s="132"/>
      <c r="GEU11" s="133"/>
      <c r="GEV11" s="134"/>
      <c r="GEW11" s="132"/>
      <c r="GEX11" s="132"/>
      <c r="GEY11" s="132"/>
      <c r="GEZ11" s="133"/>
      <c r="GFA11" s="134"/>
      <c r="GFB11" s="132"/>
      <c r="GFC11" s="132"/>
      <c r="GFD11" s="132"/>
      <c r="GFE11" s="133"/>
      <c r="GFF11" s="134"/>
      <c r="GFG11" s="132"/>
      <c r="GFH11" s="132"/>
      <c r="GFI11" s="132"/>
      <c r="GFJ11" s="133"/>
      <c r="GFK11" s="134"/>
      <c r="GFL11" s="132"/>
      <c r="GFM11" s="132"/>
      <c r="GFN11" s="132"/>
      <c r="GFO11" s="133"/>
      <c r="GFP11" s="134"/>
      <c r="GFQ11" s="132"/>
      <c r="GFR11" s="132"/>
      <c r="GFS11" s="132"/>
      <c r="GFT11" s="133"/>
      <c r="GFU11" s="134"/>
      <c r="GFV11" s="132"/>
      <c r="GFW11" s="132"/>
      <c r="GFX11" s="132"/>
      <c r="GFY11" s="133"/>
      <c r="GFZ11" s="134"/>
      <c r="GGA11" s="132"/>
      <c r="GGB11" s="132"/>
      <c r="GGC11" s="132"/>
      <c r="GGD11" s="133"/>
      <c r="GGE11" s="134"/>
      <c r="GGF11" s="132"/>
      <c r="GGG11" s="132"/>
      <c r="GGH11" s="132"/>
      <c r="GGI11" s="133"/>
      <c r="GGJ11" s="134"/>
      <c r="GGK11" s="132"/>
      <c r="GGL11" s="132"/>
      <c r="GGM11" s="132"/>
      <c r="GGN11" s="133"/>
      <c r="GGO11" s="134"/>
      <c r="GGP11" s="132"/>
      <c r="GGQ11" s="132"/>
      <c r="GGR11" s="132"/>
      <c r="GGS11" s="133"/>
      <c r="GGT11" s="134"/>
      <c r="GGU11" s="132"/>
      <c r="GGV11" s="132"/>
      <c r="GGW11" s="132"/>
      <c r="GGX11" s="133"/>
      <c r="GGY11" s="134"/>
      <c r="GGZ11" s="132"/>
      <c r="GHA11" s="132"/>
      <c r="GHB11" s="132"/>
      <c r="GHC11" s="133"/>
      <c r="GHD11" s="134"/>
      <c r="GHE11" s="132"/>
      <c r="GHF11" s="132"/>
      <c r="GHG11" s="132"/>
      <c r="GHH11" s="133"/>
      <c r="GHI11" s="134"/>
      <c r="GHJ11" s="132"/>
      <c r="GHK11" s="132"/>
      <c r="GHL11" s="132"/>
      <c r="GHM11" s="133"/>
      <c r="GHN11" s="134"/>
      <c r="GHO11" s="132"/>
      <c r="GHP11" s="132"/>
      <c r="GHQ11" s="132"/>
      <c r="GHR11" s="133"/>
      <c r="GHS11" s="134"/>
      <c r="GHT11" s="132"/>
      <c r="GHU11" s="132"/>
      <c r="GHV11" s="132"/>
      <c r="GHW11" s="133"/>
      <c r="GHX11" s="134"/>
      <c r="GHY11" s="132"/>
      <c r="GHZ11" s="132"/>
      <c r="GIA11" s="132"/>
      <c r="GIB11" s="133"/>
      <c r="GIC11" s="134"/>
      <c r="GID11" s="132"/>
      <c r="GIE11" s="132"/>
      <c r="GIF11" s="132"/>
      <c r="GIG11" s="133"/>
      <c r="GIH11" s="134"/>
      <c r="GII11" s="132"/>
      <c r="GIJ11" s="132"/>
      <c r="GIK11" s="132"/>
      <c r="GIL11" s="133"/>
      <c r="GIM11" s="134"/>
      <c r="GIN11" s="132"/>
      <c r="GIO11" s="132"/>
      <c r="GIP11" s="132"/>
      <c r="GIQ11" s="133"/>
      <c r="GIR11" s="134"/>
      <c r="GIS11" s="132"/>
      <c r="GIT11" s="132"/>
      <c r="GIU11" s="132"/>
      <c r="GIV11" s="133"/>
      <c r="GIW11" s="134"/>
      <c r="GIX11" s="132"/>
      <c r="GIY11" s="132"/>
      <c r="GIZ11" s="132"/>
      <c r="GJA11" s="133"/>
      <c r="GJB11" s="134"/>
      <c r="GJC11" s="132"/>
      <c r="GJD11" s="132"/>
      <c r="GJE11" s="132"/>
      <c r="GJF11" s="133"/>
      <c r="GJG11" s="134"/>
      <c r="GJH11" s="132"/>
      <c r="GJI11" s="132"/>
      <c r="GJJ11" s="132"/>
      <c r="GJK11" s="133"/>
      <c r="GJL11" s="134"/>
      <c r="GJM11" s="132"/>
      <c r="GJN11" s="132"/>
      <c r="GJO11" s="132"/>
      <c r="GJP11" s="133"/>
      <c r="GJQ11" s="134"/>
      <c r="GJR11" s="132"/>
      <c r="GJS11" s="132"/>
      <c r="GJT11" s="132"/>
      <c r="GJU11" s="133"/>
      <c r="GJV11" s="134"/>
      <c r="GJW11" s="132"/>
      <c r="GJX11" s="132"/>
      <c r="GJY11" s="132"/>
      <c r="GJZ11" s="133"/>
      <c r="GKA11" s="134"/>
      <c r="GKB11" s="132"/>
      <c r="GKC11" s="132"/>
      <c r="GKD11" s="132"/>
      <c r="GKE11" s="133"/>
      <c r="GKF11" s="134"/>
      <c r="GKG11" s="132"/>
      <c r="GKH11" s="132"/>
      <c r="GKI11" s="132"/>
      <c r="GKJ11" s="133"/>
      <c r="GKK11" s="134"/>
      <c r="GKL11" s="132"/>
      <c r="GKM11" s="132"/>
      <c r="GKN11" s="132"/>
      <c r="GKO11" s="133"/>
      <c r="GKP11" s="134"/>
      <c r="GKQ11" s="132"/>
      <c r="GKR11" s="132"/>
      <c r="GKS11" s="132"/>
      <c r="GKT11" s="133"/>
      <c r="GKU11" s="134"/>
      <c r="GKV11" s="132"/>
      <c r="GKW11" s="132"/>
      <c r="GKX11" s="132"/>
      <c r="GKY11" s="133"/>
      <c r="GKZ11" s="134"/>
      <c r="GLA11" s="132"/>
      <c r="GLB11" s="132"/>
      <c r="GLC11" s="132"/>
      <c r="GLD11" s="133"/>
      <c r="GLE11" s="134"/>
      <c r="GLF11" s="132"/>
      <c r="GLG11" s="132"/>
      <c r="GLH11" s="132"/>
      <c r="GLI11" s="133"/>
      <c r="GLJ11" s="134"/>
      <c r="GLK11" s="132"/>
      <c r="GLL11" s="132"/>
      <c r="GLM11" s="132"/>
      <c r="GLN11" s="133"/>
      <c r="GLO11" s="134"/>
      <c r="GLP11" s="132"/>
      <c r="GLQ11" s="132"/>
      <c r="GLR11" s="132"/>
      <c r="GLS11" s="133"/>
      <c r="GLT11" s="134"/>
      <c r="GLU11" s="132"/>
      <c r="GLV11" s="132"/>
      <c r="GLW11" s="132"/>
      <c r="GLX11" s="133"/>
      <c r="GLY11" s="134"/>
      <c r="GLZ11" s="132"/>
      <c r="GMA11" s="132"/>
      <c r="GMB11" s="132"/>
      <c r="GMC11" s="133"/>
      <c r="GMD11" s="134"/>
      <c r="GME11" s="132"/>
      <c r="GMF11" s="132"/>
      <c r="GMG11" s="132"/>
      <c r="GMH11" s="133"/>
      <c r="GMI11" s="134"/>
      <c r="GMJ11" s="132"/>
      <c r="GMK11" s="132"/>
      <c r="GML11" s="132"/>
      <c r="GMM11" s="133"/>
      <c r="GMN11" s="134"/>
      <c r="GMO11" s="132"/>
      <c r="GMP11" s="132"/>
      <c r="GMQ11" s="132"/>
      <c r="GMR11" s="133"/>
      <c r="GMS11" s="134"/>
      <c r="GMT11" s="132"/>
      <c r="GMU11" s="132"/>
      <c r="GMV11" s="132"/>
      <c r="GMW11" s="133"/>
      <c r="GMX11" s="134"/>
      <c r="GMY11" s="132"/>
      <c r="GMZ11" s="132"/>
      <c r="GNA11" s="132"/>
      <c r="GNB11" s="133"/>
      <c r="GNC11" s="134"/>
      <c r="GND11" s="132"/>
      <c r="GNE11" s="132"/>
      <c r="GNF11" s="132"/>
      <c r="GNG11" s="133"/>
      <c r="GNH11" s="134"/>
      <c r="GNI11" s="132"/>
      <c r="GNJ11" s="132"/>
      <c r="GNK11" s="132"/>
      <c r="GNL11" s="133"/>
      <c r="GNM11" s="134"/>
      <c r="GNN11" s="132"/>
      <c r="GNO11" s="132"/>
      <c r="GNP11" s="132"/>
      <c r="GNQ11" s="133"/>
      <c r="GNR11" s="134"/>
      <c r="GNS11" s="132"/>
      <c r="GNT11" s="132"/>
      <c r="GNU11" s="132"/>
      <c r="GNV11" s="133"/>
      <c r="GNW11" s="134"/>
      <c r="GNX11" s="132"/>
      <c r="GNY11" s="132"/>
      <c r="GNZ11" s="132"/>
      <c r="GOA11" s="133"/>
      <c r="GOB11" s="134"/>
      <c r="GOC11" s="132"/>
      <c r="GOD11" s="132"/>
      <c r="GOE11" s="132"/>
      <c r="GOF11" s="133"/>
      <c r="GOG11" s="134"/>
      <c r="GOH11" s="132"/>
      <c r="GOI11" s="132"/>
      <c r="GOJ11" s="132"/>
      <c r="GOK11" s="133"/>
      <c r="GOL11" s="134"/>
      <c r="GOM11" s="132"/>
      <c r="GON11" s="132"/>
      <c r="GOO11" s="132"/>
      <c r="GOP11" s="133"/>
      <c r="GOQ11" s="134"/>
      <c r="GOR11" s="132"/>
      <c r="GOS11" s="132"/>
      <c r="GOT11" s="132"/>
      <c r="GOU11" s="133"/>
      <c r="GOV11" s="134"/>
      <c r="GOW11" s="132"/>
      <c r="GOX11" s="132"/>
      <c r="GOY11" s="132"/>
      <c r="GOZ11" s="133"/>
      <c r="GPA11" s="134"/>
      <c r="GPB11" s="132"/>
      <c r="GPC11" s="132"/>
      <c r="GPD11" s="132"/>
      <c r="GPE11" s="133"/>
      <c r="GPF11" s="134"/>
      <c r="GPG11" s="132"/>
      <c r="GPH11" s="132"/>
      <c r="GPI11" s="132"/>
      <c r="GPJ11" s="133"/>
      <c r="GPK11" s="134"/>
      <c r="GPL11" s="132"/>
      <c r="GPM11" s="132"/>
      <c r="GPN11" s="132"/>
      <c r="GPO11" s="133"/>
      <c r="GPP11" s="134"/>
      <c r="GPQ11" s="132"/>
      <c r="GPR11" s="132"/>
      <c r="GPS11" s="132"/>
      <c r="GPT11" s="133"/>
      <c r="GPU11" s="134"/>
      <c r="GPV11" s="132"/>
      <c r="GPW11" s="132"/>
      <c r="GPX11" s="132"/>
      <c r="GPY11" s="133"/>
      <c r="GPZ11" s="134"/>
      <c r="GQA11" s="132"/>
      <c r="GQB11" s="132"/>
      <c r="GQC11" s="132"/>
      <c r="GQD11" s="133"/>
      <c r="GQE11" s="134"/>
      <c r="GQF11" s="132"/>
      <c r="GQG11" s="132"/>
      <c r="GQH11" s="132"/>
      <c r="GQI11" s="133"/>
      <c r="GQJ11" s="134"/>
      <c r="GQK11" s="132"/>
      <c r="GQL11" s="132"/>
      <c r="GQM11" s="132"/>
      <c r="GQN11" s="133"/>
      <c r="GQO11" s="134"/>
      <c r="GQP11" s="132"/>
      <c r="GQQ11" s="132"/>
      <c r="GQR11" s="132"/>
      <c r="GQS11" s="133"/>
      <c r="GQT11" s="134"/>
      <c r="GQU11" s="132"/>
      <c r="GQV11" s="132"/>
      <c r="GQW11" s="132"/>
      <c r="GQX11" s="133"/>
      <c r="GQY11" s="134"/>
      <c r="GQZ11" s="132"/>
      <c r="GRA11" s="132"/>
      <c r="GRB11" s="132"/>
      <c r="GRC11" s="133"/>
      <c r="GRD11" s="134"/>
      <c r="GRE11" s="132"/>
      <c r="GRF11" s="132"/>
      <c r="GRG11" s="132"/>
      <c r="GRH11" s="133"/>
      <c r="GRI11" s="134"/>
      <c r="GRJ11" s="132"/>
      <c r="GRK11" s="132"/>
      <c r="GRL11" s="132"/>
      <c r="GRM11" s="133"/>
      <c r="GRN11" s="134"/>
      <c r="GRO11" s="132"/>
      <c r="GRP11" s="132"/>
      <c r="GRQ11" s="132"/>
      <c r="GRR11" s="133"/>
      <c r="GRS11" s="134"/>
      <c r="GRT11" s="132"/>
      <c r="GRU11" s="132"/>
      <c r="GRV11" s="132"/>
      <c r="GRW11" s="133"/>
      <c r="GRX11" s="134"/>
      <c r="GRY11" s="132"/>
      <c r="GRZ11" s="132"/>
      <c r="GSA11" s="132"/>
      <c r="GSB11" s="133"/>
      <c r="GSC11" s="134"/>
      <c r="GSD11" s="132"/>
      <c r="GSE11" s="132"/>
      <c r="GSF11" s="132"/>
      <c r="GSG11" s="133"/>
      <c r="GSH11" s="134"/>
      <c r="GSI11" s="132"/>
      <c r="GSJ11" s="132"/>
      <c r="GSK11" s="132"/>
      <c r="GSL11" s="133"/>
      <c r="GSM11" s="134"/>
      <c r="GSN11" s="132"/>
      <c r="GSO11" s="132"/>
      <c r="GSP11" s="132"/>
      <c r="GSQ11" s="133"/>
      <c r="GSR11" s="134"/>
      <c r="GSS11" s="132"/>
      <c r="GST11" s="132"/>
      <c r="GSU11" s="132"/>
      <c r="GSV11" s="133"/>
      <c r="GSW11" s="134"/>
      <c r="GSX11" s="132"/>
      <c r="GSY11" s="132"/>
      <c r="GSZ11" s="132"/>
      <c r="GTA11" s="133"/>
      <c r="GTB11" s="134"/>
      <c r="GTC11" s="132"/>
      <c r="GTD11" s="132"/>
      <c r="GTE11" s="132"/>
      <c r="GTF11" s="133"/>
      <c r="GTG11" s="134"/>
      <c r="GTH11" s="132"/>
      <c r="GTI11" s="132"/>
      <c r="GTJ11" s="132"/>
      <c r="GTK11" s="133"/>
      <c r="GTL11" s="134"/>
      <c r="GTM11" s="132"/>
      <c r="GTN11" s="132"/>
      <c r="GTO11" s="132"/>
      <c r="GTP11" s="133"/>
      <c r="GTQ11" s="134"/>
      <c r="GTR11" s="132"/>
      <c r="GTS11" s="132"/>
      <c r="GTT11" s="132"/>
      <c r="GTU11" s="133"/>
      <c r="GTV11" s="134"/>
      <c r="GTW11" s="132"/>
      <c r="GTX11" s="132"/>
      <c r="GTY11" s="132"/>
      <c r="GTZ11" s="133"/>
      <c r="GUA11" s="134"/>
      <c r="GUB11" s="132"/>
      <c r="GUC11" s="132"/>
      <c r="GUD11" s="132"/>
      <c r="GUE11" s="133"/>
      <c r="GUF11" s="134"/>
      <c r="GUG11" s="132"/>
      <c r="GUH11" s="132"/>
      <c r="GUI11" s="132"/>
      <c r="GUJ11" s="133"/>
      <c r="GUK11" s="134"/>
      <c r="GUL11" s="132"/>
      <c r="GUM11" s="132"/>
      <c r="GUN11" s="132"/>
      <c r="GUO11" s="133"/>
      <c r="GUP11" s="134"/>
      <c r="GUQ11" s="132"/>
      <c r="GUR11" s="132"/>
      <c r="GUS11" s="132"/>
      <c r="GUT11" s="133"/>
      <c r="GUU11" s="134"/>
      <c r="GUV11" s="132"/>
      <c r="GUW11" s="132"/>
      <c r="GUX11" s="132"/>
      <c r="GUY11" s="133"/>
      <c r="GUZ11" s="134"/>
      <c r="GVA11" s="132"/>
      <c r="GVB11" s="132"/>
      <c r="GVC11" s="132"/>
      <c r="GVD11" s="133"/>
      <c r="GVE11" s="134"/>
      <c r="GVF11" s="132"/>
      <c r="GVG11" s="132"/>
      <c r="GVH11" s="132"/>
      <c r="GVI11" s="133"/>
      <c r="GVJ11" s="134"/>
      <c r="GVK11" s="132"/>
      <c r="GVL11" s="132"/>
      <c r="GVM11" s="132"/>
      <c r="GVN11" s="133"/>
      <c r="GVO11" s="134"/>
      <c r="GVP11" s="132"/>
      <c r="GVQ11" s="132"/>
      <c r="GVR11" s="132"/>
      <c r="GVS11" s="133"/>
      <c r="GVT11" s="134"/>
      <c r="GVU11" s="132"/>
      <c r="GVV11" s="132"/>
      <c r="GVW11" s="132"/>
      <c r="GVX11" s="133"/>
      <c r="GVY11" s="134"/>
      <c r="GVZ11" s="132"/>
      <c r="GWA11" s="132"/>
      <c r="GWB11" s="132"/>
      <c r="GWC11" s="133"/>
      <c r="GWD11" s="134"/>
      <c r="GWE11" s="132"/>
      <c r="GWF11" s="132"/>
      <c r="GWG11" s="132"/>
      <c r="GWH11" s="133"/>
      <c r="GWI11" s="134"/>
      <c r="GWJ11" s="132"/>
      <c r="GWK11" s="132"/>
      <c r="GWL11" s="132"/>
      <c r="GWM11" s="133"/>
      <c r="GWN11" s="134"/>
      <c r="GWO11" s="132"/>
      <c r="GWP11" s="132"/>
      <c r="GWQ11" s="132"/>
      <c r="GWR11" s="133"/>
      <c r="GWS11" s="134"/>
      <c r="GWT11" s="132"/>
      <c r="GWU11" s="132"/>
      <c r="GWV11" s="132"/>
      <c r="GWW11" s="133"/>
      <c r="GWX11" s="134"/>
      <c r="GWY11" s="132"/>
      <c r="GWZ11" s="132"/>
      <c r="GXA11" s="132"/>
      <c r="GXB11" s="133"/>
      <c r="GXC11" s="134"/>
      <c r="GXD11" s="132"/>
      <c r="GXE11" s="132"/>
      <c r="GXF11" s="132"/>
      <c r="GXG11" s="133"/>
      <c r="GXH11" s="134"/>
      <c r="GXI11" s="132"/>
      <c r="GXJ11" s="132"/>
      <c r="GXK11" s="132"/>
      <c r="GXL11" s="133"/>
      <c r="GXM11" s="134"/>
      <c r="GXN11" s="132"/>
      <c r="GXO11" s="132"/>
      <c r="GXP11" s="132"/>
      <c r="GXQ11" s="133"/>
      <c r="GXR11" s="134"/>
      <c r="GXS11" s="132"/>
      <c r="GXT11" s="132"/>
      <c r="GXU11" s="132"/>
      <c r="GXV11" s="133"/>
      <c r="GXW11" s="134"/>
      <c r="GXX11" s="132"/>
      <c r="GXY11" s="132"/>
      <c r="GXZ11" s="132"/>
      <c r="GYA11" s="133"/>
      <c r="GYB11" s="134"/>
      <c r="GYC11" s="132"/>
      <c r="GYD11" s="132"/>
      <c r="GYE11" s="132"/>
      <c r="GYF11" s="133"/>
      <c r="GYG11" s="134"/>
      <c r="GYH11" s="132"/>
      <c r="GYI11" s="132"/>
      <c r="GYJ11" s="132"/>
      <c r="GYK11" s="133"/>
      <c r="GYL11" s="134"/>
      <c r="GYM11" s="132"/>
      <c r="GYN11" s="132"/>
      <c r="GYO11" s="132"/>
      <c r="GYP11" s="133"/>
      <c r="GYQ11" s="134"/>
      <c r="GYR11" s="132"/>
      <c r="GYS11" s="132"/>
      <c r="GYT11" s="132"/>
      <c r="GYU11" s="133"/>
      <c r="GYV11" s="134"/>
      <c r="GYW11" s="132"/>
      <c r="GYX11" s="132"/>
      <c r="GYY11" s="132"/>
      <c r="GYZ11" s="133"/>
      <c r="GZA11" s="134"/>
      <c r="GZB11" s="132"/>
      <c r="GZC11" s="132"/>
      <c r="GZD11" s="132"/>
      <c r="GZE11" s="133"/>
      <c r="GZF11" s="134"/>
      <c r="GZG11" s="132"/>
      <c r="GZH11" s="132"/>
      <c r="GZI11" s="132"/>
      <c r="GZJ11" s="133"/>
      <c r="GZK11" s="134"/>
      <c r="GZL11" s="132"/>
      <c r="GZM11" s="132"/>
      <c r="GZN11" s="132"/>
      <c r="GZO11" s="133"/>
      <c r="GZP11" s="134"/>
      <c r="GZQ11" s="132"/>
      <c r="GZR11" s="132"/>
      <c r="GZS11" s="132"/>
      <c r="GZT11" s="133"/>
      <c r="GZU11" s="134"/>
      <c r="GZV11" s="132"/>
      <c r="GZW11" s="132"/>
      <c r="GZX11" s="132"/>
      <c r="GZY11" s="133"/>
      <c r="GZZ11" s="134"/>
      <c r="HAA11" s="132"/>
      <c r="HAB11" s="132"/>
      <c r="HAC11" s="132"/>
      <c r="HAD11" s="133"/>
      <c r="HAE11" s="134"/>
      <c r="HAF11" s="132"/>
      <c r="HAG11" s="132"/>
      <c r="HAH11" s="132"/>
      <c r="HAI11" s="133"/>
      <c r="HAJ11" s="134"/>
      <c r="HAK11" s="132"/>
      <c r="HAL11" s="132"/>
      <c r="HAM11" s="132"/>
      <c r="HAN11" s="133"/>
      <c r="HAO11" s="134"/>
      <c r="HAP11" s="132"/>
      <c r="HAQ11" s="132"/>
      <c r="HAR11" s="132"/>
      <c r="HAS11" s="133"/>
      <c r="HAT11" s="134"/>
      <c r="HAU11" s="132"/>
      <c r="HAV11" s="132"/>
      <c r="HAW11" s="132"/>
      <c r="HAX11" s="133"/>
      <c r="HAY11" s="134"/>
      <c r="HAZ11" s="132"/>
      <c r="HBA11" s="132"/>
      <c r="HBB11" s="132"/>
      <c r="HBC11" s="133"/>
      <c r="HBD11" s="134"/>
      <c r="HBE11" s="132"/>
      <c r="HBF11" s="132"/>
      <c r="HBG11" s="132"/>
      <c r="HBH11" s="133"/>
      <c r="HBI11" s="134"/>
      <c r="HBJ11" s="132"/>
      <c r="HBK11" s="132"/>
      <c r="HBL11" s="132"/>
      <c r="HBM11" s="133"/>
      <c r="HBN11" s="134"/>
      <c r="HBO11" s="132"/>
      <c r="HBP11" s="132"/>
      <c r="HBQ11" s="132"/>
      <c r="HBR11" s="133"/>
      <c r="HBS11" s="134"/>
      <c r="HBT11" s="132"/>
      <c r="HBU11" s="132"/>
      <c r="HBV11" s="132"/>
      <c r="HBW11" s="133"/>
      <c r="HBX11" s="134"/>
      <c r="HBY11" s="132"/>
      <c r="HBZ11" s="132"/>
      <c r="HCA11" s="132"/>
      <c r="HCB11" s="133"/>
      <c r="HCC11" s="134"/>
      <c r="HCD11" s="132"/>
      <c r="HCE11" s="132"/>
      <c r="HCF11" s="132"/>
      <c r="HCG11" s="133"/>
      <c r="HCH11" s="134"/>
      <c r="HCI11" s="132"/>
      <c r="HCJ11" s="132"/>
      <c r="HCK11" s="132"/>
      <c r="HCL11" s="133"/>
      <c r="HCM11" s="134"/>
      <c r="HCN11" s="132"/>
      <c r="HCO11" s="132"/>
      <c r="HCP11" s="132"/>
      <c r="HCQ11" s="133"/>
      <c r="HCR11" s="134"/>
      <c r="HCS11" s="132"/>
      <c r="HCT11" s="132"/>
      <c r="HCU11" s="132"/>
      <c r="HCV11" s="133"/>
      <c r="HCW11" s="134"/>
      <c r="HCX11" s="132"/>
      <c r="HCY11" s="132"/>
      <c r="HCZ11" s="132"/>
      <c r="HDA11" s="133"/>
      <c r="HDB11" s="134"/>
      <c r="HDC11" s="132"/>
      <c r="HDD11" s="132"/>
      <c r="HDE11" s="132"/>
      <c r="HDF11" s="133"/>
      <c r="HDG11" s="134"/>
      <c r="HDH11" s="132"/>
      <c r="HDI11" s="132"/>
      <c r="HDJ11" s="132"/>
      <c r="HDK11" s="133"/>
      <c r="HDL11" s="134"/>
      <c r="HDM11" s="132"/>
      <c r="HDN11" s="132"/>
      <c r="HDO11" s="132"/>
      <c r="HDP11" s="133"/>
      <c r="HDQ11" s="134"/>
      <c r="HDR11" s="132"/>
      <c r="HDS11" s="132"/>
      <c r="HDT11" s="132"/>
      <c r="HDU11" s="133"/>
      <c r="HDV11" s="134"/>
      <c r="HDW11" s="132"/>
      <c r="HDX11" s="132"/>
      <c r="HDY11" s="132"/>
      <c r="HDZ11" s="133"/>
      <c r="HEA11" s="134"/>
      <c r="HEB11" s="132"/>
      <c r="HEC11" s="132"/>
      <c r="HED11" s="132"/>
      <c r="HEE11" s="133"/>
      <c r="HEF11" s="134"/>
      <c r="HEG11" s="132"/>
      <c r="HEH11" s="132"/>
      <c r="HEI11" s="132"/>
      <c r="HEJ11" s="133"/>
      <c r="HEK11" s="134"/>
      <c r="HEL11" s="132"/>
      <c r="HEM11" s="132"/>
      <c r="HEN11" s="132"/>
      <c r="HEO11" s="133"/>
      <c r="HEP11" s="134"/>
      <c r="HEQ11" s="132"/>
      <c r="HER11" s="132"/>
      <c r="HES11" s="132"/>
      <c r="HET11" s="133"/>
      <c r="HEU11" s="134"/>
      <c r="HEV11" s="132"/>
      <c r="HEW11" s="132"/>
      <c r="HEX11" s="132"/>
      <c r="HEY11" s="133"/>
      <c r="HEZ11" s="134"/>
      <c r="HFA11" s="132"/>
      <c r="HFB11" s="132"/>
      <c r="HFC11" s="132"/>
      <c r="HFD11" s="133"/>
      <c r="HFE11" s="134"/>
      <c r="HFF11" s="132"/>
      <c r="HFG11" s="132"/>
      <c r="HFH11" s="132"/>
      <c r="HFI11" s="133"/>
      <c r="HFJ11" s="134"/>
      <c r="HFK11" s="132"/>
      <c r="HFL11" s="132"/>
      <c r="HFM11" s="132"/>
      <c r="HFN11" s="133"/>
      <c r="HFO11" s="134"/>
      <c r="HFP11" s="132"/>
      <c r="HFQ11" s="132"/>
      <c r="HFR11" s="132"/>
      <c r="HFS11" s="133"/>
      <c r="HFT11" s="134"/>
      <c r="HFU11" s="132"/>
      <c r="HFV11" s="132"/>
      <c r="HFW11" s="132"/>
      <c r="HFX11" s="133"/>
      <c r="HFY11" s="134"/>
      <c r="HFZ11" s="132"/>
      <c r="HGA11" s="132"/>
      <c r="HGB11" s="132"/>
      <c r="HGC11" s="133"/>
      <c r="HGD11" s="134"/>
      <c r="HGE11" s="132"/>
      <c r="HGF11" s="132"/>
      <c r="HGG11" s="132"/>
      <c r="HGH11" s="133"/>
      <c r="HGI11" s="134"/>
      <c r="HGJ11" s="132"/>
      <c r="HGK11" s="132"/>
      <c r="HGL11" s="132"/>
      <c r="HGM11" s="133"/>
      <c r="HGN11" s="134"/>
      <c r="HGO11" s="132"/>
      <c r="HGP11" s="132"/>
      <c r="HGQ11" s="132"/>
      <c r="HGR11" s="133"/>
      <c r="HGS11" s="134"/>
      <c r="HGT11" s="132"/>
      <c r="HGU11" s="132"/>
      <c r="HGV11" s="132"/>
      <c r="HGW11" s="133"/>
      <c r="HGX11" s="134"/>
      <c r="HGY11" s="132"/>
      <c r="HGZ11" s="132"/>
      <c r="HHA11" s="132"/>
      <c r="HHB11" s="133"/>
      <c r="HHC11" s="134"/>
      <c r="HHD11" s="132"/>
      <c r="HHE11" s="132"/>
      <c r="HHF11" s="132"/>
      <c r="HHG11" s="133"/>
      <c r="HHH11" s="134"/>
      <c r="HHI11" s="132"/>
      <c r="HHJ11" s="132"/>
      <c r="HHK11" s="132"/>
      <c r="HHL11" s="133"/>
      <c r="HHM11" s="134"/>
      <c r="HHN11" s="132"/>
      <c r="HHO11" s="132"/>
      <c r="HHP11" s="132"/>
      <c r="HHQ11" s="133"/>
      <c r="HHR11" s="134"/>
      <c r="HHS11" s="132"/>
      <c r="HHT11" s="132"/>
      <c r="HHU11" s="132"/>
      <c r="HHV11" s="133"/>
      <c r="HHW11" s="134"/>
      <c r="HHX11" s="132"/>
      <c r="HHY11" s="132"/>
      <c r="HHZ11" s="132"/>
      <c r="HIA11" s="133"/>
      <c r="HIB11" s="134"/>
      <c r="HIC11" s="132"/>
      <c r="HID11" s="132"/>
      <c r="HIE11" s="132"/>
      <c r="HIF11" s="133"/>
      <c r="HIG11" s="134"/>
      <c r="HIH11" s="132"/>
      <c r="HII11" s="132"/>
      <c r="HIJ11" s="132"/>
      <c r="HIK11" s="133"/>
      <c r="HIL11" s="134"/>
      <c r="HIM11" s="132"/>
      <c r="HIN11" s="132"/>
      <c r="HIO11" s="132"/>
      <c r="HIP11" s="133"/>
      <c r="HIQ11" s="134"/>
      <c r="HIR11" s="132"/>
      <c r="HIS11" s="132"/>
      <c r="HIT11" s="132"/>
      <c r="HIU11" s="133"/>
      <c r="HIV11" s="134"/>
      <c r="HIW11" s="132"/>
      <c r="HIX11" s="132"/>
      <c r="HIY11" s="132"/>
      <c r="HIZ11" s="133"/>
      <c r="HJA11" s="134"/>
      <c r="HJB11" s="132"/>
      <c r="HJC11" s="132"/>
      <c r="HJD11" s="132"/>
      <c r="HJE11" s="133"/>
      <c r="HJF11" s="134"/>
      <c r="HJG11" s="132"/>
      <c r="HJH11" s="132"/>
      <c r="HJI11" s="132"/>
      <c r="HJJ11" s="133"/>
      <c r="HJK11" s="134"/>
      <c r="HJL11" s="132"/>
      <c r="HJM11" s="132"/>
      <c r="HJN11" s="132"/>
      <c r="HJO11" s="133"/>
      <c r="HJP11" s="134"/>
      <c r="HJQ11" s="132"/>
      <c r="HJR11" s="132"/>
      <c r="HJS11" s="132"/>
      <c r="HJT11" s="133"/>
      <c r="HJU11" s="134"/>
      <c r="HJV11" s="132"/>
      <c r="HJW11" s="132"/>
      <c r="HJX11" s="132"/>
      <c r="HJY11" s="133"/>
      <c r="HJZ11" s="134"/>
      <c r="HKA11" s="132"/>
      <c r="HKB11" s="132"/>
      <c r="HKC11" s="132"/>
      <c r="HKD11" s="133"/>
      <c r="HKE11" s="134"/>
      <c r="HKF11" s="132"/>
      <c r="HKG11" s="132"/>
      <c r="HKH11" s="132"/>
      <c r="HKI11" s="133"/>
      <c r="HKJ11" s="134"/>
      <c r="HKK11" s="132"/>
      <c r="HKL11" s="132"/>
      <c r="HKM11" s="132"/>
      <c r="HKN11" s="133"/>
      <c r="HKO11" s="134"/>
      <c r="HKP11" s="132"/>
      <c r="HKQ11" s="132"/>
      <c r="HKR11" s="132"/>
      <c r="HKS11" s="133"/>
      <c r="HKT11" s="134"/>
      <c r="HKU11" s="132"/>
      <c r="HKV11" s="132"/>
      <c r="HKW11" s="132"/>
      <c r="HKX11" s="133"/>
      <c r="HKY11" s="134"/>
      <c r="HKZ11" s="132"/>
      <c r="HLA11" s="132"/>
      <c r="HLB11" s="132"/>
      <c r="HLC11" s="133"/>
      <c r="HLD11" s="134"/>
      <c r="HLE11" s="132"/>
      <c r="HLF11" s="132"/>
      <c r="HLG11" s="132"/>
      <c r="HLH11" s="133"/>
      <c r="HLI11" s="134"/>
      <c r="HLJ11" s="132"/>
      <c r="HLK11" s="132"/>
      <c r="HLL11" s="132"/>
      <c r="HLM11" s="133"/>
      <c r="HLN11" s="134"/>
      <c r="HLO11" s="132"/>
      <c r="HLP11" s="132"/>
      <c r="HLQ11" s="132"/>
      <c r="HLR11" s="133"/>
      <c r="HLS11" s="134"/>
      <c r="HLT11" s="132"/>
      <c r="HLU11" s="132"/>
      <c r="HLV11" s="132"/>
      <c r="HLW11" s="133"/>
      <c r="HLX11" s="134"/>
      <c r="HLY11" s="132"/>
      <c r="HLZ11" s="132"/>
      <c r="HMA11" s="132"/>
      <c r="HMB11" s="133"/>
      <c r="HMC11" s="134"/>
      <c r="HMD11" s="132"/>
      <c r="HME11" s="132"/>
      <c r="HMF11" s="132"/>
      <c r="HMG11" s="133"/>
      <c r="HMH11" s="134"/>
      <c r="HMI11" s="132"/>
      <c r="HMJ11" s="132"/>
      <c r="HMK11" s="132"/>
      <c r="HML11" s="133"/>
      <c r="HMM11" s="134"/>
      <c r="HMN11" s="132"/>
      <c r="HMO11" s="132"/>
      <c r="HMP11" s="132"/>
      <c r="HMQ11" s="133"/>
      <c r="HMR11" s="134"/>
      <c r="HMS11" s="132"/>
      <c r="HMT11" s="132"/>
      <c r="HMU11" s="132"/>
      <c r="HMV11" s="133"/>
      <c r="HMW11" s="134"/>
      <c r="HMX11" s="132"/>
      <c r="HMY11" s="132"/>
      <c r="HMZ11" s="132"/>
      <c r="HNA11" s="133"/>
      <c r="HNB11" s="134"/>
      <c r="HNC11" s="132"/>
      <c r="HND11" s="132"/>
      <c r="HNE11" s="132"/>
      <c r="HNF11" s="133"/>
      <c r="HNG11" s="134"/>
      <c r="HNH11" s="132"/>
      <c r="HNI11" s="132"/>
      <c r="HNJ11" s="132"/>
      <c r="HNK11" s="133"/>
      <c r="HNL11" s="134"/>
      <c r="HNM11" s="132"/>
      <c r="HNN11" s="132"/>
      <c r="HNO11" s="132"/>
      <c r="HNP11" s="133"/>
      <c r="HNQ11" s="134"/>
      <c r="HNR11" s="132"/>
      <c r="HNS11" s="132"/>
      <c r="HNT11" s="132"/>
      <c r="HNU11" s="133"/>
      <c r="HNV11" s="134"/>
      <c r="HNW11" s="132"/>
      <c r="HNX11" s="132"/>
      <c r="HNY11" s="132"/>
      <c r="HNZ11" s="133"/>
      <c r="HOA11" s="134"/>
      <c r="HOB11" s="132"/>
      <c r="HOC11" s="132"/>
      <c r="HOD11" s="132"/>
      <c r="HOE11" s="133"/>
      <c r="HOF11" s="134"/>
      <c r="HOG11" s="132"/>
      <c r="HOH11" s="132"/>
      <c r="HOI11" s="132"/>
      <c r="HOJ11" s="133"/>
      <c r="HOK11" s="134"/>
      <c r="HOL11" s="132"/>
      <c r="HOM11" s="132"/>
      <c r="HON11" s="132"/>
      <c r="HOO11" s="133"/>
      <c r="HOP11" s="134"/>
      <c r="HOQ11" s="132"/>
      <c r="HOR11" s="132"/>
      <c r="HOS11" s="132"/>
      <c r="HOT11" s="133"/>
      <c r="HOU11" s="134"/>
      <c r="HOV11" s="132"/>
      <c r="HOW11" s="132"/>
      <c r="HOX11" s="132"/>
      <c r="HOY11" s="133"/>
      <c r="HOZ11" s="134"/>
      <c r="HPA11" s="132"/>
      <c r="HPB11" s="132"/>
      <c r="HPC11" s="132"/>
      <c r="HPD11" s="133"/>
      <c r="HPE11" s="134"/>
      <c r="HPF11" s="132"/>
      <c r="HPG11" s="132"/>
      <c r="HPH11" s="132"/>
      <c r="HPI11" s="133"/>
      <c r="HPJ11" s="134"/>
      <c r="HPK11" s="132"/>
      <c r="HPL11" s="132"/>
      <c r="HPM11" s="132"/>
      <c r="HPN11" s="133"/>
      <c r="HPO11" s="134"/>
      <c r="HPP11" s="132"/>
      <c r="HPQ11" s="132"/>
      <c r="HPR11" s="132"/>
      <c r="HPS11" s="133"/>
      <c r="HPT11" s="134"/>
      <c r="HPU11" s="132"/>
      <c r="HPV11" s="132"/>
      <c r="HPW11" s="132"/>
      <c r="HPX11" s="133"/>
      <c r="HPY11" s="134"/>
      <c r="HPZ11" s="132"/>
      <c r="HQA11" s="132"/>
      <c r="HQB11" s="132"/>
      <c r="HQC11" s="133"/>
      <c r="HQD11" s="134"/>
      <c r="HQE11" s="132"/>
      <c r="HQF11" s="132"/>
      <c r="HQG11" s="132"/>
      <c r="HQH11" s="133"/>
      <c r="HQI11" s="134"/>
      <c r="HQJ11" s="132"/>
      <c r="HQK11" s="132"/>
      <c r="HQL11" s="132"/>
      <c r="HQM11" s="133"/>
      <c r="HQN11" s="134"/>
      <c r="HQO11" s="132"/>
      <c r="HQP11" s="132"/>
      <c r="HQQ11" s="132"/>
      <c r="HQR11" s="133"/>
      <c r="HQS11" s="134"/>
      <c r="HQT11" s="132"/>
      <c r="HQU11" s="132"/>
      <c r="HQV11" s="132"/>
      <c r="HQW11" s="133"/>
      <c r="HQX11" s="134"/>
      <c r="HQY11" s="132"/>
      <c r="HQZ11" s="132"/>
      <c r="HRA11" s="132"/>
      <c r="HRB11" s="133"/>
      <c r="HRC11" s="134"/>
      <c r="HRD11" s="132"/>
      <c r="HRE11" s="132"/>
      <c r="HRF11" s="132"/>
      <c r="HRG11" s="133"/>
      <c r="HRH11" s="134"/>
      <c r="HRI11" s="132"/>
      <c r="HRJ11" s="132"/>
      <c r="HRK11" s="132"/>
      <c r="HRL11" s="133"/>
      <c r="HRM11" s="134"/>
      <c r="HRN11" s="132"/>
      <c r="HRO11" s="132"/>
      <c r="HRP11" s="132"/>
      <c r="HRQ11" s="133"/>
      <c r="HRR11" s="134"/>
      <c r="HRS11" s="132"/>
      <c r="HRT11" s="132"/>
      <c r="HRU11" s="132"/>
      <c r="HRV11" s="133"/>
      <c r="HRW11" s="134"/>
      <c r="HRX11" s="132"/>
      <c r="HRY11" s="132"/>
      <c r="HRZ11" s="132"/>
      <c r="HSA11" s="133"/>
      <c r="HSB11" s="134"/>
      <c r="HSC11" s="132"/>
      <c r="HSD11" s="132"/>
      <c r="HSE11" s="132"/>
      <c r="HSF11" s="133"/>
      <c r="HSG11" s="134"/>
      <c r="HSH11" s="132"/>
      <c r="HSI11" s="132"/>
      <c r="HSJ11" s="132"/>
      <c r="HSK11" s="133"/>
      <c r="HSL11" s="134"/>
      <c r="HSM11" s="132"/>
      <c r="HSN11" s="132"/>
      <c r="HSO11" s="132"/>
      <c r="HSP11" s="133"/>
      <c r="HSQ11" s="134"/>
      <c r="HSR11" s="132"/>
      <c r="HSS11" s="132"/>
      <c r="HST11" s="132"/>
      <c r="HSU11" s="133"/>
      <c r="HSV11" s="134"/>
      <c r="HSW11" s="132"/>
      <c r="HSX11" s="132"/>
      <c r="HSY11" s="132"/>
      <c r="HSZ11" s="133"/>
      <c r="HTA11" s="134"/>
      <c r="HTB11" s="132"/>
      <c r="HTC11" s="132"/>
      <c r="HTD11" s="132"/>
      <c r="HTE11" s="133"/>
      <c r="HTF11" s="134"/>
      <c r="HTG11" s="132"/>
      <c r="HTH11" s="132"/>
      <c r="HTI11" s="132"/>
      <c r="HTJ11" s="133"/>
      <c r="HTK11" s="134"/>
      <c r="HTL11" s="132"/>
      <c r="HTM11" s="132"/>
      <c r="HTN11" s="132"/>
      <c r="HTO11" s="133"/>
      <c r="HTP11" s="134"/>
      <c r="HTQ11" s="132"/>
      <c r="HTR11" s="132"/>
      <c r="HTS11" s="132"/>
      <c r="HTT11" s="133"/>
      <c r="HTU11" s="134"/>
      <c r="HTV11" s="132"/>
      <c r="HTW11" s="132"/>
      <c r="HTX11" s="132"/>
      <c r="HTY11" s="133"/>
      <c r="HTZ11" s="134"/>
      <c r="HUA11" s="132"/>
      <c r="HUB11" s="132"/>
      <c r="HUC11" s="132"/>
      <c r="HUD11" s="133"/>
      <c r="HUE11" s="134"/>
      <c r="HUF11" s="132"/>
      <c r="HUG11" s="132"/>
      <c r="HUH11" s="132"/>
      <c r="HUI11" s="133"/>
      <c r="HUJ11" s="134"/>
      <c r="HUK11" s="132"/>
      <c r="HUL11" s="132"/>
      <c r="HUM11" s="132"/>
      <c r="HUN11" s="133"/>
      <c r="HUO11" s="134"/>
      <c r="HUP11" s="132"/>
      <c r="HUQ11" s="132"/>
      <c r="HUR11" s="132"/>
      <c r="HUS11" s="133"/>
      <c r="HUT11" s="134"/>
      <c r="HUU11" s="132"/>
      <c r="HUV11" s="132"/>
      <c r="HUW11" s="132"/>
      <c r="HUX11" s="133"/>
      <c r="HUY11" s="134"/>
      <c r="HUZ11" s="132"/>
      <c r="HVA11" s="132"/>
      <c r="HVB11" s="132"/>
      <c r="HVC11" s="133"/>
      <c r="HVD11" s="134"/>
      <c r="HVE11" s="132"/>
      <c r="HVF11" s="132"/>
      <c r="HVG11" s="132"/>
      <c r="HVH11" s="133"/>
      <c r="HVI11" s="134"/>
      <c r="HVJ11" s="132"/>
      <c r="HVK11" s="132"/>
      <c r="HVL11" s="132"/>
      <c r="HVM11" s="133"/>
      <c r="HVN11" s="134"/>
      <c r="HVO11" s="132"/>
      <c r="HVP11" s="132"/>
      <c r="HVQ11" s="132"/>
      <c r="HVR11" s="133"/>
      <c r="HVS11" s="134"/>
      <c r="HVT11" s="132"/>
      <c r="HVU11" s="132"/>
      <c r="HVV11" s="132"/>
      <c r="HVW11" s="133"/>
      <c r="HVX11" s="134"/>
      <c r="HVY11" s="132"/>
      <c r="HVZ11" s="132"/>
      <c r="HWA11" s="132"/>
      <c r="HWB11" s="133"/>
      <c r="HWC11" s="134"/>
      <c r="HWD11" s="132"/>
      <c r="HWE11" s="132"/>
      <c r="HWF11" s="132"/>
      <c r="HWG11" s="133"/>
      <c r="HWH11" s="134"/>
      <c r="HWI11" s="132"/>
      <c r="HWJ11" s="132"/>
      <c r="HWK11" s="132"/>
      <c r="HWL11" s="133"/>
      <c r="HWM11" s="134"/>
      <c r="HWN11" s="132"/>
      <c r="HWO11" s="132"/>
      <c r="HWP11" s="132"/>
      <c r="HWQ11" s="133"/>
      <c r="HWR11" s="134"/>
      <c r="HWS11" s="132"/>
      <c r="HWT11" s="132"/>
      <c r="HWU11" s="132"/>
      <c r="HWV11" s="133"/>
      <c r="HWW11" s="134"/>
      <c r="HWX11" s="132"/>
      <c r="HWY11" s="132"/>
      <c r="HWZ11" s="132"/>
      <c r="HXA11" s="133"/>
      <c r="HXB11" s="134"/>
      <c r="HXC11" s="132"/>
      <c r="HXD11" s="132"/>
      <c r="HXE11" s="132"/>
      <c r="HXF11" s="133"/>
      <c r="HXG11" s="134"/>
      <c r="HXH11" s="132"/>
      <c r="HXI11" s="132"/>
      <c r="HXJ11" s="132"/>
      <c r="HXK11" s="133"/>
      <c r="HXL11" s="134"/>
      <c r="HXM11" s="132"/>
      <c r="HXN11" s="132"/>
      <c r="HXO11" s="132"/>
      <c r="HXP11" s="133"/>
      <c r="HXQ11" s="134"/>
      <c r="HXR11" s="132"/>
      <c r="HXS11" s="132"/>
      <c r="HXT11" s="132"/>
      <c r="HXU11" s="133"/>
      <c r="HXV11" s="134"/>
      <c r="HXW11" s="132"/>
      <c r="HXX11" s="132"/>
      <c r="HXY11" s="132"/>
      <c r="HXZ11" s="133"/>
      <c r="HYA11" s="134"/>
      <c r="HYB11" s="132"/>
      <c r="HYC11" s="132"/>
      <c r="HYD11" s="132"/>
      <c r="HYE11" s="133"/>
      <c r="HYF11" s="134"/>
      <c r="HYG11" s="132"/>
      <c r="HYH11" s="132"/>
      <c r="HYI11" s="132"/>
      <c r="HYJ11" s="133"/>
      <c r="HYK11" s="134"/>
      <c r="HYL11" s="132"/>
      <c r="HYM11" s="132"/>
      <c r="HYN11" s="132"/>
      <c r="HYO11" s="133"/>
      <c r="HYP11" s="134"/>
      <c r="HYQ11" s="132"/>
      <c r="HYR11" s="132"/>
      <c r="HYS11" s="132"/>
      <c r="HYT11" s="133"/>
      <c r="HYU11" s="134"/>
      <c r="HYV11" s="132"/>
      <c r="HYW11" s="132"/>
      <c r="HYX11" s="132"/>
      <c r="HYY11" s="133"/>
      <c r="HYZ11" s="134"/>
      <c r="HZA11" s="132"/>
      <c r="HZB11" s="132"/>
      <c r="HZC11" s="132"/>
      <c r="HZD11" s="133"/>
      <c r="HZE11" s="134"/>
      <c r="HZF11" s="132"/>
      <c r="HZG11" s="132"/>
      <c r="HZH11" s="132"/>
      <c r="HZI11" s="133"/>
      <c r="HZJ11" s="134"/>
      <c r="HZK11" s="132"/>
      <c r="HZL11" s="132"/>
      <c r="HZM11" s="132"/>
      <c r="HZN11" s="133"/>
      <c r="HZO11" s="134"/>
      <c r="HZP11" s="132"/>
      <c r="HZQ11" s="132"/>
      <c r="HZR11" s="132"/>
      <c r="HZS11" s="133"/>
      <c r="HZT11" s="134"/>
      <c r="HZU11" s="132"/>
      <c r="HZV11" s="132"/>
      <c r="HZW11" s="132"/>
      <c r="HZX11" s="133"/>
      <c r="HZY11" s="134"/>
      <c r="HZZ11" s="132"/>
      <c r="IAA11" s="132"/>
      <c r="IAB11" s="132"/>
      <c r="IAC11" s="133"/>
      <c r="IAD11" s="134"/>
      <c r="IAE11" s="132"/>
      <c r="IAF11" s="132"/>
      <c r="IAG11" s="132"/>
      <c r="IAH11" s="133"/>
      <c r="IAI11" s="134"/>
      <c r="IAJ11" s="132"/>
      <c r="IAK11" s="132"/>
      <c r="IAL11" s="132"/>
      <c r="IAM11" s="133"/>
      <c r="IAN11" s="134"/>
      <c r="IAO11" s="132"/>
      <c r="IAP11" s="132"/>
      <c r="IAQ11" s="132"/>
      <c r="IAR11" s="133"/>
      <c r="IAS11" s="134"/>
      <c r="IAT11" s="132"/>
      <c r="IAU11" s="132"/>
      <c r="IAV11" s="132"/>
      <c r="IAW11" s="133"/>
      <c r="IAX11" s="134"/>
      <c r="IAY11" s="132"/>
      <c r="IAZ11" s="132"/>
      <c r="IBA11" s="132"/>
      <c r="IBB11" s="133"/>
      <c r="IBC11" s="134"/>
      <c r="IBD11" s="132"/>
      <c r="IBE11" s="132"/>
      <c r="IBF11" s="132"/>
      <c r="IBG11" s="133"/>
      <c r="IBH11" s="134"/>
      <c r="IBI11" s="132"/>
      <c r="IBJ11" s="132"/>
      <c r="IBK11" s="132"/>
      <c r="IBL11" s="133"/>
      <c r="IBM11" s="134"/>
      <c r="IBN11" s="132"/>
      <c r="IBO11" s="132"/>
      <c r="IBP11" s="132"/>
      <c r="IBQ11" s="133"/>
      <c r="IBR11" s="134"/>
      <c r="IBS11" s="132"/>
      <c r="IBT11" s="132"/>
      <c r="IBU11" s="132"/>
      <c r="IBV11" s="133"/>
      <c r="IBW11" s="134"/>
      <c r="IBX11" s="132"/>
      <c r="IBY11" s="132"/>
      <c r="IBZ11" s="132"/>
      <c r="ICA11" s="133"/>
      <c r="ICB11" s="134"/>
      <c r="ICC11" s="132"/>
      <c r="ICD11" s="132"/>
      <c r="ICE11" s="132"/>
      <c r="ICF11" s="133"/>
      <c r="ICG11" s="134"/>
      <c r="ICH11" s="132"/>
      <c r="ICI11" s="132"/>
      <c r="ICJ11" s="132"/>
      <c r="ICK11" s="133"/>
      <c r="ICL11" s="134"/>
      <c r="ICM11" s="132"/>
      <c r="ICN11" s="132"/>
      <c r="ICO11" s="132"/>
      <c r="ICP11" s="133"/>
      <c r="ICQ11" s="134"/>
      <c r="ICR11" s="132"/>
      <c r="ICS11" s="132"/>
      <c r="ICT11" s="132"/>
      <c r="ICU11" s="133"/>
      <c r="ICV11" s="134"/>
      <c r="ICW11" s="132"/>
      <c r="ICX11" s="132"/>
      <c r="ICY11" s="132"/>
      <c r="ICZ11" s="133"/>
      <c r="IDA11" s="134"/>
      <c r="IDB11" s="132"/>
      <c r="IDC11" s="132"/>
      <c r="IDD11" s="132"/>
      <c r="IDE11" s="133"/>
      <c r="IDF11" s="134"/>
      <c r="IDG11" s="132"/>
      <c r="IDH11" s="132"/>
      <c r="IDI11" s="132"/>
      <c r="IDJ11" s="133"/>
      <c r="IDK11" s="134"/>
      <c r="IDL11" s="132"/>
      <c r="IDM11" s="132"/>
      <c r="IDN11" s="132"/>
      <c r="IDO11" s="133"/>
      <c r="IDP11" s="134"/>
      <c r="IDQ11" s="132"/>
      <c r="IDR11" s="132"/>
      <c r="IDS11" s="132"/>
      <c r="IDT11" s="133"/>
      <c r="IDU11" s="134"/>
      <c r="IDV11" s="132"/>
      <c r="IDW11" s="132"/>
      <c r="IDX11" s="132"/>
      <c r="IDY11" s="133"/>
      <c r="IDZ11" s="134"/>
      <c r="IEA11" s="132"/>
      <c r="IEB11" s="132"/>
      <c r="IEC11" s="132"/>
      <c r="IED11" s="133"/>
      <c r="IEE11" s="134"/>
      <c r="IEF11" s="132"/>
      <c r="IEG11" s="132"/>
      <c r="IEH11" s="132"/>
      <c r="IEI11" s="133"/>
      <c r="IEJ11" s="134"/>
      <c r="IEK11" s="132"/>
      <c r="IEL11" s="132"/>
      <c r="IEM11" s="132"/>
      <c r="IEN11" s="133"/>
      <c r="IEO11" s="134"/>
      <c r="IEP11" s="132"/>
      <c r="IEQ11" s="132"/>
      <c r="IER11" s="132"/>
      <c r="IES11" s="133"/>
      <c r="IET11" s="134"/>
      <c r="IEU11" s="132"/>
      <c r="IEV11" s="132"/>
      <c r="IEW11" s="132"/>
      <c r="IEX11" s="133"/>
      <c r="IEY11" s="134"/>
      <c r="IEZ11" s="132"/>
      <c r="IFA11" s="132"/>
      <c r="IFB11" s="132"/>
      <c r="IFC11" s="133"/>
      <c r="IFD11" s="134"/>
      <c r="IFE11" s="132"/>
      <c r="IFF11" s="132"/>
      <c r="IFG11" s="132"/>
      <c r="IFH11" s="133"/>
      <c r="IFI11" s="134"/>
      <c r="IFJ11" s="132"/>
      <c r="IFK11" s="132"/>
      <c r="IFL11" s="132"/>
      <c r="IFM11" s="133"/>
      <c r="IFN11" s="134"/>
      <c r="IFO11" s="132"/>
      <c r="IFP11" s="132"/>
      <c r="IFQ11" s="132"/>
      <c r="IFR11" s="133"/>
      <c r="IFS11" s="134"/>
      <c r="IFT11" s="132"/>
      <c r="IFU11" s="132"/>
      <c r="IFV11" s="132"/>
      <c r="IFW11" s="133"/>
      <c r="IFX11" s="134"/>
      <c r="IFY11" s="132"/>
      <c r="IFZ11" s="132"/>
      <c r="IGA11" s="132"/>
      <c r="IGB11" s="133"/>
      <c r="IGC11" s="134"/>
      <c r="IGD11" s="132"/>
      <c r="IGE11" s="132"/>
      <c r="IGF11" s="132"/>
      <c r="IGG11" s="133"/>
      <c r="IGH11" s="134"/>
      <c r="IGI11" s="132"/>
      <c r="IGJ11" s="132"/>
      <c r="IGK11" s="132"/>
      <c r="IGL11" s="133"/>
      <c r="IGM11" s="134"/>
      <c r="IGN11" s="132"/>
      <c r="IGO11" s="132"/>
      <c r="IGP11" s="132"/>
      <c r="IGQ11" s="133"/>
      <c r="IGR11" s="134"/>
      <c r="IGS11" s="132"/>
      <c r="IGT11" s="132"/>
      <c r="IGU11" s="132"/>
      <c r="IGV11" s="133"/>
      <c r="IGW11" s="134"/>
      <c r="IGX11" s="132"/>
      <c r="IGY11" s="132"/>
      <c r="IGZ11" s="132"/>
      <c r="IHA11" s="133"/>
      <c r="IHB11" s="134"/>
      <c r="IHC11" s="132"/>
      <c r="IHD11" s="132"/>
      <c r="IHE11" s="132"/>
      <c r="IHF11" s="133"/>
      <c r="IHG11" s="134"/>
      <c r="IHH11" s="132"/>
      <c r="IHI11" s="132"/>
      <c r="IHJ11" s="132"/>
      <c r="IHK11" s="133"/>
      <c r="IHL11" s="134"/>
      <c r="IHM11" s="132"/>
      <c r="IHN11" s="132"/>
      <c r="IHO11" s="132"/>
      <c r="IHP11" s="133"/>
      <c r="IHQ11" s="134"/>
      <c r="IHR11" s="132"/>
      <c r="IHS11" s="132"/>
      <c r="IHT11" s="132"/>
      <c r="IHU11" s="133"/>
      <c r="IHV11" s="134"/>
      <c r="IHW11" s="132"/>
      <c r="IHX11" s="132"/>
      <c r="IHY11" s="132"/>
      <c r="IHZ11" s="133"/>
      <c r="IIA11" s="134"/>
      <c r="IIB11" s="132"/>
      <c r="IIC11" s="132"/>
      <c r="IID11" s="132"/>
      <c r="IIE11" s="133"/>
      <c r="IIF11" s="134"/>
      <c r="IIG11" s="132"/>
      <c r="IIH11" s="132"/>
      <c r="III11" s="132"/>
      <c r="IIJ11" s="133"/>
      <c r="IIK11" s="134"/>
      <c r="IIL11" s="132"/>
      <c r="IIM11" s="132"/>
      <c r="IIN11" s="132"/>
      <c r="IIO11" s="133"/>
      <c r="IIP11" s="134"/>
      <c r="IIQ11" s="132"/>
      <c r="IIR11" s="132"/>
      <c r="IIS11" s="132"/>
      <c r="IIT11" s="133"/>
      <c r="IIU11" s="134"/>
      <c r="IIV11" s="132"/>
      <c r="IIW11" s="132"/>
      <c r="IIX11" s="132"/>
      <c r="IIY11" s="133"/>
      <c r="IIZ11" s="134"/>
      <c r="IJA11" s="132"/>
      <c r="IJB11" s="132"/>
      <c r="IJC11" s="132"/>
      <c r="IJD11" s="133"/>
      <c r="IJE11" s="134"/>
      <c r="IJF11" s="132"/>
      <c r="IJG11" s="132"/>
      <c r="IJH11" s="132"/>
      <c r="IJI11" s="133"/>
      <c r="IJJ11" s="134"/>
      <c r="IJK11" s="132"/>
      <c r="IJL11" s="132"/>
      <c r="IJM11" s="132"/>
      <c r="IJN11" s="133"/>
      <c r="IJO11" s="134"/>
      <c r="IJP11" s="132"/>
      <c r="IJQ11" s="132"/>
      <c r="IJR11" s="132"/>
      <c r="IJS11" s="133"/>
      <c r="IJT11" s="134"/>
      <c r="IJU11" s="132"/>
      <c r="IJV11" s="132"/>
      <c r="IJW11" s="132"/>
      <c r="IJX11" s="133"/>
      <c r="IJY11" s="134"/>
      <c r="IJZ11" s="132"/>
      <c r="IKA11" s="132"/>
      <c r="IKB11" s="132"/>
      <c r="IKC11" s="133"/>
      <c r="IKD11" s="134"/>
      <c r="IKE11" s="132"/>
      <c r="IKF11" s="132"/>
      <c r="IKG11" s="132"/>
      <c r="IKH11" s="133"/>
      <c r="IKI11" s="134"/>
      <c r="IKJ11" s="132"/>
      <c r="IKK11" s="132"/>
      <c r="IKL11" s="132"/>
      <c r="IKM11" s="133"/>
      <c r="IKN11" s="134"/>
      <c r="IKO11" s="132"/>
      <c r="IKP11" s="132"/>
      <c r="IKQ11" s="132"/>
      <c r="IKR11" s="133"/>
      <c r="IKS11" s="134"/>
      <c r="IKT11" s="132"/>
      <c r="IKU11" s="132"/>
      <c r="IKV11" s="132"/>
      <c r="IKW11" s="133"/>
      <c r="IKX11" s="134"/>
      <c r="IKY11" s="132"/>
      <c r="IKZ11" s="132"/>
      <c r="ILA11" s="132"/>
      <c r="ILB11" s="133"/>
      <c r="ILC11" s="134"/>
      <c r="ILD11" s="132"/>
      <c r="ILE11" s="132"/>
      <c r="ILF11" s="132"/>
      <c r="ILG11" s="133"/>
      <c r="ILH11" s="134"/>
      <c r="ILI11" s="132"/>
      <c r="ILJ11" s="132"/>
      <c r="ILK11" s="132"/>
      <c r="ILL11" s="133"/>
      <c r="ILM11" s="134"/>
      <c r="ILN11" s="132"/>
      <c r="ILO11" s="132"/>
      <c r="ILP11" s="132"/>
      <c r="ILQ11" s="133"/>
      <c r="ILR11" s="134"/>
      <c r="ILS11" s="132"/>
      <c r="ILT11" s="132"/>
      <c r="ILU11" s="132"/>
      <c r="ILV11" s="133"/>
      <c r="ILW11" s="134"/>
      <c r="ILX11" s="132"/>
      <c r="ILY11" s="132"/>
      <c r="ILZ11" s="132"/>
      <c r="IMA11" s="133"/>
      <c r="IMB11" s="134"/>
      <c r="IMC11" s="132"/>
      <c r="IMD11" s="132"/>
      <c r="IME11" s="132"/>
      <c r="IMF11" s="133"/>
      <c r="IMG11" s="134"/>
      <c r="IMH11" s="132"/>
      <c r="IMI11" s="132"/>
      <c r="IMJ11" s="132"/>
      <c r="IMK11" s="133"/>
      <c r="IML11" s="134"/>
      <c r="IMM11" s="132"/>
      <c r="IMN11" s="132"/>
      <c r="IMO11" s="132"/>
      <c r="IMP11" s="133"/>
      <c r="IMQ11" s="134"/>
      <c r="IMR11" s="132"/>
      <c r="IMS11" s="132"/>
      <c r="IMT11" s="132"/>
      <c r="IMU11" s="133"/>
      <c r="IMV11" s="134"/>
      <c r="IMW11" s="132"/>
      <c r="IMX11" s="132"/>
      <c r="IMY11" s="132"/>
      <c r="IMZ11" s="133"/>
      <c r="INA11" s="134"/>
      <c r="INB11" s="132"/>
      <c r="INC11" s="132"/>
      <c r="IND11" s="132"/>
      <c r="INE11" s="133"/>
      <c r="INF11" s="134"/>
      <c r="ING11" s="132"/>
      <c r="INH11" s="132"/>
      <c r="INI11" s="132"/>
      <c r="INJ11" s="133"/>
      <c r="INK11" s="134"/>
      <c r="INL11" s="132"/>
      <c r="INM11" s="132"/>
      <c r="INN11" s="132"/>
      <c r="INO11" s="133"/>
      <c r="INP11" s="134"/>
      <c r="INQ11" s="132"/>
      <c r="INR11" s="132"/>
      <c r="INS11" s="132"/>
      <c r="INT11" s="133"/>
      <c r="INU11" s="134"/>
      <c r="INV11" s="132"/>
      <c r="INW11" s="132"/>
      <c r="INX11" s="132"/>
      <c r="INY11" s="133"/>
      <c r="INZ11" s="134"/>
      <c r="IOA11" s="132"/>
      <c r="IOB11" s="132"/>
      <c r="IOC11" s="132"/>
      <c r="IOD11" s="133"/>
      <c r="IOE11" s="134"/>
      <c r="IOF11" s="132"/>
      <c r="IOG11" s="132"/>
      <c r="IOH11" s="132"/>
      <c r="IOI11" s="133"/>
      <c r="IOJ11" s="134"/>
      <c r="IOK11" s="132"/>
      <c r="IOL11" s="132"/>
      <c r="IOM11" s="132"/>
      <c r="ION11" s="133"/>
      <c r="IOO11" s="134"/>
      <c r="IOP11" s="132"/>
      <c r="IOQ11" s="132"/>
      <c r="IOR11" s="132"/>
      <c r="IOS11" s="133"/>
      <c r="IOT11" s="134"/>
      <c r="IOU11" s="132"/>
      <c r="IOV11" s="132"/>
      <c r="IOW11" s="132"/>
      <c r="IOX11" s="133"/>
      <c r="IOY11" s="134"/>
      <c r="IOZ11" s="132"/>
      <c r="IPA11" s="132"/>
      <c r="IPB11" s="132"/>
      <c r="IPC11" s="133"/>
      <c r="IPD11" s="134"/>
      <c r="IPE11" s="132"/>
      <c r="IPF11" s="132"/>
      <c r="IPG11" s="132"/>
      <c r="IPH11" s="133"/>
      <c r="IPI11" s="134"/>
      <c r="IPJ11" s="132"/>
      <c r="IPK11" s="132"/>
      <c r="IPL11" s="132"/>
      <c r="IPM11" s="133"/>
      <c r="IPN11" s="134"/>
      <c r="IPO11" s="132"/>
      <c r="IPP11" s="132"/>
      <c r="IPQ11" s="132"/>
      <c r="IPR11" s="133"/>
      <c r="IPS11" s="134"/>
      <c r="IPT11" s="132"/>
      <c r="IPU11" s="132"/>
      <c r="IPV11" s="132"/>
      <c r="IPW11" s="133"/>
      <c r="IPX11" s="134"/>
      <c r="IPY11" s="132"/>
      <c r="IPZ11" s="132"/>
      <c r="IQA11" s="132"/>
      <c r="IQB11" s="133"/>
      <c r="IQC11" s="134"/>
      <c r="IQD11" s="132"/>
      <c r="IQE11" s="132"/>
      <c r="IQF11" s="132"/>
      <c r="IQG11" s="133"/>
      <c r="IQH11" s="134"/>
      <c r="IQI11" s="132"/>
      <c r="IQJ11" s="132"/>
      <c r="IQK11" s="132"/>
      <c r="IQL11" s="133"/>
      <c r="IQM11" s="134"/>
      <c r="IQN11" s="132"/>
      <c r="IQO11" s="132"/>
      <c r="IQP11" s="132"/>
      <c r="IQQ11" s="133"/>
      <c r="IQR11" s="134"/>
      <c r="IQS11" s="132"/>
      <c r="IQT11" s="132"/>
      <c r="IQU11" s="132"/>
      <c r="IQV11" s="133"/>
      <c r="IQW11" s="134"/>
      <c r="IQX11" s="132"/>
      <c r="IQY11" s="132"/>
      <c r="IQZ11" s="132"/>
      <c r="IRA11" s="133"/>
      <c r="IRB11" s="134"/>
      <c r="IRC11" s="132"/>
      <c r="IRD11" s="132"/>
      <c r="IRE11" s="132"/>
      <c r="IRF11" s="133"/>
      <c r="IRG11" s="134"/>
      <c r="IRH11" s="132"/>
      <c r="IRI11" s="132"/>
      <c r="IRJ11" s="132"/>
      <c r="IRK11" s="133"/>
      <c r="IRL11" s="134"/>
      <c r="IRM11" s="132"/>
      <c r="IRN11" s="132"/>
      <c r="IRO11" s="132"/>
      <c r="IRP11" s="133"/>
      <c r="IRQ11" s="134"/>
      <c r="IRR11" s="132"/>
      <c r="IRS11" s="132"/>
      <c r="IRT11" s="132"/>
      <c r="IRU11" s="133"/>
      <c r="IRV11" s="134"/>
      <c r="IRW11" s="132"/>
      <c r="IRX11" s="132"/>
      <c r="IRY11" s="132"/>
      <c r="IRZ11" s="133"/>
      <c r="ISA11" s="134"/>
      <c r="ISB11" s="132"/>
      <c r="ISC11" s="132"/>
      <c r="ISD11" s="132"/>
      <c r="ISE11" s="133"/>
      <c r="ISF11" s="134"/>
      <c r="ISG11" s="132"/>
      <c r="ISH11" s="132"/>
      <c r="ISI11" s="132"/>
      <c r="ISJ11" s="133"/>
      <c r="ISK11" s="134"/>
      <c r="ISL11" s="132"/>
      <c r="ISM11" s="132"/>
      <c r="ISN11" s="132"/>
      <c r="ISO11" s="133"/>
      <c r="ISP11" s="134"/>
      <c r="ISQ11" s="132"/>
      <c r="ISR11" s="132"/>
      <c r="ISS11" s="132"/>
      <c r="IST11" s="133"/>
      <c r="ISU11" s="134"/>
      <c r="ISV11" s="132"/>
      <c r="ISW11" s="132"/>
      <c r="ISX11" s="132"/>
      <c r="ISY11" s="133"/>
      <c r="ISZ11" s="134"/>
      <c r="ITA11" s="132"/>
      <c r="ITB11" s="132"/>
      <c r="ITC11" s="132"/>
      <c r="ITD11" s="133"/>
      <c r="ITE11" s="134"/>
      <c r="ITF11" s="132"/>
      <c r="ITG11" s="132"/>
      <c r="ITH11" s="132"/>
      <c r="ITI11" s="133"/>
      <c r="ITJ11" s="134"/>
      <c r="ITK11" s="132"/>
      <c r="ITL11" s="132"/>
      <c r="ITM11" s="132"/>
      <c r="ITN11" s="133"/>
      <c r="ITO11" s="134"/>
      <c r="ITP11" s="132"/>
      <c r="ITQ11" s="132"/>
      <c r="ITR11" s="132"/>
      <c r="ITS11" s="133"/>
      <c r="ITT11" s="134"/>
      <c r="ITU11" s="132"/>
      <c r="ITV11" s="132"/>
      <c r="ITW11" s="132"/>
      <c r="ITX11" s="133"/>
      <c r="ITY11" s="134"/>
      <c r="ITZ11" s="132"/>
      <c r="IUA11" s="132"/>
      <c r="IUB11" s="132"/>
      <c r="IUC11" s="133"/>
      <c r="IUD11" s="134"/>
      <c r="IUE11" s="132"/>
      <c r="IUF11" s="132"/>
      <c r="IUG11" s="132"/>
      <c r="IUH11" s="133"/>
      <c r="IUI11" s="134"/>
      <c r="IUJ11" s="132"/>
      <c r="IUK11" s="132"/>
      <c r="IUL11" s="132"/>
      <c r="IUM11" s="133"/>
      <c r="IUN11" s="134"/>
      <c r="IUO11" s="132"/>
      <c r="IUP11" s="132"/>
      <c r="IUQ11" s="132"/>
      <c r="IUR11" s="133"/>
      <c r="IUS11" s="134"/>
      <c r="IUT11" s="132"/>
      <c r="IUU11" s="132"/>
      <c r="IUV11" s="132"/>
      <c r="IUW11" s="133"/>
      <c r="IUX11" s="134"/>
      <c r="IUY11" s="132"/>
      <c r="IUZ11" s="132"/>
      <c r="IVA11" s="132"/>
      <c r="IVB11" s="133"/>
      <c r="IVC11" s="134"/>
      <c r="IVD11" s="132"/>
      <c r="IVE11" s="132"/>
      <c r="IVF11" s="132"/>
      <c r="IVG11" s="133"/>
      <c r="IVH11" s="134"/>
      <c r="IVI11" s="132"/>
      <c r="IVJ11" s="132"/>
      <c r="IVK11" s="132"/>
      <c r="IVL11" s="133"/>
      <c r="IVM11" s="134"/>
      <c r="IVN11" s="132"/>
      <c r="IVO11" s="132"/>
      <c r="IVP11" s="132"/>
      <c r="IVQ11" s="133"/>
      <c r="IVR11" s="134"/>
      <c r="IVS11" s="132"/>
      <c r="IVT11" s="132"/>
      <c r="IVU11" s="132"/>
      <c r="IVV11" s="133"/>
      <c r="IVW11" s="134"/>
      <c r="IVX11" s="132"/>
      <c r="IVY11" s="132"/>
      <c r="IVZ11" s="132"/>
      <c r="IWA11" s="133"/>
      <c r="IWB11" s="134"/>
      <c r="IWC11" s="132"/>
      <c r="IWD11" s="132"/>
      <c r="IWE11" s="132"/>
      <c r="IWF11" s="133"/>
      <c r="IWG11" s="134"/>
      <c r="IWH11" s="132"/>
      <c r="IWI11" s="132"/>
      <c r="IWJ11" s="132"/>
      <c r="IWK11" s="133"/>
      <c r="IWL11" s="134"/>
      <c r="IWM11" s="132"/>
      <c r="IWN11" s="132"/>
      <c r="IWO11" s="132"/>
      <c r="IWP11" s="133"/>
      <c r="IWQ11" s="134"/>
      <c r="IWR11" s="132"/>
      <c r="IWS11" s="132"/>
      <c r="IWT11" s="132"/>
      <c r="IWU11" s="133"/>
      <c r="IWV11" s="134"/>
      <c r="IWW11" s="132"/>
      <c r="IWX11" s="132"/>
      <c r="IWY11" s="132"/>
      <c r="IWZ11" s="133"/>
      <c r="IXA11" s="134"/>
      <c r="IXB11" s="132"/>
      <c r="IXC11" s="132"/>
      <c r="IXD11" s="132"/>
      <c r="IXE11" s="133"/>
      <c r="IXF11" s="134"/>
      <c r="IXG11" s="132"/>
      <c r="IXH11" s="132"/>
      <c r="IXI11" s="132"/>
      <c r="IXJ11" s="133"/>
      <c r="IXK11" s="134"/>
      <c r="IXL11" s="132"/>
      <c r="IXM11" s="132"/>
      <c r="IXN11" s="132"/>
      <c r="IXO11" s="133"/>
      <c r="IXP11" s="134"/>
      <c r="IXQ11" s="132"/>
      <c r="IXR11" s="132"/>
      <c r="IXS11" s="132"/>
      <c r="IXT11" s="133"/>
      <c r="IXU11" s="134"/>
      <c r="IXV11" s="132"/>
      <c r="IXW11" s="132"/>
      <c r="IXX11" s="132"/>
      <c r="IXY11" s="133"/>
      <c r="IXZ11" s="134"/>
      <c r="IYA11" s="132"/>
      <c r="IYB11" s="132"/>
      <c r="IYC11" s="132"/>
      <c r="IYD11" s="133"/>
      <c r="IYE11" s="134"/>
      <c r="IYF11" s="132"/>
      <c r="IYG11" s="132"/>
      <c r="IYH11" s="132"/>
      <c r="IYI11" s="133"/>
      <c r="IYJ11" s="134"/>
      <c r="IYK11" s="132"/>
      <c r="IYL11" s="132"/>
      <c r="IYM11" s="132"/>
      <c r="IYN11" s="133"/>
      <c r="IYO11" s="134"/>
      <c r="IYP11" s="132"/>
      <c r="IYQ11" s="132"/>
      <c r="IYR11" s="132"/>
      <c r="IYS11" s="133"/>
      <c r="IYT11" s="134"/>
      <c r="IYU11" s="132"/>
      <c r="IYV11" s="132"/>
      <c r="IYW11" s="132"/>
      <c r="IYX11" s="133"/>
      <c r="IYY11" s="134"/>
      <c r="IYZ11" s="132"/>
      <c r="IZA11" s="132"/>
      <c r="IZB11" s="132"/>
      <c r="IZC11" s="133"/>
      <c r="IZD11" s="134"/>
      <c r="IZE11" s="132"/>
      <c r="IZF11" s="132"/>
      <c r="IZG11" s="132"/>
      <c r="IZH11" s="133"/>
      <c r="IZI11" s="134"/>
      <c r="IZJ11" s="132"/>
      <c r="IZK11" s="132"/>
      <c r="IZL11" s="132"/>
      <c r="IZM11" s="133"/>
      <c r="IZN11" s="134"/>
      <c r="IZO11" s="132"/>
      <c r="IZP11" s="132"/>
      <c r="IZQ11" s="132"/>
      <c r="IZR11" s="133"/>
      <c r="IZS11" s="134"/>
      <c r="IZT11" s="132"/>
      <c r="IZU11" s="132"/>
      <c r="IZV11" s="132"/>
      <c r="IZW11" s="133"/>
      <c r="IZX11" s="134"/>
      <c r="IZY11" s="132"/>
      <c r="IZZ11" s="132"/>
      <c r="JAA11" s="132"/>
      <c r="JAB11" s="133"/>
      <c r="JAC11" s="134"/>
      <c r="JAD11" s="132"/>
      <c r="JAE11" s="132"/>
      <c r="JAF11" s="132"/>
      <c r="JAG11" s="133"/>
      <c r="JAH11" s="134"/>
      <c r="JAI11" s="132"/>
      <c r="JAJ11" s="132"/>
      <c r="JAK11" s="132"/>
      <c r="JAL11" s="133"/>
      <c r="JAM11" s="134"/>
      <c r="JAN11" s="132"/>
      <c r="JAO11" s="132"/>
      <c r="JAP11" s="132"/>
      <c r="JAQ11" s="133"/>
      <c r="JAR11" s="134"/>
      <c r="JAS11" s="132"/>
      <c r="JAT11" s="132"/>
      <c r="JAU11" s="132"/>
      <c r="JAV11" s="133"/>
      <c r="JAW11" s="134"/>
      <c r="JAX11" s="132"/>
      <c r="JAY11" s="132"/>
      <c r="JAZ11" s="132"/>
      <c r="JBA11" s="133"/>
      <c r="JBB11" s="134"/>
      <c r="JBC11" s="132"/>
      <c r="JBD11" s="132"/>
      <c r="JBE11" s="132"/>
      <c r="JBF11" s="133"/>
      <c r="JBG11" s="134"/>
      <c r="JBH11" s="132"/>
      <c r="JBI11" s="132"/>
      <c r="JBJ11" s="132"/>
      <c r="JBK11" s="133"/>
      <c r="JBL11" s="134"/>
      <c r="JBM11" s="132"/>
      <c r="JBN11" s="132"/>
      <c r="JBO11" s="132"/>
      <c r="JBP11" s="133"/>
      <c r="JBQ11" s="134"/>
      <c r="JBR11" s="132"/>
      <c r="JBS11" s="132"/>
      <c r="JBT11" s="132"/>
      <c r="JBU11" s="133"/>
      <c r="JBV11" s="134"/>
      <c r="JBW11" s="132"/>
      <c r="JBX11" s="132"/>
      <c r="JBY11" s="132"/>
      <c r="JBZ11" s="133"/>
      <c r="JCA11" s="134"/>
      <c r="JCB11" s="132"/>
      <c r="JCC11" s="132"/>
      <c r="JCD11" s="132"/>
      <c r="JCE11" s="133"/>
      <c r="JCF11" s="134"/>
      <c r="JCG11" s="132"/>
      <c r="JCH11" s="132"/>
      <c r="JCI11" s="132"/>
      <c r="JCJ11" s="133"/>
      <c r="JCK11" s="134"/>
      <c r="JCL11" s="132"/>
      <c r="JCM11" s="132"/>
      <c r="JCN11" s="132"/>
      <c r="JCO11" s="133"/>
      <c r="JCP11" s="134"/>
      <c r="JCQ11" s="132"/>
      <c r="JCR11" s="132"/>
      <c r="JCS11" s="132"/>
      <c r="JCT11" s="133"/>
      <c r="JCU11" s="134"/>
      <c r="JCV11" s="132"/>
      <c r="JCW11" s="132"/>
      <c r="JCX11" s="132"/>
      <c r="JCY11" s="133"/>
      <c r="JCZ11" s="134"/>
      <c r="JDA11" s="132"/>
      <c r="JDB11" s="132"/>
      <c r="JDC11" s="132"/>
      <c r="JDD11" s="133"/>
      <c r="JDE11" s="134"/>
      <c r="JDF11" s="132"/>
      <c r="JDG11" s="132"/>
      <c r="JDH11" s="132"/>
      <c r="JDI11" s="133"/>
      <c r="JDJ11" s="134"/>
      <c r="JDK11" s="132"/>
      <c r="JDL11" s="132"/>
      <c r="JDM11" s="132"/>
      <c r="JDN11" s="133"/>
      <c r="JDO11" s="134"/>
      <c r="JDP11" s="132"/>
      <c r="JDQ11" s="132"/>
      <c r="JDR11" s="132"/>
      <c r="JDS11" s="133"/>
      <c r="JDT11" s="134"/>
      <c r="JDU11" s="132"/>
      <c r="JDV11" s="132"/>
      <c r="JDW11" s="132"/>
      <c r="JDX11" s="133"/>
      <c r="JDY11" s="134"/>
      <c r="JDZ11" s="132"/>
      <c r="JEA11" s="132"/>
      <c r="JEB11" s="132"/>
      <c r="JEC11" s="133"/>
      <c r="JED11" s="134"/>
      <c r="JEE11" s="132"/>
      <c r="JEF11" s="132"/>
      <c r="JEG11" s="132"/>
      <c r="JEH11" s="133"/>
      <c r="JEI11" s="134"/>
      <c r="JEJ11" s="132"/>
      <c r="JEK11" s="132"/>
      <c r="JEL11" s="132"/>
      <c r="JEM11" s="133"/>
      <c r="JEN11" s="134"/>
      <c r="JEO11" s="132"/>
      <c r="JEP11" s="132"/>
      <c r="JEQ11" s="132"/>
      <c r="JER11" s="133"/>
      <c r="JES11" s="134"/>
      <c r="JET11" s="132"/>
      <c r="JEU11" s="132"/>
      <c r="JEV11" s="132"/>
      <c r="JEW11" s="133"/>
      <c r="JEX11" s="134"/>
      <c r="JEY11" s="132"/>
      <c r="JEZ11" s="132"/>
      <c r="JFA11" s="132"/>
      <c r="JFB11" s="133"/>
      <c r="JFC11" s="134"/>
      <c r="JFD11" s="132"/>
      <c r="JFE11" s="132"/>
      <c r="JFF11" s="132"/>
      <c r="JFG11" s="133"/>
      <c r="JFH11" s="134"/>
      <c r="JFI11" s="132"/>
      <c r="JFJ11" s="132"/>
      <c r="JFK11" s="132"/>
      <c r="JFL11" s="133"/>
      <c r="JFM11" s="134"/>
      <c r="JFN11" s="132"/>
      <c r="JFO11" s="132"/>
      <c r="JFP11" s="132"/>
      <c r="JFQ11" s="133"/>
      <c r="JFR11" s="134"/>
      <c r="JFS11" s="132"/>
      <c r="JFT11" s="132"/>
      <c r="JFU11" s="132"/>
      <c r="JFV11" s="133"/>
      <c r="JFW11" s="134"/>
      <c r="JFX11" s="132"/>
      <c r="JFY11" s="132"/>
      <c r="JFZ11" s="132"/>
      <c r="JGA11" s="133"/>
      <c r="JGB11" s="134"/>
      <c r="JGC11" s="132"/>
      <c r="JGD11" s="132"/>
      <c r="JGE11" s="132"/>
      <c r="JGF11" s="133"/>
      <c r="JGG11" s="134"/>
      <c r="JGH11" s="132"/>
      <c r="JGI11" s="132"/>
      <c r="JGJ11" s="132"/>
      <c r="JGK11" s="133"/>
      <c r="JGL11" s="134"/>
      <c r="JGM11" s="132"/>
      <c r="JGN11" s="132"/>
      <c r="JGO11" s="132"/>
      <c r="JGP11" s="133"/>
      <c r="JGQ11" s="134"/>
      <c r="JGR11" s="132"/>
      <c r="JGS11" s="132"/>
      <c r="JGT11" s="132"/>
      <c r="JGU11" s="133"/>
      <c r="JGV11" s="134"/>
      <c r="JGW11" s="132"/>
      <c r="JGX11" s="132"/>
      <c r="JGY11" s="132"/>
      <c r="JGZ11" s="133"/>
      <c r="JHA11" s="134"/>
      <c r="JHB11" s="132"/>
      <c r="JHC11" s="132"/>
      <c r="JHD11" s="132"/>
      <c r="JHE11" s="133"/>
      <c r="JHF11" s="134"/>
      <c r="JHG11" s="132"/>
      <c r="JHH11" s="132"/>
      <c r="JHI11" s="132"/>
      <c r="JHJ11" s="133"/>
      <c r="JHK11" s="134"/>
      <c r="JHL11" s="132"/>
      <c r="JHM11" s="132"/>
      <c r="JHN11" s="132"/>
      <c r="JHO11" s="133"/>
      <c r="JHP11" s="134"/>
      <c r="JHQ11" s="132"/>
      <c r="JHR11" s="132"/>
      <c r="JHS11" s="132"/>
      <c r="JHT11" s="133"/>
      <c r="JHU11" s="134"/>
      <c r="JHV11" s="132"/>
      <c r="JHW11" s="132"/>
      <c r="JHX11" s="132"/>
      <c r="JHY11" s="133"/>
      <c r="JHZ11" s="134"/>
      <c r="JIA11" s="132"/>
      <c r="JIB11" s="132"/>
      <c r="JIC11" s="132"/>
      <c r="JID11" s="133"/>
      <c r="JIE11" s="134"/>
      <c r="JIF11" s="132"/>
      <c r="JIG11" s="132"/>
      <c r="JIH11" s="132"/>
      <c r="JII11" s="133"/>
      <c r="JIJ11" s="134"/>
      <c r="JIK11" s="132"/>
      <c r="JIL11" s="132"/>
      <c r="JIM11" s="132"/>
      <c r="JIN11" s="133"/>
      <c r="JIO11" s="134"/>
      <c r="JIP11" s="132"/>
      <c r="JIQ11" s="132"/>
      <c r="JIR11" s="132"/>
      <c r="JIS11" s="133"/>
      <c r="JIT11" s="134"/>
      <c r="JIU11" s="132"/>
      <c r="JIV11" s="132"/>
      <c r="JIW11" s="132"/>
      <c r="JIX11" s="133"/>
      <c r="JIY11" s="134"/>
      <c r="JIZ11" s="132"/>
      <c r="JJA11" s="132"/>
      <c r="JJB11" s="132"/>
      <c r="JJC11" s="133"/>
      <c r="JJD11" s="134"/>
      <c r="JJE11" s="132"/>
      <c r="JJF11" s="132"/>
      <c r="JJG11" s="132"/>
      <c r="JJH11" s="133"/>
      <c r="JJI11" s="134"/>
      <c r="JJJ11" s="132"/>
      <c r="JJK11" s="132"/>
      <c r="JJL11" s="132"/>
      <c r="JJM11" s="133"/>
      <c r="JJN11" s="134"/>
      <c r="JJO11" s="132"/>
      <c r="JJP11" s="132"/>
      <c r="JJQ11" s="132"/>
      <c r="JJR11" s="133"/>
      <c r="JJS11" s="134"/>
      <c r="JJT11" s="132"/>
      <c r="JJU11" s="132"/>
      <c r="JJV11" s="132"/>
      <c r="JJW11" s="133"/>
      <c r="JJX11" s="134"/>
      <c r="JJY11" s="132"/>
      <c r="JJZ11" s="132"/>
      <c r="JKA11" s="132"/>
      <c r="JKB11" s="133"/>
      <c r="JKC11" s="134"/>
      <c r="JKD11" s="132"/>
      <c r="JKE11" s="132"/>
      <c r="JKF11" s="132"/>
      <c r="JKG11" s="133"/>
      <c r="JKH11" s="134"/>
      <c r="JKI11" s="132"/>
      <c r="JKJ11" s="132"/>
      <c r="JKK11" s="132"/>
      <c r="JKL11" s="133"/>
      <c r="JKM11" s="134"/>
      <c r="JKN11" s="132"/>
      <c r="JKO11" s="132"/>
      <c r="JKP11" s="132"/>
      <c r="JKQ11" s="133"/>
      <c r="JKR11" s="134"/>
      <c r="JKS11" s="132"/>
      <c r="JKT11" s="132"/>
      <c r="JKU11" s="132"/>
      <c r="JKV11" s="133"/>
      <c r="JKW11" s="134"/>
      <c r="JKX11" s="132"/>
      <c r="JKY11" s="132"/>
      <c r="JKZ11" s="132"/>
      <c r="JLA11" s="133"/>
      <c r="JLB11" s="134"/>
      <c r="JLC11" s="132"/>
      <c r="JLD11" s="132"/>
      <c r="JLE11" s="132"/>
      <c r="JLF11" s="133"/>
      <c r="JLG11" s="134"/>
      <c r="JLH11" s="132"/>
      <c r="JLI11" s="132"/>
      <c r="JLJ11" s="132"/>
      <c r="JLK11" s="133"/>
      <c r="JLL11" s="134"/>
      <c r="JLM11" s="132"/>
      <c r="JLN11" s="132"/>
      <c r="JLO11" s="132"/>
      <c r="JLP11" s="133"/>
      <c r="JLQ11" s="134"/>
      <c r="JLR11" s="132"/>
      <c r="JLS11" s="132"/>
      <c r="JLT11" s="132"/>
      <c r="JLU11" s="133"/>
      <c r="JLV11" s="134"/>
      <c r="JLW11" s="132"/>
      <c r="JLX11" s="132"/>
      <c r="JLY11" s="132"/>
      <c r="JLZ11" s="133"/>
      <c r="JMA11" s="134"/>
      <c r="JMB11" s="132"/>
      <c r="JMC11" s="132"/>
      <c r="JMD11" s="132"/>
      <c r="JME11" s="133"/>
      <c r="JMF11" s="134"/>
      <c r="JMG11" s="132"/>
      <c r="JMH11" s="132"/>
      <c r="JMI11" s="132"/>
      <c r="JMJ11" s="133"/>
      <c r="JMK11" s="134"/>
      <c r="JML11" s="132"/>
      <c r="JMM11" s="132"/>
      <c r="JMN11" s="132"/>
      <c r="JMO11" s="133"/>
      <c r="JMP11" s="134"/>
      <c r="JMQ11" s="132"/>
      <c r="JMR11" s="132"/>
      <c r="JMS11" s="132"/>
      <c r="JMT11" s="133"/>
      <c r="JMU11" s="134"/>
      <c r="JMV11" s="132"/>
      <c r="JMW11" s="132"/>
      <c r="JMX11" s="132"/>
      <c r="JMY11" s="133"/>
      <c r="JMZ11" s="134"/>
      <c r="JNA11" s="132"/>
      <c r="JNB11" s="132"/>
      <c r="JNC11" s="132"/>
      <c r="JND11" s="133"/>
      <c r="JNE11" s="134"/>
      <c r="JNF11" s="132"/>
      <c r="JNG11" s="132"/>
      <c r="JNH11" s="132"/>
      <c r="JNI11" s="133"/>
      <c r="JNJ11" s="134"/>
      <c r="JNK11" s="132"/>
      <c r="JNL11" s="132"/>
      <c r="JNM11" s="132"/>
      <c r="JNN11" s="133"/>
      <c r="JNO11" s="134"/>
      <c r="JNP11" s="132"/>
      <c r="JNQ11" s="132"/>
      <c r="JNR11" s="132"/>
      <c r="JNS11" s="133"/>
      <c r="JNT11" s="134"/>
      <c r="JNU11" s="132"/>
      <c r="JNV11" s="132"/>
      <c r="JNW11" s="132"/>
      <c r="JNX11" s="133"/>
      <c r="JNY11" s="134"/>
      <c r="JNZ11" s="132"/>
      <c r="JOA11" s="132"/>
      <c r="JOB11" s="132"/>
      <c r="JOC11" s="133"/>
      <c r="JOD11" s="134"/>
      <c r="JOE11" s="132"/>
      <c r="JOF11" s="132"/>
      <c r="JOG11" s="132"/>
      <c r="JOH11" s="133"/>
      <c r="JOI11" s="134"/>
      <c r="JOJ11" s="132"/>
      <c r="JOK11" s="132"/>
      <c r="JOL11" s="132"/>
      <c r="JOM11" s="133"/>
      <c r="JON11" s="134"/>
      <c r="JOO11" s="132"/>
      <c r="JOP11" s="132"/>
      <c r="JOQ11" s="132"/>
      <c r="JOR11" s="133"/>
      <c r="JOS11" s="134"/>
      <c r="JOT11" s="132"/>
      <c r="JOU11" s="132"/>
      <c r="JOV11" s="132"/>
      <c r="JOW11" s="133"/>
      <c r="JOX11" s="134"/>
      <c r="JOY11" s="132"/>
      <c r="JOZ11" s="132"/>
      <c r="JPA11" s="132"/>
      <c r="JPB11" s="133"/>
      <c r="JPC11" s="134"/>
      <c r="JPD11" s="132"/>
      <c r="JPE11" s="132"/>
      <c r="JPF11" s="132"/>
      <c r="JPG11" s="133"/>
      <c r="JPH11" s="134"/>
      <c r="JPI11" s="132"/>
      <c r="JPJ11" s="132"/>
      <c r="JPK11" s="132"/>
      <c r="JPL11" s="133"/>
      <c r="JPM11" s="134"/>
      <c r="JPN11" s="132"/>
      <c r="JPO11" s="132"/>
      <c r="JPP11" s="132"/>
      <c r="JPQ11" s="133"/>
      <c r="JPR11" s="134"/>
      <c r="JPS11" s="132"/>
      <c r="JPT11" s="132"/>
      <c r="JPU11" s="132"/>
      <c r="JPV11" s="133"/>
      <c r="JPW11" s="134"/>
      <c r="JPX11" s="132"/>
      <c r="JPY11" s="132"/>
      <c r="JPZ11" s="132"/>
      <c r="JQA11" s="133"/>
      <c r="JQB11" s="134"/>
      <c r="JQC11" s="132"/>
      <c r="JQD11" s="132"/>
      <c r="JQE11" s="132"/>
      <c r="JQF11" s="133"/>
      <c r="JQG11" s="134"/>
      <c r="JQH11" s="132"/>
      <c r="JQI11" s="132"/>
      <c r="JQJ11" s="132"/>
      <c r="JQK11" s="133"/>
      <c r="JQL11" s="134"/>
      <c r="JQM11" s="132"/>
      <c r="JQN11" s="132"/>
      <c r="JQO11" s="132"/>
      <c r="JQP11" s="133"/>
      <c r="JQQ11" s="134"/>
      <c r="JQR11" s="132"/>
      <c r="JQS11" s="132"/>
      <c r="JQT11" s="132"/>
      <c r="JQU11" s="133"/>
      <c r="JQV11" s="134"/>
      <c r="JQW11" s="132"/>
      <c r="JQX11" s="132"/>
      <c r="JQY11" s="132"/>
      <c r="JQZ11" s="133"/>
      <c r="JRA11" s="134"/>
      <c r="JRB11" s="132"/>
      <c r="JRC11" s="132"/>
      <c r="JRD11" s="132"/>
      <c r="JRE11" s="133"/>
      <c r="JRF11" s="134"/>
      <c r="JRG11" s="132"/>
      <c r="JRH11" s="132"/>
      <c r="JRI11" s="132"/>
      <c r="JRJ11" s="133"/>
      <c r="JRK11" s="134"/>
      <c r="JRL11" s="132"/>
      <c r="JRM11" s="132"/>
      <c r="JRN11" s="132"/>
      <c r="JRO11" s="133"/>
      <c r="JRP11" s="134"/>
      <c r="JRQ11" s="132"/>
      <c r="JRR11" s="132"/>
      <c r="JRS11" s="132"/>
      <c r="JRT11" s="133"/>
      <c r="JRU11" s="134"/>
      <c r="JRV11" s="132"/>
      <c r="JRW11" s="132"/>
      <c r="JRX11" s="132"/>
      <c r="JRY11" s="133"/>
      <c r="JRZ11" s="134"/>
      <c r="JSA11" s="132"/>
      <c r="JSB11" s="132"/>
      <c r="JSC11" s="132"/>
      <c r="JSD11" s="133"/>
      <c r="JSE11" s="134"/>
      <c r="JSF11" s="132"/>
      <c r="JSG11" s="132"/>
      <c r="JSH11" s="132"/>
      <c r="JSI11" s="133"/>
      <c r="JSJ11" s="134"/>
      <c r="JSK11" s="132"/>
      <c r="JSL11" s="132"/>
      <c r="JSM11" s="132"/>
      <c r="JSN11" s="133"/>
      <c r="JSO11" s="134"/>
      <c r="JSP11" s="132"/>
      <c r="JSQ11" s="132"/>
      <c r="JSR11" s="132"/>
      <c r="JSS11" s="133"/>
      <c r="JST11" s="134"/>
      <c r="JSU11" s="132"/>
      <c r="JSV11" s="132"/>
      <c r="JSW11" s="132"/>
      <c r="JSX11" s="133"/>
      <c r="JSY11" s="134"/>
      <c r="JSZ11" s="132"/>
      <c r="JTA11" s="132"/>
      <c r="JTB11" s="132"/>
      <c r="JTC11" s="133"/>
      <c r="JTD11" s="134"/>
      <c r="JTE11" s="132"/>
      <c r="JTF11" s="132"/>
      <c r="JTG11" s="132"/>
      <c r="JTH11" s="133"/>
      <c r="JTI11" s="134"/>
      <c r="JTJ11" s="132"/>
      <c r="JTK11" s="132"/>
      <c r="JTL11" s="132"/>
      <c r="JTM11" s="133"/>
      <c r="JTN11" s="134"/>
      <c r="JTO11" s="132"/>
      <c r="JTP11" s="132"/>
      <c r="JTQ11" s="132"/>
      <c r="JTR11" s="133"/>
      <c r="JTS11" s="134"/>
      <c r="JTT11" s="132"/>
      <c r="JTU11" s="132"/>
      <c r="JTV11" s="132"/>
      <c r="JTW11" s="133"/>
      <c r="JTX11" s="134"/>
      <c r="JTY11" s="132"/>
      <c r="JTZ11" s="132"/>
      <c r="JUA11" s="132"/>
      <c r="JUB11" s="133"/>
      <c r="JUC11" s="134"/>
      <c r="JUD11" s="132"/>
      <c r="JUE11" s="132"/>
      <c r="JUF11" s="132"/>
      <c r="JUG11" s="133"/>
      <c r="JUH11" s="134"/>
      <c r="JUI11" s="132"/>
      <c r="JUJ11" s="132"/>
      <c r="JUK11" s="132"/>
      <c r="JUL11" s="133"/>
      <c r="JUM11" s="134"/>
      <c r="JUN11" s="132"/>
      <c r="JUO11" s="132"/>
      <c r="JUP11" s="132"/>
      <c r="JUQ11" s="133"/>
      <c r="JUR11" s="134"/>
      <c r="JUS11" s="132"/>
      <c r="JUT11" s="132"/>
      <c r="JUU11" s="132"/>
      <c r="JUV11" s="133"/>
      <c r="JUW11" s="134"/>
      <c r="JUX11" s="132"/>
      <c r="JUY11" s="132"/>
      <c r="JUZ11" s="132"/>
      <c r="JVA11" s="133"/>
      <c r="JVB11" s="134"/>
      <c r="JVC11" s="132"/>
      <c r="JVD11" s="132"/>
      <c r="JVE11" s="132"/>
      <c r="JVF11" s="133"/>
      <c r="JVG11" s="134"/>
      <c r="JVH11" s="132"/>
      <c r="JVI11" s="132"/>
      <c r="JVJ11" s="132"/>
      <c r="JVK11" s="133"/>
      <c r="JVL11" s="134"/>
      <c r="JVM11" s="132"/>
      <c r="JVN11" s="132"/>
      <c r="JVO11" s="132"/>
      <c r="JVP11" s="133"/>
      <c r="JVQ11" s="134"/>
      <c r="JVR11" s="132"/>
      <c r="JVS11" s="132"/>
      <c r="JVT11" s="132"/>
      <c r="JVU11" s="133"/>
      <c r="JVV11" s="134"/>
      <c r="JVW11" s="132"/>
      <c r="JVX11" s="132"/>
      <c r="JVY11" s="132"/>
      <c r="JVZ11" s="133"/>
      <c r="JWA11" s="134"/>
      <c r="JWB11" s="132"/>
      <c r="JWC11" s="132"/>
      <c r="JWD11" s="132"/>
      <c r="JWE11" s="133"/>
      <c r="JWF11" s="134"/>
      <c r="JWG11" s="132"/>
      <c r="JWH11" s="132"/>
      <c r="JWI11" s="132"/>
      <c r="JWJ11" s="133"/>
      <c r="JWK11" s="134"/>
      <c r="JWL11" s="132"/>
      <c r="JWM11" s="132"/>
      <c r="JWN11" s="132"/>
      <c r="JWO11" s="133"/>
      <c r="JWP11" s="134"/>
      <c r="JWQ11" s="132"/>
      <c r="JWR11" s="132"/>
      <c r="JWS11" s="132"/>
      <c r="JWT11" s="133"/>
      <c r="JWU11" s="134"/>
      <c r="JWV11" s="132"/>
      <c r="JWW11" s="132"/>
      <c r="JWX11" s="132"/>
      <c r="JWY11" s="133"/>
      <c r="JWZ11" s="134"/>
      <c r="JXA11" s="132"/>
      <c r="JXB11" s="132"/>
      <c r="JXC11" s="132"/>
      <c r="JXD11" s="133"/>
      <c r="JXE11" s="134"/>
      <c r="JXF11" s="132"/>
      <c r="JXG11" s="132"/>
      <c r="JXH11" s="132"/>
      <c r="JXI11" s="133"/>
      <c r="JXJ11" s="134"/>
      <c r="JXK11" s="132"/>
      <c r="JXL11" s="132"/>
      <c r="JXM11" s="132"/>
      <c r="JXN11" s="133"/>
      <c r="JXO11" s="134"/>
      <c r="JXP11" s="132"/>
      <c r="JXQ11" s="132"/>
      <c r="JXR11" s="132"/>
      <c r="JXS11" s="133"/>
      <c r="JXT11" s="134"/>
      <c r="JXU11" s="132"/>
      <c r="JXV11" s="132"/>
      <c r="JXW11" s="132"/>
      <c r="JXX11" s="133"/>
      <c r="JXY11" s="134"/>
      <c r="JXZ11" s="132"/>
      <c r="JYA11" s="132"/>
      <c r="JYB11" s="132"/>
      <c r="JYC11" s="133"/>
      <c r="JYD11" s="134"/>
      <c r="JYE11" s="132"/>
      <c r="JYF11" s="132"/>
      <c r="JYG11" s="132"/>
      <c r="JYH11" s="133"/>
      <c r="JYI11" s="134"/>
      <c r="JYJ11" s="132"/>
      <c r="JYK11" s="132"/>
      <c r="JYL11" s="132"/>
      <c r="JYM11" s="133"/>
      <c r="JYN11" s="134"/>
      <c r="JYO11" s="132"/>
      <c r="JYP11" s="132"/>
      <c r="JYQ11" s="132"/>
      <c r="JYR11" s="133"/>
      <c r="JYS11" s="134"/>
      <c r="JYT11" s="132"/>
      <c r="JYU11" s="132"/>
      <c r="JYV11" s="132"/>
      <c r="JYW11" s="133"/>
      <c r="JYX11" s="134"/>
      <c r="JYY11" s="132"/>
      <c r="JYZ11" s="132"/>
      <c r="JZA11" s="132"/>
      <c r="JZB11" s="133"/>
      <c r="JZC11" s="134"/>
      <c r="JZD11" s="132"/>
      <c r="JZE11" s="132"/>
      <c r="JZF11" s="132"/>
      <c r="JZG11" s="133"/>
      <c r="JZH11" s="134"/>
      <c r="JZI11" s="132"/>
      <c r="JZJ11" s="132"/>
      <c r="JZK11" s="132"/>
      <c r="JZL11" s="133"/>
      <c r="JZM11" s="134"/>
      <c r="JZN11" s="132"/>
      <c r="JZO11" s="132"/>
      <c r="JZP11" s="132"/>
      <c r="JZQ11" s="133"/>
      <c r="JZR11" s="134"/>
      <c r="JZS11" s="132"/>
      <c r="JZT11" s="132"/>
      <c r="JZU11" s="132"/>
      <c r="JZV11" s="133"/>
      <c r="JZW11" s="134"/>
      <c r="JZX11" s="132"/>
      <c r="JZY11" s="132"/>
      <c r="JZZ11" s="132"/>
      <c r="KAA11" s="133"/>
      <c r="KAB11" s="134"/>
      <c r="KAC11" s="132"/>
      <c r="KAD11" s="132"/>
      <c r="KAE11" s="132"/>
      <c r="KAF11" s="133"/>
      <c r="KAG11" s="134"/>
      <c r="KAH11" s="132"/>
      <c r="KAI11" s="132"/>
      <c r="KAJ11" s="132"/>
      <c r="KAK11" s="133"/>
      <c r="KAL11" s="134"/>
      <c r="KAM11" s="132"/>
      <c r="KAN11" s="132"/>
      <c r="KAO11" s="132"/>
      <c r="KAP11" s="133"/>
      <c r="KAQ11" s="134"/>
      <c r="KAR11" s="132"/>
      <c r="KAS11" s="132"/>
      <c r="KAT11" s="132"/>
      <c r="KAU11" s="133"/>
      <c r="KAV11" s="134"/>
      <c r="KAW11" s="132"/>
      <c r="KAX11" s="132"/>
      <c r="KAY11" s="132"/>
      <c r="KAZ11" s="133"/>
      <c r="KBA11" s="134"/>
      <c r="KBB11" s="132"/>
      <c r="KBC11" s="132"/>
      <c r="KBD11" s="132"/>
      <c r="KBE11" s="133"/>
      <c r="KBF11" s="134"/>
      <c r="KBG11" s="132"/>
      <c r="KBH11" s="132"/>
      <c r="KBI11" s="132"/>
      <c r="KBJ11" s="133"/>
      <c r="KBK11" s="134"/>
      <c r="KBL11" s="132"/>
      <c r="KBM11" s="132"/>
      <c r="KBN11" s="132"/>
      <c r="KBO11" s="133"/>
      <c r="KBP11" s="134"/>
      <c r="KBQ11" s="132"/>
      <c r="KBR11" s="132"/>
      <c r="KBS11" s="132"/>
      <c r="KBT11" s="133"/>
      <c r="KBU11" s="134"/>
      <c r="KBV11" s="132"/>
      <c r="KBW11" s="132"/>
      <c r="KBX11" s="132"/>
      <c r="KBY11" s="133"/>
      <c r="KBZ11" s="134"/>
      <c r="KCA11" s="132"/>
      <c r="KCB11" s="132"/>
      <c r="KCC11" s="132"/>
      <c r="KCD11" s="133"/>
      <c r="KCE11" s="134"/>
      <c r="KCF11" s="132"/>
      <c r="KCG11" s="132"/>
      <c r="KCH11" s="132"/>
      <c r="KCI11" s="133"/>
      <c r="KCJ11" s="134"/>
      <c r="KCK11" s="132"/>
      <c r="KCL11" s="132"/>
      <c r="KCM11" s="132"/>
      <c r="KCN11" s="133"/>
      <c r="KCO11" s="134"/>
      <c r="KCP11" s="132"/>
      <c r="KCQ11" s="132"/>
      <c r="KCR11" s="132"/>
      <c r="KCS11" s="133"/>
      <c r="KCT11" s="134"/>
      <c r="KCU11" s="132"/>
      <c r="KCV11" s="132"/>
      <c r="KCW11" s="132"/>
      <c r="KCX11" s="133"/>
      <c r="KCY11" s="134"/>
      <c r="KCZ11" s="132"/>
      <c r="KDA11" s="132"/>
      <c r="KDB11" s="132"/>
      <c r="KDC11" s="133"/>
      <c r="KDD11" s="134"/>
      <c r="KDE11" s="132"/>
      <c r="KDF11" s="132"/>
      <c r="KDG11" s="132"/>
      <c r="KDH11" s="133"/>
      <c r="KDI11" s="134"/>
      <c r="KDJ11" s="132"/>
      <c r="KDK11" s="132"/>
      <c r="KDL11" s="132"/>
      <c r="KDM11" s="133"/>
      <c r="KDN11" s="134"/>
      <c r="KDO11" s="132"/>
      <c r="KDP11" s="132"/>
      <c r="KDQ11" s="132"/>
      <c r="KDR11" s="133"/>
      <c r="KDS11" s="134"/>
      <c r="KDT11" s="132"/>
      <c r="KDU11" s="132"/>
      <c r="KDV11" s="132"/>
      <c r="KDW11" s="133"/>
      <c r="KDX11" s="134"/>
      <c r="KDY11" s="132"/>
      <c r="KDZ11" s="132"/>
      <c r="KEA11" s="132"/>
      <c r="KEB11" s="133"/>
      <c r="KEC11" s="134"/>
      <c r="KED11" s="132"/>
      <c r="KEE11" s="132"/>
      <c r="KEF11" s="132"/>
      <c r="KEG11" s="133"/>
      <c r="KEH11" s="134"/>
      <c r="KEI11" s="132"/>
      <c r="KEJ11" s="132"/>
      <c r="KEK11" s="132"/>
      <c r="KEL11" s="133"/>
      <c r="KEM11" s="134"/>
      <c r="KEN11" s="132"/>
      <c r="KEO11" s="132"/>
      <c r="KEP11" s="132"/>
      <c r="KEQ11" s="133"/>
      <c r="KER11" s="134"/>
      <c r="KES11" s="132"/>
      <c r="KET11" s="132"/>
      <c r="KEU11" s="132"/>
      <c r="KEV11" s="133"/>
      <c r="KEW11" s="134"/>
      <c r="KEX11" s="132"/>
      <c r="KEY11" s="132"/>
      <c r="KEZ11" s="132"/>
      <c r="KFA11" s="133"/>
      <c r="KFB11" s="134"/>
      <c r="KFC11" s="132"/>
      <c r="KFD11" s="132"/>
      <c r="KFE11" s="132"/>
      <c r="KFF11" s="133"/>
      <c r="KFG11" s="134"/>
      <c r="KFH11" s="132"/>
      <c r="KFI11" s="132"/>
      <c r="KFJ11" s="132"/>
      <c r="KFK11" s="133"/>
      <c r="KFL11" s="134"/>
      <c r="KFM11" s="132"/>
      <c r="KFN11" s="132"/>
      <c r="KFO11" s="132"/>
      <c r="KFP11" s="133"/>
      <c r="KFQ11" s="134"/>
      <c r="KFR11" s="132"/>
      <c r="KFS11" s="132"/>
      <c r="KFT11" s="132"/>
      <c r="KFU11" s="133"/>
      <c r="KFV11" s="134"/>
      <c r="KFW11" s="132"/>
      <c r="KFX11" s="132"/>
      <c r="KFY11" s="132"/>
      <c r="KFZ11" s="133"/>
      <c r="KGA11" s="134"/>
      <c r="KGB11" s="132"/>
      <c r="KGC11" s="132"/>
      <c r="KGD11" s="132"/>
      <c r="KGE11" s="133"/>
      <c r="KGF11" s="134"/>
      <c r="KGG11" s="132"/>
      <c r="KGH11" s="132"/>
      <c r="KGI11" s="132"/>
      <c r="KGJ11" s="133"/>
      <c r="KGK11" s="134"/>
      <c r="KGL11" s="132"/>
      <c r="KGM11" s="132"/>
      <c r="KGN11" s="132"/>
      <c r="KGO11" s="133"/>
      <c r="KGP11" s="134"/>
      <c r="KGQ11" s="132"/>
      <c r="KGR11" s="132"/>
      <c r="KGS11" s="132"/>
      <c r="KGT11" s="133"/>
      <c r="KGU11" s="134"/>
      <c r="KGV11" s="132"/>
      <c r="KGW11" s="132"/>
      <c r="KGX11" s="132"/>
      <c r="KGY11" s="133"/>
      <c r="KGZ11" s="134"/>
      <c r="KHA11" s="132"/>
      <c r="KHB11" s="132"/>
      <c r="KHC11" s="132"/>
      <c r="KHD11" s="133"/>
      <c r="KHE11" s="134"/>
      <c r="KHF11" s="132"/>
      <c r="KHG11" s="132"/>
      <c r="KHH11" s="132"/>
      <c r="KHI11" s="133"/>
      <c r="KHJ11" s="134"/>
      <c r="KHK11" s="132"/>
      <c r="KHL11" s="132"/>
      <c r="KHM11" s="132"/>
      <c r="KHN11" s="133"/>
      <c r="KHO11" s="134"/>
      <c r="KHP11" s="132"/>
      <c r="KHQ11" s="132"/>
      <c r="KHR11" s="132"/>
      <c r="KHS11" s="133"/>
      <c r="KHT11" s="134"/>
      <c r="KHU11" s="132"/>
      <c r="KHV11" s="132"/>
      <c r="KHW11" s="132"/>
      <c r="KHX11" s="133"/>
      <c r="KHY11" s="134"/>
      <c r="KHZ11" s="132"/>
      <c r="KIA11" s="132"/>
      <c r="KIB11" s="132"/>
      <c r="KIC11" s="133"/>
      <c r="KID11" s="134"/>
      <c r="KIE11" s="132"/>
      <c r="KIF11" s="132"/>
      <c r="KIG11" s="132"/>
      <c r="KIH11" s="133"/>
      <c r="KII11" s="134"/>
      <c r="KIJ11" s="132"/>
      <c r="KIK11" s="132"/>
      <c r="KIL11" s="132"/>
      <c r="KIM11" s="133"/>
      <c r="KIN11" s="134"/>
      <c r="KIO11" s="132"/>
      <c r="KIP11" s="132"/>
      <c r="KIQ11" s="132"/>
      <c r="KIR11" s="133"/>
      <c r="KIS11" s="134"/>
      <c r="KIT11" s="132"/>
      <c r="KIU11" s="132"/>
      <c r="KIV11" s="132"/>
      <c r="KIW11" s="133"/>
      <c r="KIX11" s="134"/>
      <c r="KIY11" s="132"/>
      <c r="KIZ11" s="132"/>
      <c r="KJA11" s="132"/>
      <c r="KJB11" s="133"/>
      <c r="KJC11" s="134"/>
      <c r="KJD11" s="132"/>
      <c r="KJE11" s="132"/>
      <c r="KJF11" s="132"/>
      <c r="KJG11" s="133"/>
      <c r="KJH11" s="134"/>
      <c r="KJI11" s="132"/>
      <c r="KJJ11" s="132"/>
      <c r="KJK11" s="132"/>
      <c r="KJL11" s="133"/>
      <c r="KJM11" s="134"/>
      <c r="KJN11" s="132"/>
      <c r="KJO11" s="132"/>
      <c r="KJP11" s="132"/>
      <c r="KJQ11" s="133"/>
      <c r="KJR11" s="134"/>
      <c r="KJS11" s="132"/>
      <c r="KJT11" s="132"/>
      <c r="KJU11" s="132"/>
      <c r="KJV11" s="133"/>
      <c r="KJW11" s="134"/>
      <c r="KJX11" s="132"/>
      <c r="KJY11" s="132"/>
      <c r="KJZ11" s="132"/>
      <c r="KKA11" s="133"/>
      <c r="KKB11" s="134"/>
      <c r="KKC11" s="132"/>
      <c r="KKD11" s="132"/>
      <c r="KKE11" s="132"/>
      <c r="KKF11" s="133"/>
      <c r="KKG11" s="134"/>
      <c r="KKH11" s="132"/>
      <c r="KKI11" s="132"/>
      <c r="KKJ11" s="132"/>
      <c r="KKK11" s="133"/>
      <c r="KKL11" s="134"/>
      <c r="KKM11" s="132"/>
      <c r="KKN11" s="132"/>
      <c r="KKO11" s="132"/>
      <c r="KKP11" s="133"/>
      <c r="KKQ11" s="134"/>
      <c r="KKR11" s="132"/>
      <c r="KKS11" s="132"/>
      <c r="KKT11" s="132"/>
      <c r="KKU11" s="133"/>
      <c r="KKV11" s="134"/>
      <c r="KKW11" s="132"/>
      <c r="KKX11" s="132"/>
      <c r="KKY11" s="132"/>
      <c r="KKZ11" s="133"/>
      <c r="KLA11" s="134"/>
      <c r="KLB11" s="132"/>
      <c r="KLC11" s="132"/>
      <c r="KLD11" s="132"/>
      <c r="KLE11" s="133"/>
      <c r="KLF11" s="134"/>
      <c r="KLG11" s="132"/>
      <c r="KLH11" s="132"/>
      <c r="KLI11" s="132"/>
      <c r="KLJ11" s="133"/>
      <c r="KLK11" s="134"/>
      <c r="KLL11" s="132"/>
      <c r="KLM11" s="132"/>
      <c r="KLN11" s="132"/>
      <c r="KLO11" s="133"/>
      <c r="KLP11" s="134"/>
      <c r="KLQ11" s="132"/>
      <c r="KLR11" s="132"/>
      <c r="KLS11" s="132"/>
      <c r="KLT11" s="133"/>
      <c r="KLU11" s="134"/>
      <c r="KLV11" s="132"/>
      <c r="KLW11" s="132"/>
      <c r="KLX11" s="132"/>
      <c r="KLY11" s="133"/>
      <c r="KLZ11" s="134"/>
      <c r="KMA11" s="132"/>
      <c r="KMB11" s="132"/>
      <c r="KMC11" s="132"/>
      <c r="KMD11" s="133"/>
      <c r="KME11" s="134"/>
      <c r="KMF11" s="132"/>
      <c r="KMG11" s="132"/>
      <c r="KMH11" s="132"/>
      <c r="KMI11" s="133"/>
      <c r="KMJ11" s="134"/>
      <c r="KMK11" s="132"/>
      <c r="KML11" s="132"/>
      <c r="KMM11" s="132"/>
      <c r="KMN11" s="133"/>
      <c r="KMO11" s="134"/>
      <c r="KMP11" s="132"/>
      <c r="KMQ11" s="132"/>
      <c r="KMR11" s="132"/>
      <c r="KMS11" s="133"/>
      <c r="KMT11" s="134"/>
      <c r="KMU11" s="132"/>
      <c r="KMV11" s="132"/>
      <c r="KMW11" s="132"/>
      <c r="KMX11" s="133"/>
      <c r="KMY11" s="134"/>
      <c r="KMZ11" s="132"/>
      <c r="KNA11" s="132"/>
      <c r="KNB11" s="132"/>
      <c r="KNC11" s="133"/>
      <c r="KND11" s="134"/>
      <c r="KNE11" s="132"/>
      <c r="KNF11" s="132"/>
      <c r="KNG11" s="132"/>
      <c r="KNH11" s="133"/>
      <c r="KNI11" s="134"/>
      <c r="KNJ11" s="132"/>
      <c r="KNK11" s="132"/>
      <c r="KNL11" s="132"/>
      <c r="KNM11" s="133"/>
      <c r="KNN11" s="134"/>
      <c r="KNO11" s="132"/>
      <c r="KNP11" s="132"/>
      <c r="KNQ11" s="132"/>
      <c r="KNR11" s="133"/>
      <c r="KNS11" s="134"/>
      <c r="KNT11" s="132"/>
      <c r="KNU11" s="132"/>
      <c r="KNV11" s="132"/>
      <c r="KNW11" s="133"/>
      <c r="KNX11" s="134"/>
      <c r="KNY11" s="132"/>
      <c r="KNZ11" s="132"/>
      <c r="KOA11" s="132"/>
      <c r="KOB11" s="133"/>
      <c r="KOC11" s="134"/>
      <c r="KOD11" s="132"/>
      <c r="KOE11" s="132"/>
      <c r="KOF11" s="132"/>
      <c r="KOG11" s="133"/>
      <c r="KOH11" s="134"/>
      <c r="KOI11" s="132"/>
      <c r="KOJ11" s="132"/>
      <c r="KOK11" s="132"/>
      <c r="KOL11" s="133"/>
      <c r="KOM11" s="134"/>
      <c r="KON11" s="132"/>
      <c r="KOO11" s="132"/>
      <c r="KOP11" s="132"/>
      <c r="KOQ11" s="133"/>
      <c r="KOR11" s="134"/>
      <c r="KOS11" s="132"/>
      <c r="KOT11" s="132"/>
      <c r="KOU11" s="132"/>
      <c r="KOV11" s="133"/>
      <c r="KOW11" s="134"/>
      <c r="KOX11" s="132"/>
      <c r="KOY11" s="132"/>
      <c r="KOZ11" s="132"/>
      <c r="KPA11" s="133"/>
      <c r="KPB11" s="134"/>
      <c r="KPC11" s="132"/>
      <c r="KPD11" s="132"/>
      <c r="KPE11" s="132"/>
      <c r="KPF11" s="133"/>
      <c r="KPG11" s="134"/>
      <c r="KPH11" s="132"/>
      <c r="KPI11" s="132"/>
      <c r="KPJ11" s="132"/>
      <c r="KPK11" s="133"/>
      <c r="KPL11" s="134"/>
      <c r="KPM11" s="132"/>
      <c r="KPN11" s="132"/>
      <c r="KPO11" s="132"/>
      <c r="KPP11" s="133"/>
      <c r="KPQ11" s="134"/>
      <c r="KPR11" s="132"/>
      <c r="KPS11" s="132"/>
      <c r="KPT11" s="132"/>
      <c r="KPU11" s="133"/>
      <c r="KPV11" s="134"/>
      <c r="KPW11" s="132"/>
      <c r="KPX11" s="132"/>
      <c r="KPY11" s="132"/>
      <c r="KPZ11" s="133"/>
      <c r="KQA11" s="134"/>
      <c r="KQB11" s="132"/>
      <c r="KQC11" s="132"/>
      <c r="KQD11" s="132"/>
      <c r="KQE11" s="133"/>
      <c r="KQF11" s="134"/>
      <c r="KQG11" s="132"/>
      <c r="KQH11" s="132"/>
      <c r="KQI11" s="132"/>
      <c r="KQJ11" s="133"/>
      <c r="KQK11" s="134"/>
      <c r="KQL11" s="132"/>
      <c r="KQM11" s="132"/>
      <c r="KQN11" s="132"/>
      <c r="KQO11" s="133"/>
      <c r="KQP11" s="134"/>
      <c r="KQQ11" s="132"/>
      <c r="KQR11" s="132"/>
      <c r="KQS11" s="132"/>
      <c r="KQT11" s="133"/>
      <c r="KQU11" s="134"/>
      <c r="KQV11" s="132"/>
      <c r="KQW11" s="132"/>
      <c r="KQX11" s="132"/>
      <c r="KQY11" s="133"/>
      <c r="KQZ11" s="134"/>
      <c r="KRA11" s="132"/>
      <c r="KRB11" s="132"/>
      <c r="KRC11" s="132"/>
      <c r="KRD11" s="133"/>
      <c r="KRE11" s="134"/>
      <c r="KRF11" s="132"/>
      <c r="KRG11" s="132"/>
      <c r="KRH11" s="132"/>
      <c r="KRI11" s="133"/>
      <c r="KRJ11" s="134"/>
      <c r="KRK11" s="132"/>
      <c r="KRL11" s="132"/>
      <c r="KRM11" s="132"/>
      <c r="KRN11" s="133"/>
      <c r="KRO11" s="134"/>
      <c r="KRP11" s="132"/>
      <c r="KRQ11" s="132"/>
      <c r="KRR11" s="132"/>
      <c r="KRS11" s="133"/>
      <c r="KRT11" s="134"/>
      <c r="KRU11" s="132"/>
      <c r="KRV11" s="132"/>
      <c r="KRW11" s="132"/>
      <c r="KRX11" s="133"/>
      <c r="KRY11" s="134"/>
      <c r="KRZ11" s="132"/>
      <c r="KSA11" s="132"/>
      <c r="KSB11" s="132"/>
      <c r="KSC11" s="133"/>
      <c r="KSD11" s="134"/>
      <c r="KSE11" s="132"/>
      <c r="KSF11" s="132"/>
      <c r="KSG11" s="132"/>
      <c r="KSH11" s="133"/>
      <c r="KSI11" s="134"/>
      <c r="KSJ11" s="132"/>
      <c r="KSK11" s="132"/>
      <c r="KSL11" s="132"/>
      <c r="KSM11" s="133"/>
      <c r="KSN11" s="134"/>
      <c r="KSO11" s="132"/>
      <c r="KSP11" s="132"/>
      <c r="KSQ11" s="132"/>
      <c r="KSR11" s="133"/>
      <c r="KSS11" s="134"/>
      <c r="KST11" s="132"/>
      <c r="KSU11" s="132"/>
      <c r="KSV11" s="132"/>
      <c r="KSW11" s="133"/>
      <c r="KSX11" s="134"/>
      <c r="KSY11" s="132"/>
      <c r="KSZ11" s="132"/>
      <c r="KTA11" s="132"/>
      <c r="KTB11" s="133"/>
      <c r="KTC11" s="134"/>
      <c r="KTD11" s="132"/>
      <c r="KTE11" s="132"/>
      <c r="KTF11" s="132"/>
      <c r="KTG11" s="133"/>
      <c r="KTH11" s="134"/>
      <c r="KTI11" s="132"/>
      <c r="KTJ11" s="132"/>
      <c r="KTK11" s="132"/>
      <c r="KTL11" s="133"/>
      <c r="KTM11" s="134"/>
      <c r="KTN11" s="132"/>
      <c r="KTO11" s="132"/>
      <c r="KTP11" s="132"/>
      <c r="KTQ11" s="133"/>
      <c r="KTR11" s="134"/>
      <c r="KTS11" s="132"/>
      <c r="KTT11" s="132"/>
      <c r="KTU11" s="132"/>
      <c r="KTV11" s="133"/>
      <c r="KTW11" s="134"/>
      <c r="KTX11" s="132"/>
      <c r="KTY11" s="132"/>
      <c r="KTZ11" s="132"/>
      <c r="KUA11" s="133"/>
      <c r="KUB11" s="134"/>
      <c r="KUC11" s="132"/>
      <c r="KUD11" s="132"/>
      <c r="KUE11" s="132"/>
      <c r="KUF11" s="133"/>
      <c r="KUG11" s="134"/>
      <c r="KUH11" s="132"/>
      <c r="KUI11" s="132"/>
      <c r="KUJ11" s="132"/>
      <c r="KUK11" s="133"/>
      <c r="KUL11" s="134"/>
      <c r="KUM11" s="132"/>
      <c r="KUN11" s="132"/>
      <c r="KUO11" s="132"/>
      <c r="KUP11" s="133"/>
      <c r="KUQ11" s="134"/>
      <c r="KUR11" s="132"/>
      <c r="KUS11" s="132"/>
      <c r="KUT11" s="132"/>
      <c r="KUU11" s="133"/>
      <c r="KUV11" s="134"/>
      <c r="KUW11" s="132"/>
      <c r="KUX11" s="132"/>
      <c r="KUY11" s="132"/>
      <c r="KUZ11" s="133"/>
      <c r="KVA11" s="134"/>
      <c r="KVB11" s="132"/>
      <c r="KVC11" s="132"/>
      <c r="KVD11" s="132"/>
      <c r="KVE11" s="133"/>
      <c r="KVF11" s="134"/>
      <c r="KVG11" s="132"/>
      <c r="KVH11" s="132"/>
      <c r="KVI11" s="132"/>
      <c r="KVJ11" s="133"/>
      <c r="KVK11" s="134"/>
      <c r="KVL11" s="132"/>
      <c r="KVM11" s="132"/>
      <c r="KVN11" s="132"/>
      <c r="KVO11" s="133"/>
      <c r="KVP11" s="134"/>
      <c r="KVQ11" s="132"/>
      <c r="KVR11" s="132"/>
      <c r="KVS11" s="132"/>
      <c r="KVT11" s="133"/>
      <c r="KVU11" s="134"/>
      <c r="KVV11" s="132"/>
      <c r="KVW11" s="132"/>
      <c r="KVX11" s="132"/>
      <c r="KVY11" s="133"/>
      <c r="KVZ11" s="134"/>
      <c r="KWA11" s="132"/>
      <c r="KWB11" s="132"/>
      <c r="KWC11" s="132"/>
      <c r="KWD11" s="133"/>
      <c r="KWE11" s="134"/>
      <c r="KWF11" s="132"/>
      <c r="KWG11" s="132"/>
      <c r="KWH11" s="132"/>
      <c r="KWI11" s="133"/>
      <c r="KWJ11" s="134"/>
      <c r="KWK11" s="132"/>
      <c r="KWL11" s="132"/>
      <c r="KWM11" s="132"/>
      <c r="KWN11" s="133"/>
      <c r="KWO11" s="134"/>
      <c r="KWP11" s="132"/>
      <c r="KWQ11" s="132"/>
      <c r="KWR11" s="132"/>
      <c r="KWS11" s="133"/>
      <c r="KWT11" s="134"/>
      <c r="KWU11" s="132"/>
      <c r="KWV11" s="132"/>
      <c r="KWW11" s="132"/>
      <c r="KWX11" s="133"/>
      <c r="KWY11" s="134"/>
      <c r="KWZ11" s="132"/>
      <c r="KXA11" s="132"/>
      <c r="KXB11" s="132"/>
      <c r="KXC11" s="133"/>
      <c r="KXD11" s="134"/>
      <c r="KXE11" s="132"/>
      <c r="KXF11" s="132"/>
      <c r="KXG11" s="132"/>
      <c r="KXH11" s="133"/>
      <c r="KXI11" s="134"/>
      <c r="KXJ11" s="132"/>
      <c r="KXK11" s="132"/>
      <c r="KXL11" s="132"/>
      <c r="KXM11" s="133"/>
      <c r="KXN11" s="134"/>
      <c r="KXO11" s="132"/>
      <c r="KXP11" s="132"/>
      <c r="KXQ11" s="132"/>
      <c r="KXR11" s="133"/>
      <c r="KXS11" s="134"/>
      <c r="KXT11" s="132"/>
      <c r="KXU11" s="132"/>
      <c r="KXV11" s="132"/>
      <c r="KXW11" s="133"/>
      <c r="KXX11" s="134"/>
      <c r="KXY11" s="132"/>
      <c r="KXZ11" s="132"/>
      <c r="KYA11" s="132"/>
      <c r="KYB11" s="133"/>
      <c r="KYC11" s="134"/>
      <c r="KYD11" s="132"/>
      <c r="KYE11" s="132"/>
      <c r="KYF11" s="132"/>
      <c r="KYG11" s="133"/>
      <c r="KYH11" s="134"/>
      <c r="KYI11" s="132"/>
      <c r="KYJ11" s="132"/>
      <c r="KYK11" s="132"/>
      <c r="KYL11" s="133"/>
      <c r="KYM11" s="134"/>
      <c r="KYN11" s="132"/>
      <c r="KYO11" s="132"/>
      <c r="KYP11" s="132"/>
      <c r="KYQ11" s="133"/>
      <c r="KYR11" s="134"/>
      <c r="KYS11" s="132"/>
      <c r="KYT11" s="132"/>
      <c r="KYU11" s="132"/>
      <c r="KYV11" s="133"/>
      <c r="KYW11" s="134"/>
      <c r="KYX11" s="132"/>
      <c r="KYY11" s="132"/>
      <c r="KYZ11" s="132"/>
      <c r="KZA11" s="133"/>
      <c r="KZB11" s="134"/>
      <c r="KZC11" s="132"/>
      <c r="KZD11" s="132"/>
      <c r="KZE11" s="132"/>
      <c r="KZF11" s="133"/>
      <c r="KZG11" s="134"/>
      <c r="KZH11" s="132"/>
      <c r="KZI11" s="132"/>
      <c r="KZJ11" s="132"/>
      <c r="KZK11" s="133"/>
      <c r="KZL11" s="134"/>
      <c r="KZM11" s="132"/>
      <c r="KZN11" s="132"/>
      <c r="KZO11" s="132"/>
      <c r="KZP11" s="133"/>
      <c r="KZQ11" s="134"/>
      <c r="KZR11" s="132"/>
      <c r="KZS11" s="132"/>
      <c r="KZT11" s="132"/>
      <c r="KZU11" s="133"/>
      <c r="KZV11" s="134"/>
      <c r="KZW11" s="132"/>
      <c r="KZX11" s="132"/>
      <c r="KZY11" s="132"/>
      <c r="KZZ11" s="133"/>
      <c r="LAA11" s="134"/>
      <c r="LAB11" s="132"/>
      <c r="LAC11" s="132"/>
      <c r="LAD11" s="132"/>
      <c r="LAE11" s="133"/>
      <c r="LAF11" s="134"/>
      <c r="LAG11" s="132"/>
      <c r="LAH11" s="132"/>
      <c r="LAI11" s="132"/>
      <c r="LAJ11" s="133"/>
      <c r="LAK11" s="134"/>
      <c r="LAL11" s="132"/>
      <c r="LAM11" s="132"/>
      <c r="LAN11" s="132"/>
      <c r="LAO11" s="133"/>
      <c r="LAP11" s="134"/>
      <c r="LAQ11" s="132"/>
      <c r="LAR11" s="132"/>
      <c r="LAS11" s="132"/>
      <c r="LAT11" s="133"/>
      <c r="LAU11" s="134"/>
      <c r="LAV11" s="132"/>
      <c r="LAW11" s="132"/>
      <c r="LAX11" s="132"/>
      <c r="LAY11" s="133"/>
      <c r="LAZ11" s="134"/>
      <c r="LBA11" s="132"/>
      <c r="LBB11" s="132"/>
      <c r="LBC11" s="132"/>
      <c r="LBD11" s="133"/>
      <c r="LBE11" s="134"/>
      <c r="LBF11" s="132"/>
      <c r="LBG11" s="132"/>
      <c r="LBH11" s="132"/>
      <c r="LBI11" s="133"/>
      <c r="LBJ11" s="134"/>
      <c r="LBK11" s="132"/>
      <c r="LBL11" s="132"/>
      <c r="LBM11" s="132"/>
      <c r="LBN11" s="133"/>
      <c r="LBO11" s="134"/>
      <c r="LBP11" s="132"/>
      <c r="LBQ11" s="132"/>
      <c r="LBR11" s="132"/>
      <c r="LBS11" s="133"/>
      <c r="LBT11" s="134"/>
      <c r="LBU11" s="132"/>
      <c r="LBV11" s="132"/>
      <c r="LBW11" s="132"/>
      <c r="LBX11" s="133"/>
      <c r="LBY11" s="134"/>
      <c r="LBZ11" s="132"/>
      <c r="LCA11" s="132"/>
      <c r="LCB11" s="132"/>
      <c r="LCC11" s="133"/>
      <c r="LCD11" s="134"/>
      <c r="LCE11" s="132"/>
      <c r="LCF11" s="132"/>
      <c r="LCG11" s="132"/>
      <c r="LCH11" s="133"/>
      <c r="LCI11" s="134"/>
      <c r="LCJ11" s="132"/>
      <c r="LCK11" s="132"/>
      <c r="LCL11" s="132"/>
      <c r="LCM11" s="133"/>
      <c r="LCN11" s="134"/>
      <c r="LCO11" s="132"/>
      <c r="LCP11" s="132"/>
      <c r="LCQ11" s="132"/>
      <c r="LCR11" s="133"/>
      <c r="LCS11" s="134"/>
      <c r="LCT11" s="132"/>
      <c r="LCU11" s="132"/>
      <c r="LCV11" s="132"/>
      <c r="LCW11" s="133"/>
      <c r="LCX11" s="134"/>
      <c r="LCY11" s="132"/>
      <c r="LCZ11" s="132"/>
      <c r="LDA11" s="132"/>
      <c r="LDB11" s="133"/>
      <c r="LDC11" s="134"/>
      <c r="LDD11" s="132"/>
      <c r="LDE11" s="132"/>
      <c r="LDF11" s="132"/>
      <c r="LDG11" s="133"/>
      <c r="LDH11" s="134"/>
      <c r="LDI11" s="132"/>
      <c r="LDJ11" s="132"/>
      <c r="LDK11" s="132"/>
      <c r="LDL11" s="133"/>
      <c r="LDM11" s="134"/>
      <c r="LDN11" s="132"/>
      <c r="LDO11" s="132"/>
      <c r="LDP11" s="132"/>
      <c r="LDQ11" s="133"/>
      <c r="LDR11" s="134"/>
      <c r="LDS11" s="132"/>
      <c r="LDT11" s="132"/>
      <c r="LDU11" s="132"/>
      <c r="LDV11" s="133"/>
      <c r="LDW11" s="134"/>
      <c r="LDX11" s="132"/>
      <c r="LDY11" s="132"/>
      <c r="LDZ11" s="132"/>
      <c r="LEA11" s="133"/>
      <c r="LEB11" s="134"/>
      <c r="LEC11" s="132"/>
      <c r="LED11" s="132"/>
      <c r="LEE11" s="132"/>
      <c r="LEF11" s="133"/>
      <c r="LEG11" s="134"/>
      <c r="LEH11" s="132"/>
      <c r="LEI11" s="132"/>
      <c r="LEJ11" s="132"/>
      <c r="LEK11" s="133"/>
      <c r="LEL11" s="134"/>
      <c r="LEM11" s="132"/>
      <c r="LEN11" s="132"/>
      <c r="LEO11" s="132"/>
      <c r="LEP11" s="133"/>
      <c r="LEQ11" s="134"/>
      <c r="LER11" s="132"/>
      <c r="LES11" s="132"/>
      <c r="LET11" s="132"/>
      <c r="LEU11" s="133"/>
      <c r="LEV11" s="134"/>
      <c r="LEW11" s="132"/>
      <c r="LEX11" s="132"/>
      <c r="LEY11" s="132"/>
      <c r="LEZ11" s="133"/>
      <c r="LFA11" s="134"/>
      <c r="LFB11" s="132"/>
      <c r="LFC11" s="132"/>
      <c r="LFD11" s="132"/>
      <c r="LFE11" s="133"/>
      <c r="LFF11" s="134"/>
      <c r="LFG11" s="132"/>
      <c r="LFH11" s="132"/>
      <c r="LFI11" s="132"/>
      <c r="LFJ11" s="133"/>
      <c r="LFK11" s="134"/>
      <c r="LFL11" s="132"/>
      <c r="LFM11" s="132"/>
      <c r="LFN11" s="132"/>
      <c r="LFO11" s="133"/>
      <c r="LFP11" s="134"/>
      <c r="LFQ11" s="132"/>
      <c r="LFR11" s="132"/>
      <c r="LFS11" s="132"/>
      <c r="LFT11" s="133"/>
      <c r="LFU11" s="134"/>
      <c r="LFV11" s="132"/>
      <c r="LFW11" s="132"/>
      <c r="LFX11" s="132"/>
      <c r="LFY11" s="133"/>
      <c r="LFZ11" s="134"/>
      <c r="LGA11" s="132"/>
      <c r="LGB11" s="132"/>
      <c r="LGC11" s="132"/>
      <c r="LGD11" s="133"/>
      <c r="LGE11" s="134"/>
      <c r="LGF11" s="132"/>
      <c r="LGG11" s="132"/>
      <c r="LGH11" s="132"/>
      <c r="LGI11" s="133"/>
      <c r="LGJ11" s="134"/>
      <c r="LGK11" s="132"/>
      <c r="LGL11" s="132"/>
      <c r="LGM11" s="132"/>
      <c r="LGN11" s="133"/>
      <c r="LGO11" s="134"/>
      <c r="LGP11" s="132"/>
      <c r="LGQ11" s="132"/>
      <c r="LGR11" s="132"/>
      <c r="LGS11" s="133"/>
      <c r="LGT11" s="134"/>
      <c r="LGU11" s="132"/>
      <c r="LGV11" s="132"/>
      <c r="LGW11" s="132"/>
      <c r="LGX11" s="133"/>
      <c r="LGY11" s="134"/>
      <c r="LGZ11" s="132"/>
      <c r="LHA11" s="132"/>
      <c r="LHB11" s="132"/>
      <c r="LHC11" s="133"/>
      <c r="LHD11" s="134"/>
      <c r="LHE11" s="132"/>
      <c r="LHF11" s="132"/>
      <c r="LHG11" s="132"/>
      <c r="LHH11" s="133"/>
      <c r="LHI11" s="134"/>
      <c r="LHJ11" s="132"/>
      <c r="LHK11" s="132"/>
      <c r="LHL11" s="132"/>
      <c r="LHM11" s="133"/>
      <c r="LHN11" s="134"/>
      <c r="LHO11" s="132"/>
      <c r="LHP11" s="132"/>
      <c r="LHQ11" s="132"/>
      <c r="LHR11" s="133"/>
      <c r="LHS11" s="134"/>
      <c r="LHT11" s="132"/>
      <c r="LHU11" s="132"/>
      <c r="LHV11" s="132"/>
      <c r="LHW11" s="133"/>
      <c r="LHX11" s="134"/>
      <c r="LHY11" s="132"/>
      <c r="LHZ11" s="132"/>
      <c r="LIA11" s="132"/>
      <c r="LIB11" s="133"/>
      <c r="LIC11" s="134"/>
      <c r="LID11" s="132"/>
      <c r="LIE11" s="132"/>
      <c r="LIF11" s="132"/>
      <c r="LIG11" s="133"/>
      <c r="LIH11" s="134"/>
      <c r="LII11" s="132"/>
      <c r="LIJ11" s="132"/>
      <c r="LIK11" s="132"/>
      <c r="LIL11" s="133"/>
      <c r="LIM11" s="134"/>
      <c r="LIN11" s="132"/>
      <c r="LIO11" s="132"/>
      <c r="LIP11" s="132"/>
      <c r="LIQ11" s="133"/>
      <c r="LIR11" s="134"/>
      <c r="LIS11" s="132"/>
      <c r="LIT11" s="132"/>
      <c r="LIU11" s="132"/>
      <c r="LIV11" s="133"/>
      <c r="LIW11" s="134"/>
      <c r="LIX11" s="132"/>
      <c r="LIY11" s="132"/>
      <c r="LIZ11" s="132"/>
      <c r="LJA11" s="133"/>
      <c r="LJB11" s="134"/>
      <c r="LJC11" s="132"/>
      <c r="LJD11" s="132"/>
      <c r="LJE11" s="132"/>
      <c r="LJF11" s="133"/>
      <c r="LJG11" s="134"/>
      <c r="LJH11" s="132"/>
      <c r="LJI11" s="132"/>
      <c r="LJJ11" s="132"/>
      <c r="LJK11" s="133"/>
      <c r="LJL11" s="134"/>
      <c r="LJM11" s="132"/>
      <c r="LJN11" s="132"/>
      <c r="LJO11" s="132"/>
      <c r="LJP11" s="133"/>
      <c r="LJQ11" s="134"/>
      <c r="LJR11" s="132"/>
      <c r="LJS11" s="132"/>
      <c r="LJT11" s="132"/>
      <c r="LJU11" s="133"/>
      <c r="LJV11" s="134"/>
      <c r="LJW11" s="132"/>
      <c r="LJX11" s="132"/>
      <c r="LJY11" s="132"/>
      <c r="LJZ11" s="133"/>
      <c r="LKA11" s="134"/>
      <c r="LKB11" s="132"/>
      <c r="LKC11" s="132"/>
      <c r="LKD11" s="132"/>
      <c r="LKE11" s="133"/>
      <c r="LKF11" s="134"/>
      <c r="LKG11" s="132"/>
      <c r="LKH11" s="132"/>
      <c r="LKI11" s="132"/>
      <c r="LKJ11" s="133"/>
      <c r="LKK11" s="134"/>
      <c r="LKL11" s="132"/>
      <c r="LKM11" s="132"/>
      <c r="LKN11" s="132"/>
      <c r="LKO11" s="133"/>
      <c r="LKP11" s="134"/>
      <c r="LKQ11" s="132"/>
      <c r="LKR11" s="132"/>
      <c r="LKS11" s="132"/>
      <c r="LKT11" s="133"/>
      <c r="LKU11" s="134"/>
      <c r="LKV11" s="132"/>
      <c r="LKW11" s="132"/>
      <c r="LKX11" s="132"/>
      <c r="LKY11" s="133"/>
      <c r="LKZ11" s="134"/>
      <c r="LLA11" s="132"/>
      <c r="LLB11" s="132"/>
      <c r="LLC11" s="132"/>
      <c r="LLD11" s="133"/>
      <c r="LLE11" s="134"/>
      <c r="LLF11" s="132"/>
      <c r="LLG11" s="132"/>
      <c r="LLH11" s="132"/>
      <c r="LLI11" s="133"/>
      <c r="LLJ11" s="134"/>
      <c r="LLK11" s="132"/>
      <c r="LLL11" s="132"/>
      <c r="LLM11" s="132"/>
      <c r="LLN11" s="133"/>
      <c r="LLO11" s="134"/>
      <c r="LLP11" s="132"/>
      <c r="LLQ11" s="132"/>
      <c r="LLR11" s="132"/>
      <c r="LLS11" s="133"/>
      <c r="LLT11" s="134"/>
      <c r="LLU11" s="132"/>
      <c r="LLV11" s="132"/>
      <c r="LLW11" s="132"/>
      <c r="LLX11" s="133"/>
      <c r="LLY11" s="134"/>
      <c r="LLZ11" s="132"/>
      <c r="LMA11" s="132"/>
      <c r="LMB11" s="132"/>
      <c r="LMC11" s="133"/>
      <c r="LMD11" s="134"/>
      <c r="LME11" s="132"/>
      <c r="LMF11" s="132"/>
      <c r="LMG11" s="132"/>
      <c r="LMH11" s="133"/>
      <c r="LMI11" s="134"/>
      <c r="LMJ11" s="132"/>
      <c r="LMK11" s="132"/>
      <c r="LML11" s="132"/>
      <c r="LMM11" s="133"/>
      <c r="LMN11" s="134"/>
      <c r="LMO11" s="132"/>
      <c r="LMP11" s="132"/>
      <c r="LMQ11" s="132"/>
      <c r="LMR11" s="133"/>
      <c r="LMS11" s="134"/>
      <c r="LMT11" s="132"/>
      <c r="LMU11" s="132"/>
      <c r="LMV11" s="132"/>
      <c r="LMW11" s="133"/>
      <c r="LMX11" s="134"/>
      <c r="LMY11" s="132"/>
      <c r="LMZ11" s="132"/>
      <c r="LNA11" s="132"/>
      <c r="LNB11" s="133"/>
      <c r="LNC11" s="134"/>
      <c r="LND11" s="132"/>
      <c r="LNE11" s="132"/>
      <c r="LNF11" s="132"/>
      <c r="LNG11" s="133"/>
      <c r="LNH11" s="134"/>
      <c r="LNI11" s="132"/>
      <c r="LNJ11" s="132"/>
      <c r="LNK11" s="132"/>
      <c r="LNL11" s="133"/>
      <c r="LNM11" s="134"/>
      <c r="LNN11" s="132"/>
      <c r="LNO11" s="132"/>
      <c r="LNP11" s="132"/>
      <c r="LNQ11" s="133"/>
      <c r="LNR11" s="134"/>
      <c r="LNS11" s="132"/>
      <c r="LNT11" s="132"/>
      <c r="LNU11" s="132"/>
      <c r="LNV11" s="133"/>
      <c r="LNW11" s="134"/>
      <c r="LNX11" s="132"/>
      <c r="LNY11" s="132"/>
      <c r="LNZ11" s="132"/>
      <c r="LOA11" s="133"/>
      <c r="LOB11" s="134"/>
      <c r="LOC11" s="132"/>
      <c r="LOD11" s="132"/>
      <c r="LOE11" s="132"/>
      <c r="LOF11" s="133"/>
      <c r="LOG11" s="134"/>
      <c r="LOH11" s="132"/>
      <c r="LOI11" s="132"/>
      <c r="LOJ11" s="132"/>
      <c r="LOK11" s="133"/>
      <c r="LOL11" s="134"/>
      <c r="LOM11" s="132"/>
      <c r="LON11" s="132"/>
      <c r="LOO11" s="132"/>
      <c r="LOP11" s="133"/>
      <c r="LOQ11" s="134"/>
      <c r="LOR11" s="132"/>
      <c r="LOS11" s="132"/>
      <c r="LOT11" s="132"/>
      <c r="LOU11" s="133"/>
      <c r="LOV11" s="134"/>
      <c r="LOW11" s="132"/>
      <c r="LOX11" s="132"/>
      <c r="LOY11" s="132"/>
      <c r="LOZ11" s="133"/>
      <c r="LPA11" s="134"/>
      <c r="LPB11" s="132"/>
      <c r="LPC11" s="132"/>
      <c r="LPD11" s="132"/>
      <c r="LPE11" s="133"/>
      <c r="LPF11" s="134"/>
      <c r="LPG11" s="132"/>
      <c r="LPH11" s="132"/>
      <c r="LPI11" s="132"/>
      <c r="LPJ11" s="133"/>
      <c r="LPK11" s="134"/>
      <c r="LPL11" s="132"/>
      <c r="LPM11" s="132"/>
      <c r="LPN11" s="132"/>
      <c r="LPO11" s="133"/>
      <c r="LPP11" s="134"/>
      <c r="LPQ11" s="132"/>
      <c r="LPR11" s="132"/>
      <c r="LPS11" s="132"/>
      <c r="LPT11" s="133"/>
      <c r="LPU11" s="134"/>
      <c r="LPV11" s="132"/>
      <c r="LPW11" s="132"/>
      <c r="LPX11" s="132"/>
      <c r="LPY11" s="133"/>
      <c r="LPZ11" s="134"/>
      <c r="LQA11" s="132"/>
      <c r="LQB11" s="132"/>
      <c r="LQC11" s="132"/>
      <c r="LQD11" s="133"/>
      <c r="LQE11" s="134"/>
      <c r="LQF11" s="132"/>
      <c r="LQG11" s="132"/>
      <c r="LQH11" s="132"/>
      <c r="LQI11" s="133"/>
      <c r="LQJ11" s="134"/>
      <c r="LQK11" s="132"/>
      <c r="LQL11" s="132"/>
      <c r="LQM11" s="132"/>
      <c r="LQN11" s="133"/>
      <c r="LQO11" s="134"/>
      <c r="LQP11" s="132"/>
      <c r="LQQ11" s="132"/>
      <c r="LQR11" s="132"/>
      <c r="LQS11" s="133"/>
      <c r="LQT11" s="134"/>
      <c r="LQU11" s="132"/>
      <c r="LQV11" s="132"/>
      <c r="LQW11" s="132"/>
      <c r="LQX11" s="133"/>
      <c r="LQY11" s="134"/>
      <c r="LQZ11" s="132"/>
      <c r="LRA11" s="132"/>
      <c r="LRB11" s="132"/>
      <c r="LRC11" s="133"/>
      <c r="LRD11" s="134"/>
      <c r="LRE11" s="132"/>
      <c r="LRF11" s="132"/>
      <c r="LRG11" s="132"/>
      <c r="LRH11" s="133"/>
      <c r="LRI11" s="134"/>
      <c r="LRJ11" s="132"/>
      <c r="LRK11" s="132"/>
      <c r="LRL11" s="132"/>
      <c r="LRM11" s="133"/>
      <c r="LRN11" s="134"/>
      <c r="LRO11" s="132"/>
      <c r="LRP11" s="132"/>
      <c r="LRQ11" s="132"/>
      <c r="LRR11" s="133"/>
      <c r="LRS11" s="134"/>
      <c r="LRT11" s="132"/>
      <c r="LRU11" s="132"/>
      <c r="LRV11" s="132"/>
      <c r="LRW11" s="133"/>
      <c r="LRX11" s="134"/>
      <c r="LRY11" s="132"/>
      <c r="LRZ11" s="132"/>
      <c r="LSA11" s="132"/>
      <c r="LSB11" s="133"/>
      <c r="LSC11" s="134"/>
      <c r="LSD11" s="132"/>
      <c r="LSE11" s="132"/>
      <c r="LSF11" s="132"/>
      <c r="LSG11" s="133"/>
      <c r="LSH11" s="134"/>
      <c r="LSI11" s="132"/>
      <c r="LSJ11" s="132"/>
      <c r="LSK11" s="132"/>
      <c r="LSL11" s="133"/>
      <c r="LSM11" s="134"/>
      <c r="LSN11" s="132"/>
      <c r="LSO11" s="132"/>
      <c r="LSP11" s="132"/>
      <c r="LSQ11" s="133"/>
      <c r="LSR11" s="134"/>
      <c r="LSS11" s="132"/>
      <c r="LST11" s="132"/>
      <c r="LSU11" s="132"/>
      <c r="LSV11" s="133"/>
      <c r="LSW11" s="134"/>
      <c r="LSX11" s="132"/>
      <c r="LSY11" s="132"/>
      <c r="LSZ11" s="132"/>
      <c r="LTA11" s="133"/>
      <c r="LTB11" s="134"/>
      <c r="LTC11" s="132"/>
      <c r="LTD11" s="132"/>
      <c r="LTE11" s="132"/>
      <c r="LTF11" s="133"/>
      <c r="LTG11" s="134"/>
      <c r="LTH11" s="132"/>
      <c r="LTI11" s="132"/>
      <c r="LTJ11" s="132"/>
      <c r="LTK11" s="133"/>
      <c r="LTL11" s="134"/>
      <c r="LTM11" s="132"/>
      <c r="LTN11" s="132"/>
      <c r="LTO11" s="132"/>
      <c r="LTP11" s="133"/>
      <c r="LTQ11" s="134"/>
      <c r="LTR11" s="132"/>
      <c r="LTS11" s="132"/>
      <c r="LTT11" s="132"/>
      <c r="LTU11" s="133"/>
      <c r="LTV11" s="134"/>
      <c r="LTW11" s="132"/>
      <c r="LTX11" s="132"/>
      <c r="LTY11" s="132"/>
      <c r="LTZ11" s="133"/>
      <c r="LUA11" s="134"/>
      <c r="LUB11" s="132"/>
      <c r="LUC11" s="132"/>
      <c r="LUD11" s="132"/>
      <c r="LUE11" s="133"/>
      <c r="LUF11" s="134"/>
      <c r="LUG11" s="132"/>
      <c r="LUH11" s="132"/>
      <c r="LUI11" s="132"/>
      <c r="LUJ11" s="133"/>
      <c r="LUK11" s="134"/>
      <c r="LUL11" s="132"/>
      <c r="LUM11" s="132"/>
      <c r="LUN11" s="132"/>
      <c r="LUO11" s="133"/>
      <c r="LUP11" s="134"/>
      <c r="LUQ11" s="132"/>
      <c r="LUR11" s="132"/>
      <c r="LUS11" s="132"/>
      <c r="LUT11" s="133"/>
      <c r="LUU11" s="134"/>
      <c r="LUV11" s="132"/>
      <c r="LUW11" s="132"/>
      <c r="LUX11" s="132"/>
      <c r="LUY11" s="133"/>
      <c r="LUZ11" s="134"/>
      <c r="LVA11" s="132"/>
      <c r="LVB11" s="132"/>
      <c r="LVC11" s="132"/>
      <c r="LVD11" s="133"/>
      <c r="LVE11" s="134"/>
      <c r="LVF11" s="132"/>
      <c r="LVG11" s="132"/>
      <c r="LVH11" s="132"/>
      <c r="LVI11" s="133"/>
      <c r="LVJ11" s="134"/>
      <c r="LVK11" s="132"/>
      <c r="LVL11" s="132"/>
      <c r="LVM11" s="132"/>
      <c r="LVN11" s="133"/>
      <c r="LVO11" s="134"/>
      <c r="LVP11" s="132"/>
      <c r="LVQ11" s="132"/>
      <c r="LVR11" s="132"/>
      <c r="LVS11" s="133"/>
      <c r="LVT11" s="134"/>
      <c r="LVU11" s="132"/>
      <c r="LVV11" s="132"/>
      <c r="LVW11" s="132"/>
      <c r="LVX11" s="133"/>
      <c r="LVY11" s="134"/>
      <c r="LVZ11" s="132"/>
      <c r="LWA11" s="132"/>
      <c r="LWB11" s="132"/>
      <c r="LWC11" s="133"/>
      <c r="LWD11" s="134"/>
      <c r="LWE11" s="132"/>
      <c r="LWF11" s="132"/>
      <c r="LWG11" s="132"/>
      <c r="LWH11" s="133"/>
      <c r="LWI11" s="134"/>
      <c r="LWJ11" s="132"/>
      <c r="LWK11" s="132"/>
      <c r="LWL11" s="132"/>
      <c r="LWM11" s="133"/>
      <c r="LWN11" s="134"/>
      <c r="LWO11" s="132"/>
      <c r="LWP11" s="132"/>
      <c r="LWQ11" s="132"/>
      <c r="LWR11" s="133"/>
      <c r="LWS11" s="134"/>
      <c r="LWT11" s="132"/>
      <c r="LWU11" s="132"/>
      <c r="LWV11" s="132"/>
      <c r="LWW11" s="133"/>
      <c r="LWX11" s="134"/>
      <c r="LWY11" s="132"/>
      <c r="LWZ11" s="132"/>
      <c r="LXA11" s="132"/>
      <c r="LXB11" s="133"/>
      <c r="LXC11" s="134"/>
      <c r="LXD11" s="132"/>
      <c r="LXE11" s="132"/>
      <c r="LXF11" s="132"/>
      <c r="LXG11" s="133"/>
      <c r="LXH11" s="134"/>
      <c r="LXI11" s="132"/>
      <c r="LXJ11" s="132"/>
      <c r="LXK11" s="132"/>
      <c r="LXL11" s="133"/>
      <c r="LXM11" s="134"/>
      <c r="LXN11" s="132"/>
      <c r="LXO11" s="132"/>
      <c r="LXP11" s="132"/>
      <c r="LXQ11" s="133"/>
      <c r="LXR11" s="134"/>
      <c r="LXS11" s="132"/>
      <c r="LXT11" s="132"/>
      <c r="LXU11" s="132"/>
      <c r="LXV11" s="133"/>
      <c r="LXW11" s="134"/>
      <c r="LXX11" s="132"/>
      <c r="LXY11" s="132"/>
      <c r="LXZ11" s="132"/>
      <c r="LYA11" s="133"/>
      <c r="LYB11" s="134"/>
      <c r="LYC11" s="132"/>
      <c r="LYD11" s="132"/>
      <c r="LYE11" s="132"/>
      <c r="LYF11" s="133"/>
      <c r="LYG11" s="134"/>
      <c r="LYH11" s="132"/>
      <c r="LYI11" s="132"/>
      <c r="LYJ11" s="132"/>
      <c r="LYK11" s="133"/>
      <c r="LYL11" s="134"/>
      <c r="LYM11" s="132"/>
      <c r="LYN11" s="132"/>
      <c r="LYO11" s="132"/>
      <c r="LYP11" s="133"/>
      <c r="LYQ11" s="134"/>
      <c r="LYR11" s="132"/>
      <c r="LYS11" s="132"/>
      <c r="LYT11" s="132"/>
      <c r="LYU11" s="133"/>
      <c r="LYV11" s="134"/>
      <c r="LYW11" s="132"/>
      <c r="LYX11" s="132"/>
      <c r="LYY11" s="132"/>
      <c r="LYZ11" s="133"/>
      <c r="LZA11" s="134"/>
      <c r="LZB11" s="132"/>
      <c r="LZC11" s="132"/>
      <c r="LZD11" s="132"/>
      <c r="LZE11" s="133"/>
      <c r="LZF11" s="134"/>
      <c r="LZG11" s="132"/>
      <c r="LZH11" s="132"/>
      <c r="LZI11" s="132"/>
      <c r="LZJ11" s="133"/>
      <c r="LZK11" s="134"/>
      <c r="LZL11" s="132"/>
      <c r="LZM11" s="132"/>
      <c r="LZN11" s="132"/>
      <c r="LZO11" s="133"/>
      <c r="LZP11" s="134"/>
      <c r="LZQ11" s="132"/>
      <c r="LZR11" s="132"/>
      <c r="LZS11" s="132"/>
      <c r="LZT11" s="133"/>
      <c r="LZU11" s="134"/>
      <c r="LZV11" s="132"/>
      <c r="LZW11" s="132"/>
      <c r="LZX11" s="132"/>
      <c r="LZY11" s="133"/>
      <c r="LZZ11" s="134"/>
      <c r="MAA11" s="132"/>
      <c r="MAB11" s="132"/>
      <c r="MAC11" s="132"/>
      <c r="MAD11" s="133"/>
      <c r="MAE11" s="134"/>
      <c r="MAF11" s="132"/>
      <c r="MAG11" s="132"/>
      <c r="MAH11" s="132"/>
      <c r="MAI11" s="133"/>
      <c r="MAJ11" s="134"/>
      <c r="MAK11" s="132"/>
      <c r="MAL11" s="132"/>
      <c r="MAM11" s="132"/>
      <c r="MAN11" s="133"/>
      <c r="MAO11" s="134"/>
      <c r="MAP11" s="132"/>
      <c r="MAQ11" s="132"/>
      <c r="MAR11" s="132"/>
      <c r="MAS11" s="133"/>
      <c r="MAT11" s="134"/>
      <c r="MAU11" s="132"/>
      <c r="MAV11" s="132"/>
      <c r="MAW11" s="132"/>
      <c r="MAX11" s="133"/>
      <c r="MAY11" s="134"/>
      <c r="MAZ11" s="132"/>
      <c r="MBA11" s="132"/>
      <c r="MBB11" s="132"/>
      <c r="MBC11" s="133"/>
      <c r="MBD11" s="134"/>
      <c r="MBE11" s="132"/>
      <c r="MBF11" s="132"/>
      <c r="MBG11" s="132"/>
      <c r="MBH11" s="133"/>
      <c r="MBI11" s="134"/>
      <c r="MBJ11" s="132"/>
      <c r="MBK11" s="132"/>
      <c r="MBL11" s="132"/>
      <c r="MBM11" s="133"/>
      <c r="MBN11" s="134"/>
      <c r="MBO11" s="132"/>
      <c r="MBP11" s="132"/>
      <c r="MBQ11" s="132"/>
      <c r="MBR11" s="133"/>
      <c r="MBS11" s="134"/>
      <c r="MBT11" s="132"/>
      <c r="MBU11" s="132"/>
      <c r="MBV11" s="132"/>
      <c r="MBW11" s="133"/>
      <c r="MBX11" s="134"/>
      <c r="MBY11" s="132"/>
      <c r="MBZ11" s="132"/>
      <c r="MCA11" s="132"/>
      <c r="MCB11" s="133"/>
      <c r="MCC11" s="134"/>
      <c r="MCD11" s="132"/>
      <c r="MCE11" s="132"/>
      <c r="MCF11" s="132"/>
      <c r="MCG11" s="133"/>
      <c r="MCH11" s="134"/>
      <c r="MCI11" s="132"/>
      <c r="MCJ11" s="132"/>
      <c r="MCK11" s="132"/>
      <c r="MCL11" s="133"/>
      <c r="MCM11" s="134"/>
      <c r="MCN11" s="132"/>
      <c r="MCO11" s="132"/>
      <c r="MCP11" s="132"/>
      <c r="MCQ11" s="133"/>
      <c r="MCR11" s="134"/>
      <c r="MCS11" s="132"/>
      <c r="MCT11" s="132"/>
      <c r="MCU11" s="132"/>
      <c r="MCV11" s="133"/>
      <c r="MCW11" s="134"/>
      <c r="MCX11" s="132"/>
      <c r="MCY11" s="132"/>
      <c r="MCZ11" s="132"/>
      <c r="MDA11" s="133"/>
      <c r="MDB11" s="134"/>
      <c r="MDC11" s="132"/>
      <c r="MDD11" s="132"/>
      <c r="MDE11" s="132"/>
      <c r="MDF11" s="133"/>
      <c r="MDG11" s="134"/>
      <c r="MDH11" s="132"/>
      <c r="MDI11" s="132"/>
      <c r="MDJ11" s="132"/>
      <c r="MDK11" s="133"/>
      <c r="MDL11" s="134"/>
      <c r="MDM11" s="132"/>
      <c r="MDN11" s="132"/>
      <c r="MDO11" s="132"/>
      <c r="MDP11" s="133"/>
      <c r="MDQ11" s="134"/>
      <c r="MDR11" s="132"/>
      <c r="MDS11" s="132"/>
      <c r="MDT11" s="132"/>
      <c r="MDU11" s="133"/>
      <c r="MDV11" s="134"/>
      <c r="MDW11" s="132"/>
      <c r="MDX11" s="132"/>
      <c r="MDY11" s="132"/>
      <c r="MDZ11" s="133"/>
      <c r="MEA11" s="134"/>
      <c r="MEB11" s="132"/>
      <c r="MEC11" s="132"/>
      <c r="MED11" s="132"/>
      <c r="MEE11" s="133"/>
      <c r="MEF11" s="134"/>
      <c r="MEG11" s="132"/>
      <c r="MEH11" s="132"/>
      <c r="MEI11" s="132"/>
      <c r="MEJ11" s="133"/>
      <c r="MEK11" s="134"/>
      <c r="MEL11" s="132"/>
      <c r="MEM11" s="132"/>
      <c r="MEN11" s="132"/>
      <c r="MEO11" s="133"/>
      <c r="MEP11" s="134"/>
      <c r="MEQ11" s="132"/>
      <c r="MER11" s="132"/>
      <c r="MES11" s="132"/>
      <c r="MET11" s="133"/>
      <c r="MEU11" s="134"/>
      <c r="MEV11" s="132"/>
      <c r="MEW11" s="132"/>
      <c r="MEX11" s="132"/>
      <c r="MEY11" s="133"/>
      <c r="MEZ11" s="134"/>
      <c r="MFA11" s="132"/>
      <c r="MFB11" s="132"/>
      <c r="MFC11" s="132"/>
      <c r="MFD11" s="133"/>
      <c r="MFE11" s="134"/>
      <c r="MFF11" s="132"/>
      <c r="MFG11" s="132"/>
      <c r="MFH11" s="132"/>
      <c r="MFI11" s="133"/>
      <c r="MFJ11" s="134"/>
      <c r="MFK11" s="132"/>
      <c r="MFL11" s="132"/>
      <c r="MFM11" s="132"/>
      <c r="MFN11" s="133"/>
      <c r="MFO11" s="134"/>
      <c r="MFP11" s="132"/>
      <c r="MFQ11" s="132"/>
      <c r="MFR11" s="132"/>
      <c r="MFS11" s="133"/>
      <c r="MFT11" s="134"/>
      <c r="MFU11" s="132"/>
      <c r="MFV11" s="132"/>
      <c r="MFW11" s="132"/>
      <c r="MFX11" s="133"/>
      <c r="MFY11" s="134"/>
      <c r="MFZ11" s="132"/>
      <c r="MGA11" s="132"/>
      <c r="MGB11" s="132"/>
      <c r="MGC11" s="133"/>
      <c r="MGD11" s="134"/>
      <c r="MGE11" s="132"/>
      <c r="MGF11" s="132"/>
      <c r="MGG11" s="132"/>
      <c r="MGH11" s="133"/>
      <c r="MGI11" s="134"/>
      <c r="MGJ11" s="132"/>
      <c r="MGK11" s="132"/>
      <c r="MGL11" s="132"/>
      <c r="MGM11" s="133"/>
      <c r="MGN11" s="134"/>
      <c r="MGO11" s="132"/>
      <c r="MGP11" s="132"/>
      <c r="MGQ11" s="132"/>
      <c r="MGR11" s="133"/>
      <c r="MGS11" s="134"/>
      <c r="MGT11" s="132"/>
      <c r="MGU11" s="132"/>
      <c r="MGV11" s="132"/>
      <c r="MGW11" s="133"/>
      <c r="MGX11" s="134"/>
      <c r="MGY11" s="132"/>
      <c r="MGZ11" s="132"/>
      <c r="MHA11" s="132"/>
      <c r="MHB11" s="133"/>
      <c r="MHC11" s="134"/>
      <c r="MHD11" s="132"/>
      <c r="MHE11" s="132"/>
      <c r="MHF11" s="132"/>
      <c r="MHG11" s="133"/>
      <c r="MHH11" s="134"/>
      <c r="MHI11" s="132"/>
      <c r="MHJ11" s="132"/>
      <c r="MHK11" s="132"/>
      <c r="MHL11" s="133"/>
      <c r="MHM11" s="134"/>
      <c r="MHN11" s="132"/>
      <c r="MHO11" s="132"/>
      <c r="MHP11" s="132"/>
      <c r="MHQ11" s="133"/>
      <c r="MHR11" s="134"/>
      <c r="MHS11" s="132"/>
      <c r="MHT11" s="132"/>
      <c r="MHU11" s="132"/>
      <c r="MHV11" s="133"/>
      <c r="MHW11" s="134"/>
      <c r="MHX11" s="132"/>
      <c r="MHY11" s="132"/>
      <c r="MHZ11" s="132"/>
      <c r="MIA11" s="133"/>
      <c r="MIB11" s="134"/>
      <c r="MIC11" s="132"/>
      <c r="MID11" s="132"/>
      <c r="MIE11" s="132"/>
      <c r="MIF11" s="133"/>
      <c r="MIG11" s="134"/>
      <c r="MIH11" s="132"/>
      <c r="MII11" s="132"/>
      <c r="MIJ11" s="132"/>
      <c r="MIK11" s="133"/>
      <c r="MIL11" s="134"/>
      <c r="MIM11" s="132"/>
      <c r="MIN11" s="132"/>
      <c r="MIO11" s="132"/>
      <c r="MIP11" s="133"/>
      <c r="MIQ11" s="134"/>
      <c r="MIR11" s="132"/>
      <c r="MIS11" s="132"/>
      <c r="MIT11" s="132"/>
      <c r="MIU11" s="133"/>
      <c r="MIV11" s="134"/>
      <c r="MIW11" s="132"/>
      <c r="MIX11" s="132"/>
      <c r="MIY11" s="132"/>
      <c r="MIZ11" s="133"/>
      <c r="MJA11" s="134"/>
      <c r="MJB11" s="132"/>
      <c r="MJC11" s="132"/>
      <c r="MJD11" s="132"/>
      <c r="MJE11" s="133"/>
      <c r="MJF11" s="134"/>
      <c r="MJG11" s="132"/>
      <c r="MJH11" s="132"/>
      <c r="MJI11" s="132"/>
      <c r="MJJ11" s="133"/>
      <c r="MJK11" s="134"/>
      <c r="MJL11" s="132"/>
      <c r="MJM11" s="132"/>
      <c r="MJN11" s="132"/>
      <c r="MJO11" s="133"/>
      <c r="MJP11" s="134"/>
      <c r="MJQ11" s="132"/>
      <c r="MJR11" s="132"/>
      <c r="MJS11" s="132"/>
      <c r="MJT11" s="133"/>
      <c r="MJU11" s="134"/>
      <c r="MJV11" s="132"/>
      <c r="MJW11" s="132"/>
      <c r="MJX11" s="132"/>
      <c r="MJY11" s="133"/>
      <c r="MJZ11" s="134"/>
      <c r="MKA11" s="132"/>
      <c r="MKB11" s="132"/>
      <c r="MKC11" s="132"/>
      <c r="MKD11" s="133"/>
      <c r="MKE11" s="134"/>
      <c r="MKF11" s="132"/>
      <c r="MKG11" s="132"/>
      <c r="MKH11" s="132"/>
      <c r="MKI11" s="133"/>
      <c r="MKJ11" s="134"/>
      <c r="MKK11" s="132"/>
      <c r="MKL11" s="132"/>
      <c r="MKM11" s="132"/>
      <c r="MKN11" s="133"/>
      <c r="MKO11" s="134"/>
      <c r="MKP11" s="132"/>
      <c r="MKQ11" s="132"/>
      <c r="MKR11" s="132"/>
      <c r="MKS11" s="133"/>
      <c r="MKT11" s="134"/>
      <c r="MKU11" s="132"/>
      <c r="MKV11" s="132"/>
      <c r="MKW11" s="132"/>
      <c r="MKX11" s="133"/>
      <c r="MKY11" s="134"/>
      <c r="MKZ11" s="132"/>
      <c r="MLA11" s="132"/>
      <c r="MLB11" s="132"/>
      <c r="MLC11" s="133"/>
      <c r="MLD11" s="134"/>
      <c r="MLE11" s="132"/>
      <c r="MLF11" s="132"/>
      <c r="MLG11" s="132"/>
      <c r="MLH11" s="133"/>
      <c r="MLI11" s="134"/>
      <c r="MLJ11" s="132"/>
      <c r="MLK11" s="132"/>
      <c r="MLL11" s="132"/>
      <c r="MLM11" s="133"/>
      <c r="MLN11" s="134"/>
      <c r="MLO11" s="132"/>
      <c r="MLP11" s="132"/>
      <c r="MLQ11" s="132"/>
      <c r="MLR11" s="133"/>
      <c r="MLS11" s="134"/>
      <c r="MLT11" s="132"/>
      <c r="MLU11" s="132"/>
      <c r="MLV11" s="132"/>
      <c r="MLW11" s="133"/>
      <c r="MLX11" s="134"/>
      <c r="MLY11" s="132"/>
      <c r="MLZ11" s="132"/>
      <c r="MMA11" s="132"/>
      <c r="MMB11" s="133"/>
      <c r="MMC11" s="134"/>
      <c r="MMD11" s="132"/>
      <c r="MME11" s="132"/>
      <c r="MMF11" s="132"/>
      <c r="MMG11" s="133"/>
      <c r="MMH11" s="134"/>
      <c r="MMI11" s="132"/>
      <c r="MMJ11" s="132"/>
      <c r="MMK11" s="132"/>
      <c r="MML11" s="133"/>
      <c r="MMM11" s="134"/>
      <c r="MMN11" s="132"/>
      <c r="MMO11" s="132"/>
      <c r="MMP11" s="132"/>
      <c r="MMQ11" s="133"/>
      <c r="MMR11" s="134"/>
      <c r="MMS11" s="132"/>
      <c r="MMT11" s="132"/>
      <c r="MMU11" s="132"/>
      <c r="MMV11" s="133"/>
      <c r="MMW11" s="134"/>
      <c r="MMX11" s="132"/>
      <c r="MMY11" s="132"/>
      <c r="MMZ11" s="132"/>
      <c r="MNA11" s="133"/>
      <c r="MNB11" s="134"/>
      <c r="MNC11" s="132"/>
      <c r="MND11" s="132"/>
      <c r="MNE11" s="132"/>
      <c r="MNF11" s="133"/>
      <c r="MNG11" s="134"/>
      <c r="MNH11" s="132"/>
      <c r="MNI11" s="132"/>
      <c r="MNJ11" s="132"/>
      <c r="MNK11" s="133"/>
      <c r="MNL11" s="134"/>
      <c r="MNM11" s="132"/>
      <c r="MNN11" s="132"/>
      <c r="MNO11" s="132"/>
      <c r="MNP11" s="133"/>
      <c r="MNQ11" s="134"/>
      <c r="MNR11" s="132"/>
      <c r="MNS11" s="132"/>
      <c r="MNT11" s="132"/>
      <c r="MNU11" s="133"/>
      <c r="MNV11" s="134"/>
      <c r="MNW11" s="132"/>
      <c r="MNX11" s="132"/>
      <c r="MNY11" s="132"/>
      <c r="MNZ11" s="133"/>
      <c r="MOA11" s="134"/>
      <c r="MOB11" s="132"/>
      <c r="MOC11" s="132"/>
      <c r="MOD11" s="132"/>
      <c r="MOE11" s="133"/>
      <c r="MOF11" s="134"/>
      <c r="MOG11" s="132"/>
      <c r="MOH11" s="132"/>
      <c r="MOI11" s="132"/>
      <c r="MOJ11" s="133"/>
      <c r="MOK11" s="134"/>
      <c r="MOL11" s="132"/>
      <c r="MOM11" s="132"/>
      <c r="MON11" s="132"/>
      <c r="MOO11" s="133"/>
      <c r="MOP11" s="134"/>
      <c r="MOQ11" s="132"/>
      <c r="MOR11" s="132"/>
      <c r="MOS11" s="132"/>
      <c r="MOT11" s="133"/>
      <c r="MOU11" s="134"/>
      <c r="MOV11" s="132"/>
      <c r="MOW11" s="132"/>
      <c r="MOX11" s="132"/>
      <c r="MOY11" s="133"/>
      <c r="MOZ11" s="134"/>
      <c r="MPA11" s="132"/>
      <c r="MPB11" s="132"/>
      <c r="MPC11" s="132"/>
      <c r="MPD11" s="133"/>
      <c r="MPE11" s="134"/>
      <c r="MPF11" s="132"/>
      <c r="MPG11" s="132"/>
      <c r="MPH11" s="132"/>
      <c r="MPI11" s="133"/>
      <c r="MPJ11" s="134"/>
      <c r="MPK11" s="132"/>
      <c r="MPL11" s="132"/>
      <c r="MPM11" s="132"/>
      <c r="MPN11" s="133"/>
      <c r="MPO11" s="134"/>
      <c r="MPP11" s="132"/>
      <c r="MPQ11" s="132"/>
      <c r="MPR11" s="132"/>
      <c r="MPS11" s="133"/>
      <c r="MPT11" s="134"/>
      <c r="MPU11" s="132"/>
      <c r="MPV11" s="132"/>
      <c r="MPW11" s="132"/>
      <c r="MPX11" s="133"/>
      <c r="MPY11" s="134"/>
      <c r="MPZ11" s="132"/>
      <c r="MQA11" s="132"/>
      <c r="MQB11" s="132"/>
      <c r="MQC11" s="133"/>
      <c r="MQD11" s="134"/>
      <c r="MQE11" s="132"/>
      <c r="MQF11" s="132"/>
      <c r="MQG11" s="132"/>
      <c r="MQH11" s="133"/>
      <c r="MQI11" s="134"/>
      <c r="MQJ11" s="132"/>
      <c r="MQK11" s="132"/>
      <c r="MQL11" s="132"/>
      <c r="MQM11" s="133"/>
      <c r="MQN11" s="134"/>
      <c r="MQO11" s="132"/>
      <c r="MQP11" s="132"/>
      <c r="MQQ11" s="132"/>
      <c r="MQR11" s="133"/>
      <c r="MQS11" s="134"/>
      <c r="MQT11" s="132"/>
      <c r="MQU11" s="132"/>
      <c r="MQV11" s="132"/>
      <c r="MQW11" s="133"/>
      <c r="MQX11" s="134"/>
      <c r="MQY11" s="132"/>
      <c r="MQZ11" s="132"/>
      <c r="MRA11" s="132"/>
      <c r="MRB11" s="133"/>
      <c r="MRC11" s="134"/>
      <c r="MRD11" s="132"/>
      <c r="MRE11" s="132"/>
      <c r="MRF11" s="132"/>
      <c r="MRG11" s="133"/>
      <c r="MRH11" s="134"/>
      <c r="MRI11" s="132"/>
      <c r="MRJ11" s="132"/>
      <c r="MRK11" s="132"/>
      <c r="MRL11" s="133"/>
      <c r="MRM11" s="134"/>
      <c r="MRN11" s="132"/>
      <c r="MRO11" s="132"/>
      <c r="MRP11" s="132"/>
      <c r="MRQ11" s="133"/>
      <c r="MRR11" s="134"/>
      <c r="MRS11" s="132"/>
      <c r="MRT11" s="132"/>
      <c r="MRU11" s="132"/>
      <c r="MRV11" s="133"/>
      <c r="MRW11" s="134"/>
      <c r="MRX11" s="132"/>
      <c r="MRY11" s="132"/>
      <c r="MRZ11" s="132"/>
      <c r="MSA11" s="133"/>
      <c r="MSB11" s="134"/>
      <c r="MSC11" s="132"/>
      <c r="MSD11" s="132"/>
      <c r="MSE11" s="132"/>
      <c r="MSF11" s="133"/>
      <c r="MSG11" s="134"/>
      <c r="MSH11" s="132"/>
      <c r="MSI11" s="132"/>
      <c r="MSJ11" s="132"/>
      <c r="MSK11" s="133"/>
      <c r="MSL11" s="134"/>
      <c r="MSM11" s="132"/>
      <c r="MSN11" s="132"/>
      <c r="MSO11" s="132"/>
      <c r="MSP11" s="133"/>
      <c r="MSQ11" s="134"/>
      <c r="MSR11" s="132"/>
      <c r="MSS11" s="132"/>
      <c r="MST11" s="132"/>
      <c r="MSU11" s="133"/>
      <c r="MSV11" s="134"/>
      <c r="MSW11" s="132"/>
      <c r="MSX11" s="132"/>
      <c r="MSY11" s="132"/>
      <c r="MSZ11" s="133"/>
      <c r="MTA11" s="134"/>
      <c r="MTB11" s="132"/>
      <c r="MTC11" s="132"/>
      <c r="MTD11" s="132"/>
      <c r="MTE11" s="133"/>
      <c r="MTF11" s="134"/>
      <c r="MTG11" s="132"/>
      <c r="MTH11" s="132"/>
      <c r="MTI11" s="132"/>
      <c r="MTJ11" s="133"/>
      <c r="MTK11" s="134"/>
      <c r="MTL11" s="132"/>
      <c r="MTM11" s="132"/>
      <c r="MTN11" s="132"/>
      <c r="MTO11" s="133"/>
      <c r="MTP11" s="134"/>
      <c r="MTQ11" s="132"/>
      <c r="MTR11" s="132"/>
      <c r="MTS11" s="132"/>
      <c r="MTT11" s="133"/>
      <c r="MTU11" s="134"/>
      <c r="MTV11" s="132"/>
      <c r="MTW11" s="132"/>
      <c r="MTX11" s="132"/>
      <c r="MTY11" s="133"/>
      <c r="MTZ11" s="134"/>
      <c r="MUA11" s="132"/>
      <c r="MUB11" s="132"/>
      <c r="MUC11" s="132"/>
      <c r="MUD11" s="133"/>
      <c r="MUE11" s="134"/>
      <c r="MUF11" s="132"/>
      <c r="MUG11" s="132"/>
      <c r="MUH11" s="132"/>
      <c r="MUI11" s="133"/>
      <c r="MUJ11" s="134"/>
      <c r="MUK11" s="132"/>
      <c r="MUL11" s="132"/>
      <c r="MUM11" s="132"/>
      <c r="MUN11" s="133"/>
      <c r="MUO11" s="134"/>
      <c r="MUP11" s="132"/>
      <c r="MUQ11" s="132"/>
      <c r="MUR11" s="132"/>
      <c r="MUS11" s="133"/>
      <c r="MUT11" s="134"/>
      <c r="MUU11" s="132"/>
      <c r="MUV11" s="132"/>
      <c r="MUW11" s="132"/>
      <c r="MUX11" s="133"/>
      <c r="MUY11" s="134"/>
      <c r="MUZ11" s="132"/>
      <c r="MVA11" s="132"/>
      <c r="MVB11" s="132"/>
      <c r="MVC11" s="133"/>
      <c r="MVD11" s="134"/>
      <c r="MVE11" s="132"/>
      <c r="MVF11" s="132"/>
      <c r="MVG11" s="132"/>
      <c r="MVH11" s="133"/>
      <c r="MVI11" s="134"/>
      <c r="MVJ11" s="132"/>
      <c r="MVK11" s="132"/>
      <c r="MVL11" s="132"/>
      <c r="MVM11" s="133"/>
      <c r="MVN11" s="134"/>
      <c r="MVO11" s="132"/>
      <c r="MVP11" s="132"/>
      <c r="MVQ11" s="132"/>
      <c r="MVR11" s="133"/>
      <c r="MVS11" s="134"/>
      <c r="MVT11" s="132"/>
      <c r="MVU11" s="132"/>
      <c r="MVV11" s="132"/>
      <c r="MVW11" s="133"/>
      <c r="MVX11" s="134"/>
      <c r="MVY11" s="132"/>
      <c r="MVZ11" s="132"/>
      <c r="MWA11" s="132"/>
      <c r="MWB11" s="133"/>
      <c r="MWC11" s="134"/>
      <c r="MWD11" s="132"/>
      <c r="MWE11" s="132"/>
      <c r="MWF11" s="132"/>
      <c r="MWG11" s="133"/>
      <c r="MWH11" s="134"/>
      <c r="MWI11" s="132"/>
      <c r="MWJ11" s="132"/>
      <c r="MWK11" s="132"/>
      <c r="MWL11" s="133"/>
      <c r="MWM11" s="134"/>
      <c r="MWN11" s="132"/>
      <c r="MWO11" s="132"/>
      <c r="MWP11" s="132"/>
      <c r="MWQ11" s="133"/>
      <c r="MWR11" s="134"/>
      <c r="MWS11" s="132"/>
      <c r="MWT11" s="132"/>
      <c r="MWU11" s="132"/>
      <c r="MWV11" s="133"/>
      <c r="MWW11" s="134"/>
      <c r="MWX11" s="132"/>
      <c r="MWY11" s="132"/>
      <c r="MWZ11" s="132"/>
      <c r="MXA11" s="133"/>
      <c r="MXB11" s="134"/>
      <c r="MXC11" s="132"/>
      <c r="MXD11" s="132"/>
      <c r="MXE11" s="132"/>
      <c r="MXF11" s="133"/>
      <c r="MXG11" s="134"/>
      <c r="MXH11" s="132"/>
      <c r="MXI11" s="132"/>
      <c r="MXJ11" s="132"/>
      <c r="MXK11" s="133"/>
      <c r="MXL11" s="134"/>
      <c r="MXM11" s="132"/>
      <c r="MXN11" s="132"/>
      <c r="MXO11" s="132"/>
      <c r="MXP11" s="133"/>
      <c r="MXQ11" s="134"/>
      <c r="MXR11" s="132"/>
      <c r="MXS11" s="132"/>
      <c r="MXT11" s="132"/>
      <c r="MXU11" s="133"/>
      <c r="MXV11" s="134"/>
      <c r="MXW11" s="132"/>
      <c r="MXX11" s="132"/>
      <c r="MXY11" s="132"/>
      <c r="MXZ11" s="133"/>
      <c r="MYA11" s="134"/>
      <c r="MYB11" s="132"/>
      <c r="MYC11" s="132"/>
      <c r="MYD11" s="132"/>
      <c r="MYE11" s="133"/>
      <c r="MYF11" s="134"/>
      <c r="MYG11" s="132"/>
      <c r="MYH11" s="132"/>
      <c r="MYI11" s="132"/>
      <c r="MYJ11" s="133"/>
      <c r="MYK11" s="134"/>
      <c r="MYL11" s="132"/>
      <c r="MYM11" s="132"/>
      <c r="MYN11" s="132"/>
      <c r="MYO11" s="133"/>
      <c r="MYP11" s="134"/>
      <c r="MYQ11" s="132"/>
      <c r="MYR11" s="132"/>
      <c r="MYS11" s="132"/>
      <c r="MYT11" s="133"/>
      <c r="MYU11" s="134"/>
      <c r="MYV11" s="132"/>
      <c r="MYW11" s="132"/>
      <c r="MYX11" s="132"/>
      <c r="MYY11" s="133"/>
      <c r="MYZ11" s="134"/>
      <c r="MZA11" s="132"/>
      <c r="MZB11" s="132"/>
      <c r="MZC11" s="132"/>
      <c r="MZD11" s="133"/>
      <c r="MZE11" s="134"/>
      <c r="MZF11" s="132"/>
      <c r="MZG11" s="132"/>
      <c r="MZH11" s="132"/>
      <c r="MZI11" s="133"/>
      <c r="MZJ11" s="134"/>
      <c r="MZK11" s="132"/>
      <c r="MZL11" s="132"/>
      <c r="MZM11" s="132"/>
      <c r="MZN11" s="133"/>
      <c r="MZO11" s="134"/>
      <c r="MZP11" s="132"/>
      <c r="MZQ11" s="132"/>
      <c r="MZR11" s="132"/>
      <c r="MZS11" s="133"/>
      <c r="MZT11" s="134"/>
      <c r="MZU11" s="132"/>
      <c r="MZV11" s="132"/>
      <c r="MZW11" s="132"/>
      <c r="MZX11" s="133"/>
      <c r="MZY11" s="134"/>
      <c r="MZZ11" s="132"/>
      <c r="NAA11" s="132"/>
      <c r="NAB11" s="132"/>
      <c r="NAC11" s="133"/>
      <c r="NAD11" s="134"/>
      <c r="NAE11" s="132"/>
      <c r="NAF11" s="132"/>
      <c r="NAG11" s="132"/>
      <c r="NAH11" s="133"/>
      <c r="NAI11" s="134"/>
      <c r="NAJ11" s="132"/>
      <c r="NAK11" s="132"/>
      <c r="NAL11" s="132"/>
      <c r="NAM11" s="133"/>
      <c r="NAN11" s="134"/>
      <c r="NAO11" s="132"/>
      <c r="NAP11" s="132"/>
      <c r="NAQ11" s="132"/>
      <c r="NAR11" s="133"/>
      <c r="NAS11" s="134"/>
      <c r="NAT11" s="132"/>
      <c r="NAU11" s="132"/>
      <c r="NAV11" s="132"/>
      <c r="NAW11" s="133"/>
      <c r="NAX11" s="134"/>
      <c r="NAY11" s="132"/>
      <c r="NAZ11" s="132"/>
      <c r="NBA11" s="132"/>
      <c r="NBB11" s="133"/>
      <c r="NBC11" s="134"/>
      <c r="NBD11" s="132"/>
      <c r="NBE11" s="132"/>
      <c r="NBF11" s="132"/>
      <c r="NBG11" s="133"/>
      <c r="NBH11" s="134"/>
      <c r="NBI11" s="132"/>
      <c r="NBJ11" s="132"/>
      <c r="NBK11" s="132"/>
      <c r="NBL11" s="133"/>
      <c r="NBM11" s="134"/>
      <c r="NBN11" s="132"/>
      <c r="NBO11" s="132"/>
      <c r="NBP11" s="132"/>
      <c r="NBQ11" s="133"/>
      <c r="NBR11" s="134"/>
      <c r="NBS11" s="132"/>
      <c r="NBT11" s="132"/>
      <c r="NBU11" s="132"/>
      <c r="NBV11" s="133"/>
      <c r="NBW11" s="134"/>
      <c r="NBX11" s="132"/>
      <c r="NBY11" s="132"/>
      <c r="NBZ11" s="132"/>
      <c r="NCA11" s="133"/>
      <c r="NCB11" s="134"/>
      <c r="NCC11" s="132"/>
      <c r="NCD11" s="132"/>
      <c r="NCE11" s="132"/>
      <c r="NCF11" s="133"/>
      <c r="NCG11" s="134"/>
      <c r="NCH11" s="132"/>
      <c r="NCI11" s="132"/>
      <c r="NCJ11" s="132"/>
      <c r="NCK11" s="133"/>
      <c r="NCL11" s="134"/>
      <c r="NCM11" s="132"/>
      <c r="NCN11" s="132"/>
      <c r="NCO11" s="132"/>
      <c r="NCP11" s="133"/>
      <c r="NCQ11" s="134"/>
      <c r="NCR11" s="132"/>
      <c r="NCS11" s="132"/>
      <c r="NCT11" s="132"/>
      <c r="NCU11" s="133"/>
      <c r="NCV11" s="134"/>
      <c r="NCW11" s="132"/>
      <c r="NCX11" s="132"/>
      <c r="NCY11" s="132"/>
      <c r="NCZ11" s="133"/>
      <c r="NDA11" s="134"/>
      <c r="NDB11" s="132"/>
      <c r="NDC11" s="132"/>
      <c r="NDD11" s="132"/>
      <c r="NDE11" s="133"/>
      <c r="NDF11" s="134"/>
      <c r="NDG11" s="132"/>
      <c r="NDH11" s="132"/>
      <c r="NDI11" s="132"/>
      <c r="NDJ11" s="133"/>
      <c r="NDK11" s="134"/>
      <c r="NDL11" s="132"/>
      <c r="NDM11" s="132"/>
      <c r="NDN11" s="132"/>
      <c r="NDO11" s="133"/>
      <c r="NDP11" s="134"/>
      <c r="NDQ11" s="132"/>
      <c r="NDR11" s="132"/>
      <c r="NDS11" s="132"/>
      <c r="NDT11" s="133"/>
      <c r="NDU11" s="134"/>
      <c r="NDV11" s="132"/>
      <c r="NDW11" s="132"/>
      <c r="NDX11" s="132"/>
      <c r="NDY11" s="133"/>
      <c r="NDZ11" s="134"/>
      <c r="NEA11" s="132"/>
      <c r="NEB11" s="132"/>
      <c r="NEC11" s="132"/>
      <c r="NED11" s="133"/>
      <c r="NEE11" s="134"/>
      <c r="NEF11" s="132"/>
      <c r="NEG11" s="132"/>
      <c r="NEH11" s="132"/>
      <c r="NEI11" s="133"/>
      <c r="NEJ11" s="134"/>
      <c r="NEK11" s="132"/>
      <c r="NEL11" s="132"/>
      <c r="NEM11" s="132"/>
      <c r="NEN11" s="133"/>
      <c r="NEO11" s="134"/>
      <c r="NEP11" s="132"/>
      <c r="NEQ11" s="132"/>
      <c r="NER11" s="132"/>
      <c r="NES11" s="133"/>
      <c r="NET11" s="134"/>
      <c r="NEU11" s="132"/>
      <c r="NEV11" s="132"/>
      <c r="NEW11" s="132"/>
      <c r="NEX11" s="133"/>
      <c r="NEY11" s="134"/>
      <c r="NEZ11" s="132"/>
      <c r="NFA11" s="132"/>
      <c r="NFB11" s="132"/>
      <c r="NFC11" s="133"/>
      <c r="NFD11" s="134"/>
      <c r="NFE11" s="132"/>
      <c r="NFF11" s="132"/>
      <c r="NFG11" s="132"/>
      <c r="NFH11" s="133"/>
      <c r="NFI11" s="134"/>
      <c r="NFJ11" s="132"/>
      <c r="NFK11" s="132"/>
      <c r="NFL11" s="132"/>
      <c r="NFM11" s="133"/>
      <c r="NFN11" s="134"/>
      <c r="NFO11" s="132"/>
      <c r="NFP11" s="132"/>
      <c r="NFQ11" s="132"/>
      <c r="NFR11" s="133"/>
      <c r="NFS11" s="134"/>
      <c r="NFT11" s="132"/>
      <c r="NFU11" s="132"/>
      <c r="NFV11" s="132"/>
      <c r="NFW11" s="133"/>
      <c r="NFX11" s="134"/>
      <c r="NFY11" s="132"/>
      <c r="NFZ11" s="132"/>
      <c r="NGA11" s="132"/>
      <c r="NGB11" s="133"/>
      <c r="NGC11" s="134"/>
      <c r="NGD11" s="132"/>
      <c r="NGE11" s="132"/>
      <c r="NGF11" s="132"/>
      <c r="NGG11" s="133"/>
      <c r="NGH11" s="134"/>
      <c r="NGI11" s="132"/>
      <c r="NGJ11" s="132"/>
      <c r="NGK11" s="132"/>
      <c r="NGL11" s="133"/>
      <c r="NGM11" s="134"/>
      <c r="NGN11" s="132"/>
      <c r="NGO11" s="132"/>
      <c r="NGP11" s="132"/>
      <c r="NGQ11" s="133"/>
      <c r="NGR11" s="134"/>
      <c r="NGS11" s="132"/>
      <c r="NGT11" s="132"/>
      <c r="NGU11" s="132"/>
      <c r="NGV11" s="133"/>
      <c r="NGW11" s="134"/>
      <c r="NGX11" s="132"/>
      <c r="NGY11" s="132"/>
      <c r="NGZ11" s="132"/>
      <c r="NHA11" s="133"/>
      <c r="NHB11" s="134"/>
      <c r="NHC11" s="132"/>
      <c r="NHD11" s="132"/>
      <c r="NHE11" s="132"/>
      <c r="NHF11" s="133"/>
      <c r="NHG11" s="134"/>
      <c r="NHH11" s="132"/>
      <c r="NHI11" s="132"/>
      <c r="NHJ11" s="132"/>
      <c r="NHK11" s="133"/>
      <c r="NHL11" s="134"/>
      <c r="NHM11" s="132"/>
      <c r="NHN11" s="132"/>
      <c r="NHO11" s="132"/>
      <c r="NHP11" s="133"/>
      <c r="NHQ11" s="134"/>
      <c r="NHR11" s="132"/>
      <c r="NHS11" s="132"/>
      <c r="NHT11" s="132"/>
      <c r="NHU11" s="133"/>
      <c r="NHV11" s="134"/>
      <c r="NHW11" s="132"/>
      <c r="NHX11" s="132"/>
      <c r="NHY11" s="132"/>
      <c r="NHZ11" s="133"/>
      <c r="NIA11" s="134"/>
      <c r="NIB11" s="132"/>
      <c r="NIC11" s="132"/>
      <c r="NID11" s="132"/>
      <c r="NIE11" s="133"/>
      <c r="NIF11" s="134"/>
      <c r="NIG11" s="132"/>
      <c r="NIH11" s="132"/>
      <c r="NII11" s="132"/>
      <c r="NIJ11" s="133"/>
      <c r="NIK11" s="134"/>
      <c r="NIL11" s="132"/>
      <c r="NIM11" s="132"/>
      <c r="NIN11" s="132"/>
      <c r="NIO11" s="133"/>
      <c r="NIP11" s="134"/>
      <c r="NIQ11" s="132"/>
      <c r="NIR11" s="132"/>
      <c r="NIS11" s="132"/>
      <c r="NIT11" s="133"/>
      <c r="NIU11" s="134"/>
      <c r="NIV11" s="132"/>
      <c r="NIW11" s="132"/>
      <c r="NIX11" s="132"/>
      <c r="NIY11" s="133"/>
      <c r="NIZ11" s="134"/>
      <c r="NJA11" s="132"/>
      <c r="NJB11" s="132"/>
      <c r="NJC11" s="132"/>
      <c r="NJD11" s="133"/>
      <c r="NJE11" s="134"/>
      <c r="NJF11" s="132"/>
      <c r="NJG11" s="132"/>
      <c r="NJH11" s="132"/>
      <c r="NJI11" s="133"/>
      <c r="NJJ11" s="134"/>
      <c r="NJK11" s="132"/>
      <c r="NJL11" s="132"/>
      <c r="NJM11" s="132"/>
      <c r="NJN11" s="133"/>
      <c r="NJO11" s="134"/>
      <c r="NJP11" s="132"/>
      <c r="NJQ11" s="132"/>
      <c r="NJR11" s="132"/>
      <c r="NJS11" s="133"/>
      <c r="NJT11" s="134"/>
      <c r="NJU11" s="132"/>
      <c r="NJV11" s="132"/>
      <c r="NJW11" s="132"/>
      <c r="NJX11" s="133"/>
      <c r="NJY11" s="134"/>
      <c r="NJZ11" s="132"/>
      <c r="NKA11" s="132"/>
      <c r="NKB11" s="132"/>
      <c r="NKC11" s="133"/>
      <c r="NKD11" s="134"/>
      <c r="NKE11" s="132"/>
      <c r="NKF11" s="132"/>
      <c r="NKG11" s="132"/>
      <c r="NKH11" s="133"/>
      <c r="NKI11" s="134"/>
      <c r="NKJ11" s="132"/>
      <c r="NKK11" s="132"/>
      <c r="NKL11" s="132"/>
      <c r="NKM11" s="133"/>
      <c r="NKN11" s="134"/>
      <c r="NKO11" s="132"/>
      <c r="NKP11" s="132"/>
      <c r="NKQ11" s="132"/>
      <c r="NKR11" s="133"/>
      <c r="NKS11" s="134"/>
      <c r="NKT11" s="132"/>
      <c r="NKU11" s="132"/>
      <c r="NKV11" s="132"/>
      <c r="NKW11" s="133"/>
      <c r="NKX11" s="134"/>
      <c r="NKY11" s="132"/>
      <c r="NKZ11" s="132"/>
      <c r="NLA11" s="132"/>
      <c r="NLB11" s="133"/>
      <c r="NLC11" s="134"/>
      <c r="NLD11" s="132"/>
      <c r="NLE11" s="132"/>
      <c r="NLF11" s="132"/>
      <c r="NLG11" s="133"/>
      <c r="NLH11" s="134"/>
      <c r="NLI11" s="132"/>
      <c r="NLJ11" s="132"/>
      <c r="NLK11" s="132"/>
      <c r="NLL11" s="133"/>
      <c r="NLM11" s="134"/>
      <c r="NLN11" s="132"/>
      <c r="NLO11" s="132"/>
      <c r="NLP11" s="132"/>
      <c r="NLQ11" s="133"/>
      <c r="NLR11" s="134"/>
      <c r="NLS11" s="132"/>
      <c r="NLT11" s="132"/>
      <c r="NLU11" s="132"/>
      <c r="NLV11" s="133"/>
      <c r="NLW11" s="134"/>
      <c r="NLX11" s="132"/>
      <c r="NLY11" s="132"/>
      <c r="NLZ11" s="132"/>
      <c r="NMA11" s="133"/>
      <c r="NMB11" s="134"/>
      <c r="NMC11" s="132"/>
      <c r="NMD11" s="132"/>
      <c r="NME11" s="132"/>
      <c r="NMF11" s="133"/>
      <c r="NMG11" s="134"/>
      <c r="NMH11" s="132"/>
      <c r="NMI11" s="132"/>
      <c r="NMJ11" s="132"/>
      <c r="NMK11" s="133"/>
      <c r="NML11" s="134"/>
      <c r="NMM11" s="132"/>
      <c r="NMN11" s="132"/>
      <c r="NMO11" s="132"/>
      <c r="NMP11" s="133"/>
      <c r="NMQ11" s="134"/>
      <c r="NMR11" s="132"/>
      <c r="NMS11" s="132"/>
      <c r="NMT11" s="132"/>
      <c r="NMU11" s="133"/>
      <c r="NMV11" s="134"/>
      <c r="NMW11" s="132"/>
      <c r="NMX11" s="132"/>
      <c r="NMY11" s="132"/>
      <c r="NMZ11" s="133"/>
      <c r="NNA11" s="134"/>
      <c r="NNB11" s="132"/>
      <c r="NNC11" s="132"/>
      <c r="NND11" s="132"/>
      <c r="NNE11" s="133"/>
      <c r="NNF11" s="134"/>
      <c r="NNG11" s="132"/>
      <c r="NNH11" s="132"/>
      <c r="NNI11" s="132"/>
      <c r="NNJ11" s="133"/>
      <c r="NNK11" s="134"/>
      <c r="NNL11" s="132"/>
      <c r="NNM11" s="132"/>
      <c r="NNN11" s="132"/>
      <c r="NNO11" s="133"/>
      <c r="NNP11" s="134"/>
      <c r="NNQ11" s="132"/>
      <c r="NNR11" s="132"/>
      <c r="NNS11" s="132"/>
      <c r="NNT11" s="133"/>
      <c r="NNU11" s="134"/>
      <c r="NNV11" s="132"/>
      <c r="NNW11" s="132"/>
      <c r="NNX11" s="132"/>
      <c r="NNY11" s="133"/>
      <c r="NNZ11" s="134"/>
      <c r="NOA11" s="132"/>
      <c r="NOB11" s="132"/>
      <c r="NOC11" s="132"/>
      <c r="NOD11" s="133"/>
      <c r="NOE11" s="134"/>
      <c r="NOF11" s="132"/>
      <c r="NOG11" s="132"/>
      <c r="NOH11" s="132"/>
      <c r="NOI11" s="133"/>
      <c r="NOJ11" s="134"/>
      <c r="NOK11" s="132"/>
      <c r="NOL11" s="132"/>
      <c r="NOM11" s="132"/>
      <c r="NON11" s="133"/>
      <c r="NOO11" s="134"/>
      <c r="NOP11" s="132"/>
      <c r="NOQ11" s="132"/>
      <c r="NOR11" s="132"/>
      <c r="NOS11" s="133"/>
      <c r="NOT11" s="134"/>
      <c r="NOU11" s="132"/>
      <c r="NOV11" s="132"/>
      <c r="NOW11" s="132"/>
      <c r="NOX11" s="133"/>
      <c r="NOY11" s="134"/>
      <c r="NOZ11" s="132"/>
      <c r="NPA11" s="132"/>
      <c r="NPB11" s="132"/>
      <c r="NPC11" s="133"/>
      <c r="NPD11" s="134"/>
      <c r="NPE11" s="132"/>
      <c r="NPF11" s="132"/>
      <c r="NPG11" s="132"/>
      <c r="NPH11" s="133"/>
      <c r="NPI11" s="134"/>
      <c r="NPJ11" s="132"/>
      <c r="NPK11" s="132"/>
      <c r="NPL11" s="132"/>
      <c r="NPM11" s="133"/>
      <c r="NPN11" s="134"/>
      <c r="NPO11" s="132"/>
      <c r="NPP11" s="132"/>
      <c r="NPQ11" s="132"/>
      <c r="NPR11" s="133"/>
      <c r="NPS11" s="134"/>
      <c r="NPT11" s="132"/>
      <c r="NPU11" s="132"/>
      <c r="NPV11" s="132"/>
      <c r="NPW11" s="133"/>
      <c r="NPX11" s="134"/>
      <c r="NPY11" s="132"/>
      <c r="NPZ11" s="132"/>
      <c r="NQA11" s="132"/>
      <c r="NQB11" s="133"/>
      <c r="NQC11" s="134"/>
      <c r="NQD11" s="132"/>
      <c r="NQE11" s="132"/>
      <c r="NQF11" s="132"/>
      <c r="NQG11" s="133"/>
      <c r="NQH11" s="134"/>
      <c r="NQI11" s="132"/>
      <c r="NQJ11" s="132"/>
      <c r="NQK11" s="132"/>
      <c r="NQL11" s="133"/>
      <c r="NQM11" s="134"/>
      <c r="NQN11" s="132"/>
      <c r="NQO11" s="132"/>
      <c r="NQP11" s="132"/>
      <c r="NQQ11" s="133"/>
      <c r="NQR11" s="134"/>
      <c r="NQS11" s="132"/>
      <c r="NQT11" s="132"/>
      <c r="NQU11" s="132"/>
      <c r="NQV11" s="133"/>
      <c r="NQW11" s="134"/>
      <c r="NQX11" s="132"/>
      <c r="NQY11" s="132"/>
      <c r="NQZ11" s="132"/>
      <c r="NRA11" s="133"/>
      <c r="NRB11" s="134"/>
      <c r="NRC11" s="132"/>
      <c r="NRD11" s="132"/>
      <c r="NRE11" s="132"/>
      <c r="NRF11" s="133"/>
      <c r="NRG11" s="134"/>
      <c r="NRH11" s="132"/>
      <c r="NRI11" s="132"/>
      <c r="NRJ11" s="132"/>
      <c r="NRK11" s="133"/>
      <c r="NRL11" s="134"/>
      <c r="NRM11" s="132"/>
      <c r="NRN11" s="132"/>
      <c r="NRO11" s="132"/>
      <c r="NRP11" s="133"/>
      <c r="NRQ11" s="134"/>
      <c r="NRR11" s="132"/>
      <c r="NRS11" s="132"/>
      <c r="NRT11" s="132"/>
      <c r="NRU11" s="133"/>
      <c r="NRV11" s="134"/>
      <c r="NRW11" s="132"/>
      <c r="NRX11" s="132"/>
      <c r="NRY11" s="132"/>
      <c r="NRZ11" s="133"/>
      <c r="NSA11" s="134"/>
      <c r="NSB11" s="132"/>
      <c r="NSC11" s="132"/>
      <c r="NSD11" s="132"/>
      <c r="NSE11" s="133"/>
      <c r="NSF11" s="134"/>
      <c r="NSG11" s="132"/>
      <c r="NSH11" s="132"/>
      <c r="NSI11" s="132"/>
      <c r="NSJ11" s="133"/>
      <c r="NSK11" s="134"/>
      <c r="NSL11" s="132"/>
      <c r="NSM11" s="132"/>
      <c r="NSN11" s="132"/>
      <c r="NSO11" s="133"/>
      <c r="NSP11" s="134"/>
      <c r="NSQ11" s="132"/>
      <c r="NSR11" s="132"/>
      <c r="NSS11" s="132"/>
      <c r="NST11" s="133"/>
      <c r="NSU11" s="134"/>
      <c r="NSV11" s="132"/>
      <c r="NSW11" s="132"/>
      <c r="NSX11" s="132"/>
      <c r="NSY11" s="133"/>
      <c r="NSZ11" s="134"/>
      <c r="NTA11" s="132"/>
      <c r="NTB11" s="132"/>
      <c r="NTC11" s="132"/>
      <c r="NTD11" s="133"/>
      <c r="NTE11" s="134"/>
      <c r="NTF11" s="132"/>
      <c r="NTG11" s="132"/>
      <c r="NTH11" s="132"/>
      <c r="NTI11" s="133"/>
      <c r="NTJ11" s="134"/>
      <c r="NTK11" s="132"/>
      <c r="NTL11" s="132"/>
      <c r="NTM11" s="132"/>
      <c r="NTN11" s="133"/>
      <c r="NTO11" s="134"/>
      <c r="NTP11" s="132"/>
      <c r="NTQ11" s="132"/>
      <c r="NTR11" s="132"/>
      <c r="NTS11" s="133"/>
      <c r="NTT11" s="134"/>
      <c r="NTU11" s="132"/>
      <c r="NTV11" s="132"/>
      <c r="NTW11" s="132"/>
      <c r="NTX11" s="133"/>
      <c r="NTY11" s="134"/>
      <c r="NTZ11" s="132"/>
      <c r="NUA11" s="132"/>
      <c r="NUB11" s="132"/>
      <c r="NUC11" s="133"/>
      <c r="NUD11" s="134"/>
      <c r="NUE11" s="132"/>
      <c r="NUF11" s="132"/>
      <c r="NUG11" s="132"/>
      <c r="NUH11" s="133"/>
      <c r="NUI11" s="134"/>
      <c r="NUJ11" s="132"/>
      <c r="NUK11" s="132"/>
      <c r="NUL11" s="132"/>
      <c r="NUM11" s="133"/>
      <c r="NUN11" s="134"/>
      <c r="NUO11" s="132"/>
      <c r="NUP11" s="132"/>
      <c r="NUQ11" s="132"/>
      <c r="NUR11" s="133"/>
      <c r="NUS11" s="134"/>
      <c r="NUT11" s="132"/>
      <c r="NUU11" s="132"/>
      <c r="NUV11" s="132"/>
      <c r="NUW11" s="133"/>
      <c r="NUX11" s="134"/>
      <c r="NUY11" s="132"/>
      <c r="NUZ11" s="132"/>
      <c r="NVA11" s="132"/>
      <c r="NVB11" s="133"/>
      <c r="NVC11" s="134"/>
      <c r="NVD11" s="132"/>
      <c r="NVE11" s="132"/>
      <c r="NVF11" s="132"/>
      <c r="NVG11" s="133"/>
      <c r="NVH11" s="134"/>
      <c r="NVI11" s="132"/>
      <c r="NVJ11" s="132"/>
      <c r="NVK11" s="132"/>
      <c r="NVL11" s="133"/>
      <c r="NVM11" s="134"/>
      <c r="NVN11" s="132"/>
      <c r="NVO11" s="132"/>
      <c r="NVP11" s="132"/>
      <c r="NVQ11" s="133"/>
      <c r="NVR11" s="134"/>
      <c r="NVS11" s="132"/>
      <c r="NVT11" s="132"/>
      <c r="NVU11" s="132"/>
      <c r="NVV11" s="133"/>
      <c r="NVW11" s="134"/>
      <c r="NVX11" s="132"/>
      <c r="NVY11" s="132"/>
      <c r="NVZ11" s="132"/>
      <c r="NWA11" s="133"/>
      <c r="NWB11" s="134"/>
      <c r="NWC11" s="132"/>
      <c r="NWD11" s="132"/>
      <c r="NWE11" s="132"/>
      <c r="NWF11" s="133"/>
      <c r="NWG11" s="134"/>
      <c r="NWH11" s="132"/>
      <c r="NWI11" s="132"/>
      <c r="NWJ11" s="132"/>
      <c r="NWK11" s="133"/>
      <c r="NWL11" s="134"/>
      <c r="NWM11" s="132"/>
      <c r="NWN11" s="132"/>
      <c r="NWO11" s="132"/>
      <c r="NWP11" s="133"/>
      <c r="NWQ11" s="134"/>
      <c r="NWR11" s="132"/>
      <c r="NWS11" s="132"/>
      <c r="NWT11" s="132"/>
      <c r="NWU11" s="133"/>
      <c r="NWV11" s="134"/>
      <c r="NWW11" s="132"/>
      <c r="NWX11" s="132"/>
      <c r="NWY11" s="132"/>
      <c r="NWZ11" s="133"/>
      <c r="NXA11" s="134"/>
      <c r="NXB11" s="132"/>
      <c r="NXC11" s="132"/>
      <c r="NXD11" s="132"/>
      <c r="NXE11" s="133"/>
      <c r="NXF11" s="134"/>
      <c r="NXG11" s="132"/>
      <c r="NXH11" s="132"/>
      <c r="NXI11" s="132"/>
      <c r="NXJ11" s="133"/>
      <c r="NXK11" s="134"/>
      <c r="NXL11" s="132"/>
      <c r="NXM11" s="132"/>
      <c r="NXN11" s="132"/>
      <c r="NXO11" s="133"/>
      <c r="NXP11" s="134"/>
      <c r="NXQ11" s="132"/>
      <c r="NXR11" s="132"/>
      <c r="NXS11" s="132"/>
      <c r="NXT11" s="133"/>
      <c r="NXU11" s="134"/>
      <c r="NXV11" s="132"/>
      <c r="NXW11" s="132"/>
      <c r="NXX11" s="132"/>
      <c r="NXY11" s="133"/>
      <c r="NXZ11" s="134"/>
      <c r="NYA11" s="132"/>
      <c r="NYB11" s="132"/>
      <c r="NYC11" s="132"/>
      <c r="NYD11" s="133"/>
      <c r="NYE11" s="134"/>
      <c r="NYF11" s="132"/>
      <c r="NYG11" s="132"/>
      <c r="NYH11" s="132"/>
      <c r="NYI11" s="133"/>
      <c r="NYJ11" s="134"/>
      <c r="NYK11" s="132"/>
      <c r="NYL11" s="132"/>
      <c r="NYM11" s="132"/>
      <c r="NYN11" s="133"/>
      <c r="NYO11" s="134"/>
      <c r="NYP11" s="132"/>
      <c r="NYQ11" s="132"/>
      <c r="NYR11" s="132"/>
      <c r="NYS11" s="133"/>
      <c r="NYT11" s="134"/>
      <c r="NYU11" s="132"/>
      <c r="NYV11" s="132"/>
      <c r="NYW11" s="132"/>
      <c r="NYX11" s="133"/>
      <c r="NYY11" s="134"/>
      <c r="NYZ11" s="132"/>
      <c r="NZA11" s="132"/>
      <c r="NZB11" s="132"/>
      <c r="NZC11" s="133"/>
      <c r="NZD11" s="134"/>
      <c r="NZE11" s="132"/>
      <c r="NZF11" s="132"/>
      <c r="NZG11" s="132"/>
      <c r="NZH11" s="133"/>
      <c r="NZI11" s="134"/>
      <c r="NZJ11" s="132"/>
      <c r="NZK11" s="132"/>
      <c r="NZL11" s="132"/>
      <c r="NZM11" s="133"/>
      <c r="NZN11" s="134"/>
      <c r="NZO11" s="132"/>
      <c r="NZP11" s="132"/>
      <c r="NZQ11" s="132"/>
      <c r="NZR11" s="133"/>
      <c r="NZS11" s="134"/>
      <c r="NZT11" s="132"/>
      <c r="NZU11" s="132"/>
      <c r="NZV11" s="132"/>
      <c r="NZW11" s="133"/>
      <c r="NZX11" s="134"/>
      <c r="NZY11" s="132"/>
      <c r="NZZ11" s="132"/>
      <c r="OAA11" s="132"/>
      <c r="OAB11" s="133"/>
      <c r="OAC11" s="134"/>
      <c r="OAD11" s="132"/>
      <c r="OAE11" s="132"/>
      <c r="OAF11" s="132"/>
      <c r="OAG11" s="133"/>
      <c r="OAH11" s="134"/>
      <c r="OAI11" s="132"/>
      <c r="OAJ11" s="132"/>
      <c r="OAK11" s="132"/>
      <c r="OAL11" s="133"/>
      <c r="OAM11" s="134"/>
      <c r="OAN11" s="132"/>
      <c r="OAO11" s="132"/>
      <c r="OAP11" s="132"/>
      <c r="OAQ11" s="133"/>
      <c r="OAR11" s="134"/>
      <c r="OAS11" s="132"/>
      <c r="OAT11" s="132"/>
      <c r="OAU11" s="132"/>
      <c r="OAV11" s="133"/>
      <c r="OAW11" s="134"/>
      <c r="OAX11" s="132"/>
      <c r="OAY11" s="132"/>
      <c r="OAZ11" s="132"/>
      <c r="OBA11" s="133"/>
      <c r="OBB11" s="134"/>
      <c r="OBC11" s="132"/>
      <c r="OBD11" s="132"/>
      <c r="OBE11" s="132"/>
      <c r="OBF11" s="133"/>
      <c r="OBG11" s="134"/>
      <c r="OBH11" s="132"/>
      <c r="OBI11" s="132"/>
      <c r="OBJ11" s="132"/>
      <c r="OBK11" s="133"/>
      <c r="OBL11" s="134"/>
      <c r="OBM11" s="132"/>
      <c r="OBN11" s="132"/>
      <c r="OBO11" s="132"/>
      <c r="OBP11" s="133"/>
      <c r="OBQ11" s="134"/>
      <c r="OBR11" s="132"/>
      <c r="OBS11" s="132"/>
      <c r="OBT11" s="132"/>
      <c r="OBU11" s="133"/>
      <c r="OBV11" s="134"/>
      <c r="OBW11" s="132"/>
      <c r="OBX11" s="132"/>
      <c r="OBY11" s="132"/>
      <c r="OBZ11" s="133"/>
      <c r="OCA11" s="134"/>
      <c r="OCB11" s="132"/>
      <c r="OCC11" s="132"/>
      <c r="OCD11" s="132"/>
      <c r="OCE11" s="133"/>
      <c r="OCF11" s="134"/>
      <c r="OCG11" s="132"/>
      <c r="OCH11" s="132"/>
      <c r="OCI11" s="132"/>
      <c r="OCJ11" s="133"/>
      <c r="OCK11" s="134"/>
      <c r="OCL11" s="132"/>
      <c r="OCM11" s="132"/>
      <c r="OCN11" s="132"/>
      <c r="OCO11" s="133"/>
      <c r="OCP11" s="134"/>
      <c r="OCQ11" s="132"/>
      <c r="OCR11" s="132"/>
      <c r="OCS11" s="132"/>
      <c r="OCT11" s="133"/>
      <c r="OCU11" s="134"/>
      <c r="OCV11" s="132"/>
      <c r="OCW11" s="132"/>
      <c r="OCX11" s="132"/>
      <c r="OCY11" s="133"/>
      <c r="OCZ11" s="134"/>
      <c r="ODA11" s="132"/>
      <c r="ODB11" s="132"/>
      <c r="ODC11" s="132"/>
      <c r="ODD11" s="133"/>
      <c r="ODE11" s="134"/>
      <c r="ODF11" s="132"/>
      <c r="ODG11" s="132"/>
      <c r="ODH11" s="132"/>
      <c r="ODI11" s="133"/>
      <c r="ODJ11" s="134"/>
      <c r="ODK11" s="132"/>
      <c r="ODL11" s="132"/>
      <c r="ODM11" s="132"/>
      <c r="ODN11" s="133"/>
      <c r="ODO11" s="134"/>
      <c r="ODP11" s="132"/>
      <c r="ODQ11" s="132"/>
      <c r="ODR11" s="132"/>
      <c r="ODS11" s="133"/>
      <c r="ODT11" s="134"/>
      <c r="ODU11" s="132"/>
      <c r="ODV11" s="132"/>
      <c r="ODW11" s="132"/>
      <c r="ODX11" s="133"/>
      <c r="ODY11" s="134"/>
      <c r="ODZ11" s="132"/>
      <c r="OEA11" s="132"/>
      <c r="OEB11" s="132"/>
      <c r="OEC11" s="133"/>
      <c r="OED11" s="134"/>
      <c r="OEE11" s="132"/>
      <c r="OEF11" s="132"/>
      <c r="OEG11" s="132"/>
      <c r="OEH11" s="133"/>
      <c r="OEI11" s="134"/>
      <c r="OEJ11" s="132"/>
      <c r="OEK11" s="132"/>
      <c r="OEL11" s="132"/>
      <c r="OEM11" s="133"/>
      <c r="OEN11" s="134"/>
      <c r="OEO11" s="132"/>
      <c r="OEP11" s="132"/>
      <c r="OEQ11" s="132"/>
      <c r="OER11" s="133"/>
      <c r="OES11" s="134"/>
      <c r="OET11" s="132"/>
      <c r="OEU11" s="132"/>
      <c r="OEV11" s="132"/>
      <c r="OEW11" s="133"/>
      <c r="OEX11" s="134"/>
      <c r="OEY11" s="132"/>
      <c r="OEZ11" s="132"/>
      <c r="OFA11" s="132"/>
      <c r="OFB11" s="133"/>
      <c r="OFC11" s="134"/>
      <c r="OFD11" s="132"/>
      <c r="OFE11" s="132"/>
      <c r="OFF11" s="132"/>
      <c r="OFG11" s="133"/>
      <c r="OFH11" s="134"/>
      <c r="OFI11" s="132"/>
      <c r="OFJ11" s="132"/>
      <c r="OFK11" s="132"/>
      <c r="OFL11" s="133"/>
      <c r="OFM11" s="134"/>
      <c r="OFN11" s="132"/>
      <c r="OFO11" s="132"/>
      <c r="OFP11" s="132"/>
      <c r="OFQ11" s="133"/>
      <c r="OFR11" s="134"/>
      <c r="OFS11" s="132"/>
      <c r="OFT11" s="132"/>
      <c r="OFU11" s="132"/>
      <c r="OFV11" s="133"/>
      <c r="OFW11" s="134"/>
      <c r="OFX11" s="132"/>
      <c r="OFY11" s="132"/>
      <c r="OFZ11" s="132"/>
      <c r="OGA11" s="133"/>
      <c r="OGB11" s="134"/>
      <c r="OGC11" s="132"/>
      <c r="OGD11" s="132"/>
      <c r="OGE11" s="132"/>
      <c r="OGF11" s="133"/>
      <c r="OGG11" s="134"/>
      <c r="OGH11" s="132"/>
      <c r="OGI11" s="132"/>
      <c r="OGJ11" s="132"/>
      <c r="OGK11" s="133"/>
      <c r="OGL11" s="134"/>
      <c r="OGM11" s="132"/>
      <c r="OGN11" s="132"/>
      <c r="OGO11" s="132"/>
      <c r="OGP11" s="133"/>
      <c r="OGQ11" s="134"/>
      <c r="OGR11" s="132"/>
      <c r="OGS11" s="132"/>
      <c r="OGT11" s="132"/>
      <c r="OGU11" s="133"/>
      <c r="OGV11" s="134"/>
      <c r="OGW11" s="132"/>
      <c r="OGX11" s="132"/>
      <c r="OGY11" s="132"/>
      <c r="OGZ11" s="133"/>
      <c r="OHA11" s="134"/>
      <c r="OHB11" s="132"/>
      <c r="OHC11" s="132"/>
      <c r="OHD11" s="132"/>
      <c r="OHE11" s="133"/>
      <c r="OHF11" s="134"/>
      <c r="OHG11" s="132"/>
      <c r="OHH11" s="132"/>
      <c r="OHI11" s="132"/>
      <c r="OHJ11" s="133"/>
      <c r="OHK11" s="134"/>
      <c r="OHL11" s="132"/>
      <c r="OHM11" s="132"/>
      <c r="OHN11" s="132"/>
      <c r="OHO11" s="133"/>
      <c r="OHP11" s="134"/>
      <c r="OHQ11" s="132"/>
      <c r="OHR11" s="132"/>
      <c r="OHS11" s="132"/>
      <c r="OHT11" s="133"/>
      <c r="OHU11" s="134"/>
      <c r="OHV11" s="132"/>
      <c r="OHW11" s="132"/>
      <c r="OHX11" s="132"/>
      <c r="OHY11" s="133"/>
      <c r="OHZ11" s="134"/>
      <c r="OIA11" s="132"/>
      <c r="OIB11" s="132"/>
      <c r="OIC11" s="132"/>
      <c r="OID11" s="133"/>
      <c r="OIE11" s="134"/>
      <c r="OIF11" s="132"/>
      <c r="OIG11" s="132"/>
      <c r="OIH11" s="132"/>
      <c r="OII11" s="133"/>
      <c r="OIJ11" s="134"/>
      <c r="OIK11" s="132"/>
      <c r="OIL11" s="132"/>
      <c r="OIM11" s="132"/>
      <c r="OIN11" s="133"/>
      <c r="OIO11" s="134"/>
      <c r="OIP11" s="132"/>
      <c r="OIQ11" s="132"/>
      <c r="OIR11" s="132"/>
      <c r="OIS11" s="133"/>
      <c r="OIT11" s="134"/>
      <c r="OIU11" s="132"/>
      <c r="OIV11" s="132"/>
      <c r="OIW11" s="132"/>
      <c r="OIX11" s="133"/>
      <c r="OIY11" s="134"/>
      <c r="OIZ11" s="132"/>
      <c r="OJA11" s="132"/>
      <c r="OJB11" s="132"/>
      <c r="OJC11" s="133"/>
      <c r="OJD11" s="134"/>
      <c r="OJE11" s="132"/>
      <c r="OJF11" s="132"/>
      <c r="OJG11" s="132"/>
      <c r="OJH11" s="133"/>
      <c r="OJI11" s="134"/>
      <c r="OJJ11" s="132"/>
      <c r="OJK11" s="132"/>
      <c r="OJL11" s="132"/>
      <c r="OJM11" s="133"/>
      <c r="OJN11" s="134"/>
      <c r="OJO11" s="132"/>
      <c r="OJP11" s="132"/>
      <c r="OJQ11" s="132"/>
      <c r="OJR11" s="133"/>
      <c r="OJS11" s="134"/>
      <c r="OJT11" s="132"/>
      <c r="OJU11" s="132"/>
      <c r="OJV11" s="132"/>
      <c r="OJW11" s="133"/>
      <c r="OJX11" s="134"/>
      <c r="OJY11" s="132"/>
      <c r="OJZ11" s="132"/>
      <c r="OKA11" s="132"/>
      <c r="OKB11" s="133"/>
      <c r="OKC11" s="134"/>
      <c r="OKD11" s="132"/>
      <c r="OKE11" s="132"/>
      <c r="OKF11" s="132"/>
      <c r="OKG11" s="133"/>
      <c r="OKH11" s="134"/>
      <c r="OKI11" s="132"/>
      <c r="OKJ11" s="132"/>
      <c r="OKK11" s="132"/>
      <c r="OKL11" s="133"/>
      <c r="OKM11" s="134"/>
      <c r="OKN11" s="132"/>
      <c r="OKO11" s="132"/>
      <c r="OKP11" s="132"/>
      <c r="OKQ11" s="133"/>
      <c r="OKR11" s="134"/>
      <c r="OKS11" s="132"/>
      <c r="OKT11" s="132"/>
      <c r="OKU11" s="132"/>
      <c r="OKV11" s="133"/>
      <c r="OKW11" s="134"/>
      <c r="OKX11" s="132"/>
      <c r="OKY11" s="132"/>
      <c r="OKZ11" s="132"/>
      <c r="OLA11" s="133"/>
      <c r="OLB11" s="134"/>
      <c r="OLC11" s="132"/>
      <c r="OLD11" s="132"/>
      <c r="OLE11" s="132"/>
      <c r="OLF11" s="133"/>
      <c r="OLG11" s="134"/>
      <c r="OLH11" s="132"/>
      <c r="OLI11" s="132"/>
      <c r="OLJ11" s="132"/>
      <c r="OLK11" s="133"/>
      <c r="OLL11" s="134"/>
      <c r="OLM11" s="132"/>
      <c r="OLN11" s="132"/>
      <c r="OLO11" s="132"/>
      <c r="OLP11" s="133"/>
      <c r="OLQ11" s="134"/>
      <c r="OLR11" s="132"/>
      <c r="OLS11" s="132"/>
      <c r="OLT11" s="132"/>
      <c r="OLU11" s="133"/>
      <c r="OLV11" s="134"/>
      <c r="OLW11" s="132"/>
      <c r="OLX11" s="132"/>
      <c r="OLY11" s="132"/>
      <c r="OLZ11" s="133"/>
      <c r="OMA11" s="134"/>
      <c r="OMB11" s="132"/>
      <c r="OMC11" s="132"/>
      <c r="OMD11" s="132"/>
      <c r="OME11" s="133"/>
      <c r="OMF11" s="134"/>
      <c r="OMG11" s="132"/>
      <c r="OMH11" s="132"/>
      <c r="OMI11" s="132"/>
      <c r="OMJ11" s="133"/>
      <c r="OMK11" s="134"/>
      <c r="OML11" s="132"/>
      <c r="OMM11" s="132"/>
      <c r="OMN11" s="132"/>
      <c r="OMO11" s="133"/>
      <c r="OMP11" s="134"/>
      <c r="OMQ11" s="132"/>
      <c r="OMR11" s="132"/>
      <c r="OMS11" s="132"/>
      <c r="OMT11" s="133"/>
      <c r="OMU11" s="134"/>
      <c r="OMV11" s="132"/>
      <c r="OMW11" s="132"/>
      <c r="OMX11" s="132"/>
      <c r="OMY11" s="133"/>
      <c r="OMZ11" s="134"/>
      <c r="ONA11" s="132"/>
      <c r="ONB11" s="132"/>
      <c r="ONC11" s="132"/>
      <c r="OND11" s="133"/>
      <c r="ONE11" s="134"/>
      <c r="ONF11" s="132"/>
      <c r="ONG11" s="132"/>
      <c r="ONH11" s="132"/>
      <c r="ONI11" s="133"/>
      <c r="ONJ11" s="134"/>
      <c r="ONK11" s="132"/>
      <c r="ONL11" s="132"/>
      <c r="ONM11" s="132"/>
      <c r="ONN11" s="133"/>
      <c r="ONO11" s="134"/>
      <c r="ONP11" s="132"/>
      <c r="ONQ11" s="132"/>
      <c r="ONR11" s="132"/>
      <c r="ONS11" s="133"/>
      <c r="ONT11" s="134"/>
      <c r="ONU11" s="132"/>
      <c r="ONV11" s="132"/>
      <c r="ONW11" s="132"/>
      <c r="ONX11" s="133"/>
      <c r="ONY11" s="134"/>
      <c r="ONZ11" s="132"/>
      <c r="OOA11" s="132"/>
      <c r="OOB11" s="132"/>
      <c r="OOC11" s="133"/>
      <c r="OOD11" s="134"/>
      <c r="OOE11" s="132"/>
      <c r="OOF11" s="132"/>
      <c r="OOG11" s="132"/>
      <c r="OOH11" s="133"/>
      <c r="OOI11" s="134"/>
      <c r="OOJ11" s="132"/>
      <c r="OOK11" s="132"/>
      <c r="OOL11" s="132"/>
      <c r="OOM11" s="133"/>
      <c r="OON11" s="134"/>
      <c r="OOO11" s="132"/>
      <c r="OOP11" s="132"/>
      <c r="OOQ11" s="132"/>
      <c r="OOR11" s="133"/>
      <c r="OOS11" s="134"/>
      <c r="OOT11" s="132"/>
      <c r="OOU11" s="132"/>
      <c r="OOV11" s="132"/>
      <c r="OOW11" s="133"/>
      <c r="OOX11" s="134"/>
      <c r="OOY11" s="132"/>
      <c r="OOZ11" s="132"/>
      <c r="OPA11" s="132"/>
      <c r="OPB11" s="133"/>
      <c r="OPC11" s="134"/>
      <c r="OPD11" s="132"/>
      <c r="OPE11" s="132"/>
      <c r="OPF11" s="132"/>
      <c r="OPG11" s="133"/>
      <c r="OPH11" s="134"/>
      <c r="OPI11" s="132"/>
      <c r="OPJ11" s="132"/>
      <c r="OPK11" s="132"/>
      <c r="OPL11" s="133"/>
      <c r="OPM11" s="134"/>
      <c r="OPN11" s="132"/>
      <c r="OPO11" s="132"/>
      <c r="OPP11" s="132"/>
      <c r="OPQ11" s="133"/>
      <c r="OPR11" s="134"/>
      <c r="OPS11" s="132"/>
      <c r="OPT11" s="132"/>
      <c r="OPU11" s="132"/>
      <c r="OPV11" s="133"/>
      <c r="OPW11" s="134"/>
      <c r="OPX11" s="132"/>
      <c r="OPY11" s="132"/>
      <c r="OPZ11" s="132"/>
      <c r="OQA11" s="133"/>
      <c r="OQB11" s="134"/>
      <c r="OQC11" s="132"/>
      <c r="OQD11" s="132"/>
      <c r="OQE11" s="132"/>
      <c r="OQF11" s="133"/>
      <c r="OQG11" s="134"/>
      <c r="OQH11" s="132"/>
      <c r="OQI11" s="132"/>
      <c r="OQJ11" s="132"/>
      <c r="OQK11" s="133"/>
      <c r="OQL11" s="134"/>
      <c r="OQM11" s="132"/>
      <c r="OQN11" s="132"/>
      <c r="OQO11" s="132"/>
      <c r="OQP11" s="133"/>
      <c r="OQQ11" s="134"/>
      <c r="OQR11" s="132"/>
      <c r="OQS11" s="132"/>
      <c r="OQT11" s="132"/>
      <c r="OQU11" s="133"/>
      <c r="OQV11" s="134"/>
      <c r="OQW11" s="132"/>
      <c r="OQX11" s="132"/>
      <c r="OQY11" s="132"/>
      <c r="OQZ11" s="133"/>
      <c r="ORA11" s="134"/>
      <c r="ORB11" s="132"/>
      <c r="ORC11" s="132"/>
      <c r="ORD11" s="132"/>
      <c r="ORE11" s="133"/>
      <c r="ORF11" s="134"/>
      <c r="ORG11" s="132"/>
      <c r="ORH11" s="132"/>
      <c r="ORI11" s="132"/>
      <c r="ORJ11" s="133"/>
      <c r="ORK11" s="134"/>
      <c r="ORL11" s="132"/>
      <c r="ORM11" s="132"/>
      <c r="ORN11" s="132"/>
      <c r="ORO11" s="133"/>
      <c r="ORP11" s="134"/>
      <c r="ORQ11" s="132"/>
      <c r="ORR11" s="132"/>
      <c r="ORS11" s="132"/>
      <c r="ORT11" s="133"/>
      <c r="ORU11" s="134"/>
      <c r="ORV11" s="132"/>
      <c r="ORW11" s="132"/>
      <c r="ORX11" s="132"/>
      <c r="ORY11" s="133"/>
      <c r="ORZ11" s="134"/>
      <c r="OSA11" s="132"/>
      <c r="OSB11" s="132"/>
      <c r="OSC11" s="132"/>
      <c r="OSD11" s="133"/>
      <c r="OSE11" s="134"/>
      <c r="OSF11" s="132"/>
      <c r="OSG11" s="132"/>
      <c r="OSH11" s="132"/>
      <c r="OSI11" s="133"/>
      <c r="OSJ11" s="134"/>
      <c r="OSK11" s="132"/>
      <c r="OSL11" s="132"/>
      <c r="OSM11" s="132"/>
      <c r="OSN11" s="133"/>
      <c r="OSO11" s="134"/>
      <c r="OSP11" s="132"/>
      <c r="OSQ11" s="132"/>
      <c r="OSR11" s="132"/>
      <c r="OSS11" s="133"/>
      <c r="OST11" s="134"/>
      <c r="OSU11" s="132"/>
      <c r="OSV11" s="132"/>
      <c r="OSW11" s="132"/>
      <c r="OSX11" s="133"/>
      <c r="OSY11" s="134"/>
      <c r="OSZ11" s="132"/>
      <c r="OTA11" s="132"/>
      <c r="OTB11" s="132"/>
      <c r="OTC11" s="133"/>
      <c r="OTD11" s="134"/>
      <c r="OTE11" s="132"/>
      <c r="OTF11" s="132"/>
      <c r="OTG11" s="132"/>
      <c r="OTH11" s="133"/>
      <c r="OTI11" s="134"/>
      <c r="OTJ11" s="132"/>
      <c r="OTK11" s="132"/>
      <c r="OTL11" s="132"/>
      <c r="OTM11" s="133"/>
      <c r="OTN11" s="134"/>
      <c r="OTO11" s="132"/>
      <c r="OTP11" s="132"/>
      <c r="OTQ11" s="132"/>
      <c r="OTR11" s="133"/>
      <c r="OTS11" s="134"/>
      <c r="OTT11" s="132"/>
      <c r="OTU11" s="132"/>
      <c r="OTV11" s="132"/>
      <c r="OTW11" s="133"/>
      <c r="OTX11" s="134"/>
      <c r="OTY11" s="132"/>
      <c r="OTZ11" s="132"/>
      <c r="OUA11" s="132"/>
      <c r="OUB11" s="133"/>
      <c r="OUC11" s="134"/>
      <c r="OUD11" s="132"/>
      <c r="OUE11" s="132"/>
      <c r="OUF11" s="132"/>
      <c r="OUG11" s="133"/>
      <c r="OUH11" s="134"/>
      <c r="OUI11" s="132"/>
      <c r="OUJ11" s="132"/>
      <c r="OUK11" s="132"/>
      <c r="OUL11" s="133"/>
      <c r="OUM11" s="134"/>
      <c r="OUN11" s="132"/>
      <c r="OUO11" s="132"/>
      <c r="OUP11" s="132"/>
      <c r="OUQ11" s="133"/>
      <c r="OUR11" s="134"/>
      <c r="OUS11" s="132"/>
      <c r="OUT11" s="132"/>
      <c r="OUU11" s="132"/>
      <c r="OUV11" s="133"/>
      <c r="OUW11" s="134"/>
      <c r="OUX11" s="132"/>
      <c r="OUY11" s="132"/>
      <c r="OUZ11" s="132"/>
      <c r="OVA11" s="133"/>
      <c r="OVB11" s="134"/>
      <c r="OVC11" s="132"/>
      <c r="OVD11" s="132"/>
      <c r="OVE11" s="132"/>
      <c r="OVF11" s="133"/>
      <c r="OVG11" s="134"/>
      <c r="OVH11" s="132"/>
      <c r="OVI11" s="132"/>
      <c r="OVJ11" s="132"/>
      <c r="OVK11" s="133"/>
      <c r="OVL11" s="134"/>
      <c r="OVM11" s="132"/>
      <c r="OVN11" s="132"/>
      <c r="OVO11" s="132"/>
      <c r="OVP11" s="133"/>
      <c r="OVQ11" s="134"/>
      <c r="OVR11" s="132"/>
      <c r="OVS11" s="132"/>
      <c r="OVT11" s="132"/>
      <c r="OVU11" s="133"/>
      <c r="OVV11" s="134"/>
      <c r="OVW11" s="132"/>
      <c r="OVX11" s="132"/>
      <c r="OVY11" s="132"/>
      <c r="OVZ11" s="133"/>
      <c r="OWA11" s="134"/>
      <c r="OWB11" s="132"/>
      <c r="OWC11" s="132"/>
      <c r="OWD11" s="132"/>
      <c r="OWE11" s="133"/>
      <c r="OWF11" s="134"/>
      <c r="OWG11" s="132"/>
      <c r="OWH11" s="132"/>
      <c r="OWI11" s="132"/>
      <c r="OWJ11" s="133"/>
      <c r="OWK11" s="134"/>
      <c r="OWL11" s="132"/>
      <c r="OWM11" s="132"/>
      <c r="OWN11" s="132"/>
      <c r="OWO11" s="133"/>
      <c r="OWP11" s="134"/>
      <c r="OWQ11" s="132"/>
      <c r="OWR11" s="132"/>
      <c r="OWS11" s="132"/>
      <c r="OWT11" s="133"/>
      <c r="OWU11" s="134"/>
      <c r="OWV11" s="132"/>
      <c r="OWW11" s="132"/>
      <c r="OWX11" s="132"/>
      <c r="OWY11" s="133"/>
      <c r="OWZ11" s="134"/>
      <c r="OXA11" s="132"/>
      <c r="OXB11" s="132"/>
      <c r="OXC11" s="132"/>
      <c r="OXD11" s="133"/>
      <c r="OXE11" s="134"/>
      <c r="OXF11" s="132"/>
      <c r="OXG11" s="132"/>
      <c r="OXH11" s="132"/>
      <c r="OXI11" s="133"/>
      <c r="OXJ11" s="134"/>
      <c r="OXK11" s="132"/>
      <c r="OXL11" s="132"/>
      <c r="OXM11" s="132"/>
      <c r="OXN11" s="133"/>
      <c r="OXO11" s="134"/>
      <c r="OXP11" s="132"/>
      <c r="OXQ11" s="132"/>
      <c r="OXR11" s="132"/>
      <c r="OXS11" s="133"/>
      <c r="OXT11" s="134"/>
      <c r="OXU11" s="132"/>
      <c r="OXV11" s="132"/>
      <c r="OXW11" s="132"/>
      <c r="OXX11" s="133"/>
      <c r="OXY11" s="134"/>
      <c r="OXZ11" s="132"/>
      <c r="OYA11" s="132"/>
      <c r="OYB11" s="132"/>
      <c r="OYC11" s="133"/>
      <c r="OYD11" s="134"/>
      <c r="OYE11" s="132"/>
      <c r="OYF11" s="132"/>
      <c r="OYG11" s="132"/>
      <c r="OYH11" s="133"/>
      <c r="OYI11" s="134"/>
      <c r="OYJ11" s="132"/>
      <c r="OYK11" s="132"/>
      <c r="OYL11" s="132"/>
      <c r="OYM11" s="133"/>
      <c r="OYN11" s="134"/>
      <c r="OYO11" s="132"/>
      <c r="OYP11" s="132"/>
      <c r="OYQ11" s="132"/>
      <c r="OYR11" s="133"/>
      <c r="OYS11" s="134"/>
      <c r="OYT11" s="132"/>
      <c r="OYU11" s="132"/>
      <c r="OYV11" s="132"/>
      <c r="OYW11" s="133"/>
      <c r="OYX11" s="134"/>
      <c r="OYY11" s="132"/>
      <c r="OYZ11" s="132"/>
      <c r="OZA11" s="132"/>
      <c r="OZB11" s="133"/>
      <c r="OZC11" s="134"/>
      <c r="OZD11" s="132"/>
      <c r="OZE11" s="132"/>
      <c r="OZF11" s="132"/>
      <c r="OZG11" s="133"/>
      <c r="OZH11" s="134"/>
      <c r="OZI11" s="132"/>
      <c r="OZJ11" s="132"/>
      <c r="OZK11" s="132"/>
      <c r="OZL11" s="133"/>
      <c r="OZM11" s="134"/>
      <c r="OZN11" s="132"/>
      <c r="OZO11" s="132"/>
      <c r="OZP11" s="132"/>
      <c r="OZQ11" s="133"/>
      <c r="OZR11" s="134"/>
      <c r="OZS11" s="132"/>
      <c r="OZT11" s="132"/>
      <c r="OZU11" s="132"/>
      <c r="OZV11" s="133"/>
      <c r="OZW11" s="134"/>
      <c r="OZX11" s="132"/>
      <c r="OZY11" s="132"/>
      <c r="OZZ11" s="132"/>
      <c r="PAA11" s="133"/>
      <c r="PAB11" s="134"/>
      <c r="PAC11" s="132"/>
      <c r="PAD11" s="132"/>
      <c r="PAE11" s="132"/>
      <c r="PAF11" s="133"/>
      <c r="PAG11" s="134"/>
      <c r="PAH11" s="132"/>
      <c r="PAI11" s="132"/>
      <c r="PAJ11" s="132"/>
      <c r="PAK11" s="133"/>
      <c r="PAL11" s="134"/>
      <c r="PAM11" s="132"/>
      <c r="PAN11" s="132"/>
      <c r="PAO11" s="132"/>
      <c r="PAP11" s="133"/>
      <c r="PAQ11" s="134"/>
      <c r="PAR11" s="132"/>
      <c r="PAS11" s="132"/>
      <c r="PAT11" s="132"/>
      <c r="PAU11" s="133"/>
      <c r="PAV11" s="134"/>
      <c r="PAW11" s="132"/>
      <c r="PAX11" s="132"/>
      <c r="PAY11" s="132"/>
      <c r="PAZ11" s="133"/>
      <c r="PBA11" s="134"/>
      <c r="PBB11" s="132"/>
      <c r="PBC11" s="132"/>
      <c r="PBD11" s="132"/>
      <c r="PBE11" s="133"/>
      <c r="PBF11" s="134"/>
      <c r="PBG11" s="132"/>
      <c r="PBH11" s="132"/>
      <c r="PBI11" s="132"/>
      <c r="PBJ11" s="133"/>
      <c r="PBK11" s="134"/>
      <c r="PBL11" s="132"/>
      <c r="PBM11" s="132"/>
      <c r="PBN11" s="132"/>
      <c r="PBO11" s="133"/>
      <c r="PBP11" s="134"/>
      <c r="PBQ11" s="132"/>
      <c r="PBR11" s="132"/>
      <c r="PBS11" s="132"/>
      <c r="PBT11" s="133"/>
      <c r="PBU11" s="134"/>
      <c r="PBV11" s="132"/>
      <c r="PBW11" s="132"/>
      <c r="PBX11" s="132"/>
      <c r="PBY11" s="133"/>
      <c r="PBZ11" s="134"/>
      <c r="PCA11" s="132"/>
      <c r="PCB11" s="132"/>
      <c r="PCC11" s="132"/>
      <c r="PCD11" s="133"/>
      <c r="PCE11" s="134"/>
      <c r="PCF11" s="132"/>
      <c r="PCG11" s="132"/>
      <c r="PCH11" s="132"/>
      <c r="PCI11" s="133"/>
      <c r="PCJ11" s="134"/>
      <c r="PCK11" s="132"/>
      <c r="PCL11" s="132"/>
      <c r="PCM11" s="132"/>
      <c r="PCN11" s="133"/>
      <c r="PCO11" s="134"/>
      <c r="PCP11" s="132"/>
      <c r="PCQ11" s="132"/>
      <c r="PCR11" s="132"/>
      <c r="PCS11" s="133"/>
      <c r="PCT11" s="134"/>
      <c r="PCU11" s="132"/>
      <c r="PCV11" s="132"/>
      <c r="PCW11" s="132"/>
      <c r="PCX11" s="133"/>
      <c r="PCY11" s="134"/>
      <c r="PCZ11" s="132"/>
      <c r="PDA11" s="132"/>
      <c r="PDB11" s="132"/>
      <c r="PDC11" s="133"/>
      <c r="PDD11" s="134"/>
      <c r="PDE11" s="132"/>
      <c r="PDF11" s="132"/>
      <c r="PDG11" s="132"/>
      <c r="PDH11" s="133"/>
      <c r="PDI11" s="134"/>
      <c r="PDJ11" s="132"/>
      <c r="PDK11" s="132"/>
      <c r="PDL11" s="132"/>
      <c r="PDM11" s="133"/>
      <c r="PDN11" s="134"/>
      <c r="PDO11" s="132"/>
      <c r="PDP11" s="132"/>
      <c r="PDQ11" s="132"/>
      <c r="PDR11" s="133"/>
      <c r="PDS11" s="134"/>
      <c r="PDT11" s="132"/>
      <c r="PDU11" s="132"/>
      <c r="PDV11" s="132"/>
      <c r="PDW11" s="133"/>
      <c r="PDX11" s="134"/>
      <c r="PDY11" s="132"/>
      <c r="PDZ11" s="132"/>
      <c r="PEA11" s="132"/>
      <c r="PEB11" s="133"/>
      <c r="PEC11" s="134"/>
      <c r="PED11" s="132"/>
      <c r="PEE11" s="132"/>
      <c r="PEF11" s="132"/>
      <c r="PEG11" s="133"/>
      <c r="PEH11" s="134"/>
      <c r="PEI11" s="132"/>
      <c r="PEJ11" s="132"/>
      <c r="PEK11" s="132"/>
      <c r="PEL11" s="133"/>
      <c r="PEM11" s="134"/>
      <c r="PEN11" s="132"/>
      <c r="PEO11" s="132"/>
      <c r="PEP11" s="132"/>
      <c r="PEQ11" s="133"/>
      <c r="PER11" s="134"/>
      <c r="PES11" s="132"/>
      <c r="PET11" s="132"/>
      <c r="PEU11" s="132"/>
      <c r="PEV11" s="133"/>
      <c r="PEW11" s="134"/>
      <c r="PEX11" s="132"/>
      <c r="PEY11" s="132"/>
      <c r="PEZ11" s="132"/>
      <c r="PFA11" s="133"/>
      <c r="PFB11" s="134"/>
      <c r="PFC11" s="132"/>
      <c r="PFD11" s="132"/>
      <c r="PFE11" s="132"/>
      <c r="PFF11" s="133"/>
      <c r="PFG11" s="134"/>
      <c r="PFH11" s="132"/>
      <c r="PFI11" s="132"/>
      <c r="PFJ11" s="132"/>
      <c r="PFK11" s="133"/>
      <c r="PFL11" s="134"/>
      <c r="PFM11" s="132"/>
      <c r="PFN11" s="132"/>
      <c r="PFO11" s="132"/>
      <c r="PFP11" s="133"/>
      <c r="PFQ11" s="134"/>
      <c r="PFR11" s="132"/>
      <c r="PFS11" s="132"/>
      <c r="PFT11" s="132"/>
      <c r="PFU11" s="133"/>
      <c r="PFV11" s="134"/>
      <c r="PFW11" s="132"/>
      <c r="PFX11" s="132"/>
      <c r="PFY11" s="132"/>
      <c r="PFZ11" s="133"/>
      <c r="PGA11" s="134"/>
      <c r="PGB11" s="132"/>
      <c r="PGC11" s="132"/>
      <c r="PGD11" s="132"/>
      <c r="PGE11" s="133"/>
      <c r="PGF11" s="134"/>
      <c r="PGG11" s="132"/>
      <c r="PGH11" s="132"/>
      <c r="PGI11" s="132"/>
      <c r="PGJ11" s="133"/>
      <c r="PGK11" s="134"/>
      <c r="PGL11" s="132"/>
      <c r="PGM11" s="132"/>
      <c r="PGN11" s="132"/>
      <c r="PGO11" s="133"/>
      <c r="PGP11" s="134"/>
      <c r="PGQ11" s="132"/>
      <c r="PGR11" s="132"/>
      <c r="PGS11" s="132"/>
      <c r="PGT11" s="133"/>
      <c r="PGU11" s="134"/>
      <c r="PGV11" s="132"/>
      <c r="PGW11" s="132"/>
      <c r="PGX11" s="132"/>
      <c r="PGY11" s="133"/>
      <c r="PGZ11" s="134"/>
      <c r="PHA11" s="132"/>
      <c r="PHB11" s="132"/>
      <c r="PHC11" s="132"/>
      <c r="PHD11" s="133"/>
      <c r="PHE11" s="134"/>
      <c r="PHF11" s="132"/>
      <c r="PHG11" s="132"/>
      <c r="PHH11" s="132"/>
      <c r="PHI11" s="133"/>
      <c r="PHJ11" s="134"/>
      <c r="PHK11" s="132"/>
      <c r="PHL11" s="132"/>
      <c r="PHM11" s="132"/>
      <c r="PHN11" s="133"/>
      <c r="PHO11" s="134"/>
      <c r="PHP11" s="132"/>
      <c r="PHQ11" s="132"/>
      <c r="PHR11" s="132"/>
      <c r="PHS11" s="133"/>
      <c r="PHT11" s="134"/>
      <c r="PHU11" s="132"/>
      <c r="PHV11" s="132"/>
      <c r="PHW11" s="132"/>
      <c r="PHX11" s="133"/>
      <c r="PHY11" s="134"/>
      <c r="PHZ11" s="132"/>
      <c r="PIA11" s="132"/>
      <c r="PIB11" s="132"/>
      <c r="PIC11" s="133"/>
      <c r="PID11" s="134"/>
      <c r="PIE11" s="132"/>
      <c r="PIF11" s="132"/>
      <c r="PIG11" s="132"/>
      <c r="PIH11" s="133"/>
      <c r="PII11" s="134"/>
      <c r="PIJ11" s="132"/>
      <c r="PIK11" s="132"/>
      <c r="PIL11" s="132"/>
      <c r="PIM11" s="133"/>
      <c r="PIN11" s="134"/>
      <c r="PIO11" s="132"/>
      <c r="PIP11" s="132"/>
      <c r="PIQ11" s="132"/>
      <c r="PIR11" s="133"/>
      <c r="PIS11" s="134"/>
      <c r="PIT11" s="132"/>
      <c r="PIU11" s="132"/>
      <c r="PIV11" s="132"/>
      <c r="PIW11" s="133"/>
      <c r="PIX11" s="134"/>
      <c r="PIY11" s="132"/>
      <c r="PIZ11" s="132"/>
      <c r="PJA11" s="132"/>
      <c r="PJB11" s="133"/>
      <c r="PJC11" s="134"/>
      <c r="PJD11" s="132"/>
      <c r="PJE11" s="132"/>
      <c r="PJF11" s="132"/>
      <c r="PJG11" s="133"/>
      <c r="PJH11" s="134"/>
      <c r="PJI11" s="132"/>
      <c r="PJJ11" s="132"/>
      <c r="PJK11" s="132"/>
      <c r="PJL11" s="133"/>
      <c r="PJM11" s="134"/>
      <c r="PJN11" s="132"/>
      <c r="PJO11" s="132"/>
      <c r="PJP11" s="132"/>
      <c r="PJQ11" s="133"/>
      <c r="PJR11" s="134"/>
      <c r="PJS11" s="132"/>
      <c r="PJT11" s="132"/>
      <c r="PJU11" s="132"/>
      <c r="PJV11" s="133"/>
      <c r="PJW11" s="134"/>
      <c r="PJX11" s="132"/>
      <c r="PJY11" s="132"/>
      <c r="PJZ11" s="132"/>
      <c r="PKA11" s="133"/>
      <c r="PKB11" s="134"/>
      <c r="PKC11" s="132"/>
      <c r="PKD11" s="132"/>
      <c r="PKE11" s="132"/>
      <c r="PKF11" s="133"/>
      <c r="PKG11" s="134"/>
      <c r="PKH11" s="132"/>
      <c r="PKI11" s="132"/>
      <c r="PKJ11" s="132"/>
      <c r="PKK11" s="133"/>
      <c r="PKL11" s="134"/>
      <c r="PKM11" s="132"/>
      <c r="PKN11" s="132"/>
      <c r="PKO11" s="132"/>
      <c r="PKP11" s="133"/>
      <c r="PKQ11" s="134"/>
      <c r="PKR11" s="132"/>
      <c r="PKS11" s="132"/>
      <c r="PKT11" s="132"/>
      <c r="PKU11" s="133"/>
      <c r="PKV11" s="134"/>
      <c r="PKW11" s="132"/>
      <c r="PKX11" s="132"/>
      <c r="PKY11" s="132"/>
      <c r="PKZ11" s="133"/>
      <c r="PLA11" s="134"/>
      <c r="PLB11" s="132"/>
      <c r="PLC11" s="132"/>
      <c r="PLD11" s="132"/>
      <c r="PLE11" s="133"/>
      <c r="PLF11" s="134"/>
      <c r="PLG11" s="132"/>
      <c r="PLH11" s="132"/>
      <c r="PLI11" s="132"/>
      <c r="PLJ11" s="133"/>
      <c r="PLK11" s="134"/>
      <c r="PLL11" s="132"/>
      <c r="PLM11" s="132"/>
      <c r="PLN11" s="132"/>
      <c r="PLO11" s="133"/>
      <c r="PLP11" s="134"/>
      <c r="PLQ11" s="132"/>
      <c r="PLR11" s="132"/>
      <c r="PLS11" s="132"/>
      <c r="PLT11" s="133"/>
      <c r="PLU11" s="134"/>
      <c r="PLV11" s="132"/>
      <c r="PLW11" s="132"/>
      <c r="PLX11" s="132"/>
      <c r="PLY11" s="133"/>
      <c r="PLZ11" s="134"/>
      <c r="PMA11" s="132"/>
      <c r="PMB11" s="132"/>
      <c r="PMC11" s="132"/>
      <c r="PMD11" s="133"/>
      <c r="PME11" s="134"/>
      <c r="PMF11" s="132"/>
      <c r="PMG11" s="132"/>
      <c r="PMH11" s="132"/>
      <c r="PMI11" s="133"/>
      <c r="PMJ11" s="134"/>
      <c r="PMK11" s="132"/>
      <c r="PML11" s="132"/>
      <c r="PMM11" s="132"/>
      <c r="PMN11" s="133"/>
      <c r="PMO11" s="134"/>
      <c r="PMP11" s="132"/>
      <c r="PMQ11" s="132"/>
      <c r="PMR11" s="132"/>
      <c r="PMS11" s="133"/>
      <c r="PMT11" s="134"/>
      <c r="PMU11" s="132"/>
      <c r="PMV11" s="132"/>
      <c r="PMW11" s="132"/>
      <c r="PMX11" s="133"/>
      <c r="PMY11" s="134"/>
      <c r="PMZ11" s="132"/>
      <c r="PNA11" s="132"/>
      <c r="PNB11" s="132"/>
      <c r="PNC11" s="133"/>
      <c r="PND11" s="134"/>
      <c r="PNE11" s="132"/>
      <c r="PNF11" s="132"/>
      <c r="PNG11" s="132"/>
      <c r="PNH11" s="133"/>
      <c r="PNI11" s="134"/>
      <c r="PNJ11" s="132"/>
      <c r="PNK11" s="132"/>
      <c r="PNL11" s="132"/>
      <c r="PNM11" s="133"/>
      <c r="PNN11" s="134"/>
      <c r="PNO11" s="132"/>
      <c r="PNP11" s="132"/>
      <c r="PNQ11" s="132"/>
      <c r="PNR11" s="133"/>
      <c r="PNS11" s="134"/>
      <c r="PNT11" s="132"/>
      <c r="PNU11" s="132"/>
      <c r="PNV11" s="132"/>
      <c r="PNW11" s="133"/>
      <c r="PNX11" s="134"/>
      <c r="PNY11" s="132"/>
      <c r="PNZ11" s="132"/>
      <c r="POA11" s="132"/>
      <c r="POB11" s="133"/>
      <c r="POC11" s="134"/>
      <c r="POD11" s="132"/>
      <c r="POE11" s="132"/>
      <c r="POF11" s="132"/>
      <c r="POG11" s="133"/>
      <c r="POH11" s="134"/>
      <c r="POI11" s="132"/>
      <c r="POJ11" s="132"/>
      <c r="POK11" s="132"/>
      <c r="POL11" s="133"/>
      <c r="POM11" s="134"/>
      <c r="PON11" s="132"/>
      <c r="POO11" s="132"/>
      <c r="POP11" s="132"/>
      <c r="POQ11" s="133"/>
      <c r="POR11" s="134"/>
      <c r="POS11" s="132"/>
      <c r="POT11" s="132"/>
      <c r="POU11" s="132"/>
      <c r="POV11" s="133"/>
      <c r="POW11" s="134"/>
      <c r="POX11" s="132"/>
      <c r="POY11" s="132"/>
      <c r="POZ11" s="132"/>
      <c r="PPA11" s="133"/>
      <c r="PPB11" s="134"/>
      <c r="PPC11" s="132"/>
      <c r="PPD11" s="132"/>
      <c r="PPE11" s="132"/>
      <c r="PPF11" s="133"/>
      <c r="PPG11" s="134"/>
      <c r="PPH11" s="132"/>
      <c r="PPI11" s="132"/>
      <c r="PPJ11" s="132"/>
      <c r="PPK11" s="133"/>
      <c r="PPL11" s="134"/>
      <c r="PPM11" s="132"/>
      <c r="PPN11" s="132"/>
      <c r="PPO11" s="132"/>
      <c r="PPP11" s="133"/>
      <c r="PPQ11" s="134"/>
      <c r="PPR11" s="132"/>
      <c r="PPS11" s="132"/>
      <c r="PPT11" s="132"/>
      <c r="PPU11" s="133"/>
      <c r="PPV11" s="134"/>
      <c r="PPW11" s="132"/>
      <c r="PPX11" s="132"/>
      <c r="PPY11" s="132"/>
      <c r="PPZ11" s="133"/>
      <c r="PQA11" s="134"/>
      <c r="PQB11" s="132"/>
      <c r="PQC11" s="132"/>
      <c r="PQD11" s="132"/>
      <c r="PQE11" s="133"/>
      <c r="PQF11" s="134"/>
      <c r="PQG11" s="132"/>
      <c r="PQH11" s="132"/>
      <c r="PQI11" s="132"/>
      <c r="PQJ11" s="133"/>
      <c r="PQK11" s="134"/>
      <c r="PQL11" s="132"/>
      <c r="PQM11" s="132"/>
      <c r="PQN11" s="132"/>
      <c r="PQO11" s="133"/>
      <c r="PQP11" s="134"/>
      <c r="PQQ11" s="132"/>
      <c r="PQR11" s="132"/>
      <c r="PQS11" s="132"/>
      <c r="PQT11" s="133"/>
      <c r="PQU11" s="134"/>
      <c r="PQV11" s="132"/>
      <c r="PQW11" s="132"/>
      <c r="PQX11" s="132"/>
      <c r="PQY11" s="133"/>
      <c r="PQZ11" s="134"/>
      <c r="PRA11" s="132"/>
      <c r="PRB11" s="132"/>
      <c r="PRC11" s="132"/>
      <c r="PRD11" s="133"/>
      <c r="PRE11" s="134"/>
      <c r="PRF11" s="132"/>
      <c r="PRG11" s="132"/>
      <c r="PRH11" s="132"/>
      <c r="PRI11" s="133"/>
      <c r="PRJ11" s="134"/>
      <c r="PRK11" s="132"/>
      <c r="PRL11" s="132"/>
      <c r="PRM11" s="132"/>
      <c r="PRN11" s="133"/>
      <c r="PRO11" s="134"/>
      <c r="PRP11" s="132"/>
      <c r="PRQ11" s="132"/>
      <c r="PRR11" s="132"/>
      <c r="PRS11" s="133"/>
      <c r="PRT11" s="134"/>
      <c r="PRU11" s="132"/>
      <c r="PRV11" s="132"/>
      <c r="PRW11" s="132"/>
      <c r="PRX11" s="133"/>
      <c r="PRY11" s="134"/>
      <c r="PRZ11" s="132"/>
      <c r="PSA11" s="132"/>
      <c r="PSB11" s="132"/>
      <c r="PSC11" s="133"/>
      <c r="PSD11" s="134"/>
      <c r="PSE11" s="132"/>
      <c r="PSF11" s="132"/>
      <c r="PSG11" s="132"/>
      <c r="PSH11" s="133"/>
      <c r="PSI11" s="134"/>
      <c r="PSJ11" s="132"/>
      <c r="PSK11" s="132"/>
      <c r="PSL11" s="132"/>
      <c r="PSM11" s="133"/>
      <c r="PSN11" s="134"/>
      <c r="PSO11" s="132"/>
      <c r="PSP11" s="132"/>
      <c r="PSQ11" s="132"/>
      <c r="PSR11" s="133"/>
      <c r="PSS11" s="134"/>
      <c r="PST11" s="132"/>
      <c r="PSU11" s="132"/>
      <c r="PSV11" s="132"/>
      <c r="PSW11" s="133"/>
      <c r="PSX11" s="134"/>
      <c r="PSY11" s="132"/>
      <c r="PSZ11" s="132"/>
      <c r="PTA11" s="132"/>
      <c r="PTB11" s="133"/>
      <c r="PTC11" s="134"/>
      <c r="PTD11" s="132"/>
      <c r="PTE11" s="132"/>
      <c r="PTF11" s="132"/>
      <c r="PTG11" s="133"/>
      <c r="PTH11" s="134"/>
      <c r="PTI11" s="132"/>
      <c r="PTJ11" s="132"/>
      <c r="PTK11" s="132"/>
      <c r="PTL11" s="133"/>
      <c r="PTM11" s="134"/>
      <c r="PTN11" s="132"/>
      <c r="PTO11" s="132"/>
      <c r="PTP11" s="132"/>
      <c r="PTQ11" s="133"/>
      <c r="PTR11" s="134"/>
      <c r="PTS11" s="132"/>
      <c r="PTT11" s="132"/>
      <c r="PTU11" s="132"/>
      <c r="PTV11" s="133"/>
      <c r="PTW11" s="134"/>
      <c r="PTX11" s="132"/>
      <c r="PTY11" s="132"/>
      <c r="PTZ11" s="132"/>
      <c r="PUA11" s="133"/>
      <c r="PUB11" s="134"/>
      <c r="PUC11" s="132"/>
      <c r="PUD11" s="132"/>
      <c r="PUE11" s="132"/>
      <c r="PUF11" s="133"/>
      <c r="PUG11" s="134"/>
      <c r="PUH11" s="132"/>
      <c r="PUI11" s="132"/>
      <c r="PUJ11" s="132"/>
      <c r="PUK11" s="133"/>
      <c r="PUL11" s="134"/>
      <c r="PUM11" s="132"/>
      <c r="PUN11" s="132"/>
      <c r="PUO11" s="132"/>
      <c r="PUP11" s="133"/>
      <c r="PUQ11" s="134"/>
      <c r="PUR11" s="132"/>
      <c r="PUS11" s="132"/>
      <c r="PUT11" s="132"/>
      <c r="PUU11" s="133"/>
      <c r="PUV11" s="134"/>
      <c r="PUW11" s="132"/>
      <c r="PUX11" s="132"/>
      <c r="PUY11" s="132"/>
      <c r="PUZ11" s="133"/>
      <c r="PVA11" s="134"/>
      <c r="PVB11" s="132"/>
      <c r="PVC11" s="132"/>
      <c r="PVD11" s="132"/>
      <c r="PVE11" s="133"/>
      <c r="PVF11" s="134"/>
      <c r="PVG11" s="132"/>
      <c r="PVH11" s="132"/>
      <c r="PVI11" s="132"/>
      <c r="PVJ11" s="133"/>
      <c r="PVK11" s="134"/>
      <c r="PVL11" s="132"/>
      <c r="PVM11" s="132"/>
      <c r="PVN11" s="132"/>
      <c r="PVO11" s="133"/>
      <c r="PVP11" s="134"/>
      <c r="PVQ11" s="132"/>
      <c r="PVR11" s="132"/>
      <c r="PVS11" s="132"/>
      <c r="PVT11" s="133"/>
      <c r="PVU11" s="134"/>
      <c r="PVV11" s="132"/>
      <c r="PVW11" s="132"/>
      <c r="PVX11" s="132"/>
      <c r="PVY11" s="133"/>
      <c r="PVZ11" s="134"/>
      <c r="PWA11" s="132"/>
      <c r="PWB11" s="132"/>
      <c r="PWC11" s="132"/>
      <c r="PWD11" s="133"/>
      <c r="PWE11" s="134"/>
      <c r="PWF11" s="132"/>
      <c r="PWG11" s="132"/>
      <c r="PWH11" s="132"/>
      <c r="PWI11" s="133"/>
      <c r="PWJ11" s="134"/>
      <c r="PWK11" s="132"/>
      <c r="PWL11" s="132"/>
      <c r="PWM11" s="132"/>
      <c r="PWN11" s="133"/>
      <c r="PWO11" s="134"/>
      <c r="PWP11" s="132"/>
      <c r="PWQ11" s="132"/>
      <c r="PWR11" s="132"/>
      <c r="PWS11" s="133"/>
      <c r="PWT11" s="134"/>
      <c r="PWU11" s="132"/>
      <c r="PWV11" s="132"/>
      <c r="PWW11" s="132"/>
      <c r="PWX11" s="133"/>
      <c r="PWY11" s="134"/>
      <c r="PWZ11" s="132"/>
      <c r="PXA11" s="132"/>
      <c r="PXB11" s="132"/>
      <c r="PXC11" s="133"/>
      <c r="PXD11" s="134"/>
      <c r="PXE11" s="132"/>
      <c r="PXF11" s="132"/>
      <c r="PXG11" s="132"/>
      <c r="PXH11" s="133"/>
      <c r="PXI11" s="134"/>
      <c r="PXJ11" s="132"/>
      <c r="PXK11" s="132"/>
      <c r="PXL11" s="132"/>
      <c r="PXM11" s="133"/>
      <c r="PXN11" s="134"/>
      <c r="PXO11" s="132"/>
      <c r="PXP11" s="132"/>
      <c r="PXQ11" s="132"/>
      <c r="PXR11" s="133"/>
      <c r="PXS11" s="134"/>
      <c r="PXT11" s="132"/>
      <c r="PXU11" s="132"/>
      <c r="PXV11" s="132"/>
      <c r="PXW11" s="133"/>
      <c r="PXX11" s="134"/>
      <c r="PXY11" s="132"/>
      <c r="PXZ11" s="132"/>
      <c r="PYA11" s="132"/>
      <c r="PYB11" s="133"/>
      <c r="PYC11" s="134"/>
      <c r="PYD11" s="132"/>
      <c r="PYE11" s="132"/>
      <c r="PYF11" s="132"/>
      <c r="PYG11" s="133"/>
      <c r="PYH11" s="134"/>
      <c r="PYI11" s="132"/>
      <c r="PYJ11" s="132"/>
      <c r="PYK11" s="132"/>
      <c r="PYL11" s="133"/>
      <c r="PYM11" s="134"/>
      <c r="PYN11" s="132"/>
      <c r="PYO11" s="132"/>
      <c r="PYP11" s="132"/>
      <c r="PYQ11" s="133"/>
      <c r="PYR11" s="134"/>
      <c r="PYS11" s="132"/>
      <c r="PYT11" s="132"/>
      <c r="PYU11" s="132"/>
      <c r="PYV11" s="133"/>
      <c r="PYW11" s="134"/>
      <c r="PYX11" s="132"/>
      <c r="PYY11" s="132"/>
      <c r="PYZ11" s="132"/>
      <c r="PZA11" s="133"/>
      <c r="PZB11" s="134"/>
      <c r="PZC11" s="132"/>
      <c r="PZD11" s="132"/>
      <c r="PZE11" s="132"/>
      <c r="PZF11" s="133"/>
      <c r="PZG11" s="134"/>
      <c r="PZH11" s="132"/>
      <c r="PZI11" s="132"/>
      <c r="PZJ11" s="132"/>
      <c r="PZK11" s="133"/>
      <c r="PZL11" s="134"/>
      <c r="PZM11" s="132"/>
      <c r="PZN11" s="132"/>
      <c r="PZO11" s="132"/>
      <c r="PZP11" s="133"/>
      <c r="PZQ11" s="134"/>
      <c r="PZR11" s="132"/>
      <c r="PZS11" s="132"/>
      <c r="PZT11" s="132"/>
      <c r="PZU11" s="133"/>
      <c r="PZV11" s="134"/>
      <c r="PZW11" s="132"/>
      <c r="PZX11" s="132"/>
      <c r="PZY11" s="132"/>
      <c r="PZZ11" s="133"/>
      <c r="QAA11" s="134"/>
      <c r="QAB11" s="132"/>
      <c r="QAC11" s="132"/>
      <c r="QAD11" s="132"/>
      <c r="QAE11" s="133"/>
      <c r="QAF11" s="134"/>
      <c r="QAG11" s="132"/>
      <c r="QAH11" s="132"/>
      <c r="QAI11" s="132"/>
      <c r="QAJ11" s="133"/>
      <c r="QAK11" s="134"/>
      <c r="QAL11" s="132"/>
      <c r="QAM11" s="132"/>
      <c r="QAN11" s="132"/>
      <c r="QAO11" s="133"/>
      <c r="QAP11" s="134"/>
      <c r="QAQ11" s="132"/>
      <c r="QAR11" s="132"/>
      <c r="QAS11" s="132"/>
      <c r="QAT11" s="133"/>
      <c r="QAU11" s="134"/>
      <c r="QAV11" s="132"/>
      <c r="QAW11" s="132"/>
      <c r="QAX11" s="132"/>
      <c r="QAY11" s="133"/>
      <c r="QAZ11" s="134"/>
      <c r="QBA11" s="132"/>
      <c r="QBB11" s="132"/>
      <c r="QBC11" s="132"/>
      <c r="QBD11" s="133"/>
      <c r="QBE11" s="134"/>
      <c r="QBF11" s="132"/>
      <c r="QBG11" s="132"/>
      <c r="QBH11" s="132"/>
      <c r="QBI11" s="133"/>
      <c r="QBJ11" s="134"/>
      <c r="QBK11" s="132"/>
      <c r="QBL11" s="132"/>
      <c r="QBM11" s="132"/>
      <c r="QBN11" s="133"/>
      <c r="QBO11" s="134"/>
      <c r="QBP11" s="132"/>
      <c r="QBQ11" s="132"/>
      <c r="QBR11" s="132"/>
      <c r="QBS11" s="133"/>
      <c r="QBT11" s="134"/>
      <c r="QBU11" s="132"/>
      <c r="QBV11" s="132"/>
      <c r="QBW11" s="132"/>
      <c r="QBX11" s="133"/>
      <c r="QBY11" s="134"/>
      <c r="QBZ11" s="132"/>
      <c r="QCA11" s="132"/>
      <c r="QCB11" s="132"/>
      <c r="QCC11" s="133"/>
      <c r="QCD11" s="134"/>
      <c r="QCE11" s="132"/>
      <c r="QCF11" s="132"/>
      <c r="QCG11" s="132"/>
      <c r="QCH11" s="133"/>
      <c r="QCI11" s="134"/>
      <c r="QCJ11" s="132"/>
      <c r="QCK11" s="132"/>
      <c r="QCL11" s="132"/>
      <c r="QCM11" s="133"/>
      <c r="QCN11" s="134"/>
      <c r="QCO11" s="132"/>
      <c r="QCP11" s="132"/>
      <c r="QCQ11" s="132"/>
      <c r="QCR11" s="133"/>
      <c r="QCS11" s="134"/>
      <c r="QCT11" s="132"/>
      <c r="QCU11" s="132"/>
      <c r="QCV11" s="132"/>
      <c r="QCW11" s="133"/>
      <c r="QCX11" s="134"/>
      <c r="QCY11" s="132"/>
      <c r="QCZ11" s="132"/>
      <c r="QDA11" s="132"/>
      <c r="QDB11" s="133"/>
      <c r="QDC11" s="134"/>
      <c r="QDD11" s="132"/>
      <c r="QDE11" s="132"/>
      <c r="QDF11" s="132"/>
      <c r="QDG11" s="133"/>
      <c r="QDH11" s="134"/>
      <c r="QDI11" s="132"/>
      <c r="QDJ11" s="132"/>
      <c r="QDK11" s="132"/>
      <c r="QDL11" s="133"/>
      <c r="QDM11" s="134"/>
      <c r="QDN11" s="132"/>
      <c r="QDO11" s="132"/>
      <c r="QDP11" s="132"/>
      <c r="QDQ11" s="133"/>
      <c r="QDR11" s="134"/>
      <c r="QDS11" s="132"/>
      <c r="QDT11" s="132"/>
      <c r="QDU11" s="132"/>
      <c r="QDV11" s="133"/>
      <c r="QDW11" s="134"/>
      <c r="QDX11" s="132"/>
      <c r="QDY11" s="132"/>
      <c r="QDZ11" s="132"/>
      <c r="QEA11" s="133"/>
      <c r="QEB11" s="134"/>
      <c r="QEC11" s="132"/>
      <c r="QED11" s="132"/>
      <c r="QEE11" s="132"/>
      <c r="QEF11" s="133"/>
      <c r="QEG11" s="134"/>
      <c r="QEH11" s="132"/>
      <c r="QEI11" s="132"/>
      <c r="QEJ11" s="132"/>
      <c r="QEK11" s="133"/>
      <c r="QEL11" s="134"/>
      <c r="QEM11" s="132"/>
      <c r="QEN11" s="132"/>
      <c r="QEO11" s="132"/>
      <c r="QEP11" s="133"/>
      <c r="QEQ11" s="134"/>
      <c r="QER11" s="132"/>
      <c r="QES11" s="132"/>
      <c r="QET11" s="132"/>
      <c r="QEU11" s="133"/>
      <c r="QEV11" s="134"/>
      <c r="QEW11" s="132"/>
      <c r="QEX11" s="132"/>
      <c r="QEY11" s="132"/>
      <c r="QEZ11" s="133"/>
      <c r="QFA11" s="134"/>
      <c r="QFB11" s="132"/>
      <c r="QFC11" s="132"/>
      <c r="QFD11" s="132"/>
      <c r="QFE11" s="133"/>
      <c r="QFF11" s="134"/>
      <c r="QFG11" s="132"/>
      <c r="QFH11" s="132"/>
      <c r="QFI11" s="132"/>
      <c r="QFJ11" s="133"/>
      <c r="QFK11" s="134"/>
      <c r="QFL11" s="132"/>
      <c r="QFM11" s="132"/>
      <c r="QFN11" s="132"/>
      <c r="QFO11" s="133"/>
      <c r="QFP11" s="134"/>
      <c r="QFQ11" s="132"/>
      <c r="QFR11" s="132"/>
      <c r="QFS11" s="132"/>
      <c r="QFT11" s="133"/>
      <c r="QFU11" s="134"/>
      <c r="QFV11" s="132"/>
      <c r="QFW11" s="132"/>
      <c r="QFX11" s="132"/>
      <c r="QFY11" s="133"/>
      <c r="QFZ11" s="134"/>
      <c r="QGA11" s="132"/>
      <c r="QGB11" s="132"/>
      <c r="QGC11" s="132"/>
      <c r="QGD11" s="133"/>
      <c r="QGE11" s="134"/>
      <c r="QGF11" s="132"/>
      <c r="QGG11" s="132"/>
      <c r="QGH11" s="132"/>
      <c r="QGI11" s="133"/>
      <c r="QGJ11" s="134"/>
      <c r="QGK11" s="132"/>
      <c r="QGL11" s="132"/>
      <c r="QGM11" s="132"/>
      <c r="QGN11" s="133"/>
      <c r="QGO11" s="134"/>
      <c r="QGP11" s="132"/>
      <c r="QGQ11" s="132"/>
      <c r="QGR11" s="132"/>
      <c r="QGS11" s="133"/>
      <c r="QGT11" s="134"/>
      <c r="QGU11" s="132"/>
      <c r="QGV11" s="132"/>
      <c r="QGW11" s="132"/>
      <c r="QGX11" s="133"/>
      <c r="QGY11" s="134"/>
      <c r="QGZ11" s="132"/>
      <c r="QHA11" s="132"/>
      <c r="QHB11" s="132"/>
      <c r="QHC11" s="133"/>
      <c r="QHD11" s="134"/>
      <c r="QHE11" s="132"/>
      <c r="QHF11" s="132"/>
      <c r="QHG11" s="132"/>
      <c r="QHH11" s="133"/>
      <c r="QHI11" s="134"/>
      <c r="QHJ11" s="132"/>
      <c r="QHK11" s="132"/>
      <c r="QHL11" s="132"/>
      <c r="QHM11" s="133"/>
      <c r="QHN11" s="134"/>
      <c r="QHO11" s="132"/>
      <c r="QHP11" s="132"/>
      <c r="QHQ11" s="132"/>
      <c r="QHR11" s="133"/>
      <c r="QHS11" s="134"/>
      <c r="QHT11" s="132"/>
      <c r="QHU11" s="132"/>
      <c r="QHV11" s="132"/>
      <c r="QHW11" s="133"/>
      <c r="QHX11" s="134"/>
      <c r="QHY11" s="132"/>
      <c r="QHZ11" s="132"/>
      <c r="QIA11" s="132"/>
      <c r="QIB11" s="133"/>
      <c r="QIC11" s="134"/>
      <c r="QID11" s="132"/>
      <c r="QIE11" s="132"/>
      <c r="QIF11" s="132"/>
      <c r="QIG11" s="133"/>
      <c r="QIH11" s="134"/>
      <c r="QII11" s="132"/>
      <c r="QIJ11" s="132"/>
      <c r="QIK11" s="132"/>
      <c r="QIL11" s="133"/>
      <c r="QIM11" s="134"/>
      <c r="QIN11" s="132"/>
      <c r="QIO11" s="132"/>
      <c r="QIP11" s="132"/>
      <c r="QIQ11" s="133"/>
      <c r="QIR11" s="134"/>
      <c r="QIS11" s="132"/>
      <c r="QIT11" s="132"/>
      <c r="QIU11" s="132"/>
      <c r="QIV11" s="133"/>
      <c r="QIW11" s="134"/>
      <c r="QIX11" s="132"/>
      <c r="QIY11" s="132"/>
      <c r="QIZ11" s="132"/>
      <c r="QJA11" s="133"/>
      <c r="QJB11" s="134"/>
      <c r="QJC11" s="132"/>
      <c r="QJD11" s="132"/>
      <c r="QJE11" s="132"/>
      <c r="QJF11" s="133"/>
      <c r="QJG11" s="134"/>
      <c r="QJH11" s="132"/>
      <c r="QJI11" s="132"/>
      <c r="QJJ11" s="132"/>
      <c r="QJK11" s="133"/>
      <c r="QJL11" s="134"/>
      <c r="QJM11" s="132"/>
      <c r="QJN11" s="132"/>
      <c r="QJO11" s="132"/>
      <c r="QJP11" s="133"/>
      <c r="QJQ11" s="134"/>
      <c r="QJR11" s="132"/>
      <c r="QJS11" s="132"/>
      <c r="QJT11" s="132"/>
      <c r="QJU11" s="133"/>
      <c r="QJV11" s="134"/>
      <c r="QJW11" s="132"/>
      <c r="QJX11" s="132"/>
      <c r="QJY11" s="132"/>
      <c r="QJZ11" s="133"/>
      <c r="QKA11" s="134"/>
      <c r="QKB11" s="132"/>
      <c r="QKC11" s="132"/>
      <c r="QKD11" s="132"/>
      <c r="QKE11" s="133"/>
      <c r="QKF11" s="134"/>
      <c r="QKG11" s="132"/>
      <c r="QKH11" s="132"/>
      <c r="QKI11" s="132"/>
      <c r="QKJ11" s="133"/>
      <c r="QKK11" s="134"/>
      <c r="QKL11" s="132"/>
      <c r="QKM11" s="132"/>
      <c r="QKN11" s="132"/>
      <c r="QKO11" s="133"/>
      <c r="QKP11" s="134"/>
      <c r="QKQ11" s="132"/>
      <c r="QKR11" s="132"/>
      <c r="QKS11" s="132"/>
      <c r="QKT11" s="133"/>
      <c r="QKU11" s="134"/>
      <c r="QKV11" s="132"/>
      <c r="QKW11" s="132"/>
      <c r="QKX11" s="132"/>
      <c r="QKY11" s="133"/>
      <c r="QKZ11" s="134"/>
      <c r="QLA11" s="132"/>
      <c r="QLB11" s="132"/>
      <c r="QLC11" s="132"/>
      <c r="QLD11" s="133"/>
      <c r="QLE11" s="134"/>
      <c r="QLF11" s="132"/>
      <c r="QLG11" s="132"/>
      <c r="QLH11" s="132"/>
      <c r="QLI11" s="133"/>
      <c r="QLJ11" s="134"/>
      <c r="QLK11" s="132"/>
      <c r="QLL11" s="132"/>
      <c r="QLM11" s="132"/>
      <c r="QLN11" s="133"/>
      <c r="QLO11" s="134"/>
      <c r="QLP11" s="132"/>
      <c r="QLQ11" s="132"/>
      <c r="QLR11" s="132"/>
      <c r="QLS11" s="133"/>
      <c r="QLT11" s="134"/>
      <c r="QLU11" s="132"/>
      <c r="QLV11" s="132"/>
      <c r="QLW11" s="132"/>
      <c r="QLX11" s="133"/>
      <c r="QLY11" s="134"/>
      <c r="QLZ11" s="132"/>
      <c r="QMA11" s="132"/>
      <c r="QMB11" s="132"/>
      <c r="QMC11" s="133"/>
      <c r="QMD11" s="134"/>
      <c r="QME11" s="132"/>
      <c r="QMF11" s="132"/>
      <c r="QMG11" s="132"/>
      <c r="QMH11" s="133"/>
      <c r="QMI11" s="134"/>
      <c r="QMJ11" s="132"/>
      <c r="QMK11" s="132"/>
      <c r="QML11" s="132"/>
      <c r="QMM11" s="133"/>
      <c r="QMN11" s="134"/>
      <c r="QMO11" s="132"/>
      <c r="QMP11" s="132"/>
      <c r="QMQ11" s="132"/>
      <c r="QMR11" s="133"/>
      <c r="QMS11" s="134"/>
      <c r="QMT11" s="132"/>
      <c r="QMU11" s="132"/>
      <c r="QMV11" s="132"/>
      <c r="QMW11" s="133"/>
      <c r="QMX11" s="134"/>
      <c r="QMY11" s="132"/>
      <c r="QMZ11" s="132"/>
      <c r="QNA11" s="132"/>
      <c r="QNB11" s="133"/>
      <c r="QNC11" s="134"/>
      <c r="QND11" s="132"/>
      <c r="QNE11" s="132"/>
      <c r="QNF11" s="132"/>
      <c r="QNG11" s="133"/>
      <c r="QNH11" s="134"/>
      <c r="QNI11" s="132"/>
      <c r="QNJ11" s="132"/>
      <c r="QNK11" s="132"/>
      <c r="QNL11" s="133"/>
      <c r="QNM11" s="134"/>
      <c r="QNN11" s="132"/>
      <c r="QNO11" s="132"/>
      <c r="QNP11" s="132"/>
      <c r="QNQ11" s="133"/>
      <c r="QNR11" s="134"/>
      <c r="QNS11" s="132"/>
      <c r="QNT11" s="132"/>
      <c r="QNU11" s="132"/>
      <c r="QNV11" s="133"/>
      <c r="QNW11" s="134"/>
      <c r="QNX11" s="132"/>
      <c r="QNY11" s="132"/>
      <c r="QNZ11" s="132"/>
      <c r="QOA11" s="133"/>
      <c r="QOB11" s="134"/>
      <c r="QOC11" s="132"/>
      <c r="QOD11" s="132"/>
      <c r="QOE11" s="132"/>
      <c r="QOF11" s="133"/>
      <c r="QOG11" s="134"/>
      <c r="QOH11" s="132"/>
      <c r="QOI11" s="132"/>
      <c r="QOJ11" s="132"/>
      <c r="QOK11" s="133"/>
      <c r="QOL11" s="134"/>
      <c r="QOM11" s="132"/>
      <c r="QON11" s="132"/>
      <c r="QOO11" s="132"/>
      <c r="QOP11" s="133"/>
      <c r="QOQ11" s="134"/>
      <c r="QOR11" s="132"/>
      <c r="QOS11" s="132"/>
      <c r="QOT11" s="132"/>
      <c r="QOU11" s="133"/>
      <c r="QOV11" s="134"/>
      <c r="QOW11" s="132"/>
      <c r="QOX11" s="132"/>
      <c r="QOY11" s="132"/>
      <c r="QOZ11" s="133"/>
      <c r="QPA11" s="134"/>
      <c r="QPB11" s="132"/>
      <c r="QPC11" s="132"/>
      <c r="QPD11" s="132"/>
      <c r="QPE11" s="133"/>
      <c r="QPF11" s="134"/>
      <c r="QPG11" s="132"/>
      <c r="QPH11" s="132"/>
      <c r="QPI11" s="132"/>
      <c r="QPJ11" s="133"/>
      <c r="QPK11" s="134"/>
      <c r="QPL11" s="132"/>
      <c r="QPM11" s="132"/>
      <c r="QPN11" s="132"/>
      <c r="QPO11" s="133"/>
      <c r="QPP11" s="134"/>
      <c r="QPQ11" s="132"/>
      <c r="QPR11" s="132"/>
      <c r="QPS11" s="132"/>
      <c r="QPT11" s="133"/>
      <c r="QPU11" s="134"/>
      <c r="QPV11" s="132"/>
      <c r="QPW11" s="132"/>
      <c r="QPX11" s="132"/>
      <c r="QPY11" s="133"/>
      <c r="QPZ11" s="134"/>
      <c r="QQA11" s="132"/>
      <c r="QQB11" s="132"/>
      <c r="QQC11" s="132"/>
      <c r="QQD11" s="133"/>
      <c r="QQE11" s="134"/>
      <c r="QQF11" s="132"/>
      <c r="QQG11" s="132"/>
      <c r="QQH11" s="132"/>
      <c r="QQI11" s="133"/>
      <c r="QQJ11" s="134"/>
      <c r="QQK11" s="132"/>
      <c r="QQL11" s="132"/>
      <c r="QQM11" s="132"/>
      <c r="QQN11" s="133"/>
      <c r="QQO11" s="134"/>
      <c r="QQP11" s="132"/>
      <c r="QQQ11" s="132"/>
      <c r="QQR11" s="132"/>
      <c r="QQS11" s="133"/>
      <c r="QQT11" s="134"/>
      <c r="QQU11" s="132"/>
      <c r="QQV11" s="132"/>
      <c r="QQW11" s="132"/>
      <c r="QQX11" s="133"/>
      <c r="QQY11" s="134"/>
      <c r="QQZ11" s="132"/>
      <c r="QRA11" s="132"/>
      <c r="QRB11" s="132"/>
      <c r="QRC11" s="133"/>
      <c r="QRD11" s="134"/>
      <c r="QRE11" s="132"/>
      <c r="QRF11" s="132"/>
      <c r="QRG11" s="132"/>
      <c r="QRH11" s="133"/>
      <c r="QRI11" s="134"/>
      <c r="QRJ11" s="132"/>
      <c r="QRK11" s="132"/>
      <c r="QRL11" s="132"/>
      <c r="QRM11" s="133"/>
      <c r="QRN11" s="134"/>
      <c r="QRO11" s="132"/>
      <c r="QRP11" s="132"/>
      <c r="QRQ11" s="132"/>
      <c r="QRR11" s="133"/>
      <c r="QRS11" s="134"/>
      <c r="QRT11" s="132"/>
      <c r="QRU11" s="132"/>
      <c r="QRV11" s="132"/>
      <c r="QRW11" s="133"/>
      <c r="QRX11" s="134"/>
      <c r="QRY11" s="132"/>
      <c r="QRZ11" s="132"/>
      <c r="QSA11" s="132"/>
      <c r="QSB11" s="133"/>
      <c r="QSC11" s="134"/>
      <c r="QSD11" s="132"/>
      <c r="QSE11" s="132"/>
      <c r="QSF11" s="132"/>
      <c r="QSG11" s="133"/>
      <c r="QSH11" s="134"/>
      <c r="QSI11" s="132"/>
      <c r="QSJ11" s="132"/>
      <c r="QSK11" s="132"/>
      <c r="QSL11" s="133"/>
      <c r="QSM11" s="134"/>
      <c r="QSN11" s="132"/>
      <c r="QSO11" s="132"/>
      <c r="QSP11" s="132"/>
      <c r="QSQ11" s="133"/>
      <c r="QSR11" s="134"/>
      <c r="QSS11" s="132"/>
      <c r="QST11" s="132"/>
      <c r="QSU11" s="132"/>
      <c r="QSV11" s="133"/>
      <c r="QSW11" s="134"/>
      <c r="QSX11" s="132"/>
      <c r="QSY11" s="132"/>
      <c r="QSZ11" s="132"/>
      <c r="QTA11" s="133"/>
      <c r="QTB11" s="134"/>
      <c r="QTC11" s="132"/>
      <c r="QTD11" s="132"/>
      <c r="QTE11" s="132"/>
      <c r="QTF11" s="133"/>
      <c r="QTG11" s="134"/>
      <c r="QTH11" s="132"/>
      <c r="QTI11" s="132"/>
      <c r="QTJ11" s="132"/>
      <c r="QTK11" s="133"/>
      <c r="QTL11" s="134"/>
      <c r="QTM11" s="132"/>
      <c r="QTN11" s="132"/>
      <c r="QTO11" s="132"/>
      <c r="QTP11" s="133"/>
      <c r="QTQ11" s="134"/>
      <c r="QTR11" s="132"/>
      <c r="QTS11" s="132"/>
      <c r="QTT11" s="132"/>
      <c r="QTU11" s="133"/>
      <c r="QTV11" s="134"/>
      <c r="QTW11" s="132"/>
      <c r="QTX11" s="132"/>
      <c r="QTY11" s="132"/>
      <c r="QTZ11" s="133"/>
      <c r="QUA11" s="134"/>
      <c r="QUB11" s="132"/>
      <c r="QUC11" s="132"/>
      <c r="QUD11" s="132"/>
      <c r="QUE11" s="133"/>
      <c r="QUF11" s="134"/>
      <c r="QUG11" s="132"/>
      <c r="QUH11" s="132"/>
      <c r="QUI11" s="132"/>
      <c r="QUJ11" s="133"/>
      <c r="QUK11" s="134"/>
      <c r="QUL11" s="132"/>
      <c r="QUM11" s="132"/>
      <c r="QUN11" s="132"/>
      <c r="QUO11" s="133"/>
      <c r="QUP11" s="134"/>
      <c r="QUQ11" s="132"/>
      <c r="QUR11" s="132"/>
      <c r="QUS11" s="132"/>
      <c r="QUT11" s="133"/>
      <c r="QUU11" s="134"/>
      <c r="QUV11" s="132"/>
      <c r="QUW11" s="132"/>
      <c r="QUX11" s="132"/>
      <c r="QUY11" s="133"/>
      <c r="QUZ11" s="134"/>
      <c r="QVA11" s="132"/>
      <c r="QVB11" s="132"/>
      <c r="QVC11" s="132"/>
      <c r="QVD11" s="133"/>
      <c r="QVE11" s="134"/>
      <c r="QVF11" s="132"/>
      <c r="QVG11" s="132"/>
      <c r="QVH11" s="132"/>
      <c r="QVI11" s="133"/>
      <c r="QVJ11" s="134"/>
      <c r="QVK11" s="132"/>
      <c r="QVL11" s="132"/>
      <c r="QVM11" s="132"/>
      <c r="QVN11" s="133"/>
      <c r="QVO11" s="134"/>
      <c r="QVP11" s="132"/>
      <c r="QVQ11" s="132"/>
      <c r="QVR11" s="132"/>
      <c r="QVS11" s="133"/>
      <c r="QVT11" s="134"/>
      <c r="QVU11" s="132"/>
      <c r="QVV11" s="132"/>
      <c r="QVW11" s="132"/>
      <c r="QVX11" s="133"/>
      <c r="QVY11" s="134"/>
      <c r="QVZ11" s="132"/>
      <c r="QWA11" s="132"/>
      <c r="QWB11" s="132"/>
      <c r="QWC11" s="133"/>
      <c r="QWD11" s="134"/>
      <c r="QWE11" s="132"/>
      <c r="QWF11" s="132"/>
      <c r="QWG11" s="132"/>
      <c r="QWH11" s="133"/>
      <c r="QWI11" s="134"/>
      <c r="QWJ11" s="132"/>
      <c r="QWK11" s="132"/>
      <c r="QWL11" s="132"/>
      <c r="QWM11" s="133"/>
      <c r="QWN11" s="134"/>
      <c r="QWO11" s="132"/>
      <c r="QWP11" s="132"/>
      <c r="QWQ11" s="132"/>
      <c r="QWR11" s="133"/>
      <c r="QWS11" s="134"/>
      <c r="QWT11" s="132"/>
      <c r="QWU11" s="132"/>
      <c r="QWV11" s="132"/>
      <c r="QWW11" s="133"/>
      <c r="QWX11" s="134"/>
      <c r="QWY11" s="132"/>
      <c r="QWZ11" s="132"/>
      <c r="QXA11" s="132"/>
      <c r="QXB11" s="133"/>
      <c r="QXC11" s="134"/>
      <c r="QXD11" s="132"/>
      <c r="QXE11" s="132"/>
      <c r="QXF11" s="132"/>
      <c r="QXG11" s="133"/>
      <c r="QXH11" s="134"/>
      <c r="QXI11" s="132"/>
      <c r="QXJ11" s="132"/>
      <c r="QXK11" s="132"/>
      <c r="QXL11" s="133"/>
      <c r="QXM11" s="134"/>
      <c r="QXN11" s="132"/>
      <c r="QXO11" s="132"/>
      <c r="QXP11" s="132"/>
      <c r="QXQ11" s="133"/>
      <c r="QXR11" s="134"/>
      <c r="QXS11" s="132"/>
      <c r="QXT11" s="132"/>
      <c r="QXU11" s="132"/>
      <c r="QXV11" s="133"/>
      <c r="QXW11" s="134"/>
      <c r="QXX11" s="132"/>
      <c r="QXY11" s="132"/>
      <c r="QXZ11" s="132"/>
      <c r="QYA11" s="133"/>
      <c r="QYB11" s="134"/>
      <c r="QYC11" s="132"/>
      <c r="QYD11" s="132"/>
      <c r="QYE11" s="132"/>
      <c r="QYF11" s="133"/>
      <c r="QYG11" s="134"/>
      <c r="QYH11" s="132"/>
      <c r="QYI11" s="132"/>
      <c r="QYJ11" s="132"/>
      <c r="QYK11" s="133"/>
      <c r="QYL11" s="134"/>
      <c r="QYM11" s="132"/>
      <c r="QYN11" s="132"/>
      <c r="QYO11" s="132"/>
      <c r="QYP11" s="133"/>
      <c r="QYQ11" s="134"/>
      <c r="QYR11" s="132"/>
      <c r="QYS11" s="132"/>
      <c r="QYT11" s="132"/>
      <c r="QYU11" s="133"/>
      <c r="QYV11" s="134"/>
      <c r="QYW11" s="132"/>
      <c r="QYX11" s="132"/>
      <c r="QYY11" s="132"/>
      <c r="QYZ11" s="133"/>
      <c r="QZA11" s="134"/>
      <c r="QZB11" s="132"/>
      <c r="QZC11" s="132"/>
      <c r="QZD11" s="132"/>
      <c r="QZE11" s="133"/>
      <c r="QZF11" s="134"/>
      <c r="QZG11" s="132"/>
      <c r="QZH11" s="132"/>
      <c r="QZI11" s="132"/>
      <c r="QZJ11" s="133"/>
      <c r="QZK11" s="134"/>
      <c r="QZL11" s="132"/>
      <c r="QZM11" s="132"/>
      <c r="QZN11" s="132"/>
      <c r="QZO11" s="133"/>
      <c r="QZP11" s="134"/>
      <c r="QZQ11" s="132"/>
      <c r="QZR11" s="132"/>
      <c r="QZS11" s="132"/>
      <c r="QZT11" s="133"/>
      <c r="QZU11" s="134"/>
      <c r="QZV11" s="132"/>
      <c r="QZW11" s="132"/>
      <c r="QZX11" s="132"/>
      <c r="QZY11" s="133"/>
      <c r="QZZ11" s="134"/>
      <c r="RAA11" s="132"/>
      <c r="RAB11" s="132"/>
      <c r="RAC11" s="132"/>
      <c r="RAD11" s="133"/>
      <c r="RAE11" s="134"/>
      <c r="RAF11" s="132"/>
      <c r="RAG11" s="132"/>
      <c r="RAH11" s="132"/>
      <c r="RAI11" s="133"/>
      <c r="RAJ11" s="134"/>
      <c r="RAK11" s="132"/>
      <c r="RAL11" s="132"/>
      <c r="RAM11" s="132"/>
      <c r="RAN11" s="133"/>
      <c r="RAO11" s="134"/>
      <c r="RAP11" s="132"/>
      <c r="RAQ11" s="132"/>
      <c r="RAR11" s="132"/>
      <c r="RAS11" s="133"/>
      <c r="RAT11" s="134"/>
      <c r="RAU11" s="132"/>
      <c r="RAV11" s="132"/>
      <c r="RAW11" s="132"/>
      <c r="RAX11" s="133"/>
      <c r="RAY11" s="134"/>
      <c r="RAZ11" s="132"/>
      <c r="RBA11" s="132"/>
      <c r="RBB11" s="132"/>
      <c r="RBC11" s="133"/>
      <c r="RBD11" s="134"/>
      <c r="RBE11" s="132"/>
      <c r="RBF11" s="132"/>
      <c r="RBG11" s="132"/>
      <c r="RBH11" s="133"/>
      <c r="RBI11" s="134"/>
      <c r="RBJ11" s="132"/>
      <c r="RBK11" s="132"/>
      <c r="RBL11" s="132"/>
      <c r="RBM11" s="133"/>
      <c r="RBN11" s="134"/>
      <c r="RBO11" s="132"/>
      <c r="RBP11" s="132"/>
      <c r="RBQ11" s="132"/>
      <c r="RBR11" s="133"/>
      <c r="RBS11" s="134"/>
      <c r="RBT11" s="132"/>
      <c r="RBU11" s="132"/>
      <c r="RBV11" s="132"/>
      <c r="RBW11" s="133"/>
      <c r="RBX11" s="134"/>
      <c r="RBY11" s="132"/>
      <c r="RBZ11" s="132"/>
      <c r="RCA11" s="132"/>
      <c r="RCB11" s="133"/>
      <c r="RCC11" s="134"/>
      <c r="RCD11" s="132"/>
      <c r="RCE11" s="132"/>
      <c r="RCF11" s="132"/>
      <c r="RCG11" s="133"/>
      <c r="RCH11" s="134"/>
      <c r="RCI11" s="132"/>
      <c r="RCJ11" s="132"/>
      <c r="RCK11" s="132"/>
      <c r="RCL11" s="133"/>
      <c r="RCM11" s="134"/>
      <c r="RCN11" s="132"/>
      <c r="RCO11" s="132"/>
      <c r="RCP11" s="132"/>
      <c r="RCQ11" s="133"/>
      <c r="RCR11" s="134"/>
      <c r="RCS11" s="132"/>
      <c r="RCT11" s="132"/>
      <c r="RCU11" s="132"/>
      <c r="RCV11" s="133"/>
      <c r="RCW11" s="134"/>
      <c r="RCX11" s="132"/>
      <c r="RCY11" s="132"/>
      <c r="RCZ11" s="132"/>
      <c r="RDA11" s="133"/>
      <c r="RDB11" s="134"/>
      <c r="RDC11" s="132"/>
      <c r="RDD11" s="132"/>
      <c r="RDE11" s="132"/>
      <c r="RDF11" s="133"/>
      <c r="RDG11" s="134"/>
      <c r="RDH11" s="132"/>
      <c r="RDI11" s="132"/>
      <c r="RDJ11" s="132"/>
      <c r="RDK11" s="133"/>
      <c r="RDL11" s="134"/>
      <c r="RDM11" s="132"/>
      <c r="RDN11" s="132"/>
      <c r="RDO11" s="132"/>
      <c r="RDP11" s="133"/>
      <c r="RDQ11" s="134"/>
      <c r="RDR11" s="132"/>
      <c r="RDS11" s="132"/>
      <c r="RDT11" s="132"/>
      <c r="RDU11" s="133"/>
      <c r="RDV11" s="134"/>
      <c r="RDW11" s="132"/>
      <c r="RDX11" s="132"/>
      <c r="RDY11" s="132"/>
      <c r="RDZ11" s="133"/>
      <c r="REA11" s="134"/>
      <c r="REB11" s="132"/>
      <c r="REC11" s="132"/>
      <c r="RED11" s="132"/>
      <c r="REE11" s="133"/>
      <c r="REF11" s="134"/>
      <c r="REG11" s="132"/>
      <c r="REH11" s="132"/>
      <c r="REI11" s="132"/>
      <c r="REJ11" s="133"/>
      <c r="REK11" s="134"/>
      <c r="REL11" s="132"/>
      <c r="REM11" s="132"/>
      <c r="REN11" s="132"/>
      <c r="REO11" s="133"/>
      <c r="REP11" s="134"/>
      <c r="REQ11" s="132"/>
      <c r="RER11" s="132"/>
      <c r="RES11" s="132"/>
      <c r="RET11" s="133"/>
      <c r="REU11" s="134"/>
      <c r="REV11" s="132"/>
      <c r="REW11" s="132"/>
      <c r="REX11" s="132"/>
      <c r="REY11" s="133"/>
      <c r="REZ11" s="134"/>
      <c r="RFA11" s="132"/>
      <c r="RFB11" s="132"/>
      <c r="RFC11" s="132"/>
      <c r="RFD11" s="133"/>
      <c r="RFE11" s="134"/>
      <c r="RFF11" s="132"/>
      <c r="RFG11" s="132"/>
      <c r="RFH11" s="132"/>
      <c r="RFI11" s="133"/>
      <c r="RFJ11" s="134"/>
      <c r="RFK11" s="132"/>
      <c r="RFL11" s="132"/>
      <c r="RFM11" s="132"/>
      <c r="RFN11" s="133"/>
      <c r="RFO11" s="134"/>
      <c r="RFP11" s="132"/>
      <c r="RFQ11" s="132"/>
      <c r="RFR11" s="132"/>
      <c r="RFS11" s="133"/>
      <c r="RFT11" s="134"/>
      <c r="RFU11" s="132"/>
      <c r="RFV11" s="132"/>
      <c r="RFW11" s="132"/>
      <c r="RFX11" s="133"/>
      <c r="RFY11" s="134"/>
      <c r="RFZ11" s="132"/>
      <c r="RGA11" s="132"/>
      <c r="RGB11" s="132"/>
      <c r="RGC11" s="133"/>
      <c r="RGD11" s="134"/>
      <c r="RGE11" s="132"/>
      <c r="RGF11" s="132"/>
      <c r="RGG11" s="132"/>
      <c r="RGH11" s="133"/>
      <c r="RGI11" s="134"/>
      <c r="RGJ11" s="132"/>
      <c r="RGK11" s="132"/>
      <c r="RGL11" s="132"/>
      <c r="RGM11" s="133"/>
      <c r="RGN11" s="134"/>
      <c r="RGO11" s="132"/>
      <c r="RGP11" s="132"/>
      <c r="RGQ11" s="132"/>
      <c r="RGR11" s="133"/>
      <c r="RGS11" s="134"/>
      <c r="RGT11" s="132"/>
      <c r="RGU11" s="132"/>
      <c r="RGV11" s="132"/>
      <c r="RGW11" s="133"/>
      <c r="RGX11" s="134"/>
      <c r="RGY11" s="132"/>
      <c r="RGZ11" s="132"/>
      <c r="RHA11" s="132"/>
      <c r="RHB11" s="133"/>
      <c r="RHC11" s="134"/>
      <c r="RHD11" s="132"/>
      <c r="RHE11" s="132"/>
      <c r="RHF11" s="132"/>
      <c r="RHG11" s="133"/>
      <c r="RHH11" s="134"/>
      <c r="RHI11" s="132"/>
      <c r="RHJ11" s="132"/>
      <c r="RHK11" s="132"/>
      <c r="RHL11" s="133"/>
      <c r="RHM11" s="134"/>
      <c r="RHN11" s="132"/>
      <c r="RHO11" s="132"/>
      <c r="RHP11" s="132"/>
      <c r="RHQ11" s="133"/>
      <c r="RHR11" s="134"/>
      <c r="RHS11" s="132"/>
      <c r="RHT11" s="132"/>
      <c r="RHU11" s="132"/>
      <c r="RHV11" s="133"/>
      <c r="RHW11" s="134"/>
      <c r="RHX11" s="132"/>
      <c r="RHY11" s="132"/>
      <c r="RHZ11" s="132"/>
      <c r="RIA11" s="133"/>
      <c r="RIB11" s="134"/>
      <c r="RIC11" s="132"/>
      <c r="RID11" s="132"/>
      <c r="RIE11" s="132"/>
      <c r="RIF11" s="133"/>
      <c r="RIG11" s="134"/>
      <c r="RIH11" s="132"/>
      <c r="RII11" s="132"/>
      <c r="RIJ11" s="132"/>
      <c r="RIK11" s="133"/>
      <c r="RIL11" s="134"/>
      <c r="RIM11" s="132"/>
      <c r="RIN11" s="132"/>
      <c r="RIO11" s="132"/>
      <c r="RIP11" s="133"/>
      <c r="RIQ11" s="134"/>
      <c r="RIR11" s="132"/>
      <c r="RIS11" s="132"/>
      <c r="RIT11" s="132"/>
      <c r="RIU11" s="133"/>
      <c r="RIV11" s="134"/>
      <c r="RIW11" s="132"/>
      <c r="RIX11" s="132"/>
      <c r="RIY11" s="132"/>
      <c r="RIZ11" s="133"/>
      <c r="RJA11" s="134"/>
      <c r="RJB11" s="132"/>
      <c r="RJC11" s="132"/>
      <c r="RJD11" s="132"/>
      <c r="RJE11" s="133"/>
      <c r="RJF11" s="134"/>
      <c r="RJG11" s="132"/>
      <c r="RJH11" s="132"/>
      <c r="RJI11" s="132"/>
      <c r="RJJ11" s="133"/>
      <c r="RJK11" s="134"/>
      <c r="RJL11" s="132"/>
      <c r="RJM11" s="132"/>
      <c r="RJN11" s="132"/>
      <c r="RJO11" s="133"/>
      <c r="RJP11" s="134"/>
      <c r="RJQ11" s="132"/>
      <c r="RJR11" s="132"/>
      <c r="RJS11" s="132"/>
      <c r="RJT11" s="133"/>
      <c r="RJU11" s="134"/>
      <c r="RJV11" s="132"/>
      <c r="RJW11" s="132"/>
      <c r="RJX11" s="132"/>
      <c r="RJY11" s="133"/>
      <c r="RJZ11" s="134"/>
      <c r="RKA11" s="132"/>
      <c r="RKB11" s="132"/>
      <c r="RKC11" s="132"/>
      <c r="RKD11" s="133"/>
      <c r="RKE11" s="134"/>
      <c r="RKF11" s="132"/>
      <c r="RKG11" s="132"/>
      <c r="RKH11" s="132"/>
      <c r="RKI11" s="133"/>
      <c r="RKJ11" s="134"/>
      <c r="RKK11" s="132"/>
      <c r="RKL11" s="132"/>
      <c r="RKM11" s="132"/>
      <c r="RKN11" s="133"/>
      <c r="RKO11" s="134"/>
      <c r="RKP11" s="132"/>
      <c r="RKQ11" s="132"/>
      <c r="RKR11" s="132"/>
      <c r="RKS11" s="133"/>
      <c r="RKT11" s="134"/>
      <c r="RKU11" s="132"/>
      <c r="RKV11" s="132"/>
      <c r="RKW11" s="132"/>
      <c r="RKX11" s="133"/>
      <c r="RKY11" s="134"/>
      <c r="RKZ11" s="132"/>
      <c r="RLA11" s="132"/>
      <c r="RLB11" s="132"/>
      <c r="RLC11" s="133"/>
      <c r="RLD11" s="134"/>
      <c r="RLE11" s="132"/>
      <c r="RLF11" s="132"/>
      <c r="RLG11" s="132"/>
      <c r="RLH11" s="133"/>
      <c r="RLI11" s="134"/>
      <c r="RLJ11" s="132"/>
      <c r="RLK11" s="132"/>
      <c r="RLL11" s="132"/>
      <c r="RLM11" s="133"/>
      <c r="RLN11" s="134"/>
      <c r="RLO11" s="132"/>
      <c r="RLP11" s="132"/>
      <c r="RLQ11" s="132"/>
      <c r="RLR11" s="133"/>
      <c r="RLS11" s="134"/>
      <c r="RLT11" s="132"/>
      <c r="RLU11" s="132"/>
      <c r="RLV11" s="132"/>
      <c r="RLW11" s="133"/>
      <c r="RLX11" s="134"/>
      <c r="RLY11" s="132"/>
      <c r="RLZ11" s="132"/>
      <c r="RMA11" s="132"/>
      <c r="RMB11" s="133"/>
      <c r="RMC11" s="134"/>
      <c r="RMD11" s="132"/>
      <c r="RME11" s="132"/>
      <c r="RMF11" s="132"/>
      <c r="RMG11" s="133"/>
      <c r="RMH11" s="134"/>
      <c r="RMI11" s="132"/>
      <c r="RMJ11" s="132"/>
      <c r="RMK11" s="132"/>
      <c r="RML11" s="133"/>
      <c r="RMM11" s="134"/>
      <c r="RMN11" s="132"/>
      <c r="RMO11" s="132"/>
      <c r="RMP11" s="132"/>
      <c r="RMQ11" s="133"/>
      <c r="RMR11" s="134"/>
      <c r="RMS11" s="132"/>
      <c r="RMT11" s="132"/>
      <c r="RMU11" s="132"/>
      <c r="RMV11" s="133"/>
      <c r="RMW11" s="134"/>
      <c r="RMX11" s="132"/>
      <c r="RMY11" s="132"/>
      <c r="RMZ11" s="132"/>
      <c r="RNA11" s="133"/>
      <c r="RNB11" s="134"/>
      <c r="RNC11" s="132"/>
      <c r="RND11" s="132"/>
      <c r="RNE11" s="132"/>
      <c r="RNF11" s="133"/>
      <c r="RNG11" s="134"/>
      <c r="RNH11" s="132"/>
      <c r="RNI11" s="132"/>
      <c r="RNJ11" s="132"/>
      <c r="RNK11" s="133"/>
      <c r="RNL11" s="134"/>
      <c r="RNM11" s="132"/>
      <c r="RNN11" s="132"/>
      <c r="RNO11" s="132"/>
      <c r="RNP11" s="133"/>
      <c r="RNQ11" s="134"/>
      <c r="RNR11" s="132"/>
      <c r="RNS11" s="132"/>
      <c r="RNT11" s="132"/>
      <c r="RNU11" s="133"/>
      <c r="RNV11" s="134"/>
      <c r="RNW11" s="132"/>
      <c r="RNX11" s="132"/>
      <c r="RNY11" s="132"/>
      <c r="RNZ11" s="133"/>
      <c r="ROA11" s="134"/>
      <c r="ROB11" s="132"/>
      <c r="ROC11" s="132"/>
      <c r="ROD11" s="132"/>
      <c r="ROE11" s="133"/>
      <c r="ROF11" s="134"/>
      <c r="ROG11" s="132"/>
      <c r="ROH11" s="132"/>
      <c r="ROI11" s="132"/>
      <c r="ROJ11" s="133"/>
      <c r="ROK11" s="134"/>
      <c r="ROL11" s="132"/>
      <c r="ROM11" s="132"/>
      <c r="RON11" s="132"/>
      <c r="ROO11" s="133"/>
      <c r="ROP11" s="134"/>
      <c r="ROQ11" s="132"/>
      <c r="ROR11" s="132"/>
      <c r="ROS11" s="132"/>
      <c r="ROT11" s="133"/>
      <c r="ROU11" s="134"/>
      <c r="ROV11" s="132"/>
      <c r="ROW11" s="132"/>
      <c r="ROX11" s="132"/>
      <c r="ROY11" s="133"/>
      <c r="ROZ11" s="134"/>
      <c r="RPA11" s="132"/>
      <c r="RPB11" s="132"/>
      <c r="RPC11" s="132"/>
      <c r="RPD11" s="133"/>
      <c r="RPE11" s="134"/>
      <c r="RPF11" s="132"/>
      <c r="RPG11" s="132"/>
      <c r="RPH11" s="132"/>
      <c r="RPI11" s="133"/>
      <c r="RPJ11" s="134"/>
      <c r="RPK11" s="132"/>
      <c r="RPL11" s="132"/>
      <c r="RPM11" s="132"/>
      <c r="RPN11" s="133"/>
      <c r="RPO11" s="134"/>
      <c r="RPP11" s="132"/>
      <c r="RPQ11" s="132"/>
      <c r="RPR11" s="132"/>
      <c r="RPS11" s="133"/>
      <c r="RPT11" s="134"/>
      <c r="RPU11" s="132"/>
      <c r="RPV11" s="132"/>
      <c r="RPW11" s="132"/>
      <c r="RPX11" s="133"/>
      <c r="RPY11" s="134"/>
      <c r="RPZ11" s="132"/>
      <c r="RQA11" s="132"/>
      <c r="RQB11" s="132"/>
      <c r="RQC11" s="133"/>
      <c r="RQD11" s="134"/>
      <c r="RQE11" s="132"/>
      <c r="RQF11" s="132"/>
      <c r="RQG11" s="132"/>
      <c r="RQH11" s="133"/>
      <c r="RQI11" s="134"/>
      <c r="RQJ11" s="132"/>
      <c r="RQK11" s="132"/>
      <c r="RQL11" s="132"/>
      <c r="RQM11" s="133"/>
      <c r="RQN11" s="134"/>
      <c r="RQO11" s="132"/>
      <c r="RQP11" s="132"/>
      <c r="RQQ11" s="132"/>
      <c r="RQR11" s="133"/>
      <c r="RQS11" s="134"/>
      <c r="RQT11" s="132"/>
      <c r="RQU11" s="132"/>
      <c r="RQV11" s="132"/>
      <c r="RQW11" s="133"/>
      <c r="RQX11" s="134"/>
      <c r="RQY11" s="132"/>
      <c r="RQZ11" s="132"/>
      <c r="RRA11" s="132"/>
      <c r="RRB11" s="133"/>
      <c r="RRC11" s="134"/>
      <c r="RRD11" s="132"/>
      <c r="RRE11" s="132"/>
      <c r="RRF11" s="132"/>
      <c r="RRG11" s="133"/>
      <c r="RRH11" s="134"/>
      <c r="RRI11" s="132"/>
      <c r="RRJ11" s="132"/>
      <c r="RRK11" s="132"/>
      <c r="RRL11" s="133"/>
      <c r="RRM11" s="134"/>
      <c r="RRN11" s="132"/>
      <c r="RRO11" s="132"/>
      <c r="RRP11" s="132"/>
      <c r="RRQ11" s="133"/>
      <c r="RRR11" s="134"/>
      <c r="RRS11" s="132"/>
      <c r="RRT11" s="132"/>
      <c r="RRU11" s="132"/>
      <c r="RRV11" s="133"/>
      <c r="RRW11" s="134"/>
      <c r="RRX11" s="132"/>
      <c r="RRY11" s="132"/>
      <c r="RRZ11" s="132"/>
      <c r="RSA11" s="133"/>
      <c r="RSB11" s="134"/>
      <c r="RSC11" s="132"/>
      <c r="RSD11" s="132"/>
      <c r="RSE11" s="132"/>
      <c r="RSF11" s="133"/>
      <c r="RSG11" s="134"/>
      <c r="RSH11" s="132"/>
      <c r="RSI11" s="132"/>
      <c r="RSJ11" s="132"/>
      <c r="RSK11" s="133"/>
      <c r="RSL11" s="134"/>
      <c r="RSM11" s="132"/>
      <c r="RSN11" s="132"/>
      <c r="RSO11" s="132"/>
      <c r="RSP11" s="133"/>
      <c r="RSQ11" s="134"/>
      <c r="RSR11" s="132"/>
      <c r="RSS11" s="132"/>
      <c r="RST11" s="132"/>
      <c r="RSU11" s="133"/>
      <c r="RSV11" s="134"/>
      <c r="RSW11" s="132"/>
      <c r="RSX11" s="132"/>
      <c r="RSY11" s="132"/>
      <c r="RSZ11" s="133"/>
      <c r="RTA11" s="134"/>
      <c r="RTB11" s="132"/>
      <c r="RTC11" s="132"/>
      <c r="RTD11" s="132"/>
      <c r="RTE11" s="133"/>
      <c r="RTF11" s="134"/>
      <c r="RTG11" s="132"/>
      <c r="RTH11" s="132"/>
      <c r="RTI11" s="132"/>
      <c r="RTJ11" s="133"/>
      <c r="RTK11" s="134"/>
      <c r="RTL11" s="132"/>
      <c r="RTM11" s="132"/>
      <c r="RTN11" s="132"/>
      <c r="RTO11" s="133"/>
      <c r="RTP11" s="134"/>
      <c r="RTQ11" s="132"/>
      <c r="RTR11" s="132"/>
      <c r="RTS11" s="132"/>
      <c r="RTT11" s="133"/>
      <c r="RTU11" s="134"/>
      <c r="RTV11" s="132"/>
      <c r="RTW11" s="132"/>
      <c r="RTX11" s="132"/>
      <c r="RTY11" s="133"/>
      <c r="RTZ11" s="134"/>
      <c r="RUA11" s="132"/>
      <c r="RUB11" s="132"/>
      <c r="RUC11" s="132"/>
      <c r="RUD11" s="133"/>
      <c r="RUE11" s="134"/>
      <c r="RUF11" s="132"/>
      <c r="RUG11" s="132"/>
      <c r="RUH11" s="132"/>
      <c r="RUI11" s="133"/>
      <c r="RUJ11" s="134"/>
      <c r="RUK11" s="132"/>
      <c r="RUL11" s="132"/>
      <c r="RUM11" s="132"/>
      <c r="RUN11" s="133"/>
      <c r="RUO11" s="134"/>
      <c r="RUP11" s="132"/>
      <c r="RUQ11" s="132"/>
      <c r="RUR11" s="132"/>
      <c r="RUS11" s="133"/>
      <c r="RUT11" s="134"/>
      <c r="RUU11" s="132"/>
      <c r="RUV11" s="132"/>
      <c r="RUW11" s="132"/>
      <c r="RUX11" s="133"/>
      <c r="RUY11" s="134"/>
      <c r="RUZ11" s="132"/>
      <c r="RVA11" s="132"/>
      <c r="RVB11" s="132"/>
      <c r="RVC11" s="133"/>
      <c r="RVD11" s="134"/>
      <c r="RVE11" s="132"/>
      <c r="RVF11" s="132"/>
      <c r="RVG11" s="132"/>
      <c r="RVH11" s="133"/>
      <c r="RVI11" s="134"/>
      <c r="RVJ11" s="132"/>
      <c r="RVK11" s="132"/>
      <c r="RVL11" s="132"/>
      <c r="RVM11" s="133"/>
      <c r="RVN11" s="134"/>
      <c r="RVO11" s="132"/>
      <c r="RVP11" s="132"/>
      <c r="RVQ11" s="132"/>
      <c r="RVR11" s="133"/>
      <c r="RVS11" s="134"/>
      <c r="RVT11" s="132"/>
      <c r="RVU11" s="132"/>
      <c r="RVV11" s="132"/>
      <c r="RVW11" s="133"/>
      <c r="RVX11" s="134"/>
      <c r="RVY11" s="132"/>
      <c r="RVZ11" s="132"/>
      <c r="RWA11" s="132"/>
      <c r="RWB11" s="133"/>
      <c r="RWC11" s="134"/>
      <c r="RWD11" s="132"/>
      <c r="RWE11" s="132"/>
      <c r="RWF11" s="132"/>
      <c r="RWG11" s="133"/>
      <c r="RWH11" s="134"/>
      <c r="RWI11" s="132"/>
      <c r="RWJ11" s="132"/>
      <c r="RWK11" s="132"/>
      <c r="RWL11" s="133"/>
      <c r="RWM11" s="134"/>
      <c r="RWN11" s="132"/>
      <c r="RWO11" s="132"/>
      <c r="RWP11" s="132"/>
      <c r="RWQ11" s="133"/>
      <c r="RWR11" s="134"/>
      <c r="RWS11" s="132"/>
      <c r="RWT11" s="132"/>
      <c r="RWU11" s="132"/>
      <c r="RWV11" s="133"/>
      <c r="RWW11" s="134"/>
      <c r="RWX11" s="132"/>
      <c r="RWY11" s="132"/>
      <c r="RWZ11" s="132"/>
      <c r="RXA11" s="133"/>
      <c r="RXB11" s="134"/>
      <c r="RXC11" s="132"/>
      <c r="RXD11" s="132"/>
      <c r="RXE11" s="132"/>
      <c r="RXF11" s="133"/>
      <c r="RXG11" s="134"/>
      <c r="RXH11" s="132"/>
      <c r="RXI11" s="132"/>
      <c r="RXJ11" s="132"/>
      <c r="RXK11" s="133"/>
      <c r="RXL11" s="134"/>
      <c r="RXM11" s="132"/>
      <c r="RXN11" s="132"/>
      <c r="RXO11" s="132"/>
      <c r="RXP11" s="133"/>
      <c r="RXQ11" s="134"/>
      <c r="RXR11" s="132"/>
      <c r="RXS11" s="132"/>
      <c r="RXT11" s="132"/>
      <c r="RXU11" s="133"/>
      <c r="RXV11" s="134"/>
      <c r="RXW11" s="132"/>
      <c r="RXX11" s="132"/>
      <c r="RXY11" s="132"/>
      <c r="RXZ11" s="133"/>
      <c r="RYA11" s="134"/>
      <c r="RYB11" s="132"/>
      <c r="RYC11" s="132"/>
      <c r="RYD11" s="132"/>
      <c r="RYE11" s="133"/>
      <c r="RYF11" s="134"/>
      <c r="RYG11" s="132"/>
      <c r="RYH11" s="132"/>
      <c r="RYI11" s="132"/>
      <c r="RYJ11" s="133"/>
      <c r="RYK11" s="134"/>
      <c r="RYL11" s="132"/>
      <c r="RYM11" s="132"/>
      <c r="RYN11" s="132"/>
      <c r="RYO11" s="133"/>
      <c r="RYP11" s="134"/>
      <c r="RYQ11" s="132"/>
      <c r="RYR11" s="132"/>
      <c r="RYS11" s="132"/>
      <c r="RYT11" s="133"/>
      <c r="RYU11" s="134"/>
      <c r="RYV11" s="132"/>
      <c r="RYW11" s="132"/>
      <c r="RYX11" s="132"/>
      <c r="RYY11" s="133"/>
      <c r="RYZ11" s="134"/>
      <c r="RZA11" s="132"/>
      <c r="RZB11" s="132"/>
      <c r="RZC11" s="132"/>
      <c r="RZD11" s="133"/>
      <c r="RZE11" s="134"/>
      <c r="RZF11" s="132"/>
      <c r="RZG11" s="132"/>
      <c r="RZH11" s="132"/>
      <c r="RZI11" s="133"/>
      <c r="RZJ11" s="134"/>
      <c r="RZK11" s="132"/>
      <c r="RZL11" s="132"/>
      <c r="RZM11" s="132"/>
      <c r="RZN11" s="133"/>
      <c r="RZO11" s="134"/>
      <c r="RZP11" s="132"/>
      <c r="RZQ11" s="132"/>
      <c r="RZR11" s="132"/>
      <c r="RZS11" s="133"/>
      <c r="RZT11" s="134"/>
      <c r="RZU11" s="132"/>
      <c r="RZV11" s="132"/>
      <c r="RZW11" s="132"/>
      <c r="RZX11" s="133"/>
      <c r="RZY11" s="134"/>
      <c r="RZZ11" s="132"/>
      <c r="SAA11" s="132"/>
      <c r="SAB11" s="132"/>
      <c r="SAC11" s="133"/>
      <c r="SAD11" s="134"/>
      <c r="SAE11" s="132"/>
      <c r="SAF11" s="132"/>
      <c r="SAG11" s="132"/>
      <c r="SAH11" s="133"/>
      <c r="SAI11" s="134"/>
      <c r="SAJ11" s="132"/>
      <c r="SAK11" s="132"/>
      <c r="SAL11" s="132"/>
      <c r="SAM11" s="133"/>
      <c r="SAN11" s="134"/>
      <c r="SAO11" s="132"/>
      <c r="SAP11" s="132"/>
      <c r="SAQ11" s="132"/>
      <c r="SAR11" s="133"/>
      <c r="SAS11" s="134"/>
      <c r="SAT11" s="132"/>
      <c r="SAU11" s="132"/>
      <c r="SAV11" s="132"/>
      <c r="SAW11" s="133"/>
      <c r="SAX11" s="134"/>
      <c r="SAY11" s="132"/>
      <c r="SAZ11" s="132"/>
      <c r="SBA11" s="132"/>
      <c r="SBB11" s="133"/>
      <c r="SBC11" s="134"/>
      <c r="SBD11" s="132"/>
      <c r="SBE11" s="132"/>
      <c r="SBF11" s="132"/>
      <c r="SBG11" s="133"/>
      <c r="SBH11" s="134"/>
      <c r="SBI11" s="132"/>
      <c r="SBJ11" s="132"/>
      <c r="SBK11" s="132"/>
      <c r="SBL11" s="133"/>
      <c r="SBM11" s="134"/>
      <c r="SBN11" s="132"/>
      <c r="SBO11" s="132"/>
      <c r="SBP11" s="132"/>
      <c r="SBQ11" s="133"/>
      <c r="SBR11" s="134"/>
      <c r="SBS11" s="132"/>
      <c r="SBT11" s="132"/>
      <c r="SBU11" s="132"/>
      <c r="SBV11" s="133"/>
      <c r="SBW11" s="134"/>
      <c r="SBX11" s="132"/>
      <c r="SBY11" s="132"/>
      <c r="SBZ11" s="132"/>
      <c r="SCA11" s="133"/>
      <c r="SCB11" s="134"/>
      <c r="SCC11" s="132"/>
      <c r="SCD11" s="132"/>
      <c r="SCE11" s="132"/>
      <c r="SCF11" s="133"/>
      <c r="SCG11" s="134"/>
      <c r="SCH11" s="132"/>
      <c r="SCI11" s="132"/>
      <c r="SCJ11" s="132"/>
      <c r="SCK11" s="133"/>
      <c r="SCL11" s="134"/>
      <c r="SCM11" s="132"/>
      <c r="SCN11" s="132"/>
      <c r="SCO11" s="132"/>
      <c r="SCP11" s="133"/>
      <c r="SCQ11" s="134"/>
      <c r="SCR11" s="132"/>
      <c r="SCS11" s="132"/>
      <c r="SCT11" s="132"/>
      <c r="SCU11" s="133"/>
      <c r="SCV11" s="134"/>
      <c r="SCW11" s="132"/>
      <c r="SCX11" s="132"/>
      <c r="SCY11" s="132"/>
      <c r="SCZ11" s="133"/>
      <c r="SDA11" s="134"/>
      <c r="SDB11" s="132"/>
      <c r="SDC11" s="132"/>
      <c r="SDD11" s="132"/>
      <c r="SDE11" s="133"/>
      <c r="SDF11" s="134"/>
      <c r="SDG11" s="132"/>
      <c r="SDH11" s="132"/>
      <c r="SDI11" s="132"/>
      <c r="SDJ11" s="133"/>
      <c r="SDK11" s="134"/>
      <c r="SDL11" s="132"/>
      <c r="SDM11" s="132"/>
      <c r="SDN11" s="132"/>
      <c r="SDO11" s="133"/>
      <c r="SDP11" s="134"/>
      <c r="SDQ11" s="132"/>
      <c r="SDR11" s="132"/>
      <c r="SDS11" s="132"/>
      <c r="SDT11" s="133"/>
      <c r="SDU11" s="134"/>
      <c r="SDV11" s="132"/>
      <c r="SDW11" s="132"/>
      <c r="SDX11" s="132"/>
      <c r="SDY11" s="133"/>
      <c r="SDZ11" s="134"/>
      <c r="SEA11" s="132"/>
      <c r="SEB11" s="132"/>
      <c r="SEC11" s="132"/>
      <c r="SED11" s="133"/>
      <c r="SEE11" s="134"/>
      <c r="SEF11" s="132"/>
      <c r="SEG11" s="132"/>
      <c r="SEH11" s="132"/>
      <c r="SEI11" s="133"/>
      <c r="SEJ11" s="134"/>
      <c r="SEK11" s="132"/>
      <c r="SEL11" s="132"/>
      <c r="SEM11" s="132"/>
      <c r="SEN11" s="133"/>
      <c r="SEO11" s="134"/>
      <c r="SEP11" s="132"/>
      <c r="SEQ11" s="132"/>
      <c r="SER11" s="132"/>
      <c r="SES11" s="133"/>
      <c r="SET11" s="134"/>
      <c r="SEU11" s="132"/>
      <c r="SEV11" s="132"/>
      <c r="SEW11" s="132"/>
      <c r="SEX11" s="133"/>
      <c r="SEY11" s="134"/>
      <c r="SEZ11" s="132"/>
      <c r="SFA11" s="132"/>
      <c r="SFB11" s="132"/>
      <c r="SFC11" s="133"/>
      <c r="SFD11" s="134"/>
      <c r="SFE11" s="132"/>
      <c r="SFF11" s="132"/>
      <c r="SFG11" s="132"/>
      <c r="SFH11" s="133"/>
      <c r="SFI11" s="134"/>
      <c r="SFJ11" s="132"/>
      <c r="SFK11" s="132"/>
      <c r="SFL11" s="132"/>
      <c r="SFM11" s="133"/>
      <c r="SFN11" s="134"/>
      <c r="SFO11" s="132"/>
      <c r="SFP11" s="132"/>
      <c r="SFQ11" s="132"/>
      <c r="SFR11" s="133"/>
      <c r="SFS11" s="134"/>
      <c r="SFT11" s="132"/>
      <c r="SFU11" s="132"/>
      <c r="SFV11" s="132"/>
      <c r="SFW11" s="133"/>
      <c r="SFX11" s="134"/>
      <c r="SFY11" s="132"/>
      <c r="SFZ11" s="132"/>
      <c r="SGA11" s="132"/>
      <c r="SGB11" s="133"/>
      <c r="SGC11" s="134"/>
      <c r="SGD11" s="132"/>
      <c r="SGE11" s="132"/>
      <c r="SGF11" s="132"/>
      <c r="SGG11" s="133"/>
      <c r="SGH11" s="134"/>
      <c r="SGI11" s="132"/>
      <c r="SGJ11" s="132"/>
      <c r="SGK11" s="132"/>
      <c r="SGL11" s="133"/>
      <c r="SGM11" s="134"/>
      <c r="SGN11" s="132"/>
      <c r="SGO11" s="132"/>
      <c r="SGP11" s="132"/>
      <c r="SGQ11" s="133"/>
      <c r="SGR11" s="134"/>
      <c r="SGS11" s="132"/>
      <c r="SGT11" s="132"/>
      <c r="SGU11" s="132"/>
      <c r="SGV11" s="133"/>
      <c r="SGW11" s="134"/>
      <c r="SGX11" s="132"/>
      <c r="SGY11" s="132"/>
      <c r="SGZ11" s="132"/>
      <c r="SHA11" s="133"/>
      <c r="SHB11" s="134"/>
      <c r="SHC11" s="132"/>
      <c r="SHD11" s="132"/>
      <c r="SHE11" s="132"/>
      <c r="SHF11" s="133"/>
      <c r="SHG11" s="134"/>
      <c r="SHH11" s="132"/>
      <c r="SHI11" s="132"/>
      <c r="SHJ11" s="132"/>
      <c r="SHK11" s="133"/>
      <c r="SHL11" s="134"/>
      <c r="SHM11" s="132"/>
      <c r="SHN11" s="132"/>
      <c r="SHO11" s="132"/>
      <c r="SHP11" s="133"/>
      <c r="SHQ11" s="134"/>
      <c r="SHR11" s="132"/>
      <c r="SHS11" s="132"/>
      <c r="SHT11" s="132"/>
      <c r="SHU11" s="133"/>
      <c r="SHV11" s="134"/>
      <c r="SHW11" s="132"/>
      <c r="SHX11" s="132"/>
      <c r="SHY11" s="132"/>
      <c r="SHZ11" s="133"/>
      <c r="SIA11" s="134"/>
      <c r="SIB11" s="132"/>
      <c r="SIC11" s="132"/>
      <c r="SID11" s="132"/>
      <c r="SIE11" s="133"/>
      <c r="SIF11" s="134"/>
      <c r="SIG11" s="132"/>
      <c r="SIH11" s="132"/>
      <c r="SII11" s="132"/>
      <c r="SIJ11" s="133"/>
      <c r="SIK11" s="134"/>
      <c r="SIL11" s="132"/>
      <c r="SIM11" s="132"/>
      <c r="SIN11" s="132"/>
      <c r="SIO11" s="133"/>
      <c r="SIP11" s="134"/>
      <c r="SIQ11" s="132"/>
      <c r="SIR11" s="132"/>
      <c r="SIS11" s="132"/>
      <c r="SIT11" s="133"/>
      <c r="SIU11" s="134"/>
      <c r="SIV11" s="132"/>
      <c r="SIW11" s="132"/>
      <c r="SIX11" s="132"/>
      <c r="SIY11" s="133"/>
      <c r="SIZ11" s="134"/>
      <c r="SJA11" s="132"/>
      <c r="SJB11" s="132"/>
      <c r="SJC11" s="132"/>
      <c r="SJD11" s="133"/>
      <c r="SJE11" s="134"/>
      <c r="SJF11" s="132"/>
      <c r="SJG11" s="132"/>
      <c r="SJH11" s="132"/>
      <c r="SJI11" s="133"/>
      <c r="SJJ11" s="134"/>
      <c r="SJK11" s="132"/>
      <c r="SJL11" s="132"/>
      <c r="SJM11" s="132"/>
      <c r="SJN11" s="133"/>
      <c r="SJO11" s="134"/>
      <c r="SJP11" s="132"/>
      <c r="SJQ11" s="132"/>
      <c r="SJR11" s="132"/>
      <c r="SJS11" s="133"/>
      <c r="SJT11" s="134"/>
      <c r="SJU11" s="132"/>
      <c r="SJV11" s="132"/>
      <c r="SJW11" s="132"/>
      <c r="SJX11" s="133"/>
      <c r="SJY11" s="134"/>
      <c r="SJZ11" s="132"/>
      <c r="SKA11" s="132"/>
      <c r="SKB11" s="132"/>
      <c r="SKC11" s="133"/>
      <c r="SKD11" s="134"/>
      <c r="SKE11" s="132"/>
      <c r="SKF11" s="132"/>
      <c r="SKG11" s="132"/>
      <c r="SKH11" s="133"/>
      <c r="SKI11" s="134"/>
      <c r="SKJ11" s="132"/>
      <c r="SKK11" s="132"/>
      <c r="SKL11" s="132"/>
      <c r="SKM11" s="133"/>
      <c r="SKN11" s="134"/>
      <c r="SKO11" s="132"/>
      <c r="SKP11" s="132"/>
      <c r="SKQ11" s="132"/>
      <c r="SKR11" s="133"/>
      <c r="SKS11" s="134"/>
      <c r="SKT11" s="132"/>
      <c r="SKU11" s="132"/>
      <c r="SKV11" s="132"/>
      <c r="SKW11" s="133"/>
      <c r="SKX11" s="134"/>
      <c r="SKY11" s="132"/>
      <c r="SKZ11" s="132"/>
      <c r="SLA11" s="132"/>
      <c r="SLB11" s="133"/>
      <c r="SLC11" s="134"/>
      <c r="SLD11" s="132"/>
      <c r="SLE11" s="132"/>
      <c r="SLF11" s="132"/>
      <c r="SLG11" s="133"/>
      <c r="SLH11" s="134"/>
      <c r="SLI11" s="132"/>
      <c r="SLJ11" s="132"/>
      <c r="SLK11" s="132"/>
      <c r="SLL11" s="133"/>
      <c r="SLM11" s="134"/>
      <c r="SLN11" s="132"/>
      <c r="SLO11" s="132"/>
      <c r="SLP11" s="132"/>
      <c r="SLQ11" s="133"/>
      <c r="SLR11" s="134"/>
      <c r="SLS11" s="132"/>
      <c r="SLT11" s="132"/>
      <c r="SLU11" s="132"/>
      <c r="SLV11" s="133"/>
      <c r="SLW11" s="134"/>
      <c r="SLX11" s="132"/>
      <c r="SLY11" s="132"/>
      <c r="SLZ11" s="132"/>
      <c r="SMA11" s="133"/>
      <c r="SMB11" s="134"/>
      <c r="SMC11" s="132"/>
      <c r="SMD11" s="132"/>
      <c r="SME11" s="132"/>
      <c r="SMF11" s="133"/>
      <c r="SMG11" s="134"/>
      <c r="SMH11" s="132"/>
      <c r="SMI11" s="132"/>
      <c r="SMJ11" s="132"/>
      <c r="SMK11" s="133"/>
      <c r="SML11" s="134"/>
      <c r="SMM11" s="132"/>
      <c r="SMN11" s="132"/>
      <c r="SMO11" s="132"/>
      <c r="SMP11" s="133"/>
      <c r="SMQ11" s="134"/>
      <c r="SMR11" s="132"/>
      <c r="SMS11" s="132"/>
      <c r="SMT11" s="132"/>
      <c r="SMU11" s="133"/>
      <c r="SMV11" s="134"/>
      <c r="SMW11" s="132"/>
      <c r="SMX11" s="132"/>
      <c r="SMY11" s="132"/>
      <c r="SMZ11" s="133"/>
      <c r="SNA11" s="134"/>
      <c r="SNB11" s="132"/>
      <c r="SNC11" s="132"/>
      <c r="SND11" s="132"/>
      <c r="SNE11" s="133"/>
      <c r="SNF11" s="134"/>
      <c r="SNG11" s="132"/>
      <c r="SNH11" s="132"/>
      <c r="SNI11" s="132"/>
      <c r="SNJ11" s="133"/>
      <c r="SNK11" s="134"/>
      <c r="SNL11" s="132"/>
      <c r="SNM11" s="132"/>
      <c r="SNN11" s="132"/>
      <c r="SNO11" s="133"/>
      <c r="SNP11" s="134"/>
      <c r="SNQ11" s="132"/>
      <c r="SNR11" s="132"/>
      <c r="SNS11" s="132"/>
      <c r="SNT11" s="133"/>
      <c r="SNU11" s="134"/>
      <c r="SNV11" s="132"/>
      <c r="SNW11" s="132"/>
      <c r="SNX11" s="132"/>
      <c r="SNY11" s="133"/>
      <c r="SNZ11" s="134"/>
      <c r="SOA11" s="132"/>
      <c r="SOB11" s="132"/>
      <c r="SOC11" s="132"/>
      <c r="SOD11" s="133"/>
      <c r="SOE11" s="134"/>
      <c r="SOF11" s="132"/>
      <c r="SOG11" s="132"/>
      <c r="SOH11" s="132"/>
      <c r="SOI11" s="133"/>
      <c r="SOJ11" s="134"/>
      <c r="SOK11" s="132"/>
      <c r="SOL11" s="132"/>
      <c r="SOM11" s="132"/>
      <c r="SON11" s="133"/>
      <c r="SOO11" s="134"/>
      <c r="SOP11" s="132"/>
      <c r="SOQ11" s="132"/>
      <c r="SOR11" s="132"/>
      <c r="SOS11" s="133"/>
      <c r="SOT11" s="134"/>
      <c r="SOU11" s="132"/>
      <c r="SOV11" s="132"/>
      <c r="SOW11" s="132"/>
      <c r="SOX11" s="133"/>
      <c r="SOY11" s="134"/>
      <c r="SOZ11" s="132"/>
      <c r="SPA11" s="132"/>
      <c r="SPB11" s="132"/>
      <c r="SPC11" s="133"/>
      <c r="SPD11" s="134"/>
      <c r="SPE11" s="132"/>
      <c r="SPF11" s="132"/>
      <c r="SPG11" s="132"/>
      <c r="SPH11" s="133"/>
      <c r="SPI11" s="134"/>
      <c r="SPJ11" s="132"/>
      <c r="SPK11" s="132"/>
      <c r="SPL11" s="132"/>
      <c r="SPM11" s="133"/>
      <c r="SPN11" s="134"/>
      <c r="SPO11" s="132"/>
      <c r="SPP11" s="132"/>
      <c r="SPQ11" s="132"/>
      <c r="SPR11" s="133"/>
      <c r="SPS11" s="134"/>
      <c r="SPT11" s="132"/>
      <c r="SPU11" s="132"/>
      <c r="SPV11" s="132"/>
      <c r="SPW11" s="133"/>
      <c r="SPX11" s="134"/>
      <c r="SPY11" s="132"/>
      <c r="SPZ11" s="132"/>
      <c r="SQA11" s="132"/>
      <c r="SQB11" s="133"/>
      <c r="SQC11" s="134"/>
      <c r="SQD11" s="132"/>
      <c r="SQE11" s="132"/>
      <c r="SQF11" s="132"/>
      <c r="SQG11" s="133"/>
      <c r="SQH11" s="134"/>
      <c r="SQI11" s="132"/>
      <c r="SQJ11" s="132"/>
      <c r="SQK11" s="132"/>
      <c r="SQL11" s="133"/>
      <c r="SQM11" s="134"/>
      <c r="SQN11" s="132"/>
      <c r="SQO11" s="132"/>
      <c r="SQP11" s="132"/>
      <c r="SQQ11" s="133"/>
      <c r="SQR11" s="134"/>
      <c r="SQS11" s="132"/>
      <c r="SQT11" s="132"/>
      <c r="SQU11" s="132"/>
      <c r="SQV11" s="133"/>
      <c r="SQW11" s="134"/>
      <c r="SQX11" s="132"/>
      <c r="SQY11" s="132"/>
      <c r="SQZ11" s="132"/>
      <c r="SRA11" s="133"/>
      <c r="SRB11" s="134"/>
      <c r="SRC11" s="132"/>
      <c r="SRD11" s="132"/>
      <c r="SRE11" s="132"/>
      <c r="SRF11" s="133"/>
      <c r="SRG11" s="134"/>
      <c r="SRH11" s="132"/>
      <c r="SRI11" s="132"/>
      <c r="SRJ11" s="132"/>
      <c r="SRK11" s="133"/>
      <c r="SRL11" s="134"/>
      <c r="SRM11" s="132"/>
      <c r="SRN11" s="132"/>
      <c r="SRO11" s="132"/>
      <c r="SRP11" s="133"/>
      <c r="SRQ11" s="134"/>
      <c r="SRR11" s="132"/>
      <c r="SRS11" s="132"/>
      <c r="SRT11" s="132"/>
      <c r="SRU11" s="133"/>
      <c r="SRV11" s="134"/>
      <c r="SRW11" s="132"/>
      <c r="SRX11" s="132"/>
      <c r="SRY11" s="132"/>
      <c r="SRZ11" s="133"/>
      <c r="SSA11" s="134"/>
      <c r="SSB11" s="132"/>
      <c r="SSC11" s="132"/>
      <c r="SSD11" s="132"/>
      <c r="SSE11" s="133"/>
      <c r="SSF11" s="134"/>
      <c r="SSG11" s="132"/>
      <c r="SSH11" s="132"/>
      <c r="SSI11" s="132"/>
      <c r="SSJ11" s="133"/>
      <c r="SSK11" s="134"/>
      <c r="SSL11" s="132"/>
      <c r="SSM11" s="132"/>
      <c r="SSN11" s="132"/>
      <c r="SSO11" s="133"/>
      <c r="SSP11" s="134"/>
      <c r="SSQ11" s="132"/>
      <c r="SSR11" s="132"/>
      <c r="SSS11" s="132"/>
      <c r="SST11" s="133"/>
      <c r="SSU11" s="134"/>
      <c r="SSV11" s="132"/>
      <c r="SSW11" s="132"/>
      <c r="SSX11" s="132"/>
      <c r="SSY11" s="133"/>
      <c r="SSZ11" s="134"/>
      <c r="STA11" s="132"/>
      <c r="STB11" s="132"/>
      <c r="STC11" s="132"/>
      <c r="STD11" s="133"/>
      <c r="STE11" s="134"/>
      <c r="STF11" s="132"/>
      <c r="STG11" s="132"/>
      <c r="STH11" s="132"/>
      <c r="STI11" s="133"/>
      <c r="STJ11" s="134"/>
      <c r="STK11" s="132"/>
      <c r="STL11" s="132"/>
      <c r="STM11" s="132"/>
      <c r="STN11" s="133"/>
      <c r="STO11" s="134"/>
      <c r="STP11" s="132"/>
      <c r="STQ11" s="132"/>
      <c r="STR11" s="132"/>
      <c r="STS11" s="133"/>
      <c r="STT11" s="134"/>
      <c r="STU11" s="132"/>
      <c r="STV11" s="132"/>
      <c r="STW11" s="132"/>
      <c r="STX11" s="133"/>
      <c r="STY11" s="134"/>
      <c r="STZ11" s="132"/>
      <c r="SUA11" s="132"/>
      <c r="SUB11" s="132"/>
      <c r="SUC11" s="133"/>
      <c r="SUD11" s="134"/>
      <c r="SUE11" s="132"/>
      <c r="SUF11" s="132"/>
      <c r="SUG11" s="132"/>
      <c r="SUH11" s="133"/>
      <c r="SUI11" s="134"/>
      <c r="SUJ11" s="132"/>
      <c r="SUK11" s="132"/>
      <c r="SUL11" s="132"/>
      <c r="SUM11" s="133"/>
      <c r="SUN11" s="134"/>
      <c r="SUO11" s="132"/>
      <c r="SUP11" s="132"/>
      <c r="SUQ11" s="132"/>
      <c r="SUR11" s="133"/>
      <c r="SUS11" s="134"/>
      <c r="SUT11" s="132"/>
      <c r="SUU11" s="132"/>
      <c r="SUV11" s="132"/>
      <c r="SUW11" s="133"/>
      <c r="SUX11" s="134"/>
      <c r="SUY11" s="132"/>
      <c r="SUZ11" s="132"/>
      <c r="SVA11" s="132"/>
      <c r="SVB11" s="133"/>
      <c r="SVC11" s="134"/>
      <c r="SVD11" s="132"/>
      <c r="SVE11" s="132"/>
      <c r="SVF11" s="132"/>
      <c r="SVG11" s="133"/>
      <c r="SVH11" s="134"/>
      <c r="SVI11" s="132"/>
      <c r="SVJ11" s="132"/>
      <c r="SVK11" s="132"/>
      <c r="SVL11" s="133"/>
      <c r="SVM11" s="134"/>
      <c r="SVN11" s="132"/>
      <c r="SVO11" s="132"/>
      <c r="SVP11" s="132"/>
      <c r="SVQ11" s="133"/>
      <c r="SVR11" s="134"/>
      <c r="SVS11" s="132"/>
      <c r="SVT11" s="132"/>
      <c r="SVU11" s="132"/>
      <c r="SVV11" s="133"/>
      <c r="SVW11" s="134"/>
      <c r="SVX11" s="132"/>
      <c r="SVY11" s="132"/>
      <c r="SVZ11" s="132"/>
      <c r="SWA11" s="133"/>
      <c r="SWB11" s="134"/>
      <c r="SWC11" s="132"/>
      <c r="SWD11" s="132"/>
      <c r="SWE11" s="132"/>
      <c r="SWF11" s="133"/>
      <c r="SWG11" s="134"/>
      <c r="SWH11" s="132"/>
      <c r="SWI11" s="132"/>
      <c r="SWJ11" s="132"/>
      <c r="SWK11" s="133"/>
      <c r="SWL11" s="134"/>
      <c r="SWM11" s="132"/>
      <c r="SWN11" s="132"/>
      <c r="SWO11" s="132"/>
      <c r="SWP11" s="133"/>
      <c r="SWQ11" s="134"/>
      <c r="SWR11" s="132"/>
      <c r="SWS11" s="132"/>
      <c r="SWT11" s="132"/>
      <c r="SWU11" s="133"/>
      <c r="SWV11" s="134"/>
      <c r="SWW11" s="132"/>
      <c r="SWX11" s="132"/>
      <c r="SWY11" s="132"/>
      <c r="SWZ11" s="133"/>
      <c r="SXA11" s="134"/>
      <c r="SXB11" s="132"/>
      <c r="SXC11" s="132"/>
      <c r="SXD11" s="132"/>
      <c r="SXE11" s="133"/>
      <c r="SXF11" s="134"/>
      <c r="SXG11" s="132"/>
      <c r="SXH11" s="132"/>
      <c r="SXI11" s="132"/>
      <c r="SXJ11" s="133"/>
      <c r="SXK11" s="134"/>
      <c r="SXL11" s="132"/>
      <c r="SXM11" s="132"/>
      <c r="SXN11" s="132"/>
      <c r="SXO11" s="133"/>
      <c r="SXP11" s="134"/>
      <c r="SXQ11" s="132"/>
      <c r="SXR11" s="132"/>
      <c r="SXS11" s="132"/>
      <c r="SXT11" s="133"/>
      <c r="SXU11" s="134"/>
      <c r="SXV11" s="132"/>
      <c r="SXW11" s="132"/>
      <c r="SXX11" s="132"/>
      <c r="SXY11" s="133"/>
      <c r="SXZ11" s="134"/>
      <c r="SYA11" s="132"/>
      <c r="SYB11" s="132"/>
      <c r="SYC11" s="132"/>
      <c r="SYD11" s="133"/>
      <c r="SYE11" s="134"/>
      <c r="SYF11" s="132"/>
      <c r="SYG11" s="132"/>
      <c r="SYH11" s="132"/>
      <c r="SYI11" s="133"/>
      <c r="SYJ11" s="134"/>
      <c r="SYK11" s="132"/>
      <c r="SYL11" s="132"/>
      <c r="SYM11" s="132"/>
      <c r="SYN11" s="133"/>
      <c r="SYO11" s="134"/>
      <c r="SYP11" s="132"/>
      <c r="SYQ11" s="132"/>
      <c r="SYR11" s="132"/>
      <c r="SYS11" s="133"/>
      <c r="SYT11" s="134"/>
      <c r="SYU11" s="132"/>
      <c r="SYV11" s="132"/>
      <c r="SYW11" s="132"/>
      <c r="SYX11" s="133"/>
      <c r="SYY11" s="134"/>
      <c r="SYZ11" s="132"/>
      <c r="SZA11" s="132"/>
      <c r="SZB11" s="132"/>
      <c r="SZC11" s="133"/>
      <c r="SZD11" s="134"/>
      <c r="SZE11" s="132"/>
      <c r="SZF11" s="132"/>
      <c r="SZG11" s="132"/>
      <c r="SZH11" s="133"/>
      <c r="SZI11" s="134"/>
      <c r="SZJ11" s="132"/>
      <c r="SZK11" s="132"/>
      <c r="SZL11" s="132"/>
      <c r="SZM11" s="133"/>
      <c r="SZN11" s="134"/>
      <c r="SZO11" s="132"/>
      <c r="SZP11" s="132"/>
      <c r="SZQ11" s="132"/>
      <c r="SZR11" s="133"/>
      <c r="SZS11" s="134"/>
      <c r="SZT11" s="132"/>
      <c r="SZU11" s="132"/>
      <c r="SZV11" s="132"/>
      <c r="SZW11" s="133"/>
      <c r="SZX11" s="134"/>
      <c r="SZY11" s="132"/>
      <c r="SZZ11" s="132"/>
      <c r="TAA11" s="132"/>
      <c r="TAB11" s="133"/>
      <c r="TAC11" s="134"/>
      <c r="TAD11" s="132"/>
      <c r="TAE11" s="132"/>
      <c r="TAF11" s="132"/>
      <c r="TAG11" s="133"/>
      <c r="TAH11" s="134"/>
      <c r="TAI11" s="132"/>
      <c r="TAJ11" s="132"/>
      <c r="TAK11" s="132"/>
      <c r="TAL11" s="133"/>
      <c r="TAM11" s="134"/>
      <c r="TAN11" s="132"/>
      <c r="TAO11" s="132"/>
      <c r="TAP11" s="132"/>
      <c r="TAQ11" s="133"/>
      <c r="TAR11" s="134"/>
      <c r="TAS11" s="132"/>
      <c r="TAT11" s="132"/>
      <c r="TAU11" s="132"/>
      <c r="TAV11" s="133"/>
      <c r="TAW11" s="134"/>
      <c r="TAX11" s="132"/>
      <c r="TAY11" s="132"/>
      <c r="TAZ11" s="132"/>
      <c r="TBA11" s="133"/>
      <c r="TBB11" s="134"/>
      <c r="TBC11" s="132"/>
      <c r="TBD11" s="132"/>
      <c r="TBE11" s="132"/>
      <c r="TBF11" s="133"/>
      <c r="TBG11" s="134"/>
      <c r="TBH11" s="132"/>
      <c r="TBI11" s="132"/>
      <c r="TBJ11" s="132"/>
      <c r="TBK11" s="133"/>
      <c r="TBL11" s="134"/>
      <c r="TBM11" s="132"/>
      <c r="TBN11" s="132"/>
      <c r="TBO11" s="132"/>
      <c r="TBP11" s="133"/>
      <c r="TBQ11" s="134"/>
      <c r="TBR11" s="132"/>
      <c r="TBS11" s="132"/>
      <c r="TBT11" s="132"/>
      <c r="TBU11" s="133"/>
      <c r="TBV11" s="134"/>
      <c r="TBW11" s="132"/>
      <c r="TBX11" s="132"/>
      <c r="TBY11" s="132"/>
      <c r="TBZ11" s="133"/>
      <c r="TCA11" s="134"/>
      <c r="TCB11" s="132"/>
      <c r="TCC11" s="132"/>
      <c r="TCD11" s="132"/>
      <c r="TCE11" s="133"/>
      <c r="TCF11" s="134"/>
      <c r="TCG11" s="132"/>
      <c r="TCH11" s="132"/>
      <c r="TCI11" s="132"/>
      <c r="TCJ11" s="133"/>
      <c r="TCK11" s="134"/>
      <c r="TCL11" s="132"/>
      <c r="TCM11" s="132"/>
      <c r="TCN11" s="132"/>
      <c r="TCO11" s="133"/>
      <c r="TCP11" s="134"/>
      <c r="TCQ11" s="132"/>
      <c r="TCR11" s="132"/>
      <c r="TCS11" s="132"/>
      <c r="TCT11" s="133"/>
      <c r="TCU11" s="134"/>
      <c r="TCV11" s="132"/>
      <c r="TCW11" s="132"/>
      <c r="TCX11" s="132"/>
      <c r="TCY11" s="133"/>
      <c r="TCZ11" s="134"/>
      <c r="TDA11" s="132"/>
      <c r="TDB11" s="132"/>
      <c r="TDC11" s="132"/>
      <c r="TDD11" s="133"/>
      <c r="TDE11" s="134"/>
      <c r="TDF11" s="132"/>
      <c r="TDG11" s="132"/>
      <c r="TDH11" s="132"/>
      <c r="TDI11" s="133"/>
      <c r="TDJ11" s="134"/>
      <c r="TDK11" s="132"/>
      <c r="TDL11" s="132"/>
      <c r="TDM11" s="132"/>
      <c r="TDN11" s="133"/>
      <c r="TDO11" s="134"/>
      <c r="TDP11" s="132"/>
      <c r="TDQ11" s="132"/>
      <c r="TDR11" s="132"/>
      <c r="TDS11" s="133"/>
      <c r="TDT11" s="134"/>
      <c r="TDU11" s="132"/>
      <c r="TDV11" s="132"/>
      <c r="TDW11" s="132"/>
      <c r="TDX11" s="133"/>
      <c r="TDY11" s="134"/>
      <c r="TDZ11" s="132"/>
      <c r="TEA11" s="132"/>
      <c r="TEB11" s="132"/>
      <c r="TEC11" s="133"/>
      <c r="TED11" s="134"/>
      <c r="TEE11" s="132"/>
      <c r="TEF11" s="132"/>
      <c r="TEG11" s="132"/>
      <c r="TEH11" s="133"/>
      <c r="TEI11" s="134"/>
      <c r="TEJ11" s="132"/>
      <c r="TEK11" s="132"/>
      <c r="TEL11" s="132"/>
      <c r="TEM11" s="133"/>
      <c r="TEN11" s="134"/>
      <c r="TEO11" s="132"/>
      <c r="TEP11" s="132"/>
      <c r="TEQ11" s="132"/>
      <c r="TER11" s="133"/>
      <c r="TES11" s="134"/>
      <c r="TET11" s="132"/>
      <c r="TEU11" s="132"/>
      <c r="TEV11" s="132"/>
      <c r="TEW11" s="133"/>
      <c r="TEX11" s="134"/>
      <c r="TEY11" s="132"/>
      <c r="TEZ11" s="132"/>
      <c r="TFA11" s="132"/>
      <c r="TFB11" s="133"/>
      <c r="TFC11" s="134"/>
      <c r="TFD11" s="132"/>
      <c r="TFE11" s="132"/>
      <c r="TFF11" s="132"/>
      <c r="TFG11" s="133"/>
      <c r="TFH11" s="134"/>
      <c r="TFI11" s="132"/>
      <c r="TFJ11" s="132"/>
      <c r="TFK11" s="132"/>
      <c r="TFL11" s="133"/>
      <c r="TFM11" s="134"/>
      <c r="TFN11" s="132"/>
      <c r="TFO11" s="132"/>
      <c r="TFP11" s="132"/>
      <c r="TFQ11" s="133"/>
      <c r="TFR11" s="134"/>
      <c r="TFS11" s="132"/>
      <c r="TFT11" s="132"/>
      <c r="TFU11" s="132"/>
      <c r="TFV11" s="133"/>
      <c r="TFW11" s="134"/>
      <c r="TFX11" s="132"/>
      <c r="TFY11" s="132"/>
      <c r="TFZ11" s="132"/>
      <c r="TGA11" s="133"/>
      <c r="TGB11" s="134"/>
      <c r="TGC11" s="132"/>
      <c r="TGD11" s="132"/>
      <c r="TGE11" s="132"/>
      <c r="TGF11" s="133"/>
      <c r="TGG11" s="134"/>
      <c r="TGH11" s="132"/>
      <c r="TGI11" s="132"/>
      <c r="TGJ11" s="132"/>
      <c r="TGK11" s="133"/>
      <c r="TGL11" s="134"/>
      <c r="TGM11" s="132"/>
      <c r="TGN11" s="132"/>
      <c r="TGO11" s="132"/>
      <c r="TGP11" s="133"/>
      <c r="TGQ11" s="134"/>
      <c r="TGR11" s="132"/>
      <c r="TGS11" s="132"/>
      <c r="TGT11" s="132"/>
      <c r="TGU11" s="133"/>
      <c r="TGV11" s="134"/>
      <c r="TGW11" s="132"/>
      <c r="TGX11" s="132"/>
      <c r="TGY11" s="132"/>
      <c r="TGZ11" s="133"/>
      <c r="THA11" s="134"/>
      <c r="THB11" s="132"/>
      <c r="THC11" s="132"/>
      <c r="THD11" s="132"/>
      <c r="THE11" s="133"/>
      <c r="THF11" s="134"/>
      <c r="THG11" s="132"/>
      <c r="THH11" s="132"/>
      <c r="THI11" s="132"/>
      <c r="THJ11" s="133"/>
      <c r="THK11" s="134"/>
      <c r="THL11" s="132"/>
      <c r="THM11" s="132"/>
      <c r="THN11" s="132"/>
      <c r="THO11" s="133"/>
      <c r="THP11" s="134"/>
      <c r="THQ11" s="132"/>
      <c r="THR11" s="132"/>
      <c r="THS11" s="132"/>
      <c r="THT11" s="133"/>
      <c r="THU11" s="134"/>
      <c r="THV11" s="132"/>
      <c r="THW11" s="132"/>
      <c r="THX11" s="132"/>
      <c r="THY11" s="133"/>
      <c r="THZ11" s="134"/>
      <c r="TIA11" s="132"/>
      <c r="TIB11" s="132"/>
      <c r="TIC11" s="132"/>
      <c r="TID11" s="133"/>
      <c r="TIE11" s="134"/>
      <c r="TIF11" s="132"/>
      <c r="TIG11" s="132"/>
      <c r="TIH11" s="132"/>
      <c r="TII11" s="133"/>
      <c r="TIJ11" s="134"/>
      <c r="TIK11" s="132"/>
      <c r="TIL11" s="132"/>
      <c r="TIM11" s="132"/>
      <c r="TIN11" s="133"/>
      <c r="TIO11" s="134"/>
      <c r="TIP11" s="132"/>
      <c r="TIQ11" s="132"/>
      <c r="TIR11" s="132"/>
      <c r="TIS11" s="133"/>
      <c r="TIT11" s="134"/>
      <c r="TIU11" s="132"/>
      <c r="TIV11" s="132"/>
      <c r="TIW11" s="132"/>
      <c r="TIX11" s="133"/>
      <c r="TIY11" s="134"/>
      <c r="TIZ11" s="132"/>
      <c r="TJA11" s="132"/>
      <c r="TJB11" s="132"/>
      <c r="TJC11" s="133"/>
      <c r="TJD11" s="134"/>
      <c r="TJE11" s="132"/>
      <c r="TJF11" s="132"/>
      <c r="TJG11" s="132"/>
      <c r="TJH11" s="133"/>
      <c r="TJI11" s="134"/>
      <c r="TJJ11" s="132"/>
      <c r="TJK11" s="132"/>
      <c r="TJL11" s="132"/>
      <c r="TJM11" s="133"/>
      <c r="TJN11" s="134"/>
      <c r="TJO11" s="132"/>
      <c r="TJP11" s="132"/>
      <c r="TJQ11" s="132"/>
      <c r="TJR11" s="133"/>
      <c r="TJS11" s="134"/>
      <c r="TJT11" s="132"/>
      <c r="TJU11" s="132"/>
      <c r="TJV11" s="132"/>
      <c r="TJW11" s="133"/>
      <c r="TJX11" s="134"/>
      <c r="TJY11" s="132"/>
      <c r="TJZ11" s="132"/>
      <c r="TKA11" s="132"/>
      <c r="TKB11" s="133"/>
      <c r="TKC11" s="134"/>
      <c r="TKD11" s="132"/>
      <c r="TKE11" s="132"/>
      <c r="TKF11" s="132"/>
      <c r="TKG11" s="133"/>
      <c r="TKH11" s="134"/>
      <c r="TKI11" s="132"/>
      <c r="TKJ11" s="132"/>
      <c r="TKK11" s="132"/>
      <c r="TKL11" s="133"/>
      <c r="TKM11" s="134"/>
      <c r="TKN11" s="132"/>
      <c r="TKO11" s="132"/>
      <c r="TKP11" s="132"/>
      <c r="TKQ11" s="133"/>
      <c r="TKR11" s="134"/>
      <c r="TKS11" s="132"/>
      <c r="TKT11" s="132"/>
      <c r="TKU11" s="132"/>
      <c r="TKV11" s="133"/>
      <c r="TKW11" s="134"/>
      <c r="TKX11" s="132"/>
      <c r="TKY11" s="132"/>
      <c r="TKZ11" s="132"/>
      <c r="TLA11" s="133"/>
      <c r="TLB11" s="134"/>
      <c r="TLC11" s="132"/>
      <c r="TLD11" s="132"/>
      <c r="TLE11" s="132"/>
      <c r="TLF11" s="133"/>
      <c r="TLG11" s="134"/>
      <c r="TLH11" s="132"/>
      <c r="TLI11" s="132"/>
      <c r="TLJ11" s="132"/>
      <c r="TLK11" s="133"/>
      <c r="TLL11" s="134"/>
      <c r="TLM11" s="132"/>
      <c r="TLN11" s="132"/>
      <c r="TLO11" s="132"/>
      <c r="TLP11" s="133"/>
      <c r="TLQ11" s="134"/>
      <c r="TLR11" s="132"/>
      <c r="TLS11" s="132"/>
      <c r="TLT11" s="132"/>
      <c r="TLU11" s="133"/>
      <c r="TLV11" s="134"/>
      <c r="TLW11" s="132"/>
      <c r="TLX11" s="132"/>
      <c r="TLY11" s="132"/>
      <c r="TLZ11" s="133"/>
      <c r="TMA11" s="134"/>
      <c r="TMB11" s="132"/>
      <c r="TMC11" s="132"/>
      <c r="TMD11" s="132"/>
      <c r="TME11" s="133"/>
      <c r="TMF11" s="134"/>
      <c r="TMG11" s="132"/>
      <c r="TMH11" s="132"/>
      <c r="TMI11" s="132"/>
      <c r="TMJ11" s="133"/>
      <c r="TMK11" s="134"/>
      <c r="TML11" s="132"/>
      <c r="TMM11" s="132"/>
      <c r="TMN11" s="132"/>
      <c r="TMO11" s="133"/>
      <c r="TMP11" s="134"/>
      <c r="TMQ11" s="132"/>
      <c r="TMR11" s="132"/>
      <c r="TMS11" s="132"/>
      <c r="TMT11" s="133"/>
      <c r="TMU11" s="134"/>
      <c r="TMV11" s="132"/>
      <c r="TMW11" s="132"/>
      <c r="TMX11" s="132"/>
      <c r="TMY11" s="133"/>
      <c r="TMZ11" s="134"/>
      <c r="TNA11" s="132"/>
      <c r="TNB11" s="132"/>
      <c r="TNC11" s="132"/>
      <c r="TND11" s="133"/>
      <c r="TNE11" s="134"/>
      <c r="TNF11" s="132"/>
      <c r="TNG11" s="132"/>
      <c r="TNH11" s="132"/>
      <c r="TNI11" s="133"/>
      <c r="TNJ11" s="134"/>
      <c r="TNK11" s="132"/>
      <c r="TNL11" s="132"/>
      <c r="TNM11" s="132"/>
      <c r="TNN11" s="133"/>
      <c r="TNO11" s="134"/>
      <c r="TNP11" s="132"/>
      <c r="TNQ11" s="132"/>
      <c r="TNR11" s="132"/>
      <c r="TNS11" s="133"/>
      <c r="TNT11" s="134"/>
      <c r="TNU11" s="132"/>
      <c r="TNV11" s="132"/>
      <c r="TNW11" s="132"/>
      <c r="TNX11" s="133"/>
      <c r="TNY11" s="134"/>
      <c r="TNZ11" s="132"/>
      <c r="TOA11" s="132"/>
      <c r="TOB11" s="132"/>
      <c r="TOC11" s="133"/>
      <c r="TOD11" s="134"/>
      <c r="TOE11" s="132"/>
      <c r="TOF11" s="132"/>
      <c r="TOG11" s="132"/>
      <c r="TOH11" s="133"/>
      <c r="TOI11" s="134"/>
      <c r="TOJ11" s="132"/>
      <c r="TOK11" s="132"/>
      <c r="TOL11" s="132"/>
      <c r="TOM11" s="133"/>
      <c r="TON11" s="134"/>
      <c r="TOO11" s="132"/>
      <c r="TOP11" s="132"/>
      <c r="TOQ11" s="132"/>
      <c r="TOR11" s="133"/>
      <c r="TOS11" s="134"/>
      <c r="TOT11" s="132"/>
      <c r="TOU11" s="132"/>
      <c r="TOV11" s="132"/>
      <c r="TOW11" s="133"/>
      <c r="TOX11" s="134"/>
      <c r="TOY11" s="132"/>
      <c r="TOZ11" s="132"/>
      <c r="TPA11" s="132"/>
      <c r="TPB11" s="133"/>
      <c r="TPC11" s="134"/>
      <c r="TPD11" s="132"/>
      <c r="TPE11" s="132"/>
      <c r="TPF11" s="132"/>
      <c r="TPG11" s="133"/>
      <c r="TPH11" s="134"/>
      <c r="TPI11" s="132"/>
      <c r="TPJ11" s="132"/>
      <c r="TPK11" s="132"/>
      <c r="TPL11" s="133"/>
      <c r="TPM11" s="134"/>
      <c r="TPN11" s="132"/>
      <c r="TPO11" s="132"/>
      <c r="TPP11" s="132"/>
      <c r="TPQ11" s="133"/>
      <c r="TPR11" s="134"/>
      <c r="TPS11" s="132"/>
      <c r="TPT11" s="132"/>
      <c r="TPU11" s="132"/>
      <c r="TPV11" s="133"/>
      <c r="TPW11" s="134"/>
      <c r="TPX11" s="132"/>
      <c r="TPY11" s="132"/>
      <c r="TPZ11" s="132"/>
      <c r="TQA11" s="133"/>
      <c r="TQB11" s="134"/>
      <c r="TQC11" s="132"/>
      <c r="TQD11" s="132"/>
      <c r="TQE11" s="132"/>
      <c r="TQF11" s="133"/>
      <c r="TQG11" s="134"/>
      <c r="TQH11" s="132"/>
      <c r="TQI11" s="132"/>
      <c r="TQJ11" s="132"/>
      <c r="TQK11" s="133"/>
      <c r="TQL11" s="134"/>
      <c r="TQM11" s="132"/>
      <c r="TQN11" s="132"/>
      <c r="TQO11" s="132"/>
      <c r="TQP11" s="133"/>
      <c r="TQQ11" s="134"/>
      <c r="TQR11" s="132"/>
      <c r="TQS11" s="132"/>
      <c r="TQT11" s="132"/>
      <c r="TQU11" s="133"/>
      <c r="TQV11" s="134"/>
      <c r="TQW11" s="132"/>
      <c r="TQX11" s="132"/>
      <c r="TQY11" s="132"/>
      <c r="TQZ11" s="133"/>
      <c r="TRA11" s="134"/>
      <c r="TRB11" s="132"/>
      <c r="TRC11" s="132"/>
      <c r="TRD11" s="132"/>
      <c r="TRE11" s="133"/>
      <c r="TRF11" s="134"/>
      <c r="TRG11" s="132"/>
      <c r="TRH11" s="132"/>
      <c r="TRI11" s="132"/>
      <c r="TRJ11" s="133"/>
      <c r="TRK11" s="134"/>
      <c r="TRL11" s="132"/>
      <c r="TRM11" s="132"/>
      <c r="TRN11" s="132"/>
      <c r="TRO11" s="133"/>
      <c r="TRP11" s="134"/>
      <c r="TRQ11" s="132"/>
      <c r="TRR11" s="132"/>
      <c r="TRS11" s="132"/>
      <c r="TRT11" s="133"/>
      <c r="TRU11" s="134"/>
      <c r="TRV11" s="132"/>
      <c r="TRW11" s="132"/>
      <c r="TRX11" s="132"/>
      <c r="TRY11" s="133"/>
      <c r="TRZ11" s="134"/>
      <c r="TSA11" s="132"/>
      <c r="TSB11" s="132"/>
      <c r="TSC11" s="132"/>
      <c r="TSD11" s="133"/>
      <c r="TSE11" s="134"/>
      <c r="TSF11" s="132"/>
      <c r="TSG11" s="132"/>
      <c r="TSH11" s="132"/>
      <c r="TSI11" s="133"/>
      <c r="TSJ11" s="134"/>
      <c r="TSK11" s="132"/>
      <c r="TSL11" s="132"/>
      <c r="TSM11" s="132"/>
      <c r="TSN11" s="133"/>
      <c r="TSO11" s="134"/>
      <c r="TSP11" s="132"/>
      <c r="TSQ11" s="132"/>
      <c r="TSR11" s="132"/>
      <c r="TSS11" s="133"/>
      <c r="TST11" s="134"/>
      <c r="TSU11" s="132"/>
      <c r="TSV11" s="132"/>
      <c r="TSW11" s="132"/>
      <c r="TSX11" s="133"/>
      <c r="TSY11" s="134"/>
      <c r="TSZ11" s="132"/>
      <c r="TTA11" s="132"/>
      <c r="TTB11" s="132"/>
      <c r="TTC11" s="133"/>
      <c r="TTD11" s="134"/>
      <c r="TTE11" s="132"/>
      <c r="TTF11" s="132"/>
      <c r="TTG11" s="132"/>
      <c r="TTH11" s="133"/>
      <c r="TTI11" s="134"/>
      <c r="TTJ11" s="132"/>
      <c r="TTK11" s="132"/>
      <c r="TTL11" s="132"/>
      <c r="TTM11" s="133"/>
      <c r="TTN11" s="134"/>
      <c r="TTO11" s="132"/>
      <c r="TTP11" s="132"/>
      <c r="TTQ11" s="132"/>
      <c r="TTR11" s="133"/>
      <c r="TTS11" s="134"/>
      <c r="TTT11" s="132"/>
      <c r="TTU11" s="132"/>
      <c r="TTV11" s="132"/>
      <c r="TTW11" s="133"/>
      <c r="TTX11" s="134"/>
      <c r="TTY11" s="132"/>
      <c r="TTZ11" s="132"/>
      <c r="TUA11" s="132"/>
      <c r="TUB11" s="133"/>
      <c r="TUC11" s="134"/>
      <c r="TUD11" s="132"/>
      <c r="TUE11" s="132"/>
      <c r="TUF11" s="132"/>
      <c r="TUG11" s="133"/>
      <c r="TUH11" s="134"/>
      <c r="TUI11" s="132"/>
      <c r="TUJ11" s="132"/>
      <c r="TUK11" s="132"/>
      <c r="TUL11" s="133"/>
      <c r="TUM11" s="134"/>
      <c r="TUN11" s="132"/>
      <c r="TUO11" s="132"/>
      <c r="TUP11" s="132"/>
      <c r="TUQ11" s="133"/>
      <c r="TUR11" s="134"/>
      <c r="TUS11" s="132"/>
      <c r="TUT11" s="132"/>
      <c r="TUU11" s="132"/>
      <c r="TUV11" s="133"/>
      <c r="TUW11" s="134"/>
      <c r="TUX11" s="132"/>
      <c r="TUY11" s="132"/>
      <c r="TUZ11" s="132"/>
      <c r="TVA11" s="133"/>
      <c r="TVB11" s="134"/>
      <c r="TVC11" s="132"/>
      <c r="TVD11" s="132"/>
      <c r="TVE11" s="132"/>
      <c r="TVF11" s="133"/>
      <c r="TVG11" s="134"/>
      <c r="TVH11" s="132"/>
      <c r="TVI11" s="132"/>
      <c r="TVJ11" s="132"/>
      <c r="TVK11" s="133"/>
      <c r="TVL11" s="134"/>
      <c r="TVM11" s="132"/>
      <c r="TVN11" s="132"/>
      <c r="TVO11" s="132"/>
      <c r="TVP11" s="133"/>
      <c r="TVQ11" s="134"/>
      <c r="TVR11" s="132"/>
      <c r="TVS11" s="132"/>
      <c r="TVT11" s="132"/>
      <c r="TVU11" s="133"/>
      <c r="TVV11" s="134"/>
      <c r="TVW11" s="132"/>
      <c r="TVX11" s="132"/>
      <c r="TVY11" s="132"/>
      <c r="TVZ11" s="133"/>
      <c r="TWA11" s="134"/>
      <c r="TWB11" s="132"/>
      <c r="TWC11" s="132"/>
      <c r="TWD11" s="132"/>
      <c r="TWE11" s="133"/>
      <c r="TWF11" s="134"/>
      <c r="TWG11" s="132"/>
      <c r="TWH11" s="132"/>
      <c r="TWI11" s="132"/>
      <c r="TWJ11" s="133"/>
      <c r="TWK11" s="134"/>
      <c r="TWL11" s="132"/>
      <c r="TWM11" s="132"/>
      <c r="TWN11" s="132"/>
      <c r="TWO11" s="133"/>
      <c r="TWP11" s="134"/>
      <c r="TWQ11" s="132"/>
      <c r="TWR11" s="132"/>
      <c r="TWS11" s="132"/>
      <c r="TWT11" s="133"/>
      <c r="TWU11" s="134"/>
      <c r="TWV11" s="132"/>
      <c r="TWW11" s="132"/>
      <c r="TWX11" s="132"/>
      <c r="TWY11" s="133"/>
      <c r="TWZ11" s="134"/>
      <c r="TXA11" s="132"/>
      <c r="TXB11" s="132"/>
      <c r="TXC11" s="132"/>
      <c r="TXD11" s="133"/>
      <c r="TXE11" s="134"/>
      <c r="TXF11" s="132"/>
      <c r="TXG11" s="132"/>
      <c r="TXH11" s="132"/>
      <c r="TXI11" s="133"/>
      <c r="TXJ11" s="134"/>
      <c r="TXK11" s="132"/>
      <c r="TXL11" s="132"/>
      <c r="TXM11" s="132"/>
      <c r="TXN11" s="133"/>
      <c r="TXO11" s="134"/>
      <c r="TXP11" s="132"/>
      <c r="TXQ11" s="132"/>
      <c r="TXR11" s="132"/>
      <c r="TXS11" s="133"/>
      <c r="TXT11" s="134"/>
      <c r="TXU11" s="132"/>
      <c r="TXV11" s="132"/>
      <c r="TXW11" s="132"/>
      <c r="TXX11" s="133"/>
      <c r="TXY11" s="134"/>
      <c r="TXZ11" s="132"/>
      <c r="TYA11" s="132"/>
      <c r="TYB11" s="132"/>
      <c r="TYC11" s="133"/>
      <c r="TYD11" s="134"/>
      <c r="TYE11" s="132"/>
      <c r="TYF11" s="132"/>
      <c r="TYG11" s="132"/>
      <c r="TYH11" s="133"/>
      <c r="TYI11" s="134"/>
      <c r="TYJ11" s="132"/>
      <c r="TYK11" s="132"/>
      <c r="TYL11" s="132"/>
      <c r="TYM11" s="133"/>
      <c r="TYN11" s="134"/>
      <c r="TYO11" s="132"/>
      <c r="TYP11" s="132"/>
      <c r="TYQ11" s="132"/>
      <c r="TYR11" s="133"/>
      <c r="TYS11" s="134"/>
      <c r="TYT11" s="132"/>
      <c r="TYU11" s="132"/>
      <c r="TYV11" s="132"/>
      <c r="TYW11" s="133"/>
      <c r="TYX11" s="134"/>
      <c r="TYY11" s="132"/>
      <c r="TYZ11" s="132"/>
      <c r="TZA11" s="132"/>
      <c r="TZB11" s="133"/>
      <c r="TZC11" s="134"/>
      <c r="TZD11" s="132"/>
      <c r="TZE11" s="132"/>
      <c r="TZF11" s="132"/>
      <c r="TZG11" s="133"/>
      <c r="TZH11" s="134"/>
      <c r="TZI11" s="132"/>
      <c r="TZJ11" s="132"/>
      <c r="TZK11" s="132"/>
      <c r="TZL11" s="133"/>
      <c r="TZM11" s="134"/>
      <c r="TZN11" s="132"/>
      <c r="TZO11" s="132"/>
      <c r="TZP11" s="132"/>
      <c r="TZQ11" s="133"/>
      <c r="TZR11" s="134"/>
      <c r="TZS11" s="132"/>
      <c r="TZT11" s="132"/>
      <c r="TZU11" s="132"/>
      <c r="TZV11" s="133"/>
      <c r="TZW11" s="134"/>
      <c r="TZX11" s="132"/>
      <c r="TZY11" s="132"/>
      <c r="TZZ11" s="132"/>
      <c r="UAA11" s="133"/>
      <c r="UAB11" s="134"/>
      <c r="UAC11" s="132"/>
      <c r="UAD11" s="132"/>
      <c r="UAE11" s="132"/>
      <c r="UAF11" s="133"/>
      <c r="UAG11" s="134"/>
      <c r="UAH11" s="132"/>
      <c r="UAI11" s="132"/>
      <c r="UAJ11" s="132"/>
      <c r="UAK11" s="133"/>
      <c r="UAL11" s="134"/>
      <c r="UAM11" s="132"/>
      <c r="UAN11" s="132"/>
      <c r="UAO11" s="132"/>
      <c r="UAP11" s="133"/>
      <c r="UAQ11" s="134"/>
      <c r="UAR11" s="132"/>
      <c r="UAS11" s="132"/>
      <c r="UAT11" s="132"/>
      <c r="UAU11" s="133"/>
      <c r="UAV11" s="134"/>
      <c r="UAW11" s="132"/>
      <c r="UAX11" s="132"/>
      <c r="UAY11" s="132"/>
      <c r="UAZ11" s="133"/>
      <c r="UBA11" s="134"/>
      <c r="UBB11" s="132"/>
      <c r="UBC11" s="132"/>
      <c r="UBD11" s="132"/>
      <c r="UBE11" s="133"/>
      <c r="UBF11" s="134"/>
      <c r="UBG11" s="132"/>
      <c r="UBH11" s="132"/>
      <c r="UBI11" s="132"/>
      <c r="UBJ11" s="133"/>
      <c r="UBK11" s="134"/>
      <c r="UBL11" s="132"/>
      <c r="UBM11" s="132"/>
      <c r="UBN11" s="132"/>
      <c r="UBO11" s="133"/>
      <c r="UBP11" s="134"/>
      <c r="UBQ11" s="132"/>
      <c r="UBR11" s="132"/>
      <c r="UBS11" s="132"/>
      <c r="UBT11" s="133"/>
      <c r="UBU11" s="134"/>
      <c r="UBV11" s="132"/>
      <c r="UBW11" s="132"/>
      <c r="UBX11" s="132"/>
      <c r="UBY11" s="133"/>
      <c r="UBZ11" s="134"/>
      <c r="UCA11" s="132"/>
      <c r="UCB11" s="132"/>
      <c r="UCC11" s="132"/>
      <c r="UCD11" s="133"/>
      <c r="UCE11" s="134"/>
      <c r="UCF11" s="132"/>
      <c r="UCG11" s="132"/>
      <c r="UCH11" s="132"/>
      <c r="UCI11" s="133"/>
      <c r="UCJ11" s="134"/>
      <c r="UCK11" s="132"/>
      <c r="UCL11" s="132"/>
      <c r="UCM11" s="132"/>
      <c r="UCN11" s="133"/>
      <c r="UCO11" s="134"/>
      <c r="UCP11" s="132"/>
      <c r="UCQ11" s="132"/>
      <c r="UCR11" s="132"/>
      <c r="UCS11" s="133"/>
      <c r="UCT11" s="134"/>
      <c r="UCU11" s="132"/>
      <c r="UCV11" s="132"/>
      <c r="UCW11" s="132"/>
      <c r="UCX11" s="133"/>
      <c r="UCY11" s="134"/>
      <c r="UCZ11" s="132"/>
      <c r="UDA11" s="132"/>
      <c r="UDB11" s="132"/>
      <c r="UDC11" s="133"/>
      <c r="UDD11" s="134"/>
      <c r="UDE11" s="132"/>
      <c r="UDF11" s="132"/>
      <c r="UDG11" s="132"/>
      <c r="UDH11" s="133"/>
      <c r="UDI11" s="134"/>
      <c r="UDJ11" s="132"/>
      <c r="UDK11" s="132"/>
      <c r="UDL11" s="132"/>
      <c r="UDM11" s="133"/>
      <c r="UDN11" s="134"/>
      <c r="UDO11" s="132"/>
      <c r="UDP11" s="132"/>
      <c r="UDQ11" s="132"/>
      <c r="UDR11" s="133"/>
      <c r="UDS11" s="134"/>
      <c r="UDT11" s="132"/>
      <c r="UDU11" s="132"/>
      <c r="UDV11" s="132"/>
      <c r="UDW11" s="133"/>
      <c r="UDX11" s="134"/>
      <c r="UDY11" s="132"/>
      <c r="UDZ11" s="132"/>
      <c r="UEA11" s="132"/>
      <c r="UEB11" s="133"/>
      <c r="UEC11" s="134"/>
      <c r="UED11" s="132"/>
      <c r="UEE11" s="132"/>
      <c r="UEF11" s="132"/>
      <c r="UEG11" s="133"/>
      <c r="UEH11" s="134"/>
      <c r="UEI11" s="132"/>
      <c r="UEJ11" s="132"/>
      <c r="UEK11" s="132"/>
      <c r="UEL11" s="133"/>
      <c r="UEM11" s="134"/>
      <c r="UEN11" s="132"/>
      <c r="UEO11" s="132"/>
      <c r="UEP11" s="132"/>
      <c r="UEQ11" s="133"/>
      <c r="UER11" s="134"/>
      <c r="UES11" s="132"/>
      <c r="UET11" s="132"/>
      <c r="UEU11" s="132"/>
      <c r="UEV11" s="133"/>
      <c r="UEW11" s="134"/>
      <c r="UEX11" s="132"/>
      <c r="UEY11" s="132"/>
      <c r="UEZ11" s="132"/>
      <c r="UFA11" s="133"/>
      <c r="UFB11" s="134"/>
      <c r="UFC11" s="132"/>
      <c r="UFD11" s="132"/>
      <c r="UFE11" s="132"/>
      <c r="UFF11" s="133"/>
      <c r="UFG11" s="134"/>
      <c r="UFH11" s="132"/>
      <c r="UFI11" s="132"/>
      <c r="UFJ11" s="132"/>
      <c r="UFK11" s="133"/>
      <c r="UFL11" s="134"/>
      <c r="UFM11" s="132"/>
      <c r="UFN11" s="132"/>
      <c r="UFO11" s="132"/>
      <c r="UFP11" s="133"/>
      <c r="UFQ11" s="134"/>
      <c r="UFR11" s="132"/>
      <c r="UFS11" s="132"/>
      <c r="UFT11" s="132"/>
      <c r="UFU11" s="133"/>
      <c r="UFV11" s="134"/>
      <c r="UFW11" s="132"/>
      <c r="UFX11" s="132"/>
      <c r="UFY11" s="132"/>
      <c r="UFZ11" s="133"/>
      <c r="UGA11" s="134"/>
      <c r="UGB11" s="132"/>
      <c r="UGC11" s="132"/>
      <c r="UGD11" s="132"/>
      <c r="UGE11" s="133"/>
      <c r="UGF11" s="134"/>
      <c r="UGG11" s="132"/>
      <c r="UGH11" s="132"/>
      <c r="UGI11" s="132"/>
      <c r="UGJ11" s="133"/>
      <c r="UGK11" s="134"/>
      <c r="UGL11" s="132"/>
      <c r="UGM11" s="132"/>
      <c r="UGN11" s="132"/>
      <c r="UGO11" s="133"/>
      <c r="UGP11" s="134"/>
      <c r="UGQ11" s="132"/>
      <c r="UGR11" s="132"/>
      <c r="UGS11" s="132"/>
      <c r="UGT11" s="133"/>
      <c r="UGU11" s="134"/>
      <c r="UGV11" s="132"/>
      <c r="UGW11" s="132"/>
      <c r="UGX11" s="132"/>
      <c r="UGY11" s="133"/>
      <c r="UGZ11" s="134"/>
      <c r="UHA11" s="132"/>
      <c r="UHB11" s="132"/>
      <c r="UHC11" s="132"/>
      <c r="UHD11" s="133"/>
      <c r="UHE11" s="134"/>
      <c r="UHF11" s="132"/>
      <c r="UHG11" s="132"/>
      <c r="UHH11" s="132"/>
      <c r="UHI11" s="133"/>
      <c r="UHJ11" s="134"/>
      <c r="UHK11" s="132"/>
      <c r="UHL11" s="132"/>
      <c r="UHM11" s="132"/>
      <c r="UHN11" s="133"/>
      <c r="UHO11" s="134"/>
      <c r="UHP11" s="132"/>
      <c r="UHQ11" s="132"/>
      <c r="UHR11" s="132"/>
      <c r="UHS11" s="133"/>
      <c r="UHT11" s="134"/>
      <c r="UHU11" s="132"/>
      <c r="UHV11" s="132"/>
      <c r="UHW11" s="132"/>
      <c r="UHX11" s="133"/>
      <c r="UHY11" s="134"/>
      <c r="UHZ11" s="132"/>
      <c r="UIA11" s="132"/>
      <c r="UIB11" s="132"/>
      <c r="UIC11" s="133"/>
      <c r="UID11" s="134"/>
      <c r="UIE11" s="132"/>
      <c r="UIF11" s="132"/>
      <c r="UIG11" s="132"/>
      <c r="UIH11" s="133"/>
      <c r="UII11" s="134"/>
      <c r="UIJ11" s="132"/>
      <c r="UIK11" s="132"/>
      <c r="UIL11" s="132"/>
      <c r="UIM11" s="133"/>
      <c r="UIN11" s="134"/>
      <c r="UIO11" s="132"/>
      <c r="UIP11" s="132"/>
      <c r="UIQ11" s="132"/>
      <c r="UIR11" s="133"/>
      <c r="UIS11" s="134"/>
      <c r="UIT11" s="132"/>
      <c r="UIU11" s="132"/>
      <c r="UIV11" s="132"/>
      <c r="UIW11" s="133"/>
      <c r="UIX11" s="134"/>
      <c r="UIY11" s="132"/>
      <c r="UIZ11" s="132"/>
      <c r="UJA11" s="132"/>
      <c r="UJB11" s="133"/>
      <c r="UJC11" s="134"/>
      <c r="UJD11" s="132"/>
      <c r="UJE11" s="132"/>
      <c r="UJF11" s="132"/>
      <c r="UJG11" s="133"/>
      <c r="UJH11" s="134"/>
      <c r="UJI11" s="132"/>
      <c r="UJJ11" s="132"/>
      <c r="UJK11" s="132"/>
      <c r="UJL11" s="133"/>
      <c r="UJM11" s="134"/>
      <c r="UJN11" s="132"/>
      <c r="UJO11" s="132"/>
      <c r="UJP11" s="132"/>
      <c r="UJQ11" s="133"/>
      <c r="UJR11" s="134"/>
      <c r="UJS11" s="132"/>
      <c r="UJT11" s="132"/>
      <c r="UJU11" s="132"/>
      <c r="UJV11" s="133"/>
      <c r="UJW11" s="134"/>
      <c r="UJX11" s="132"/>
      <c r="UJY11" s="132"/>
      <c r="UJZ11" s="132"/>
      <c r="UKA11" s="133"/>
      <c r="UKB11" s="134"/>
      <c r="UKC11" s="132"/>
      <c r="UKD11" s="132"/>
      <c r="UKE11" s="132"/>
      <c r="UKF11" s="133"/>
      <c r="UKG11" s="134"/>
      <c r="UKH11" s="132"/>
      <c r="UKI11" s="132"/>
      <c r="UKJ11" s="132"/>
      <c r="UKK11" s="133"/>
      <c r="UKL11" s="134"/>
      <c r="UKM11" s="132"/>
      <c r="UKN11" s="132"/>
      <c r="UKO11" s="132"/>
      <c r="UKP11" s="133"/>
      <c r="UKQ11" s="134"/>
      <c r="UKR11" s="132"/>
      <c r="UKS11" s="132"/>
      <c r="UKT11" s="132"/>
      <c r="UKU11" s="133"/>
      <c r="UKV11" s="134"/>
      <c r="UKW11" s="132"/>
      <c r="UKX11" s="132"/>
      <c r="UKY11" s="132"/>
      <c r="UKZ11" s="133"/>
      <c r="ULA11" s="134"/>
      <c r="ULB11" s="132"/>
      <c r="ULC11" s="132"/>
      <c r="ULD11" s="132"/>
      <c r="ULE11" s="133"/>
      <c r="ULF11" s="134"/>
      <c r="ULG11" s="132"/>
      <c r="ULH11" s="132"/>
      <c r="ULI11" s="132"/>
      <c r="ULJ11" s="133"/>
      <c r="ULK11" s="134"/>
      <c r="ULL11" s="132"/>
      <c r="ULM11" s="132"/>
      <c r="ULN11" s="132"/>
      <c r="ULO11" s="133"/>
      <c r="ULP11" s="134"/>
      <c r="ULQ11" s="132"/>
      <c r="ULR11" s="132"/>
      <c r="ULS11" s="132"/>
      <c r="ULT11" s="133"/>
      <c r="ULU11" s="134"/>
      <c r="ULV11" s="132"/>
      <c r="ULW11" s="132"/>
      <c r="ULX11" s="132"/>
      <c r="ULY11" s="133"/>
      <c r="ULZ11" s="134"/>
      <c r="UMA11" s="132"/>
      <c r="UMB11" s="132"/>
      <c r="UMC11" s="132"/>
      <c r="UMD11" s="133"/>
      <c r="UME11" s="134"/>
      <c r="UMF11" s="132"/>
      <c r="UMG11" s="132"/>
      <c r="UMH11" s="132"/>
      <c r="UMI11" s="133"/>
      <c r="UMJ11" s="134"/>
      <c r="UMK11" s="132"/>
      <c r="UML11" s="132"/>
      <c r="UMM11" s="132"/>
      <c r="UMN11" s="133"/>
      <c r="UMO11" s="134"/>
      <c r="UMP11" s="132"/>
      <c r="UMQ11" s="132"/>
      <c r="UMR11" s="132"/>
      <c r="UMS11" s="133"/>
      <c r="UMT11" s="134"/>
      <c r="UMU11" s="132"/>
      <c r="UMV11" s="132"/>
      <c r="UMW11" s="132"/>
      <c r="UMX11" s="133"/>
      <c r="UMY11" s="134"/>
      <c r="UMZ11" s="132"/>
      <c r="UNA11" s="132"/>
      <c r="UNB11" s="132"/>
      <c r="UNC11" s="133"/>
      <c r="UND11" s="134"/>
      <c r="UNE11" s="132"/>
      <c r="UNF11" s="132"/>
      <c r="UNG11" s="132"/>
      <c r="UNH11" s="133"/>
      <c r="UNI11" s="134"/>
      <c r="UNJ11" s="132"/>
      <c r="UNK11" s="132"/>
      <c r="UNL11" s="132"/>
      <c r="UNM11" s="133"/>
      <c r="UNN11" s="134"/>
      <c r="UNO11" s="132"/>
      <c r="UNP11" s="132"/>
      <c r="UNQ11" s="132"/>
      <c r="UNR11" s="133"/>
      <c r="UNS11" s="134"/>
      <c r="UNT11" s="132"/>
      <c r="UNU11" s="132"/>
      <c r="UNV11" s="132"/>
      <c r="UNW11" s="133"/>
      <c r="UNX11" s="134"/>
      <c r="UNY11" s="132"/>
      <c r="UNZ11" s="132"/>
      <c r="UOA11" s="132"/>
      <c r="UOB11" s="133"/>
      <c r="UOC11" s="134"/>
      <c r="UOD11" s="132"/>
      <c r="UOE11" s="132"/>
      <c r="UOF11" s="132"/>
      <c r="UOG11" s="133"/>
      <c r="UOH11" s="134"/>
      <c r="UOI11" s="132"/>
      <c r="UOJ11" s="132"/>
      <c r="UOK11" s="132"/>
      <c r="UOL11" s="133"/>
      <c r="UOM11" s="134"/>
      <c r="UON11" s="132"/>
      <c r="UOO11" s="132"/>
      <c r="UOP11" s="132"/>
      <c r="UOQ11" s="133"/>
      <c r="UOR11" s="134"/>
      <c r="UOS11" s="132"/>
      <c r="UOT11" s="132"/>
      <c r="UOU11" s="132"/>
      <c r="UOV11" s="133"/>
      <c r="UOW11" s="134"/>
      <c r="UOX11" s="132"/>
      <c r="UOY11" s="132"/>
      <c r="UOZ11" s="132"/>
      <c r="UPA11" s="133"/>
      <c r="UPB11" s="134"/>
      <c r="UPC11" s="132"/>
      <c r="UPD11" s="132"/>
      <c r="UPE11" s="132"/>
      <c r="UPF11" s="133"/>
      <c r="UPG11" s="134"/>
      <c r="UPH11" s="132"/>
      <c r="UPI11" s="132"/>
      <c r="UPJ11" s="132"/>
      <c r="UPK11" s="133"/>
      <c r="UPL11" s="134"/>
      <c r="UPM11" s="132"/>
      <c r="UPN11" s="132"/>
      <c r="UPO11" s="132"/>
      <c r="UPP11" s="133"/>
      <c r="UPQ11" s="134"/>
      <c r="UPR11" s="132"/>
      <c r="UPS11" s="132"/>
      <c r="UPT11" s="132"/>
      <c r="UPU11" s="133"/>
      <c r="UPV11" s="134"/>
      <c r="UPW11" s="132"/>
      <c r="UPX11" s="132"/>
      <c r="UPY11" s="132"/>
      <c r="UPZ11" s="133"/>
      <c r="UQA11" s="134"/>
      <c r="UQB11" s="132"/>
      <c r="UQC11" s="132"/>
      <c r="UQD11" s="132"/>
      <c r="UQE11" s="133"/>
      <c r="UQF11" s="134"/>
      <c r="UQG11" s="132"/>
      <c r="UQH11" s="132"/>
      <c r="UQI11" s="132"/>
      <c r="UQJ11" s="133"/>
      <c r="UQK11" s="134"/>
      <c r="UQL11" s="132"/>
      <c r="UQM11" s="132"/>
      <c r="UQN11" s="132"/>
      <c r="UQO11" s="133"/>
      <c r="UQP11" s="134"/>
      <c r="UQQ11" s="132"/>
      <c r="UQR11" s="132"/>
      <c r="UQS11" s="132"/>
      <c r="UQT11" s="133"/>
      <c r="UQU11" s="134"/>
      <c r="UQV11" s="132"/>
      <c r="UQW11" s="132"/>
      <c r="UQX11" s="132"/>
      <c r="UQY11" s="133"/>
      <c r="UQZ11" s="134"/>
      <c r="URA11" s="132"/>
      <c r="URB11" s="132"/>
      <c r="URC11" s="132"/>
      <c r="URD11" s="133"/>
      <c r="URE11" s="134"/>
      <c r="URF11" s="132"/>
      <c r="URG11" s="132"/>
      <c r="URH11" s="132"/>
      <c r="URI11" s="133"/>
      <c r="URJ11" s="134"/>
      <c r="URK11" s="132"/>
      <c r="URL11" s="132"/>
      <c r="URM11" s="132"/>
      <c r="URN11" s="133"/>
      <c r="URO11" s="134"/>
      <c r="URP11" s="132"/>
      <c r="URQ11" s="132"/>
      <c r="URR11" s="132"/>
      <c r="URS11" s="133"/>
      <c r="URT11" s="134"/>
      <c r="URU11" s="132"/>
      <c r="URV11" s="132"/>
      <c r="URW11" s="132"/>
      <c r="URX11" s="133"/>
      <c r="URY11" s="134"/>
      <c r="URZ11" s="132"/>
      <c r="USA11" s="132"/>
      <c r="USB11" s="132"/>
      <c r="USC11" s="133"/>
      <c r="USD11" s="134"/>
      <c r="USE11" s="132"/>
      <c r="USF11" s="132"/>
      <c r="USG11" s="132"/>
      <c r="USH11" s="133"/>
      <c r="USI11" s="134"/>
      <c r="USJ11" s="132"/>
      <c r="USK11" s="132"/>
      <c r="USL11" s="132"/>
      <c r="USM11" s="133"/>
      <c r="USN11" s="134"/>
      <c r="USO11" s="132"/>
      <c r="USP11" s="132"/>
      <c r="USQ11" s="132"/>
      <c r="USR11" s="133"/>
      <c r="USS11" s="134"/>
      <c r="UST11" s="132"/>
      <c r="USU11" s="132"/>
      <c r="USV11" s="132"/>
      <c r="USW11" s="133"/>
      <c r="USX11" s="134"/>
      <c r="USY11" s="132"/>
      <c r="USZ11" s="132"/>
      <c r="UTA11" s="132"/>
      <c r="UTB11" s="133"/>
      <c r="UTC11" s="134"/>
      <c r="UTD11" s="132"/>
      <c r="UTE11" s="132"/>
      <c r="UTF11" s="132"/>
      <c r="UTG11" s="133"/>
      <c r="UTH11" s="134"/>
      <c r="UTI11" s="132"/>
      <c r="UTJ11" s="132"/>
      <c r="UTK11" s="132"/>
      <c r="UTL11" s="133"/>
      <c r="UTM11" s="134"/>
      <c r="UTN11" s="132"/>
      <c r="UTO11" s="132"/>
      <c r="UTP11" s="132"/>
      <c r="UTQ11" s="133"/>
      <c r="UTR11" s="134"/>
      <c r="UTS11" s="132"/>
      <c r="UTT11" s="132"/>
      <c r="UTU11" s="132"/>
      <c r="UTV11" s="133"/>
      <c r="UTW11" s="134"/>
      <c r="UTX11" s="132"/>
      <c r="UTY11" s="132"/>
      <c r="UTZ11" s="132"/>
      <c r="UUA11" s="133"/>
      <c r="UUB11" s="134"/>
      <c r="UUC11" s="132"/>
      <c r="UUD11" s="132"/>
      <c r="UUE11" s="132"/>
      <c r="UUF11" s="133"/>
      <c r="UUG11" s="134"/>
      <c r="UUH11" s="132"/>
      <c r="UUI11" s="132"/>
      <c r="UUJ11" s="132"/>
      <c r="UUK11" s="133"/>
      <c r="UUL11" s="134"/>
      <c r="UUM11" s="132"/>
      <c r="UUN11" s="132"/>
      <c r="UUO11" s="132"/>
      <c r="UUP11" s="133"/>
      <c r="UUQ11" s="134"/>
      <c r="UUR11" s="132"/>
      <c r="UUS11" s="132"/>
      <c r="UUT11" s="132"/>
      <c r="UUU11" s="133"/>
      <c r="UUV11" s="134"/>
      <c r="UUW11" s="132"/>
      <c r="UUX11" s="132"/>
      <c r="UUY11" s="132"/>
      <c r="UUZ11" s="133"/>
      <c r="UVA11" s="134"/>
      <c r="UVB11" s="132"/>
      <c r="UVC11" s="132"/>
      <c r="UVD11" s="132"/>
      <c r="UVE11" s="133"/>
      <c r="UVF11" s="134"/>
      <c r="UVG11" s="132"/>
      <c r="UVH11" s="132"/>
      <c r="UVI11" s="132"/>
      <c r="UVJ11" s="133"/>
      <c r="UVK11" s="134"/>
      <c r="UVL11" s="132"/>
      <c r="UVM11" s="132"/>
      <c r="UVN11" s="132"/>
      <c r="UVO11" s="133"/>
      <c r="UVP11" s="134"/>
      <c r="UVQ11" s="132"/>
      <c r="UVR11" s="132"/>
      <c r="UVS11" s="132"/>
      <c r="UVT11" s="133"/>
      <c r="UVU11" s="134"/>
      <c r="UVV11" s="132"/>
      <c r="UVW11" s="132"/>
      <c r="UVX11" s="132"/>
      <c r="UVY11" s="133"/>
      <c r="UVZ11" s="134"/>
      <c r="UWA11" s="132"/>
      <c r="UWB11" s="132"/>
      <c r="UWC11" s="132"/>
      <c r="UWD11" s="133"/>
      <c r="UWE11" s="134"/>
      <c r="UWF11" s="132"/>
      <c r="UWG11" s="132"/>
      <c r="UWH11" s="132"/>
      <c r="UWI11" s="133"/>
      <c r="UWJ11" s="134"/>
      <c r="UWK11" s="132"/>
      <c r="UWL11" s="132"/>
      <c r="UWM11" s="132"/>
      <c r="UWN11" s="133"/>
      <c r="UWO11" s="134"/>
      <c r="UWP11" s="132"/>
      <c r="UWQ11" s="132"/>
      <c r="UWR11" s="132"/>
      <c r="UWS11" s="133"/>
      <c r="UWT11" s="134"/>
      <c r="UWU11" s="132"/>
      <c r="UWV11" s="132"/>
      <c r="UWW11" s="132"/>
      <c r="UWX11" s="133"/>
      <c r="UWY11" s="134"/>
      <c r="UWZ11" s="132"/>
      <c r="UXA11" s="132"/>
      <c r="UXB11" s="132"/>
      <c r="UXC11" s="133"/>
      <c r="UXD11" s="134"/>
      <c r="UXE11" s="132"/>
      <c r="UXF11" s="132"/>
      <c r="UXG11" s="132"/>
      <c r="UXH11" s="133"/>
      <c r="UXI11" s="134"/>
      <c r="UXJ11" s="132"/>
      <c r="UXK11" s="132"/>
      <c r="UXL11" s="132"/>
      <c r="UXM11" s="133"/>
      <c r="UXN11" s="134"/>
      <c r="UXO11" s="132"/>
      <c r="UXP11" s="132"/>
      <c r="UXQ11" s="132"/>
      <c r="UXR11" s="133"/>
      <c r="UXS11" s="134"/>
      <c r="UXT11" s="132"/>
      <c r="UXU11" s="132"/>
      <c r="UXV11" s="132"/>
      <c r="UXW11" s="133"/>
      <c r="UXX11" s="134"/>
      <c r="UXY11" s="132"/>
      <c r="UXZ11" s="132"/>
      <c r="UYA11" s="132"/>
      <c r="UYB11" s="133"/>
      <c r="UYC11" s="134"/>
      <c r="UYD11" s="132"/>
      <c r="UYE11" s="132"/>
      <c r="UYF11" s="132"/>
      <c r="UYG11" s="133"/>
      <c r="UYH11" s="134"/>
      <c r="UYI11" s="132"/>
      <c r="UYJ11" s="132"/>
      <c r="UYK11" s="132"/>
      <c r="UYL11" s="133"/>
      <c r="UYM11" s="134"/>
      <c r="UYN11" s="132"/>
      <c r="UYO11" s="132"/>
      <c r="UYP11" s="132"/>
      <c r="UYQ11" s="133"/>
      <c r="UYR11" s="134"/>
      <c r="UYS11" s="132"/>
      <c r="UYT11" s="132"/>
      <c r="UYU11" s="132"/>
      <c r="UYV11" s="133"/>
      <c r="UYW11" s="134"/>
      <c r="UYX11" s="132"/>
      <c r="UYY11" s="132"/>
      <c r="UYZ11" s="132"/>
      <c r="UZA11" s="133"/>
      <c r="UZB11" s="134"/>
      <c r="UZC11" s="132"/>
      <c r="UZD11" s="132"/>
      <c r="UZE11" s="132"/>
      <c r="UZF11" s="133"/>
      <c r="UZG11" s="134"/>
      <c r="UZH11" s="132"/>
      <c r="UZI11" s="132"/>
      <c r="UZJ11" s="132"/>
      <c r="UZK11" s="133"/>
      <c r="UZL11" s="134"/>
      <c r="UZM11" s="132"/>
      <c r="UZN11" s="132"/>
      <c r="UZO11" s="132"/>
      <c r="UZP11" s="133"/>
      <c r="UZQ11" s="134"/>
      <c r="UZR11" s="132"/>
      <c r="UZS11" s="132"/>
      <c r="UZT11" s="132"/>
      <c r="UZU11" s="133"/>
      <c r="UZV11" s="134"/>
      <c r="UZW11" s="132"/>
      <c r="UZX11" s="132"/>
      <c r="UZY11" s="132"/>
      <c r="UZZ11" s="133"/>
      <c r="VAA11" s="134"/>
      <c r="VAB11" s="132"/>
      <c r="VAC11" s="132"/>
      <c r="VAD11" s="132"/>
      <c r="VAE11" s="133"/>
      <c r="VAF11" s="134"/>
      <c r="VAG11" s="132"/>
      <c r="VAH11" s="132"/>
      <c r="VAI11" s="132"/>
      <c r="VAJ11" s="133"/>
      <c r="VAK11" s="134"/>
      <c r="VAL11" s="132"/>
      <c r="VAM11" s="132"/>
      <c r="VAN11" s="132"/>
      <c r="VAO11" s="133"/>
      <c r="VAP11" s="134"/>
      <c r="VAQ11" s="132"/>
      <c r="VAR11" s="132"/>
      <c r="VAS11" s="132"/>
      <c r="VAT11" s="133"/>
      <c r="VAU11" s="134"/>
      <c r="VAV11" s="132"/>
      <c r="VAW11" s="132"/>
      <c r="VAX11" s="132"/>
      <c r="VAY11" s="133"/>
      <c r="VAZ11" s="134"/>
      <c r="VBA11" s="132"/>
      <c r="VBB11" s="132"/>
      <c r="VBC11" s="132"/>
      <c r="VBD11" s="133"/>
      <c r="VBE11" s="134"/>
      <c r="VBF11" s="132"/>
      <c r="VBG11" s="132"/>
      <c r="VBH11" s="132"/>
      <c r="VBI11" s="133"/>
      <c r="VBJ11" s="134"/>
      <c r="VBK11" s="132"/>
      <c r="VBL11" s="132"/>
      <c r="VBM11" s="132"/>
      <c r="VBN11" s="133"/>
      <c r="VBO11" s="134"/>
      <c r="VBP11" s="132"/>
      <c r="VBQ11" s="132"/>
      <c r="VBR11" s="132"/>
      <c r="VBS11" s="133"/>
      <c r="VBT11" s="134"/>
      <c r="VBU11" s="132"/>
      <c r="VBV11" s="132"/>
      <c r="VBW11" s="132"/>
      <c r="VBX11" s="133"/>
      <c r="VBY11" s="134"/>
      <c r="VBZ11" s="132"/>
      <c r="VCA11" s="132"/>
      <c r="VCB11" s="132"/>
      <c r="VCC11" s="133"/>
      <c r="VCD11" s="134"/>
      <c r="VCE11" s="132"/>
      <c r="VCF11" s="132"/>
      <c r="VCG11" s="132"/>
      <c r="VCH11" s="133"/>
      <c r="VCI11" s="134"/>
      <c r="VCJ11" s="132"/>
      <c r="VCK11" s="132"/>
      <c r="VCL11" s="132"/>
      <c r="VCM11" s="133"/>
      <c r="VCN11" s="134"/>
      <c r="VCO11" s="132"/>
      <c r="VCP11" s="132"/>
      <c r="VCQ11" s="132"/>
      <c r="VCR11" s="133"/>
      <c r="VCS11" s="134"/>
      <c r="VCT11" s="132"/>
      <c r="VCU11" s="132"/>
      <c r="VCV11" s="132"/>
      <c r="VCW11" s="133"/>
      <c r="VCX11" s="134"/>
      <c r="VCY11" s="132"/>
      <c r="VCZ11" s="132"/>
      <c r="VDA11" s="132"/>
      <c r="VDB11" s="133"/>
      <c r="VDC11" s="134"/>
      <c r="VDD11" s="132"/>
      <c r="VDE11" s="132"/>
      <c r="VDF11" s="132"/>
      <c r="VDG11" s="133"/>
      <c r="VDH11" s="134"/>
      <c r="VDI11" s="132"/>
      <c r="VDJ11" s="132"/>
      <c r="VDK11" s="132"/>
      <c r="VDL11" s="133"/>
      <c r="VDM11" s="134"/>
      <c r="VDN11" s="132"/>
      <c r="VDO11" s="132"/>
      <c r="VDP11" s="132"/>
      <c r="VDQ11" s="133"/>
      <c r="VDR11" s="134"/>
      <c r="VDS11" s="132"/>
      <c r="VDT11" s="132"/>
      <c r="VDU11" s="132"/>
      <c r="VDV11" s="133"/>
      <c r="VDW11" s="134"/>
      <c r="VDX11" s="132"/>
      <c r="VDY11" s="132"/>
      <c r="VDZ11" s="132"/>
      <c r="VEA11" s="133"/>
      <c r="VEB11" s="134"/>
      <c r="VEC11" s="132"/>
      <c r="VED11" s="132"/>
      <c r="VEE11" s="132"/>
      <c r="VEF11" s="133"/>
      <c r="VEG11" s="134"/>
      <c r="VEH11" s="132"/>
      <c r="VEI11" s="132"/>
      <c r="VEJ11" s="132"/>
      <c r="VEK11" s="133"/>
      <c r="VEL11" s="134"/>
      <c r="VEM11" s="132"/>
      <c r="VEN11" s="132"/>
      <c r="VEO11" s="132"/>
      <c r="VEP11" s="133"/>
      <c r="VEQ11" s="134"/>
      <c r="VER11" s="132"/>
      <c r="VES11" s="132"/>
      <c r="VET11" s="132"/>
      <c r="VEU11" s="133"/>
      <c r="VEV11" s="134"/>
      <c r="VEW11" s="132"/>
      <c r="VEX11" s="132"/>
      <c r="VEY11" s="132"/>
      <c r="VEZ11" s="133"/>
      <c r="VFA11" s="134"/>
      <c r="VFB11" s="132"/>
      <c r="VFC11" s="132"/>
      <c r="VFD11" s="132"/>
      <c r="VFE11" s="133"/>
      <c r="VFF11" s="134"/>
      <c r="VFG11" s="132"/>
      <c r="VFH11" s="132"/>
      <c r="VFI11" s="132"/>
      <c r="VFJ11" s="133"/>
      <c r="VFK11" s="134"/>
      <c r="VFL11" s="132"/>
      <c r="VFM11" s="132"/>
      <c r="VFN11" s="132"/>
      <c r="VFO11" s="133"/>
      <c r="VFP11" s="134"/>
      <c r="VFQ11" s="132"/>
      <c r="VFR11" s="132"/>
      <c r="VFS11" s="132"/>
      <c r="VFT11" s="133"/>
      <c r="VFU11" s="134"/>
      <c r="VFV11" s="132"/>
      <c r="VFW11" s="132"/>
      <c r="VFX11" s="132"/>
      <c r="VFY11" s="133"/>
      <c r="VFZ11" s="134"/>
      <c r="VGA11" s="132"/>
      <c r="VGB11" s="132"/>
      <c r="VGC11" s="132"/>
      <c r="VGD11" s="133"/>
      <c r="VGE11" s="134"/>
      <c r="VGF11" s="132"/>
      <c r="VGG11" s="132"/>
      <c r="VGH11" s="132"/>
      <c r="VGI11" s="133"/>
      <c r="VGJ11" s="134"/>
      <c r="VGK11" s="132"/>
      <c r="VGL11" s="132"/>
      <c r="VGM11" s="132"/>
      <c r="VGN11" s="133"/>
      <c r="VGO11" s="134"/>
      <c r="VGP11" s="132"/>
      <c r="VGQ11" s="132"/>
      <c r="VGR11" s="132"/>
      <c r="VGS11" s="133"/>
      <c r="VGT11" s="134"/>
      <c r="VGU11" s="132"/>
      <c r="VGV11" s="132"/>
      <c r="VGW11" s="132"/>
      <c r="VGX11" s="133"/>
      <c r="VGY11" s="134"/>
      <c r="VGZ11" s="132"/>
      <c r="VHA11" s="132"/>
      <c r="VHB11" s="132"/>
      <c r="VHC11" s="133"/>
      <c r="VHD11" s="134"/>
      <c r="VHE11" s="132"/>
      <c r="VHF11" s="132"/>
      <c r="VHG11" s="132"/>
      <c r="VHH11" s="133"/>
      <c r="VHI11" s="134"/>
      <c r="VHJ11" s="132"/>
      <c r="VHK11" s="132"/>
      <c r="VHL11" s="132"/>
      <c r="VHM11" s="133"/>
      <c r="VHN11" s="134"/>
      <c r="VHO11" s="132"/>
      <c r="VHP11" s="132"/>
      <c r="VHQ11" s="132"/>
      <c r="VHR11" s="133"/>
      <c r="VHS11" s="134"/>
      <c r="VHT11" s="132"/>
      <c r="VHU11" s="132"/>
      <c r="VHV11" s="132"/>
      <c r="VHW11" s="133"/>
      <c r="VHX11" s="134"/>
      <c r="VHY11" s="132"/>
      <c r="VHZ11" s="132"/>
      <c r="VIA11" s="132"/>
      <c r="VIB11" s="133"/>
      <c r="VIC11" s="134"/>
      <c r="VID11" s="132"/>
      <c r="VIE11" s="132"/>
      <c r="VIF11" s="132"/>
      <c r="VIG11" s="133"/>
      <c r="VIH11" s="134"/>
      <c r="VII11" s="132"/>
      <c r="VIJ11" s="132"/>
      <c r="VIK11" s="132"/>
      <c r="VIL11" s="133"/>
      <c r="VIM11" s="134"/>
      <c r="VIN11" s="132"/>
      <c r="VIO11" s="132"/>
      <c r="VIP11" s="132"/>
      <c r="VIQ11" s="133"/>
      <c r="VIR11" s="134"/>
      <c r="VIS11" s="132"/>
      <c r="VIT11" s="132"/>
      <c r="VIU11" s="132"/>
      <c r="VIV11" s="133"/>
      <c r="VIW11" s="134"/>
      <c r="VIX11" s="132"/>
      <c r="VIY11" s="132"/>
      <c r="VIZ11" s="132"/>
      <c r="VJA11" s="133"/>
      <c r="VJB11" s="134"/>
      <c r="VJC11" s="132"/>
      <c r="VJD11" s="132"/>
      <c r="VJE11" s="132"/>
      <c r="VJF11" s="133"/>
      <c r="VJG11" s="134"/>
      <c r="VJH11" s="132"/>
      <c r="VJI11" s="132"/>
      <c r="VJJ11" s="132"/>
      <c r="VJK11" s="133"/>
      <c r="VJL11" s="134"/>
      <c r="VJM11" s="132"/>
      <c r="VJN11" s="132"/>
      <c r="VJO11" s="132"/>
      <c r="VJP11" s="133"/>
      <c r="VJQ11" s="134"/>
      <c r="VJR11" s="132"/>
      <c r="VJS11" s="132"/>
      <c r="VJT11" s="132"/>
      <c r="VJU11" s="133"/>
      <c r="VJV11" s="134"/>
      <c r="VJW11" s="132"/>
      <c r="VJX11" s="132"/>
      <c r="VJY11" s="132"/>
      <c r="VJZ11" s="133"/>
      <c r="VKA11" s="134"/>
      <c r="VKB11" s="132"/>
      <c r="VKC11" s="132"/>
      <c r="VKD11" s="132"/>
      <c r="VKE11" s="133"/>
      <c r="VKF11" s="134"/>
      <c r="VKG11" s="132"/>
      <c r="VKH11" s="132"/>
      <c r="VKI11" s="132"/>
      <c r="VKJ11" s="133"/>
      <c r="VKK11" s="134"/>
      <c r="VKL11" s="132"/>
      <c r="VKM11" s="132"/>
      <c r="VKN11" s="132"/>
      <c r="VKO11" s="133"/>
      <c r="VKP11" s="134"/>
      <c r="VKQ11" s="132"/>
      <c r="VKR11" s="132"/>
      <c r="VKS11" s="132"/>
      <c r="VKT11" s="133"/>
      <c r="VKU11" s="134"/>
      <c r="VKV11" s="132"/>
      <c r="VKW11" s="132"/>
      <c r="VKX11" s="132"/>
      <c r="VKY11" s="133"/>
      <c r="VKZ11" s="134"/>
      <c r="VLA11" s="132"/>
      <c r="VLB11" s="132"/>
      <c r="VLC11" s="132"/>
      <c r="VLD11" s="133"/>
      <c r="VLE11" s="134"/>
      <c r="VLF11" s="132"/>
      <c r="VLG11" s="132"/>
      <c r="VLH11" s="132"/>
      <c r="VLI11" s="133"/>
      <c r="VLJ11" s="134"/>
      <c r="VLK11" s="132"/>
      <c r="VLL11" s="132"/>
      <c r="VLM11" s="132"/>
      <c r="VLN11" s="133"/>
      <c r="VLO11" s="134"/>
      <c r="VLP11" s="132"/>
      <c r="VLQ11" s="132"/>
      <c r="VLR11" s="132"/>
      <c r="VLS11" s="133"/>
      <c r="VLT11" s="134"/>
      <c r="VLU11" s="132"/>
      <c r="VLV11" s="132"/>
      <c r="VLW11" s="132"/>
      <c r="VLX11" s="133"/>
      <c r="VLY11" s="134"/>
      <c r="VLZ11" s="132"/>
      <c r="VMA11" s="132"/>
      <c r="VMB11" s="132"/>
      <c r="VMC11" s="133"/>
      <c r="VMD11" s="134"/>
      <c r="VME11" s="132"/>
      <c r="VMF11" s="132"/>
      <c r="VMG11" s="132"/>
      <c r="VMH11" s="133"/>
      <c r="VMI11" s="134"/>
      <c r="VMJ11" s="132"/>
      <c r="VMK11" s="132"/>
      <c r="VML11" s="132"/>
      <c r="VMM11" s="133"/>
      <c r="VMN11" s="134"/>
      <c r="VMO11" s="132"/>
      <c r="VMP11" s="132"/>
      <c r="VMQ11" s="132"/>
      <c r="VMR11" s="133"/>
      <c r="VMS11" s="134"/>
      <c r="VMT11" s="132"/>
      <c r="VMU11" s="132"/>
      <c r="VMV11" s="132"/>
      <c r="VMW11" s="133"/>
      <c r="VMX11" s="134"/>
      <c r="VMY11" s="132"/>
      <c r="VMZ11" s="132"/>
      <c r="VNA11" s="132"/>
      <c r="VNB11" s="133"/>
      <c r="VNC11" s="134"/>
      <c r="VND11" s="132"/>
      <c r="VNE11" s="132"/>
      <c r="VNF11" s="132"/>
      <c r="VNG11" s="133"/>
      <c r="VNH11" s="134"/>
      <c r="VNI11" s="132"/>
      <c r="VNJ11" s="132"/>
      <c r="VNK11" s="132"/>
      <c r="VNL11" s="133"/>
      <c r="VNM11" s="134"/>
      <c r="VNN11" s="132"/>
      <c r="VNO11" s="132"/>
      <c r="VNP11" s="132"/>
      <c r="VNQ11" s="133"/>
      <c r="VNR11" s="134"/>
      <c r="VNS11" s="132"/>
      <c r="VNT11" s="132"/>
      <c r="VNU11" s="132"/>
      <c r="VNV11" s="133"/>
      <c r="VNW11" s="134"/>
      <c r="VNX11" s="132"/>
      <c r="VNY11" s="132"/>
      <c r="VNZ11" s="132"/>
      <c r="VOA11" s="133"/>
      <c r="VOB11" s="134"/>
      <c r="VOC11" s="132"/>
      <c r="VOD11" s="132"/>
      <c r="VOE11" s="132"/>
      <c r="VOF11" s="133"/>
      <c r="VOG11" s="134"/>
      <c r="VOH11" s="132"/>
      <c r="VOI11" s="132"/>
      <c r="VOJ11" s="132"/>
      <c r="VOK11" s="133"/>
      <c r="VOL11" s="134"/>
      <c r="VOM11" s="132"/>
      <c r="VON11" s="132"/>
      <c r="VOO11" s="132"/>
      <c r="VOP11" s="133"/>
      <c r="VOQ11" s="134"/>
      <c r="VOR11" s="132"/>
      <c r="VOS11" s="132"/>
      <c r="VOT11" s="132"/>
      <c r="VOU11" s="133"/>
      <c r="VOV11" s="134"/>
      <c r="VOW11" s="132"/>
      <c r="VOX11" s="132"/>
      <c r="VOY11" s="132"/>
      <c r="VOZ11" s="133"/>
      <c r="VPA11" s="134"/>
      <c r="VPB11" s="132"/>
      <c r="VPC11" s="132"/>
      <c r="VPD11" s="132"/>
      <c r="VPE11" s="133"/>
      <c r="VPF11" s="134"/>
      <c r="VPG11" s="132"/>
      <c r="VPH11" s="132"/>
      <c r="VPI11" s="132"/>
      <c r="VPJ11" s="133"/>
      <c r="VPK11" s="134"/>
      <c r="VPL11" s="132"/>
      <c r="VPM11" s="132"/>
      <c r="VPN11" s="132"/>
      <c r="VPO11" s="133"/>
      <c r="VPP11" s="134"/>
      <c r="VPQ11" s="132"/>
      <c r="VPR11" s="132"/>
      <c r="VPS11" s="132"/>
      <c r="VPT11" s="133"/>
      <c r="VPU11" s="134"/>
      <c r="VPV11" s="132"/>
      <c r="VPW11" s="132"/>
      <c r="VPX11" s="132"/>
      <c r="VPY11" s="133"/>
      <c r="VPZ11" s="134"/>
      <c r="VQA11" s="132"/>
      <c r="VQB11" s="132"/>
      <c r="VQC11" s="132"/>
      <c r="VQD11" s="133"/>
      <c r="VQE11" s="134"/>
      <c r="VQF11" s="132"/>
      <c r="VQG11" s="132"/>
      <c r="VQH11" s="132"/>
      <c r="VQI11" s="133"/>
      <c r="VQJ11" s="134"/>
      <c r="VQK11" s="132"/>
      <c r="VQL11" s="132"/>
      <c r="VQM11" s="132"/>
      <c r="VQN11" s="133"/>
      <c r="VQO11" s="134"/>
      <c r="VQP11" s="132"/>
      <c r="VQQ11" s="132"/>
      <c r="VQR11" s="132"/>
      <c r="VQS11" s="133"/>
      <c r="VQT11" s="134"/>
      <c r="VQU11" s="132"/>
      <c r="VQV11" s="132"/>
      <c r="VQW11" s="132"/>
      <c r="VQX11" s="133"/>
      <c r="VQY11" s="134"/>
      <c r="VQZ11" s="132"/>
      <c r="VRA11" s="132"/>
      <c r="VRB11" s="132"/>
      <c r="VRC11" s="133"/>
      <c r="VRD11" s="134"/>
      <c r="VRE11" s="132"/>
      <c r="VRF11" s="132"/>
      <c r="VRG11" s="132"/>
      <c r="VRH11" s="133"/>
      <c r="VRI11" s="134"/>
      <c r="VRJ11" s="132"/>
      <c r="VRK11" s="132"/>
      <c r="VRL11" s="132"/>
      <c r="VRM11" s="133"/>
      <c r="VRN11" s="134"/>
      <c r="VRO11" s="132"/>
      <c r="VRP11" s="132"/>
      <c r="VRQ11" s="132"/>
      <c r="VRR11" s="133"/>
      <c r="VRS11" s="134"/>
      <c r="VRT11" s="132"/>
      <c r="VRU11" s="132"/>
      <c r="VRV11" s="132"/>
      <c r="VRW11" s="133"/>
      <c r="VRX11" s="134"/>
      <c r="VRY11" s="132"/>
      <c r="VRZ11" s="132"/>
      <c r="VSA11" s="132"/>
      <c r="VSB11" s="133"/>
      <c r="VSC11" s="134"/>
      <c r="VSD11" s="132"/>
      <c r="VSE11" s="132"/>
      <c r="VSF11" s="132"/>
      <c r="VSG11" s="133"/>
      <c r="VSH11" s="134"/>
      <c r="VSI11" s="132"/>
      <c r="VSJ11" s="132"/>
      <c r="VSK11" s="132"/>
      <c r="VSL11" s="133"/>
      <c r="VSM11" s="134"/>
      <c r="VSN11" s="132"/>
      <c r="VSO11" s="132"/>
      <c r="VSP11" s="132"/>
      <c r="VSQ11" s="133"/>
      <c r="VSR11" s="134"/>
      <c r="VSS11" s="132"/>
      <c r="VST11" s="132"/>
      <c r="VSU11" s="132"/>
      <c r="VSV11" s="133"/>
      <c r="VSW11" s="134"/>
      <c r="VSX11" s="132"/>
      <c r="VSY11" s="132"/>
      <c r="VSZ11" s="132"/>
      <c r="VTA11" s="133"/>
      <c r="VTB11" s="134"/>
      <c r="VTC11" s="132"/>
      <c r="VTD11" s="132"/>
      <c r="VTE11" s="132"/>
      <c r="VTF11" s="133"/>
      <c r="VTG11" s="134"/>
      <c r="VTH11" s="132"/>
      <c r="VTI11" s="132"/>
      <c r="VTJ11" s="132"/>
      <c r="VTK11" s="133"/>
      <c r="VTL11" s="134"/>
      <c r="VTM11" s="132"/>
      <c r="VTN11" s="132"/>
      <c r="VTO11" s="132"/>
      <c r="VTP11" s="133"/>
      <c r="VTQ11" s="134"/>
      <c r="VTR11" s="132"/>
      <c r="VTS11" s="132"/>
      <c r="VTT11" s="132"/>
      <c r="VTU11" s="133"/>
      <c r="VTV11" s="134"/>
      <c r="VTW11" s="132"/>
      <c r="VTX11" s="132"/>
      <c r="VTY11" s="132"/>
      <c r="VTZ11" s="133"/>
      <c r="VUA11" s="134"/>
      <c r="VUB11" s="132"/>
      <c r="VUC11" s="132"/>
      <c r="VUD11" s="132"/>
      <c r="VUE11" s="133"/>
      <c r="VUF11" s="134"/>
      <c r="VUG11" s="132"/>
      <c r="VUH11" s="132"/>
      <c r="VUI11" s="132"/>
      <c r="VUJ11" s="133"/>
      <c r="VUK11" s="134"/>
      <c r="VUL11" s="132"/>
      <c r="VUM11" s="132"/>
      <c r="VUN11" s="132"/>
      <c r="VUO11" s="133"/>
      <c r="VUP11" s="134"/>
      <c r="VUQ11" s="132"/>
      <c r="VUR11" s="132"/>
      <c r="VUS11" s="132"/>
      <c r="VUT11" s="133"/>
      <c r="VUU11" s="134"/>
      <c r="VUV11" s="132"/>
      <c r="VUW11" s="132"/>
      <c r="VUX11" s="132"/>
      <c r="VUY11" s="133"/>
      <c r="VUZ11" s="134"/>
      <c r="VVA11" s="132"/>
      <c r="VVB11" s="132"/>
      <c r="VVC11" s="132"/>
      <c r="VVD11" s="133"/>
      <c r="VVE11" s="134"/>
      <c r="VVF11" s="132"/>
      <c r="VVG11" s="132"/>
      <c r="VVH11" s="132"/>
      <c r="VVI11" s="133"/>
      <c r="VVJ11" s="134"/>
      <c r="VVK11" s="132"/>
      <c r="VVL11" s="132"/>
      <c r="VVM11" s="132"/>
      <c r="VVN11" s="133"/>
      <c r="VVO11" s="134"/>
      <c r="VVP11" s="132"/>
      <c r="VVQ11" s="132"/>
      <c r="VVR11" s="132"/>
      <c r="VVS11" s="133"/>
      <c r="VVT11" s="134"/>
      <c r="VVU11" s="132"/>
      <c r="VVV11" s="132"/>
      <c r="VVW11" s="132"/>
      <c r="VVX11" s="133"/>
      <c r="VVY11" s="134"/>
      <c r="VVZ11" s="132"/>
      <c r="VWA11" s="132"/>
      <c r="VWB11" s="132"/>
      <c r="VWC11" s="133"/>
      <c r="VWD11" s="134"/>
      <c r="VWE11" s="132"/>
      <c r="VWF11" s="132"/>
      <c r="VWG11" s="132"/>
      <c r="VWH11" s="133"/>
      <c r="VWI11" s="134"/>
      <c r="VWJ11" s="132"/>
      <c r="VWK11" s="132"/>
      <c r="VWL11" s="132"/>
      <c r="VWM11" s="133"/>
      <c r="VWN11" s="134"/>
      <c r="VWO11" s="132"/>
      <c r="VWP11" s="132"/>
      <c r="VWQ11" s="132"/>
      <c r="VWR11" s="133"/>
      <c r="VWS11" s="134"/>
      <c r="VWT11" s="132"/>
      <c r="VWU11" s="132"/>
      <c r="VWV11" s="132"/>
      <c r="VWW11" s="133"/>
      <c r="VWX11" s="134"/>
      <c r="VWY11" s="132"/>
      <c r="VWZ11" s="132"/>
      <c r="VXA11" s="132"/>
      <c r="VXB11" s="133"/>
      <c r="VXC11" s="134"/>
      <c r="VXD11" s="132"/>
      <c r="VXE11" s="132"/>
      <c r="VXF11" s="132"/>
      <c r="VXG11" s="133"/>
      <c r="VXH11" s="134"/>
      <c r="VXI11" s="132"/>
      <c r="VXJ11" s="132"/>
      <c r="VXK11" s="132"/>
      <c r="VXL11" s="133"/>
      <c r="VXM11" s="134"/>
      <c r="VXN11" s="132"/>
      <c r="VXO11" s="132"/>
      <c r="VXP11" s="132"/>
      <c r="VXQ11" s="133"/>
      <c r="VXR11" s="134"/>
      <c r="VXS11" s="132"/>
      <c r="VXT11" s="132"/>
      <c r="VXU11" s="132"/>
      <c r="VXV11" s="133"/>
      <c r="VXW11" s="134"/>
      <c r="VXX11" s="132"/>
      <c r="VXY11" s="132"/>
      <c r="VXZ11" s="132"/>
      <c r="VYA11" s="133"/>
      <c r="VYB11" s="134"/>
      <c r="VYC11" s="132"/>
      <c r="VYD11" s="132"/>
      <c r="VYE11" s="132"/>
      <c r="VYF11" s="133"/>
      <c r="VYG11" s="134"/>
      <c r="VYH11" s="132"/>
      <c r="VYI11" s="132"/>
      <c r="VYJ11" s="132"/>
      <c r="VYK11" s="133"/>
      <c r="VYL11" s="134"/>
      <c r="VYM11" s="132"/>
      <c r="VYN11" s="132"/>
      <c r="VYO11" s="132"/>
      <c r="VYP11" s="133"/>
      <c r="VYQ11" s="134"/>
      <c r="VYR11" s="132"/>
      <c r="VYS11" s="132"/>
      <c r="VYT11" s="132"/>
      <c r="VYU11" s="133"/>
      <c r="VYV11" s="134"/>
      <c r="VYW11" s="132"/>
      <c r="VYX11" s="132"/>
      <c r="VYY11" s="132"/>
      <c r="VYZ11" s="133"/>
      <c r="VZA11" s="134"/>
      <c r="VZB11" s="132"/>
      <c r="VZC11" s="132"/>
      <c r="VZD11" s="132"/>
      <c r="VZE11" s="133"/>
      <c r="VZF11" s="134"/>
      <c r="VZG11" s="132"/>
      <c r="VZH11" s="132"/>
      <c r="VZI11" s="132"/>
      <c r="VZJ11" s="133"/>
      <c r="VZK11" s="134"/>
      <c r="VZL11" s="132"/>
      <c r="VZM11" s="132"/>
      <c r="VZN11" s="132"/>
      <c r="VZO11" s="133"/>
      <c r="VZP11" s="134"/>
      <c r="VZQ11" s="132"/>
      <c r="VZR11" s="132"/>
      <c r="VZS11" s="132"/>
      <c r="VZT11" s="133"/>
      <c r="VZU11" s="134"/>
      <c r="VZV11" s="132"/>
      <c r="VZW11" s="132"/>
      <c r="VZX11" s="132"/>
      <c r="VZY11" s="133"/>
      <c r="VZZ11" s="134"/>
      <c r="WAA11" s="132"/>
      <c r="WAB11" s="132"/>
      <c r="WAC11" s="132"/>
      <c r="WAD11" s="133"/>
      <c r="WAE11" s="134"/>
      <c r="WAF11" s="132"/>
      <c r="WAG11" s="132"/>
      <c r="WAH11" s="132"/>
      <c r="WAI11" s="133"/>
      <c r="WAJ11" s="134"/>
      <c r="WAK11" s="132"/>
      <c r="WAL11" s="132"/>
      <c r="WAM11" s="132"/>
      <c r="WAN11" s="133"/>
      <c r="WAO11" s="134"/>
      <c r="WAP11" s="132"/>
      <c r="WAQ11" s="132"/>
      <c r="WAR11" s="132"/>
      <c r="WAS11" s="133"/>
      <c r="WAT11" s="134"/>
      <c r="WAU11" s="132"/>
      <c r="WAV11" s="132"/>
      <c r="WAW11" s="132"/>
      <c r="WAX11" s="133"/>
      <c r="WAY11" s="134"/>
      <c r="WAZ11" s="132"/>
      <c r="WBA11" s="132"/>
      <c r="WBB11" s="132"/>
      <c r="WBC11" s="133"/>
      <c r="WBD11" s="134"/>
      <c r="WBE11" s="132"/>
      <c r="WBF11" s="132"/>
      <c r="WBG11" s="132"/>
      <c r="WBH11" s="133"/>
      <c r="WBI11" s="134"/>
      <c r="WBJ11" s="132"/>
      <c r="WBK11" s="132"/>
      <c r="WBL11" s="132"/>
      <c r="WBM11" s="133"/>
      <c r="WBN11" s="134"/>
      <c r="WBO11" s="132"/>
      <c r="WBP11" s="132"/>
      <c r="WBQ11" s="132"/>
      <c r="WBR11" s="133"/>
      <c r="WBS11" s="134"/>
      <c r="WBT11" s="132"/>
      <c r="WBU11" s="132"/>
      <c r="WBV11" s="132"/>
      <c r="WBW11" s="133"/>
      <c r="WBX11" s="134"/>
      <c r="WBY11" s="132"/>
      <c r="WBZ11" s="132"/>
      <c r="WCA11" s="132"/>
      <c r="WCB11" s="133"/>
      <c r="WCC11" s="134"/>
      <c r="WCD11" s="132"/>
      <c r="WCE11" s="132"/>
      <c r="WCF11" s="132"/>
      <c r="WCG11" s="133"/>
      <c r="WCH11" s="134"/>
      <c r="WCI11" s="132"/>
      <c r="WCJ11" s="132"/>
      <c r="WCK11" s="132"/>
      <c r="WCL11" s="133"/>
      <c r="WCM11" s="134"/>
      <c r="WCN11" s="132"/>
      <c r="WCO11" s="132"/>
      <c r="WCP11" s="132"/>
      <c r="WCQ11" s="133"/>
      <c r="WCR11" s="134"/>
      <c r="WCS11" s="132"/>
      <c r="WCT11" s="132"/>
      <c r="WCU11" s="132"/>
      <c r="WCV11" s="133"/>
      <c r="WCW11" s="134"/>
      <c r="WCX11" s="132"/>
      <c r="WCY11" s="132"/>
      <c r="WCZ11" s="132"/>
      <c r="WDA11" s="133"/>
      <c r="WDB11" s="134"/>
      <c r="WDC11" s="132"/>
      <c r="WDD11" s="132"/>
      <c r="WDE11" s="132"/>
      <c r="WDF11" s="133"/>
      <c r="WDG11" s="134"/>
      <c r="WDH11" s="132"/>
      <c r="WDI11" s="132"/>
      <c r="WDJ11" s="132"/>
      <c r="WDK11" s="133"/>
      <c r="WDL11" s="134"/>
      <c r="WDM11" s="132"/>
      <c r="WDN11" s="132"/>
      <c r="WDO11" s="132"/>
      <c r="WDP11" s="133"/>
      <c r="WDQ11" s="134"/>
      <c r="WDR11" s="132"/>
      <c r="WDS11" s="132"/>
      <c r="WDT11" s="132"/>
      <c r="WDU11" s="133"/>
      <c r="WDV11" s="134"/>
      <c r="WDW11" s="132"/>
      <c r="WDX11" s="132"/>
      <c r="WDY11" s="132"/>
      <c r="WDZ11" s="133"/>
      <c r="WEA11" s="134"/>
      <c r="WEB11" s="132"/>
      <c r="WEC11" s="132"/>
      <c r="WED11" s="132"/>
      <c r="WEE11" s="133"/>
      <c r="WEF11" s="134"/>
      <c r="WEG11" s="132"/>
      <c r="WEH11" s="132"/>
      <c r="WEI11" s="132"/>
      <c r="WEJ11" s="133"/>
      <c r="WEK11" s="134"/>
      <c r="WEL11" s="132"/>
      <c r="WEM11" s="132"/>
      <c r="WEN11" s="132"/>
      <c r="WEO11" s="133"/>
      <c r="WEP11" s="134"/>
      <c r="WEQ11" s="132"/>
      <c r="WER11" s="132"/>
      <c r="WES11" s="132"/>
      <c r="WET11" s="133"/>
      <c r="WEU11" s="134"/>
      <c r="WEV11" s="132"/>
      <c r="WEW11" s="132"/>
      <c r="WEX11" s="132"/>
      <c r="WEY11" s="133"/>
      <c r="WEZ11" s="134"/>
      <c r="WFA11" s="132"/>
      <c r="WFB11" s="132"/>
      <c r="WFC11" s="132"/>
      <c r="WFD11" s="133"/>
      <c r="WFE11" s="134"/>
      <c r="WFF11" s="132"/>
      <c r="WFG11" s="132"/>
      <c r="WFH11" s="132"/>
      <c r="WFI11" s="133"/>
      <c r="WFJ11" s="134"/>
      <c r="WFK11" s="132"/>
      <c r="WFL11" s="132"/>
      <c r="WFM11" s="132"/>
      <c r="WFN11" s="133"/>
      <c r="WFO11" s="134"/>
      <c r="WFP11" s="132"/>
      <c r="WFQ11" s="132"/>
      <c r="WFR11" s="132"/>
      <c r="WFS11" s="133"/>
      <c r="WFT11" s="134"/>
      <c r="WFU11" s="132"/>
      <c r="WFV11" s="132"/>
      <c r="WFW11" s="132"/>
      <c r="WFX11" s="133"/>
      <c r="WFY11" s="134"/>
      <c r="WFZ11" s="132"/>
      <c r="WGA11" s="132"/>
      <c r="WGB11" s="132"/>
      <c r="WGC11" s="133"/>
      <c r="WGD11" s="134"/>
      <c r="WGE11" s="132"/>
      <c r="WGF11" s="132"/>
      <c r="WGG11" s="132"/>
      <c r="WGH11" s="133"/>
      <c r="WGI11" s="134"/>
      <c r="WGJ11" s="132"/>
      <c r="WGK11" s="132"/>
      <c r="WGL11" s="132"/>
      <c r="WGM11" s="133"/>
      <c r="WGN11" s="134"/>
      <c r="WGO11" s="132"/>
      <c r="WGP11" s="132"/>
      <c r="WGQ11" s="132"/>
      <c r="WGR11" s="133"/>
      <c r="WGS11" s="134"/>
      <c r="WGT11" s="132"/>
      <c r="WGU11" s="132"/>
      <c r="WGV11" s="132"/>
      <c r="WGW11" s="133"/>
      <c r="WGX11" s="134"/>
      <c r="WGY11" s="132"/>
      <c r="WGZ11" s="132"/>
      <c r="WHA11" s="132"/>
      <c r="WHB11" s="133"/>
      <c r="WHC11" s="134"/>
      <c r="WHD11" s="132"/>
      <c r="WHE11" s="132"/>
      <c r="WHF11" s="132"/>
      <c r="WHG11" s="133"/>
      <c r="WHH11" s="134"/>
      <c r="WHI11" s="132"/>
      <c r="WHJ11" s="132"/>
      <c r="WHK11" s="132"/>
      <c r="WHL11" s="133"/>
      <c r="WHM11" s="134"/>
      <c r="WHN11" s="132"/>
      <c r="WHO11" s="132"/>
      <c r="WHP11" s="132"/>
      <c r="WHQ11" s="133"/>
      <c r="WHR11" s="134"/>
      <c r="WHS11" s="132"/>
      <c r="WHT11" s="132"/>
      <c r="WHU11" s="132"/>
      <c r="WHV11" s="133"/>
      <c r="WHW11" s="134"/>
      <c r="WHX11" s="132"/>
      <c r="WHY11" s="132"/>
      <c r="WHZ11" s="132"/>
      <c r="WIA11" s="133"/>
      <c r="WIB11" s="134"/>
      <c r="WIC11" s="132"/>
      <c r="WID11" s="132"/>
      <c r="WIE11" s="132"/>
      <c r="WIF11" s="133"/>
      <c r="WIG11" s="134"/>
      <c r="WIH11" s="132"/>
      <c r="WII11" s="132"/>
      <c r="WIJ11" s="132"/>
      <c r="WIK11" s="133"/>
      <c r="WIL11" s="134"/>
      <c r="WIM11" s="132"/>
      <c r="WIN11" s="132"/>
      <c r="WIO11" s="132"/>
      <c r="WIP11" s="133"/>
      <c r="WIQ11" s="134"/>
      <c r="WIR11" s="132"/>
      <c r="WIS11" s="132"/>
      <c r="WIT11" s="132"/>
      <c r="WIU11" s="133"/>
      <c r="WIV11" s="134"/>
      <c r="WIW11" s="132"/>
      <c r="WIX11" s="132"/>
      <c r="WIY11" s="132"/>
      <c r="WIZ11" s="133"/>
      <c r="WJA11" s="134"/>
      <c r="WJB11" s="132"/>
      <c r="WJC11" s="132"/>
      <c r="WJD11" s="132"/>
      <c r="WJE11" s="133"/>
      <c r="WJF11" s="134"/>
      <c r="WJG11" s="132"/>
      <c r="WJH11" s="132"/>
      <c r="WJI11" s="132"/>
      <c r="WJJ11" s="133"/>
      <c r="WJK11" s="134"/>
      <c r="WJL11" s="132"/>
      <c r="WJM11" s="132"/>
      <c r="WJN11" s="132"/>
      <c r="WJO11" s="133"/>
      <c r="WJP11" s="134"/>
      <c r="WJQ11" s="132"/>
      <c r="WJR11" s="132"/>
      <c r="WJS11" s="132"/>
      <c r="WJT11" s="133"/>
      <c r="WJU11" s="134"/>
      <c r="WJV11" s="132"/>
      <c r="WJW11" s="132"/>
      <c r="WJX11" s="132"/>
      <c r="WJY11" s="133"/>
      <c r="WJZ11" s="134"/>
      <c r="WKA11" s="132"/>
      <c r="WKB11" s="132"/>
      <c r="WKC11" s="132"/>
      <c r="WKD11" s="133"/>
      <c r="WKE11" s="134"/>
      <c r="WKF11" s="132"/>
      <c r="WKG11" s="132"/>
      <c r="WKH11" s="132"/>
      <c r="WKI11" s="133"/>
      <c r="WKJ11" s="134"/>
      <c r="WKK11" s="132"/>
      <c r="WKL11" s="132"/>
      <c r="WKM11" s="132"/>
      <c r="WKN11" s="133"/>
      <c r="WKO11" s="134"/>
      <c r="WKP11" s="132"/>
      <c r="WKQ11" s="132"/>
      <c r="WKR11" s="132"/>
      <c r="WKS11" s="133"/>
      <c r="WKT11" s="134"/>
      <c r="WKU11" s="132"/>
      <c r="WKV11" s="132"/>
      <c r="WKW11" s="132"/>
      <c r="WKX11" s="133"/>
      <c r="WKY11" s="134"/>
      <c r="WKZ11" s="132"/>
      <c r="WLA11" s="132"/>
      <c r="WLB11" s="132"/>
      <c r="WLC11" s="133"/>
      <c r="WLD11" s="134"/>
      <c r="WLE11" s="132"/>
      <c r="WLF11" s="132"/>
      <c r="WLG11" s="132"/>
      <c r="WLH11" s="133"/>
      <c r="WLI11" s="134"/>
      <c r="WLJ11" s="132"/>
      <c r="WLK11" s="132"/>
      <c r="WLL11" s="132"/>
      <c r="WLM11" s="133"/>
      <c r="WLN11" s="134"/>
      <c r="WLO11" s="132"/>
      <c r="WLP11" s="132"/>
      <c r="WLQ11" s="132"/>
      <c r="WLR11" s="133"/>
      <c r="WLS11" s="134"/>
      <c r="WLT11" s="132"/>
      <c r="WLU11" s="132"/>
      <c r="WLV11" s="132"/>
      <c r="WLW11" s="133"/>
      <c r="WLX11" s="134"/>
      <c r="WLY11" s="132"/>
      <c r="WLZ11" s="132"/>
      <c r="WMA11" s="132"/>
      <c r="WMB11" s="133"/>
      <c r="WMC11" s="134"/>
      <c r="WMD11" s="132"/>
      <c r="WME11" s="132"/>
      <c r="WMF11" s="132"/>
      <c r="WMG11" s="133"/>
      <c r="WMH11" s="134"/>
      <c r="WMI11" s="132"/>
      <c r="WMJ11" s="132"/>
      <c r="WMK11" s="132"/>
      <c r="WML11" s="133"/>
      <c r="WMM11" s="134"/>
      <c r="WMN11" s="132"/>
      <c r="WMO11" s="132"/>
      <c r="WMP11" s="132"/>
      <c r="WMQ11" s="133"/>
      <c r="WMR11" s="134"/>
      <c r="WMS11" s="132"/>
      <c r="WMT11" s="132"/>
      <c r="WMU11" s="132"/>
      <c r="WMV11" s="133"/>
      <c r="WMW11" s="134"/>
      <c r="WMX11" s="132"/>
      <c r="WMY11" s="132"/>
      <c r="WMZ11" s="132"/>
      <c r="WNA11" s="133"/>
      <c r="WNB11" s="134"/>
      <c r="WNC11" s="132"/>
      <c r="WND11" s="132"/>
      <c r="WNE11" s="132"/>
      <c r="WNF11" s="133"/>
      <c r="WNG11" s="134"/>
      <c r="WNH11" s="132"/>
      <c r="WNI11" s="132"/>
      <c r="WNJ11" s="132"/>
      <c r="WNK11" s="133"/>
      <c r="WNL11" s="134"/>
      <c r="WNM11" s="132"/>
      <c r="WNN11" s="132"/>
      <c r="WNO11" s="132"/>
      <c r="WNP11" s="133"/>
      <c r="WNQ11" s="134"/>
      <c r="WNR11" s="132"/>
      <c r="WNS11" s="132"/>
      <c r="WNT11" s="132"/>
      <c r="WNU11" s="133"/>
      <c r="WNV11" s="134"/>
      <c r="WNW11" s="132"/>
      <c r="WNX11" s="132"/>
      <c r="WNY11" s="132"/>
      <c r="WNZ11" s="133"/>
      <c r="WOA11" s="134"/>
      <c r="WOB11" s="132"/>
      <c r="WOC11" s="132"/>
      <c r="WOD11" s="132"/>
      <c r="WOE11" s="133"/>
      <c r="WOF11" s="134"/>
      <c r="WOG11" s="132"/>
      <c r="WOH11" s="132"/>
      <c r="WOI11" s="132"/>
      <c r="WOJ11" s="133"/>
      <c r="WOK11" s="134"/>
      <c r="WOL11" s="132"/>
      <c r="WOM11" s="132"/>
      <c r="WON11" s="132"/>
      <c r="WOO11" s="133"/>
      <c r="WOP11" s="134"/>
      <c r="WOQ11" s="132"/>
      <c r="WOR11" s="132"/>
      <c r="WOS11" s="132"/>
      <c r="WOT11" s="133"/>
      <c r="WOU11" s="134"/>
      <c r="WOV11" s="132"/>
      <c r="WOW11" s="132"/>
      <c r="WOX11" s="132"/>
      <c r="WOY11" s="133"/>
      <c r="WOZ11" s="134"/>
      <c r="WPA11" s="132"/>
      <c r="WPB11" s="132"/>
      <c r="WPC11" s="132"/>
      <c r="WPD11" s="133"/>
      <c r="WPE11" s="134"/>
      <c r="WPF11" s="132"/>
      <c r="WPG11" s="132"/>
      <c r="WPH11" s="132"/>
      <c r="WPI11" s="133"/>
      <c r="WPJ11" s="134"/>
      <c r="WPK11" s="132"/>
      <c r="WPL11" s="132"/>
      <c r="WPM11" s="132"/>
      <c r="WPN11" s="133"/>
      <c r="WPO11" s="134"/>
      <c r="WPP11" s="132"/>
      <c r="WPQ11" s="132"/>
      <c r="WPR11" s="132"/>
      <c r="WPS11" s="133"/>
      <c r="WPT11" s="134"/>
      <c r="WPU11" s="132"/>
      <c r="WPV11" s="132"/>
      <c r="WPW11" s="132"/>
      <c r="WPX11" s="133"/>
      <c r="WPY11" s="134"/>
      <c r="WPZ11" s="132"/>
      <c r="WQA11" s="132"/>
      <c r="WQB11" s="132"/>
      <c r="WQC11" s="133"/>
      <c r="WQD11" s="134"/>
      <c r="WQE11" s="132"/>
      <c r="WQF11" s="132"/>
      <c r="WQG11" s="132"/>
      <c r="WQH11" s="133"/>
      <c r="WQI11" s="134"/>
      <c r="WQJ11" s="132"/>
      <c r="WQK11" s="132"/>
      <c r="WQL11" s="132"/>
      <c r="WQM11" s="133"/>
      <c r="WQN11" s="134"/>
      <c r="WQO11" s="132"/>
      <c r="WQP11" s="132"/>
      <c r="WQQ11" s="132"/>
      <c r="WQR11" s="133"/>
      <c r="WQS11" s="134"/>
      <c r="WQT11" s="132"/>
      <c r="WQU11" s="132"/>
      <c r="WQV11" s="132"/>
      <c r="WQW11" s="133"/>
      <c r="WQX11" s="134"/>
      <c r="WQY11" s="132"/>
      <c r="WQZ11" s="132"/>
      <c r="WRA11" s="132"/>
      <c r="WRB11" s="133"/>
      <c r="WRC11" s="134"/>
      <c r="WRD11" s="132"/>
      <c r="WRE11" s="132"/>
      <c r="WRF11" s="132"/>
      <c r="WRG11" s="133"/>
      <c r="WRH11" s="134"/>
      <c r="WRI11" s="132"/>
      <c r="WRJ11" s="132"/>
      <c r="WRK11" s="132"/>
      <c r="WRL11" s="133"/>
      <c r="WRM11" s="134"/>
      <c r="WRN11" s="132"/>
      <c r="WRO11" s="132"/>
      <c r="WRP11" s="132"/>
      <c r="WRQ11" s="133"/>
      <c r="WRR11" s="134"/>
      <c r="WRS11" s="132"/>
      <c r="WRT11" s="132"/>
      <c r="WRU11" s="132"/>
      <c r="WRV11" s="133"/>
      <c r="WRW11" s="134"/>
      <c r="WRX11" s="132"/>
      <c r="WRY11" s="132"/>
      <c r="WRZ11" s="132"/>
      <c r="WSA11" s="133"/>
      <c r="WSB11" s="134"/>
      <c r="WSC11" s="132"/>
      <c r="WSD11" s="132"/>
      <c r="WSE11" s="132"/>
      <c r="WSF11" s="133"/>
      <c r="WSG11" s="134"/>
      <c r="WSH11" s="132"/>
      <c r="WSI11" s="132"/>
      <c r="WSJ11" s="132"/>
      <c r="WSK11" s="133"/>
      <c r="WSL11" s="134"/>
      <c r="WSM11" s="132"/>
      <c r="WSN11" s="132"/>
      <c r="WSO11" s="132"/>
      <c r="WSP11" s="133"/>
      <c r="WSQ11" s="134"/>
      <c r="WSR11" s="132"/>
      <c r="WSS11" s="132"/>
      <c r="WST11" s="132"/>
      <c r="WSU11" s="133"/>
      <c r="WSV11" s="134"/>
      <c r="WSW11" s="132"/>
      <c r="WSX11" s="132"/>
      <c r="WSY11" s="132"/>
      <c r="WSZ11" s="133"/>
      <c r="WTA11" s="134"/>
      <c r="WTB11" s="132"/>
      <c r="WTC11" s="132"/>
      <c r="WTD11" s="132"/>
      <c r="WTE11" s="133"/>
      <c r="WTF11" s="134"/>
      <c r="WTG11" s="132"/>
      <c r="WTH11" s="132"/>
      <c r="WTI11" s="132"/>
      <c r="WTJ11" s="133"/>
      <c r="WTK11" s="134"/>
      <c r="WTL11" s="132"/>
      <c r="WTM11" s="132"/>
      <c r="WTN11" s="132"/>
      <c r="WTO11" s="133"/>
      <c r="WTP11" s="134"/>
      <c r="WTQ11" s="132"/>
      <c r="WTR11" s="132"/>
      <c r="WTS11" s="132"/>
      <c r="WTT11" s="133"/>
      <c r="WTU11" s="134"/>
      <c r="WTV11" s="132"/>
      <c r="WTW11" s="132"/>
      <c r="WTX11" s="132"/>
      <c r="WTY11" s="133"/>
      <c r="WTZ11" s="134"/>
      <c r="WUA11" s="132"/>
      <c r="WUB11" s="132"/>
      <c r="WUC11" s="132"/>
      <c r="WUD11" s="133"/>
      <c r="WUE11" s="134"/>
      <c r="WUF11" s="132"/>
      <c r="WUG11" s="132"/>
      <c r="WUH11" s="132"/>
      <c r="WUI11" s="133"/>
      <c r="WUJ11" s="134"/>
      <c r="WUK11" s="132"/>
      <c r="WUL11" s="132"/>
      <c r="WUM11" s="132"/>
      <c r="WUN11" s="133"/>
      <c r="WUO11" s="134"/>
      <c r="WUP11" s="132"/>
      <c r="WUQ11" s="132"/>
      <c r="WUR11" s="132"/>
      <c r="WUS11" s="133"/>
      <c r="WUT11" s="134"/>
      <c r="WUU11" s="132"/>
      <c r="WUV11" s="132"/>
      <c r="WUW11" s="132"/>
      <c r="WUX11" s="133"/>
      <c r="WUY11" s="134"/>
      <c r="WUZ11" s="132"/>
      <c r="WVA11" s="132"/>
      <c r="WVB11" s="132"/>
      <c r="WVC11" s="133"/>
      <c r="WVD11" s="134"/>
      <c r="WVE11" s="132"/>
      <c r="WVF11" s="132"/>
      <c r="WVG11" s="132"/>
      <c r="WVH11" s="133"/>
      <c r="WVI11" s="134"/>
      <c r="WVJ11" s="132"/>
      <c r="WVK11" s="132"/>
      <c r="WVL11" s="132"/>
      <c r="WVM11" s="133"/>
      <c r="WVN11" s="134"/>
      <c r="WVO11" s="132"/>
      <c r="WVP11" s="132"/>
      <c r="WVQ11" s="132"/>
      <c r="WVR11" s="133"/>
      <c r="WVS11" s="134"/>
      <c r="WVT11" s="132"/>
      <c r="WVU11" s="132"/>
      <c r="WVV11" s="132"/>
      <c r="WVW11" s="133"/>
      <c r="WVX11" s="134"/>
      <c r="WVY11" s="132"/>
      <c r="WVZ11" s="132"/>
      <c r="WWA11" s="132"/>
      <c r="WWB11" s="133"/>
      <c r="WWC11" s="134"/>
      <c r="WWD11" s="132"/>
      <c r="WWE11" s="132"/>
      <c r="WWF11" s="132"/>
      <c r="WWG11" s="133"/>
      <c r="WWH11" s="134"/>
      <c r="WWI11" s="132"/>
      <c r="WWJ11" s="132"/>
      <c r="WWK11" s="132"/>
      <c r="WWL11" s="133"/>
      <c r="WWM11" s="134"/>
      <c r="WWN11" s="132"/>
      <c r="WWO11" s="132"/>
      <c r="WWP11" s="132"/>
      <c r="WWQ11" s="133"/>
      <c r="WWR11" s="134"/>
      <c r="WWS11" s="132"/>
      <c r="WWT11" s="132"/>
      <c r="WWU11" s="132"/>
      <c r="WWV11" s="133"/>
      <c r="WWW11" s="134"/>
      <c r="WWX11" s="132"/>
      <c r="WWY11" s="132"/>
      <c r="WWZ11" s="132"/>
      <c r="WXA11" s="133"/>
      <c r="WXB11" s="134"/>
      <c r="WXC11" s="132"/>
      <c r="WXD11" s="132"/>
      <c r="WXE11" s="132"/>
      <c r="WXF11" s="133"/>
      <c r="WXG11" s="134"/>
      <c r="WXH11" s="132"/>
      <c r="WXI11" s="132"/>
      <c r="WXJ11" s="132"/>
      <c r="WXK11" s="133"/>
      <c r="WXL11" s="134"/>
      <c r="WXM11" s="132"/>
      <c r="WXN11" s="132"/>
      <c r="WXO11" s="132"/>
      <c r="WXP11" s="133"/>
      <c r="WXQ11" s="134"/>
      <c r="WXR11" s="132"/>
      <c r="WXS11" s="132"/>
      <c r="WXT11" s="132"/>
      <c r="WXU11" s="133"/>
      <c r="WXV11" s="134"/>
      <c r="WXW11" s="132"/>
      <c r="WXX11" s="132"/>
      <c r="WXY11" s="132"/>
      <c r="WXZ11" s="133"/>
      <c r="WYA11" s="134"/>
      <c r="WYB11" s="132"/>
      <c r="WYC11" s="132"/>
      <c r="WYD11" s="132"/>
      <c r="WYE11" s="133"/>
      <c r="WYF11" s="134"/>
      <c r="WYG11" s="132"/>
      <c r="WYH11" s="132"/>
      <c r="WYI11" s="132"/>
      <c r="WYJ11" s="133"/>
      <c r="WYK11" s="134"/>
      <c r="WYL11" s="132"/>
      <c r="WYM11" s="132"/>
      <c r="WYN11" s="132"/>
      <c r="WYO11" s="133"/>
      <c r="WYP11" s="134"/>
      <c r="WYQ11" s="132"/>
      <c r="WYR11" s="132"/>
      <c r="WYS11" s="132"/>
      <c r="WYT11" s="133"/>
      <c r="WYU11" s="134"/>
      <c r="WYV11" s="132"/>
      <c r="WYW11" s="132"/>
      <c r="WYX11" s="132"/>
      <c r="WYY11" s="133"/>
      <c r="WYZ11" s="134"/>
      <c r="WZA11" s="132"/>
      <c r="WZB11" s="132"/>
      <c r="WZC11" s="132"/>
      <c r="WZD11" s="133"/>
      <c r="WZE11" s="134"/>
      <c r="WZF11" s="132"/>
      <c r="WZG11" s="132"/>
      <c r="WZH11" s="132"/>
      <c r="WZI11" s="133"/>
      <c r="WZJ11" s="134"/>
      <c r="WZK11" s="132"/>
      <c r="WZL11" s="132"/>
      <c r="WZM11" s="132"/>
      <c r="WZN11" s="133"/>
      <c r="WZO11" s="134"/>
      <c r="WZP11" s="132"/>
      <c r="WZQ11" s="132"/>
      <c r="WZR11" s="132"/>
      <c r="WZS11" s="133"/>
      <c r="WZT11" s="134"/>
      <c r="WZU11" s="132"/>
      <c r="WZV11" s="132"/>
      <c r="WZW11" s="132"/>
      <c r="WZX11" s="133"/>
      <c r="WZY11" s="134"/>
      <c r="WZZ11" s="132"/>
      <c r="XAA11" s="132"/>
      <c r="XAB11" s="132"/>
      <c r="XAC11" s="133"/>
      <c r="XAD11" s="134"/>
      <c r="XAE11" s="132"/>
      <c r="XAF11" s="132"/>
      <c r="XAG11" s="132"/>
      <c r="XAH11" s="133"/>
      <c r="XAI11" s="134"/>
      <c r="XAJ11" s="132"/>
      <c r="XAK11" s="132"/>
      <c r="XAL11" s="132"/>
      <c r="XAM11" s="133"/>
      <c r="XAN11" s="134"/>
      <c r="XAO11" s="132"/>
      <c r="XAP11" s="132"/>
      <c r="XAQ11" s="132"/>
      <c r="XAR11" s="133"/>
      <c r="XAS11" s="134"/>
      <c r="XAT11" s="132"/>
      <c r="XAU11" s="132"/>
      <c r="XAV11" s="132"/>
      <c r="XAW11" s="133"/>
      <c r="XAX11" s="134"/>
      <c r="XAY11" s="132"/>
      <c r="XAZ11" s="132"/>
      <c r="XBA11" s="132"/>
      <c r="XBB11" s="133"/>
      <c r="XBC11" s="134"/>
      <c r="XBD11" s="132"/>
      <c r="XBE11" s="132"/>
      <c r="XBF11" s="132"/>
      <c r="XBG11" s="133"/>
      <c r="XBH11" s="134"/>
      <c r="XBI11" s="132"/>
      <c r="XBJ11" s="132"/>
      <c r="XBK11" s="132"/>
      <c r="XBL11" s="133"/>
      <c r="XBM11" s="134"/>
      <c r="XBN11" s="132"/>
      <c r="XBO11" s="132"/>
      <c r="XBP11" s="132"/>
      <c r="XBQ11" s="133"/>
      <c r="XBR11" s="134"/>
      <c r="XBS11" s="132"/>
      <c r="XBT11" s="132"/>
      <c r="XBU11" s="132"/>
      <c r="XBV11" s="133"/>
      <c r="XBW11" s="134"/>
      <c r="XBX11" s="132"/>
      <c r="XBY11" s="132"/>
      <c r="XBZ11" s="132"/>
      <c r="XCA11" s="133"/>
      <c r="XCB11" s="134"/>
      <c r="XCC11" s="132"/>
      <c r="XCD11" s="132"/>
      <c r="XCE11" s="132"/>
      <c r="XCF11" s="133"/>
      <c r="XCG11" s="134"/>
      <c r="XCH11" s="132"/>
      <c r="XCI11" s="132"/>
      <c r="XCJ11" s="132"/>
      <c r="XCK11" s="133"/>
      <c r="XCL11" s="134"/>
      <c r="XCM11" s="132"/>
      <c r="XCN11" s="132"/>
      <c r="XCO11" s="132"/>
      <c r="XCP11" s="133"/>
      <c r="XCQ11" s="134"/>
      <c r="XCR11" s="132"/>
      <c r="XCS11" s="132"/>
      <c r="XCT11" s="132"/>
      <c r="XCU11" s="133"/>
      <c r="XCV11" s="134"/>
      <c r="XCW11" s="132"/>
      <c r="XCX11" s="132"/>
      <c r="XCY11" s="132"/>
      <c r="XCZ11" s="133"/>
      <c r="XDA11" s="134"/>
      <c r="XDB11" s="132"/>
      <c r="XDC11" s="132"/>
      <c r="XDD11" s="132"/>
      <c r="XDE11" s="133"/>
      <c r="XDF11" s="134"/>
      <c r="XDG11" s="132"/>
      <c r="XDH11" s="132"/>
      <c r="XDI11" s="132"/>
      <c r="XDJ11" s="133"/>
      <c r="XDK11" s="134"/>
      <c r="XDL11" s="132"/>
      <c r="XDM11" s="132"/>
      <c r="XDN11" s="132"/>
      <c r="XDO11" s="133"/>
      <c r="XDP11" s="134"/>
      <c r="XDQ11" s="132"/>
      <c r="XDR11" s="132"/>
      <c r="XDS11" s="132"/>
      <c r="XDT11" s="133"/>
      <c r="XDU11" s="134"/>
      <c r="XDV11" s="132"/>
      <c r="XDW11" s="132"/>
      <c r="XDX11" s="132"/>
      <c r="XDY11" s="133"/>
      <c r="XDZ11" s="134"/>
      <c r="XEA11" s="132"/>
      <c r="XEB11" s="132"/>
      <c r="XEC11" s="132"/>
      <c r="XED11" s="133"/>
      <c r="XEE11" s="134"/>
      <c r="XEF11" s="132"/>
      <c r="XEG11" s="132"/>
      <c r="XEH11" s="132"/>
      <c r="XEI11" s="133"/>
      <c r="XEJ11" s="134"/>
      <c r="XEK11" s="132"/>
      <c r="XEL11" s="132"/>
      <c r="XEM11" s="132"/>
      <c r="XEN11" s="133"/>
      <c r="XEO11" s="134"/>
      <c r="XEP11" s="132"/>
      <c r="XEQ11" s="132"/>
      <c r="XER11" s="132"/>
      <c r="XES11" s="133"/>
      <c r="XET11" s="134"/>
      <c r="XEU11" s="132"/>
      <c r="XEV11" s="132"/>
      <c r="XEW11" s="132"/>
      <c r="XEX11" s="133"/>
      <c r="XEY11" s="134"/>
      <c r="XEZ11" s="132"/>
      <c r="XFA11" s="132"/>
      <c r="XFB11" s="132"/>
    </row>
    <row r="12" spans="1:16382" s="31" customFormat="1" ht="12" customHeight="1">
      <c r="A12" s="18" t="s">
        <v>766</v>
      </c>
      <c r="B12" s="603">
        <v>32396.83</v>
      </c>
      <c r="C12" s="603">
        <v>10030.129999999999</v>
      </c>
      <c r="D12" s="68">
        <v>14224996.970000001</v>
      </c>
      <c r="E12" s="68">
        <v>14044152</v>
      </c>
      <c r="F12" s="28"/>
      <c r="G12" s="28"/>
      <c r="H12" s="28"/>
      <c r="I12" s="28"/>
      <c r="J12" s="28"/>
      <c r="K12" s="28"/>
      <c r="L12" s="28"/>
      <c r="M12" s="28"/>
      <c r="N12" s="28"/>
      <c r="O12" s="28"/>
      <c r="P12" s="28"/>
      <c r="Q12" s="28"/>
      <c r="R12" s="28"/>
      <c r="S12" s="28"/>
      <c r="T12" s="28"/>
      <c r="U12" s="28"/>
      <c r="V12" s="28"/>
      <c r="W12" s="28"/>
      <c r="X12" s="28"/>
      <c r="Y12" s="28"/>
      <c r="Z12" s="28"/>
      <c r="AA12" s="28"/>
      <c r="AB12" s="28"/>
      <c r="AC12" s="28"/>
      <c r="AD12" s="28"/>
      <c r="AE12" s="28"/>
      <c r="AF12" s="28"/>
      <c r="AG12" s="28"/>
      <c r="AH12" s="28"/>
      <c r="AI12" s="28"/>
      <c r="AJ12" s="28"/>
      <c r="AK12" s="28"/>
      <c r="AL12" s="28"/>
      <c r="AM12" s="28"/>
      <c r="AN12" s="28"/>
      <c r="AO12" s="28"/>
      <c r="AP12" s="28"/>
      <c r="AQ12" s="28"/>
      <c r="AR12" s="28"/>
      <c r="AS12" s="28"/>
      <c r="AT12" s="28"/>
      <c r="AU12" s="28"/>
      <c r="AV12" s="28"/>
      <c r="AW12" s="28"/>
      <c r="AX12" s="28"/>
      <c r="AY12" s="28"/>
      <c r="AZ12" s="28"/>
      <c r="BA12" s="28"/>
      <c r="BB12" s="28"/>
      <c r="BC12" s="28"/>
      <c r="BD12" s="28"/>
      <c r="BE12" s="28"/>
      <c r="BF12" s="28"/>
      <c r="BG12" s="28"/>
      <c r="BH12" s="132"/>
      <c r="BI12" s="132"/>
      <c r="BJ12" s="132"/>
      <c r="BK12" s="133"/>
      <c r="BL12" s="134"/>
      <c r="BM12" s="132"/>
      <c r="BN12" s="132"/>
      <c r="BO12" s="132"/>
      <c r="BP12" s="133"/>
      <c r="BQ12" s="134"/>
      <c r="BR12" s="132"/>
      <c r="BS12" s="132"/>
      <c r="BT12" s="132"/>
      <c r="BU12" s="133"/>
      <c r="BV12" s="134"/>
      <c r="BW12" s="132"/>
      <c r="BX12" s="132"/>
      <c r="BY12" s="132"/>
      <c r="BZ12" s="133"/>
      <c r="CA12" s="134"/>
      <c r="CB12" s="132"/>
      <c r="CC12" s="132"/>
      <c r="CD12" s="132"/>
      <c r="CE12" s="133"/>
      <c r="CF12" s="134"/>
      <c r="CG12" s="132"/>
      <c r="CH12" s="132"/>
      <c r="CI12" s="132"/>
      <c r="CJ12" s="133"/>
      <c r="CK12" s="134"/>
      <c r="CL12" s="132"/>
      <c r="CM12" s="132"/>
      <c r="CN12" s="132"/>
      <c r="CO12" s="133"/>
      <c r="CP12" s="134"/>
      <c r="CQ12" s="132"/>
      <c r="CR12" s="132"/>
      <c r="CS12" s="132"/>
      <c r="CT12" s="133"/>
      <c r="CU12" s="134"/>
      <c r="CV12" s="132"/>
      <c r="CW12" s="132"/>
      <c r="CX12" s="132"/>
      <c r="CY12" s="133"/>
      <c r="CZ12" s="134"/>
      <c r="DA12" s="132"/>
      <c r="DB12" s="132"/>
      <c r="DC12" s="132"/>
      <c r="DD12" s="133"/>
      <c r="DE12" s="134"/>
      <c r="DF12" s="132"/>
      <c r="DG12" s="132"/>
      <c r="DH12" s="132"/>
      <c r="DI12" s="133"/>
      <c r="DJ12" s="134"/>
      <c r="DK12" s="132"/>
      <c r="DL12" s="132"/>
      <c r="DM12" s="132"/>
      <c r="DN12" s="133"/>
      <c r="DO12" s="134"/>
      <c r="DP12" s="132"/>
      <c r="DQ12" s="132"/>
      <c r="DR12" s="132"/>
      <c r="DS12" s="133"/>
      <c r="DT12" s="134"/>
      <c r="DU12" s="132"/>
      <c r="DV12" s="132"/>
      <c r="DW12" s="132"/>
      <c r="DX12" s="133"/>
      <c r="DY12" s="134"/>
      <c r="DZ12" s="132"/>
      <c r="EA12" s="132"/>
      <c r="EB12" s="132"/>
      <c r="EC12" s="133"/>
      <c r="ED12" s="134"/>
      <c r="EE12" s="132"/>
      <c r="EF12" s="132"/>
      <c r="EG12" s="132"/>
      <c r="EH12" s="133"/>
      <c r="EI12" s="134"/>
      <c r="EJ12" s="132"/>
      <c r="EK12" s="132"/>
      <c r="EL12" s="132"/>
      <c r="EM12" s="133"/>
      <c r="EN12" s="134"/>
      <c r="EO12" s="132"/>
      <c r="EP12" s="132"/>
      <c r="EQ12" s="132"/>
      <c r="ER12" s="133"/>
      <c r="ES12" s="134"/>
      <c r="ET12" s="132"/>
      <c r="EU12" s="132"/>
      <c r="EV12" s="132"/>
      <c r="EW12" s="133"/>
      <c r="EX12" s="134"/>
      <c r="EY12" s="132"/>
      <c r="EZ12" s="132"/>
      <c r="FA12" s="132"/>
      <c r="FB12" s="133"/>
      <c r="FC12" s="134"/>
      <c r="FD12" s="132"/>
      <c r="FE12" s="132"/>
      <c r="FF12" s="132"/>
      <c r="FG12" s="133"/>
      <c r="FH12" s="134"/>
      <c r="FI12" s="132"/>
      <c r="FJ12" s="132"/>
      <c r="FK12" s="132"/>
      <c r="FL12" s="133"/>
      <c r="FM12" s="134"/>
      <c r="FN12" s="132"/>
      <c r="FO12" s="132"/>
      <c r="FP12" s="132"/>
      <c r="FQ12" s="133"/>
      <c r="FR12" s="134"/>
      <c r="FS12" s="132"/>
      <c r="FT12" s="132"/>
      <c r="FU12" s="132"/>
      <c r="FV12" s="133"/>
      <c r="FW12" s="134"/>
      <c r="FX12" s="132"/>
      <c r="FY12" s="132"/>
      <c r="FZ12" s="132"/>
      <c r="GA12" s="133"/>
      <c r="GB12" s="134"/>
      <c r="GC12" s="132"/>
      <c r="GD12" s="132"/>
      <c r="GE12" s="132"/>
      <c r="GF12" s="133"/>
      <c r="GG12" s="134"/>
      <c r="GH12" s="132"/>
      <c r="GI12" s="132"/>
      <c r="GJ12" s="132"/>
      <c r="GK12" s="133"/>
      <c r="GL12" s="134"/>
      <c r="GM12" s="132"/>
      <c r="GN12" s="132"/>
      <c r="GO12" s="132"/>
      <c r="GP12" s="133"/>
      <c r="GQ12" s="134"/>
      <c r="GR12" s="132"/>
      <c r="GS12" s="132"/>
      <c r="GT12" s="132"/>
      <c r="GU12" s="133"/>
      <c r="GV12" s="134"/>
      <c r="GW12" s="132"/>
      <c r="GX12" s="132"/>
      <c r="GY12" s="132"/>
      <c r="GZ12" s="133"/>
      <c r="HA12" s="134"/>
      <c r="HB12" s="132"/>
      <c r="HC12" s="132"/>
      <c r="HD12" s="132"/>
      <c r="HE12" s="133"/>
      <c r="HF12" s="134"/>
      <c r="HG12" s="132"/>
      <c r="HH12" s="132"/>
      <c r="HI12" s="132"/>
      <c r="HJ12" s="133"/>
      <c r="HK12" s="134"/>
      <c r="HL12" s="132"/>
      <c r="HM12" s="132"/>
      <c r="HN12" s="132"/>
      <c r="HO12" s="133"/>
      <c r="HP12" s="134"/>
      <c r="HQ12" s="132"/>
      <c r="HR12" s="132"/>
      <c r="HS12" s="132"/>
      <c r="HT12" s="133"/>
      <c r="HU12" s="134"/>
      <c r="HV12" s="132"/>
      <c r="HW12" s="132"/>
      <c r="HX12" s="132"/>
      <c r="HY12" s="133"/>
      <c r="HZ12" s="134"/>
      <c r="IA12" s="132"/>
      <c r="IB12" s="132"/>
      <c r="IC12" s="132"/>
      <c r="ID12" s="133"/>
      <c r="IE12" s="134"/>
      <c r="IF12" s="132"/>
      <c r="IG12" s="132"/>
      <c r="IH12" s="132"/>
      <c r="II12" s="133"/>
      <c r="IJ12" s="134"/>
      <c r="IK12" s="132"/>
      <c r="IL12" s="132"/>
      <c r="IM12" s="132"/>
      <c r="IN12" s="133"/>
      <c r="IO12" s="134"/>
      <c r="IP12" s="132"/>
      <c r="IQ12" s="132"/>
      <c r="IR12" s="132"/>
      <c r="IS12" s="133"/>
      <c r="IT12" s="134"/>
      <c r="IU12" s="132"/>
      <c r="IV12" s="132"/>
      <c r="IW12" s="132"/>
      <c r="IX12" s="133"/>
      <c r="IY12" s="134"/>
      <c r="IZ12" s="132"/>
      <c r="JA12" s="132"/>
      <c r="JB12" s="132"/>
      <c r="JC12" s="133"/>
      <c r="JD12" s="134"/>
      <c r="JE12" s="132"/>
      <c r="JF12" s="132"/>
      <c r="JG12" s="132"/>
      <c r="JH12" s="133"/>
      <c r="JI12" s="134"/>
      <c r="JJ12" s="132"/>
      <c r="JK12" s="132"/>
      <c r="JL12" s="132"/>
      <c r="JM12" s="133"/>
      <c r="JN12" s="134"/>
      <c r="JO12" s="132"/>
      <c r="JP12" s="132"/>
      <c r="JQ12" s="132"/>
      <c r="JR12" s="133"/>
      <c r="JS12" s="134"/>
      <c r="JT12" s="132"/>
      <c r="JU12" s="132"/>
      <c r="JV12" s="132"/>
      <c r="JW12" s="133"/>
      <c r="JX12" s="134"/>
      <c r="JY12" s="132"/>
      <c r="JZ12" s="132"/>
      <c r="KA12" s="132"/>
      <c r="KB12" s="133"/>
      <c r="KC12" s="134"/>
      <c r="KD12" s="132"/>
      <c r="KE12" s="132"/>
      <c r="KF12" s="132"/>
      <c r="KG12" s="133"/>
      <c r="KH12" s="134"/>
      <c r="KI12" s="132"/>
      <c r="KJ12" s="132"/>
      <c r="KK12" s="132"/>
      <c r="KL12" s="133"/>
      <c r="KM12" s="134"/>
      <c r="KN12" s="132"/>
      <c r="KO12" s="132"/>
      <c r="KP12" s="132"/>
      <c r="KQ12" s="133"/>
      <c r="KR12" s="134"/>
      <c r="KS12" s="132"/>
      <c r="KT12" s="132"/>
      <c r="KU12" s="132"/>
      <c r="KV12" s="133"/>
      <c r="KW12" s="134"/>
      <c r="KX12" s="132"/>
      <c r="KY12" s="132"/>
      <c r="KZ12" s="132"/>
      <c r="LA12" s="133"/>
      <c r="LB12" s="134"/>
      <c r="LC12" s="132"/>
      <c r="LD12" s="132"/>
      <c r="LE12" s="132"/>
      <c r="LF12" s="133"/>
      <c r="LG12" s="134"/>
      <c r="LH12" s="132"/>
      <c r="LI12" s="132"/>
      <c r="LJ12" s="132"/>
      <c r="LK12" s="133"/>
      <c r="LL12" s="134"/>
      <c r="LM12" s="132"/>
      <c r="LN12" s="132"/>
      <c r="LO12" s="132"/>
      <c r="LP12" s="133"/>
      <c r="LQ12" s="134"/>
      <c r="LR12" s="132"/>
      <c r="LS12" s="132"/>
      <c r="LT12" s="132"/>
      <c r="LU12" s="133"/>
      <c r="LV12" s="134"/>
      <c r="LW12" s="132"/>
      <c r="LX12" s="132"/>
      <c r="LY12" s="132"/>
      <c r="LZ12" s="133"/>
      <c r="MA12" s="134"/>
      <c r="MB12" s="132"/>
      <c r="MC12" s="132"/>
      <c r="MD12" s="132"/>
      <c r="ME12" s="133"/>
      <c r="MF12" s="134"/>
      <c r="MG12" s="132"/>
      <c r="MH12" s="132"/>
      <c r="MI12" s="132"/>
      <c r="MJ12" s="133"/>
      <c r="MK12" s="134"/>
      <c r="ML12" s="132"/>
      <c r="MM12" s="132"/>
      <c r="MN12" s="132"/>
      <c r="MO12" s="133"/>
      <c r="MP12" s="134"/>
      <c r="MQ12" s="132"/>
      <c r="MR12" s="132"/>
      <c r="MS12" s="132"/>
      <c r="MT12" s="133"/>
      <c r="MU12" s="134"/>
      <c r="MV12" s="132"/>
      <c r="MW12" s="132"/>
      <c r="MX12" s="132"/>
      <c r="MY12" s="133"/>
      <c r="MZ12" s="134"/>
      <c r="NA12" s="132"/>
      <c r="NB12" s="132"/>
      <c r="NC12" s="132"/>
      <c r="ND12" s="133"/>
      <c r="NE12" s="134"/>
      <c r="NF12" s="132"/>
      <c r="NG12" s="132"/>
      <c r="NH12" s="132"/>
      <c r="NI12" s="133"/>
      <c r="NJ12" s="134"/>
      <c r="NK12" s="132"/>
      <c r="NL12" s="132"/>
      <c r="NM12" s="132"/>
      <c r="NN12" s="133"/>
      <c r="NO12" s="134"/>
      <c r="NP12" s="132"/>
      <c r="NQ12" s="132"/>
      <c r="NR12" s="132"/>
      <c r="NS12" s="133"/>
      <c r="NT12" s="134"/>
      <c r="NU12" s="132"/>
      <c r="NV12" s="132"/>
      <c r="NW12" s="132"/>
      <c r="NX12" s="133"/>
      <c r="NY12" s="134"/>
      <c r="NZ12" s="132"/>
      <c r="OA12" s="132"/>
      <c r="OB12" s="132"/>
      <c r="OC12" s="133"/>
      <c r="OD12" s="134"/>
      <c r="OE12" s="132"/>
      <c r="OF12" s="132"/>
      <c r="OG12" s="132"/>
      <c r="OH12" s="133"/>
      <c r="OI12" s="134"/>
      <c r="OJ12" s="132"/>
      <c r="OK12" s="132"/>
      <c r="OL12" s="132"/>
      <c r="OM12" s="133"/>
      <c r="ON12" s="134"/>
      <c r="OO12" s="132"/>
      <c r="OP12" s="132"/>
      <c r="OQ12" s="132"/>
      <c r="OR12" s="133"/>
      <c r="OS12" s="134"/>
      <c r="OT12" s="132"/>
      <c r="OU12" s="132"/>
      <c r="OV12" s="132"/>
      <c r="OW12" s="133"/>
      <c r="OX12" s="134"/>
      <c r="OY12" s="132"/>
      <c r="OZ12" s="132"/>
      <c r="PA12" s="132"/>
      <c r="PB12" s="133"/>
      <c r="PC12" s="134"/>
      <c r="PD12" s="132"/>
      <c r="PE12" s="132"/>
      <c r="PF12" s="132"/>
      <c r="PG12" s="133"/>
      <c r="PH12" s="134"/>
      <c r="PI12" s="132"/>
      <c r="PJ12" s="132"/>
      <c r="PK12" s="132"/>
      <c r="PL12" s="133"/>
      <c r="PM12" s="134"/>
      <c r="PN12" s="132"/>
      <c r="PO12" s="132"/>
      <c r="PP12" s="132"/>
      <c r="PQ12" s="133"/>
      <c r="PR12" s="134"/>
      <c r="PS12" s="132"/>
      <c r="PT12" s="132"/>
      <c r="PU12" s="132"/>
      <c r="PV12" s="133"/>
      <c r="PW12" s="134"/>
      <c r="PX12" s="132"/>
      <c r="PY12" s="132"/>
      <c r="PZ12" s="132"/>
      <c r="QA12" s="133"/>
      <c r="QB12" s="134"/>
      <c r="QC12" s="132"/>
      <c r="QD12" s="132"/>
      <c r="QE12" s="132"/>
      <c r="QF12" s="133"/>
      <c r="QG12" s="134"/>
      <c r="QH12" s="132"/>
      <c r="QI12" s="132"/>
      <c r="QJ12" s="132"/>
      <c r="QK12" s="133"/>
      <c r="QL12" s="134"/>
      <c r="QM12" s="132"/>
      <c r="QN12" s="132"/>
      <c r="QO12" s="132"/>
      <c r="QP12" s="133"/>
      <c r="QQ12" s="134"/>
      <c r="QR12" s="132"/>
      <c r="QS12" s="132"/>
      <c r="QT12" s="132"/>
      <c r="QU12" s="133"/>
      <c r="QV12" s="134"/>
      <c r="QW12" s="132"/>
      <c r="QX12" s="132"/>
      <c r="QY12" s="132"/>
      <c r="QZ12" s="133"/>
      <c r="RA12" s="134"/>
      <c r="RB12" s="132"/>
      <c r="RC12" s="132"/>
      <c r="RD12" s="132"/>
      <c r="RE12" s="133"/>
      <c r="RF12" s="134"/>
      <c r="RG12" s="132"/>
      <c r="RH12" s="132"/>
      <c r="RI12" s="132"/>
      <c r="RJ12" s="133"/>
      <c r="RK12" s="134"/>
      <c r="RL12" s="132"/>
      <c r="RM12" s="132"/>
      <c r="RN12" s="132"/>
      <c r="RO12" s="133"/>
      <c r="RP12" s="134"/>
      <c r="RQ12" s="132"/>
      <c r="RR12" s="132"/>
      <c r="RS12" s="132"/>
      <c r="RT12" s="133"/>
      <c r="RU12" s="134"/>
      <c r="RV12" s="132"/>
      <c r="RW12" s="132"/>
      <c r="RX12" s="132"/>
      <c r="RY12" s="133"/>
      <c r="RZ12" s="134"/>
      <c r="SA12" s="132"/>
      <c r="SB12" s="132"/>
      <c r="SC12" s="132"/>
      <c r="SD12" s="133"/>
      <c r="SE12" s="134"/>
      <c r="SF12" s="132"/>
      <c r="SG12" s="132"/>
      <c r="SH12" s="132"/>
      <c r="SI12" s="133"/>
      <c r="SJ12" s="134"/>
      <c r="SK12" s="132"/>
      <c r="SL12" s="132"/>
      <c r="SM12" s="132"/>
      <c r="SN12" s="133"/>
      <c r="SO12" s="134"/>
      <c r="SP12" s="132"/>
      <c r="SQ12" s="132"/>
      <c r="SR12" s="132"/>
      <c r="SS12" s="133"/>
      <c r="ST12" s="134"/>
      <c r="SU12" s="132"/>
      <c r="SV12" s="132"/>
      <c r="SW12" s="132"/>
      <c r="SX12" s="133"/>
      <c r="SY12" s="134"/>
      <c r="SZ12" s="132"/>
      <c r="TA12" s="132"/>
      <c r="TB12" s="132"/>
      <c r="TC12" s="133"/>
      <c r="TD12" s="134"/>
      <c r="TE12" s="132"/>
      <c r="TF12" s="132"/>
      <c r="TG12" s="132"/>
      <c r="TH12" s="133"/>
      <c r="TI12" s="134"/>
      <c r="TJ12" s="132"/>
      <c r="TK12" s="132"/>
      <c r="TL12" s="132"/>
      <c r="TM12" s="133"/>
      <c r="TN12" s="134"/>
      <c r="TO12" s="132"/>
      <c r="TP12" s="132"/>
      <c r="TQ12" s="132"/>
      <c r="TR12" s="133"/>
      <c r="TS12" s="134"/>
      <c r="TT12" s="132"/>
      <c r="TU12" s="132"/>
      <c r="TV12" s="132"/>
      <c r="TW12" s="133"/>
      <c r="TX12" s="134"/>
      <c r="TY12" s="132"/>
      <c r="TZ12" s="132"/>
      <c r="UA12" s="132"/>
      <c r="UB12" s="133"/>
      <c r="UC12" s="134"/>
      <c r="UD12" s="132"/>
      <c r="UE12" s="132"/>
      <c r="UF12" s="132"/>
      <c r="UG12" s="133"/>
      <c r="UH12" s="134"/>
      <c r="UI12" s="132"/>
      <c r="UJ12" s="132"/>
      <c r="UK12" s="132"/>
      <c r="UL12" s="133"/>
      <c r="UM12" s="134"/>
      <c r="UN12" s="132"/>
      <c r="UO12" s="132"/>
      <c r="UP12" s="132"/>
      <c r="UQ12" s="133"/>
      <c r="UR12" s="134"/>
      <c r="US12" s="132"/>
      <c r="UT12" s="132"/>
      <c r="UU12" s="132"/>
      <c r="UV12" s="133"/>
      <c r="UW12" s="134"/>
      <c r="UX12" s="132"/>
      <c r="UY12" s="132"/>
      <c r="UZ12" s="132"/>
      <c r="VA12" s="133"/>
      <c r="VB12" s="134"/>
      <c r="VC12" s="132"/>
      <c r="VD12" s="132"/>
      <c r="VE12" s="132"/>
      <c r="VF12" s="133"/>
      <c r="VG12" s="134"/>
      <c r="VH12" s="132"/>
      <c r="VI12" s="132"/>
      <c r="VJ12" s="132"/>
      <c r="VK12" s="133"/>
      <c r="VL12" s="134"/>
      <c r="VM12" s="132"/>
      <c r="VN12" s="132"/>
      <c r="VO12" s="132"/>
      <c r="VP12" s="133"/>
      <c r="VQ12" s="134"/>
      <c r="VR12" s="132"/>
      <c r="VS12" s="132"/>
      <c r="VT12" s="132"/>
      <c r="VU12" s="133"/>
      <c r="VV12" s="134"/>
      <c r="VW12" s="132"/>
      <c r="VX12" s="132"/>
      <c r="VY12" s="132"/>
      <c r="VZ12" s="133"/>
      <c r="WA12" s="134"/>
      <c r="WB12" s="132"/>
      <c r="WC12" s="132"/>
      <c r="WD12" s="132"/>
      <c r="WE12" s="133"/>
      <c r="WF12" s="134"/>
      <c r="WG12" s="132"/>
      <c r="WH12" s="132"/>
      <c r="WI12" s="132"/>
      <c r="WJ12" s="133"/>
      <c r="WK12" s="134"/>
      <c r="WL12" s="132"/>
      <c r="WM12" s="132"/>
      <c r="WN12" s="132"/>
      <c r="WO12" s="133"/>
      <c r="WP12" s="134"/>
      <c r="WQ12" s="132"/>
      <c r="WR12" s="132"/>
      <c r="WS12" s="132"/>
      <c r="WT12" s="133"/>
      <c r="WU12" s="134"/>
      <c r="WV12" s="132"/>
      <c r="WW12" s="132"/>
      <c r="WX12" s="132"/>
      <c r="WY12" s="133"/>
      <c r="WZ12" s="134"/>
      <c r="XA12" s="132"/>
      <c r="XB12" s="132"/>
      <c r="XC12" s="132"/>
      <c r="XD12" s="133"/>
      <c r="XE12" s="134"/>
      <c r="XF12" s="132"/>
      <c r="XG12" s="132"/>
      <c r="XH12" s="132"/>
      <c r="XI12" s="133"/>
      <c r="XJ12" s="134"/>
      <c r="XK12" s="132"/>
      <c r="XL12" s="132"/>
      <c r="XM12" s="132"/>
      <c r="XN12" s="133"/>
      <c r="XO12" s="134"/>
      <c r="XP12" s="132"/>
      <c r="XQ12" s="132"/>
      <c r="XR12" s="132"/>
      <c r="XS12" s="133"/>
      <c r="XT12" s="134"/>
      <c r="XU12" s="132"/>
      <c r="XV12" s="132"/>
      <c r="XW12" s="132"/>
      <c r="XX12" s="133"/>
      <c r="XY12" s="134"/>
      <c r="XZ12" s="132"/>
      <c r="YA12" s="132"/>
      <c r="YB12" s="132"/>
      <c r="YC12" s="133"/>
      <c r="YD12" s="134"/>
      <c r="YE12" s="132"/>
      <c r="YF12" s="132"/>
      <c r="YG12" s="132"/>
      <c r="YH12" s="133"/>
      <c r="YI12" s="134"/>
      <c r="YJ12" s="132"/>
      <c r="YK12" s="132"/>
      <c r="YL12" s="132"/>
      <c r="YM12" s="133"/>
      <c r="YN12" s="134"/>
      <c r="YO12" s="132"/>
      <c r="YP12" s="132"/>
      <c r="YQ12" s="132"/>
      <c r="YR12" s="133"/>
      <c r="YS12" s="134"/>
      <c r="YT12" s="132"/>
      <c r="YU12" s="132"/>
      <c r="YV12" s="132"/>
      <c r="YW12" s="133"/>
      <c r="YX12" s="134"/>
      <c r="YY12" s="132"/>
      <c r="YZ12" s="132"/>
      <c r="ZA12" s="132"/>
      <c r="ZB12" s="133"/>
      <c r="ZC12" s="134"/>
      <c r="ZD12" s="132"/>
      <c r="ZE12" s="132"/>
      <c r="ZF12" s="132"/>
      <c r="ZG12" s="133"/>
      <c r="ZH12" s="134"/>
      <c r="ZI12" s="132"/>
      <c r="ZJ12" s="132"/>
      <c r="ZK12" s="132"/>
      <c r="ZL12" s="133"/>
      <c r="ZM12" s="134"/>
      <c r="ZN12" s="132"/>
      <c r="ZO12" s="132"/>
      <c r="ZP12" s="132"/>
      <c r="ZQ12" s="133"/>
      <c r="ZR12" s="134"/>
      <c r="ZS12" s="132"/>
      <c r="ZT12" s="132"/>
      <c r="ZU12" s="132"/>
      <c r="ZV12" s="133"/>
      <c r="ZW12" s="134"/>
      <c r="ZX12" s="132"/>
      <c r="ZY12" s="132"/>
      <c r="ZZ12" s="132"/>
      <c r="AAA12" s="133"/>
      <c r="AAB12" s="134"/>
      <c r="AAC12" s="132"/>
      <c r="AAD12" s="132"/>
      <c r="AAE12" s="132"/>
      <c r="AAF12" s="133"/>
      <c r="AAG12" s="134"/>
      <c r="AAH12" s="132"/>
      <c r="AAI12" s="132"/>
      <c r="AAJ12" s="132"/>
      <c r="AAK12" s="133"/>
      <c r="AAL12" s="134"/>
      <c r="AAM12" s="132"/>
      <c r="AAN12" s="132"/>
      <c r="AAO12" s="132"/>
      <c r="AAP12" s="133"/>
      <c r="AAQ12" s="134"/>
      <c r="AAR12" s="132"/>
      <c r="AAS12" s="132"/>
      <c r="AAT12" s="132"/>
      <c r="AAU12" s="133"/>
      <c r="AAV12" s="134"/>
      <c r="AAW12" s="132"/>
      <c r="AAX12" s="132"/>
      <c r="AAY12" s="132"/>
      <c r="AAZ12" s="133"/>
      <c r="ABA12" s="134"/>
      <c r="ABB12" s="132"/>
      <c r="ABC12" s="132"/>
      <c r="ABD12" s="132"/>
      <c r="ABE12" s="133"/>
      <c r="ABF12" s="134"/>
      <c r="ABG12" s="132"/>
      <c r="ABH12" s="132"/>
      <c r="ABI12" s="132"/>
      <c r="ABJ12" s="133"/>
      <c r="ABK12" s="134"/>
      <c r="ABL12" s="132"/>
      <c r="ABM12" s="132"/>
      <c r="ABN12" s="132"/>
      <c r="ABO12" s="133"/>
      <c r="ABP12" s="134"/>
      <c r="ABQ12" s="132"/>
      <c r="ABR12" s="132"/>
      <c r="ABS12" s="132"/>
      <c r="ABT12" s="133"/>
      <c r="ABU12" s="134"/>
      <c r="ABV12" s="132"/>
      <c r="ABW12" s="132"/>
      <c r="ABX12" s="132"/>
      <c r="ABY12" s="133"/>
      <c r="ABZ12" s="134"/>
      <c r="ACA12" s="132"/>
      <c r="ACB12" s="132"/>
      <c r="ACC12" s="132"/>
      <c r="ACD12" s="133"/>
      <c r="ACE12" s="134"/>
      <c r="ACF12" s="132"/>
      <c r="ACG12" s="132"/>
      <c r="ACH12" s="132"/>
      <c r="ACI12" s="133"/>
      <c r="ACJ12" s="134"/>
      <c r="ACK12" s="132"/>
      <c r="ACL12" s="132"/>
      <c r="ACM12" s="132"/>
      <c r="ACN12" s="133"/>
      <c r="ACO12" s="134"/>
      <c r="ACP12" s="132"/>
      <c r="ACQ12" s="132"/>
      <c r="ACR12" s="132"/>
      <c r="ACS12" s="133"/>
      <c r="ACT12" s="134"/>
      <c r="ACU12" s="132"/>
      <c r="ACV12" s="132"/>
      <c r="ACW12" s="132"/>
      <c r="ACX12" s="133"/>
      <c r="ACY12" s="134"/>
      <c r="ACZ12" s="132"/>
      <c r="ADA12" s="132"/>
      <c r="ADB12" s="132"/>
      <c r="ADC12" s="133"/>
      <c r="ADD12" s="134"/>
      <c r="ADE12" s="132"/>
      <c r="ADF12" s="132"/>
      <c r="ADG12" s="132"/>
      <c r="ADH12" s="133"/>
      <c r="ADI12" s="134"/>
      <c r="ADJ12" s="132"/>
      <c r="ADK12" s="132"/>
      <c r="ADL12" s="132"/>
      <c r="ADM12" s="133"/>
      <c r="ADN12" s="134"/>
      <c r="ADO12" s="132"/>
      <c r="ADP12" s="132"/>
      <c r="ADQ12" s="132"/>
      <c r="ADR12" s="133"/>
      <c r="ADS12" s="134"/>
      <c r="ADT12" s="132"/>
      <c r="ADU12" s="132"/>
      <c r="ADV12" s="132"/>
      <c r="ADW12" s="133"/>
      <c r="ADX12" s="134"/>
      <c r="ADY12" s="132"/>
      <c r="ADZ12" s="132"/>
      <c r="AEA12" s="132"/>
      <c r="AEB12" s="133"/>
      <c r="AEC12" s="134"/>
      <c r="AED12" s="132"/>
      <c r="AEE12" s="132"/>
      <c r="AEF12" s="132"/>
      <c r="AEG12" s="133"/>
      <c r="AEH12" s="134"/>
      <c r="AEI12" s="132"/>
      <c r="AEJ12" s="132"/>
      <c r="AEK12" s="132"/>
      <c r="AEL12" s="133"/>
      <c r="AEM12" s="134"/>
      <c r="AEN12" s="132"/>
      <c r="AEO12" s="132"/>
      <c r="AEP12" s="132"/>
      <c r="AEQ12" s="133"/>
      <c r="AER12" s="134"/>
      <c r="AES12" s="132"/>
      <c r="AET12" s="132"/>
      <c r="AEU12" s="132"/>
      <c r="AEV12" s="133"/>
      <c r="AEW12" s="134"/>
      <c r="AEX12" s="132"/>
      <c r="AEY12" s="132"/>
      <c r="AEZ12" s="132"/>
      <c r="AFA12" s="133"/>
      <c r="AFB12" s="134"/>
      <c r="AFC12" s="132"/>
      <c r="AFD12" s="132"/>
      <c r="AFE12" s="132"/>
      <c r="AFF12" s="133"/>
      <c r="AFG12" s="134"/>
      <c r="AFH12" s="132"/>
      <c r="AFI12" s="132"/>
      <c r="AFJ12" s="132"/>
      <c r="AFK12" s="133"/>
      <c r="AFL12" s="134"/>
      <c r="AFM12" s="132"/>
      <c r="AFN12" s="132"/>
      <c r="AFO12" s="132"/>
      <c r="AFP12" s="133"/>
      <c r="AFQ12" s="134"/>
      <c r="AFR12" s="132"/>
      <c r="AFS12" s="132"/>
      <c r="AFT12" s="132"/>
      <c r="AFU12" s="133"/>
      <c r="AFV12" s="134"/>
      <c r="AFW12" s="132"/>
      <c r="AFX12" s="132"/>
      <c r="AFY12" s="132"/>
      <c r="AFZ12" s="133"/>
      <c r="AGA12" s="134"/>
      <c r="AGB12" s="132"/>
      <c r="AGC12" s="132"/>
      <c r="AGD12" s="132"/>
      <c r="AGE12" s="133"/>
      <c r="AGF12" s="134"/>
      <c r="AGG12" s="132"/>
      <c r="AGH12" s="132"/>
      <c r="AGI12" s="132"/>
      <c r="AGJ12" s="133"/>
      <c r="AGK12" s="134"/>
      <c r="AGL12" s="132"/>
      <c r="AGM12" s="132"/>
      <c r="AGN12" s="132"/>
      <c r="AGO12" s="133"/>
      <c r="AGP12" s="134"/>
      <c r="AGQ12" s="132"/>
      <c r="AGR12" s="132"/>
      <c r="AGS12" s="132"/>
      <c r="AGT12" s="133"/>
      <c r="AGU12" s="134"/>
      <c r="AGV12" s="132"/>
      <c r="AGW12" s="132"/>
      <c r="AGX12" s="132"/>
      <c r="AGY12" s="133"/>
      <c r="AGZ12" s="134"/>
      <c r="AHA12" s="132"/>
      <c r="AHB12" s="132"/>
      <c r="AHC12" s="132"/>
      <c r="AHD12" s="133"/>
      <c r="AHE12" s="134"/>
      <c r="AHF12" s="132"/>
      <c r="AHG12" s="132"/>
      <c r="AHH12" s="132"/>
      <c r="AHI12" s="133"/>
      <c r="AHJ12" s="134"/>
      <c r="AHK12" s="132"/>
      <c r="AHL12" s="132"/>
      <c r="AHM12" s="132"/>
      <c r="AHN12" s="133"/>
      <c r="AHO12" s="134"/>
      <c r="AHP12" s="132"/>
      <c r="AHQ12" s="132"/>
      <c r="AHR12" s="132"/>
      <c r="AHS12" s="133"/>
      <c r="AHT12" s="134"/>
      <c r="AHU12" s="132"/>
      <c r="AHV12" s="132"/>
      <c r="AHW12" s="132"/>
      <c r="AHX12" s="133"/>
      <c r="AHY12" s="134"/>
      <c r="AHZ12" s="132"/>
      <c r="AIA12" s="132"/>
      <c r="AIB12" s="132"/>
      <c r="AIC12" s="133"/>
      <c r="AID12" s="134"/>
      <c r="AIE12" s="132"/>
      <c r="AIF12" s="132"/>
      <c r="AIG12" s="132"/>
      <c r="AIH12" s="133"/>
      <c r="AII12" s="134"/>
      <c r="AIJ12" s="132"/>
      <c r="AIK12" s="132"/>
      <c r="AIL12" s="132"/>
      <c r="AIM12" s="133"/>
      <c r="AIN12" s="134"/>
      <c r="AIO12" s="132"/>
      <c r="AIP12" s="132"/>
      <c r="AIQ12" s="132"/>
      <c r="AIR12" s="133"/>
      <c r="AIS12" s="134"/>
      <c r="AIT12" s="132"/>
      <c r="AIU12" s="132"/>
      <c r="AIV12" s="132"/>
      <c r="AIW12" s="133"/>
      <c r="AIX12" s="134"/>
      <c r="AIY12" s="132"/>
      <c r="AIZ12" s="132"/>
      <c r="AJA12" s="132"/>
      <c r="AJB12" s="133"/>
      <c r="AJC12" s="134"/>
      <c r="AJD12" s="132"/>
      <c r="AJE12" s="132"/>
      <c r="AJF12" s="132"/>
      <c r="AJG12" s="133"/>
      <c r="AJH12" s="134"/>
      <c r="AJI12" s="132"/>
      <c r="AJJ12" s="132"/>
      <c r="AJK12" s="132"/>
      <c r="AJL12" s="133"/>
      <c r="AJM12" s="134"/>
      <c r="AJN12" s="132"/>
      <c r="AJO12" s="132"/>
      <c r="AJP12" s="132"/>
      <c r="AJQ12" s="133"/>
      <c r="AJR12" s="134"/>
      <c r="AJS12" s="132"/>
      <c r="AJT12" s="132"/>
      <c r="AJU12" s="132"/>
      <c r="AJV12" s="133"/>
      <c r="AJW12" s="134"/>
      <c r="AJX12" s="132"/>
      <c r="AJY12" s="132"/>
      <c r="AJZ12" s="132"/>
      <c r="AKA12" s="133"/>
      <c r="AKB12" s="134"/>
      <c r="AKC12" s="132"/>
      <c r="AKD12" s="132"/>
      <c r="AKE12" s="132"/>
      <c r="AKF12" s="133"/>
      <c r="AKG12" s="134"/>
      <c r="AKH12" s="132"/>
      <c r="AKI12" s="132"/>
      <c r="AKJ12" s="132"/>
      <c r="AKK12" s="133"/>
      <c r="AKL12" s="134"/>
      <c r="AKM12" s="132"/>
      <c r="AKN12" s="132"/>
      <c r="AKO12" s="132"/>
      <c r="AKP12" s="133"/>
      <c r="AKQ12" s="134"/>
      <c r="AKR12" s="132"/>
      <c r="AKS12" s="132"/>
      <c r="AKT12" s="132"/>
      <c r="AKU12" s="133"/>
      <c r="AKV12" s="134"/>
      <c r="AKW12" s="132"/>
      <c r="AKX12" s="132"/>
      <c r="AKY12" s="132"/>
      <c r="AKZ12" s="133"/>
      <c r="ALA12" s="134"/>
      <c r="ALB12" s="132"/>
      <c r="ALC12" s="132"/>
      <c r="ALD12" s="132"/>
      <c r="ALE12" s="133"/>
      <c r="ALF12" s="134"/>
      <c r="ALG12" s="132"/>
      <c r="ALH12" s="132"/>
      <c r="ALI12" s="132"/>
      <c r="ALJ12" s="133"/>
      <c r="ALK12" s="134"/>
      <c r="ALL12" s="132"/>
      <c r="ALM12" s="132"/>
      <c r="ALN12" s="132"/>
      <c r="ALO12" s="133"/>
      <c r="ALP12" s="134"/>
      <c r="ALQ12" s="132"/>
      <c r="ALR12" s="132"/>
      <c r="ALS12" s="132"/>
      <c r="ALT12" s="133"/>
      <c r="ALU12" s="134"/>
      <c r="ALV12" s="132"/>
      <c r="ALW12" s="132"/>
      <c r="ALX12" s="132"/>
      <c r="ALY12" s="133"/>
      <c r="ALZ12" s="134"/>
      <c r="AMA12" s="132"/>
      <c r="AMB12" s="132"/>
      <c r="AMC12" s="132"/>
      <c r="AMD12" s="133"/>
      <c r="AME12" s="134"/>
      <c r="AMF12" s="132"/>
      <c r="AMG12" s="132"/>
      <c r="AMH12" s="132"/>
      <c r="AMI12" s="133"/>
      <c r="AMJ12" s="134"/>
      <c r="AMK12" s="132"/>
      <c r="AML12" s="132"/>
      <c r="AMM12" s="132"/>
      <c r="AMN12" s="133"/>
      <c r="AMO12" s="134"/>
      <c r="AMP12" s="132"/>
      <c r="AMQ12" s="132"/>
      <c r="AMR12" s="132"/>
      <c r="AMS12" s="133"/>
      <c r="AMT12" s="134"/>
      <c r="AMU12" s="132"/>
      <c r="AMV12" s="132"/>
      <c r="AMW12" s="132"/>
      <c r="AMX12" s="133"/>
      <c r="AMY12" s="134"/>
      <c r="AMZ12" s="132"/>
      <c r="ANA12" s="132"/>
      <c r="ANB12" s="132"/>
      <c r="ANC12" s="133"/>
      <c r="AND12" s="134"/>
      <c r="ANE12" s="132"/>
      <c r="ANF12" s="132"/>
      <c r="ANG12" s="132"/>
      <c r="ANH12" s="133"/>
      <c r="ANI12" s="134"/>
      <c r="ANJ12" s="132"/>
      <c r="ANK12" s="132"/>
      <c r="ANL12" s="132"/>
      <c r="ANM12" s="133"/>
      <c r="ANN12" s="134"/>
      <c r="ANO12" s="132"/>
      <c r="ANP12" s="132"/>
      <c r="ANQ12" s="132"/>
      <c r="ANR12" s="133"/>
      <c r="ANS12" s="134"/>
      <c r="ANT12" s="132"/>
      <c r="ANU12" s="132"/>
      <c r="ANV12" s="132"/>
      <c r="ANW12" s="133"/>
      <c r="ANX12" s="134"/>
      <c r="ANY12" s="132"/>
      <c r="ANZ12" s="132"/>
      <c r="AOA12" s="132"/>
      <c r="AOB12" s="133"/>
      <c r="AOC12" s="134"/>
      <c r="AOD12" s="132"/>
      <c r="AOE12" s="132"/>
      <c r="AOF12" s="132"/>
      <c r="AOG12" s="133"/>
      <c r="AOH12" s="134"/>
      <c r="AOI12" s="132"/>
      <c r="AOJ12" s="132"/>
      <c r="AOK12" s="132"/>
      <c r="AOL12" s="133"/>
      <c r="AOM12" s="134"/>
      <c r="AON12" s="132"/>
      <c r="AOO12" s="132"/>
      <c r="AOP12" s="132"/>
      <c r="AOQ12" s="133"/>
      <c r="AOR12" s="134"/>
      <c r="AOS12" s="132"/>
      <c r="AOT12" s="132"/>
      <c r="AOU12" s="132"/>
      <c r="AOV12" s="133"/>
      <c r="AOW12" s="134"/>
      <c r="AOX12" s="132"/>
      <c r="AOY12" s="132"/>
      <c r="AOZ12" s="132"/>
      <c r="APA12" s="133"/>
      <c r="APB12" s="134"/>
      <c r="APC12" s="132"/>
      <c r="APD12" s="132"/>
      <c r="APE12" s="132"/>
      <c r="APF12" s="133"/>
      <c r="APG12" s="134"/>
      <c r="APH12" s="132"/>
      <c r="API12" s="132"/>
      <c r="APJ12" s="132"/>
      <c r="APK12" s="133"/>
      <c r="APL12" s="134"/>
      <c r="APM12" s="132"/>
      <c r="APN12" s="132"/>
      <c r="APO12" s="132"/>
      <c r="APP12" s="133"/>
      <c r="APQ12" s="134"/>
      <c r="APR12" s="132"/>
      <c r="APS12" s="132"/>
      <c r="APT12" s="132"/>
      <c r="APU12" s="133"/>
      <c r="APV12" s="134"/>
      <c r="APW12" s="132"/>
      <c r="APX12" s="132"/>
      <c r="APY12" s="132"/>
      <c r="APZ12" s="133"/>
      <c r="AQA12" s="134"/>
      <c r="AQB12" s="132"/>
      <c r="AQC12" s="132"/>
      <c r="AQD12" s="132"/>
      <c r="AQE12" s="133"/>
      <c r="AQF12" s="134"/>
      <c r="AQG12" s="132"/>
      <c r="AQH12" s="132"/>
      <c r="AQI12" s="132"/>
      <c r="AQJ12" s="133"/>
      <c r="AQK12" s="134"/>
      <c r="AQL12" s="132"/>
      <c r="AQM12" s="132"/>
      <c r="AQN12" s="132"/>
      <c r="AQO12" s="133"/>
      <c r="AQP12" s="134"/>
      <c r="AQQ12" s="132"/>
      <c r="AQR12" s="132"/>
      <c r="AQS12" s="132"/>
      <c r="AQT12" s="133"/>
      <c r="AQU12" s="134"/>
      <c r="AQV12" s="132"/>
      <c r="AQW12" s="132"/>
      <c r="AQX12" s="132"/>
      <c r="AQY12" s="133"/>
      <c r="AQZ12" s="134"/>
      <c r="ARA12" s="132"/>
      <c r="ARB12" s="132"/>
      <c r="ARC12" s="132"/>
      <c r="ARD12" s="133"/>
      <c r="ARE12" s="134"/>
      <c r="ARF12" s="132"/>
      <c r="ARG12" s="132"/>
      <c r="ARH12" s="132"/>
      <c r="ARI12" s="133"/>
      <c r="ARJ12" s="134"/>
      <c r="ARK12" s="132"/>
      <c r="ARL12" s="132"/>
      <c r="ARM12" s="132"/>
      <c r="ARN12" s="133"/>
      <c r="ARO12" s="134"/>
      <c r="ARP12" s="132"/>
      <c r="ARQ12" s="132"/>
      <c r="ARR12" s="132"/>
      <c r="ARS12" s="133"/>
      <c r="ART12" s="134"/>
      <c r="ARU12" s="132"/>
      <c r="ARV12" s="132"/>
      <c r="ARW12" s="132"/>
      <c r="ARX12" s="133"/>
      <c r="ARY12" s="134"/>
      <c r="ARZ12" s="132"/>
      <c r="ASA12" s="132"/>
      <c r="ASB12" s="132"/>
      <c r="ASC12" s="133"/>
      <c r="ASD12" s="134"/>
      <c r="ASE12" s="132"/>
      <c r="ASF12" s="132"/>
      <c r="ASG12" s="132"/>
      <c r="ASH12" s="133"/>
      <c r="ASI12" s="134"/>
      <c r="ASJ12" s="132"/>
      <c r="ASK12" s="132"/>
      <c r="ASL12" s="132"/>
      <c r="ASM12" s="133"/>
      <c r="ASN12" s="134"/>
      <c r="ASO12" s="132"/>
      <c r="ASP12" s="132"/>
      <c r="ASQ12" s="132"/>
      <c r="ASR12" s="133"/>
      <c r="ASS12" s="134"/>
      <c r="AST12" s="132"/>
      <c r="ASU12" s="132"/>
      <c r="ASV12" s="132"/>
      <c r="ASW12" s="133"/>
      <c r="ASX12" s="134"/>
      <c r="ASY12" s="132"/>
      <c r="ASZ12" s="132"/>
      <c r="ATA12" s="132"/>
      <c r="ATB12" s="133"/>
      <c r="ATC12" s="134"/>
      <c r="ATD12" s="132"/>
      <c r="ATE12" s="132"/>
      <c r="ATF12" s="132"/>
      <c r="ATG12" s="133"/>
      <c r="ATH12" s="134"/>
      <c r="ATI12" s="132"/>
      <c r="ATJ12" s="132"/>
      <c r="ATK12" s="132"/>
      <c r="ATL12" s="133"/>
      <c r="ATM12" s="134"/>
      <c r="ATN12" s="132"/>
      <c r="ATO12" s="132"/>
      <c r="ATP12" s="132"/>
      <c r="ATQ12" s="133"/>
      <c r="ATR12" s="134"/>
      <c r="ATS12" s="132"/>
      <c r="ATT12" s="132"/>
      <c r="ATU12" s="132"/>
      <c r="ATV12" s="133"/>
      <c r="ATW12" s="134"/>
      <c r="ATX12" s="132"/>
      <c r="ATY12" s="132"/>
      <c r="ATZ12" s="132"/>
      <c r="AUA12" s="133"/>
      <c r="AUB12" s="134"/>
      <c r="AUC12" s="132"/>
      <c r="AUD12" s="132"/>
      <c r="AUE12" s="132"/>
      <c r="AUF12" s="133"/>
      <c r="AUG12" s="134"/>
      <c r="AUH12" s="132"/>
      <c r="AUI12" s="132"/>
      <c r="AUJ12" s="132"/>
      <c r="AUK12" s="133"/>
      <c r="AUL12" s="134"/>
      <c r="AUM12" s="132"/>
      <c r="AUN12" s="132"/>
      <c r="AUO12" s="132"/>
      <c r="AUP12" s="133"/>
      <c r="AUQ12" s="134"/>
      <c r="AUR12" s="132"/>
      <c r="AUS12" s="132"/>
      <c r="AUT12" s="132"/>
      <c r="AUU12" s="133"/>
      <c r="AUV12" s="134"/>
      <c r="AUW12" s="132"/>
      <c r="AUX12" s="132"/>
      <c r="AUY12" s="132"/>
      <c r="AUZ12" s="133"/>
      <c r="AVA12" s="134"/>
      <c r="AVB12" s="132"/>
      <c r="AVC12" s="132"/>
      <c r="AVD12" s="132"/>
      <c r="AVE12" s="133"/>
      <c r="AVF12" s="134"/>
      <c r="AVG12" s="132"/>
      <c r="AVH12" s="132"/>
      <c r="AVI12" s="132"/>
      <c r="AVJ12" s="133"/>
      <c r="AVK12" s="134"/>
      <c r="AVL12" s="132"/>
      <c r="AVM12" s="132"/>
      <c r="AVN12" s="132"/>
      <c r="AVO12" s="133"/>
      <c r="AVP12" s="134"/>
      <c r="AVQ12" s="132"/>
      <c r="AVR12" s="132"/>
      <c r="AVS12" s="132"/>
      <c r="AVT12" s="133"/>
      <c r="AVU12" s="134"/>
      <c r="AVV12" s="132"/>
      <c r="AVW12" s="132"/>
      <c r="AVX12" s="132"/>
      <c r="AVY12" s="133"/>
      <c r="AVZ12" s="134"/>
      <c r="AWA12" s="132"/>
      <c r="AWB12" s="132"/>
      <c r="AWC12" s="132"/>
      <c r="AWD12" s="133"/>
      <c r="AWE12" s="134"/>
      <c r="AWF12" s="132"/>
      <c r="AWG12" s="132"/>
      <c r="AWH12" s="132"/>
      <c r="AWI12" s="133"/>
      <c r="AWJ12" s="134"/>
      <c r="AWK12" s="132"/>
      <c r="AWL12" s="132"/>
      <c r="AWM12" s="132"/>
      <c r="AWN12" s="133"/>
      <c r="AWO12" s="134"/>
      <c r="AWP12" s="132"/>
      <c r="AWQ12" s="132"/>
      <c r="AWR12" s="132"/>
      <c r="AWS12" s="133"/>
      <c r="AWT12" s="134"/>
      <c r="AWU12" s="132"/>
      <c r="AWV12" s="132"/>
      <c r="AWW12" s="132"/>
      <c r="AWX12" s="133"/>
      <c r="AWY12" s="134"/>
      <c r="AWZ12" s="132"/>
      <c r="AXA12" s="132"/>
      <c r="AXB12" s="132"/>
      <c r="AXC12" s="133"/>
      <c r="AXD12" s="134"/>
      <c r="AXE12" s="132"/>
      <c r="AXF12" s="132"/>
      <c r="AXG12" s="132"/>
      <c r="AXH12" s="133"/>
      <c r="AXI12" s="134"/>
      <c r="AXJ12" s="132"/>
      <c r="AXK12" s="132"/>
      <c r="AXL12" s="132"/>
      <c r="AXM12" s="133"/>
      <c r="AXN12" s="134"/>
      <c r="AXO12" s="132"/>
      <c r="AXP12" s="132"/>
      <c r="AXQ12" s="132"/>
      <c r="AXR12" s="133"/>
      <c r="AXS12" s="134"/>
      <c r="AXT12" s="132"/>
      <c r="AXU12" s="132"/>
      <c r="AXV12" s="132"/>
      <c r="AXW12" s="133"/>
      <c r="AXX12" s="134"/>
      <c r="AXY12" s="132"/>
      <c r="AXZ12" s="132"/>
      <c r="AYA12" s="132"/>
      <c r="AYB12" s="133"/>
      <c r="AYC12" s="134"/>
      <c r="AYD12" s="132"/>
      <c r="AYE12" s="132"/>
      <c r="AYF12" s="132"/>
      <c r="AYG12" s="133"/>
      <c r="AYH12" s="134"/>
      <c r="AYI12" s="132"/>
      <c r="AYJ12" s="132"/>
      <c r="AYK12" s="132"/>
      <c r="AYL12" s="133"/>
      <c r="AYM12" s="134"/>
      <c r="AYN12" s="132"/>
      <c r="AYO12" s="132"/>
      <c r="AYP12" s="132"/>
      <c r="AYQ12" s="133"/>
      <c r="AYR12" s="134"/>
      <c r="AYS12" s="132"/>
      <c r="AYT12" s="132"/>
      <c r="AYU12" s="132"/>
      <c r="AYV12" s="133"/>
      <c r="AYW12" s="134"/>
      <c r="AYX12" s="132"/>
      <c r="AYY12" s="132"/>
      <c r="AYZ12" s="132"/>
      <c r="AZA12" s="133"/>
      <c r="AZB12" s="134"/>
      <c r="AZC12" s="132"/>
      <c r="AZD12" s="132"/>
      <c r="AZE12" s="132"/>
      <c r="AZF12" s="133"/>
      <c r="AZG12" s="134"/>
      <c r="AZH12" s="132"/>
      <c r="AZI12" s="132"/>
      <c r="AZJ12" s="132"/>
      <c r="AZK12" s="133"/>
      <c r="AZL12" s="134"/>
      <c r="AZM12" s="132"/>
      <c r="AZN12" s="132"/>
      <c r="AZO12" s="132"/>
      <c r="AZP12" s="133"/>
      <c r="AZQ12" s="134"/>
      <c r="AZR12" s="132"/>
      <c r="AZS12" s="132"/>
      <c r="AZT12" s="132"/>
      <c r="AZU12" s="133"/>
      <c r="AZV12" s="134"/>
      <c r="AZW12" s="132"/>
      <c r="AZX12" s="132"/>
      <c r="AZY12" s="132"/>
      <c r="AZZ12" s="133"/>
      <c r="BAA12" s="134"/>
      <c r="BAB12" s="132"/>
      <c r="BAC12" s="132"/>
      <c r="BAD12" s="132"/>
      <c r="BAE12" s="133"/>
      <c r="BAF12" s="134"/>
      <c r="BAG12" s="132"/>
      <c r="BAH12" s="132"/>
      <c r="BAI12" s="132"/>
      <c r="BAJ12" s="133"/>
      <c r="BAK12" s="134"/>
      <c r="BAL12" s="132"/>
      <c r="BAM12" s="132"/>
      <c r="BAN12" s="132"/>
      <c r="BAO12" s="133"/>
      <c r="BAP12" s="134"/>
      <c r="BAQ12" s="132"/>
      <c r="BAR12" s="132"/>
      <c r="BAS12" s="132"/>
      <c r="BAT12" s="133"/>
      <c r="BAU12" s="134"/>
      <c r="BAV12" s="132"/>
      <c r="BAW12" s="132"/>
      <c r="BAX12" s="132"/>
      <c r="BAY12" s="133"/>
      <c r="BAZ12" s="134"/>
      <c r="BBA12" s="132"/>
      <c r="BBB12" s="132"/>
      <c r="BBC12" s="132"/>
      <c r="BBD12" s="133"/>
      <c r="BBE12" s="134"/>
      <c r="BBF12" s="132"/>
      <c r="BBG12" s="132"/>
      <c r="BBH12" s="132"/>
      <c r="BBI12" s="133"/>
      <c r="BBJ12" s="134"/>
      <c r="BBK12" s="132"/>
      <c r="BBL12" s="132"/>
      <c r="BBM12" s="132"/>
      <c r="BBN12" s="133"/>
      <c r="BBO12" s="134"/>
      <c r="BBP12" s="132"/>
      <c r="BBQ12" s="132"/>
      <c r="BBR12" s="132"/>
      <c r="BBS12" s="133"/>
      <c r="BBT12" s="134"/>
      <c r="BBU12" s="132"/>
      <c r="BBV12" s="132"/>
      <c r="BBW12" s="132"/>
      <c r="BBX12" s="133"/>
      <c r="BBY12" s="134"/>
      <c r="BBZ12" s="132"/>
      <c r="BCA12" s="132"/>
      <c r="BCB12" s="132"/>
      <c r="BCC12" s="133"/>
      <c r="BCD12" s="134"/>
      <c r="BCE12" s="132"/>
      <c r="BCF12" s="132"/>
      <c r="BCG12" s="132"/>
      <c r="BCH12" s="133"/>
      <c r="BCI12" s="134"/>
      <c r="BCJ12" s="132"/>
      <c r="BCK12" s="132"/>
      <c r="BCL12" s="132"/>
      <c r="BCM12" s="133"/>
      <c r="BCN12" s="134"/>
      <c r="BCO12" s="132"/>
      <c r="BCP12" s="132"/>
      <c r="BCQ12" s="132"/>
      <c r="BCR12" s="133"/>
      <c r="BCS12" s="134"/>
      <c r="BCT12" s="132"/>
      <c r="BCU12" s="132"/>
      <c r="BCV12" s="132"/>
      <c r="BCW12" s="133"/>
      <c r="BCX12" s="134"/>
      <c r="BCY12" s="132"/>
      <c r="BCZ12" s="132"/>
      <c r="BDA12" s="132"/>
      <c r="BDB12" s="133"/>
      <c r="BDC12" s="134"/>
      <c r="BDD12" s="132"/>
      <c r="BDE12" s="132"/>
      <c r="BDF12" s="132"/>
      <c r="BDG12" s="133"/>
      <c r="BDH12" s="134"/>
      <c r="BDI12" s="132"/>
      <c r="BDJ12" s="132"/>
      <c r="BDK12" s="132"/>
      <c r="BDL12" s="133"/>
      <c r="BDM12" s="134"/>
      <c r="BDN12" s="132"/>
      <c r="BDO12" s="132"/>
      <c r="BDP12" s="132"/>
      <c r="BDQ12" s="133"/>
      <c r="BDR12" s="134"/>
      <c r="BDS12" s="132"/>
      <c r="BDT12" s="132"/>
      <c r="BDU12" s="132"/>
      <c r="BDV12" s="133"/>
      <c r="BDW12" s="134"/>
      <c r="BDX12" s="132"/>
      <c r="BDY12" s="132"/>
      <c r="BDZ12" s="132"/>
      <c r="BEA12" s="133"/>
      <c r="BEB12" s="134"/>
      <c r="BEC12" s="132"/>
      <c r="BED12" s="132"/>
      <c r="BEE12" s="132"/>
      <c r="BEF12" s="133"/>
      <c r="BEG12" s="134"/>
      <c r="BEH12" s="132"/>
      <c r="BEI12" s="132"/>
      <c r="BEJ12" s="132"/>
      <c r="BEK12" s="133"/>
      <c r="BEL12" s="134"/>
      <c r="BEM12" s="132"/>
      <c r="BEN12" s="132"/>
      <c r="BEO12" s="132"/>
      <c r="BEP12" s="133"/>
      <c r="BEQ12" s="134"/>
      <c r="BER12" s="132"/>
      <c r="BES12" s="132"/>
      <c r="BET12" s="132"/>
      <c r="BEU12" s="133"/>
      <c r="BEV12" s="134"/>
      <c r="BEW12" s="132"/>
      <c r="BEX12" s="132"/>
      <c r="BEY12" s="132"/>
      <c r="BEZ12" s="133"/>
      <c r="BFA12" s="134"/>
      <c r="BFB12" s="132"/>
      <c r="BFC12" s="132"/>
      <c r="BFD12" s="132"/>
      <c r="BFE12" s="133"/>
      <c r="BFF12" s="134"/>
      <c r="BFG12" s="132"/>
      <c r="BFH12" s="132"/>
      <c r="BFI12" s="132"/>
      <c r="BFJ12" s="133"/>
      <c r="BFK12" s="134"/>
      <c r="BFL12" s="132"/>
      <c r="BFM12" s="132"/>
      <c r="BFN12" s="132"/>
      <c r="BFO12" s="133"/>
      <c r="BFP12" s="134"/>
      <c r="BFQ12" s="132"/>
      <c r="BFR12" s="132"/>
      <c r="BFS12" s="132"/>
      <c r="BFT12" s="133"/>
      <c r="BFU12" s="134"/>
      <c r="BFV12" s="132"/>
      <c r="BFW12" s="132"/>
      <c r="BFX12" s="132"/>
      <c r="BFY12" s="133"/>
      <c r="BFZ12" s="134"/>
      <c r="BGA12" s="132"/>
      <c r="BGB12" s="132"/>
      <c r="BGC12" s="132"/>
      <c r="BGD12" s="133"/>
      <c r="BGE12" s="134"/>
      <c r="BGF12" s="132"/>
      <c r="BGG12" s="132"/>
      <c r="BGH12" s="132"/>
      <c r="BGI12" s="133"/>
      <c r="BGJ12" s="134"/>
      <c r="BGK12" s="132"/>
      <c r="BGL12" s="132"/>
      <c r="BGM12" s="132"/>
      <c r="BGN12" s="133"/>
      <c r="BGO12" s="134"/>
      <c r="BGP12" s="132"/>
      <c r="BGQ12" s="132"/>
      <c r="BGR12" s="132"/>
      <c r="BGS12" s="133"/>
      <c r="BGT12" s="134"/>
      <c r="BGU12" s="132"/>
      <c r="BGV12" s="132"/>
      <c r="BGW12" s="132"/>
      <c r="BGX12" s="133"/>
      <c r="BGY12" s="134"/>
      <c r="BGZ12" s="132"/>
      <c r="BHA12" s="132"/>
      <c r="BHB12" s="132"/>
      <c r="BHC12" s="133"/>
      <c r="BHD12" s="134"/>
      <c r="BHE12" s="132"/>
      <c r="BHF12" s="132"/>
      <c r="BHG12" s="132"/>
      <c r="BHH12" s="133"/>
      <c r="BHI12" s="134"/>
      <c r="BHJ12" s="132"/>
      <c r="BHK12" s="132"/>
      <c r="BHL12" s="132"/>
      <c r="BHM12" s="133"/>
      <c r="BHN12" s="134"/>
      <c r="BHO12" s="132"/>
      <c r="BHP12" s="132"/>
      <c r="BHQ12" s="132"/>
      <c r="BHR12" s="133"/>
      <c r="BHS12" s="134"/>
      <c r="BHT12" s="132"/>
      <c r="BHU12" s="132"/>
      <c r="BHV12" s="132"/>
      <c r="BHW12" s="133"/>
      <c r="BHX12" s="134"/>
      <c r="BHY12" s="132"/>
      <c r="BHZ12" s="132"/>
      <c r="BIA12" s="132"/>
      <c r="BIB12" s="133"/>
      <c r="BIC12" s="134"/>
      <c r="BID12" s="132"/>
      <c r="BIE12" s="132"/>
      <c r="BIF12" s="132"/>
      <c r="BIG12" s="133"/>
      <c r="BIH12" s="134"/>
      <c r="BII12" s="132"/>
      <c r="BIJ12" s="132"/>
      <c r="BIK12" s="132"/>
      <c r="BIL12" s="133"/>
      <c r="BIM12" s="134"/>
      <c r="BIN12" s="132"/>
      <c r="BIO12" s="132"/>
      <c r="BIP12" s="132"/>
      <c r="BIQ12" s="133"/>
      <c r="BIR12" s="134"/>
      <c r="BIS12" s="132"/>
      <c r="BIT12" s="132"/>
      <c r="BIU12" s="132"/>
      <c r="BIV12" s="133"/>
      <c r="BIW12" s="134"/>
      <c r="BIX12" s="132"/>
      <c r="BIY12" s="132"/>
      <c r="BIZ12" s="132"/>
      <c r="BJA12" s="133"/>
      <c r="BJB12" s="134"/>
      <c r="BJC12" s="132"/>
      <c r="BJD12" s="132"/>
      <c r="BJE12" s="132"/>
      <c r="BJF12" s="133"/>
      <c r="BJG12" s="134"/>
      <c r="BJH12" s="132"/>
      <c r="BJI12" s="132"/>
      <c r="BJJ12" s="132"/>
      <c r="BJK12" s="133"/>
      <c r="BJL12" s="134"/>
      <c r="BJM12" s="132"/>
      <c r="BJN12" s="132"/>
      <c r="BJO12" s="132"/>
      <c r="BJP12" s="133"/>
      <c r="BJQ12" s="134"/>
      <c r="BJR12" s="132"/>
      <c r="BJS12" s="132"/>
      <c r="BJT12" s="132"/>
      <c r="BJU12" s="133"/>
      <c r="BJV12" s="134"/>
      <c r="BJW12" s="132"/>
      <c r="BJX12" s="132"/>
      <c r="BJY12" s="132"/>
      <c r="BJZ12" s="133"/>
      <c r="BKA12" s="134"/>
      <c r="BKB12" s="132"/>
      <c r="BKC12" s="132"/>
      <c r="BKD12" s="132"/>
      <c r="BKE12" s="133"/>
      <c r="BKF12" s="134"/>
      <c r="BKG12" s="132"/>
      <c r="BKH12" s="132"/>
      <c r="BKI12" s="132"/>
      <c r="BKJ12" s="133"/>
      <c r="BKK12" s="134"/>
      <c r="BKL12" s="132"/>
      <c r="BKM12" s="132"/>
      <c r="BKN12" s="132"/>
      <c r="BKO12" s="133"/>
      <c r="BKP12" s="134"/>
      <c r="BKQ12" s="132"/>
      <c r="BKR12" s="132"/>
      <c r="BKS12" s="132"/>
      <c r="BKT12" s="133"/>
      <c r="BKU12" s="134"/>
      <c r="BKV12" s="132"/>
      <c r="BKW12" s="132"/>
      <c r="BKX12" s="132"/>
      <c r="BKY12" s="133"/>
      <c r="BKZ12" s="134"/>
      <c r="BLA12" s="132"/>
      <c r="BLB12" s="132"/>
      <c r="BLC12" s="132"/>
      <c r="BLD12" s="133"/>
      <c r="BLE12" s="134"/>
      <c r="BLF12" s="132"/>
      <c r="BLG12" s="132"/>
      <c r="BLH12" s="132"/>
      <c r="BLI12" s="133"/>
      <c r="BLJ12" s="134"/>
      <c r="BLK12" s="132"/>
      <c r="BLL12" s="132"/>
      <c r="BLM12" s="132"/>
      <c r="BLN12" s="133"/>
      <c r="BLO12" s="134"/>
      <c r="BLP12" s="132"/>
      <c r="BLQ12" s="132"/>
      <c r="BLR12" s="132"/>
      <c r="BLS12" s="133"/>
      <c r="BLT12" s="134"/>
      <c r="BLU12" s="132"/>
      <c r="BLV12" s="132"/>
      <c r="BLW12" s="132"/>
      <c r="BLX12" s="133"/>
      <c r="BLY12" s="134"/>
      <c r="BLZ12" s="132"/>
      <c r="BMA12" s="132"/>
      <c r="BMB12" s="132"/>
      <c r="BMC12" s="133"/>
      <c r="BMD12" s="134"/>
      <c r="BME12" s="132"/>
      <c r="BMF12" s="132"/>
      <c r="BMG12" s="132"/>
      <c r="BMH12" s="133"/>
      <c r="BMI12" s="134"/>
      <c r="BMJ12" s="132"/>
      <c r="BMK12" s="132"/>
      <c r="BML12" s="132"/>
      <c r="BMM12" s="133"/>
      <c r="BMN12" s="134"/>
      <c r="BMO12" s="132"/>
      <c r="BMP12" s="132"/>
      <c r="BMQ12" s="132"/>
      <c r="BMR12" s="133"/>
      <c r="BMS12" s="134"/>
      <c r="BMT12" s="132"/>
      <c r="BMU12" s="132"/>
      <c r="BMV12" s="132"/>
      <c r="BMW12" s="133"/>
      <c r="BMX12" s="134"/>
      <c r="BMY12" s="132"/>
      <c r="BMZ12" s="132"/>
      <c r="BNA12" s="132"/>
      <c r="BNB12" s="133"/>
      <c r="BNC12" s="134"/>
      <c r="BND12" s="132"/>
      <c r="BNE12" s="132"/>
      <c r="BNF12" s="132"/>
      <c r="BNG12" s="133"/>
      <c r="BNH12" s="134"/>
      <c r="BNI12" s="132"/>
      <c r="BNJ12" s="132"/>
      <c r="BNK12" s="132"/>
      <c r="BNL12" s="133"/>
      <c r="BNM12" s="134"/>
      <c r="BNN12" s="132"/>
      <c r="BNO12" s="132"/>
      <c r="BNP12" s="132"/>
      <c r="BNQ12" s="133"/>
      <c r="BNR12" s="134"/>
      <c r="BNS12" s="132"/>
      <c r="BNT12" s="132"/>
      <c r="BNU12" s="132"/>
      <c r="BNV12" s="133"/>
      <c r="BNW12" s="134"/>
      <c r="BNX12" s="132"/>
      <c r="BNY12" s="132"/>
      <c r="BNZ12" s="132"/>
      <c r="BOA12" s="133"/>
      <c r="BOB12" s="134"/>
      <c r="BOC12" s="132"/>
      <c r="BOD12" s="132"/>
      <c r="BOE12" s="132"/>
      <c r="BOF12" s="133"/>
      <c r="BOG12" s="134"/>
      <c r="BOH12" s="132"/>
      <c r="BOI12" s="132"/>
      <c r="BOJ12" s="132"/>
      <c r="BOK12" s="133"/>
      <c r="BOL12" s="134"/>
      <c r="BOM12" s="132"/>
      <c r="BON12" s="132"/>
      <c r="BOO12" s="132"/>
      <c r="BOP12" s="133"/>
      <c r="BOQ12" s="134"/>
      <c r="BOR12" s="132"/>
      <c r="BOS12" s="132"/>
      <c r="BOT12" s="132"/>
      <c r="BOU12" s="133"/>
      <c r="BOV12" s="134"/>
      <c r="BOW12" s="132"/>
      <c r="BOX12" s="132"/>
      <c r="BOY12" s="132"/>
      <c r="BOZ12" s="133"/>
      <c r="BPA12" s="134"/>
      <c r="BPB12" s="132"/>
      <c r="BPC12" s="132"/>
      <c r="BPD12" s="132"/>
      <c r="BPE12" s="133"/>
      <c r="BPF12" s="134"/>
      <c r="BPG12" s="132"/>
      <c r="BPH12" s="132"/>
      <c r="BPI12" s="132"/>
      <c r="BPJ12" s="133"/>
      <c r="BPK12" s="134"/>
      <c r="BPL12" s="132"/>
      <c r="BPM12" s="132"/>
      <c r="BPN12" s="132"/>
      <c r="BPO12" s="133"/>
      <c r="BPP12" s="134"/>
      <c r="BPQ12" s="132"/>
      <c r="BPR12" s="132"/>
      <c r="BPS12" s="132"/>
      <c r="BPT12" s="133"/>
      <c r="BPU12" s="134"/>
      <c r="BPV12" s="132"/>
      <c r="BPW12" s="132"/>
      <c r="BPX12" s="132"/>
      <c r="BPY12" s="133"/>
      <c r="BPZ12" s="134"/>
      <c r="BQA12" s="132"/>
      <c r="BQB12" s="132"/>
      <c r="BQC12" s="132"/>
      <c r="BQD12" s="133"/>
      <c r="BQE12" s="134"/>
      <c r="BQF12" s="132"/>
      <c r="BQG12" s="132"/>
      <c r="BQH12" s="132"/>
      <c r="BQI12" s="133"/>
      <c r="BQJ12" s="134"/>
      <c r="BQK12" s="132"/>
      <c r="BQL12" s="132"/>
      <c r="BQM12" s="132"/>
      <c r="BQN12" s="133"/>
      <c r="BQO12" s="134"/>
      <c r="BQP12" s="132"/>
      <c r="BQQ12" s="132"/>
      <c r="BQR12" s="132"/>
      <c r="BQS12" s="133"/>
      <c r="BQT12" s="134"/>
      <c r="BQU12" s="132"/>
      <c r="BQV12" s="132"/>
      <c r="BQW12" s="132"/>
      <c r="BQX12" s="133"/>
      <c r="BQY12" s="134"/>
      <c r="BQZ12" s="132"/>
      <c r="BRA12" s="132"/>
      <c r="BRB12" s="132"/>
      <c r="BRC12" s="133"/>
      <c r="BRD12" s="134"/>
      <c r="BRE12" s="132"/>
      <c r="BRF12" s="132"/>
      <c r="BRG12" s="132"/>
      <c r="BRH12" s="133"/>
      <c r="BRI12" s="134"/>
      <c r="BRJ12" s="132"/>
      <c r="BRK12" s="132"/>
      <c r="BRL12" s="132"/>
      <c r="BRM12" s="133"/>
      <c r="BRN12" s="134"/>
      <c r="BRO12" s="132"/>
      <c r="BRP12" s="132"/>
      <c r="BRQ12" s="132"/>
      <c r="BRR12" s="133"/>
      <c r="BRS12" s="134"/>
      <c r="BRT12" s="132"/>
      <c r="BRU12" s="132"/>
      <c r="BRV12" s="132"/>
      <c r="BRW12" s="133"/>
      <c r="BRX12" s="134"/>
      <c r="BRY12" s="132"/>
      <c r="BRZ12" s="132"/>
      <c r="BSA12" s="132"/>
      <c r="BSB12" s="133"/>
      <c r="BSC12" s="134"/>
      <c r="BSD12" s="132"/>
      <c r="BSE12" s="132"/>
      <c r="BSF12" s="132"/>
      <c r="BSG12" s="133"/>
      <c r="BSH12" s="134"/>
      <c r="BSI12" s="132"/>
      <c r="BSJ12" s="132"/>
      <c r="BSK12" s="132"/>
      <c r="BSL12" s="133"/>
      <c r="BSM12" s="134"/>
      <c r="BSN12" s="132"/>
      <c r="BSO12" s="132"/>
      <c r="BSP12" s="132"/>
      <c r="BSQ12" s="133"/>
      <c r="BSR12" s="134"/>
      <c r="BSS12" s="132"/>
      <c r="BST12" s="132"/>
      <c r="BSU12" s="132"/>
      <c r="BSV12" s="133"/>
      <c r="BSW12" s="134"/>
      <c r="BSX12" s="132"/>
      <c r="BSY12" s="132"/>
      <c r="BSZ12" s="132"/>
      <c r="BTA12" s="133"/>
      <c r="BTB12" s="134"/>
      <c r="BTC12" s="132"/>
      <c r="BTD12" s="132"/>
      <c r="BTE12" s="132"/>
      <c r="BTF12" s="133"/>
      <c r="BTG12" s="134"/>
      <c r="BTH12" s="132"/>
      <c r="BTI12" s="132"/>
      <c r="BTJ12" s="132"/>
      <c r="BTK12" s="133"/>
      <c r="BTL12" s="134"/>
      <c r="BTM12" s="132"/>
      <c r="BTN12" s="132"/>
      <c r="BTO12" s="132"/>
      <c r="BTP12" s="133"/>
      <c r="BTQ12" s="134"/>
      <c r="BTR12" s="132"/>
      <c r="BTS12" s="132"/>
      <c r="BTT12" s="132"/>
      <c r="BTU12" s="133"/>
      <c r="BTV12" s="134"/>
      <c r="BTW12" s="132"/>
      <c r="BTX12" s="132"/>
      <c r="BTY12" s="132"/>
      <c r="BTZ12" s="133"/>
      <c r="BUA12" s="134"/>
      <c r="BUB12" s="132"/>
      <c r="BUC12" s="132"/>
      <c r="BUD12" s="132"/>
      <c r="BUE12" s="133"/>
      <c r="BUF12" s="134"/>
      <c r="BUG12" s="132"/>
      <c r="BUH12" s="132"/>
      <c r="BUI12" s="132"/>
      <c r="BUJ12" s="133"/>
      <c r="BUK12" s="134"/>
      <c r="BUL12" s="132"/>
      <c r="BUM12" s="132"/>
      <c r="BUN12" s="132"/>
      <c r="BUO12" s="133"/>
      <c r="BUP12" s="134"/>
      <c r="BUQ12" s="132"/>
      <c r="BUR12" s="132"/>
      <c r="BUS12" s="132"/>
      <c r="BUT12" s="133"/>
      <c r="BUU12" s="134"/>
      <c r="BUV12" s="132"/>
      <c r="BUW12" s="132"/>
      <c r="BUX12" s="132"/>
      <c r="BUY12" s="133"/>
      <c r="BUZ12" s="134"/>
      <c r="BVA12" s="132"/>
      <c r="BVB12" s="132"/>
      <c r="BVC12" s="132"/>
      <c r="BVD12" s="133"/>
      <c r="BVE12" s="134"/>
      <c r="BVF12" s="132"/>
      <c r="BVG12" s="132"/>
      <c r="BVH12" s="132"/>
      <c r="BVI12" s="133"/>
      <c r="BVJ12" s="134"/>
      <c r="BVK12" s="132"/>
      <c r="BVL12" s="132"/>
      <c r="BVM12" s="132"/>
      <c r="BVN12" s="133"/>
      <c r="BVO12" s="134"/>
      <c r="BVP12" s="132"/>
      <c r="BVQ12" s="132"/>
      <c r="BVR12" s="132"/>
      <c r="BVS12" s="133"/>
      <c r="BVT12" s="134"/>
      <c r="BVU12" s="132"/>
      <c r="BVV12" s="132"/>
      <c r="BVW12" s="132"/>
      <c r="BVX12" s="133"/>
      <c r="BVY12" s="134"/>
      <c r="BVZ12" s="132"/>
      <c r="BWA12" s="132"/>
      <c r="BWB12" s="132"/>
      <c r="BWC12" s="133"/>
      <c r="BWD12" s="134"/>
      <c r="BWE12" s="132"/>
      <c r="BWF12" s="132"/>
      <c r="BWG12" s="132"/>
      <c r="BWH12" s="133"/>
      <c r="BWI12" s="134"/>
      <c r="BWJ12" s="132"/>
      <c r="BWK12" s="132"/>
      <c r="BWL12" s="132"/>
      <c r="BWM12" s="133"/>
      <c r="BWN12" s="134"/>
      <c r="BWO12" s="132"/>
      <c r="BWP12" s="132"/>
      <c r="BWQ12" s="132"/>
      <c r="BWR12" s="133"/>
      <c r="BWS12" s="134"/>
      <c r="BWT12" s="132"/>
      <c r="BWU12" s="132"/>
      <c r="BWV12" s="132"/>
      <c r="BWW12" s="133"/>
      <c r="BWX12" s="134"/>
      <c r="BWY12" s="132"/>
      <c r="BWZ12" s="132"/>
      <c r="BXA12" s="132"/>
      <c r="BXB12" s="133"/>
      <c r="BXC12" s="134"/>
      <c r="BXD12" s="132"/>
      <c r="BXE12" s="132"/>
      <c r="BXF12" s="132"/>
      <c r="BXG12" s="133"/>
      <c r="BXH12" s="134"/>
      <c r="BXI12" s="132"/>
      <c r="BXJ12" s="132"/>
      <c r="BXK12" s="132"/>
      <c r="BXL12" s="133"/>
      <c r="BXM12" s="134"/>
      <c r="BXN12" s="132"/>
      <c r="BXO12" s="132"/>
      <c r="BXP12" s="132"/>
      <c r="BXQ12" s="133"/>
      <c r="BXR12" s="134"/>
      <c r="BXS12" s="132"/>
      <c r="BXT12" s="132"/>
      <c r="BXU12" s="132"/>
      <c r="BXV12" s="133"/>
      <c r="BXW12" s="134"/>
      <c r="BXX12" s="132"/>
      <c r="BXY12" s="132"/>
      <c r="BXZ12" s="132"/>
      <c r="BYA12" s="133"/>
      <c r="BYB12" s="134"/>
      <c r="BYC12" s="132"/>
      <c r="BYD12" s="132"/>
      <c r="BYE12" s="132"/>
      <c r="BYF12" s="133"/>
      <c r="BYG12" s="134"/>
      <c r="BYH12" s="132"/>
      <c r="BYI12" s="132"/>
      <c r="BYJ12" s="132"/>
      <c r="BYK12" s="133"/>
      <c r="BYL12" s="134"/>
      <c r="BYM12" s="132"/>
      <c r="BYN12" s="132"/>
      <c r="BYO12" s="132"/>
      <c r="BYP12" s="133"/>
      <c r="BYQ12" s="134"/>
      <c r="BYR12" s="132"/>
      <c r="BYS12" s="132"/>
      <c r="BYT12" s="132"/>
      <c r="BYU12" s="133"/>
      <c r="BYV12" s="134"/>
      <c r="BYW12" s="132"/>
      <c r="BYX12" s="132"/>
      <c r="BYY12" s="132"/>
      <c r="BYZ12" s="133"/>
      <c r="BZA12" s="134"/>
      <c r="BZB12" s="132"/>
      <c r="BZC12" s="132"/>
      <c r="BZD12" s="132"/>
      <c r="BZE12" s="133"/>
      <c r="BZF12" s="134"/>
      <c r="BZG12" s="132"/>
      <c r="BZH12" s="132"/>
      <c r="BZI12" s="132"/>
      <c r="BZJ12" s="133"/>
      <c r="BZK12" s="134"/>
      <c r="BZL12" s="132"/>
      <c r="BZM12" s="132"/>
      <c r="BZN12" s="132"/>
      <c r="BZO12" s="133"/>
      <c r="BZP12" s="134"/>
      <c r="BZQ12" s="132"/>
      <c r="BZR12" s="132"/>
      <c r="BZS12" s="132"/>
      <c r="BZT12" s="133"/>
      <c r="BZU12" s="134"/>
      <c r="BZV12" s="132"/>
      <c r="BZW12" s="132"/>
      <c r="BZX12" s="132"/>
      <c r="BZY12" s="133"/>
      <c r="BZZ12" s="134"/>
      <c r="CAA12" s="132"/>
      <c r="CAB12" s="132"/>
      <c r="CAC12" s="132"/>
      <c r="CAD12" s="133"/>
      <c r="CAE12" s="134"/>
      <c r="CAF12" s="132"/>
      <c r="CAG12" s="132"/>
      <c r="CAH12" s="132"/>
      <c r="CAI12" s="133"/>
      <c r="CAJ12" s="134"/>
      <c r="CAK12" s="132"/>
      <c r="CAL12" s="132"/>
      <c r="CAM12" s="132"/>
      <c r="CAN12" s="133"/>
      <c r="CAO12" s="134"/>
      <c r="CAP12" s="132"/>
      <c r="CAQ12" s="132"/>
      <c r="CAR12" s="132"/>
      <c r="CAS12" s="133"/>
      <c r="CAT12" s="134"/>
      <c r="CAU12" s="132"/>
      <c r="CAV12" s="132"/>
      <c r="CAW12" s="132"/>
      <c r="CAX12" s="133"/>
      <c r="CAY12" s="134"/>
      <c r="CAZ12" s="132"/>
      <c r="CBA12" s="132"/>
      <c r="CBB12" s="132"/>
      <c r="CBC12" s="133"/>
      <c r="CBD12" s="134"/>
      <c r="CBE12" s="132"/>
      <c r="CBF12" s="132"/>
      <c r="CBG12" s="132"/>
      <c r="CBH12" s="133"/>
      <c r="CBI12" s="134"/>
      <c r="CBJ12" s="132"/>
      <c r="CBK12" s="132"/>
      <c r="CBL12" s="132"/>
      <c r="CBM12" s="133"/>
      <c r="CBN12" s="134"/>
      <c r="CBO12" s="132"/>
      <c r="CBP12" s="132"/>
      <c r="CBQ12" s="132"/>
      <c r="CBR12" s="133"/>
      <c r="CBS12" s="134"/>
      <c r="CBT12" s="132"/>
      <c r="CBU12" s="132"/>
      <c r="CBV12" s="132"/>
      <c r="CBW12" s="133"/>
      <c r="CBX12" s="134"/>
      <c r="CBY12" s="132"/>
      <c r="CBZ12" s="132"/>
      <c r="CCA12" s="132"/>
      <c r="CCB12" s="133"/>
      <c r="CCC12" s="134"/>
      <c r="CCD12" s="132"/>
      <c r="CCE12" s="132"/>
      <c r="CCF12" s="132"/>
      <c r="CCG12" s="133"/>
      <c r="CCH12" s="134"/>
      <c r="CCI12" s="132"/>
      <c r="CCJ12" s="132"/>
      <c r="CCK12" s="132"/>
      <c r="CCL12" s="133"/>
      <c r="CCM12" s="134"/>
      <c r="CCN12" s="132"/>
      <c r="CCO12" s="132"/>
      <c r="CCP12" s="132"/>
      <c r="CCQ12" s="133"/>
      <c r="CCR12" s="134"/>
      <c r="CCS12" s="132"/>
      <c r="CCT12" s="132"/>
      <c r="CCU12" s="132"/>
      <c r="CCV12" s="133"/>
      <c r="CCW12" s="134"/>
      <c r="CCX12" s="132"/>
      <c r="CCY12" s="132"/>
      <c r="CCZ12" s="132"/>
      <c r="CDA12" s="133"/>
      <c r="CDB12" s="134"/>
      <c r="CDC12" s="132"/>
      <c r="CDD12" s="132"/>
      <c r="CDE12" s="132"/>
      <c r="CDF12" s="133"/>
      <c r="CDG12" s="134"/>
      <c r="CDH12" s="132"/>
      <c r="CDI12" s="132"/>
      <c r="CDJ12" s="132"/>
      <c r="CDK12" s="133"/>
      <c r="CDL12" s="134"/>
      <c r="CDM12" s="132"/>
      <c r="CDN12" s="132"/>
      <c r="CDO12" s="132"/>
      <c r="CDP12" s="133"/>
      <c r="CDQ12" s="134"/>
      <c r="CDR12" s="132"/>
      <c r="CDS12" s="132"/>
      <c r="CDT12" s="132"/>
      <c r="CDU12" s="133"/>
      <c r="CDV12" s="134"/>
      <c r="CDW12" s="132"/>
      <c r="CDX12" s="132"/>
      <c r="CDY12" s="132"/>
      <c r="CDZ12" s="133"/>
      <c r="CEA12" s="134"/>
      <c r="CEB12" s="132"/>
      <c r="CEC12" s="132"/>
      <c r="CED12" s="132"/>
      <c r="CEE12" s="133"/>
      <c r="CEF12" s="134"/>
      <c r="CEG12" s="132"/>
      <c r="CEH12" s="132"/>
      <c r="CEI12" s="132"/>
      <c r="CEJ12" s="133"/>
      <c r="CEK12" s="134"/>
      <c r="CEL12" s="132"/>
      <c r="CEM12" s="132"/>
      <c r="CEN12" s="132"/>
      <c r="CEO12" s="133"/>
      <c r="CEP12" s="134"/>
      <c r="CEQ12" s="132"/>
      <c r="CER12" s="132"/>
      <c r="CES12" s="132"/>
      <c r="CET12" s="133"/>
      <c r="CEU12" s="134"/>
      <c r="CEV12" s="132"/>
      <c r="CEW12" s="132"/>
      <c r="CEX12" s="132"/>
      <c r="CEY12" s="133"/>
      <c r="CEZ12" s="134"/>
      <c r="CFA12" s="132"/>
      <c r="CFB12" s="132"/>
      <c r="CFC12" s="132"/>
      <c r="CFD12" s="133"/>
      <c r="CFE12" s="134"/>
      <c r="CFF12" s="132"/>
      <c r="CFG12" s="132"/>
      <c r="CFH12" s="132"/>
      <c r="CFI12" s="133"/>
      <c r="CFJ12" s="134"/>
      <c r="CFK12" s="132"/>
      <c r="CFL12" s="132"/>
      <c r="CFM12" s="132"/>
      <c r="CFN12" s="133"/>
      <c r="CFO12" s="134"/>
      <c r="CFP12" s="132"/>
      <c r="CFQ12" s="132"/>
      <c r="CFR12" s="132"/>
      <c r="CFS12" s="133"/>
      <c r="CFT12" s="134"/>
      <c r="CFU12" s="132"/>
      <c r="CFV12" s="132"/>
      <c r="CFW12" s="132"/>
      <c r="CFX12" s="133"/>
      <c r="CFY12" s="134"/>
      <c r="CFZ12" s="132"/>
      <c r="CGA12" s="132"/>
      <c r="CGB12" s="132"/>
      <c r="CGC12" s="133"/>
      <c r="CGD12" s="134"/>
      <c r="CGE12" s="132"/>
      <c r="CGF12" s="132"/>
      <c r="CGG12" s="132"/>
      <c r="CGH12" s="133"/>
      <c r="CGI12" s="134"/>
      <c r="CGJ12" s="132"/>
      <c r="CGK12" s="132"/>
      <c r="CGL12" s="132"/>
      <c r="CGM12" s="133"/>
      <c r="CGN12" s="134"/>
      <c r="CGO12" s="132"/>
      <c r="CGP12" s="132"/>
      <c r="CGQ12" s="132"/>
      <c r="CGR12" s="133"/>
      <c r="CGS12" s="134"/>
      <c r="CGT12" s="132"/>
      <c r="CGU12" s="132"/>
      <c r="CGV12" s="132"/>
      <c r="CGW12" s="133"/>
      <c r="CGX12" s="134"/>
      <c r="CGY12" s="132"/>
      <c r="CGZ12" s="132"/>
      <c r="CHA12" s="132"/>
      <c r="CHB12" s="133"/>
      <c r="CHC12" s="134"/>
      <c r="CHD12" s="132"/>
      <c r="CHE12" s="132"/>
      <c r="CHF12" s="132"/>
      <c r="CHG12" s="133"/>
      <c r="CHH12" s="134"/>
      <c r="CHI12" s="132"/>
      <c r="CHJ12" s="132"/>
      <c r="CHK12" s="132"/>
      <c r="CHL12" s="133"/>
      <c r="CHM12" s="134"/>
      <c r="CHN12" s="132"/>
      <c r="CHO12" s="132"/>
      <c r="CHP12" s="132"/>
      <c r="CHQ12" s="133"/>
      <c r="CHR12" s="134"/>
      <c r="CHS12" s="132"/>
      <c r="CHT12" s="132"/>
      <c r="CHU12" s="132"/>
      <c r="CHV12" s="133"/>
      <c r="CHW12" s="134"/>
      <c r="CHX12" s="132"/>
      <c r="CHY12" s="132"/>
      <c r="CHZ12" s="132"/>
      <c r="CIA12" s="133"/>
      <c r="CIB12" s="134"/>
      <c r="CIC12" s="132"/>
      <c r="CID12" s="132"/>
      <c r="CIE12" s="132"/>
      <c r="CIF12" s="133"/>
      <c r="CIG12" s="134"/>
      <c r="CIH12" s="132"/>
      <c r="CII12" s="132"/>
      <c r="CIJ12" s="132"/>
      <c r="CIK12" s="133"/>
      <c r="CIL12" s="134"/>
      <c r="CIM12" s="132"/>
      <c r="CIN12" s="132"/>
      <c r="CIO12" s="132"/>
      <c r="CIP12" s="133"/>
      <c r="CIQ12" s="134"/>
      <c r="CIR12" s="132"/>
      <c r="CIS12" s="132"/>
      <c r="CIT12" s="132"/>
      <c r="CIU12" s="133"/>
      <c r="CIV12" s="134"/>
      <c r="CIW12" s="132"/>
      <c r="CIX12" s="132"/>
      <c r="CIY12" s="132"/>
      <c r="CIZ12" s="133"/>
      <c r="CJA12" s="134"/>
      <c r="CJB12" s="132"/>
      <c r="CJC12" s="132"/>
      <c r="CJD12" s="132"/>
      <c r="CJE12" s="133"/>
      <c r="CJF12" s="134"/>
      <c r="CJG12" s="132"/>
      <c r="CJH12" s="132"/>
      <c r="CJI12" s="132"/>
      <c r="CJJ12" s="133"/>
      <c r="CJK12" s="134"/>
      <c r="CJL12" s="132"/>
      <c r="CJM12" s="132"/>
      <c r="CJN12" s="132"/>
      <c r="CJO12" s="133"/>
      <c r="CJP12" s="134"/>
      <c r="CJQ12" s="132"/>
      <c r="CJR12" s="132"/>
      <c r="CJS12" s="132"/>
      <c r="CJT12" s="133"/>
      <c r="CJU12" s="134"/>
      <c r="CJV12" s="132"/>
      <c r="CJW12" s="132"/>
      <c r="CJX12" s="132"/>
      <c r="CJY12" s="133"/>
      <c r="CJZ12" s="134"/>
      <c r="CKA12" s="132"/>
      <c r="CKB12" s="132"/>
      <c r="CKC12" s="132"/>
      <c r="CKD12" s="133"/>
      <c r="CKE12" s="134"/>
      <c r="CKF12" s="132"/>
      <c r="CKG12" s="132"/>
      <c r="CKH12" s="132"/>
      <c r="CKI12" s="133"/>
      <c r="CKJ12" s="134"/>
      <c r="CKK12" s="132"/>
      <c r="CKL12" s="132"/>
      <c r="CKM12" s="132"/>
      <c r="CKN12" s="133"/>
      <c r="CKO12" s="134"/>
      <c r="CKP12" s="132"/>
      <c r="CKQ12" s="132"/>
      <c r="CKR12" s="132"/>
      <c r="CKS12" s="133"/>
      <c r="CKT12" s="134"/>
      <c r="CKU12" s="132"/>
      <c r="CKV12" s="132"/>
      <c r="CKW12" s="132"/>
      <c r="CKX12" s="133"/>
      <c r="CKY12" s="134"/>
      <c r="CKZ12" s="132"/>
      <c r="CLA12" s="132"/>
      <c r="CLB12" s="132"/>
      <c r="CLC12" s="133"/>
      <c r="CLD12" s="134"/>
      <c r="CLE12" s="132"/>
      <c r="CLF12" s="132"/>
      <c r="CLG12" s="132"/>
      <c r="CLH12" s="133"/>
      <c r="CLI12" s="134"/>
      <c r="CLJ12" s="132"/>
      <c r="CLK12" s="132"/>
      <c r="CLL12" s="132"/>
      <c r="CLM12" s="133"/>
      <c r="CLN12" s="134"/>
      <c r="CLO12" s="132"/>
      <c r="CLP12" s="132"/>
      <c r="CLQ12" s="132"/>
      <c r="CLR12" s="133"/>
      <c r="CLS12" s="134"/>
      <c r="CLT12" s="132"/>
      <c r="CLU12" s="132"/>
      <c r="CLV12" s="132"/>
      <c r="CLW12" s="133"/>
      <c r="CLX12" s="134"/>
      <c r="CLY12" s="132"/>
      <c r="CLZ12" s="132"/>
      <c r="CMA12" s="132"/>
      <c r="CMB12" s="133"/>
      <c r="CMC12" s="134"/>
      <c r="CMD12" s="132"/>
      <c r="CME12" s="132"/>
      <c r="CMF12" s="132"/>
      <c r="CMG12" s="133"/>
      <c r="CMH12" s="134"/>
      <c r="CMI12" s="132"/>
      <c r="CMJ12" s="132"/>
      <c r="CMK12" s="132"/>
      <c r="CML12" s="133"/>
      <c r="CMM12" s="134"/>
      <c r="CMN12" s="132"/>
      <c r="CMO12" s="132"/>
      <c r="CMP12" s="132"/>
      <c r="CMQ12" s="133"/>
      <c r="CMR12" s="134"/>
      <c r="CMS12" s="132"/>
      <c r="CMT12" s="132"/>
      <c r="CMU12" s="132"/>
      <c r="CMV12" s="133"/>
      <c r="CMW12" s="134"/>
      <c r="CMX12" s="132"/>
      <c r="CMY12" s="132"/>
      <c r="CMZ12" s="132"/>
      <c r="CNA12" s="133"/>
      <c r="CNB12" s="134"/>
      <c r="CNC12" s="132"/>
      <c r="CND12" s="132"/>
      <c r="CNE12" s="132"/>
      <c r="CNF12" s="133"/>
      <c r="CNG12" s="134"/>
      <c r="CNH12" s="132"/>
      <c r="CNI12" s="132"/>
      <c r="CNJ12" s="132"/>
      <c r="CNK12" s="133"/>
      <c r="CNL12" s="134"/>
      <c r="CNM12" s="132"/>
      <c r="CNN12" s="132"/>
      <c r="CNO12" s="132"/>
      <c r="CNP12" s="133"/>
      <c r="CNQ12" s="134"/>
      <c r="CNR12" s="132"/>
      <c r="CNS12" s="132"/>
      <c r="CNT12" s="132"/>
      <c r="CNU12" s="133"/>
      <c r="CNV12" s="134"/>
      <c r="CNW12" s="132"/>
      <c r="CNX12" s="132"/>
      <c r="CNY12" s="132"/>
      <c r="CNZ12" s="133"/>
      <c r="COA12" s="134"/>
      <c r="COB12" s="132"/>
      <c r="COC12" s="132"/>
      <c r="COD12" s="132"/>
      <c r="COE12" s="133"/>
      <c r="COF12" s="134"/>
      <c r="COG12" s="132"/>
      <c r="COH12" s="132"/>
      <c r="COI12" s="132"/>
      <c r="COJ12" s="133"/>
      <c r="COK12" s="134"/>
      <c r="COL12" s="132"/>
      <c r="COM12" s="132"/>
      <c r="CON12" s="132"/>
      <c r="COO12" s="133"/>
      <c r="COP12" s="134"/>
      <c r="COQ12" s="132"/>
      <c r="COR12" s="132"/>
      <c r="COS12" s="132"/>
      <c r="COT12" s="133"/>
      <c r="COU12" s="134"/>
      <c r="COV12" s="132"/>
      <c r="COW12" s="132"/>
      <c r="COX12" s="132"/>
      <c r="COY12" s="133"/>
      <c r="COZ12" s="134"/>
      <c r="CPA12" s="132"/>
      <c r="CPB12" s="132"/>
      <c r="CPC12" s="132"/>
      <c r="CPD12" s="133"/>
      <c r="CPE12" s="134"/>
      <c r="CPF12" s="132"/>
      <c r="CPG12" s="132"/>
      <c r="CPH12" s="132"/>
      <c r="CPI12" s="133"/>
      <c r="CPJ12" s="134"/>
      <c r="CPK12" s="132"/>
      <c r="CPL12" s="132"/>
      <c r="CPM12" s="132"/>
      <c r="CPN12" s="133"/>
      <c r="CPO12" s="134"/>
      <c r="CPP12" s="132"/>
      <c r="CPQ12" s="132"/>
      <c r="CPR12" s="132"/>
      <c r="CPS12" s="133"/>
      <c r="CPT12" s="134"/>
      <c r="CPU12" s="132"/>
      <c r="CPV12" s="132"/>
      <c r="CPW12" s="132"/>
      <c r="CPX12" s="133"/>
      <c r="CPY12" s="134"/>
      <c r="CPZ12" s="132"/>
      <c r="CQA12" s="132"/>
      <c r="CQB12" s="132"/>
      <c r="CQC12" s="133"/>
      <c r="CQD12" s="134"/>
      <c r="CQE12" s="132"/>
      <c r="CQF12" s="132"/>
      <c r="CQG12" s="132"/>
      <c r="CQH12" s="133"/>
      <c r="CQI12" s="134"/>
      <c r="CQJ12" s="132"/>
      <c r="CQK12" s="132"/>
      <c r="CQL12" s="132"/>
      <c r="CQM12" s="133"/>
      <c r="CQN12" s="134"/>
      <c r="CQO12" s="132"/>
      <c r="CQP12" s="132"/>
      <c r="CQQ12" s="132"/>
      <c r="CQR12" s="133"/>
      <c r="CQS12" s="134"/>
      <c r="CQT12" s="132"/>
      <c r="CQU12" s="132"/>
      <c r="CQV12" s="132"/>
      <c r="CQW12" s="133"/>
      <c r="CQX12" s="134"/>
      <c r="CQY12" s="132"/>
      <c r="CQZ12" s="132"/>
      <c r="CRA12" s="132"/>
      <c r="CRB12" s="133"/>
      <c r="CRC12" s="134"/>
      <c r="CRD12" s="132"/>
      <c r="CRE12" s="132"/>
      <c r="CRF12" s="132"/>
      <c r="CRG12" s="133"/>
      <c r="CRH12" s="134"/>
      <c r="CRI12" s="132"/>
      <c r="CRJ12" s="132"/>
      <c r="CRK12" s="132"/>
      <c r="CRL12" s="133"/>
      <c r="CRM12" s="134"/>
      <c r="CRN12" s="132"/>
      <c r="CRO12" s="132"/>
      <c r="CRP12" s="132"/>
      <c r="CRQ12" s="133"/>
      <c r="CRR12" s="134"/>
      <c r="CRS12" s="132"/>
      <c r="CRT12" s="132"/>
      <c r="CRU12" s="132"/>
      <c r="CRV12" s="133"/>
      <c r="CRW12" s="134"/>
      <c r="CRX12" s="132"/>
      <c r="CRY12" s="132"/>
      <c r="CRZ12" s="132"/>
      <c r="CSA12" s="133"/>
      <c r="CSB12" s="134"/>
      <c r="CSC12" s="132"/>
      <c r="CSD12" s="132"/>
      <c r="CSE12" s="132"/>
      <c r="CSF12" s="133"/>
      <c r="CSG12" s="134"/>
      <c r="CSH12" s="132"/>
      <c r="CSI12" s="132"/>
      <c r="CSJ12" s="132"/>
      <c r="CSK12" s="133"/>
      <c r="CSL12" s="134"/>
      <c r="CSM12" s="132"/>
      <c r="CSN12" s="132"/>
      <c r="CSO12" s="132"/>
      <c r="CSP12" s="133"/>
      <c r="CSQ12" s="134"/>
      <c r="CSR12" s="132"/>
      <c r="CSS12" s="132"/>
      <c r="CST12" s="132"/>
      <c r="CSU12" s="133"/>
      <c r="CSV12" s="134"/>
      <c r="CSW12" s="132"/>
      <c r="CSX12" s="132"/>
      <c r="CSY12" s="132"/>
      <c r="CSZ12" s="133"/>
      <c r="CTA12" s="134"/>
      <c r="CTB12" s="132"/>
      <c r="CTC12" s="132"/>
      <c r="CTD12" s="132"/>
      <c r="CTE12" s="133"/>
      <c r="CTF12" s="134"/>
      <c r="CTG12" s="132"/>
      <c r="CTH12" s="132"/>
      <c r="CTI12" s="132"/>
      <c r="CTJ12" s="133"/>
      <c r="CTK12" s="134"/>
      <c r="CTL12" s="132"/>
      <c r="CTM12" s="132"/>
      <c r="CTN12" s="132"/>
      <c r="CTO12" s="133"/>
      <c r="CTP12" s="134"/>
      <c r="CTQ12" s="132"/>
      <c r="CTR12" s="132"/>
      <c r="CTS12" s="132"/>
      <c r="CTT12" s="133"/>
      <c r="CTU12" s="134"/>
      <c r="CTV12" s="132"/>
      <c r="CTW12" s="132"/>
      <c r="CTX12" s="132"/>
      <c r="CTY12" s="133"/>
      <c r="CTZ12" s="134"/>
      <c r="CUA12" s="132"/>
      <c r="CUB12" s="132"/>
      <c r="CUC12" s="132"/>
      <c r="CUD12" s="133"/>
      <c r="CUE12" s="134"/>
      <c r="CUF12" s="132"/>
      <c r="CUG12" s="132"/>
      <c r="CUH12" s="132"/>
      <c r="CUI12" s="133"/>
      <c r="CUJ12" s="134"/>
      <c r="CUK12" s="132"/>
      <c r="CUL12" s="132"/>
      <c r="CUM12" s="132"/>
      <c r="CUN12" s="133"/>
      <c r="CUO12" s="134"/>
      <c r="CUP12" s="132"/>
      <c r="CUQ12" s="132"/>
      <c r="CUR12" s="132"/>
      <c r="CUS12" s="133"/>
      <c r="CUT12" s="134"/>
      <c r="CUU12" s="132"/>
      <c r="CUV12" s="132"/>
      <c r="CUW12" s="132"/>
      <c r="CUX12" s="133"/>
      <c r="CUY12" s="134"/>
      <c r="CUZ12" s="132"/>
      <c r="CVA12" s="132"/>
      <c r="CVB12" s="132"/>
      <c r="CVC12" s="133"/>
      <c r="CVD12" s="134"/>
      <c r="CVE12" s="132"/>
      <c r="CVF12" s="132"/>
      <c r="CVG12" s="132"/>
      <c r="CVH12" s="133"/>
      <c r="CVI12" s="134"/>
      <c r="CVJ12" s="132"/>
      <c r="CVK12" s="132"/>
      <c r="CVL12" s="132"/>
      <c r="CVM12" s="133"/>
      <c r="CVN12" s="134"/>
      <c r="CVO12" s="132"/>
      <c r="CVP12" s="132"/>
      <c r="CVQ12" s="132"/>
      <c r="CVR12" s="133"/>
      <c r="CVS12" s="134"/>
      <c r="CVT12" s="132"/>
      <c r="CVU12" s="132"/>
      <c r="CVV12" s="132"/>
      <c r="CVW12" s="133"/>
      <c r="CVX12" s="134"/>
      <c r="CVY12" s="132"/>
      <c r="CVZ12" s="132"/>
      <c r="CWA12" s="132"/>
      <c r="CWB12" s="133"/>
      <c r="CWC12" s="134"/>
      <c r="CWD12" s="132"/>
      <c r="CWE12" s="132"/>
      <c r="CWF12" s="132"/>
      <c r="CWG12" s="133"/>
      <c r="CWH12" s="134"/>
      <c r="CWI12" s="132"/>
      <c r="CWJ12" s="132"/>
      <c r="CWK12" s="132"/>
      <c r="CWL12" s="133"/>
      <c r="CWM12" s="134"/>
      <c r="CWN12" s="132"/>
      <c r="CWO12" s="132"/>
      <c r="CWP12" s="132"/>
      <c r="CWQ12" s="133"/>
      <c r="CWR12" s="134"/>
      <c r="CWS12" s="132"/>
      <c r="CWT12" s="132"/>
      <c r="CWU12" s="132"/>
      <c r="CWV12" s="133"/>
      <c r="CWW12" s="134"/>
      <c r="CWX12" s="132"/>
      <c r="CWY12" s="132"/>
      <c r="CWZ12" s="132"/>
      <c r="CXA12" s="133"/>
      <c r="CXB12" s="134"/>
      <c r="CXC12" s="132"/>
      <c r="CXD12" s="132"/>
      <c r="CXE12" s="132"/>
      <c r="CXF12" s="133"/>
      <c r="CXG12" s="134"/>
      <c r="CXH12" s="132"/>
      <c r="CXI12" s="132"/>
      <c r="CXJ12" s="132"/>
      <c r="CXK12" s="133"/>
      <c r="CXL12" s="134"/>
      <c r="CXM12" s="132"/>
      <c r="CXN12" s="132"/>
      <c r="CXO12" s="132"/>
      <c r="CXP12" s="133"/>
      <c r="CXQ12" s="134"/>
      <c r="CXR12" s="132"/>
      <c r="CXS12" s="132"/>
      <c r="CXT12" s="132"/>
      <c r="CXU12" s="133"/>
      <c r="CXV12" s="134"/>
      <c r="CXW12" s="132"/>
      <c r="CXX12" s="132"/>
      <c r="CXY12" s="132"/>
      <c r="CXZ12" s="133"/>
      <c r="CYA12" s="134"/>
      <c r="CYB12" s="132"/>
      <c r="CYC12" s="132"/>
      <c r="CYD12" s="132"/>
      <c r="CYE12" s="133"/>
      <c r="CYF12" s="134"/>
      <c r="CYG12" s="132"/>
      <c r="CYH12" s="132"/>
      <c r="CYI12" s="132"/>
      <c r="CYJ12" s="133"/>
      <c r="CYK12" s="134"/>
      <c r="CYL12" s="132"/>
      <c r="CYM12" s="132"/>
      <c r="CYN12" s="132"/>
      <c r="CYO12" s="133"/>
      <c r="CYP12" s="134"/>
      <c r="CYQ12" s="132"/>
      <c r="CYR12" s="132"/>
      <c r="CYS12" s="132"/>
      <c r="CYT12" s="133"/>
      <c r="CYU12" s="134"/>
      <c r="CYV12" s="132"/>
      <c r="CYW12" s="132"/>
      <c r="CYX12" s="132"/>
      <c r="CYY12" s="133"/>
      <c r="CYZ12" s="134"/>
      <c r="CZA12" s="132"/>
      <c r="CZB12" s="132"/>
      <c r="CZC12" s="132"/>
      <c r="CZD12" s="133"/>
      <c r="CZE12" s="134"/>
      <c r="CZF12" s="132"/>
      <c r="CZG12" s="132"/>
      <c r="CZH12" s="132"/>
      <c r="CZI12" s="133"/>
      <c r="CZJ12" s="134"/>
      <c r="CZK12" s="132"/>
      <c r="CZL12" s="132"/>
      <c r="CZM12" s="132"/>
      <c r="CZN12" s="133"/>
      <c r="CZO12" s="134"/>
      <c r="CZP12" s="132"/>
      <c r="CZQ12" s="132"/>
      <c r="CZR12" s="132"/>
      <c r="CZS12" s="133"/>
      <c r="CZT12" s="134"/>
      <c r="CZU12" s="132"/>
      <c r="CZV12" s="132"/>
      <c r="CZW12" s="132"/>
      <c r="CZX12" s="133"/>
      <c r="CZY12" s="134"/>
      <c r="CZZ12" s="132"/>
      <c r="DAA12" s="132"/>
      <c r="DAB12" s="132"/>
      <c r="DAC12" s="133"/>
      <c r="DAD12" s="134"/>
      <c r="DAE12" s="132"/>
      <c r="DAF12" s="132"/>
      <c r="DAG12" s="132"/>
      <c r="DAH12" s="133"/>
      <c r="DAI12" s="134"/>
      <c r="DAJ12" s="132"/>
      <c r="DAK12" s="132"/>
      <c r="DAL12" s="132"/>
      <c r="DAM12" s="133"/>
      <c r="DAN12" s="134"/>
      <c r="DAO12" s="132"/>
      <c r="DAP12" s="132"/>
      <c r="DAQ12" s="132"/>
      <c r="DAR12" s="133"/>
      <c r="DAS12" s="134"/>
      <c r="DAT12" s="132"/>
      <c r="DAU12" s="132"/>
      <c r="DAV12" s="132"/>
      <c r="DAW12" s="133"/>
      <c r="DAX12" s="134"/>
      <c r="DAY12" s="132"/>
      <c r="DAZ12" s="132"/>
      <c r="DBA12" s="132"/>
      <c r="DBB12" s="133"/>
      <c r="DBC12" s="134"/>
      <c r="DBD12" s="132"/>
      <c r="DBE12" s="132"/>
      <c r="DBF12" s="132"/>
      <c r="DBG12" s="133"/>
      <c r="DBH12" s="134"/>
      <c r="DBI12" s="132"/>
      <c r="DBJ12" s="132"/>
      <c r="DBK12" s="132"/>
      <c r="DBL12" s="133"/>
      <c r="DBM12" s="134"/>
      <c r="DBN12" s="132"/>
      <c r="DBO12" s="132"/>
      <c r="DBP12" s="132"/>
      <c r="DBQ12" s="133"/>
      <c r="DBR12" s="134"/>
      <c r="DBS12" s="132"/>
      <c r="DBT12" s="132"/>
      <c r="DBU12" s="132"/>
      <c r="DBV12" s="133"/>
      <c r="DBW12" s="134"/>
      <c r="DBX12" s="132"/>
      <c r="DBY12" s="132"/>
      <c r="DBZ12" s="132"/>
      <c r="DCA12" s="133"/>
      <c r="DCB12" s="134"/>
      <c r="DCC12" s="132"/>
      <c r="DCD12" s="132"/>
      <c r="DCE12" s="132"/>
      <c r="DCF12" s="133"/>
      <c r="DCG12" s="134"/>
      <c r="DCH12" s="132"/>
      <c r="DCI12" s="132"/>
      <c r="DCJ12" s="132"/>
      <c r="DCK12" s="133"/>
      <c r="DCL12" s="134"/>
      <c r="DCM12" s="132"/>
      <c r="DCN12" s="132"/>
      <c r="DCO12" s="132"/>
      <c r="DCP12" s="133"/>
      <c r="DCQ12" s="134"/>
      <c r="DCR12" s="132"/>
      <c r="DCS12" s="132"/>
      <c r="DCT12" s="132"/>
      <c r="DCU12" s="133"/>
      <c r="DCV12" s="134"/>
      <c r="DCW12" s="132"/>
      <c r="DCX12" s="132"/>
      <c r="DCY12" s="132"/>
      <c r="DCZ12" s="133"/>
      <c r="DDA12" s="134"/>
      <c r="DDB12" s="132"/>
      <c r="DDC12" s="132"/>
      <c r="DDD12" s="132"/>
      <c r="DDE12" s="133"/>
      <c r="DDF12" s="134"/>
      <c r="DDG12" s="132"/>
      <c r="DDH12" s="132"/>
      <c r="DDI12" s="132"/>
      <c r="DDJ12" s="133"/>
      <c r="DDK12" s="134"/>
      <c r="DDL12" s="132"/>
      <c r="DDM12" s="132"/>
      <c r="DDN12" s="132"/>
      <c r="DDO12" s="133"/>
      <c r="DDP12" s="134"/>
      <c r="DDQ12" s="132"/>
      <c r="DDR12" s="132"/>
      <c r="DDS12" s="132"/>
      <c r="DDT12" s="133"/>
      <c r="DDU12" s="134"/>
      <c r="DDV12" s="132"/>
      <c r="DDW12" s="132"/>
      <c r="DDX12" s="132"/>
      <c r="DDY12" s="133"/>
      <c r="DDZ12" s="134"/>
      <c r="DEA12" s="132"/>
      <c r="DEB12" s="132"/>
      <c r="DEC12" s="132"/>
      <c r="DED12" s="133"/>
      <c r="DEE12" s="134"/>
      <c r="DEF12" s="132"/>
      <c r="DEG12" s="132"/>
      <c r="DEH12" s="132"/>
      <c r="DEI12" s="133"/>
      <c r="DEJ12" s="134"/>
      <c r="DEK12" s="132"/>
      <c r="DEL12" s="132"/>
      <c r="DEM12" s="132"/>
      <c r="DEN12" s="133"/>
      <c r="DEO12" s="134"/>
      <c r="DEP12" s="132"/>
      <c r="DEQ12" s="132"/>
      <c r="DER12" s="132"/>
      <c r="DES12" s="133"/>
      <c r="DET12" s="134"/>
      <c r="DEU12" s="132"/>
      <c r="DEV12" s="132"/>
      <c r="DEW12" s="132"/>
      <c r="DEX12" s="133"/>
      <c r="DEY12" s="134"/>
      <c r="DEZ12" s="132"/>
      <c r="DFA12" s="132"/>
      <c r="DFB12" s="132"/>
      <c r="DFC12" s="133"/>
      <c r="DFD12" s="134"/>
      <c r="DFE12" s="132"/>
      <c r="DFF12" s="132"/>
      <c r="DFG12" s="132"/>
      <c r="DFH12" s="133"/>
      <c r="DFI12" s="134"/>
      <c r="DFJ12" s="132"/>
      <c r="DFK12" s="132"/>
      <c r="DFL12" s="132"/>
      <c r="DFM12" s="133"/>
      <c r="DFN12" s="134"/>
      <c r="DFO12" s="132"/>
      <c r="DFP12" s="132"/>
      <c r="DFQ12" s="132"/>
      <c r="DFR12" s="133"/>
      <c r="DFS12" s="134"/>
      <c r="DFT12" s="132"/>
      <c r="DFU12" s="132"/>
      <c r="DFV12" s="132"/>
      <c r="DFW12" s="133"/>
      <c r="DFX12" s="134"/>
      <c r="DFY12" s="132"/>
      <c r="DFZ12" s="132"/>
      <c r="DGA12" s="132"/>
      <c r="DGB12" s="133"/>
      <c r="DGC12" s="134"/>
      <c r="DGD12" s="132"/>
      <c r="DGE12" s="132"/>
      <c r="DGF12" s="132"/>
      <c r="DGG12" s="133"/>
      <c r="DGH12" s="134"/>
      <c r="DGI12" s="132"/>
      <c r="DGJ12" s="132"/>
      <c r="DGK12" s="132"/>
      <c r="DGL12" s="133"/>
      <c r="DGM12" s="134"/>
      <c r="DGN12" s="132"/>
      <c r="DGO12" s="132"/>
      <c r="DGP12" s="132"/>
      <c r="DGQ12" s="133"/>
      <c r="DGR12" s="134"/>
      <c r="DGS12" s="132"/>
      <c r="DGT12" s="132"/>
      <c r="DGU12" s="132"/>
      <c r="DGV12" s="133"/>
      <c r="DGW12" s="134"/>
      <c r="DGX12" s="132"/>
      <c r="DGY12" s="132"/>
      <c r="DGZ12" s="132"/>
      <c r="DHA12" s="133"/>
      <c r="DHB12" s="134"/>
      <c r="DHC12" s="132"/>
      <c r="DHD12" s="132"/>
      <c r="DHE12" s="132"/>
      <c r="DHF12" s="133"/>
      <c r="DHG12" s="134"/>
      <c r="DHH12" s="132"/>
      <c r="DHI12" s="132"/>
      <c r="DHJ12" s="132"/>
      <c r="DHK12" s="133"/>
      <c r="DHL12" s="134"/>
      <c r="DHM12" s="132"/>
      <c r="DHN12" s="132"/>
      <c r="DHO12" s="132"/>
      <c r="DHP12" s="133"/>
      <c r="DHQ12" s="134"/>
      <c r="DHR12" s="132"/>
      <c r="DHS12" s="132"/>
      <c r="DHT12" s="132"/>
      <c r="DHU12" s="133"/>
      <c r="DHV12" s="134"/>
      <c r="DHW12" s="132"/>
      <c r="DHX12" s="132"/>
      <c r="DHY12" s="132"/>
      <c r="DHZ12" s="133"/>
      <c r="DIA12" s="134"/>
      <c r="DIB12" s="132"/>
      <c r="DIC12" s="132"/>
      <c r="DID12" s="132"/>
      <c r="DIE12" s="133"/>
      <c r="DIF12" s="134"/>
      <c r="DIG12" s="132"/>
      <c r="DIH12" s="132"/>
      <c r="DII12" s="132"/>
      <c r="DIJ12" s="133"/>
      <c r="DIK12" s="134"/>
      <c r="DIL12" s="132"/>
      <c r="DIM12" s="132"/>
      <c r="DIN12" s="132"/>
      <c r="DIO12" s="133"/>
      <c r="DIP12" s="134"/>
      <c r="DIQ12" s="132"/>
      <c r="DIR12" s="132"/>
      <c r="DIS12" s="132"/>
      <c r="DIT12" s="133"/>
      <c r="DIU12" s="134"/>
      <c r="DIV12" s="132"/>
      <c r="DIW12" s="132"/>
      <c r="DIX12" s="132"/>
      <c r="DIY12" s="133"/>
      <c r="DIZ12" s="134"/>
      <c r="DJA12" s="132"/>
      <c r="DJB12" s="132"/>
      <c r="DJC12" s="132"/>
      <c r="DJD12" s="133"/>
      <c r="DJE12" s="134"/>
      <c r="DJF12" s="132"/>
      <c r="DJG12" s="132"/>
      <c r="DJH12" s="132"/>
      <c r="DJI12" s="133"/>
      <c r="DJJ12" s="134"/>
      <c r="DJK12" s="132"/>
      <c r="DJL12" s="132"/>
      <c r="DJM12" s="132"/>
      <c r="DJN12" s="133"/>
      <c r="DJO12" s="134"/>
      <c r="DJP12" s="132"/>
      <c r="DJQ12" s="132"/>
      <c r="DJR12" s="132"/>
      <c r="DJS12" s="133"/>
      <c r="DJT12" s="134"/>
      <c r="DJU12" s="132"/>
      <c r="DJV12" s="132"/>
      <c r="DJW12" s="132"/>
      <c r="DJX12" s="133"/>
      <c r="DJY12" s="134"/>
      <c r="DJZ12" s="132"/>
      <c r="DKA12" s="132"/>
      <c r="DKB12" s="132"/>
      <c r="DKC12" s="133"/>
      <c r="DKD12" s="134"/>
      <c r="DKE12" s="132"/>
      <c r="DKF12" s="132"/>
      <c r="DKG12" s="132"/>
      <c r="DKH12" s="133"/>
      <c r="DKI12" s="134"/>
      <c r="DKJ12" s="132"/>
      <c r="DKK12" s="132"/>
      <c r="DKL12" s="132"/>
      <c r="DKM12" s="133"/>
      <c r="DKN12" s="134"/>
      <c r="DKO12" s="132"/>
      <c r="DKP12" s="132"/>
      <c r="DKQ12" s="132"/>
      <c r="DKR12" s="133"/>
      <c r="DKS12" s="134"/>
      <c r="DKT12" s="132"/>
      <c r="DKU12" s="132"/>
      <c r="DKV12" s="132"/>
      <c r="DKW12" s="133"/>
      <c r="DKX12" s="134"/>
      <c r="DKY12" s="132"/>
      <c r="DKZ12" s="132"/>
      <c r="DLA12" s="132"/>
      <c r="DLB12" s="133"/>
      <c r="DLC12" s="134"/>
      <c r="DLD12" s="132"/>
      <c r="DLE12" s="132"/>
      <c r="DLF12" s="132"/>
      <c r="DLG12" s="133"/>
      <c r="DLH12" s="134"/>
      <c r="DLI12" s="132"/>
      <c r="DLJ12" s="132"/>
      <c r="DLK12" s="132"/>
      <c r="DLL12" s="133"/>
      <c r="DLM12" s="134"/>
      <c r="DLN12" s="132"/>
      <c r="DLO12" s="132"/>
      <c r="DLP12" s="132"/>
      <c r="DLQ12" s="133"/>
      <c r="DLR12" s="134"/>
      <c r="DLS12" s="132"/>
      <c r="DLT12" s="132"/>
      <c r="DLU12" s="132"/>
      <c r="DLV12" s="133"/>
      <c r="DLW12" s="134"/>
      <c r="DLX12" s="132"/>
      <c r="DLY12" s="132"/>
      <c r="DLZ12" s="132"/>
      <c r="DMA12" s="133"/>
      <c r="DMB12" s="134"/>
      <c r="DMC12" s="132"/>
      <c r="DMD12" s="132"/>
      <c r="DME12" s="132"/>
      <c r="DMF12" s="133"/>
      <c r="DMG12" s="134"/>
      <c r="DMH12" s="132"/>
      <c r="DMI12" s="132"/>
      <c r="DMJ12" s="132"/>
      <c r="DMK12" s="133"/>
      <c r="DML12" s="134"/>
      <c r="DMM12" s="132"/>
      <c r="DMN12" s="132"/>
      <c r="DMO12" s="132"/>
      <c r="DMP12" s="133"/>
      <c r="DMQ12" s="134"/>
      <c r="DMR12" s="132"/>
      <c r="DMS12" s="132"/>
      <c r="DMT12" s="132"/>
      <c r="DMU12" s="133"/>
      <c r="DMV12" s="134"/>
      <c r="DMW12" s="132"/>
      <c r="DMX12" s="132"/>
      <c r="DMY12" s="132"/>
      <c r="DMZ12" s="133"/>
      <c r="DNA12" s="134"/>
      <c r="DNB12" s="132"/>
      <c r="DNC12" s="132"/>
      <c r="DND12" s="132"/>
      <c r="DNE12" s="133"/>
      <c r="DNF12" s="134"/>
      <c r="DNG12" s="132"/>
      <c r="DNH12" s="132"/>
      <c r="DNI12" s="132"/>
      <c r="DNJ12" s="133"/>
      <c r="DNK12" s="134"/>
      <c r="DNL12" s="132"/>
      <c r="DNM12" s="132"/>
      <c r="DNN12" s="132"/>
      <c r="DNO12" s="133"/>
      <c r="DNP12" s="134"/>
      <c r="DNQ12" s="132"/>
      <c r="DNR12" s="132"/>
      <c r="DNS12" s="132"/>
      <c r="DNT12" s="133"/>
      <c r="DNU12" s="134"/>
      <c r="DNV12" s="132"/>
      <c r="DNW12" s="132"/>
      <c r="DNX12" s="132"/>
      <c r="DNY12" s="133"/>
      <c r="DNZ12" s="134"/>
      <c r="DOA12" s="132"/>
      <c r="DOB12" s="132"/>
      <c r="DOC12" s="132"/>
      <c r="DOD12" s="133"/>
      <c r="DOE12" s="134"/>
      <c r="DOF12" s="132"/>
      <c r="DOG12" s="132"/>
      <c r="DOH12" s="132"/>
      <c r="DOI12" s="133"/>
      <c r="DOJ12" s="134"/>
      <c r="DOK12" s="132"/>
      <c r="DOL12" s="132"/>
      <c r="DOM12" s="132"/>
      <c r="DON12" s="133"/>
      <c r="DOO12" s="134"/>
      <c r="DOP12" s="132"/>
      <c r="DOQ12" s="132"/>
      <c r="DOR12" s="132"/>
      <c r="DOS12" s="133"/>
      <c r="DOT12" s="134"/>
      <c r="DOU12" s="132"/>
      <c r="DOV12" s="132"/>
      <c r="DOW12" s="132"/>
      <c r="DOX12" s="133"/>
      <c r="DOY12" s="134"/>
      <c r="DOZ12" s="132"/>
      <c r="DPA12" s="132"/>
      <c r="DPB12" s="132"/>
      <c r="DPC12" s="133"/>
      <c r="DPD12" s="134"/>
      <c r="DPE12" s="132"/>
      <c r="DPF12" s="132"/>
      <c r="DPG12" s="132"/>
      <c r="DPH12" s="133"/>
      <c r="DPI12" s="134"/>
      <c r="DPJ12" s="132"/>
      <c r="DPK12" s="132"/>
      <c r="DPL12" s="132"/>
      <c r="DPM12" s="133"/>
      <c r="DPN12" s="134"/>
      <c r="DPO12" s="132"/>
      <c r="DPP12" s="132"/>
      <c r="DPQ12" s="132"/>
      <c r="DPR12" s="133"/>
      <c r="DPS12" s="134"/>
      <c r="DPT12" s="132"/>
      <c r="DPU12" s="132"/>
      <c r="DPV12" s="132"/>
      <c r="DPW12" s="133"/>
      <c r="DPX12" s="134"/>
      <c r="DPY12" s="132"/>
      <c r="DPZ12" s="132"/>
      <c r="DQA12" s="132"/>
      <c r="DQB12" s="133"/>
      <c r="DQC12" s="134"/>
      <c r="DQD12" s="132"/>
      <c r="DQE12" s="132"/>
      <c r="DQF12" s="132"/>
      <c r="DQG12" s="133"/>
      <c r="DQH12" s="134"/>
      <c r="DQI12" s="132"/>
      <c r="DQJ12" s="132"/>
      <c r="DQK12" s="132"/>
      <c r="DQL12" s="133"/>
      <c r="DQM12" s="134"/>
      <c r="DQN12" s="132"/>
      <c r="DQO12" s="132"/>
      <c r="DQP12" s="132"/>
      <c r="DQQ12" s="133"/>
      <c r="DQR12" s="134"/>
      <c r="DQS12" s="132"/>
      <c r="DQT12" s="132"/>
      <c r="DQU12" s="132"/>
      <c r="DQV12" s="133"/>
      <c r="DQW12" s="134"/>
      <c r="DQX12" s="132"/>
      <c r="DQY12" s="132"/>
      <c r="DQZ12" s="132"/>
      <c r="DRA12" s="133"/>
      <c r="DRB12" s="134"/>
      <c r="DRC12" s="132"/>
      <c r="DRD12" s="132"/>
      <c r="DRE12" s="132"/>
      <c r="DRF12" s="133"/>
      <c r="DRG12" s="134"/>
      <c r="DRH12" s="132"/>
      <c r="DRI12" s="132"/>
      <c r="DRJ12" s="132"/>
      <c r="DRK12" s="133"/>
      <c r="DRL12" s="134"/>
      <c r="DRM12" s="132"/>
      <c r="DRN12" s="132"/>
      <c r="DRO12" s="132"/>
      <c r="DRP12" s="133"/>
      <c r="DRQ12" s="134"/>
      <c r="DRR12" s="132"/>
      <c r="DRS12" s="132"/>
      <c r="DRT12" s="132"/>
      <c r="DRU12" s="133"/>
      <c r="DRV12" s="134"/>
      <c r="DRW12" s="132"/>
      <c r="DRX12" s="132"/>
      <c r="DRY12" s="132"/>
      <c r="DRZ12" s="133"/>
      <c r="DSA12" s="134"/>
      <c r="DSB12" s="132"/>
      <c r="DSC12" s="132"/>
      <c r="DSD12" s="132"/>
      <c r="DSE12" s="133"/>
      <c r="DSF12" s="134"/>
      <c r="DSG12" s="132"/>
      <c r="DSH12" s="132"/>
      <c r="DSI12" s="132"/>
      <c r="DSJ12" s="133"/>
      <c r="DSK12" s="134"/>
      <c r="DSL12" s="132"/>
      <c r="DSM12" s="132"/>
      <c r="DSN12" s="132"/>
      <c r="DSO12" s="133"/>
      <c r="DSP12" s="134"/>
      <c r="DSQ12" s="132"/>
      <c r="DSR12" s="132"/>
      <c r="DSS12" s="132"/>
      <c r="DST12" s="133"/>
      <c r="DSU12" s="134"/>
      <c r="DSV12" s="132"/>
      <c r="DSW12" s="132"/>
      <c r="DSX12" s="132"/>
      <c r="DSY12" s="133"/>
      <c r="DSZ12" s="134"/>
      <c r="DTA12" s="132"/>
      <c r="DTB12" s="132"/>
      <c r="DTC12" s="132"/>
      <c r="DTD12" s="133"/>
      <c r="DTE12" s="134"/>
      <c r="DTF12" s="132"/>
      <c r="DTG12" s="132"/>
      <c r="DTH12" s="132"/>
      <c r="DTI12" s="133"/>
      <c r="DTJ12" s="134"/>
      <c r="DTK12" s="132"/>
      <c r="DTL12" s="132"/>
      <c r="DTM12" s="132"/>
      <c r="DTN12" s="133"/>
      <c r="DTO12" s="134"/>
      <c r="DTP12" s="132"/>
      <c r="DTQ12" s="132"/>
      <c r="DTR12" s="132"/>
      <c r="DTS12" s="133"/>
      <c r="DTT12" s="134"/>
      <c r="DTU12" s="132"/>
      <c r="DTV12" s="132"/>
      <c r="DTW12" s="132"/>
      <c r="DTX12" s="133"/>
      <c r="DTY12" s="134"/>
      <c r="DTZ12" s="132"/>
      <c r="DUA12" s="132"/>
      <c r="DUB12" s="132"/>
      <c r="DUC12" s="133"/>
      <c r="DUD12" s="134"/>
      <c r="DUE12" s="132"/>
      <c r="DUF12" s="132"/>
      <c r="DUG12" s="132"/>
      <c r="DUH12" s="133"/>
      <c r="DUI12" s="134"/>
      <c r="DUJ12" s="132"/>
      <c r="DUK12" s="132"/>
      <c r="DUL12" s="132"/>
      <c r="DUM12" s="133"/>
      <c r="DUN12" s="134"/>
      <c r="DUO12" s="132"/>
      <c r="DUP12" s="132"/>
      <c r="DUQ12" s="132"/>
      <c r="DUR12" s="133"/>
      <c r="DUS12" s="134"/>
      <c r="DUT12" s="132"/>
      <c r="DUU12" s="132"/>
      <c r="DUV12" s="132"/>
      <c r="DUW12" s="133"/>
      <c r="DUX12" s="134"/>
      <c r="DUY12" s="132"/>
      <c r="DUZ12" s="132"/>
      <c r="DVA12" s="132"/>
      <c r="DVB12" s="133"/>
      <c r="DVC12" s="134"/>
      <c r="DVD12" s="132"/>
      <c r="DVE12" s="132"/>
      <c r="DVF12" s="132"/>
      <c r="DVG12" s="133"/>
      <c r="DVH12" s="134"/>
      <c r="DVI12" s="132"/>
      <c r="DVJ12" s="132"/>
      <c r="DVK12" s="132"/>
      <c r="DVL12" s="133"/>
      <c r="DVM12" s="134"/>
      <c r="DVN12" s="132"/>
      <c r="DVO12" s="132"/>
      <c r="DVP12" s="132"/>
      <c r="DVQ12" s="133"/>
      <c r="DVR12" s="134"/>
      <c r="DVS12" s="132"/>
      <c r="DVT12" s="132"/>
      <c r="DVU12" s="132"/>
      <c r="DVV12" s="133"/>
      <c r="DVW12" s="134"/>
      <c r="DVX12" s="132"/>
      <c r="DVY12" s="132"/>
      <c r="DVZ12" s="132"/>
      <c r="DWA12" s="133"/>
      <c r="DWB12" s="134"/>
      <c r="DWC12" s="132"/>
      <c r="DWD12" s="132"/>
      <c r="DWE12" s="132"/>
      <c r="DWF12" s="133"/>
      <c r="DWG12" s="134"/>
      <c r="DWH12" s="132"/>
      <c r="DWI12" s="132"/>
      <c r="DWJ12" s="132"/>
      <c r="DWK12" s="133"/>
      <c r="DWL12" s="134"/>
      <c r="DWM12" s="132"/>
      <c r="DWN12" s="132"/>
      <c r="DWO12" s="132"/>
      <c r="DWP12" s="133"/>
      <c r="DWQ12" s="134"/>
      <c r="DWR12" s="132"/>
      <c r="DWS12" s="132"/>
      <c r="DWT12" s="132"/>
      <c r="DWU12" s="133"/>
      <c r="DWV12" s="134"/>
      <c r="DWW12" s="132"/>
      <c r="DWX12" s="132"/>
      <c r="DWY12" s="132"/>
      <c r="DWZ12" s="133"/>
      <c r="DXA12" s="134"/>
      <c r="DXB12" s="132"/>
      <c r="DXC12" s="132"/>
      <c r="DXD12" s="132"/>
      <c r="DXE12" s="133"/>
      <c r="DXF12" s="134"/>
      <c r="DXG12" s="132"/>
      <c r="DXH12" s="132"/>
      <c r="DXI12" s="132"/>
      <c r="DXJ12" s="133"/>
      <c r="DXK12" s="134"/>
      <c r="DXL12" s="132"/>
      <c r="DXM12" s="132"/>
      <c r="DXN12" s="132"/>
      <c r="DXO12" s="133"/>
      <c r="DXP12" s="134"/>
      <c r="DXQ12" s="132"/>
      <c r="DXR12" s="132"/>
      <c r="DXS12" s="132"/>
      <c r="DXT12" s="133"/>
      <c r="DXU12" s="134"/>
      <c r="DXV12" s="132"/>
      <c r="DXW12" s="132"/>
      <c r="DXX12" s="132"/>
      <c r="DXY12" s="133"/>
      <c r="DXZ12" s="134"/>
      <c r="DYA12" s="132"/>
      <c r="DYB12" s="132"/>
      <c r="DYC12" s="132"/>
      <c r="DYD12" s="133"/>
      <c r="DYE12" s="134"/>
      <c r="DYF12" s="132"/>
      <c r="DYG12" s="132"/>
      <c r="DYH12" s="132"/>
      <c r="DYI12" s="133"/>
      <c r="DYJ12" s="134"/>
      <c r="DYK12" s="132"/>
      <c r="DYL12" s="132"/>
      <c r="DYM12" s="132"/>
      <c r="DYN12" s="133"/>
      <c r="DYO12" s="134"/>
      <c r="DYP12" s="132"/>
      <c r="DYQ12" s="132"/>
      <c r="DYR12" s="132"/>
      <c r="DYS12" s="133"/>
      <c r="DYT12" s="134"/>
      <c r="DYU12" s="132"/>
      <c r="DYV12" s="132"/>
      <c r="DYW12" s="132"/>
      <c r="DYX12" s="133"/>
      <c r="DYY12" s="134"/>
      <c r="DYZ12" s="132"/>
      <c r="DZA12" s="132"/>
      <c r="DZB12" s="132"/>
      <c r="DZC12" s="133"/>
      <c r="DZD12" s="134"/>
      <c r="DZE12" s="132"/>
      <c r="DZF12" s="132"/>
      <c r="DZG12" s="132"/>
      <c r="DZH12" s="133"/>
      <c r="DZI12" s="134"/>
      <c r="DZJ12" s="132"/>
      <c r="DZK12" s="132"/>
      <c r="DZL12" s="132"/>
      <c r="DZM12" s="133"/>
      <c r="DZN12" s="134"/>
      <c r="DZO12" s="132"/>
      <c r="DZP12" s="132"/>
      <c r="DZQ12" s="132"/>
      <c r="DZR12" s="133"/>
      <c r="DZS12" s="134"/>
      <c r="DZT12" s="132"/>
      <c r="DZU12" s="132"/>
      <c r="DZV12" s="132"/>
      <c r="DZW12" s="133"/>
      <c r="DZX12" s="134"/>
      <c r="DZY12" s="132"/>
      <c r="DZZ12" s="132"/>
      <c r="EAA12" s="132"/>
      <c r="EAB12" s="133"/>
      <c r="EAC12" s="134"/>
      <c r="EAD12" s="132"/>
      <c r="EAE12" s="132"/>
      <c r="EAF12" s="132"/>
      <c r="EAG12" s="133"/>
      <c r="EAH12" s="134"/>
      <c r="EAI12" s="132"/>
      <c r="EAJ12" s="132"/>
      <c r="EAK12" s="132"/>
      <c r="EAL12" s="133"/>
      <c r="EAM12" s="134"/>
      <c r="EAN12" s="132"/>
      <c r="EAO12" s="132"/>
      <c r="EAP12" s="132"/>
      <c r="EAQ12" s="133"/>
      <c r="EAR12" s="134"/>
      <c r="EAS12" s="132"/>
      <c r="EAT12" s="132"/>
      <c r="EAU12" s="132"/>
      <c r="EAV12" s="133"/>
      <c r="EAW12" s="134"/>
      <c r="EAX12" s="132"/>
      <c r="EAY12" s="132"/>
      <c r="EAZ12" s="132"/>
      <c r="EBA12" s="133"/>
      <c r="EBB12" s="134"/>
      <c r="EBC12" s="132"/>
      <c r="EBD12" s="132"/>
      <c r="EBE12" s="132"/>
      <c r="EBF12" s="133"/>
      <c r="EBG12" s="134"/>
      <c r="EBH12" s="132"/>
      <c r="EBI12" s="132"/>
      <c r="EBJ12" s="132"/>
      <c r="EBK12" s="133"/>
      <c r="EBL12" s="134"/>
      <c r="EBM12" s="132"/>
      <c r="EBN12" s="132"/>
      <c r="EBO12" s="132"/>
      <c r="EBP12" s="133"/>
      <c r="EBQ12" s="134"/>
      <c r="EBR12" s="132"/>
      <c r="EBS12" s="132"/>
      <c r="EBT12" s="132"/>
      <c r="EBU12" s="133"/>
      <c r="EBV12" s="134"/>
      <c r="EBW12" s="132"/>
      <c r="EBX12" s="132"/>
      <c r="EBY12" s="132"/>
      <c r="EBZ12" s="133"/>
      <c r="ECA12" s="134"/>
      <c r="ECB12" s="132"/>
      <c r="ECC12" s="132"/>
      <c r="ECD12" s="132"/>
      <c r="ECE12" s="133"/>
      <c r="ECF12" s="134"/>
      <c r="ECG12" s="132"/>
      <c r="ECH12" s="132"/>
      <c r="ECI12" s="132"/>
      <c r="ECJ12" s="133"/>
      <c r="ECK12" s="134"/>
      <c r="ECL12" s="132"/>
      <c r="ECM12" s="132"/>
      <c r="ECN12" s="132"/>
      <c r="ECO12" s="133"/>
      <c r="ECP12" s="134"/>
      <c r="ECQ12" s="132"/>
      <c r="ECR12" s="132"/>
      <c r="ECS12" s="132"/>
      <c r="ECT12" s="133"/>
      <c r="ECU12" s="134"/>
      <c r="ECV12" s="132"/>
      <c r="ECW12" s="132"/>
      <c r="ECX12" s="132"/>
      <c r="ECY12" s="133"/>
      <c r="ECZ12" s="134"/>
      <c r="EDA12" s="132"/>
      <c r="EDB12" s="132"/>
      <c r="EDC12" s="132"/>
      <c r="EDD12" s="133"/>
      <c r="EDE12" s="134"/>
      <c r="EDF12" s="132"/>
      <c r="EDG12" s="132"/>
      <c r="EDH12" s="132"/>
      <c r="EDI12" s="133"/>
      <c r="EDJ12" s="134"/>
      <c r="EDK12" s="132"/>
      <c r="EDL12" s="132"/>
      <c r="EDM12" s="132"/>
      <c r="EDN12" s="133"/>
      <c r="EDO12" s="134"/>
      <c r="EDP12" s="132"/>
      <c r="EDQ12" s="132"/>
      <c r="EDR12" s="132"/>
      <c r="EDS12" s="133"/>
      <c r="EDT12" s="134"/>
      <c r="EDU12" s="132"/>
      <c r="EDV12" s="132"/>
      <c r="EDW12" s="132"/>
      <c r="EDX12" s="133"/>
      <c r="EDY12" s="134"/>
      <c r="EDZ12" s="132"/>
      <c r="EEA12" s="132"/>
      <c r="EEB12" s="132"/>
      <c r="EEC12" s="133"/>
      <c r="EED12" s="134"/>
      <c r="EEE12" s="132"/>
      <c r="EEF12" s="132"/>
      <c r="EEG12" s="132"/>
      <c r="EEH12" s="133"/>
      <c r="EEI12" s="134"/>
      <c r="EEJ12" s="132"/>
      <c r="EEK12" s="132"/>
      <c r="EEL12" s="132"/>
      <c r="EEM12" s="133"/>
      <c r="EEN12" s="134"/>
      <c r="EEO12" s="132"/>
      <c r="EEP12" s="132"/>
      <c r="EEQ12" s="132"/>
      <c r="EER12" s="133"/>
      <c r="EES12" s="134"/>
      <c r="EET12" s="132"/>
      <c r="EEU12" s="132"/>
      <c r="EEV12" s="132"/>
      <c r="EEW12" s="133"/>
      <c r="EEX12" s="134"/>
      <c r="EEY12" s="132"/>
      <c r="EEZ12" s="132"/>
      <c r="EFA12" s="132"/>
      <c r="EFB12" s="133"/>
      <c r="EFC12" s="134"/>
      <c r="EFD12" s="132"/>
      <c r="EFE12" s="132"/>
      <c r="EFF12" s="132"/>
      <c r="EFG12" s="133"/>
      <c r="EFH12" s="134"/>
      <c r="EFI12" s="132"/>
      <c r="EFJ12" s="132"/>
      <c r="EFK12" s="132"/>
      <c r="EFL12" s="133"/>
      <c r="EFM12" s="134"/>
      <c r="EFN12" s="132"/>
      <c r="EFO12" s="132"/>
      <c r="EFP12" s="132"/>
      <c r="EFQ12" s="133"/>
      <c r="EFR12" s="134"/>
      <c r="EFS12" s="132"/>
      <c r="EFT12" s="132"/>
      <c r="EFU12" s="132"/>
      <c r="EFV12" s="133"/>
      <c r="EFW12" s="134"/>
      <c r="EFX12" s="132"/>
      <c r="EFY12" s="132"/>
      <c r="EFZ12" s="132"/>
      <c r="EGA12" s="133"/>
      <c r="EGB12" s="134"/>
      <c r="EGC12" s="132"/>
      <c r="EGD12" s="132"/>
      <c r="EGE12" s="132"/>
      <c r="EGF12" s="133"/>
      <c r="EGG12" s="134"/>
      <c r="EGH12" s="132"/>
      <c r="EGI12" s="132"/>
      <c r="EGJ12" s="132"/>
      <c r="EGK12" s="133"/>
      <c r="EGL12" s="134"/>
      <c r="EGM12" s="132"/>
      <c r="EGN12" s="132"/>
      <c r="EGO12" s="132"/>
      <c r="EGP12" s="133"/>
      <c r="EGQ12" s="134"/>
      <c r="EGR12" s="132"/>
      <c r="EGS12" s="132"/>
      <c r="EGT12" s="132"/>
      <c r="EGU12" s="133"/>
      <c r="EGV12" s="134"/>
      <c r="EGW12" s="132"/>
      <c r="EGX12" s="132"/>
      <c r="EGY12" s="132"/>
      <c r="EGZ12" s="133"/>
      <c r="EHA12" s="134"/>
      <c r="EHB12" s="132"/>
      <c r="EHC12" s="132"/>
      <c r="EHD12" s="132"/>
      <c r="EHE12" s="133"/>
      <c r="EHF12" s="134"/>
      <c r="EHG12" s="132"/>
      <c r="EHH12" s="132"/>
      <c r="EHI12" s="132"/>
      <c r="EHJ12" s="133"/>
      <c r="EHK12" s="134"/>
      <c r="EHL12" s="132"/>
      <c r="EHM12" s="132"/>
      <c r="EHN12" s="132"/>
      <c r="EHO12" s="133"/>
      <c r="EHP12" s="134"/>
      <c r="EHQ12" s="132"/>
      <c r="EHR12" s="132"/>
      <c r="EHS12" s="132"/>
      <c r="EHT12" s="133"/>
      <c r="EHU12" s="134"/>
      <c r="EHV12" s="132"/>
      <c r="EHW12" s="132"/>
      <c r="EHX12" s="132"/>
      <c r="EHY12" s="133"/>
      <c r="EHZ12" s="134"/>
      <c r="EIA12" s="132"/>
      <c r="EIB12" s="132"/>
      <c r="EIC12" s="132"/>
      <c r="EID12" s="133"/>
      <c r="EIE12" s="134"/>
      <c r="EIF12" s="132"/>
      <c r="EIG12" s="132"/>
      <c r="EIH12" s="132"/>
      <c r="EII12" s="133"/>
      <c r="EIJ12" s="134"/>
      <c r="EIK12" s="132"/>
      <c r="EIL12" s="132"/>
      <c r="EIM12" s="132"/>
      <c r="EIN12" s="133"/>
      <c r="EIO12" s="134"/>
      <c r="EIP12" s="132"/>
      <c r="EIQ12" s="132"/>
      <c r="EIR12" s="132"/>
      <c r="EIS12" s="133"/>
      <c r="EIT12" s="134"/>
      <c r="EIU12" s="132"/>
      <c r="EIV12" s="132"/>
      <c r="EIW12" s="132"/>
      <c r="EIX12" s="133"/>
      <c r="EIY12" s="134"/>
      <c r="EIZ12" s="132"/>
      <c r="EJA12" s="132"/>
      <c r="EJB12" s="132"/>
      <c r="EJC12" s="133"/>
      <c r="EJD12" s="134"/>
      <c r="EJE12" s="132"/>
      <c r="EJF12" s="132"/>
      <c r="EJG12" s="132"/>
      <c r="EJH12" s="133"/>
      <c r="EJI12" s="134"/>
      <c r="EJJ12" s="132"/>
      <c r="EJK12" s="132"/>
      <c r="EJL12" s="132"/>
      <c r="EJM12" s="133"/>
      <c r="EJN12" s="134"/>
      <c r="EJO12" s="132"/>
      <c r="EJP12" s="132"/>
      <c r="EJQ12" s="132"/>
      <c r="EJR12" s="133"/>
      <c r="EJS12" s="134"/>
      <c r="EJT12" s="132"/>
      <c r="EJU12" s="132"/>
      <c r="EJV12" s="132"/>
      <c r="EJW12" s="133"/>
      <c r="EJX12" s="134"/>
      <c r="EJY12" s="132"/>
      <c r="EJZ12" s="132"/>
      <c r="EKA12" s="132"/>
      <c r="EKB12" s="133"/>
      <c r="EKC12" s="134"/>
      <c r="EKD12" s="132"/>
      <c r="EKE12" s="132"/>
      <c r="EKF12" s="132"/>
      <c r="EKG12" s="133"/>
      <c r="EKH12" s="134"/>
      <c r="EKI12" s="132"/>
      <c r="EKJ12" s="132"/>
      <c r="EKK12" s="132"/>
      <c r="EKL12" s="133"/>
      <c r="EKM12" s="134"/>
      <c r="EKN12" s="132"/>
      <c r="EKO12" s="132"/>
      <c r="EKP12" s="132"/>
      <c r="EKQ12" s="133"/>
      <c r="EKR12" s="134"/>
      <c r="EKS12" s="132"/>
      <c r="EKT12" s="132"/>
      <c r="EKU12" s="132"/>
      <c r="EKV12" s="133"/>
      <c r="EKW12" s="134"/>
      <c r="EKX12" s="132"/>
      <c r="EKY12" s="132"/>
      <c r="EKZ12" s="132"/>
      <c r="ELA12" s="133"/>
      <c r="ELB12" s="134"/>
      <c r="ELC12" s="132"/>
      <c r="ELD12" s="132"/>
      <c r="ELE12" s="132"/>
      <c r="ELF12" s="133"/>
      <c r="ELG12" s="134"/>
      <c r="ELH12" s="132"/>
      <c r="ELI12" s="132"/>
      <c r="ELJ12" s="132"/>
      <c r="ELK12" s="133"/>
      <c r="ELL12" s="134"/>
      <c r="ELM12" s="132"/>
      <c r="ELN12" s="132"/>
      <c r="ELO12" s="132"/>
      <c r="ELP12" s="133"/>
      <c r="ELQ12" s="134"/>
      <c r="ELR12" s="132"/>
      <c r="ELS12" s="132"/>
      <c r="ELT12" s="132"/>
      <c r="ELU12" s="133"/>
      <c r="ELV12" s="134"/>
      <c r="ELW12" s="132"/>
      <c r="ELX12" s="132"/>
      <c r="ELY12" s="132"/>
      <c r="ELZ12" s="133"/>
      <c r="EMA12" s="134"/>
      <c r="EMB12" s="132"/>
      <c r="EMC12" s="132"/>
      <c r="EMD12" s="132"/>
      <c r="EME12" s="133"/>
      <c r="EMF12" s="134"/>
      <c r="EMG12" s="132"/>
      <c r="EMH12" s="132"/>
      <c r="EMI12" s="132"/>
      <c r="EMJ12" s="133"/>
      <c r="EMK12" s="134"/>
      <c r="EML12" s="132"/>
      <c r="EMM12" s="132"/>
      <c r="EMN12" s="132"/>
      <c r="EMO12" s="133"/>
      <c r="EMP12" s="134"/>
      <c r="EMQ12" s="132"/>
      <c r="EMR12" s="132"/>
      <c r="EMS12" s="132"/>
      <c r="EMT12" s="133"/>
      <c r="EMU12" s="134"/>
      <c r="EMV12" s="132"/>
      <c r="EMW12" s="132"/>
      <c r="EMX12" s="132"/>
      <c r="EMY12" s="133"/>
      <c r="EMZ12" s="134"/>
      <c r="ENA12" s="132"/>
      <c r="ENB12" s="132"/>
      <c r="ENC12" s="132"/>
      <c r="END12" s="133"/>
      <c r="ENE12" s="134"/>
      <c r="ENF12" s="132"/>
      <c r="ENG12" s="132"/>
      <c r="ENH12" s="132"/>
      <c r="ENI12" s="133"/>
      <c r="ENJ12" s="134"/>
      <c r="ENK12" s="132"/>
      <c r="ENL12" s="132"/>
      <c r="ENM12" s="132"/>
      <c r="ENN12" s="133"/>
      <c r="ENO12" s="134"/>
      <c r="ENP12" s="132"/>
      <c r="ENQ12" s="132"/>
      <c r="ENR12" s="132"/>
      <c r="ENS12" s="133"/>
      <c r="ENT12" s="134"/>
      <c r="ENU12" s="132"/>
      <c r="ENV12" s="132"/>
      <c r="ENW12" s="132"/>
      <c r="ENX12" s="133"/>
      <c r="ENY12" s="134"/>
      <c r="ENZ12" s="132"/>
      <c r="EOA12" s="132"/>
      <c r="EOB12" s="132"/>
      <c r="EOC12" s="133"/>
      <c r="EOD12" s="134"/>
      <c r="EOE12" s="132"/>
      <c r="EOF12" s="132"/>
      <c r="EOG12" s="132"/>
      <c r="EOH12" s="133"/>
      <c r="EOI12" s="134"/>
      <c r="EOJ12" s="132"/>
      <c r="EOK12" s="132"/>
      <c r="EOL12" s="132"/>
      <c r="EOM12" s="133"/>
      <c r="EON12" s="134"/>
      <c r="EOO12" s="132"/>
      <c r="EOP12" s="132"/>
      <c r="EOQ12" s="132"/>
      <c r="EOR12" s="133"/>
      <c r="EOS12" s="134"/>
      <c r="EOT12" s="132"/>
      <c r="EOU12" s="132"/>
      <c r="EOV12" s="132"/>
      <c r="EOW12" s="133"/>
      <c r="EOX12" s="134"/>
      <c r="EOY12" s="132"/>
      <c r="EOZ12" s="132"/>
      <c r="EPA12" s="132"/>
      <c r="EPB12" s="133"/>
      <c r="EPC12" s="134"/>
      <c r="EPD12" s="132"/>
      <c r="EPE12" s="132"/>
      <c r="EPF12" s="132"/>
      <c r="EPG12" s="133"/>
      <c r="EPH12" s="134"/>
      <c r="EPI12" s="132"/>
      <c r="EPJ12" s="132"/>
      <c r="EPK12" s="132"/>
      <c r="EPL12" s="133"/>
      <c r="EPM12" s="134"/>
      <c r="EPN12" s="132"/>
      <c r="EPO12" s="132"/>
      <c r="EPP12" s="132"/>
      <c r="EPQ12" s="133"/>
      <c r="EPR12" s="134"/>
      <c r="EPS12" s="132"/>
      <c r="EPT12" s="132"/>
      <c r="EPU12" s="132"/>
      <c r="EPV12" s="133"/>
      <c r="EPW12" s="134"/>
      <c r="EPX12" s="132"/>
      <c r="EPY12" s="132"/>
      <c r="EPZ12" s="132"/>
      <c r="EQA12" s="133"/>
      <c r="EQB12" s="134"/>
      <c r="EQC12" s="132"/>
      <c r="EQD12" s="132"/>
      <c r="EQE12" s="132"/>
      <c r="EQF12" s="133"/>
      <c r="EQG12" s="134"/>
      <c r="EQH12" s="132"/>
      <c r="EQI12" s="132"/>
      <c r="EQJ12" s="132"/>
      <c r="EQK12" s="133"/>
      <c r="EQL12" s="134"/>
      <c r="EQM12" s="132"/>
      <c r="EQN12" s="132"/>
      <c r="EQO12" s="132"/>
      <c r="EQP12" s="133"/>
      <c r="EQQ12" s="134"/>
      <c r="EQR12" s="132"/>
      <c r="EQS12" s="132"/>
      <c r="EQT12" s="132"/>
      <c r="EQU12" s="133"/>
      <c r="EQV12" s="134"/>
      <c r="EQW12" s="132"/>
      <c r="EQX12" s="132"/>
      <c r="EQY12" s="132"/>
      <c r="EQZ12" s="133"/>
      <c r="ERA12" s="134"/>
      <c r="ERB12" s="132"/>
      <c r="ERC12" s="132"/>
      <c r="ERD12" s="132"/>
      <c r="ERE12" s="133"/>
      <c r="ERF12" s="134"/>
      <c r="ERG12" s="132"/>
      <c r="ERH12" s="132"/>
      <c r="ERI12" s="132"/>
      <c r="ERJ12" s="133"/>
      <c r="ERK12" s="134"/>
      <c r="ERL12" s="132"/>
      <c r="ERM12" s="132"/>
      <c r="ERN12" s="132"/>
      <c r="ERO12" s="133"/>
      <c r="ERP12" s="134"/>
      <c r="ERQ12" s="132"/>
      <c r="ERR12" s="132"/>
      <c r="ERS12" s="132"/>
      <c r="ERT12" s="133"/>
      <c r="ERU12" s="134"/>
      <c r="ERV12" s="132"/>
      <c r="ERW12" s="132"/>
      <c r="ERX12" s="132"/>
      <c r="ERY12" s="133"/>
      <c r="ERZ12" s="134"/>
      <c r="ESA12" s="132"/>
      <c r="ESB12" s="132"/>
      <c r="ESC12" s="132"/>
      <c r="ESD12" s="133"/>
      <c r="ESE12" s="134"/>
      <c r="ESF12" s="132"/>
      <c r="ESG12" s="132"/>
      <c r="ESH12" s="132"/>
      <c r="ESI12" s="133"/>
      <c r="ESJ12" s="134"/>
      <c r="ESK12" s="132"/>
      <c r="ESL12" s="132"/>
      <c r="ESM12" s="132"/>
      <c r="ESN12" s="133"/>
      <c r="ESO12" s="134"/>
      <c r="ESP12" s="132"/>
      <c r="ESQ12" s="132"/>
      <c r="ESR12" s="132"/>
      <c r="ESS12" s="133"/>
      <c r="EST12" s="134"/>
      <c r="ESU12" s="132"/>
      <c r="ESV12" s="132"/>
      <c r="ESW12" s="132"/>
      <c r="ESX12" s="133"/>
      <c r="ESY12" s="134"/>
      <c r="ESZ12" s="132"/>
      <c r="ETA12" s="132"/>
      <c r="ETB12" s="132"/>
      <c r="ETC12" s="133"/>
      <c r="ETD12" s="134"/>
      <c r="ETE12" s="132"/>
      <c r="ETF12" s="132"/>
      <c r="ETG12" s="132"/>
      <c r="ETH12" s="133"/>
      <c r="ETI12" s="134"/>
      <c r="ETJ12" s="132"/>
      <c r="ETK12" s="132"/>
      <c r="ETL12" s="132"/>
      <c r="ETM12" s="133"/>
      <c r="ETN12" s="134"/>
      <c r="ETO12" s="132"/>
      <c r="ETP12" s="132"/>
      <c r="ETQ12" s="132"/>
      <c r="ETR12" s="133"/>
      <c r="ETS12" s="134"/>
      <c r="ETT12" s="132"/>
      <c r="ETU12" s="132"/>
      <c r="ETV12" s="132"/>
      <c r="ETW12" s="133"/>
      <c r="ETX12" s="134"/>
      <c r="ETY12" s="132"/>
      <c r="ETZ12" s="132"/>
      <c r="EUA12" s="132"/>
      <c r="EUB12" s="133"/>
      <c r="EUC12" s="134"/>
      <c r="EUD12" s="132"/>
      <c r="EUE12" s="132"/>
      <c r="EUF12" s="132"/>
      <c r="EUG12" s="133"/>
      <c r="EUH12" s="134"/>
      <c r="EUI12" s="132"/>
      <c r="EUJ12" s="132"/>
      <c r="EUK12" s="132"/>
      <c r="EUL12" s="133"/>
      <c r="EUM12" s="134"/>
      <c r="EUN12" s="132"/>
      <c r="EUO12" s="132"/>
      <c r="EUP12" s="132"/>
      <c r="EUQ12" s="133"/>
      <c r="EUR12" s="134"/>
      <c r="EUS12" s="132"/>
      <c r="EUT12" s="132"/>
      <c r="EUU12" s="132"/>
      <c r="EUV12" s="133"/>
      <c r="EUW12" s="134"/>
      <c r="EUX12" s="132"/>
      <c r="EUY12" s="132"/>
      <c r="EUZ12" s="132"/>
      <c r="EVA12" s="133"/>
      <c r="EVB12" s="134"/>
      <c r="EVC12" s="132"/>
      <c r="EVD12" s="132"/>
      <c r="EVE12" s="132"/>
      <c r="EVF12" s="133"/>
      <c r="EVG12" s="134"/>
      <c r="EVH12" s="132"/>
      <c r="EVI12" s="132"/>
      <c r="EVJ12" s="132"/>
      <c r="EVK12" s="133"/>
      <c r="EVL12" s="134"/>
      <c r="EVM12" s="132"/>
      <c r="EVN12" s="132"/>
      <c r="EVO12" s="132"/>
      <c r="EVP12" s="133"/>
      <c r="EVQ12" s="134"/>
      <c r="EVR12" s="132"/>
      <c r="EVS12" s="132"/>
      <c r="EVT12" s="132"/>
      <c r="EVU12" s="133"/>
      <c r="EVV12" s="134"/>
      <c r="EVW12" s="132"/>
      <c r="EVX12" s="132"/>
      <c r="EVY12" s="132"/>
      <c r="EVZ12" s="133"/>
      <c r="EWA12" s="134"/>
      <c r="EWB12" s="132"/>
      <c r="EWC12" s="132"/>
      <c r="EWD12" s="132"/>
      <c r="EWE12" s="133"/>
      <c r="EWF12" s="134"/>
      <c r="EWG12" s="132"/>
      <c r="EWH12" s="132"/>
      <c r="EWI12" s="132"/>
      <c r="EWJ12" s="133"/>
      <c r="EWK12" s="134"/>
      <c r="EWL12" s="132"/>
      <c r="EWM12" s="132"/>
      <c r="EWN12" s="132"/>
      <c r="EWO12" s="133"/>
      <c r="EWP12" s="134"/>
      <c r="EWQ12" s="132"/>
      <c r="EWR12" s="132"/>
      <c r="EWS12" s="132"/>
      <c r="EWT12" s="133"/>
      <c r="EWU12" s="134"/>
      <c r="EWV12" s="132"/>
      <c r="EWW12" s="132"/>
      <c r="EWX12" s="132"/>
      <c r="EWY12" s="133"/>
      <c r="EWZ12" s="134"/>
      <c r="EXA12" s="132"/>
      <c r="EXB12" s="132"/>
      <c r="EXC12" s="132"/>
      <c r="EXD12" s="133"/>
      <c r="EXE12" s="134"/>
      <c r="EXF12" s="132"/>
      <c r="EXG12" s="132"/>
      <c r="EXH12" s="132"/>
      <c r="EXI12" s="133"/>
      <c r="EXJ12" s="134"/>
      <c r="EXK12" s="132"/>
      <c r="EXL12" s="132"/>
      <c r="EXM12" s="132"/>
      <c r="EXN12" s="133"/>
      <c r="EXO12" s="134"/>
      <c r="EXP12" s="132"/>
      <c r="EXQ12" s="132"/>
      <c r="EXR12" s="132"/>
      <c r="EXS12" s="133"/>
      <c r="EXT12" s="134"/>
      <c r="EXU12" s="132"/>
      <c r="EXV12" s="132"/>
      <c r="EXW12" s="132"/>
      <c r="EXX12" s="133"/>
      <c r="EXY12" s="134"/>
      <c r="EXZ12" s="132"/>
      <c r="EYA12" s="132"/>
      <c r="EYB12" s="132"/>
      <c r="EYC12" s="133"/>
      <c r="EYD12" s="134"/>
      <c r="EYE12" s="132"/>
      <c r="EYF12" s="132"/>
      <c r="EYG12" s="132"/>
      <c r="EYH12" s="133"/>
      <c r="EYI12" s="134"/>
      <c r="EYJ12" s="132"/>
      <c r="EYK12" s="132"/>
      <c r="EYL12" s="132"/>
      <c r="EYM12" s="133"/>
      <c r="EYN12" s="134"/>
      <c r="EYO12" s="132"/>
      <c r="EYP12" s="132"/>
      <c r="EYQ12" s="132"/>
      <c r="EYR12" s="133"/>
      <c r="EYS12" s="134"/>
      <c r="EYT12" s="132"/>
      <c r="EYU12" s="132"/>
      <c r="EYV12" s="132"/>
      <c r="EYW12" s="133"/>
      <c r="EYX12" s="134"/>
      <c r="EYY12" s="132"/>
      <c r="EYZ12" s="132"/>
      <c r="EZA12" s="132"/>
      <c r="EZB12" s="133"/>
      <c r="EZC12" s="134"/>
      <c r="EZD12" s="132"/>
      <c r="EZE12" s="132"/>
      <c r="EZF12" s="132"/>
      <c r="EZG12" s="133"/>
      <c r="EZH12" s="134"/>
      <c r="EZI12" s="132"/>
      <c r="EZJ12" s="132"/>
      <c r="EZK12" s="132"/>
      <c r="EZL12" s="133"/>
      <c r="EZM12" s="134"/>
      <c r="EZN12" s="132"/>
      <c r="EZO12" s="132"/>
      <c r="EZP12" s="132"/>
      <c r="EZQ12" s="133"/>
      <c r="EZR12" s="134"/>
      <c r="EZS12" s="132"/>
      <c r="EZT12" s="132"/>
      <c r="EZU12" s="132"/>
      <c r="EZV12" s="133"/>
      <c r="EZW12" s="134"/>
      <c r="EZX12" s="132"/>
      <c r="EZY12" s="132"/>
      <c r="EZZ12" s="132"/>
      <c r="FAA12" s="133"/>
      <c r="FAB12" s="134"/>
      <c r="FAC12" s="132"/>
      <c r="FAD12" s="132"/>
      <c r="FAE12" s="132"/>
      <c r="FAF12" s="133"/>
      <c r="FAG12" s="134"/>
      <c r="FAH12" s="132"/>
      <c r="FAI12" s="132"/>
      <c r="FAJ12" s="132"/>
      <c r="FAK12" s="133"/>
      <c r="FAL12" s="134"/>
      <c r="FAM12" s="132"/>
      <c r="FAN12" s="132"/>
      <c r="FAO12" s="132"/>
      <c r="FAP12" s="133"/>
      <c r="FAQ12" s="134"/>
      <c r="FAR12" s="132"/>
      <c r="FAS12" s="132"/>
      <c r="FAT12" s="132"/>
      <c r="FAU12" s="133"/>
      <c r="FAV12" s="134"/>
      <c r="FAW12" s="132"/>
      <c r="FAX12" s="132"/>
      <c r="FAY12" s="132"/>
      <c r="FAZ12" s="133"/>
      <c r="FBA12" s="134"/>
      <c r="FBB12" s="132"/>
      <c r="FBC12" s="132"/>
      <c r="FBD12" s="132"/>
      <c r="FBE12" s="133"/>
      <c r="FBF12" s="134"/>
      <c r="FBG12" s="132"/>
      <c r="FBH12" s="132"/>
      <c r="FBI12" s="132"/>
      <c r="FBJ12" s="133"/>
      <c r="FBK12" s="134"/>
      <c r="FBL12" s="132"/>
      <c r="FBM12" s="132"/>
      <c r="FBN12" s="132"/>
      <c r="FBO12" s="133"/>
      <c r="FBP12" s="134"/>
      <c r="FBQ12" s="132"/>
      <c r="FBR12" s="132"/>
      <c r="FBS12" s="132"/>
      <c r="FBT12" s="133"/>
      <c r="FBU12" s="134"/>
      <c r="FBV12" s="132"/>
      <c r="FBW12" s="132"/>
      <c r="FBX12" s="132"/>
      <c r="FBY12" s="133"/>
      <c r="FBZ12" s="134"/>
      <c r="FCA12" s="132"/>
      <c r="FCB12" s="132"/>
      <c r="FCC12" s="132"/>
      <c r="FCD12" s="133"/>
      <c r="FCE12" s="134"/>
      <c r="FCF12" s="132"/>
      <c r="FCG12" s="132"/>
      <c r="FCH12" s="132"/>
      <c r="FCI12" s="133"/>
      <c r="FCJ12" s="134"/>
      <c r="FCK12" s="132"/>
      <c r="FCL12" s="132"/>
      <c r="FCM12" s="132"/>
      <c r="FCN12" s="133"/>
      <c r="FCO12" s="134"/>
      <c r="FCP12" s="132"/>
      <c r="FCQ12" s="132"/>
      <c r="FCR12" s="132"/>
      <c r="FCS12" s="133"/>
      <c r="FCT12" s="134"/>
      <c r="FCU12" s="132"/>
      <c r="FCV12" s="132"/>
      <c r="FCW12" s="132"/>
      <c r="FCX12" s="133"/>
      <c r="FCY12" s="134"/>
      <c r="FCZ12" s="132"/>
      <c r="FDA12" s="132"/>
      <c r="FDB12" s="132"/>
      <c r="FDC12" s="133"/>
      <c r="FDD12" s="134"/>
      <c r="FDE12" s="132"/>
      <c r="FDF12" s="132"/>
      <c r="FDG12" s="132"/>
      <c r="FDH12" s="133"/>
      <c r="FDI12" s="134"/>
      <c r="FDJ12" s="132"/>
      <c r="FDK12" s="132"/>
      <c r="FDL12" s="132"/>
      <c r="FDM12" s="133"/>
      <c r="FDN12" s="134"/>
      <c r="FDO12" s="132"/>
      <c r="FDP12" s="132"/>
      <c r="FDQ12" s="132"/>
      <c r="FDR12" s="133"/>
      <c r="FDS12" s="134"/>
      <c r="FDT12" s="132"/>
      <c r="FDU12" s="132"/>
      <c r="FDV12" s="132"/>
      <c r="FDW12" s="133"/>
      <c r="FDX12" s="134"/>
      <c r="FDY12" s="132"/>
      <c r="FDZ12" s="132"/>
      <c r="FEA12" s="132"/>
      <c r="FEB12" s="133"/>
      <c r="FEC12" s="134"/>
      <c r="FED12" s="132"/>
      <c r="FEE12" s="132"/>
      <c r="FEF12" s="132"/>
      <c r="FEG12" s="133"/>
      <c r="FEH12" s="134"/>
      <c r="FEI12" s="132"/>
      <c r="FEJ12" s="132"/>
      <c r="FEK12" s="132"/>
      <c r="FEL12" s="133"/>
      <c r="FEM12" s="134"/>
      <c r="FEN12" s="132"/>
      <c r="FEO12" s="132"/>
      <c r="FEP12" s="132"/>
      <c r="FEQ12" s="133"/>
      <c r="FER12" s="134"/>
      <c r="FES12" s="132"/>
      <c r="FET12" s="132"/>
      <c r="FEU12" s="132"/>
      <c r="FEV12" s="133"/>
      <c r="FEW12" s="134"/>
      <c r="FEX12" s="132"/>
      <c r="FEY12" s="132"/>
      <c r="FEZ12" s="132"/>
      <c r="FFA12" s="133"/>
      <c r="FFB12" s="134"/>
      <c r="FFC12" s="132"/>
      <c r="FFD12" s="132"/>
      <c r="FFE12" s="132"/>
      <c r="FFF12" s="133"/>
      <c r="FFG12" s="134"/>
      <c r="FFH12" s="132"/>
      <c r="FFI12" s="132"/>
      <c r="FFJ12" s="132"/>
      <c r="FFK12" s="133"/>
      <c r="FFL12" s="134"/>
      <c r="FFM12" s="132"/>
      <c r="FFN12" s="132"/>
      <c r="FFO12" s="132"/>
      <c r="FFP12" s="133"/>
      <c r="FFQ12" s="134"/>
      <c r="FFR12" s="132"/>
      <c r="FFS12" s="132"/>
      <c r="FFT12" s="132"/>
      <c r="FFU12" s="133"/>
      <c r="FFV12" s="134"/>
      <c r="FFW12" s="132"/>
      <c r="FFX12" s="132"/>
      <c r="FFY12" s="132"/>
      <c r="FFZ12" s="133"/>
      <c r="FGA12" s="134"/>
      <c r="FGB12" s="132"/>
      <c r="FGC12" s="132"/>
      <c r="FGD12" s="132"/>
      <c r="FGE12" s="133"/>
      <c r="FGF12" s="134"/>
      <c r="FGG12" s="132"/>
      <c r="FGH12" s="132"/>
      <c r="FGI12" s="132"/>
      <c r="FGJ12" s="133"/>
      <c r="FGK12" s="134"/>
      <c r="FGL12" s="132"/>
      <c r="FGM12" s="132"/>
      <c r="FGN12" s="132"/>
      <c r="FGO12" s="133"/>
      <c r="FGP12" s="134"/>
      <c r="FGQ12" s="132"/>
      <c r="FGR12" s="132"/>
      <c r="FGS12" s="132"/>
      <c r="FGT12" s="133"/>
      <c r="FGU12" s="134"/>
      <c r="FGV12" s="132"/>
      <c r="FGW12" s="132"/>
      <c r="FGX12" s="132"/>
      <c r="FGY12" s="133"/>
      <c r="FGZ12" s="134"/>
      <c r="FHA12" s="132"/>
      <c r="FHB12" s="132"/>
      <c r="FHC12" s="132"/>
      <c r="FHD12" s="133"/>
      <c r="FHE12" s="134"/>
      <c r="FHF12" s="132"/>
      <c r="FHG12" s="132"/>
      <c r="FHH12" s="132"/>
      <c r="FHI12" s="133"/>
      <c r="FHJ12" s="134"/>
      <c r="FHK12" s="132"/>
      <c r="FHL12" s="132"/>
      <c r="FHM12" s="132"/>
      <c r="FHN12" s="133"/>
      <c r="FHO12" s="134"/>
      <c r="FHP12" s="132"/>
      <c r="FHQ12" s="132"/>
      <c r="FHR12" s="132"/>
      <c r="FHS12" s="133"/>
      <c r="FHT12" s="134"/>
      <c r="FHU12" s="132"/>
      <c r="FHV12" s="132"/>
      <c r="FHW12" s="132"/>
      <c r="FHX12" s="133"/>
      <c r="FHY12" s="134"/>
      <c r="FHZ12" s="132"/>
      <c r="FIA12" s="132"/>
      <c r="FIB12" s="132"/>
      <c r="FIC12" s="133"/>
      <c r="FID12" s="134"/>
      <c r="FIE12" s="132"/>
      <c r="FIF12" s="132"/>
      <c r="FIG12" s="132"/>
      <c r="FIH12" s="133"/>
      <c r="FII12" s="134"/>
      <c r="FIJ12" s="132"/>
      <c r="FIK12" s="132"/>
      <c r="FIL12" s="132"/>
      <c r="FIM12" s="133"/>
      <c r="FIN12" s="134"/>
      <c r="FIO12" s="132"/>
      <c r="FIP12" s="132"/>
      <c r="FIQ12" s="132"/>
      <c r="FIR12" s="133"/>
      <c r="FIS12" s="134"/>
      <c r="FIT12" s="132"/>
      <c r="FIU12" s="132"/>
      <c r="FIV12" s="132"/>
      <c r="FIW12" s="133"/>
      <c r="FIX12" s="134"/>
      <c r="FIY12" s="132"/>
      <c r="FIZ12" s="132"/>
      <c r="FJA12" s="132"/>
      <c r="FJB12" s="133"/>
      <c r="FJC12" s="134"/>
      <c r="FJD12" s="132"/>
      <c r="FJE12" s="132"/>
      <c r="FJF12" s="132"/>
      <c r="FJG12" s="133"/>
      <c r="FJH12" s="134"/>
      <c r="FJI12" s="132"/>
      <c r="FJJ12" s="132"/>
      <c r="FJK12" s="132"/>
      <c r="FJL12" s="133"/>
      <c r="FJM12" s="134"/>
      <c r="FJN12" s="132"/>
      <c r="FJO12" s="132"/>
      <c r="FJP12" s="132"/>
      <c r="FJQ12" s="133"/>
      <c r="FJR12" s="134"/>
      <c r="FJS12" s="132"/>
      <c r="FJT12" s="132"/>
      <c r="FJU12" s="132"/>
      <c r="FJV12" s="133"/>
      <c r="FJW12" s="134"/>
      <c r="FJX12" s="132"/>
      <c r="FJY12" s="132"/>
      <c r="FJZ12" s="132"/>
      <c r="FKA12" s="133"/>
      <c r="FKB12" s="134"/>
      <c r="FKC12" s="132"/>
      <c r="FKD12" s="132"/>
      <c r="FKE12" s="132"/>
      <c r="FKF12" s="133"/>
      <c r="FKG12" s="134"/>
      <c r="FKH12" s="132"/>
      <c r="FKI12" s="132"/>
      <c r="FKJ12" s="132"/>
      <c r="FKK12" s="133"/>
      <c r="FKL12" s="134"/>
      <c r="FKM12" s="132"/>
      <c r="FKN12" s="132"/>
      <c r="FKO12" s="132"/>
      <c r="FKP12" s="133"/>
      <c r="FKQ12" s="134"/>
      <c r="FKR12" s="132"/>
      <c r="FKS12" s="132"/>
      <c r="FKT12" s="132"/>
      <c r="FKU12" s="133"/>
      <c r="FKV12" s="134"/>
      <c r="FKW12" s="132"/>
      <c r="FKX12" s="132"/>
      <c r="FKY12" s="132"/>
      <c r="FKZ12" s="133"/>
      <c r="FLA12" s="134"/>
      <c r="FLB12" s="132"/>
      <c r="FLC12" s="132"/>
      <c r="FLD12" s="132"/>
      <c r="FLE12" s="133"/>
      <c r="FLF12" s="134"/>
      <c r="FLG12" s="132"/>
      <c r="FLH12" s="132"/>
      <c r="FLI12" s="132"/>
      <c r="FLJ12" s="133"/>
      <c r="FLK12" s="134"/>
      <c r="FLL12" s="132"/>
      <c r="FLM12" s="132"/>
      <c r="FLN12" s="132"/>
      <c r="FLO12" s="133"/>
      <c r="FLP12" s="134"/>
      <c r="FLQ12" s="132"/>
      <c r="FLR12" s="132"/>
      <c r="FLS12" s="132"/>
      <c r="FLT12" s="133"/>
      <c r="FLU12" s="134"/>
      <c r="FLV12" s="132"/>
      <c r="FLW12" s="132"/>
      <c r="FLX12" s="132"/>
      <c r="FLY12" s="133"/>
      <c r="FLZ12" s="134"/>
      <c r="FMA12" s="132"/>
      <c r="FMB12" s="132"/>
      <c r="FMC12" s="132"/>
      <c r="FMD12" s="133"/>
      <c r="FME12" s="134"/>
      <c r="FMF12" s="132"/>
      <c r="FMG12" s="132"/>
      <c r="FMH12" s="132"/>
      <c r="FMI12" s="133"/>
      <c r="FMJ12" s="134"/>
      <c r="FMK12" s="132"/>
      <c r="FML12" s="132"/>
      <c r="FMM12" s="132"/>
      <c r="FMN12" s="133"/>
      <c r="FMO12" s="134"/>
      <c r="FMP12" s="132"/>
      <c r="FMQ12" s="132"/>
      <c r="FMR12" s="132"/>
      <c r="FMS12" s="133"/>
      <c r="FMT12" s="134"/>
      <c r="FMU12" s="132"/>
      <c r="FMV12" s="132"/>
      <c r="FMW12" s="132"/>
      <c r="FMX12" s="133"/>
      <c r="FMY12" s="134"/>
      <c r="FMZ12" s="132"/>
      <c r="FNA12" s="132"/>
      <c r="FNB12" s="132"/>
      <c r="FNC12" s="133"/>
      <c r="FND12" s="134"/>
      <c r="FNE12" s="132"/>
      <c r="FNF12" s="132"/>
      <c r="FNG12" s="132"/>
      <c r="FNH12" s="133"/>
      <c r="FNI12" s="134"/>
      <c r="FNJ12" s="132"/>
      <c r="FNK12" s="132"/>
      <c r="FNL12" s="132"/>
      <c r="FNM12" s="133"/>
      <c r="FNN12" s="134"/>
      <c r="FNO12" s="132"/>
      <c r="FNP12" s="132"/>
      <c r="FNQ12" s="132"/>
      <c r="FNR12" s="133"/>
      <c r="FNS12" s="134"/>
      <c r="FNT12" s="132"/>
      <c r="FNU12" s="132"/>
      <c r="FNV12" s="132"/>
      <c r="FNW12" s="133"/>
      <c r="FNX12" s="134"/>
      <c r="FNY12" s="132"/>
      <c r="FNZ12" s="132"/>
      <c r="FOA12" s="132"/>
      <c r="FOB12" s="133"/>
      <c r="FOC12" s="134"/>
      <c r="FOD12" s="132"/>
      <c r="FOE12" s="132"/>
      <c r="FOF12" s="132"/>
      <c r="FOG12" s="133"/>
      <c r="FOH12" s="134"/>
      <c r="FOI12" s="132"/>
      <c r="FOJ12" s="132"/>
      <c r="FOK12" s="132"/>
      <c r="FOL12" s="133"/>
      <c r="FOM12" s="134"/>
      <c r="FON12" s="132"/>
      <c r="FOO12" s="132"/>
      <c r="FOP12" s="132"/>
      <c r="FOQ12" s="133"/>
      <c r="FOR12" s="134"/>
      <c r="FOS12" s="132"/>
      <c r="FOT12" s="132"/>
      <c r="FOU12" s="132"/>
      <c r="FOV12" s="133"/>
      <c r="FOW12" s="134"/>
      <c r="FOX12" s="132"/>
      <c r="FOY12" s="132"/>
      <c r="FOZ12" s="132"/>
      <c r="FPA12" s="133"/>
      <c r="FPB12" s="134"/>
      <c r="FPC12" s="132"/>
      <c r="FPD12" s="132"/>
      <c r="FPE12" s="132"/>
      <c r="FPF12" s="133"/>
      <c r="FPG12" s="134"/>
      <c r="FPH12" s="132"/>
      <c r="FPI12" s="132"/>
      <c r="FPJ12" s="132"/>
      <c r="FPK12" s="133"/>
      <c r="FPL12" s="134"/>
      <c r="FPM12" s="132"/>
      <c r="FPN12" s="132"/>
      <c r="FPO12" s="132"/>
      <c r="FPP12" s="133"/>
      <c r="FPQ12" s="134"/>
      <c r="FPR12" s="132"/>
      <c r="FPS12" s="132"/>
      <c r="FPT12" s="132"/>
      <c r="FPU12" s="133"/>
      <c r="FPV12" s="134"/>
      <c r="FPW12" s="132"/>
      <c r="FPX12" s="132"/>
      <c r="FPY12" s="132"/>
      <c r="FPZ12" s="133"/>
      <c r="FQA12" s="134"/>
      <c r="FQB12" s="132"/>
      <c r="FQC12" s="132"/>
      <c r="FQD12" s="132"/>
      <c r="FQE12" s="133"/>
      <c r="FQF12" s="134"/>
      <c r="FQG12" s="132"/>
      <c r="FQH12" s="132"/>
      <c r="FQI12" s="132"/>
      <c r="FQJ12" s="133"/>
      <c r="FQK12" s="134"/>
      <c r="FQL12" s="132"/>
      <c r="FQM12" s="132"/>
      <c r="FQN12" s="132"/>
      <c r="FQO12" s="133"/>
      <c r="FQP12" s="134"/>
      <c r="FQQ12" s="132"/>
      <c r="FQR12" s="132"/>
      <c r="FQS12" s="132"/>
      <c r="FQT12" s="133"/>
      <c r="FQU12" s="134"/>
      <c r="FQV12" s="132"/>
      <c r="FQW12" s="132"/>
      <c r="FQX12" s="132"/>
      <c r="FQY12" s="133"/>
      <c r="FQZ12" s="134"/>
      <c r="FRA12" s="132"/>
      <c r="FRB12" s="132"/>
      <c r="FRC12" s="132"/>
      <c r="FRD12" s="133"/>
      <c r="FRE12" s="134"/>
      <c r="FRF12" s="132"/>
      <c r="FRG12" s="132"/>
      <c r="FRH12" s="132"/>
      <c r="FRI12" s="133"/>
      <c r="FRJ12" s="134"/>
      <c r="FRK12" s="132"/>
      <c r="FRL12" s="132"/>
      <c r="FRM12" s="132"/>
      <c r="FRN12" s="133"/>
      <c r="FRO12" s="134"/>
      <c r="FRP12" s="132"/>
      <c r="FRQ12" s="132"/>
      <c r="FRR12" s="132"/>
      <c r="FRS12" s="133"/>
      <c r="FRT12" s="134"/>
      <c r="FRU12" s="132"/>
      <c r="FRV12" s="132"/>
      <c r="FRW12" s="132"/>
      <c r="FRX12" s="133"/>
      <c r="FRY12" s="134"/>
      <c r="FRZ12" s="132"/>
      <c r="FSA12" s="132"/>
      <c r="FSB12" s="132"/>
      <c r="FSC12" s="133"/>
      <c r="FSD12" s="134"/>
      <c r="FSE12" s="132"/>
      <c r="FSF12" s="132"/>
      <c r="FSG12" s="132"/>
      <c r="FSH12" s="133"/>
      <c r="FSI12" s="134"/>
      <c r="FSJ12" s="132"/>
      <c r="FSK12" s="132"/>
      <c r="FSL12" s="132"/>
      <c r="FSM12" s="133"/>
      <c r="FSN12" s="134"/>
      <c r="FSO12" s="132"/>
      <c r="FSP12" s="132"/>
      <c r="FSQ12" s="132"/>
      <c r="FSR12" s="133"/>
      <c r="FSS12" s="134"/>
      <c r="FST12" s="132"/>
      <c r="FSU12" s="132"/>
      <c r="FSV12" s="132"/>
      <c r="FSW12" s="133"/>
      <c r="FSX12" s="134"/>
      <c r="FSY12" s="132"/>
      <c r="FSZ12" s="132"/>
      <c r="FTA12" s="132"/>
      <c r="FTB12" s="133"/>
      <c r="FTC12" s="134"/>
      <c r="FTD12" s="132"/>
      <c r="FTE12" s="132"/>
      <c r="FTF12" s="132"/>
      <c r="FTG12" s="133"/>
      <c r="FTH12" s="134"/>
      <c r="FTI12" s="132"/>
      <c r="FTJ12" s="132"/>
      <c r="FTK12" s="132"/>
      <c r="FTL12" s="133"/>
      <c r="FTM12" s="134"/>
      <c r="FTN12" s="132"/>
      <c r="FTO12" s="132"/>
      <c r="FTP12" s="132"/>
      <c r="FTQ12" s="133"/>
      <c r="FTR12" s="134"/>
      <c r="FTS12" s="132"/>
      <c r="FTT12" s="132"/>
      <c r="FTU12" s="132"/>
      <c r="FTV12" s="133"/>
      <c r="FTW12" s="134"/>
      <c r="FTX12" s="132"/>
      <c r="FTY12" s="132"/>
      <c r="FTZ12" s="132"/>
      <c r="FUA12" s="133"/>
      <c r="FUB12" s="134"/>
      <c r="FUC12" s="132"/>
      <c r="FUD12" s="132"/>
      <c r="FUE12" s="132"/>
      <c r="FUF12" s="133"/>
      <c r="FUG12" s="134"/>
      <c r="FUH12" s="132"/>
      <c r="FUI12" s="132"/>
      <c r="FUJ12" s="132"/>
      <c r="FUK12" s="133"/>
      <c r="FUL12" s="134"/>
      <c r="FUM12" s="132"/>
      <c r="FUN12" s="132"/>
      <c r="FUO12" s="132"/>
      <c r="FUP12" s="133"/>
      <c r="FUQ12" s="134"/>
      <c r="FUR12" s="132"/>
      <c r="FUS12" s="132"/>
      <c r="FUT12" s="132"/>
      <c r="FUU12" s="133"/>
      <c r="FUV12" s="134"/>
      <c r="FUW12" s="132"/>
      <c r="FUX12" s="132"/>
      <c r="FUY12" s="132"/>
      <c r="FUZ12" s="133"/>
      <c r="FVA12" s="134"/>
      <c r="FVB12" s="132"/>
      <c r="FVC12" s="132"/>
      <c r="FVD12" s="132"/>
      <c r="FVE12" s="133"/>
      <c r="FVF12" s="134"/>
      <c r="FVG12" s="132"/>
      <c r="FVH12" s="132"/>
      <c r="FVI12" s="132"/>
      <c r="FVJ12" s="133"/>
      <c r="FVK12" s="134"/>
      <c r="FVL12" s="132"/>
      <c r="FVM12" s="132"/>
      <c r="FVN12" s="132"/>
      <c r="FVO12" s="133"/>
      <c r="FVP12" s="134"/>
      <c r="FVQ12" s="132"/>
      <c r="FVR12" s="132"/>
      <c r="FVS12" s="132"/>
      <c r="FVT12" s="133"/>
      <c r="FVU12" s="134"/>
      <c r="FVV12" s="132"/>
      <c r="FVW12" s="132"/>
      <c r="FVX12" s="132"/>
      <c r="FVY12" s="133"/>
      <c r="FVZ12" s="134"/>
      <c r="FWA12" s="132"/>
      <c r="FWB12" s="132"/>
      <c r="FWC12" s="132"/>
      <c r="FWD12" s="133"/>
      <c r="FWE12" s="134"/>
      <c r="FWF12" s="132"/>
      <c r="FWG12" s="132"/>
      <c r="FWH12" s="132"/>
      <c r="FWI12" s="133"/>
      <c r="FWJ12" s="134"/>
      <c r="FWK12" s="132"/>
      <c r="FWL12" s="132"/>
      <c r="FWM12" s="132"/>
      <c r="FWN12" s="133"/>
      <c r="FWO12" s="134"/>
      <c r="FWP12" s="132"/>
      <c r="FWQ12" s="132"/>
      <c r="FWR12" s="132"/>
      <c r="FWS12" s="133"/>
      <c r="FWT12" s="134"/>
      <c r="FWU12" s="132"/>
      <c r="FWV12" s="132"/>
      <c r="FWW12" s="132"/>
      <c r="FWX12" s="133"/>
      <c r="FWY12" s="134"/>
      <c r="FWZ12" s="132"/>
      <c r="FXA12" s="132"/>
      <c r="FXB12" s="132"/>
      <c r="FXC12" s="133"/>
      <c r="FXD12" s="134"/>
      <c r="FXE12" s="132"/>
      <c r="FXF12" s="132"/>
      <c r="FXG12" s="132"/>
      <c r="FXH12" s="133"/>
      <c r="FXI12" s="134"/>
      <c r="FXJ12" s="132"/>
      <c r="FXK12" s="132"/>
      <c r="FXL12" s="132"/>
      <c r="FXM12" s="133"/>
      <c r="FXN12" s="134"/>
      <c r="FXO12" s="132"/>
      <c r="FXP12" s="132"/>
      <c r="FXQ12" s="132"/>
      <c r="FXR12" s="133"/>
      <c r="FXS12" s="134"/>
      <c r="FXT12" s="132"/>
      <c r="FXU12" s="132"/>
      <c r="FXV12" s="132"/>
      <c r="FXW12" s="133"/>
      <c r="FXX12" s="134"/>
      <c r="FXY12" s="132"/>
      <c r="FXZ12" s="132"/>
      <c r="FYA12" s="132"/>
      <c r="FYB12" s="133"/>
      <c r="FYC12" s="134"/>
      <c r="FYD12" s="132"/>
      <c r="FYE12" s="132"/>
      <c r="FYF12" s="132"/>
      <c r="FYG12" s="133"/>
      <c r="FYH12" s="134"/>
      <c r="FYI12" s="132"/>
      <c r="FYJ12" s="132"/>
      <c r="FYK12" s="132"/>
      <c r="FYL12" s="133"/>
      <c r="FYM12" s="134"/>
      <c r="FYN12" s="132"/>
      <c r="FYO12" s="132"/>
      <c r="FYP12" s="132"/>
      <c r="FYQ12" s="133"/>
      <c r="FYR12" s="134"/>
      <c r="FYS12" s="132"/>
      <c r="FYT12" s="132"/>
      <c r="FYU12" s="132"/>
      <c r="FYV12" s="133"/>
      <c r="FYW12" s="134"/>
      <c r="FYX12" s="132"/>
      <c r="FYY12" s="132"/>
      <c r="FYZ12" s="132"/>
      <c r="FZA12" s="133"/>
      <c r="FZB12" s="134"/>
      <c r="FZC12" s="132"/>
      <c r="FZD12" s="132"/>
      <c r="FZE12" s="132"/>
      <c r="FZF12" s="133"/>
      <c r="FZG12" s="134"/>
      <c r="FZH12" s="132"/>
      <c r="FZI12" s="132"/>
      <c r="FZJ12" s="132"/>
      <c r="FZK12" s="133"/>
      <c r="FZL12" s="134"/>
      <c r="FZM12" s="132"/>
      <c r="FZN12" s="132"/>
      <c r="FZO12" s="132"/>
      <c r="FZP12" s="133"/>
      <c r="FZQ12" s="134"/>
      <c r="FZR12" s="132"/>
      <c r="FZS12" s="132"/>
      <c r="FZT12" s="132"/>
      <c r="FZU12" s="133"/>
      <c r="FZV12" s="134"/>
      <c r="FZW12" s="132"/>
      <c r="FZX12" s="132"/>
      <c r="FZY12" s="132"/>
      <c r="FZZ12" s="133"/>
      <c r="GAA12" s="134"/>
      <c r="GAB12" s="132"/>
      <c r="GAC12" s="132"/>
      <c r="GAD12" s="132"/>
      <c r="GAE12" s="133"/>
      <c r="GAF12" s="134"/>
      <c r="GAG12" s="132"/>
      <c r="GAH12" s="132"/>
      <c r="GAI12" s="132"/>
      <c r="GAJ12" s="133"/>
      <c r="GAK12" s="134"/>
      <c r="GAL12" s="132"/>
      <c r="GAM12" s="132"/>
      <c r="GAN12" s="132"/>
      <c r="GAO12" s="133"/>
      <c r="GAP12" s="134"/>
      <c r="GAQ12" s="132"/>
      <c r="GAR12" s="132"/>
      <c r="GAS12" s="132"/>
      <c r="GAT12" s="133"/>
      <c r="GAU12" s="134"/>
      <c r="GAV12" s="132"/>
      <c r="GAW12" s="132"/>
      <c r="GAX12" s="132"/>
      <c r="GAY12" s="133"/>
      <c r="GAZ12" s="134"/>
      <c r="GBA12" s="132"/>
      <c r="GBB12" s="132"/>
      <c r="GBC12" s="132"/>
      <c r="GBD12" s="133"/>
      <c r="GBE12" s="134"/>
      <c r="GBF12" s="132"/>
      <c r="GBG12" s="132"/>
      <c r="GBH12" s="132"/>
      <c r="GBI12" s="133"/>
      <c r="GBJ12" s="134"/>
      <c r="GBK12" s="132"/>
      <c r="GBL12" s="132"/>
      <c r="GBM12" s="132"/>
      <c r="GBN12" s="133"/>
      <c r="GBO12" s="134"/>
      <c r="GBP12" s="132"/>
      <c r="GBQ12" s="132"/>
      <c r="GBR12" s="132"/>
      <c r="GBS12" s="133"/>
      <c r="GBT12" s="134"/>
      <c r="GBU12" s="132"/>
      <c r="GBV12" s="132"/>
      <c r="GBW12" s="132"/>
      <c r="GBX12" s="133"/>
      <c r="GBY12" s="134"/>
      <c r="GBZ12" s="132"/>
      <c r="GCA12" s="132"/>
      <c r="GCB12" s="132"/>
      <c r="GCC12" s="133"/>
      <c r="GCD12" s="134"/>
      <c r="GCE12" s="132"/>
      <c r="GCF12" s="132"/>
      <c r="GCG12" s="132"/>
      <c r="GCH12" s="133"/>
      <c r="GCI12" s="134"/>
      <c r="GCJ12" s="132"/>
      <c r="GCK12" s="132"/>
      <c r="GCL12" s="132"/>
      <c r="GCM12" s="133"/>
      <c r="GCN12" s="134"/>
      <c r="GCO12" s="132"/>
      <c r="GCP12" s="132"/>
      <c r="GCQ12" s="132"/>
      <c r="GCR12" s="133"/>
      <c r="GCS12" s="134"/>
      <c r="GCT12" s="132"/>
      <c r="GCU12" s="132"/>
      <c r="GCV12" s="132"/>
      <c r="GCW12" s="133"/>
      <c r="GCX12" s="134"/>
      <c r="GCY12" s="132"/>
      <c r="GCZ12" s="132"/>
      <c r="GDA12" s="132"/>
      <c r="GDB12" s="133"/>
      <c r="GDC12" s="134"/>
      <c r="GDD12" s="132"/>
      <c r="GDE12" s="132"/>
      <c r="GDF12" s="132"/>
      <c r="GDG12" s="133"/>
      <c r="GDH12" s="134"/>
      <c r="GDI12" s="132"/>
      <c r="GDJ12" s="132"/>
      <c r="GDK12" s="132"/>
      <c r="GDL12" s="133"/>
      <c r="GDM12" s="134"/>
      <c r="GDN12" s="132"/>
      <c r="GDO12" s="132"/>
      <c r="GDP12" s="132"/>
      <c r="GDQ12" s="133"/>
      <c r="GDR12" s="134"/>
      <c r="GDS12" s="132"/>
      <c r="GDT12" s="132"/>
      <c r="GDU12" s="132"/>
      <c r="GDV12" s="133"/>
      <c r="GDW12" s="134"/>
      <c r="GDX12" s="132"/>
      <c r="GDY12" s="132"/>
      <c r="GDZ12" s="132"/>
      <c r="GEA12" s="133"/>
      <c r="GEB12" s="134"/>
      <c r="GEC12" s="132"/>
      <c r="GED12" s="132"/>
      <c r="GEE12" s="132"/>
      <c r="GEF12" s="133"/>
      <c r="GEG12" s="134"/>
      <c r="GEH12" s="132"/>
      <c r="GEI12" s="132"/>
      <c r="GEJ12" s="132"/>
      <c r="GEK12" s="133"/>
      <c r="GEL12" s="134"/>
      <c r="GEM12" s="132"/>
      <c r="GEN12" s="132"/>
      <c r="GEO12" s="132"/>
      <c r="GEP12" s="133"/>
      <c r="GEQ12" s="134"/>
      <c r="GER12" s="132"/>
      <c r="GES12" s="132"/>
      <c r="GET12" s="132"/>
      <c r="GEU12" s="133"/>
      <c r="GEV12" s="134"/>
      <c r="GEW12" s="132"/>
      <c r="GEX12" s="132"/>
      <c r="GEY12" s="132"/>
      <c r="GEZ12" s="133"/>
      <c r="GFA12" s="134"/>
      <c r="GFB12" s="132"/>
      <c r="GFC12" s="132"/>
      <c r="GFD12" s="132"/>
      <c r="GFE12" s="133"/>
      <c r="GFF12" s="134"/>
      <c r="GFG12" s="132"/>
      <c r="GFH12" s="132"/>
      <c r="GFI12" s="132"/>
      <c r="GFJ12" s="133"/>
      <c r="GFK12" s="134"/>
      <c r="GFL12" s="132"/>
      <c r="GFM12" s="132"/>
      <c r="GFN12" s="132"/>
      <c r="GFO12" s="133"/>
      <c r="GFP12" s="134"/>
      <c r="GFQ12" s="132"/>
      <c r="GFR12" s="132"/>
      <c r="GFS12" s="132"/>
      <c r="GFT12" s="133"/>
      <c r="GFU12" s="134"/>
      <c r="GFV12" s="132"/>
      <c r="GFW12" s="132"/>
      <c r="GFX12" s="132"/>
      <c r="GFY12" s="133"/>
      <c r="GFZ12" s="134"/>
      <c r="GGA12" s="132"/>
      <c r="GGB12" s="132"/>
      <c r="GGC12" s="132"/>
      <c r="GGD12" s="133"/>
      <c r="GGE12" s="134"/>
      <c r="GGF12" s="132"/>
      <c r="GGG12" s="132"/>
      <c r="GGH12" s="132"/>
      <c r="GGI12" s="133"/>
      <c r="GGJ12" s="134"/>
      <c r="GGK12" s="132"/>
      <c r="GGL12" s="132"/>
      <c r="GGM12" s="132"/>
      <c r="GGN12" s="133"/>
      <c r="GGO12" s="134"/>
      <c r="GGP12" s="132"/>
      <c r="GGQ12" s="132"/>
      <c r="GGR12" s="132"/>
      <c r="GGS12" s="133"/>
      <c r="GGT12" s="134"/>
      <c r="GGU12" s="132"/>
      <c r="GGV12" s="132"/>
      <c r="GGW12" s="132"/>
      <c r="GGX12" s="133"/>
      <c r="GGY12" s="134"/>
      <c r="GGZ12" s="132"/>
      <c r="GHA12" s="132"/>
      <c r="GHB12" s="132"/>
      <c r="GHC12" s="133"/>
      <c r="GHD12" s="134"/>
      <c r="GHE12" s="132"/>
      <c r="GHF12" s="132"/>
      <c r="GHG12" s="132"/>
      <c r="GHH12" s="133"/>
      <c r="GHI12" s="134"/>
      <c r="GHJ12" s="132"/>
      <c r="GHK12" s="132"/>
      <c r="GHL12" s="132"/>
      <c r="GHM12" s="133"/>
      <c r="GHN12" s="134"/>
      <c r="GHO12" s="132"/>
      <c r="GHP12" s="132"/>
      <c r="GHQ12" s="132"/>
      <c r="GHR12" s="133"/>
      <c r="GHS12" s="134"/>
      <c r="GHT12" s="132"/>
      <c r="GHU12" s="132"/>
      <c r="GHV12" s="132"/>
      <c r="GHW12" s="133"/>
      <c r="GHX12" s="134"/>
      <c r="GHY12" s="132"/>
      <c r="GHZ12" s="132"/>
      <c r="GIA12" s="132"/>
      <c r="GIB12" s="133"/>
      <c r="GIC12" s="134"/>
      <c r="GID12" s="132"/>
      <c r="GIE12" s="132"/>
      <c r="GIF12" s="132"/>
      <c r="GIG12" s="133"/>
      <c r="GIH12" s="134"/>
      <c r="GII12" s="132"/>
      <c r="GIJ12" s="132"/>
      <c r="GIK12" s="132"/>
      <c r="GIL12" s="133"/>
      <c r="GIM12" s="134"/>
      <c r="GIN12" s="132"/>
      <c r="GIO12" s="132"/>
      <c r="GIP12" s="132"/>
      <c r="GIQ12" s="133"/>
      <c r="GIR12" s="134"/>
      <c r="GIS12" s="132"/>
      <c r="GIT12" s="132"/>
      <c r="GIU12" s="132"/>
      <c r="GIV12" s="133"/>
      <c r="GIW12" s="134"/>
      <c r="GIX12" s="132"/>
      <c r="GIY12" s="132"/>
      <c r="GIZ12" s="132"/>
      <c r="GJA12" s="133"/>
      <c r="GJB12" s="134"/>
      <c r="GJC12" s="132"/>
      <c r="GJD12" s="132"/>
      <c r="GJE12" s="132"/>
      <c r="GJF12" s="133"/>
      <c r="GJG12" s="134"/>
      <c r="GJH12" s="132"/>
      <c r="GJI12" s="132"/>
      <c r="GJJ12" s="132"/>
      <c r="GJK12" s="133"/>
      <c r="GJL12" s="134"/>
      <c r="GJM12" s="132"/>
      <c r="GJN12" s="132"/>
      <c r="GJO12" s="132"/>
      <c r="GJP12" s="133"/>
      <c r="GJQ12" s="134"/>
      <c r="GJR12" s="132"/>
      <c r="GJS12" s="132"/>
      <c r="GJT12" s="132"/>
      <c r="GJU12" s="133"/>
      <c r="GJV12" s="134"/>
      <c r="GJW12" s="132"/>
      <c r="GJX12" s="132"/>
      <c r="GJY12" s="132"/>
      <c r="GJZ12" s="133"/>
      <c r="GKA12" s="134"/>
      <c r="GKB12" s="132"/>
      <c r="GKC12" s="132"/>
      <c r="GKD12" s="132"/>
      <c r="GKE12" s="133"/>
      <c r="GKF12" s="134"/>
      <c r="GKG12" s="132"/>
      <c r="GKH12" s="132"/>
      <c r="GKI12" s="132"/>
      <c r="GKJ12" s="133"/>
      <c r="GKK12" s="134"/>
      <c r="GKL12" s="132"/>
      <c r="GKM12" s="132"/>
      <c r="GKN12" s="132"/>
      <c r="GKO12" s="133"/>
      <c r="GKP12" s="134"/>
      <c r="GKQ12" s="132"/>
      <c r="GKR12" s="132"/>
      <c r="GKS12" s="132"/>
      <c r="GKT12" s="133"/>
      <c r="GKU12" s="134"/>
      <c r="GKV12" s="132"/>
      <c r="GKW12" s="132"/>
      <c r="GKX12" s="132"/>
      <c r="GKY12" s="133"/>
      <c r="GKZ12" s="134"/>
      <c r="GLA12" s="132"/>
      <c r="GLB12" s="132"/>
      <c r="GLC12" s="132"/>
      <c r="GLD12" s="133"/>
      <c r="GLE12" s="134"/>
      <c r="GLF12" s="132"/>
      <c r="GLG12" s="132"/>
      <c r="GLH12" s="132"/>
      <c r="GLI12" s="133"/>
      <c r="GLJ12" s="134"/>
      <c r="GLK12" s="132"/>
      <c r="GLL12" s="132"/>
      <c r="GLM12" s="132"/>
      <c r="GLN12" s="133"/>
      <c r="GLO12" s="134"/>
      <c r="GLP12" s="132"/>
      <c r="GLQ12" s="132"/>
      <c r="GLR12" s="132"/>
      <c r="GLS12" s="133"/>
      <c r="GLT12" s="134"/>
      <c r="GLU12" s="132"/>
      <c r="GLV12" s="132"/>
      <c r="GLW12" s="132"/>
      <c r="GLX12" s="133"/>
      <c r="GLY12" s="134"/>
      <c r="GLZ12" s="132"/>
      <c r="GMA12" s="132"/>
      <c r="GMB12" s="132"/>
      <c r="GMC12" s="133"/>
      <c r="GMD12" s="134"/>
      <c r="GME12" s="132"/>
      <c r="GMF12" s="132"/>
      <c r="GMG12" s="132"/>
      <c r="GMH12" s="133"/>
      <c r="GMI12" s="134"/>
      <c r="GMJ12" s="132"/>
      <c r="GMK12" s="132"/>
      <c r="GML12" s="132"/>
      <c r="GMM12" s="133"/>
      <c r="GMN12" s="134"/>
      <c r="GMO12" s="132"/>
      <c r="GMP12" s="132"/>
      <c r="GMQ12" s="132"/>
      <c r="GMR12" s="133"/>
      <c r="GMS12" s="134"/>
      <c r="GMT12" s="132"/>
      <c r="GMU12" s="132"/>
      <c r="GMV12" s="132"/>
      <c r="GMW12" s="133"/>
      <c r="GMX12" s="134"/>
      <c r="GMY12" s="132"/>
      <c r="GMZ12" s="132"/>
      <c r="GNA12" s="132"/>
      <c r="GNB12" s="133"/>
      <c r="GNC12" s="134"/>
      <c r="GND12" s="132"/>
      <c r="GNE12" s="132"/>
      <c r="GNF12" s="132"/>
      <c r="GNG12" s="133"/>
      <c r="GNH12" s="134"/>
      <c r="GNI12" s="132"/>
      <c r="GNJ12" s="132"/>
      <c r="GNK12" s="132"/>
      <c r="GNL12" s="133"/>
      <c r="GNM12" s="134"/>
      <c r="GNN12" s="132"/>
      <c r="GNO12" s="132"/>
      <c r="GNP12" s="132"/>
      <c r="GNQ12" s="133"/>
      <c r="GNR12" s="134"/>
      <c r="GNS12" s="132"/>
      <c r="GNT12" s="132"/>
      <c r="GNU12" s="132"/>
      <c r="GNV12" s="133"/>
      <c r="GNW12" s="134"/>
      <c r="GNX12" s="132"/>
      <c r="GNY12" s="132"/>
      <c r="GNZ12" s="132"/>
      <c r="GOA12" s="133"/>
      <c r="GOB12" s="134"/>
      <c r="GOC12" s="132"/>
      <c r="GOD12" s="132"/>
      <c r="GOE12" s="132"/>
      <c r="GOF12" s="133"/>
      <c r="GOG12" s="134"/>
      <c r="GOH12" s="132"/>
      <c r="GOI12" s="132"/>
      <c r="GOJ12" s="132"/>
      <c r="GOK12" s="133"/>
      <c r="GOL12" s="134"/>
      <c r="GOM12" s="132"/>
      <c r="GON12" s="132"/>
      <c r="GOO12" s="132"/>
      <c r="GOP12" s="133"/>
      <c r="GOQ12" s="134"/>
      <c r="GOR12" s="132"/>
      <c r="GOS12" s="132"/>
      <c r="GOT12" s="132"/>
      <c r="GOU12" s="133"/>
      <c r="GOV12" s="134"/>
      <c r="GOW12" s="132"/>
      <c r="GOX12" s="132"/>
      <c r="GOY12" s="132"/>
      <c r="GOZ12" s="133"/>
      <c r="GPA12" s="134"/>
      <c r="GPB12" s="132"/>
      <c r="GPC12" s="132"/>
      <c r="GPD12" s="132"/>
      <c r="GPE12" s="133"/>
      <c r="GPF12" s="134"/>
      <c r="GPG12" s="132"/>
      <c r="GPH12" s="132"/>
      <c r="GPI12" s="132"/>
      <c r="GPJ12" s="133"/>
      <c r="GPK12" s="134"/>
      <c r="GPL12" s="132"/>
      <c r="GPM12" s="132"/>
      <c r="GPN12" s="132"/>
      <c r="GPO12" s="133"/>
      <c r="GPP12" s="134"/>
      <c r="GPQ12" s="132"/>
      <c r="GPR12" s="132"/>
      <c r="GPS12" s="132"/>
      <c r="GPT12" s="133"/>
      <c r="GPU12" s="134"/>
      <c r="GPV12" s="132"/>
      <c r="GPW12" s="132"/>
      <c r="GPX12" s="132"/>
      <c r="GPY12" s="133"/>
      <c r="GPZ12" s="134"/>
      <c r="GQA12" s="132"/>
      <c r="GQB12" s="132"/>
      <c r="GQC12" s="132"/>
      <c r="GQD12" s="133"/>
      <c r="GQE12" s="134"/>
      <c r="GQF12" s="132"/>
      <c r="GQG12" s="132"/>
      <c r="GQH12" s="132"/>
      <c r="GQI12" s="133"/>
      <c r="GQJ12" s="134"/>
      <c r="GQK12" s="132"/>
      <c r="GQL12" s="132"/>
      <c r="GQM12" s="132"/>
      <c r="GQN12" s="133"/>
      <c r="GQO12" s="134"/>
      <c r="GQP12" s="132"/>
      <c r="GQQ12" s="132"/>
      <c r="GQR12" s="132"/>
      <c r="GQS12" s="133"/>
      <c r="GQT12" s="134"/>
      <c r="GQU12" s="132"/>
      <c r="GQV12" s="132"/>
      <c r="GQW12" s="132"/>
      <c r="GQX12" s="133"/>
      <c r="GQY12" s="134"/>
      <c r="GQZ12" s="132"/>
      <c r="GRA12" s="132"/>
      <c r="GRB12" s="132"/>
      <c r="GRC12" s="133"/>
      <c r="GRD12" s="134"/>
      <c r="GRE12" s="132"/>
      <c r="GRF12" s="132"/>
      <c r="GRG12" s="132"/>
      <c r="GRH12" s="133"/>
      <c r="GRI12" s="134"/>
      <c r="GRJ12" s="132"/>
      <c r="GRK12" s="132"/>
      <c r="GRL12" s="132"/>
      <c r="GRM12" s="133"/>
      <c r="GRN12" s="134"/>
      <c r="GRO12" s="132"/>
      <c r="GRP12" s="132"/>
      <c r="GRQ12" s="132"/>
      <c r="GRR12" s="133"/>
      <c r="GRS12" s="134"/>
      <c r="GRT12" s="132"/>
      <c r="GRU12" s="132"/>
      <c r="GRV12" s="132"/>
      <c r="GRW12" s="133"/>
      <c r="GRX12" s="134"/>
      <c r="GRY12" s="132"/>
      <c r="GRZ12" s="132"/>
      <c r="GSA12" s="132"/>
      <c r="GSB12" s="133"/>
      <c r="GSC12" s="134"/>
      <c r="GSD12" s="132"/>
      <c r="GSE12" s="132"/>
      <c r="GSF12" s="132"/>
      <c r="GSG12" s="133"/>
      <c r="GSH12" s="134"/>
      <c r="GSI12" s="132"/>
      <c r="GSJ12" s="132"/>
      <c r="GSK12" s="132"/>
      <c r="GSL12" s="133"/>
      <c r="GSM12" s="134"/>
      <c r="GSN12" s="132"/>
      <c r="GSO12" s="132"/>
      <c r="GSP12" s="132"/>
      <c r="GSQ12" s="133"/>
      <c r="GSR12" s="134"/>
      <c r="GSS12" s="132"/>
      <c r="GST12" s="132"/>
      <c r="GSU12" s="132"/>
      <c r="GSV12" s="133"/>
      <c r="GSW12" s="134"/>
      <c r="GSX12" s="132"/>
      <c r="GSY12" s="132"/>
      <c r="GSZ12" s="132"/>
      <c r="GTA12" s="133"/>
      <c r="GTB12" s="134"/>
      <c r="GTC12" s="132"/>
      <c r="GTD12" s="132"/>
      <c r="GTE12" s="132"/>
      <c r="GTF12" s="133"/>
      <c r="GTG12" s="134"/>
      <c r="GTH12" s="132"/>
      <c r="GTI12" s="132"/>
      <c r="GTJ12" s="132"/>
      <c r="GTK12" s="133"/>
      <c r="GTL12" s="134"/>
      <c r="GTM12" s="132"/>
      <c r="GTN12" s="132"/>
      <c r="GTO12" s="132"/>
      <c r="GTP12" s="133"/>
      <c r="GTQ12" s="134"/>
      <c r="GTR12" s="132"/>
      <c r="GTS12" s="132"/>
      <c r="GTT12" s="132"/>
      <c r="GTU12" s="133"/>
      <c r="GTV12" s="134"/>
      <c r="GTW12" s="132"/>
      <c r="GTX12" s="132"/>
      <c r="GTY12" s="132"/>
      <c r="GTZ12" s="133"/>
      <c r="GUA12" s="134"/>
      <c r="GUB12" s="132"/>
      <c r="GUC12" s="132"/>
      <c r="GUD12" s="132"/>
      <c r="GUE12" s="133"/>
      <c r="GUF12" s="134"/>
      <c r="GUG12" s="132"/>
      <c r="GUH12" s="132"/>
      <c r="GUI12" s="132"/>
      <c r="GUJ12" s="133"/>
      <c r="GUK12" s="134"/>
      <c r="GUL12" s="132"/>
      <c r="GUM12" s="132"/>
      <c r="GUN12" s="132"/>
      <c r="GUO12" s="133"/>
      <c r="GUP12" s="134"/>
      <c r="GUQ12" s="132"/>
      <c r="GUR12" s="132"/>
      <c r="GUS12" s="132"/>
      <c r="GUT12" s="133"/>
      <c r="GUU12" s="134"/>
      <c r="GUV12" s="132"/>
      <c r="GUW12" s="132"/>
      <c r="GUX12" s="132"/>
      <c r="GUY12" s="133"/>
      <c r="GUZ12" s="134"/>
      <c r="GVA12" s="132"/>
      <c r="GVB12" s="132"/>
      <c r="GVC12" s="132"/>
      <c r="GVD12" s="133"/>
      <c r="GVE12" s="134"/>
      <c r="GVF12" s="132"/>
      <c r="GVG12" s="132"/>
      <c r="GVH12" s="132"/>
      <c r="GVI12" s="133"/>
      <c r="GVJ12" s="134"/>
      <c r="GVK12" s="132"/>
      <c r="GVL12" s="132"/>
      <c r="GVM12" s="132"/>
      <c r="GVN12" s="133"/>
      <c r="GVO12" s="134"/>
      <c r="GVP12" s="132"/>
      <c r="GVQ12" s="132"/>
      <c r="GVR12" s="132"/>
      <c r="GVS12" s="133"/>
      <c r="GVT12" s="134"/>
      <c r="GVU12" s="132"/>
      <c r="GVV12" s="132"/>
      <c r="GVW12" s="132"/>
      <c r="GVX12" s="133"/>
      <c r="GVY12" s="134"/>
      <c r="GVZ12" s="132"/>
      <c r="GWA12" s="132"/>
      <c r="GWB12" s="132"/>
      <c r="GWC12" s="133"/>
      <c r="GWD12" s="134"/>
      <c r="GWE12" s="132"/>
      <c r="GWF12" s="132"/>
      <c r="GWG12" s="132"/>
      <c r="GWH12" s="133"/>
      <c r="GWI12" s="134"/>
      <c r="GWJ12" s="132"/>
      <c r="GWK12" s="132"/>
      <c r="GWL12" s="132"/>
      <c r="GWM12" s="133"/>
      <c r="GWN12" s="134"/>
      <c r="GWO12" s="132"/>
      <c r="GWP12" s="132"/>
      <c r="GWQ12" s="132"/>
      <c r="GWR12" s="133"/>
      <c r="GWS12" s="134"/>
      <c r="GWT12" s="132"/>
      <c r="GWU12" s="132"/>
      <c r="GWV12" s="132"/>
      <c r="GWW12" s="133"/>
      <c r="GWX12" s="134"/>
      <c r="GWY12" s="132"/>
      <c r="GWZ12" s="132"/>
      <c r="GXA12" s="132"/>
      <c r="GXB12" s="133"/>
      <c r="GXC12" s="134"/>
      <c r="GXD12" s="132"/>
      <c r="GXE12" s="132"/>
      <c r="GXF12" s="132"/>
      <c r="GXG12" s="133"/>
      <c r="GXH12" s="134"/>
      <c r="GXI12" s="132"/>
      <c r="GXJ12" s="132"/>
      <c r="GXK12" s="132"/>
      <c r="GXL12" s="133"/>
      <c r="GXM12" s="134"/>
      <c r="GXN12" s="132"/>
      <c r="GXO12" s="132"/>
      <c r="GXP12" s="132"/>
      <c r="GXQ12" s="133"/>
      <c r="GXR12" s="134"/>
      <c r="GXS12" s="132"/>
      <c r="GXT12" s="132"/>
      <c r="GXU12" s="132"/>
      <c r="GXV12" s="133"/>
      <c r="GXW12" s="134"/>
      <c r="GXX12" s="132"/>
      <c r="GXY12" s="132"/>
      <c r="GXZ12" s="132"/>
      <c r="GYA12" s="133"/>
      <c r="GYB12" s="134"/>
      <c r="GYC12" s="132"/>
      <c r="GYD12" s="132"/>
      <c r="GYE12" s="132"/>
      <c r="GYF12" s="133"/>
      <c r="GYG12" s="134"/>
      <c r="GYH12" s="132"/>
      <c r="GYI12" s="132"/>
      <c r="GYJ12" s="132"/>
      <c r="GYK12" s="133"/>
      <c r="GYL12" s="134"/>
      <c r="GYM12" s="132"/>
      <c r="GYN12" s="132"/>
      <c r="GYO12" s="132"/>
      <c r="GYP12" s="133"/>
      <c r="GYQ12" s="134"/>
      <c r="GYR12" s="132"/>
      <c r="GYS12" s="132"/>
      <c r="GYT12" s="132"/>
      <c r="GYU12" s="133"/>
      <c r="GYV12" s="134"/>
      <c r="GYW12" s="132"/>
      <c r="GYX12" s="132"/>
      <c r="GYY12" s="132"/>
      <c r="GYZ12" s="133"/>
      <c r="GZA12" s="134"/>
      <c r="GZB12" s="132"/>
      <c r="GZC12" s="132"/>
      <c r="GZD12" s="132"/>
      <c r="GZE12" s="133"/>
      <c r="GZF12" s="134"/>
      <c r="GZG12" s="132"/>
      <c r="GZH12" s="132"/>
      <c r="GZI12" s="132"/>
      <c r="GZJ12" s="133"/>
      <c r="GZK12" s="134"/>
      <c r="GZL12" s="132"/>
      <c r="GZM12" s="132"/>
      <c r="GZN12" s="132"/>
      <c r="GZO12" s="133"/>
      <c r="GZP12" s="134"/>
      <c r="GZQ12" s="132"/>
      <c r="GZR12" s="132"/>
      <c r="GZS12" s="132"/>
      <c r="GZT12" s="133"/>
      <c r="GZU12" s="134"/>
      <c r="GZV12" s="132"/>
      <c r="GZW12" s="132"/>
      <c r="GZX12" s="132"/>
      <c r="GZY12" s="133"/>
      <c r="GZZ12" s="134"/>
      <c r="HAA12" s="132"/>
      <c r="HAB12" s="132"/>
      <c r="HAC12" s="132"/>
      <c r="HAD12" s="133"/>
      <c r="HAE12" s="134"/>
      <c r="HAF12" s="132"/>
      <c r="HAG12" s="132"/>
      <c r="HAH12" s="132"/>
      <c r="HAI12" s="133"/>
      <c r="HAJ12" s="134"/>
      <c r="HAK12" s="132"/>
      <c r="HAL12" s="132"/>
      <c r="HAM12" s="132"/>
      <c r="HAN12" s="133"/>
      <c r="HAO12" s="134"/>
      <c r="HAP12" s="132"/>
      <c r="HAQ12" s="132"/>
      <c r="HAR12" s="132"/>
      <c r="HAS12" s="133"/>
      <c r="HAT12" s="134"/>
      <c r="HAU12" s="132"/>
      <c r="HAV12" s="132"/>
      <c r="HAW12" s="132"/>
      <c r="HAX12" s="133"/>
      <c r="HAY12" s="134"/>
      <c r="HAZ12" s="132"/>
      <c r="HBA12" s="132"/>
      <c r="HBB12" s="132"/>
      <c r="HBC12" s="133"/>
      <c r="HBD12" s="134"/>
      <c r="HBE12" s="132"/>
      <c r="HBF12" s="132"/>
      <c r="HBG12" s="132"/>
      <c r="HBH12" s="133"/>
      <c r="HBI12" s="134"/>
      <c r="HBJ12" s="132"/>
      <c r="HBK12" s="132"/>
      <c r="HBL12" s="132"/>
      <c r="HBM12" s="133"/>
      <c r="HBN12" s="134"/>
      <c r="HBO12" s="132"/>
      <c r="HBP12" s="132"/>
      <c r="HBQ12" s="132"/>
      <c r="HBR12" s="133"/>
      <c r="HBS12" s="134"/>
      <c r="HBT12" s="132"/>
      <c r="HBU12" s="132"/>
      <c r="HBV12" s="132"/>
      <c r="HBW12" s="133"/>
      <c r="HBX12" s="134"/>
      <c r="HBY12" s="132"/>
      <c r="HBZ12" s="132"/>
      <c r="HCA12" s="132"/>
      <c r="HCB12" s="133"/>
      <c r="HCC12" s="134"/>
      <c r="HCD12" s="132"/>
      <c r="HCE12" s="132"/>
      <c r="HCF12" s="132"/>
      <c r="HCG12" s="133"/>
      <c r="HCH12" s="134"/>
      <c r="HCI12" s="132"/>
      <c r="HCJ12" s="132"/>
      <c r="HCK12" s="132"/>
      <c r="HCL12" s="133"/>
      <c r="HCM12" s="134"/>
      <c r="HCN12" s="132"/>
      <c r="HCO12" s="132"/>
      <c r="HCP12" s="132"/>
      <c r="HCQ12" s="133"/>
      <c r="HCR12" s="134"/>
      <c r="HCS12" s="132"/>
      <c r="HCT12" s="132"/>
      <c r="HCU12" s="132"/>
      <c r="HCV12" s="133"/>
      <c r="HCW12" s="134"/>
      <c r="HCX12" s="132"/>
      <c r="HCY12" s="132"/>
      <c r="HCZ12" s="132"/>
      <c r="HDA12" s="133"/>
      <c r="HDB12" s="134"/>
      <c r="HDC12" s="132"/>
      <c r="HDD12" s="132"/>
      <c r="HDE12" s="132"/>
      <c r="HDF12" s="133"/>
      <c r="HDG12" s="134"/>
      <c r="HDH12" s="132"/>
      <c r="HDI12" s="132"/>
      <c r="HDJ12" s="132"/>
      <c r="HDK12" s="133"/>
      <c r="HDL12" s="134"/>
      <c r="HDM12" s="132"/>
      <c r="HDN12" s="132"/>
      <c r="HDO12" s="132"/>
      <c r="HDP12" s="133"/>
      <c r="HDQ12" s="134"/>
      <c r="HDR12" s="132"/>
      <c r="HDS12" s="132"/>
      <c r="HDT12" s="132"/>
      <c r="HDU12" s="133"/>
      <c r="HDV12" s="134"/>
      <c r="HDW12" s="132"/>
      <c r="HDX12" s="132"/>
      <c r="HDY12" s="132"/>
      <c r="HDZ12" s="133"/>
      <c r="HEA12" s="134"/>
      <c r="HEB12" s="132"/>
      <c r="HEC12" s="132"/>
      <c r="HED12" s="132"/>
      <c r="HEE12" s="133"/>
      <c r="HEF12" s="134"/>
      <c r="HEG12" s="132"/>
      <c r="HEH12" s="132"/>
      <c r="HEI12" s="132"/>
      <c r="HEJ12" s="133"/>
      <c r="HEK12" s="134"/>
      <c r="HEL12" s="132"/>
      <c r="HEM12" s="132"/>
      <c r="HEN12" s="132"/>
      <c r="HEO12" s="133"/>
      <c r="HEP12" s="134"/>
      <c r="HEQ12" s="132"/>
      <c r="HER12" s="132"/>
      <c r="HES12" s="132"/>
      <c r="HET12" s="133"/>
      <c r="HEU12" s="134"/>
      <c r="HEV12" s="132"/>
      <c r="HEW12" s="132"/>
      <c r="HEX12" s="132"/>
      <c r="HEY12" s="133"/>
      <c r="HEZ12" s="134"/>
      <c r="HFA12" s="132"/>
      <c r="HFB12" s="132"/>
      <c r="HFC12" s="132"/>
      <c r="HFD12" s="133"/>
      <c r="HFE12" s="134"/>
      <c r="HFF12" s="132"/>
      <c r="HFG12" s="132"/>
      <c r="HFH12" s="132"/>
      <c r="HFI12" s="133"/>
      <c r="HFJ12" s="134"/>
      <c r="HFK12" s="132"/>
      <c r="HFL12" s="132"/>
      <c r="HFM12" s="132"/>
      <c r="HFN12" s="133"/>
      <c r="HFO12" s="134"/>
      <c r="HFP12" s="132"/>
      <c r="HFQ12" s="132"/>
      <c r="HFR12" s="132"/>
      <c r="HFS12" s="133"/>
      <c r="HFT12" s="134"/>
      <c r="HFU12" s="132"/>
      <c r="HFV12" s="132"/>
      <c r="HFW12" s="132"/>
      <c r="HFX12" s="133"/>
      <c r="HFY12" s="134"/>
      <c r="HFZ12" s="132"/>
      <c r="HGA12" s="132"/>
      <c r="HGB12" s="132"/>
      <c r="HGC12" s="133"/>
      <c r="HGD12" s="134"/>
      <c r="HGE12" s="132"/>
      <c r="HGF12" s="132"/>
      <c r="HGG12" s="132"/>
      <c r="HGH12" s="133"/>
      <c r="HGI12" s="134"/>
      <c r="HGJ12" s="132"/>
      <c r="HGK12" s="132"/>
      <c r="HGL12" s="132"/>
      <c r="HGM12" s="133"/>
      <c r="HGN12" s="134"/>
      <c r="HGO12" s="132"/>
      <c r="HGP12" s="132"/>
      <c r="HGQ12" s="132"/>
      <c r="HGR12" s="133"/>
      <c r="HGS12" s="134"/>
      <c r="HGT12" s="132"/>
      <c r="HGU12" s="132"/>
      <c r="HGV12" s="132"/>
      <c r="HGW12" s="133"/>
      <c r="HGX12" s="134"/>
      <c r="HGY12" s="132"/>
      <c r="HGZ12" s="132"/>
      <c r="HHA12" s="132"/>
      <c r="HHB12" s="133"/>
      <c r="HHC12" s="134"/>
      <c r="HHD12" s="132"/>
      <c r="HHE12" s="132"/>
      <c r="HHF12" s="132"/>
      <c r="HHG12" s="133"/>
      <c r="HHH12" s="134"/>
      <c r="HHI12" s="132"/>
      <c r="HHJ12" s="132"/>
      <c r="HHK12" s="132"/>
      <c r="HHL12" s="133"/>
      <c r="HHM12" s="134"/>
      <c r="HHN12" s="132"/>
      <c r="HHO12" s="132"/>
      <c r="HHP12" s="132"/>
      <c r="HHQ12" s="133"/>
      <c r="HHR12" s="134"/>
      <c r="HHS12" s="132"/>
      <c r="HHT12" s="132"/>
      <c r="HHU12" s="132"/>
      <c r="HHV12" s="133"/>
      <c r="HHW12" s="134"/>
      <c r="HHX12" s="132"/>
      <c r="HHY12" s="132"/>
      <c r="HHZ12" s="132"/>
      <c r="HIA12" s="133"/>
      <c r="HIB12" s="134"/>
      <c r="HIC12" s="132"/>
      <c r="HID12" s="132"/>
      <c r="HIE12" s="132"/>
      <c r="HIF12" s="133"/>
      <c r="HIG12" s="134"/>
      <c r="HIH12" s="132"/>
      <c r="HII12" s="132"/>
      <c r="HIJ12" s="132"/>
      <c r="HIK12" s="133"/>
      <c r="HIL12" s="134"/>
      <c r="HIM12" s="132"/>
      <c r="HIN12" s="132"/>
      <c r="HIO12" s="132"/>
      <c r="HIP12" s="133"/>
      <c r="HIQ12" s="134"/>
      <c r="HIR12" s="132"/>
      <c r="HIS12" s="132"/>
      <c r="HIT12" s="132"/>
      <c r="HIU12" s="133"/>
      <c r="HIV12" s="134"/>
      <c r="HIW12" s="132"/>
      <c r="HIX12" s="132"/>
      <c r="HIY12" s="132"/>
      <c r="HIZ12" s="133"/>
      <c r="HJA12" s="134"/>
      <c r="HJB12" s="132"/>
      <c r="HJC12" s="132"/>
      <c r="HJD12" s="132"/>
      <c r="HJE12" s="133"/>
      <c r="HJF12" s="134"/>
      <c r="HJG12" s="132"/>
      <c r="HJH12" s="132"/>
      <c r="HJI12" s="132"/>
      <c r="HJJ12" s="133"/>
      <c r="HJK12" s="134"/>
      <c r="HJL12" s="132"/>
      <c r="HJM12" s="132"/>
      <c r="HJN12" s="132"/>
      <c r="HJO12" s="133"/>
      <c r="HJP12" s="134"/>
      <c r="HJQ12" s="132"/>
      <c r="HJR12" s="132"/>
      <c r="HJS12" s="132"/>
      <c r="HJT12" s="133"/>
      <c r="HJU12" s="134"/>
      <c r="HJV12" s="132"/>
      <c r="HJW12" s="132"/>
      <c r="HJX12" s="132"/>
      <c r="HJY12" s="133"/>
      <c r="HJZ12" s="134"/>
      <c r="HKA12" s="132"/>
      <c r="HKB12" s="132"/>
      <c r="HKC12" s="132"/>
      <c r="HKD12" s="133"/>
      <c r="HKE12" s="134"/>
      <c r="HKF12" s="132"/>
      <c r="HKG12" s="132"/>
      <c r="HKH12" s="132"/>
      <c r="HKI12" s="133"/>
      <c r="HKJ12" s="134"/>
      <c r="HKK12" s="132"/>
      <c r="HKL12" s="132"/>
      <c r="HKM12" s="132"/>
      <c r="HKN12" s="133"/>
      <c r="HKO12" s="134"/>
      <c r="HKP12" s="132"/>
      <c r="HKQ12" s="132"/>
      <c r="HKR12" s="132"/>
      <c r="HKS12" s="133"/>
      <c r="HKT12" s="134"/>
      <c r="HKU12" s="132"/>
      <c r="HKV12" s="132"/>
      <c r="HKW12" s="132"/>
      <c r="HKX12" s="133"/>
      <c r="HKY12" s="134"/>
      <c r="HKZ12" s="132"/>
      <c r="HLA12" s="132"/>
      <c r="HLB12" s="132"/>
      <c r="HLC12" s="133"/>
      <c r="HLD12" s="134"/>
      <c r="HLE12" s="132"/>
      <c r="HLF12" s="132"/>
      <c r="HLG12" s="132"/>
      <c r="HLH12" s="133"/>
      <c r="HLI12" s="134"/>
      <c r="HLJ12" s="132"/>
      <c r="HLK12" s="132"/>
      <c r="HLL12" s="132"/>
      <c r="HLM12" s="133"/>
      <c r="HLN12" s="134"/>
      <c r="HLO12" s="132"/>
      <c r="HLP12" s="132"/>
      <c r="HLQ12" s="132"/>
      <c r="HLR12" s="133"/>
      <c r="HLS12" s="134"/>
      <c r="HLT12" s="132"/>
      <c r="HLU12" s="132"/>
      <c r="HLV12" s="132"/>
      <c r="HLW12" s="133"/>
      <c r="HLX12" s="134"/>
      <c r="HLY12" s="132"/>
      <c r="HLZ12" s="132"/>
      <c r="HMA12" s="132"/>
      <c r="HMB12" s="133"/>
      <c r="HMC12" s="134"/>
      <c r="HMD12" s="132"/>
      <c r="HME12" s="132"/>
      <c r="HMF12" s="132"/>
      <c r="HMG12" s="133"/>
      <c r="HMH12" s="134"/>
      <c r="HMI12" s="132"/>
      <c r="HMJ12" s="132"/>
      <c r="HMK12" s="132"/>
      <c r="HML12" s="133"/>
      <c r="HMM12" s="134"/>
      <c r="HMN12" s="132"/>
      <c r="HMO12" s="132"/>
      <c r="HMP12" s="132"/>
      <c r="HMQ12" s="133"/>
      <c r="HMR12" s="134"/>
      <c r="HMS12" s="132"/>
      <c r="HMT12" s="132"/>
      <c r="HMU12" s="132"/>
      <c r="HMV12" s="133"/>
      <c r="HMW12" s="134"/>
      <c r="HMX12" s="132"/>
      <c r="HMY12" s="132"/>
      <c r="HMZ12" s="132"/>
      <c r="HNA12" s="133"/>
      <c r="HNB12" s="134"/>
      <c r="HNC12" s="132"/>
      <c r="HND12" s="132"/>
      <c r="HNE12" s="132"/>
      <c r="HNF12" s="133"/>
      <c r="HNG12" s="134"/>
      <c r="HNH12" s="132"/>
      <c r="HNI12" s="132"/>
      <c r="HNJ12" s="132"/>
      <c r="HNK12" s="133"/>
      <c r="HNL12" s="134"/>
      <c r="HNM12" s="132"/>
      <c r="HNN12" s="132"/>
      <c r="HNO12" s="132"/>
      <c r="HNP12" s="133"/>
      <c r="HNQ12" s="134"/>
      <c r="HNR12" s="132"/>
      <c r="HNS12" s="132"/>
      <c r="HNT12" s="132"/>
      <c r="HNU12" s="133"/>
      <c r="HNV12" s="134"/>
      <c r="HNW12" s="132"/>
      <c r="HNX12" s="132"/>
      <c r="HNY12" s="132"/>
      <c r="HNZ12" s="133"/>
      <c r="HOA12" s="134"/>
      <c r="HOB12" s="132"/>
      <c r="HOC12" s="132"/>
      <c r="HOD12" s="132"/>
      <c r="HOE12" s="133"/>
      <c r="HOF12" s="134"/>
      <c r="HOG12" s="132"/>
      <c r="HOH12" s="132"/>
      <c r="HOI12" s="132"/>
      <c r="HOJ12" s="133"/>
      <c r="HOK12" s="134"/>
      <c r="HOL12" s="132"/>
      <c r="HOM12" s="132"/>
      <c r="HON12" s="132"/>
      <c r="HOO12" s="133"/>
      <c r="HOP12" s="134"/>
      <c r="HOQ12" s="132"/>
      <c r="HOR12" s="132"/>
      <c r="HOS12" s="132"/>
      <c r="HOT12" s="133"/>
      <c r="HOU12" s="134"/>
      <c r="HOV12" s="132"/>
      <c r="HOW12" s="132"/>
      <c r="HOX12" s="132"/>
      <c r="HOY12" s="133"/>
      <c r="HOZ12" s="134"/>
      <c r="HPA12" s="132"/>
      <c r="HPB12" s="132"/>
      <c r="HPC12" s="132"/>
      <c r="HPD12" s="133"/>
      <c r="HPE12" s="134"/>
      <c r="HPF12" s="132"/>
      <c r="HPG12" s="132"/>
      <c r="HPH12" s="132"/>
      <c r="HPI12" s="133"/>
      <c r="HPJ12" s="134"/>
      <c r="HPK12" s="132"/>
      <c r="HPL12" s="132"/>
      <c r="HPM12" s="132"/>
      <c r="HPN12" s="133"/>
      <c r="HPO12" s="134"/>
      <c r="HPP12" s="132"/>
      <c r="HPQ12" s="132"/>
      <c r="HPR12" s="132"/>
      <c r="HPS12" s="133"/>
      <c r="HPT12" s="134"/>
      <c r="HPU12" s="132"/>
      <c r="HPV12" s="132"/>
      <c r="HPW12" s="132"/>
      <c r="HPX12" s="133"/>
      <c r="HPY12" s="134"/>
      <c r="HPZ12" s="132"/>
      <c r="HQA12" s="132"/>
      <c r="HQB12" s="132"/>
      <c r="HQC12" s="133"/>
      <c r="HQD12" s="134"/>
      <c r="HQE12" s="132"/>
      <c r="HQF12" s="132"/>
      <c r="HQG12" s="132"/>
      <c r="HQH12" s="133"/>
      <c r="HQI12" s="134"/>
      <c r="HQJ12" s="132"/>
      <c r="HQK12" s="132"/>
      <c r="HQL12" s="132"/>
      <c r="HQM12" s="133"/>
      <c r="HQN12" s="134"/>
      <c r="HQO12" s="132"/>
      <c r="HQP12" s="132"/>
      <c r="HQQ12" s="132"/>
      <c r="HQR12" s="133"/>
      <c r="HQS12" s="134"/>
      <c r="HQT12" s="132"/>
      <c r="HQU12" s="132"/>
      <c r="HQV12" s="132"/>
      <c r="HQW12" s="133"/>
      <c r="HQX12" s="134"/>
      <c r="HQY12" s="132"/>
      <c r="HQZ12" s="132"/>
      <c r="HRA12" s="132"/>
      <c r="HRB12" s="133"/>
      <c r="HRC12" s="134"/>
      <c r="HRD12" s="132"/>
      <c r="HRE12" s="132"/>
      <c r="HRF12" s="132"/>
      <c r="HRG12" s="133"/>
      <c r="HRH12" s="134"/>
      <c r="HRI12" s="132"/>
      <c r="HRJ12" s="132"/>
      <c r="HRK12" s="132"/>
      <c r="HRL12" s="133"/>
      <c r="HRM12" s="134"/>
      <c r="HRN12" s="132"/>
      <c r="HRO12" s="132"/>
      <c r="HRP12" s="132"/>
      <c r="HRQ12" s="133"/>
      <c r="HRR12" s="134"/>
      <c r="HRS12" s="132"/>
      <c r="HRT12" s="132"/>
      <c r="HRU12" s="132"/>
      <c r="HRV12" s="133"/>
      <c r="HRW12" s="134"/>
      <c r="HRX12" s="132"/>
      <c r="HRY12" s="132"/>
      <c r="HRZ12" s="132"/>
      <c r="HSA12" s="133"/>
      <c r="HSB12" s="134"/>
      <c r="HSC12" s="132"/>
      <c r="HSD12" s="132"/>
      <c r="HSE12" s="132"/>
      <c r="HSF12" s="133"/>
      <c r="HSG12" s="134"/>
      <c r="HSH12" s="132"/>
      <c r="HSI12" s="132"/>
      <c r="HSJ12" s="132"/>
      <c r="HSK12" s="133"/>
      <c r="HSL12" s="134"/>
      <c r="HSM12" s="132"/>
      <c r="HSN12" s="132"/>
      <c r="HSO12" s="132"/>
      <c r="HSP12" s="133"/>
      <c r="HSQ12" s="134"/>
      <c r="HSR12" s="132"/>
      <c r="HSS12" s="132"/>
      <c r="HST12" s="132"/>
      <c r="HSU12" s="133"/>
      <c r="HSV12" s="134"/>
      <c r="HSW12" s="132"/>
      <c r="HSX12" s="132"/>
      <c r="HSY12" s="132"/>
      <c r="HSZ12" s="133"/>
      <c r="HTA12" s="134"/>
      <c r="HTB12" s="132"/>
      <c r="HTC12" s="132"/>
      <c r="HTD12" s="132"/>
      <c r="HTE12" s="133"/>
      <c r="HTF12" s="134"/>
      <c r="HTG12" s="132"/>
      <c r="HTH12" s="132"/>
      <c r="HTI12" s="132"/>
      <c r="HTJ12" s="133"/>
      <c r="HTK12" s="134"/>
      <c r="HTL12" s="132"/>
      <c r="HTM12" s="132"/>
      <c r="HTN12" s="132"/>
      <c r="HTO12" s="133"/>
      <c r="HTP12" s="134"/>
      <c r="HTQ12" s="132"/>
      <c r="HTR12" s="132"/>
      <c r="HTS12" s="132"/>
      <c r="HTT12" s="133"/>
      <c r="HTU12" s="134"/>
      <c r="HTV12" s="132"/>
      <c r="HTW12" s="132"/>
      <c r="HTX12" s="132"/>
      <c r="HTY12" s="133"/>
      <c r="HTZ12" s="134"/>
      <c r="HUA12" s="132"/>
      <c r="HUB12" s="132"/>
      <c r="HUC12" s="132"/>
      <c r="HUD12" s="133"/>
      <c r="HUE12" s="134"/>
      <c r="HUF12" s="132"/>
      <c r="HUG12" s="132"/>
      <c r="HUH12" s="132"/>
      <c r="HUI12" s="133"/>
      <c r="HUJ12" s="134"/>
      <c r="HUK12" s="132"/>
      <c r="HUL12" s="132"/>
      <c r="HUM12" s="132"/>
      <c r="HUN12" s="133"/>
      <c r="HUO12" s="134"/>
      <c r="HUP12" s="132"/>
      <c r="HUQ12" s="132"/>
      <c r="HUR12" s="132"/>
      <c r="HUS12" s="133"/>
      <c r="HUT12" s="134"/>
      <c r="HUU12" s="132"/>
      <c r="HUV12" s="132"/>
      <c r="HUW12" s="132"/>
      <c r="HUX12" s="133"/>
      <c r="HUY12" s="134"/>
      <c r="HUZ12" s="132"/>
      <c r="HVA12" s="132"/>
      <c r="HVB12" s="132"/>
      <c r="HVC12" s="133"/>
      <c r="HVD12" s="134"/>
      <c r="HVE12" s="132"/>
      <c r="HVF12" s="132"/>
      <c r="HVG12" s="132"/>
      <c r="HVH12" s="133"/>
      <c r="HVI12" s="134"/>
      <c r="HVJ12" s="132"/>
      <c r="HVK12" s="132"/>
      <c r="HVL12" s="132"/>
      <c r="HVM12" s="133"/>
      <c r="HVN12" s="134"/>
      <c r="HVO12" s="132"/>
      <c r="HVP12" s="132"/>
      <c r="HVQ12" s="132"/>
      <c r="HVR12" s="133"/>
      <c r="HVS12" s="134"/>
      <c r="HVT12" s="132"/>
      <c r="HVU12" s="132"/>
      <c r="HVV12" s="132"/>
      <c r="HVW12" s="133"/>
      <c r="HVX12" s="134"/>
      <c r="HVY12" s="132"/>
      <c r="HVZ12" s="132"/>
      <c r="HWA12" s="132"/>
      <c r="HWB12" s="133"/>
      <c r="HWC12" s="134"/>
      <c r="HWD12" s="132"/>
      <c r="HWE12" s="132"/>
      <c r="HWF12" s="132"/>
      <c r="HWG12" s="133"/>
      <c r="HWH12" s="134"/>
      <c r="HWI12" s="132"/>
      <c r="HWJ12" s="132"/>
      <c r="HWK12" s="132"/>
      <c r="HWL12" s="133"/>
      <c r="HWM12" s="134"/>
      <c r="HWN12" s="132"/>
      <c r="HWO12" s="132"/>
      <c r="HWP12" s="132"/>
      <c r="HWQ12" s="133"/>
      <c r="HWR12" s="134"/>
      <c r="HWS12" s="132"/>
      <c r="HWT12" s="132"/>
      <c r="HWU12" s="132"/>
      <c r="HWV12" s="133"/>
      <c r="HWW12" s="134"/>
      <c r="HWX12" s="132"/>
      <c r="HWY12" s="132"/>
      <c r="HWZ12" s="132"/>
      <c r="HXA12" s="133"/>
      <c r="HXB12" s="134"/>
      <c r="HXC12" s="132"/>
      <c r="HXD12" s="132"/>
      <c r="HXE12" s="132"/>
      <c r="HXF12" s="133"/>
      <c r="HXG12" s="134"/>
      <c r="HXH12" s="132"/>
      <c r="HXI12" s="132"/>
      <c r="HXJ12" s="132"/>
      <c r="HXK12" s="133"/>
      <c r="HXL12" s="134"/>
      <c r="HXM12" s="132"/>
      <c r="HXN12" s="132"/>
      <c r="HXO12" s="132"/>
      <c r="HXP12" s="133"/>
      <c r="HXQ12" s="134"/>
      <c r="HXR12" s="132"/>
      <c r="HXS12" s="132"/>
      <c r="HXT12" s="132"/>
      <c r="HXU12" s="133"/>
      <c r="HXV12" s="134"/>
      <c r="HXW12" s="132"/>
      <c r="HXX12" s="132"/>
      <c r="HXY12" s="132"/>
      <c r="HXZ12" s="133"/>
      <c r="HYA12" s="134"/>
      <c r="HYB12" s="132"/>
      <c r="HYC12" s="132"/>
      <c r="HYD12" s="132"/>
      <c r="HYE12" s="133"/>
      <c r="HYF12" s="134"/>
      <c r="HYG12" s="132"/>
      <c r="HYH12" s="132"/>
      <c r="HYI12" s="132"/>
      <c r="HYJ12" s="133"/>
      <c r="HYK12" s="134"/>
      <c r="HYL12" s="132"/>
      <c r="HYM12" s="132"/>
      <c r="HYN12" s="132"/>
      <c r="HYO12" s="133"/>
      <c r="HYP12" s="134"/>
      <c r="HYQ12" s="132"/>
      <c r="HYR12" s="132"/>
      <c r="HYS12" s="132"/>
      <c r="HYT12" s="133"/>
      <c r="HYU12" s="134"/>
      <c r="HYV12" s="132"/>
      <c r="HYW12" s="132"/>
      <c r="HYX12" s="132"/>
      <c r="HYY12" s="133"/>
      <c r="HYZ12" s="134"/>
      <c r="HZA12" s="132"/>
      <c r="HZB12" s="132"/>
      <c r="HZC12" s="132"/>
      <c r="HZD12" s="133"/>
      <c r="HZE12" s="134"/>
      <c r="HZF12" s="132"/>
      <c r="HZG12" s="132"/>
      <c r="HZH12" s="132"/>
      <c r="HZI12" s="133"/>
      <c r="HZJ12" s="134"/>
      <c r="HZK12" s="132"/>
      <c r="HZL12" s="132"/>
      <c r="HZM12" s="132"/>
      <c r="HZN12" s="133"/>
      <c r="HZO12" s="134"/>
      <c r="HZP12" s="132"/>
      <c r="HZQ12" s="132"/>
      <c r="HZR12" s="132"/>
      <c r="HZS12" s="133"/>
      <c r="HZT12" s="134"/>
      <c r="HZU12" s="132"/>
      <c r="HZV12" s="132"/>
      <c r="HZW12" s="132"/>
      <c r="HZX12" s="133"/>
      <c r="HZY12" s="134"/>
      <c r="HZZ12" s="132"/>
      <c r="IAA12" s="132"/>
      <c r="IAB12" s="132"/>
      <c r="IAC12" s="133"/>
      <c r="IAD12" s="134"/>
      <c r="IAE12" s="132"/>
      <c r="IAF12" s="132"/>
      <c r="IAG12" s="132"/>
      <c r="IAH12" s="133"/>
      <c r="IAI12" s="134"/>
      <c r="IAJ12" s="132"/>
      <c r="IAK12" s="132"/>
      <c r="IAL12" s="132"/>
      <c r="IAM12" s="133"/>
      <c r="IAN12" s="134"/>
      <c r="IAO12" s="132"/>
      <c r="IAP12" s="132"/>
      <c r="IAQ12" s="132"/>
      <c r="IAR12" s="133"/>
      <c r="IAS12" s="134"/>
      <c r="IAT12" s="132"/>
      <c r="IAU12" s="132"/>
      <c r="IAV12" s="132"/>
      <c r="IAW12" s="133"/>
      <c r="IAX12" s="134"/>
      <c r="IAY12" s="132"/>
      <c r="IAZ12" s="132"/>
      <c r="IBA12" s="132"/>
      <c r="IBB12" s="133"/>
      <c r="IBC12" s="134"/>
      <c r="IBD12" s="132"/>
      <c r="IBE12" s="132"/>
      <c r="IBF12" s="132"/>
      <c r="IBG12" s="133"/>
      <c r="IBH12" s="134"/>
      <c r="IBI12" s="132"/>
      <c r="IBJ12" s="132"/>
      <c r="IBK12" s="132"/>
      <c r="IBL12" s="133"/>
      <c r="IBM12" s="134"/>
      <c r="IBN12" s="132"/>
      <c r="IBO12" s="132"/>
      <c r="IBP12" s="132"/>
      <c r="IBQ12" s="133"/>
      <c r="IBR12" s="134"/>
      <c r="IBS12" s="132"/>
      <c r="IBT12" s="132"/>
      <c r="IBU12" s="132"/>
      <c r="IBV12" s="133"/>
      <c r="IBW12" s="134"/>
      <c r="IBX12" s="132"/>
      <c r="IBY12" s="132"/>
      <c r="IBZ12" s="132"/>
      <c r="ICA12" s="133"/>
      <c r="ICB12" s="134"/>
      <c r="ICC12" s="132"/>
      <c r="ICD12" s="132"/>
      <c r="ICE12" s="132"/>
      <c r="ICF12" s="133"/>
      <c r="ICG12" s="134"/>
      <c r="ICH12" s="132"/>
      <c r="ICI12" s="132"/>
      <c r="ICJ12" s="132"/>
      <c r="ICK12" s="133"/>
      <c r="ICL12" s="134"/>
      <c r="ICM12" s="132"/>
      <c r="ICN12" s="132"/>
      <c r="ICO12" s="132"/>
      <c r="ICP12" s="133"/>
      <c r="ICQ12" s="134"/>
      <c r="ICR12" s="132"/>
      <c r="ICS12" s="132"/>
      <c r="ICT12" s="132"/>
      <c r="ICU12" s="133"/>
      <c r="ICV12" s="134"/>
      <c r="ICW12" s="132"/>
      <c r="ICX12" s="132"/>
      <c r="ICY12" s="132"/>
      <c r="ICZ12" s="133"/>
      <c r="IDA12" s="134"/>
      <c r="IDB12" s="132"/>
      <c r="IDC12" s="132"/>
      <c r="IDD12" s="132"/>
      <c r="IDE12" s="133"/>
      <c r="IDF12" s="134"/>
      <c r="IDG12" s="132"/>
      <c r="IDH12" s="132"/>
      <c r="IDI12" s="132"/>
      <c r="IDJ12" s="133"/>
      <c r="IDK12" s="134"/>
      <c r="IDL12" s="132"/>
      <c r="IDM12" s="132"/>
      <c r="IDN12" s="132"/>
      <c r="IDO12" s="133"/>
      <c r="IDP12" s="134"/>
      <c r="IDQ12" s="132"/>
      <c r="IDR12" s="132"/>
      <c r="IDS12" s="132"/>
      <c r="IDT12" s="133"/>
      <c r="IDU12" s="134"/>
      <c r="IDV12" s="132"/>
      <c r="IDW12" s="132"/>
      <c r="IDX12" s="132"/>
      <c r="IDY12" s="133"/>
      <c r="IDZ12" s="134"/>
      <c r="IEA12" s="132"/>
      <c r="IEB12" s="132"/>
      <c r="IEC12" s="132"/>
      <c r="IED12" s="133"/>
      <c r="IEE12" s="134"/>
      <c r="IEF12" s="132"/>
      <c r="IEG12" s="132"/>
      <c r="IEH12" s="132"/>
      <c r="IEI12" s="133"/>
      <c r="IEJ12" s="134"/>
      <c r="IEK12" s="132"/>
      <c r="IEL12" s="132"/>
      <c r="IEM12" s="132"/>
      <c r="IEN12" s="133"/>
      <c r="IEO12" s="134"/>
      <c r="IEP12" s="132"/>
      <c r="IEQ12" s="132"/>
      <c r="IER12" s="132"/>
      <c r="IES12" s="133"/>
      <c r="IET12" s="134"/>
      <c r="IEU12" s="132"/>
      <c r="IEV12" s="132"/>
      <c r="IEW12" s="132"/>
      <c r="IEX12" s="133"/>
      <c r="IEY12" s="134"/>
      <c r="IEZ12" s="132"/>
      <c r="IFA12" s="132"/>
      <c r="IFB12" s="132"/>
      <c r="IFC12" s="133"/>
      <c r="IFD12" s="134"/>
      <c r="IFE12" s="132"/>
      <c r="IFF12" s="132"/>
      <c r="IFG12" s="132"/>
      <c r="IFH12" s="133"/>
      <c r="IFI12" s="134"/>
      <c r="IFJ12" s="132"/>
      <c r="IFK12" s="132"/>
      <c r="IFL12" s="132"/>
      <c r="IFM12" s="133"/>
      <c r="IFN12" s="134"/>
      <c r="IFO12" s="132"/>
      <c r="IFP12" s="132"/>
      <c r="IFQ12" s="132"/>
      <c r="IFR12" s="133"/>
      <c r="IFS12" s="134"/>
      <c r="IFT12" s="132"/>
      <c r="IFU12" s="132"/>
      <c r="IFV12" s="132"/>
      <c r="IFW12" s="133"/>
      <c r="IFX12" s="134"/>
      <c r="IFY12" s="132"/>
      <c r="IFZ12" s="132"/>
      <c r="IGA12" s="132"/>
      <c r="IGB12" s="133"/>
      <c r="IGC12" s="134"/>
      <c r="IGD12" s="132"/>
      <c r="IGE12" s="132"/>
      <c r="IGF12" s="132"/>
      <c r="IGG12" s="133"/>
      <c r="IGH12" s="134"/>
      <c r="IGI12" s="132"/>
      <c r="IGJ12" s="132"/>
      <c r="IGK12" s="132"/>
      <c r="IGL12" s="133"/>
      <c r="IGM12" s="134"/>
      <c r="IGN12" s="132"/>
      <c r="IGO12" s="132"/>
      <c r="IGP12" s="132"/>
      <c r="IGQ12" s="133"/>
      <c r="IGR12" s="134"/>
      <c r="IGS12" s="132"/>
      <c r="IGT12" s="132"/>
      <c r="IGU12" s="132"/>
      <c r="IGV12" s="133"/>
      <c r="IGW12" s="134"/>
      <c r="IGX12" s="132"/>
      <c r="IGY12" s="132"/>
      <c r="IGZ12" s="132"/>
      <c r="IHA12" s="133"/>
      <c r="IHB12" s="134"/>
      <c r="IHC12" s="132"/>
      <c r="IHD12" s="132"/>
      <c r="IHE12" s="132"/>
      <c r="IHF12" s="133"/>
      <c r="IHG12" s="134"/>
      <c r="IHH12" s="132"/>
      <c r="IHI12" s="132"/>
      <c r="IHJ12" s="132"/>
      <c r="IHK12" s="133"/>
      <c r="IHL12" s="134"/>
      <c r="IHM12" s="132"/>
      <c r="IHN12" s="132"/>
      <c r="IHO12" s="132"/>
      <c r="IHP12" s="133"/>
      <c r="IHQ12" s="134"/>
      <c r="IHR12" s="132"/>
      <c r="IHS12" s="132"/>
      <c r="IHT12" s="132"/>
      <c r="IHU12" s="133"/>
      <c r="IHV12" s="134"/>
      <c r="IHW12" s="132"/>
      <c r="IHX12" s="132"/>
      <c r="IHY12" s="132"/>
      <c r="IHZ12" s="133"/>
      <c r="IIA12" s="134"/>
      <c r="IIB12" s="132"/>
      <c r="IIC12" s="132"/>
      <c r="IID12" s="132"/>
      <c r="IIE12" s="133"/>
      <c r="IIF12" s="134"/>
      <c r="IIG12" s="132"/>
      <c r="IIH12" s="132"/>
      <c r="III12" s="132"/>
      <c r="IIJ12" s="133"/>
      <c r="IIK12" s="134"/>
      <c r="IIL12" s="132"/>
      <c r="IIM12" s="132"/>
      <c r="IIN12" s="132"/>
      <c r="IIO12" s="133"/>
      <c r="IIP12" s="134"/>
      <c r="IIQ12" s="132"/>
      <c r="IIR12" s="132"/>
      <c r="IIS12" s="132"/>
      <c r="IIT12" s="133"/>
      <c r="IIU12" s="134"/>
      <c r="IIV12" s="132"/>
      <c r="IIW12" s="132"/>
      <c r="IIX12" s="132"/>
      <c r="IIY12" s="133"/>
      <c r="IIZ12" s="134"/>
      <c r="IJA12" s="132"/>
      <c r="IJB12" s="132"/>
      <c r="IJC12" s="132"/>
      <c r="IJD12" s="133"/>
      <c r="IJE12" s="134"/>
      <c r="IJF12" s="132"/>
      <c r="IJG12" s="132"/>
      <c r="IJH12" s="132"/>
      <c r="IJI12" s="133"/>
      <c r="IJJ12" s="134"/>
      <c r="IJK12" s="132"/>
      <c r="IJL12" s="132"/>
      <c r="IJM12" s="132"/>
      <c r="IJN12" s="133"/>
      <c r="IJO12" s="134"/>
      <c r="IJP12" s="132"/>
      <c r="IJQ12" s="132"/>
      <c r="IJR12" s="132"/>
      <c r="IJS12" s="133"/>
      <c r="IJT12" s="134"/>
      <c r="IJU12" s="132"/>
      <c r="IJV12" s="132"/>
      <c r="IJW12" s="132"/>
      <c r="IJX12" s="133"/>
      <c r="IJY12" s="134"/>
      <c r="IJZ12" s="132"/>
      <c r="IKA12" s="132"/>
      <c r="IKB12" s="132"/>
      <c r="IKC12" s="133"/>
      <c r="IKD12" s="134"/>
      <c r="IKE12" s="132"/>
      <c r="IKF12" s="132"/>
      <c r="IKG12" s="132"/>
      <c r="IKH12" s="133"/>
      <c r="IKI12" s="134"/>
      <c r="IKJ12" s="132"/>
      <c r="IKK12" s="132"/>
      <c r="IKL12" s="132"/>
      <c r="IKM12" s="133"/>
      <c r="IKN12" s="134"/>
      <c r="IKO12" s="132"/>
      <c r="IKP12" s="132"/>
      <c r="IKQ12" s="132"/>
      <c r="IKR12" s="133"/>
      <c r="IKS12" s="134"/>
      <c r="IKT12" s="132"/>
      <c r="IKU12" s="132"/>
      <c r="IKV12" s="132"/>
      <c r="IKW12" s="133"/>
      <c r="IKX12" s="134"/>
      <c r="IKY12" s="132"/>
      <c r="IKZ12" s="132"/>
      <c r="ILA12" s="132"/>
      <c r="ILB12" s="133"/>
      <c r="ILC12" s="134"/>
      <c r="ILD12" s="132"/>
      <c r="ILE12" s="132"/>
      <c r="ILF12" s="132"/>
      <c r="ILG12" s="133"/>
      <c r="ILH12" s="134"/>
      <c r="ILI12" s="132"/>
      <c r="ILJ12" s="132"/>
      <c r="ILK12" s="132"/>
      <c r="ILL12" s="133"/>
      <c r="ILM12" s="134"/>
      <c r="ILN12" s="132"/>
      <c r="ILO12" s="132"/>
      <c r="ILP12" s="132"/>
      <c r="ILQ12" s="133"/>
      <c r="ILR12" s="134"/>
      <c r="ILS12" s="132"/>
      <c r="ILT12" s="132"/>
      <c r="ILU12" s="132"/>
      <c r="ILV12" s="133"/>
      <c r="ILW12" s="134"/>
      <c r="ILX12" s="132"/>
      <c r="ILY12" s="132"/>
      <c r="ILZ12" s="132"/>
      <c r="IMA12" s="133"/>
      <c r="IMB12" s="134"/>
      <c r="IMC12" s="132"/>
      <c r="IMD12" s="132"/>
      <c r="IME12" s="132"/>
      <c r="IMF12" s="133"/>
      <c r="IMG12" s="134"/>
      <c r="IMH12" s="132"/>
      <c r="IMI12" s="132"/>
      <c r="IMJ12" s="132"/>
      <c r="IMK12" s="133"/>
      <c r="IML12" s="134"/>
      <c r="IMM12" s="132"/>
      <c r="IMN12" s="132"/>
      <c r="IMO12" s="132"/>
      <c r="IMP12" s="133"/>
      <c r="IMQ12" s="134"/>
      <c r="IMR12" s="132"/>
      <c r="IMS12" s="132"/>
      <c r="IMT12" s="132"/>
      <c r="IMU12" s="133"/>
      <c r="IMV12" s="134"/>
      <c r="IMW12" s="132"/>
      <c r="IMX12" s="132"/>
      <c r="IMY12" s="132"/>
      <c r="IMZ12" s="133"/>
      <c r="INA12" s="134"/>
      <c r="INB12" s="132"/>
      <c r="INC12" s="132"/>
      <c r="IND12" s="132"/>
      <c r="INE12" s="133"/>
      <c r="INF12" s="134"/>
      <c r="ING12" s="132"/>
      <c r="INH12" s="132"/>
      <c r="INI12" s="132"/>
      <c r="INJ12" s="133"/>
      <c r="INK12" s="134"/>
      <c r="INL12" s="132"/>
      <c r="INM12" s="132"/>
      <c r="INN12" s="132"/>
      <c r="INO12" s="133"/>
      <c r="INP12" s="134"/>
      <c r="INQ12" s="132"/>
      <c r="INR12" s="132"/>
      <c r="INS12" s="132"/>
      <c r="INT12" s="133"/>
      <c r="INU12" s="134"/>
      <c r="INV12" s="132"/>
      <c r="INW12" s="132"/>
      <c r="INX12" s="132"/>
      <c r="INY12" s="133"/>
      <c r="INZ12" s="134"/>
      <c r="IOA12" s="132"/>
      <c r="IOB12" s="132"/>
      <c r="IOC12" s="132"/>
      <c r="IOD12" s="133"/>
      <c r="IOE12" s="134"/>
      <c r="IOF12" s="132"/>
      <c r="IOG12" s="132"/>
      <c r="IOH12" s="132"/>
      <c r="IOI12" s="133"/>
      <c r="IOJ12" s="134"/>
      <c r="IOK12" s="132"/>
      <c r="IOL12" s="132"/>
      <c r="IOM12" s="132"/>
      <c r="ION12" s="133"/>
      <c r="IOO12" s="134"/>
      <c r="IOP12" s="132"/>
      <c r="IOQ12" s="132"/>
      <c r="IOR12" s="132"/>
      <c r="IOS12" s="133"/>
      <c r="IOT12" s="134"/>
      <c r="IOU12" s="132"/>
      <c r="IOV12" s="132"/>
      <c r="IOW12" s="132"/>
      <c r="IOX12" s="133"/>
      <c r="IOY12" s="134"/>
      <c r="IOZ12" s="132"/>
      <c r="IPA12" s="132"/>
      <c r="IPB12" s="132"/>
      <c r="IPC12" s="133"/>
      <c r="IPD12" s="134"/>
      <c r="IPE12" s="132"/>
      <c r="IPF12" s="132"/>
      <c r="IPG12" s="132"/>
      <c r="IPH12" s="133"/>
      <c r="IPI12" s="134"/>
      <c r="IPJ12" s="132"/>
      <c r="IPK12" s="132"/>
      <c r="IPL12" s="132"/>
      <c r="IPM12" s="133"/>
      <c r="IPN12" s="134"/>
      <c r="IPO12" s="132"/>
      <c r="IPP12" s="132"/>
      <c r="IPQ12" s="132"/>
      <c r="IPR12" s="133"/>
      <c r="IPS12" s="134"/>
      <c r="IPT12" s="132"/>
      <c r="IPU12" s="132"/>
      <c r="IPV12" s="132"/>
      <c r="IPW12" s="133"/>
      <c r="IPX12" s="134"/>
      <c r="IPY12" s="132"/>
      <c r="IPZ12" s="132"/>
      <c r="IQA12" s="132"/>
      <c r="IQB12" s="133"/>
      <c r="IQC12" s="134"/>
      <c r="IQD12" s="132"/>
      <c r="IQE12" s="132"/>
      <c r="IQF12" s="132"/>
      <c r="IQG12" s="133"/>
      <c r="IQH12" s="134"/>
      <c r="IQI12" s="132"/>
      <c r="IQJ12" s="132"/>
      <c r="IQK12" s="132"/>
      <c r="IQL12" s="133"/>
      <c r="IQM12" s="134"/>
      <c r="IQN12" s="132"/>
      <c r="IQO12" s="132"/>
      <c r="IQP12" s="132"/>
      <c r="IQQ12" s="133"/>
      <c r="IQR12" s="134"/>
      <c r="IQS12" s="132"/>
      <c r="IQT12" s="132"/>
      <c r="IQU12" s="132"/>
      <c r="IQV12" s="133"/>
      <c r="IQW12" s="134"/>
      <c r="IQX12" s="132"/>
      <c r="IQY12" s="132"/>
      <c r="IQZ12" s="132"/>
      <c r="IRA12" s="133"/>
      <c r="IRB12" s="134"/>
      <c r="IRC12" s="132"/>
      <c r="IRD12" s="132"/>
      <c r="IRE12" s="132"/>
      <c r="IRF12" s="133"/>
      <c r="IRG12" s="134"/>
      <c r="IRH12" s="132"/>
      <c r="IRI12" s="132"/>
      <c r="IRJ12" s="132"/>
      <c r="IRK12" s="133"/>
      <c r="IRL12" s="134"/>
      <c r="IRM12" s="132"/>
      <c r="IRN12" s="132"/>
      <c r="IRO12" s="132"/>
      <c r="IRP12" s="133"/>
      <c r="IRQ12" s="134"/>
      <c r="IRR12" s="132"/>
      <c r="IRS12" s="132"/>
      <c r="IRT12" s="132"/>
      <c r="IRU12" s="133"/>
      <c r="IRV12" s="134"/>
      <c r="IRW12" s="132"/>
      <c r="IRX12" s="132"/>
      <c r="IRY12" s="132"/>
      <c r="IRZ12" s="133"/>
      <c r="ISA12" s="134"/>
      <c r="ISB12" s="132"/>
      <c r="ISC12" s="132"/>
      <c r="ISD12" s="132"/>
      <c r="ISE12" s="133"/>
      <c r="ISF12" s="134"/>
      <c r="ISG12" s="132"/>
      <c r="ISH12" s="132"/>
      <c r="ISI12" s="132"/>
      <c r="ISJ12" s="133"/>
      <c r="ISK12" s="134"/>
      <c r="ISL12" s="132"/>
      <c r="ISM12" s="132"/>
      <c r="ISN12" s="132"/>
      <c r="ISO12" s="133"/>
      <c r="ISP12" s="134"/>
      <c r="ISQ12" s="132"/>
      <c r="ISR12" s="132"/>
      <c r="ISS12" s="132"/>
      <c r="IST12" s="133"/>
      <c r="ISU12" s="134"/>
      <c r="ISV12" s="132"/>
      <c r="ISW12" s="132"/>
      <c r="ISX12" s="132"/>
      <c r="ISY12" s="133"/>
      <c r="ISZ12" s="134"/>
      <c r="ITA12" s="132"/>
      <c r="ITB12" s="132"/>
      <c r="ITC12" s="132"/>
      <c r="ITD12" s="133"/>
      <c r="ITE12" s="134"/>
      <c r="ITF12" s="132"/>
      <c r="ITG12" s="132"/>
      <c r="ITH12" s="132"/>
      <c r="ITI12" s="133"/>
      <c r="ITJ12" s="134"/>
      <c r="ITK12" s="132"/>
      <c r="ITL12" s="132"/>
      <c r="ITM12" s="132"/>
      <c r="ITN12" s="133"/>
      <c r="ITO12" s="134"/>
      <c r="ITP12" s="132"/>
      <c r="ITQ12" s="132"/>
      <c r="ITR12" s="132"/>
      <c r="ITS12" s="133"/>
      <c r="ITT12" s="134"/>
      <c r="ITU12" s="132"/>
      <c r="ITV12" s="132"/>
      <c r="ITW12" s="132"/>
      <c r="ITX12" s="133"/>
      <c r="ITY12" s="134"/>
      <c r="ITZ12" s="132"/>
      <c r="IUA12" s="132"/>
      <c r="IUB12" s="132"/>
      <c r="IUC12" s="133"/>
      <c r="IUD12" s="134"/>
      <c r="IUE12" s="132"/>
      <c r="IUF12" s="132"/>
      <c r="IUG12" s="132"/>
      <c r="IUH12" s="133"/>
      <c r="IUI12" s="134"/>
      <c r="IUJ12" s="132"/>
      <c r="IUK12" s="132"/>
      <c r="IUL12" s="132"/>
      <c r="IUM12" s="133"/>
      <c r="IUN12" s="134"/>
      <c r="IUO12" s="132"/>
      <c r="IUP12" s="132"/>
      <c r="IUQ12" s="132"/>
      <c r="IUR12" s="133"/>
      <c r="IUS12" s="134"/>
      <c r="IUT12" s="132"/>
      <c r="IUU12" s="132"/>
      <c r="IUV12" s="132"/>
      <c r="IUW12" s="133"/>
      <c r="IUX12" s="134"/>
      <c r="IUY12" s="132"/>
      <c r="IUZ12" s="132"/>
      <c r="IVA12" s="132"/>
      <c r="IVB12" s="133"/>
      <c r="IVC12" s="134"/>
      <c r="IVD12" s="132"/>
      <c r="IVE12" s="132"/>
      <c r="IVF12" s="132"/>
      <c r="IVG12" s="133"/>
      <c r="IVH12" s="134"/>
      <c r="IVI12" s="132"/>
      <c r="IVJ12" s="132"/>
      <c r="IVK12" s="132"/>
      <c r="IVL12" s="133"/>
      <c r="IVM12" s="134"/>
      <c r="IVN12" s="132"/>
      <c r="IVO12" s="132"/>
      <c r="IVP12" s="132"/>
      <c r="IVQ12" s="133"/>
      <c r="IVR12" s="134"/>
      <c r="IVS12" s="132"/>
      <c r="IVT12" s="132"/>
      <c r="IVU12" s="132"/>
      <c r="IVV12" s="133"/>
      <c r="IVW12" s="134"/>
      <c r="IVX12" s="132"/>
      <c r="IVY12" s="132"/>
      <c r="IVZ12" s="132"/>
      <c r="IWA12" s="133"/>
      <c r="IWB12" s="134"/>
      <c r="IWC12" s="132"/>
      <c r="IWD12" s="132"/>
      <c r="IWE12" s="132"/>
      <c r="IWF12" s="133"/>
      <c r="IWG12" s="134"/>
      <c r="IWH12" s="132"/>
      <c r="IWI12" s="132"/>
      <c r="IWJ12" s="132"/>
      <c r="IWK12" s="133"/>
      <c r="IWL12" s="134"/>
      <c r="IWM12" s="132"/>
      <c r="IWN12" s="132"/>
      <c r="IWO12" s="132"/>
      <c r="IWP12" s="133"/>
      <c r="IWQ12" s="134"/>
      <c r="IWR12" s="132"/>
      <c r="IWS12" s="132"/>
      <c r="IWT12" s="132"/>
      <c r="IWU12" s="133"/>
      <c r="IWV12" s="134"/>
      <c r="IWW12" s="132"/>
      <c r="IWX12" s="132"/>
      <c r="IWY12" s="132"/>
      <c r="IWZ12" s="133"/>
      <c r="IXA12" s="134"/>
      <c r="IXB12" s="132"/>
      <c r="IXC12" s="132"/>
      <c r="IXD12" s="132"/>
      <c r="IXE12" s="133"/>
      <c r="IXF12" s="134"/>
      <c r="IXG12" s="132"/>
      <c r="IXH12" s="132"/>
      <c r="IXI12" s="132"/>
      <c r="IXJ12" s="133"/>
      <c r="IXK12" s="134"/>
      <c r="IXL12" s="132"/>
      <c r="IXM12" s="132"/>
      <c r="IXN12" s="132"/>
      <c r="IXO12" s="133"/>
      <c r="IXP12" s="134"/>
      <c r="IXQ12" s="132"/>
      <c r="IXR12" s="132"/>
      <c r="IXS12" s="132"/>
      <c r="IXT12" s="133"/>
      <c r="IXU12" s="134"/>
      <c r="IXV12" s="132"/>
      <c r="IXW12" s="132"/>
      <c r="IXX12" s="132"/>
      <c r="IXY12" s="133"/>
      <c r="IXZ12" s="134"/>
      <c r="IYA12" s="132"/>
      <c r="IYB12" s="132"/>
      <c r="IYC12" s="132"/>
      <c r="IYD12" s="133"/>
      <c r="IYE12" s="134"/>
      <c r="IYF12" s="132"/>
      <c r="IYG12" s="132"/>
      <c r="IYH12" s="132"/>
      <c r="IYI12" s="133"/>
      <c r="IYJ12" s="134"/>
      <c r="IYK12" s="132"/>
      <c r="IYL12" s="132"/>
      <c r="IYM12" s="132"/>
      <c r="IYN12" s="133"/>
      <c r="IYO12" s="134"/>
      <c r="IYP12" s="132"/>
      <c r="IYQ12" s="132"/>
      <c r="IYR12" s="132"/>
      <c r="IYS12" s="133"/>
      <c r="IYT12" s="134"/>
      <c r="IYU12" s="132"/>
      <c r="IYV12" s="132"/>
      <c r="IYW12" s="132"/>
      <c r="IYX12" s="133"/>
      <c r="IYY12" s="134"/>
      <c r="IYZ12" s="132"/>
      <c r="IZA12" s="132"/>
      <c r="IZB12" s="132"/>
      <c r="IZC12" s="133"/>
      <c r="IZD12" s="134"/>
      <c r="IZE12" s="132"/>
      <c r="IZF12" s="132"/>
      <c r="IZG12" s="132"/>
      <c r="IZH12" s="133"/>
      <c r="IZI12" s="134"/>
      <c r="IZJ12" s="132"/>
      <c r="IZK12" s="132"/>
      <c r="IZL12" s="132"/>
      <c r="IZM12" s="133"/>
      <c r="IZN12" s="134"/>
      <c r="IZO12" s="132"/>
      <c r="IZP12" s="132"/>
      <c r="IZQ12" s="132"/>
      <c r="IZR12" s="133"/>
      <c r="IZS12" s="134"/>
      <c r="IZT12" s="132"/>
      <c r="IZU12" s="132"/>
      <c r="IZV12" s="132"/>
      <c r="IZW12" s="133"/>
      <c r="IZX12" s="134"/>
      <c r="IZY12" s="132"/>
      <c r="IZZ12" s="132"/>
      <c r="JAA12" s="132"/>
      <c r="JAB12" s="133"/>
      <c r="JAC12" s="134"/>
      <c r="JAD12" s="132"/>
      <c r="JAE12" s="132"/>
      <c r="JAF12" s="132"/>
      <c r="JAG12" s="133"/>
      <c r="JAH12" s="134"/>
      <c r="JAI12" s="132"/>
      <c r="JAJ12" s="132"/>
      <c r="JAK12" s="132"/>
      <c r="JAL12" s="133"/>
      <c r="JAM12" s="134"/>
      <c r="JAN12" s="132"/>
      <c r="JAO12" s="132"/>
      <c r="JAP12" s="132"/>
      <c r="JAQ12" s="133"/>
      <c r="JAR12" s="134"/>
      <c r="JAS12" s="132"/>
      <c r="JAT12" s="132"/>
      <c r="JAU12" s="132"/>
      <c r="JAV12" s="133"/>
      <c r="JAW12" s="134"/>
      <c r="JAX12" s="132"/>
      <c r="JAY12" s="132"/>
      <c r="JAZ12" s="132"/>
      <c r="JBA12" s="133"/>
      <c r="JBB12" s="134"/>
      <c r="JBC12" s="132"/>
      <c r="JBD12" s="132"/>
      <c r="JBE12" s="132"/>
      <c r="JBF12" s="133"/>
      <c r="JBG12" s="134"/>
      <c r="JBH12" s="132"/>
      <c r="JBI12" s="132"/>
      <c r="JBJ12" s="132"/>
      <c r="JBK12" s="133"/>
      <c r="JBL12" s="134"/>
      <c r="JBM12" s="132"/>
      <c r="JBN12" s="132"/>
      <c r="JBO12" s="132"/>
      <c r="JBP12" s="133"/>
      <c r="JBQ12" s="134"/>
      <c r="JBR12" s="132"/>
      <c r="JBS12" s="132"/>
      <c r="JBT12" s="132"/>
      <c r="JBU12" s="133"/>
      <c r="JBV12" s="134"/>
      <c r="JBW12" s="132"/>
      <c r="JBX12" s="132"/>
      <c r="JBY12" s="132"/>
      <c r="JBZ12" s="133"/>
      <c r="JCA12" s="134"/>
      <c r="JCB12" s="132"/>
      <c r="JCC12" s="132"/>
      <c r="JCD12" s="132"/>
      <c r="JCE12" s="133"/>
      <c r="JCF12" s="134"/>
      <c r="JCG12" s="132"/>
      <c r="JCH12" s="132"/>
      <c r="JCI12" s="132"/>
      <c r="JCJ12" s="133"/>
      <c r="JCK12" s="134"/>
      <c r="JCL12" s="132"/>
      <c r="JCM12" s="132"/>
      <c r="JCN12" s="132"/>
      <c r="JCO12" s="133"/>
      <c r="JCP12" s="134"/>
      <c r="JCQ12" s="132"/>
      <c r="JCR12" s="132"/>
      <c r="JCS12" s="132"/>
      <c r="JCT12" s="133"/>
      <c r="JCU12" s="134"/>
      <c r="JCV12" s="132"/>
      <c r="JCW12" s="132"/>
      <c r="JCX12" s="132"/>
      <c r="JCY12" s="133"/>
      <c r="JCZ12" s="134"/>
      <c r="JDA12" s="132"/>
      <c r="JDB12" s="132"/>
      <c r="JDC12" s="132"/>
      <c r="JDD12" s="133"/>
      <c r="JDE12" s="134"/>
      <c r="JDF12" s="132"/>
      <c r="JDG12" s="132"/>
      <c r="JDH12" s="132"/>
      <c r="JDI12" s="133"/>
      <c r="JDJ12" s="134"/>
      <c r="JDK12" s="132"/>
      <c r="JDL12" s="132"/>
      <c r="JDM12" s="132"/>
      <c r="JDN12" s="133"/>
      <c r="JDO12" s="134"/>
      <c r="JDP12" s="132"/>
      <c r="JDQ12" s="132"/>
      <c r="JDR12" s="132"/>
      <c r="JDS12" s="133"/>
      <c r="JDT12" s="134"/>
      <c r="JDU12" s="132"/>
      <c r="JDV12" s="132"/>
      <c r="JDW12" s="132"/>
      <c r="JDX12" s="133"/>
      <c r="JDY12" s="134"/>
      <c r="JDZ12" s="132"/>
      <c r="JEA12" s="132"/>
      <c r="JEB12" s="132"/>
      <c r="JEC12" s="133"/>
      <c r="JED12" s="134"/>
      <c r="JEE12" s="132"/>
      <c r="JEF12" s="132"/>
      <c r="JEG12" s="132"/>
      <c r="JEH12" s="133"/>
      <c r="JEI12" s="134"/>
      <c r="JEJ12" s="132"/>
      <c r="JEK12" s="132"/>
      <c r="JEL12" s="132"/>
      <c r="JEM12" s="133"/>
      <c r="JEN12" s="134"/>
      <c r="JEO12" s="132"/>
      <c r="JEP12" s="132"/>
      <c r="JEQ12" s="132"/>
      <c r="JER12" s="133"/>
      <c r="JES12" s="134"/>
      <c r="JET12" s="132"/>
      <c r="JEU12" s="132"/>
      <c r="JEV12" s="132"/>
      <c r="JEW12" s="133"/>
      <c r="JEX12" s="134"/>
      <c r="JEY12" s="132"/>
      <c r="JEZ12" s="132"/>
      <c r="JFA12" s="132"/>
      <c r="JFB12" s="133"/>
      <c r="JFC12" s="134"/>
      <c r="JFD12" s="132"/>
      <c r="JFE12" s="132"/>
      <c r="JFF12" s="132"/>
      <c r="JFG12" s="133"/>
      <c r="JFH12" s="134"/>
      <c r="JFI12" s="132"/>
      <c r="JFJ12" s="132"/>
      <c r="JFK12" s="132"/>
      <c r="JFL12" s="133"/>
      <c r="JFM12" s="134"/>
      <c r="JFN12" s="132"/>
      <c r="JFO12" s="132"/>
      <c r="JFP12" s="132"/>
      <c r="JFQ12" s="133"/>
      <c r="JFR12" s="134"/>
      <c r="JFS12" s="132"/>
      <c r="JFT12" s="132"/>
      <c r="JFU12" s="132"/>
      <c r="JFV12" s="133"/>
      <c r="JFW12" s="134"/>
      <c r="JFX12" s="132"/>
      <c r="JFY12" s="132"/>
      <c r="JFZ12" s="132"/>
      <c r="JGA12" s="133"/>
      <c r="JGB12" s="134"/>
      <c r="JGC12" s="132"/>
      <c r="JGD12" s="132"/>
      <c r="JGE12" s="132"/>
      <c r="JGF12" s="133"/>
      <c r="JGG12" s="134"/>
      <c r="JGH12" s="132"/>
      <c r="JGI12" s="132"/>
      <c r="JGJ12" s="132"/>
      <c r="JGK12" s="133"/>
      <c r="JGL12" s="134"/>
      <c r="JGM12" s="132"/>
      <c r="JGN12" s="132"/>
      <c r="JGO12" s="132"/>
      <c r="JGP12" s="133"/>
      <c r="JGQ12" s="134"/>
      <c r="JGR12" s="132"/>
      <c r="JGS12" s="132"/>
      <c r="JGT12" s="132"/>
      <c r="JGU12" s="133"/>
      <c r="JGV12" s="134"/>
      <c r="JGW12" s="132"/>
      <c r="JGX12" s="132"/>
      <c r="JGY12" s="132"/>
      <c r="JGZ12" s="133"/>
      <c r="JHA12" s="134"/>
      <c r="JHB12" s="132"/>
      <c r="JHC12" s="132"/>
      <c r="JHD12" s="132"/>
      <c r="JHE12" s="133"/>
      <c r="JHF12" s="134"/>
      <c r="JHG12" s="132"/>
      <c r="JHH12" s="132"/>
      <c r="JHI12" s="132"/>
      <c r="JHJ12" s="133"/>
      <c r="JHK12" s="134"/>
      <c r="JHL12" s="132"/>
      <c r="JHM12" s="132"/>
      <c r="JHN12" s="132"/>
      <c r="JHO12" s="133"/>
      <c r="JHP12" s="134"/>
      <c r="JHQ12" s="132"/>
      <c r="JHR12" s="132"/>
      <c r="JHS12" s="132"/>
      <c r="JHT12" s="133"/>
      <c r="JHU12" s="134"/>
      <c r="JHV12" s="132"/>
      <c r="JHW12" s="132"/>
      <c r="JHX12" s="132"/>
      <c r="JHY12" s="133"/>
      <c r="JHZ12" s="134"/>
      <c r="JIA12" s="132"/>
      <c r="JIB12" s="132"/>
      <c r="JIC12" s="132"/>
      <c r="JID12" s="133"/>
      <c r="JIE12" s="134"/>
      <c r="JIF12" s="132"/>
      <c r="JIG12" s="132"/>
      <c r="JIH12" s="132"/>
      <c r="JII12" s="133"/>
      <c r="JIJ12" s="134"/>
      <c r="JIK12" s="132"/>
      <c r="JIL12" s="132"/>
      <c r="JIM12" s="132"/>
      <c r="JIN12" s="133"/>
      <c r="JIO12" s="134"/>
      <c r="JIP12" s="132"/>
      <c r="JIQ12" s="132"/>
      <c r="JIR12" s="132"/>
      <c r="JIS12" s="133"/>
      <c r="JIT12" s="134"/>
      <c r="JIU12" s="132"/>
      <c r="JIV12" s="132"/>
      <c r="JIW12" s="132"/>
      <c r="JIX12" s="133"/>
      <c r="JIY12" s="134"/>
      <c r="JIZ12" s="132"/>
      <c r="JJA12" s="132"/>
      <c r="JJB12" s="132"/>
      <c r="JJC12" s="133"/>
      <c r="JJD12" s="134"/>
      <c r="JJE12" s="132"/>
      <c r="JJF12" s="132"/>
      <c r="JJG12" s="132"/>
      <c r="JJH12" s="133"/>
      <c r="JJI12" s="134"/>
      <c r="JJJ12" s="132"/>
      <c r="JJK12" s="132"/>
      <c r="JJL12" s="132"/>
      <c r="JJM12" s="133"/>
      <c r="JJN12" s="134"/>
      <c r="JJO12" s="132"/>
      <c r="JJP12" s="132"/>
      <c r="JJQ12" s="132"/>
      <c r="JJR12" s="133"/>
      <c r="JJS12" s="134"/>
      <c r="JJT12" s="132"/>
      <c r="JJU12" s="132"/>
      <c r="JJV12" s="132"/>
      <c r="JJW12" s="133"/>
      <c r="JJX12" s="134"/>
      <c r="JJY12" s="132"/>
      <c r="JJZ12" s="132"/>
      <c r="JKA12" s="132"/>
      <c r="JKB12" s="133"/>
      <c r="JKC12" s="134"/>
      <c r="JKD12" s="132"/>
      <c r="JKE12" s="132"/>
      <c r="JKF12" s="132"/>
      <c r="JKG12" s="133"/>
      <c r="JKH12" s="134"/>
      <c r="JKI12" s="132"/>
      <c r="JKJ12" s="132"/>
      <c r="JKK12" s="132"/>
      <c r="JKL12" s="133"/>
      <c r="JKM12" s="134"/>
      <c r="JKN12" s="132"/>
      <c r="JKO12" s="132"/>
      <c r="JKP12" s="132"/>
      <c r="JKQ12" s="133"/>
      <c r="JKR12" s="134"/>
      <c r="JKS12" s="132"/>
      <c r="JKT12" s="132"/>
      <c r="JKU12" s="132"/>
      <c r="JKV12" s="133"/>
      <c r="JKW12" s="134"/>
      <c r="JKX12" s="132"/>
      <c r="JKY12" s="132"/>
      <c r="JKZ12" s="132"/>
      <c r="JLA12" s="133"/>
      <c r="JLB12" s="134"/>
      <c r="JLC12" s="132"/>
      <c r="JLD12" s="132"/>
      <c r="JLE12" s="132"/>
      <c r="JLF12" s="133"/>
      <c r="JLG12" s="134"/>
      <c r="JLH12" s="132"/>
      <c r="JLI12" s="132"/>
      <c r="JLJ12" s="132"/>
      <c r="JLK12" s="133"/>
      <c r="JLL12" s="134"/>
      <c r="JLM12" s="132"/>
      <c r="JLN12" s="132"/>
      <c r="JLO12" s="132"/>
      <c r="JLP12" s="133"/>
      <c r="JLQ12" s="134"/>
      <c r="JLR12" s="132"/>
      <c r="JLS12" s="132"/>
      <c r="JLT12" s="132"/>
      <c r="JLU12" s="133"/>
      <c r="JLV12" s="134"/>
      <c r="JLW12" s="132"/>
      <c r="JLX12" s="132"/>
      <c r="JLY12" s="132"/>
      <c r="JLZ12" s="133"/>
      <c r="JMA12" s="134"/>
      <c r="JMB12" s="132"/>
      <c r="JMC12" s="132"/>
      <c r="JMD12" s="132"/>
      <c r="JME12" s="133"/>
      <c r="JMF12" s="134"/>
      <c r="JMG12" s="132"/>
      <c r="JMH12" s="132"/>
      <c r="JMI12" s="132"/>
      <c r="JMJ12" s="133"/>
      <c r="JMK12" s="134"/>
      <c r="JML12" s="132"/>
      <c r="JMM12" s="132"/>
      <c r="JMN12" s="132"/>
      <c r="JMO12" s="133"/>
      <c r="JMP12" s="134"/>
      <c r="JMQ12" s="132"/>
      <c r="JMR12" s="132"/>
      <c r="JMS12" s="132"/>
      <c r="JMT12" s="133"/>
      <c r="JMU12" s="134"/>
      <c r="JMV12" s="132"/>
      <c r="JMW12" s="132"/>
      <c r="JMX12" s="132"/>
      <c r="JMY12" s="133"/>
      <c r="JMZ12" s="134"/>
      <c r="JNA12" s="132"/>
      <c r="JNB12" s="132"/>
      <c r="JNC12" s="132"/>
      <c r="JND12" s="133"/>
      <c r="JNE12" s="134"/>
      <c r="JNF12" s="132"/>
      <c r="JNG12" s="132"/>
      <c r="JNH12" s="132"/>
      <c r="JNI12" s="133"/>
      <c r="JNJ12" s="134"/>
      <c r="JNK12" s="132"/>
      <c r="JNL12" s="132"/>
      <c r="JNM12" s="132"/>
      <c r="JNN12" s="133"/>
      <c r="JNO12" s="134"/>
      <c r="JNP12" s="132"/>
      <c r="JNQ12" s="132"/>
      <c r="JNR12" s="132"/>
      <c r="JNS12" s="133"/>
      <c r="JNT12" s="134"/>
      <c r="JNU12" s="132"/>
      <c r="JNV12" s="132"/>
      <c r="JNW12" s="132"/>
      <c r="JNX12" s="133"/>
      <c r="JNY12" s="134"/>
      <c r="JNZ12" s="132"/>
      <c r="JOA12" s="132"/>
      <c r="JOB12" s="132"/>
      <c r="JOC12" s="133"/>
      <c r="JOD12" s="134"/>
      <c r="JOE12" s="132"/>
      <c r="JOF12" s="132"/>
      <c r="JOG12" s="132"/>
      <c r="JOH12" s="133"/>
      <c r="JOI12" s="134"/>
      <c r="JOJ12" s="132"/>
      <c r="JOK12" s="132"/>
      <c r="JOL12" s="132"/>
      <c r="JOM12" s="133"/>
      <c r="JON12" s="134"/>
      <c r="JOO12" s="132"/>
      <c r="JOP12" s="132"/>
      <c r="JOQ12" s="132"/>
      <c r="JOR12" s="133"/>
      <c r="JOS12" s="134"/>
      <c r="JOT12" s="132"/>
      <c r="JOU12" s="132"/>
      <c r="JOV12" s="132"/>
      <c r="JOW12" s="133"/>
      <c r="JOX12" s="134"/>
      <c r="JOY12" s="132"/>
      <c r="JOZ12" s="132"/>
      <c r="JPA12" s="132"/>
      <c r="JPB12" s="133"/>
      <c r="JPC12" s="134"/>
      <c r="JPD12" s="132"/>
      <c r="JPE12" s="132"/>
      <c r="JPF12" s="132"/>
      <c r="JPG12" s="133"/>
      <c r="JPH12" s="134"/>
      <c r="JPI12" s="132"/>
      <c r="JPJ12" s="132"/>
      <c r="JPK12" s="132"/>
      <c r="JPL12" s="133"/>
      <c r="JPM12" s="134"/>
      <c r="JPN12" s="132"/>
      <c r="JPO12" s="132"/>
      <c r="JPP12" s="132"/>
      <c r="JPQ12" s="133"/>
      <c r="JPR12" s="134"/>
      <c r="JPS12" s="132"/>
      <c r="JPT12" s="132"/>
      <c r="JPU12" s="132"/>
      <c r="JPV12" s="133"/>
      <c r="JPW12" s="134"/>
      <c r="JPX12" s="132"/>
      <c r="JPY12" s="132"/>
      <c r="JPZ12" s="132"/>
      <c r="JQA12" s="133"/>
      <c r="JQB12" s="134"/>
      <c r="JQC12" s="132"/>
      <c r="JQD12" s="132"/>
      <c r="JQE12" s="132"/>
      <c r="JQF12" s="133"/>
      <c r="JQG12" s="134"/>
      <c r="JQH12" s="132"/>
      <c r="JQI12" s="132"/>
      <c r="JQJ12" s="132"/>
      <c r="JQK12" s="133"/>
      <c r="JQL12" s="134"/>
      <c r="JQM12" s="132"/>
      <c r="JQN12" s="132"/>
      <c r="JQO12" s="132"/>
      <c r="JQP12" s="133"/>
      <c r="JQQ12" s="134"/>
      <c r="JQR12" s="132"/>
      <c r="JQS12" s="132"/>
      <c r="JQT12" s="132"/>
      <c r="JQU12" s="133"/>
      <c r="JQV12" s="134"/>
      <c r="JQW12" s="132"/>
      <c r="JQX12" s="132"/>
      <c r="JQY12" s="132"/>
      <c r="JQZ12" s="133"/>
      <c r="JRA12" s="134"/>
      <c r="JRB12" s="132"/>
      <c r="JRC12" s="132"/>
      <c r="JRD12" s="132"/>
      <c r="JRE12" s="133"/>
      <c r="JRF12" s="134"/>
      <c r="JRG12" s="132"/>
      <c r="JRH12" s="132"/>
      <c r="JRI12" s="132"/>
      <c r="JRJ12" s="133"/>
      <c r="JRK12" s="134"/>
      <c r="JRL12" s="132"/>
      <c r="JRM12" s="132"/>
      <c r="JRN12" s="132"/>
      <c r="JRO12" s="133"/>
      <c r="JRP12" s="134"/>
      <c r="JRQ12" s="132"/>
      <c r="JRR12" s="132"/>
      <c r="JRS12" s="132"/>
      <c r="JRT12" s="133"/>
      <c r="JRU12" s="134"/>
      <c r="JRV12" s="132"/>
      <c r="JRW12" s="132"/>
      <c r="JRX12" s="132"/>
      <c r="JRY12" s="133"/>
      <c r="JRZ12" s="134"/>
      <c r="JSA12" s="132"/>
      <c r="JSB12" s="132"/>
      <c r="JSC12" s="132"/>
      <c r="JSD12" s="133"/>
      <c r="JSE12" s="134"/>
      <c r="JSF12" s="132"/>
      <c r="JSG12" s="132"/>
      <c r="JSH12" s="132"/>
      <c r="JSI12" s="133"/>
      <c r="JSJ12" s="134"/>
      <c r="JSK12" s="132"/>
      <c r="JSL12" s="132"/>
      <c r="JSM12" s="132"/>
      <c r="JSN12" s="133"/>
      <c r="JSO12" s="134"/>
      <c r="JSP12" s="132"/>
      <c r="JSQ12" s="132"/>
      <c r="JSR12" s="132"/>
      <c r="JSS12" s="133"/>
      <c r="JST12" s="134"/>
      <c r="JSU12" s="132"/>
      <c r="JSV12" s="132"/>
      <c r="JSW12" s="132"/>
      <c r="JSX12" s="133"/>
      <c r="JSY12" s="134"/>
      <c r="JSZ12" s="132"/>
      <c r="JTA12" s="132"/>
      <c r="JTB12" s="132"/>
      <c r="JTC12" s="133"/>
      <c r="JTD12" s="134"/>
      <c r="JTE12" s="132"/>
      <c r="JTF12" s="132"/>
      <c r="JTG12" s="132"/>
      <c r="JTH12" s="133"/>
      <c r="JTI12" s="134"/>
      <c r="JTJ12" s="132"/>
      <c r="JTK12" s="132"/>
      <c r="JTL12" s="132"/>
      <c r="JTM12" s="133"/>
      <c r="JTN12" s="134"/>
      <c r="JTO12" s="132"/>
      <c r="JTP12" s="132"/>
      <c r="JTQ12" s="132"/>
      <c r="JTR12" s="133"/>
      <c r="JTS12" s="134"/>
      <c r="JTT12" s="132"/>
      <c r="JTU12" s="132"/>
      <c r="JTV12" s="132"/>
      <c r="JTW12" s="133"/>
      <c r="JTX12" s="134"/>
      <c r="JTY12" s="132"/>
      <c r="JTZ12" s="132"/>
      <c r="JUA12" s="132"/>
      <c r="JUB12" s="133"/>
      <c r="JUC12" s="134"/>
      <c r="JUD12" s="132"/>
      <c r="JUE12" s="132"/>
      <c r="JUF12" s="132"/>
      <c r="JUG12" s="133"/>
      <c r="JUH12" s="134"/>
      <c r="JUI12" s="132"/>
      <c r="JUJ12" s="132"/>
      <c r="JUK12" s="132"/>
      <c r="JUL12" s="133"/>
      <c r="JUM12" s="134"/>
      <c r="JUN12" s="132"/>
      <c r="JUO12" s="132"/>
      <c r="JUP12" s="132"/>
      <c r="JUQ12" s="133"/>
      <c r="JUR12" s="134"/>
      <c r="JUS12" s="132"/>
      <c r="JUT12" s="132"/>
      <c r="JUU12" s="132"/>
      <c r="JUV12" s="133"/>
      <c r="JUW12" s="134"/>
      <c r="JUX12" s="132"/>
      <c r="JUY12" s="132"/>
      <c r="JUZ12" s="132"/>
      <c r="JVA12" s="133"/>
      <c r="JVB12" s="134"/>
      <c r="JVC12" s="132"/>
      <c r="JVD12" s="132"/>
      <c r="JVE12" s="132"/>
      <c r="JVF12" s="133"/>
      <c r="JVG12" s="134"/>
      <c r="JVH12" s="132"/>
      <c r="JVI12" s="132"/>
      <c r="JVJ12" s="132"/>
      <c r="JVK12" s="133"/>
      <c r="JVL12" s="134"/>
      <c r="JVM12" s="132"/>
      <c r="JVN12" s="132"/>
      <c r="JVO12" s="132"/>
      <c r="JVP12" s="133"/>
      <c r="JVQ12" s="134"/>
      <c r="JVR12" s="132"/>
      <c r="JVS12" s="132"/>
      <c r="JVT12" s="132"/>
      <c r="JVU12" s="133"/>
      <c r="JVV12" s="134"/>
      <c r="JVW12" s="132"/>
      <c r="JVX12" s="132"/>
      <c r="JVY12" s="132"/>
      <c r="JVZ12" s="133"/>
      <c r="JWA12" s="134"/>
      <c r="JWB12" s="132"/>
      <c r="JWC12" s="132"/>
      <c r="JWD12" s="132"/>
      <c r="JWE12" s="133"/>
      <c r="JWF12" s="134"/>
      <c r="JWG12" s="132"/>
      <c r="JWH12" s="132"/>
      <c r="JWI12" s="132"/>
      <c r="JWJ12" s="133"/>
      <c r="JWK12" s="134"/>
      <c r="JWL12" s="132"/>
      <c r="JWM12" s="132"/>
      <c r="JWN12" s="132"/>
      <c r="JWO12" s="133"/>
      <c r="JWP12" s="134"/>
      <c r="JWQ12" s="132"/>
      <c r="JWR12" s="132"/>
      <c r="JWS12" s="132"/>
      <c r="JWT12" s="133"/>
      <c r="JWU12" s="134"/>
      <c r="JWV12" s="132"/>
      <c r="JWW12" s="132"/>
      <c r="JWX12" s="132"/>
      <c r="JWY12" s="133"/>
      <c r="JWZ12" s="134"/>
      <c r="JXA12" s="132"/>
      <c r="JXB12" s="132"/>
      <c r="JXC12" s="132"/>
      <c r="JXD12" s="133"/>
      <c r="JXE12" s="134"/>
      <c r="JXF12" s="132"/>
      <c r="JXG12" s="132"/>
      <c r="JXH12" s="132"/>
      <c r="JXI12" s="133"/>
      <c r="JXJ12" s="134"/>
      <c r="JXK12" s="132"/>
      <c r="JXL12" s="132"/>
      <c r="JXM12" s="132"/>
      <c r="JXN12" s="133"/>
      <c r="JXO12" s="134"/>
      <c r="JXP12" s="132"/>
      <c r="JXQ12" s="132"/>
      <c r="JXR12" s="132"/>
      <c r="JXS12" s="133"/>
      <c r="JXT12" s="134"/>
      <c r="JXU12" s="132"/>
      <c r="JXV12" s="132"/>
      <c r="JXW12" s="132"/>
      <c r="JXX12" s="133"/>
      <c r="JXY12" s="134"/>
      <c r="JXZ12" s="132"/>
      <c r="JYA12" s="132"/>
      <c r="JYB12" s="132"/>
      <c r="JYC12" s="133"/>
      <c r="JYD12" s="134"/>
      <c r="JYE12" s="132"/>
      <c r="JYF12" s="132"/>
      <c r="JYG12" s="132"/>
      <c r="JYH12" s="133"/>
      <c r="JYI12" s="134"/>
      <c r="JYJ12" s="132"/>
      <c r="JYK12" s="132"/>
      <c r="JYL12" s="132"/>
      <c r="JYM12" s="133"/>
      <c r="JYN12" s="134"/>
      <c r="JYO12" s="132"/>
      <c r="JYP12" s="132"/>
      <c r="JYQ12" s="132"/>
      <c r="JYR12" s="133"/>
      <c r="JYS12" s="134"/>
      <c r="JYT12" s="132"/>
      <c r="JYU12" s="132"/>
      <c r="JYV12" s="132"/>
      <c r="JYW12" s="133"/>
      <c r="JYX12" s="134"/>
      <c r="JYY12" s="132"/>
      <c r="JYZ12" s="132"/>
      <c r="JZA12" s="132"/>
      <c r="JZB12" s="133"/>
      <c r="JZC12" s="134"/>
      <c r="JZD12" s="132"/>
      <c r="JZE12" s="132"/>
      <c r="JZF12" s="132"/>
      <c r="JZG12" s="133"/>
      <c r="JZH12" s="134"/>
      <c r="JZI12" s="132"/>
      <c r="JZJ12" s="132"/>
      <c r="JZK12" s="132"/>
      <c r="JZL12" s="133"/>
      <c r="JZM12" s="134"/>
      <c r="JZN12" s="132"/>
      <c r="JZO12" s="132"/>
      <c r="JZP12" s="132"/>
      <c r="JZQ12" s="133"/>
      <c r="JZR12" s="134"/>
      <c r="JZS12" s="132"/>
      <c r="JZT12" s="132"/>
      <c r="JZU12" s="132"/>
      <c r="JZV12" s="133"/>
      <c r="JZW12" s="134"/>
      <c r="JZX12" s="132"/>
      <c r="JZY12" s="132"/>
      <c r="JZZ12" s="132"/>
      <c r="KAA12" s="133"/>
      <c r="KAB12" s="134"/>
      <c r="KAC12" s="132"/>
      <c r="KAD12" s="132"/>
      <c r="KAE12" s="132"/>
      <c r="KAF12" s="133"/>
      <c r="KAG12" s="134"/>
      <c r="KAH12" s="132"/>
      <c r="KAI12" s="132"/>
      <c r="KAJ12" s="132"/>
      <c r="KAK12" s="133"/>
      <c r="KAL12" s="134"/>
      <c r="KAM12" s="132"/>
      <c r="KAN12" s="132"/>
      <c r="KAO12" s="132"/>
      <c r="KAP12" s="133"/>
      <c r="KAQ12" s="134"/>
      <c r="KAR12" s="132"/>
      <c r="KAS12" s="132"/>
      <c r="KAT12" s="132"/>
      <c r="KAU12" s="133"/>
      <c r="KAV12" s="134"/>
      <c r="KAW12" s="132"/>
      <c r="KAX12" s="132"/>
      <c r="KAY12" s="132"/>
      <c r="KAZ12" s="133"/>
      <c r="KBA12" s="134"/>
      <c r="KBB12" s="132"/>
      <c r="KBC12" s="132"/>
      <c r="KBD12" s="132"/>
      <c r="KBE12" s="133"/>
      <c r="KBF12" s="134"/>
      <c r="KBG12" s="132"/>
      <c r="KBH12" s="132"/>
      <c r="KBI12" s="132"/>
      <c r="KBJ12" s="133"/>
      <c r="KBK12" s="134"/>
      <c r="KBL12" s="132"/>
      <c r="KBM12" s="132"/>
      <c r="KBN12" s="132"/>
      <c r="KBO12" s="133"/>
      <c r="KBP12" s="134"/>
      <c r="KBQ12" s="132"/>
      <c r="KBR12" s="132"/>
      <c r="KBS12" s="132"/>
      <c r="KBT12" s="133"/>
      <c r="KBU12" s="134"/>
      <c r="KBV12" s="132"/>
      <c r="KBW12" s="132"/>
      <c r="KBX12" s="132"/>
      <c r="KBY12" s="133"/>
      <c r="KBZ12" s="134"/>
      <c r="KCA12" s="132"/>
      <c r="KCB12" s="132"/>
      <c r="KCC12" s="132"/>
      <c r="KCD12" s="133"/>
      <c r="KCE12" s="134"/>
      <c r="KCF12" s="132"/>
      <c r="KCG12" s="132"/>
      <c r="KCH12" s="132"/>
      <c r="KCI12" s="133"/>
      <c r="KCJ12" s="134"/>
      <c r="KCK12" s="132"/>
      <c r="KCL12" s="132"/>
      <c r="KCM12" s="132"/>
      <c r="KCN12" s="133"/>
      <c r="KCO12" s="134"/>
      <c r="KCP12" s="132"/>
      <c r="KCQ12" s="132"/>
      <c r="KCR12" s="132"/>
      <c r="KCS12" s="133"/>
      <c r="KCT12" s="134"/>
      <c r="KCU12" s="132"/>
      <c r="KCV12" s="132"/>
      <c r="KCW12" s="132"/>
      <c r="KCX12" s="133"/>
      <c r="KCY12" s="134"/>
      <c r="KCZ12" s="132"/>
      <c r="KDA12" s="132"/>
      <c r="KDB12" s="132"/>
      <c r="KDC12" s="133"/>
      <c r="KDD12" s="134"/>
      <c r="KDE12" s="132"/>
      <c r="KDF12" s="132"/>
      <c r="KDG12" s="132"/>
      <c r="KDH12" s="133"/>
      <c r="KDI12" s="134"/>
      <c r="KDJ12" s="132"/>
      <c r="KDK12" s="132"/>
      <c r="KDL12" s="132"/>
      <c r="KDM12" s="133"/>
      <c r="KDN12" s="134"/>
      <c r="KDO12" s="132"/>
      <c r="KDP12" s="132"/>
      <c r="KDQ12" s="132"/>
      <c r="KDR12" s="133"/>
      <c r="KDS12" s="134"/>
      <c r="KDT12" s="132"/>
      <c r="KDU12" s="132"/>
      <c r="KDV12" s="132"/>
      <c r="KDW12" s="133"/>
      <c r="KDX12" s="134"/>
      <c r="KDY12" s="132"/>
      <c r="KDZ12" s="132"/>
      <c r="KEA12" s="132"/>
      <c r="KEB12" s="133"/>
      <c r="KEC12" s="134"/>
      <c r="KED12" s="132"/>
      <c r="KEE12" s="132"/>
      <c r="KEF12" s="132"/>
      <c r="KEG12" s="133"/>
      <c r="KEH12" s="134"/>
      <c r="KEI12" s="132"/>
      <c r="KEJ12" s="132"/>
      <c r="KEK12" s="132"/>
      <c r="KEL12" s="133"/>
      <c r="KEM12" s="134"/>
      <c r="KEN12" s="132"/>
      <c r="KEO12" s="132"/>
      <c r="KEP12" s="132"/>
      <c r="KEQ12" s="133"/>
      <c r="KER12" s="134"/>
      <c r="KES12" s="132"/>
      <c r="KET12" s="132"/>
      <c r="KEU12" s="132"/>
      <c r="KEV12" s="133"/>
      <c r="KEW12" s="134"/>
      <c r="KEX12" s="132"/>
      <c r="KEY12" s="132"/>
      <c r="KEZ12" s="132"/>
      <c r="KFA12" s="133"/>
      <c r="KFB12" s="134"/>
      <c r="KFC12" s="132"/>
      <c r="KFD12" s="132"/>
      <c r="KFE12" s="132"/>
      <c r="KFF12" s="133"/>
      <c r="KFG12" s="134"/>
      <c r="KFH12" s="132"/>
      <c r="KFI12" s="132"/>
      <c r="KFJ12" s="132"/>
      <c r="KFK12" s="133"/>
      <c r="KFL12" s="134"/>
      <c r="KFM12" s="132"/>
      <c r="KFN12" s="132"/>
      <c r="KFO12" s="132"/>
      <c r="KFP12" s="133"/>
      <c r="KFQ12" s="134"/>
      <c r="KFR12" s="132"/>
      <c r="KFS12" s="132"/>
      <c r="KFT12" s="132"/>
      <c r="KFU12" s="133"/>
      <c r="KFV12" s="134"/>
      <c r="KFW12" s="132"/>
      <c r="KFX12" s="132"/>
      <c r="KFY12" s="132"/>
      <c r="KFZ12" s="133"/>
      <c r="KGA12" s="134"/>
      <c r="KGB12" s="132"/>
      <c r="KGC12" s="132"/>
      <c r="KGD12" s="132"/>
      <c r="KGE12" s="133"/>
      <c r="KGF12" s="134"/>
      <c r="KGG12" s="132"/>
      <c r="KGH12" s="132"/>
      <c r="KGI12" s="132"/>
      <c r="KGJ12" s="133"/>
      <c r="KGK12" s="134"/>
      <c r="KGL12" s="132"/>
      <c r="KGM12" s="132"/>
      <c r="KGN12" s="132"/>
      <c r="KGO12" s="133"/>
      <c r="KGP12" s="134"/>
      <c r="KGQ12" s="132"/>
      <c r="KGR12" s="132"/>
      <c r="KGS12" s="132"/>
      <c r="KGT12" s="133"/>
      <c r="KGU12" s="134"/>
      <c r="KGV12" s="132"/>
      <c r="KGW12" s="132"/>
      <c r="KGX12" s="132"/>
      <c r="KGY12" s="133"/>
      <c r="KGZ12" s="134"/>
      <c r="KHA12" s="132"/>
      <c r="KHB12" s="132"/>
      <c r="KHC12" s="132"/>
      <c r="KHD12" s="133"/>
      <c r="KHE12" s="134"/>
      <c r="KHF12" s="132"/>
      <c r="KHG12" s="132"/>
      <c r="KHH12" s="132"/>
      <c r="KHI12" s="133"/>
      <c r="KHJ12" s="134"/>
      <c r="KHK12" s="132"/>
      <c r="KHL12" s="132"/>
      <c r="KHM12" s="132"/>
      <c r="KHN12" s="133"/>
      <c r="KHO12" s="134"/>
      <c r="KHP12" s="132"/>
      <c r="KHQ12" s="132"/>
      <c r="KHR12" s="132"/>
      <c r="KHS12" s="133"/>
      <c r="KHT12" s="134"/>
      <c r="KHU12" s="132"/>
      <c r="KHV12" s="132"/>
      <c r="KHW12" s="132"/>
      <c r="KHX12" s="133"/>
      <c r="KHY12" s="134"/>
      <c r="KHZ12" s="132"/>
      <c r="KIA12" s="132"/>
      <c r="KIB12" s="132"/>
      <c r="KIC12" s="133"/>
      <c r="KID12" s="134"/>
      <c r="KIE12" s="132"/>
      <c r="KIF12" s="132"/>
      <c r="KIG12" s="132"/>
      <c r="KIH12" s="133"/>
      <c r="KII12" s="134"/>
      <c r="KIJ12" s="132"/>
      <c r="KIK12" s="132"/>
      <c r="KIL12" s="132"/>
      <c r="KIM12" s="133"/>
      <c r="KIN12" s="134"/>
      <c r="KIO12" s="132"/>
      <c r="KIP12" s="132"/>
      <c r="KIQ12" s="132"/>
      <c r="KIR12" s="133"/>
      <c r="KIS12" s="134"/>
      <c r="KIT12" s="132"/>
      <c r="KIU12" s="132"/>
      <c r="KIV12" s="132"/>
      <c r="KIW12" s="133"/>
      <c r="KIX12" s="134"/>
      <c r="KIY12" s="132"/>
      <c r="KIZ12" s="132"/>
      <c r="KJA12" s="132"/>
      <c r="KJB12" s="133"/>
      <c r="KJC12" s="134"/>
      <c r="KJD12" s="132"/>
      <c r="KJE12" s="132"/>
      <c r="KJF12" s="132"/>
      <c r="KJG12" s="133"/>
      <c r="KJH12" s="134"/>
      <c r="KJI12" s="132"/>
      <c r="KJJ12" s="132"/>
      <c r="KJK12" s="132"/>
      <c r="KJL12" s="133"/>
      <c r="KJM12" s="134"/>
      <c r="KJN12" s="132"/>
      <c r="KJO12" s="132"/>
      <c r="KJP12" s="132"/>
      <c r="KJQ12" s="133"/>
      <c r="KJR12" s="134"/>
      <c r="KJS12" s="132"/>
      <c r="KJT12" s="132"/>
      <c r="KJU12" s="132"/>
      <c r="KJV12" s="133"/>
      <c r="KJW12" s="134"/>
      <c r="KJX12" s="132"/>
      <c r="KJY12" s="132"/>
      <c r="KJZ12" s="132"/>
      <c r="KKA12" s="133"/>
      <c r="KKB12" s="134"/>
      <c r="KKC12" s="132"/>
      <c r="KKD12" s="132"/>
      <c r="KKE12" s="132"/>
      <c r="KKF12" s="133"/>
      <c r="KKG12" s="134"/>
      <c r="KKH12" s="132"/>
      <c r="KKI12" s="132"/>
      <c r="KKJ12" s="132"/>
      <c r="KKK12" s="133"/>
      <c r="KKL12" s="134"/>
      <c r="KKM12" s="132"/>
      <c r="KKN12" s="132"/>
      <c r="KKO12" s="132"/>
      <c r="KKP12" s="133"/>
      <c r="KKQ12" s="134"/>
      <c r="KKR12" s="132"/>
      <c r="KKS12" s="132"/>
      <c r="KKT12" s="132"/>
      <c r="KKU12" s="133"/>
      <c r="KKV12" s="134"/>
      <c r="KKW12" s="132"/>
      <c r="KKX12" s="132"/>
      <c r="KKY12" s="132"/>
      <c r="KKZ12" s="133"/>
      <c r="KLA12" s="134"/>
      <c r="KLB12" s="132"/>
      <c r="KLC12" s="132"/>
      <c r="KLD12" s="132"/>
      <c r="KLE12" s="133"/>
      <c r="KLF12" s="134"/>
      <c r="KLG12" s="132"/>
      <c r="KLH12" s="132"/>
      <c r="KLI12" s="132"/>
      <c r="KLJ12" s="133"/>
      <c r="KLK12" s="134"/>
      <c r="KLL12" s="132"/>
      <c r="KLM12" s="132"/>
      <c r="KLN12" s="132"/>
      <c r="KLO12" s="133"/>
      <c r="KLP12" s="134"/>
      <c r="KLQ12" s="132"/>
      <c r="KLR12" s="132"/>
      <c r="KLS12" s="132"/>
      <c r="KLT12" s="133"/>
      <c r="KLU12" s="134"/>
      <c r="KLV12" s="132"/>
      <c r="KLW12" s="132"/>
      <c r="KLX12" s="132"/>
      <c r="KLY12" s="133"/>
      <c r="KLZ12" s="134"/>
      <c r="KMA12" s="132"/>
      <c r="KMB12" s="132"/>
      <c r="KMC12" s="132"/>
      <c r="KMD12" s="133"/>
      <c r="KME12" s="134"/>
      <c r="KMF12" s="132"/>
      <c r="KMG12" s="132"/>
      <c r="KMH12" s="132"/>
      <c r="KMI12" s="133"/>
      <c r="KMJ12" s="134"/>
      <c r="KMK12" s="132"/>
      <c r="KML12" s="132"/>
      <c r="KMM12" s="132"/>
      <c r="KMN12" s="133"/>
      <c r="KMO12" s="134"/>
      <c r="KMP12" s="132"/>
      <c r="KMQ12" s="132"/>
      <c r="KMR12" s="132"/>
      <c r="KMS12" s="133"/>
      <c r="KMT12" s="134"/>
      <c r="KMU12" s="132"/>
      <c r="KMV12" s="132"/>
      <c r="KMW12" s="132"/>
      <c r="KMX12" s="133"/>
      <c r="KMY12" s="134"/>
      <c r="KMZ12" s="132"/>
      <c r="KNA12" s="132"/>
      <c r="KNB12" s="132"/>
      <c r="KNC12" s="133"/>
      <c r="KND12" s="134"/>
      <c r="KNE12" s="132"/>
      <c r="KNF12" s="132"/>
      <c r="KNG12" s="132"/>
      <c r="KNH12" s="133"/>
      <c r="KNI12" s="134"/>
      <c r="KNJ12" s="132"/>
      <c r="KNK12" s="132"/>
      <c r="KNL12" s="132"/>
      <c r="KNM12" s="133"/>
      <c r="KNN12" s="134"/>
      <c r="KNO12" s="132"/>
      <c r="KNP12" s="132"/>
      <c r="KNQ12" s="132"/>
      <c r="KNR12" s="133"/>
      <c r="KNS12" s="134"/>
      <c r="KNT12" s="132"/>
      <c r="KNU12" s="132"/>
      <c r="KNV12" s="132"/>
      <c r="KNW12" s="133"/>
      <c r="KNX12" s="134"/>
      <c r="KNY12" s="132"/>
      <c r="KNZ12" s="132"/>
      <c r="KOA12" s="132"/>
      <c r="KOB12" s="133"/>
      <c r="KOC12" s="134"/>
      <c r="KOD12" s="132"/>
      <c r="KOE12" s="132"/>
      <c r="KOF12" s="132"/>
      <c r="KOG12" s="133"/>
      <c r="KOH12" s="134"/>
      <c r="KOI12" s="132"/>
      <c r="KOJ12" s="132"/>
      <c r="KOK12" s="132"/>
      <c r="KOL12" s="133"/>
      <c r="KOM12" s="134"/>
      <c r="KON12" s="132"/>
      <c r="KOO12" s="132"/>
      <c r="KOP12" s="132"/>
      <c r="KOQ12" s="133"/>
      <c r="KOR12" s="134"/>
      <c r="KOS12" s="132"/>
      <c r="KOT12" s="132"/>
      <c r="KOU12" s="132"/>
      <c r="KOV12" s="133"/>
      <c r="KOW12" s="134"/>
      <c r="KOX12" s="132"/>
      <c r="KOY12" s="132"/>
      <c r="KOZ12" s="132"/>
      <c r="KPA12" s="133"/>
      <c r="KPB12" s="134"/>
      <c r="KPC12" s="132"/>
      <c r="KPD12" s="132"/>
      <c r="KPE12" s="132"/>
      <c r="KPF12" s="133"/>
      <c r="KPG12" s="134"/>
      <c r="KPH12" s="132"/>
      <c r="KPI12" s="132"/>
      <c r="KPJ12" s="132"/>
      <c r="KPK12" s="133"/>
      <c r="KPL12" s="134"/>
      <c r="KPM12" s="132"/>
      <c r="KPN12" s="132"/>
      <c r="KPO12" s="132"/>
      <c r="KPP12" s="133"/>
      <c r="KPQ12" s="134"/>
      <c r="KPR12" s="132"/>
      <c r="KPS12" s="132"/>
      <c r="KPT12" s="132"/>
      <c r="KPU12" s="133"/>
      <c r="KPV12" s="134"/>
      <c r="KPW12" s="132"/>
      <c r="KPX12" s="132"/>
      <c r="KPY12" s="132"/>
      <c r="KPZ12" s="133"/>
      <c r="KQA12" s="134"/>
      <c r="KQB12" s="132"/>
      <c r="KQC12" s="132"/>
      <c r="KQD12" s="132"/>
      <c r="KQE12" s="133"/>
      <c r="KQF12" s="134"/>
      <c r="KQG12" s="132"/>
      <c r="KQH12" s="132"/>
      <c r="KQI12" s="132"/>
      <c r="KQJ12" s="133"/>
      <c r="KQK12" s="134"/>
      <c r="KQL12" s="132"/>
      <c r="KQM12" s="132"/>
      <c r="KQN12" s="132"/>
      <c r="KQO12" s="133"/>
      <c r="KQP12" s="134"/>
      <c r="KQQ12" s="132"/>
      <c r="KQR12" s="132"/>
      <c r="KQS12" s="132"/>
      <c r="KQT12" s="133"/>
      <c r="KQU12" s="134"/>
      <c r="KQV12" s="132"/>
      <c r="KQW12" s="132"/>
      <c r="KQX12" s="132"/>
      <c r="KQY12" s="133"/>
      <c r="KQZ12" s="134"/>
      <c r="KRA12" s="132"/>
      <c r="KRB12" s="132"/>
      <c r="KRC12" s="132"/>
      <c r="KRD12" s="133"/>
      <c r="KRE12" s="134"/>
      <c r="KRF12" s="132"/>
      <c r="KRG12" s="132"/>
      <c r="KRH12" s="132"/>
      <c r="KRI12" s="133"/>
      <c r="KRJ12" s="134"/>
      <c r="KRK12" s="132"/>
      <c r="KRL12" s="132"/>
      <c r="KRM12" s="132"/>
      <c r="KRN12" s="133"/>
      <c r="KRO12" s="134"/>
      <c r="KRP12" s="132"/>
      <c r="KRQ12" s="132"/>
      <c r="KRR12" s="132"/>
      <c r="KRS12" s="133"/>
      <c r="KRT12" s="134"/>
      <c r="KRU12" s="132"/>
      <c r="KRV12" s="132"/>
      <c r="KRW12" s="132"/>
      <c r="KRX12" s="133"/>
      <c r="KRY12" s="134"/>
      <c r="KRZ12" s="132"/>
      <c r="KSA12" s="132"/>
      <c r="KSB12" s="132"/>
      <c r="KSC12" s="133"/>
      <c r="KSD12" s="134"/>
      <c r="KSE12" s="132"/>
      <c r="KSF12" s="132"/>
      <c r="KSG12" s="132"/>
      <c r="KSH12" s="133"/>
      <c r="KSI12" s="134"/>
      <c r="KSJ12" s="132"/>
      <c r="KSK12" s="132"/>
      <c r="KSL12" s="132"/>
      <c r="KSM12" s="133"/>
      <c r="KSN12" s="134"/>
      <c r="KSO12" s="132"/>
      <c r="KSP12" s="132"/>
      <c r="KSQ12" s="132"/>
      <c r="KSR12" s="133"/>
      <c r="KSS12" s="134"/>
      <c r="KST12" s="132"/>
      <c r="KSU12" s="132"/>
      <c r="KSV12" s="132"/>
      <c r="KSW12" s="133"/>
      <c r="KSX12" s="134"/>
      <c r="KSY12" s="132"/>
      <c r="KSZ12" s="132"/>
      <c r="KTA12" s="132"/>
      <c r="KTB12" s="133"/>
      <c r="KTC12" s="134"/>
      <c r="KTD12" s="132"/>
      <c r="KTE12" s="132"/>
      <c r="KTF12" s="132"/>
      <c r="KTG12" s="133"/>
      <c r="KTH12" s="134"/>
      <c r="KTI12" s="132"/>
      <c r="KTJ12" s="132"/>
      <c r="KTK12" s="132"/>
      <c r="KTL12" s="133"/>
      <c r="KTM12" s="134"/>
      <c r="KTN12" s="132"/>
      <c r="KTO12" s="132"/>
      <c r="KTP12" s="132"/>
      <c r="KTQ12" s="133"/>
      <c r="KTR12" s="134"/>
      <c r="KTS12" s="132"/>
      <c r="KTT12" s="132"/>
      <c r="KTU12" s="132"/>
      <c r="KTV12" s="133"/>
      <c r="KTW12" s="134"/>
      <c r="KTX12" s="132"/>
      <c r="KTY12" s="132"/>
      <c r="KTZ12" s="132"/>
      <c r="KUA12" s="133"/>
      <c r="KUB12" s="134"/>
      <c r="KUC12" s="132"/>
      <c r="KUD12" s="132"/>
      <c r="KUE12" s="132"/>
      <c r="KUF12" s="133"/>
      <c r="KUG12" s="134"/>
      <c r="KUH12" s="132"/>
      <c r="KUI12" s="132"/>
      <c r="KUJ12" s="132"/>
      <c r="KUK12" s="133"/>
      <c r="KUL12" s="134"/>
      <c r="KUM12" s="132"/>
      <c r="KUN12" s="132"/>
      <c r="KUO12" s="132"/>
      <c r="KUP12" s="133"/>
      <c r="KUQ12" s="134"/>
      <c r="KUR12" s="132"/>
      <c r="KUS12" s="132"/>
      <c r="KUT12" s="132"/>
      <c r="KUU12" s="133"/>
      <c r="KUV12" s="134"/>
      <c r="KUW12" s="132"/>
      <c r="KUX12" s="132"/>
      <c r="KUY12" s="132"/>
      <c r="KUZ12" s="133"/>
      <c r="KVA12" s="134"/>
      <c r="KVB12" s="132"/>
      <c r="KVC12" s="132"/>
      <c r="KVD12" s="132"/>
      <c r="KVE12" s="133"/>
      <c r="KVF12" s="134"/>
      <c r="KVG12" s="132"/>
      <c r="KVH12" s="132"/>
      <c r="KVI12" s="132"/>
      <c r="KVJ12" s="133"/>
      <c r="KVK12" s="134"/>
      <c r="KVL12" s="132"/>
      <c r="KVM12" s="132"/>
      <c r="KVN12" s="132"/>
      <c r="KVO12" s="133"/>
      <c r="KVP12" s="134"/>
      <c r="KVQ12" s="132"/>
      <c r="KVR12" s="132"/>
      <c r="KVS12" s="132"/>
      <c r="KVT12" s="133"/>
      <c r="KVU12" s="134"/>
      <c r="KVV12" s="132"/>
      <c r="KVW12" s="132"/>
      <c r="KVX12" s="132"/>
      <c r="KVY12" s="133"/>
      <c r="KVZ12" s="134"/>
      <c r="KWA12" s="132"/>
      <c r="KWB12" s="132"/>
      <c r="KWC12" s="132"/>
      <c r="KWD12" s="133"/>
      <c r="KWE12" s="134"/>
      <c r="KWF12" s="132"/>
      <c r="KWG12" s="132"/>
      <c r="KWH12" s="132"/>
      <c r="KWI12" s="133"/>
      <c r="KWJ12" s="134"/>
      <c r="KWK12" s="132"/>
      <c r="KWL12" s="132"/>
      <c r="KWM12" s="132"/>
      <c r="KWN12" s="133"/>
      <c r="KWO12" s="134"/>
      <c r="KWP12" s="132"/>
      <c r="KWQ12" s="132"/>
      <c r="KWR12" s="132"/>
      <c r="KWS12" s="133"/>
      <c r="KWT12" s="134"/>
      <c r="KWU12" s="132"/>
      <c r="KWV12" s="132"/>
      <c r="KWW12" s="132"/>
      <c r="KWX12" s="133"/>
      <c r="KWY12" s="134"/>
      <c r="KWZ12" s="132"/>
      <c r="KXA12" s="132"/>
      <c r="KXB12" s="132"/>
      <c r="KXC12" s="133"/>
      <c r="KXD12" s="134"/>
      <c r="KXE12" s="132"/>
      <c r="KXF12" s="132"/>
      <c r="KXG12" s="132"/>
      <c r="KXH12" s="133"/>
      <c r="KXI12" s="134"/>
      <c r="KXJ12" s="132"/>
      <c r="KXK12" s="132"/>
      <c r="KXL12" s="132"/>
      <c r="KXM12" s="133"/>
      <c r="KXN12" s="134"/>
      <c r="KXO12" s="132"/>
      <c r="KXP12" s="132"/>
      <c r="KXQ12" s="132"/>
      <c r="KXR12" s="133"/>
      <c r="KXS12" s="134"/>
      <c r="KXT12" s="132"/>
      <c r="KXU12" s="132"/>
      <c r="KXV12" s="132"/>
      <c r="KXW12" s="133"/>
      <c r="KXX12" s="134"/>
      <c r="KXY12" s="132"/>
      <c r="KXZ12" s="132"/>
      <c r="KYA12" s="132"/>
      <c r="KYB12" s="133"/>
      <c r="KYC12" s="134"/>
      <c r="KYD12" s="132"/>
      <c r="KYE12" s="132"/>
      <c r="KYF12" s="132"/>
      <c r="KYG12" s="133"/>
      <c r="KYH12" s="134"/>
      <c r="KYI12" s="132"/>
      <c r="KYJ12" s="132"/>
      <c r="KYK12" s="132"/>
      <c r="KYL12" s="133"/>
      <c r="KYM12" s="134"/>
      <c r="KYN12" s="132"/>
      <c r="KYO12" s="132"/>
      <c r="KYP12" s="132"/>
      <c r="KYQ12" s="133"/>
      <c r="KYR12" s="134"/>
      <c r="KYS12" s="132"/>
      <c r="KYT12" s="132"/>
      <c r="KYU12" s="132"/>
      <c r="KYV12" s="133"/>
      <c r="KYW12" s="134"/>
      <c r="KYX12" s="132"/>
      <c r="KYY12" s="132"/>
      <c r="KYZ12" s="132"/>
      <c r="KZA12" s="133"/>
      <c r="KZB12" s="134"/>
      <c r="KZC12" s="132"/>
      <c r="KZD12" s="132"/>
      <c r="KZE12" s="132"/>
      <c r="KZF12" s="133"/>
      <c r="KZG12" s="134"/>
      <c r="KZH12" s="132"/>
      <c r="KZI12" s="132"/>
      <c r="KZJ12" s="132"/>
      <c r="KZK12" s="133"/>
      <c r="KZL12" s="134"/>
      <c r="KZM12" s="132"/>
      <c r="KZN12" s="132"/>
      <c r="KZO12" s="132"/>
      <c r="KZP12" s="133"/>
      <c r="KZQ12" s="134"/>
      <c r="KZR12" s="132"/>
      <c r="KZS12" s="132"/>
      <c r="KZT12" s="132"/>
      <c r="KZU12" s="133"/>
      <c r="KZV12" s="134"/>
      <c r="KZW12" s="132"/>
      <c r="KZX12" s="132"/>
      <c r="KZY12" s="132"/>
      <c r="KZZ12" s="133"/>
      <c r="LAA12" s="134"/>
      <c r="LAB12" s="132"/>
      <c r="LAC12" s="132"/>
      <c r="LAD12" s="132"/>
      <c r="LAE12" s="133"/>
      <c r="LAF12" s="134"/>
      <c r="LAG12" s="132"/>
      <c r="LAH12" s="132"/>
      <c r="LAI12" s="132"/>
      <c r="LAJ12" s="133"/>
      <c r="LAK12" s="134"/>
      <c r="LAL12" s="132"/>
      <c r="LAM12" s="132"/>
      <c r="LAN12" s="132"/>
      <c r="LAO12" s="133"/>
      <c r="LAP12" s="134"/>
      <c r="LAQ12" s="132"/>
      <c r="LAR12" s="132"/>
      <c r="LAS12" s="132"/>
      <c r="LAT12" s="133"/>
      <c r="LAU12" s="134"/>
      <c r="LAV12" s="132"/>
      <c r="LAW12" s="132"/>
      <c r="LAX12" s="132"/>
      <c r="LAY12" s="133"/>
      <c r="LAZ12" s="134"/>
      <c r="LBA12" s="132"/>
      <c r="LBB12" s="132"/>
      <c r="LBC12" s="132"/>
      <c r="LBD12" s="133"/>
      <c r="LBE12" s="134"/>
      <c r="LBF12" s="132"/>
      <c r="LBG12" s="132"/>
      <c r="LBH12" s="132"/>
      <c r="LBI12" s="133"/>
      <c r="LBJ12" s="134"/>
      <c r="LBK12" s="132"/>
      <c r="LBL12" s="132"/>
      <c r="LBM12" s="132"/>
      <c r="LBN12" s="133"/>
      <c r="LBO12" s="134"/>
      <c r="LBP12" s="132"/>
      <c r="LBQ12" s="132"/>
      <c r="LBR12" s="132"/>
      <c r="LBS12" s="133"/>
      <c r="LBT12" s="134"/>
      <c r="LBU12" s="132"/>
      <c r="LBV12" s="132"/>
      <c r="LBW12" s="132"/>
      <c r="LBX12" s="133"/>
      <c r="LBY12" s="134"/>
      <c r="LBZ12" s="132"/>
      <c r="LCA12" s="132"/>
      <c r="LCB12" s="132"/>
      <c r="LCC12" s="133"/>
      <c r="LCD12" s="134"/>
      <c r="LCE12" s="132"/>
      <c r="LCF12" s="132"/>
      <c r="LCG12" s="132"/>
      <c r="LCH12" s="133"/>
      <c r="LCI12" s="134"/>
      <c r="LCJ12" s="132"/>
      <c r="LCK12" s="132"/>
      <c r="LCL12" s="132"/>
      <c r="LCM12" s="133"/>
      <c r="LCN12" s="134"/>
      <c r="LCO12" s="132"/>
      <c r="LCP12" s="132"/>
      <c r="LCQ12" s="132"/>
      <c r="LCR12" s="133"/>
      <c r="LCS12" s="134"/>
      <c r="LCT12" s="132"/>
      <c r="LCU12" s="132"/>
      <c r="LCV12" s="132"/>
      <c r="LCW12" s="133"/>
      <c r="LCX12" s="134"/>
      <c r="LCY12" s="132"/>
      <c r="LCZ12" s="132"/>
      <c r="LDA12" s="132"/>
      <c r="LDB12" s="133"/>
      <c r="LDC12" s="134"/>
      <c r="LDD12" s="132"/>
      <c r="LDE12" s="132"/>
      <c r="LDF12" s="132"/>
      <c r="LDG12" s="133"/>
      <c r="LDH12" s="134"/>
      <c r="LDI12" s="132"/>
      <c r="LDJ12" s="132"/>
      <c r="LDK12" s="132"/>
      <c r="LDL12" s="133"/>
      <c r="LDM12" s="134"/>
      <c r="LDN12" s="132"/>
      <c r="LDO12" s="132"/>
      <c r="LDP12" s="132"/>
      <c r="LDQ12" s="133"/>
      <c r="LDR12" s="134"/>
      <c r="LDS12" s="132"/>
      <c r="LDT12" s="132"/>
      <c r="LDU12" s="132"/>
      <c r="LDV12" s="133"/>
      <c r="LDW12" s="134"/>
      <c r="LDX12" s="132"/>
      <c r="LDY12" s="132"/>
      <c r="LDZ12" s="132"/>
      <c r="LEA12" s="133"/>
      <c r="LEB12" s="134"/>
      <c r="LEC12" s="132"/>
      <c r="LED12" s="132"/>
      <c r="LEE12" s="132"/>
      <c r="LEF12" s="133"/>
      <c r="LEG12" s="134"/>
      <c r="LEH12" s="132"/>
      <c r="LEI12" s="132"/>
      <c r="LEJ12" s="132"/>
      <c r="LEK12" s="133"/>
      <c r="LEL12" s="134"/>
      <c r="LEM12" s="132"/>
      <c r="LEN12" s="132"/>
      <c r="LEO12" s="132"/>
      <c r="LEP12" s="133"/>
      <c r="LEQ12" s="134"/>
      <c r="LER12" s="132"/>
      <c r="LES12" s="132"/>
      <c r="LET12" s="132"/>
      <c r="LEU12" s="133"/>
      <c r="LEV12" s="134"/>
      <c r="LEW12" s="132"/>
      <c r="LEX12" s="132"/>
      <c r="LEY12" s="132"/>
      <c r="LEZ12" s="133"/>
      <c r="LFA12" s="134"/>
      <c r="LFB12" s="132"/>
      <c r="LFC12" s="132"/>
      <c r="LFD12" s="132"/>
      <c r="LFE12" s="133"/>
      <c r="LFF12" s="134"/>
      <c r="LFG12" s="132"/>
      <c r="LFH12" s="132"/>
      <c r="LFI12" s="132"/>
      <c r="LFJ12" s="133"/>
      <c r="LFK12" s="134"/>
      <c r="LFL12" s="132"/>
      <c r="LFM12" s="132"/>
      <c r="LFN12" s="132"/>
      <c r="LFO12" s="133"/>
      <c r="LFP12" s="134"/>
      <c r="LFQ12" s="132"/>
      <c r="LFR12" s="132"/>
      <c r="LFS12" s="132"/>
      <c r="LFT12" s="133"/>
      <c r="LFU12" s="134"/>
      <c r="LFV12" s="132"/>
      <c r="LFW12" s="132"/>
      <c r="LFX12" s="132"/>
      <c r="LFY12" s="133"/>
      <c r="LFZ12" s="134"/>
      <c r="LGA12" s="132"/>
      <c r="LGB12" s="132"/>
      <c r="LGC12" s="132"/>
      <c r="LGD12" s="133"/>
      <c r="LGE12" s="134"/>
      <c r="LGF12" s="132"/>
      <c r="LGG12" s="132"/>
      <c r="LGH12" s="132"/>
      <c r="LGI12" s="133"/>
      <c r="LGJ12" s="134"/>
      <c r="LGK12" s="132"/>
      <c r="LGL12" s="132"/>
      <c r="LGM12" s="132"/>
      <c r="LGN12" s="133"/>
      <c r="LGO12" s="134"/>
      <c r="LGP12" s="132"/>
      <c r="LGQ12" s="132"/>
      <c r="LGR12" s="132"/>
      <c r="LGS12" s="133"/>
      <c r="LGT12" s="134"/>
      <c r="LGU12" s="132"/>
      <c r="LGV12" s="132"/>
      <c r="LGW12" s="132"/>
      <c r="LGX12" s="133"/>
      <c r="LGY12" s="134"/>
      <c r="LGZ12" s="132"/>
      <c r="LHA12" s="132"/>
      <c r="LHB12" s="132"/>
      <c r="LHC12" s="133"/>
      <c r="LHD12" s="134"/>
      <c r="LHE12" s="132"/>
      <c r="LHF12" s="132"/>
      <c r="LHG12" s="132"/>
      <c r="LHH12" s="133"/>
      <c r="LHI12" s="134"/>
      <c r="LHJ12" s="132"/>
      <c r="LHK12" s="132"/>
      <c r="LHL12" s="132"/>
      <c r="LHM12" s="133"/>
      <c r="LHN12" s="134"/>
      <c r="LHO12" s="132"/>
      <c r="LHP12" s="132"/>
      <c r="LHQ12" s="132"/>
      <c r="LHR12" s="133"/>
      <c r="LHS12" s="134"/>
      <c r="LHT12" s="132"/>
      <c r="LHU12" s="132"/>
      <c r="LHV12" s="132"/>
      <c r="LHW12" s="133"/>
      <c r="LHX12" s="134"/>
      <c r="LHY12" s="132"/>
      <c r="LHZ12" s="132"/>
      <c r="LIA12" s="132"/>
      <c r="LIB12" s="133"/>
      <c r="LIC12" s="134"/>
      <c r="LID12" s="132"/>
      <c r="LIE12" s="132"/>
      <c r="LIF12" s="132"/>
      <c r="LIG12" s="133"/>
      <c r="LIH12" s="134"/>
      <c r="LII12" s="132"/>
      <c r="LIJ12" s="132"/>
      <c r="LIK12" s="132"/>
      <c r="LIL12" s="133"/>
      <c r="LIM12" s="134"/>
      <c r="LIN12" s="132"/>
      <c r="LIO12" s="132"/>
      <c r="LIP12" s="132"/>
      <c r="LIQ12" s="133"/>
      <c r="LIR12" s="134"/>
      <c r="LIS12" s="132"/>
      <c r="LIT12" s="132"/>
      <c r="LIU12" s="132"/>
      <c r="LIV12" s="133"/>
      <c r="LIW12" s="134"/>
      <c r="LIX12" s="132"/>
      <c r="LIY12" s="132"/>
      <c r="LIZ12" s="132"/>
      <c r="LJA12" s="133"/>
      <c r="LJB12" s="134"/>
      <c r="LJC12" s="132"/>
      <c r="LJD12" s="132"/>
      <c r="LJE12" s="132"/>
      <c r="LJF12" s="133"/>
      <c r="LJG12" s="134"/>
      <c r="LJH12" s="132"/>
      <c r="LJI12" s="132"/>
      <c r="LJJ12" s="132"/>
      <c r="LJK12" s="133"/>
      <c r="LJL12" s="134"/>
      <c r="LJM12" s="132"/>
      <c r="LJN12" s="132"/>
      <c r="LJO12" s="132"/>
      <c r="LJP12" s="133"/>
      <c r="LJQ12" s="134"/>
      <c r="LJR12" s="132"/>
      <c r="LJS12" s="132"/>
      <c r="LJT12" s="132"/>
      <c r="LJU12" s="133"/>
      <c r="LJV12" s="134"/>
      <c r="LJW12" s="132"/>
      <c r="LJX12" s="132"/>
      <c r="LJY12" s="132"/>
      <c r="LJZ12" s="133"/>
      <c r="LKA12" s="134"/>
      <c r="LKB12" s="132"/>
      <c r="LKC12" s="132"/>
      <c r="LKD12" s="132"/>
      <c r="LKE12" s="133"/>
      <c r="LKF12" s="134"/>
      <c r="LKG12" s="132"/>
      <c r="LKH12" s="132"/>
      <c r="LKI12" s="132"/>
      <c r="LKJ12" s="133"/>
      <c r="LKK12" s="134"/>
      <c r="LKL12" s="132"/>
      <c r="LKM12" s="132"/>
      <c r="LKN12" s="132"/>
      <c r="LKO12" s="133"/>
      <c r="LKP12" s="134"/>
      <c r="LKQ12" s="132"/>
      <c r="LKR12" s="132"/>
      <c r="LKS12" s="132"/>
      <c r="LKT12" s="133"/>
      <c r="LKU12" s="134"/>
      <c r="LKV12" s="132"/>
      <c r="LKW12" s="132"/>
      <c r="LKX12" s="132"/>
      <c r="LKY12" s="133"/>
      <c r="LKZ12" s="134"/>
      <c r="LLA12" s="132"/>
      <c r="LLB12" s="132"/>
      <c r="LLC12" s="132"/>
      <c r="LLD12" s="133"/>
      <c r="LLE12" s="134"/>
      <c r="LLF12" s="132"/>
      <c r="LLG12" s="132"/>
      <c r="LLH12" s="132"/>
      <c r="LLI12" s="133"/>
      <c r="LLJ12" s="134"/>
      <c r="LLK12" s="132"/>
      <c r="LLL12" s="132"/>
      <c r="LLM12" s="132"/>
      <c r="LLN12" s="133"/>
      <c r="LLO12" s="134"/>
      <c r="LLP12" s="132"/>
      <c r="LLQ12" s="132"/>
      <c r="LLR12" s="132"/>
      <c r="LLS12" s="133"/>
      <c r="LLT12" s="134"/>
      <c r="LLU12" s="132"/>
      <c r="LLV12" s="132"/>
      <c r="LLW12" s="132"/>
      <c r="LLX12" s="133"/>
      <c r="LLY12" s="134"/>
      <c r="LLZ12" s="132"/>
      <c r="LMA12" s="132"/>
      <c r="LMB12" s="132"/>
      <c r="LMC12" s="133"/>
      <c r="LMD12" s="134"/>
      <c r="LME12" s="132"/>
      <c r="LMF12" s="132"/>
      <c r="LMG12" s="132"/>
      <c r="LMH12" s="133"/>
      <c r="LMI12" s="134"/>
      <c r="LMJ12" s="132"/>
      <c r="LMK12" s="132"/>
      <c r="LML12" s="132"/>
      <c r="LMM12" s="133"/>
      <c r="LMN12" s="134"/>
      <c r="LMO12" s="132"/>
      <c r="LMP12" s="132"/>
      <c r="LMQ12" s="132"/>
      <c r="LMR12" s="133"/>
      <c r="LMS12" s="134"/>
      <c r="LMT12" s="132"/>
      <c r="LMU12" s="132"/>
      <c r="LMV12" s="132"/>
      <c r="LMW12" s="133"/>
      <c r="LMX12" s="134"/>
      <c r="LMY12" s="132"/>
      <c r="LMZ12" s="132"/>
      <c r="LNA12" s="132"/>
      <c r="LNB12" s="133"/>
      <c r="LNC12" s="134"/>
      <c r="LND12" s="132"/>
      <c r="LNE12" s="132"/>
      <c r="LNF12" s="132"/>
      <c r="LNG12" s="133"/>
      <c r="LNH12" s="134"/>
      <c r="LNI12" s="132"/>
      <c r="LNJ12" s="132"/>
      <c r="LNK12" s="132"/>
      <c r="LNL12" s="133"/>
      <c r="LNM12" s="134"/>
      <c r="LNN12" s="132"/>
      <c r="LNO12" s="132"/>
      <c r="LNP12" s="132"/>
      <c r="LNQ12" s="133"/>
      <c r="LNR12" s="134"/>
      <c r="LNS12" s="132"/>
      <c r="LNT12" s="132"/>
      <c r="LNU12" s="132"/>
      <c r="LNV12" s="133"/>
      <c r="LNW12" s="134"/>
      <c r="LNX12" s="132"/>
      <c r="LNY12" s="132"/>
      <c r="LNZ12" s="132"/>
      <c r="LOA12" s="133"/>
      <c r="LOB12" s="134"/>
      <c r="LOC12" s="132"/>
      <c r="LOD12" s="132"/>
      <c r="LOE12" s="132"/>
      <c r="LOF12" s="133"/>
      <c r="LOG12" s="134"/>
      <c r="LOH12" s="132"/>
      <c r="LOI12" s="132"/>
      <c r="LOJ12" s="132"/>
      <c r="LOK12" s="133"/>
      <c r="LOL12" s="134"/>
      <c r="LOM12" s="132"/>
      <c r="LON12" s="132"/>
      <c r="LOO12" s="132"/>
      <c r="LOP12" s="133"/>
      <c r="LOQ12" s="134"/>
      <c r="LOR12" s="132"/>
      <c r="LOS12" s="132"/>
      <c r="LOT12" s="132"/>
      <c r="LOU12" s="133"/>
      <c r="LOV12" s="134"/>
      <c r="LOW12" s="132"/>
      <c r="LOX12" s="132"/>
      <c r="LOY12" s="132"/>
      <c r="LOZ12" s="133"/>
      <c r="LPA12" s="134"/>
      <c r="LPB12" s="132"/>
      <c r="LPC12" s="132"/>
      <c r="LPD12" s="132"/>
      <c r="LPE12" s="133"/>
      <c r="LPF12" s="134"/>
      <c r="LPG12" s="132"/>
      <c r="LPH12" s="132"/>
      <c r="LPI12" s="132"/>
      <c r="LPJ12" s="133"/>
      <c r="LPK12" s="134"/>
      <c r="LPL12" s="132"/>
      <c r="LPM12" s="132"/>
      <c r="LPN12" s="132"/>
      <c r="LPO12" s="133"/>
      <c r="LPP12" s="134"/>
      <c r="LPQ12" s="132"/>
      <c r="LPR12" s="132"/>
      <c r="LPS12" s="132"/>
      <c r="LPT12" s="133"/>
      <c r="LPU12" s="134"/>
      <c r="LPV12" s="132"/>
      <c r="LPW12" s="132"/>
      <c r="LPX12" s="132"/>
      <c r="LPY12" s="133"/>
      <c r="LPZ12" s="134"/>
      <c r="LQA12" s="132"/>
      <c r="LQB12" s="132"/>
      <c r="LQC12" s="132"/>
      <c r="LQD12" s="133"/>
      <c r="LQE12" s="134"/>
      <c r="LQF12" s="132"/>
      <c r="LQG12" s="132"/>
      <c r="LQH12" s="132"/>
      <c r="LQI12" s="133"/>
      <c r="LQJ12" s="134"/>
      <c r="LQK12" s="132"/>
      <c r="LQL12" s="132"/>
      <c r="LQM12" s="132"/>
      <c r="LQN12" s="133"/>
      <c r="LQO12" s="134"/>
      <c r="LQP12" s="132"/>
      <c r="LQQ12" s="132"/>
      <c r="LQR12" s="132"/>
      <c r="LQS12" s="133"/>
      <c r="LQT12" s="134"/>
      <c r="LQU12" s="132"/>
      <c r="LQV12" s="132"/>
      <c r="LQW12" s="132"/>
      <c r="LQX12" s="133"/>
      <c r="LQY12" s="134"/>
      <c r="LQZ12" s="132"/>
      <c r="LRA12" s="132"/>
      <c r="LRB12" s="132"/>
      <c r="LRC12" s="133"/>
      <c r="LRD12" s="134"/>
      <c r="LRE12" s="132"/>
      <c r="LRF12" s="132"/>
      <c r="LRG12" s="132"/>
      <c r="LRH12" s="133"/>
      <c r="LRI12" s="134"/>
      <c r="LRJ12" s="132"/>
      <c r="LRK12" s="132"/>
      <c r="LRL12" s="132"/>
      <c r="LRM12" s="133"/>
      <c r="LRN12" s="134"/>
      <c r="LRO12" s="132"/>
      <c r="LRP12" s="132"/>
      <c r="LRQ12" s="132"/>
      <c r="LRR12" s="133"/>
      <c r="LRS12" s="134"/>
      <c r="LRT12" s="132"/>
      <c r="LRU12" s="132"/>
      <c r="LRV12" s="132"/>
      <c r="LRW12" s="133"/>
      <c r="LRX12" s="134"/>
      <c r="LRY12" s="132"/>
      <c r="LRZ12" s="132"/>
      <c r="LSA12" s="132"/>
      <c r="LSB12" s="133"/>
      <c r="LSC12" s="134"/>
      <c r="LSD12" s="132"/>
      <c r="LSE12" s="132"/>
      <c r="LSF12" s="132"/>
      <c r="LSG12" s="133"/>
      <c r="LSH12" s="134"/>
      <c r="LSI12" s="132"/>
      <c r="LSJ12" s="132"/>
      <c r="LSK12" s="132"/>
      <c r="LSL12" s="133"/>
      <c r="LSM12" s="134"/>
      <c r="LSN12" s="132"/>
      <c r="LSO12" s="132"/>
      <c r="LSP12" s="132"/>
      <c r="LSQ12" s="133"/>
      <c r="LSR12" s="134"/>
      <c r="LSS12" s="132"/>
      <c r="LST12" s="132"/>
      <c r="LSU12" s="132"/>
      <c r="LSV12" s="133"/>
      <c r="LSW12" s="134"/>
      <c r="LSX12" s="132"/>
      <c r="LSY12" s="132"/>
      <c r="LSZ12" s="132"/>
      <c r="LTA12" s="133"/>
      <c r="LTB12" s="134"/>
      <c r="LTC12" s="132"/>
      <c r="LTD12" s="132"/>
      <c r="LTE12" s="132"/>
      <c r="LTF12" s="133"/>
      <c r="LTG12" s="134"/>
      <c r="LTH12" s="132"/>
      <c r="LTI12" s="132"/>
      <c r="LTJ12" s="132"/>
      <c r="LTK12" s="133"/>
      <c r="LTL12" s="134"/>
      <c r="LTM12" s="132"/>
      <c r="LTN12" s="132"/>
      <c r="LTO12" s="132"/>
      <c r="LTP12" s="133"/>
      <c r="LTQ12" s="134"/>
      <c r="LTR12" s="132"/>
      <c r="LTS12" s="132"/>
      <c r="LTT12" s="132"/>
      <c r="LTU12" s="133"/>
      <c r="LTV12" s="134"/>
      <c r="LTW12" s="132"/>
      <c r="LTX12" s="132"/>
      <c r="LTY12" s="132"/>
      <c r="LTZ12" s="133"/>
      <c r="LUA12" s="134"/>
      <c r="LUB12" s="132"/>
      <c r="LUC12" s="132"/>
      <c r="LUD12" s="132"/>
      <c r="LUE12" s="133"/>
      <c r="LUF12" s="134"/>
      <c r="LUG12" s="132"/>
      <c r="LUH12" s="132"/>
      <c r="LUI12" s="132"/>
      <c r="LUJ12" s="133"/>
      <c r="LUK12" s="134"/>
      <c r="LUL12" s="132"/>
      <c r="LUM12" s="132"/>
      <c r="LUN12" s="132"/>
      <c r="LUO12" s="133"/>
      <c r="LUP12" s="134"/>
      <c r="LUQ12" s="132"/>
      <c r="LUR12" s="132"/>
      <c r="LUS12" s="132"/>
      <c r="LUT12" s="133"/>
      <c r="LUU12" s="134"/>
      <c r="LUV12" s="132"/>
      <c r="LUW12" s="132"/>
      <c r="LUX12" s="132"/>
      <c r="LUY12" s="133"/>
      <c r="LUZ12" s="134"/>
      <c r="LVA12" s="132"/>
      <c r="LVB12" s="132"/>
      <c r="LVC12" s="132"/>
      <c r="LVD12" s="133"/>
      <c r="LVE12" s="134"/>
      <c r="LVF12" s="132"/>
      <c r="LVG12" s="132"/>
      <c r="LVH12" s="132"/>
      <c r="LVI12" s="133"/>
      <c r="LVJ12" s="134"/>
      <c r="LVK12" s="132"/>
      <c r="LVL12" s="132"/>
      <c r="LVM12" s="132"/>
      <c r="LVN12" s="133"/>
      <c r="LVO12" s="134"/>
      <c r="LVP12" s="132"/>
      <c r="LVQ12" s="132"/>
      <c r="LVR12" s="132"/>
      <c r="LVS12" s="133"/>
      <c r="LVT12" s="134"/>
      <c r="LVU12" s="132"/>
      <c r="LVV12" s="132"/>
      <c r="LVW12" s="132"/>
      <c r="LVX12" s="133"/>
      <c r="LVY12" s="134"/>
      <c r="LVZ12" s="132"/>
      <c r="LWA12" s="132"/>
      <c r="LWB12" s="132"/>
      <c r="LWC12" s="133"/>
      <c r="LWD12" s="134"/>
      <c r="LWE12" s="132"/>
      <c r="LWF12" s="132"/>
      <c r="LWG12" s="132"/>
      <c r="LWH12" s="133"/>
      <c r="LWI12" s="134"/>
      <c r="LWJ12" s="132"/>
      <c r="LWK12" s="132"/>
      <c r="LWL12" s="132"/>
      <c r="LWM12" s="133"/>
      <c r="LWN12" s="134"/>
      <c r="LWO12" s="132"/>
      <c r="LWP12" s="132"/>
      <c r="LWQ12" s="132"/>
      <c r="LWR12" s="133"/>
      <c r="LWS12" s="134"/>
      <c r="LWT12" s="132"/>
      <c r="LWU12" s="132"/>
      <c r="LWV12" s="132"/>
      <c r="LWW12" s="133"/>
      <c r="LWX12" s="134"/>
      <c r="LWY12" s="132"/>
      <c r="LWZ12" s="132"/>
      <c r="LXA12" s="132"/>
      <c r="LXB12" s="133"/>
      <c r="LXC12" s="134"/>
      <c r="LXD12" s="132"/>
      <c r="LXE12" s="132"/>
      <c r="LXF12" s="132"/>
      <c r="LXG12" s="133"/>
      <c r="LXH12" s="134"/>
      <c r="LXI12" s="132"/>
      <c r="LXJ12" s="132"/>
      <c r="LXK12" s="132"/>
      <c r="LXL12" s="133"/>
      <c r="LXM12" s="134"/>
      <c r="LXN12" s="132"/>
      <c r="LXO12" s="132"/>
      <c r="LXP12" s="132"/>
      <c r="LXQ12" s="133"/>
      <c r="LXR12" s="134"/>
      <c r="LXS12" s="132"/>
      <c r="LXT12" s="132"/>
      <c r="LXU12" s="132"/>
      <c r="LXV12" s="133"/>
      <c r="LXW12" s="134"/>
      <c r="LXX12" s="132"/>
      <c r="LXY12" s="132"/>
      <c r="LXZ12" s="132"/>
      <c r="LYA12" s="133"/>
      <c r="LYB12" s="134"/>
      <c r="LYC12" s="132"/>
      <c r="LYD12" s="132"/>
      <c r="LYE12" s="132"/>
      <c r="LYF12" s="133"/>
      <c r="LYG12" s="134"/>
      <c r="LYH12" s="132"/>
      <c r="LYI12" s="132"/>
      <c r="LYJ12" s="132"/>
      <c r="LYK12" s="133"/>
      <c r="LYL12" s="134"/>
      <c r="LYM12" s="132"/>
      <c r="LYN12" s="132"/>
      <c r="LYO12" s="132"/>
      <c r="LYP12" s="133"/>
      <c r="LYQ12" s="134"/>
      <c r="LYR12" s="132"/>
      <c r="LYS12" s="132"/>
      <c r="LYT12" s="132"/>
      <c r="LYU12" s="133"/>
      <c r="LYV12" s="134"/>
      <c r="LYW12" s="132"/>
      <c r="LYX12" s="132"/>
      <c r="LYY12" s="132"/>
      <c r="LYZ12" s="133"/>
      <c r="LZA12" s="134"/>
      <c r="LZB12" s="132"/>
      <c r="LZC12" s="132"/>
      <c r="LZD12" s="132"/>
      <c r="LZE12" s="133"/>
      <c r="LZF12" s="134"/>
      <c r="LZG12" s="132"/>
      <c r="LZH12" s="132"/>
      <c r="LZI12" s="132"/>
      <c r="LZJ12" s="133"/>
      <c r="LZK12" s="134"/>
      <c r="LZL12" s="132"/>
      <c r="LZM12" s="132"/>
      <c r="LZN12" s="132"/>
      <c r="LZO12" s="133"/>
      <c r="LZP12" s="134"/>
      <c r="LZQ12" s="132"/>
      <c r="LZR12" s="132"/>
      <c r="LZS12" s="132"/>
      <c r="LZT12" s="133"/>
      <c r="LZU12" s="134"/>
      <c r="LZV12" s="132"/>
      <c r="LZW12" s="132"/>
      <c r="LZX12" s="132"/>
      <c r="LZY12" s="133"/>
      <c r="LZZ12" s="134"/>
      <c r="MAA12" s="132"/>
      <c r="MAB12" s="132"/>
      <c r="MAC12" s="132"/>
      <c r="MAD12" s="133"/>
      <c r="MAE12" s="134"/>
      <c r="MAF12" s="132"/>
      <c r="MAG12" s="132"/>
      <c r="MAH12" s="132"/>
      <c r="MAI12" s="133"/>
      <c r="MAJ12" s="134"/>
      <c r="MAK12" s="132"/>
      <c r="MAL12" s="132"/>
      <c r="MAM12" s="132"/>
      <c r="MAN12" s="133"/>
      <c r="MAO12" s="134"/>
      <c r="MAP12" s="132"/>
      <c r="MAQ12" s="132"/>
      <c r="MAR12" s="132"/>
      <c r="MAS12" s="133"/>
      <c r="MAT12" s="134"/>
      <c r="MAU12" s="132"/>
      <c r="MAV12" s="132"/>
      <c r="MAW12" s="132"/>
      <c r="MAX12" s="133"/>
      <c r="MAY12" s="134"/>
      <c r="MAZ12" s="132"/>
      <c r="MBA12" s="132"/>
      <c r="MBB12" s="132"/>
      <c r="MBC12" s="133"/>
      <c r="MBD12" s="134"/>
      <c r="MBE12" s="132"/>
      <c r="MBF12" s="132"/>
      <c r="MBG12" s="132"/>
      <c r="MBH12" s="133"/>
      <c r="MBI12" s="134"/>
      <c r="MBJ12" s="132"/>
      <c r="MBK12" s="132"/>
      <c r="MBL12" s="132"/>
      <c r="MBM12" s="133"/>
      <c r="MBN12" s="134"/>
      <c r="MBO12" s="132"/>
      <c r="MBP12" s="132"/>
      <c r="MBQ12" s="132"/>
      <c r="MBR12" s="133"/>
      <c r="MBS12" s="134"/>
      <c r="MBT12" s="132"/>
      <c r="MBU12" s="132"/>
      <c r="MBV12" s="132"/>
      <c r="MBW12" s="133"/>
      <c r="MBX12" s="134"/>
      <c r="MBY12" s="132"/>
      <c r="MBZ12" s="132"/>
      <c r="MCA12" s="132"/>
      <c r="MCB12" s="133"/>
      <c r="MCC12" s="134"/>
      <c r="MCD12" s="132"/>
      <c r="MCE12" s="132"/>
      <c r="MCF12" s="132"/>
      <c r="MCG12" s="133"/>
      <c r="MCH12" s="134"/>
      <c r="MCI12" s="132"/>
      <c r="MCJ12" s="132"/>
      <c r="MCK12" s="132"/>
      <c r="MCL12" s="133"/>
      <c r="MCM12" s="134"/>
      <c r="MCN12" s="132"/>
      <c r="MCO12" s="132"/>
      <c r="MCP12" s="132"/>
      <c r="MCQ12" s="133"/>
      <c r="MCR12" s="134"/>
      <c r="MCS12" s="132"/>
      <c r="MCT12" s="132"/>
      <c r="MCU12" s="132"/>
      <c r="MCV12" s="133"/>
      <c r="MCW12" s="134"/>
      <c r="MCX12" s="132"/>
      <c r="MCY12" s="132"/>
      <c r="MCZ12" s="132"/>
      <c r="MDA12" s="133"/>
      <c r="MDB12" s="134"/>
      <c r="MDC12" s="132"/>
      <c r="MDD12" s="132"/>
      <c r="MDE12" s="132"/>
      <c r="MDF12" s="133"/>
      <c r="MDG12" s="134"/>
      <c r="MDH12" s="132"/>
      <c r="MDI12" s="132"/>
      <c r="MDJ12" s="132"/>
      <c r="MDK12" s="133"/>
      <c r="MDL12" s="134"/>
      <c r="MDM12" s="132"/>
      <c r="MDN12" s="132"/>
      <c r="MDO12" s="132"/>
      <c r="MDP12" s="133"/>
      <c r="MDQ12" s="134"/>
      <c r="MDR12" s="132"/>
      <c r="MDS12" s="132"/>
      <c r="MDT12" s="132"/>
      <c r="MDU12" s="133"/>
      <c r="MDV12" s="134"/>
      <c r="MDW12" s="132"/>
      <c r="MDX12" s="132"/>
      <c r="MDY12" s="132"/>
      <c r="MDZ12" s="133"/>
      <c r="MEA12" s="134"/>
      <c r="MEB12" s="132"/>
      <c r="MEC12" s="132"/>
      <c r="MED12" s="132"/>
      <c r="MEE12" s="133"/>
      <c r="MEF12" s="134"/>
      <c r="MEG12" s="132"/>
      <c r="MEH12" s="132"/>
      <c r="MEI12" s="132"/>
      <c r="MEJ12" s="133"/>
      <c r="MEK12" s="134"/>
      <c r="MEL12" s="132"/>
      <c r="MEM12" s="132"/>
      <c r="MEN12" s="132"/>
      <c r="MEO12" s="133"/>
      <c r="MEP12" s="134"/>
      <c r="MEQ12" s="132"/>
      <c r="MER12" s="132"/>
      <c r="MES12" s="132"/>
      <c r="MET12" s="133"/>
      <c r="MEU12" s="134"/>
      <c r="MEV12" s="132"/>
      <c r="MEW12" s="132"/>
      <c r="MEX12" s="132"/>
      <c r="MEY12" s="133"/>
      <c r="MEZ12" s="134"/>
      <c r="MFA12" s="132"/>
      <c r="MFB12" s="132"/>
      <c r="MFC12" s="132"/>
      <c r="MFD12" s="133"/>
      <c r="MFE12" s="134"/>
      <c r="MFF12" s="132"/>
      <c r="MFG12" s="132"/>
      <c r="MFH12" s="132"/>
      <c r="MFI12" s="133"/>
      <c r="MFJ12" s="134"/>
      <c r="MFK12" s="132"/>
      <c r="MFL12" s="132"/>
      <c r="MFM12" s="132"/>
      <c r="MFN12" s="133"/>
      <c r="MFO12" s="134"/>
      <c r="MFP12" s="132"/>
      <c r="MFQ12" s="132"/>
      <c r="MFR12" s="132"/>
      <c r="MFS12" s="133"/>
      <c r="MFT12" s="134"/>
      <c r="MFU12" s="132"/>
      <c r="MFV12" s="132"/>
      <c r="MFW12" s="132"/>
      <c r="MFX12" s="133"/>
      <c r="MFY12" s="134"/>
      <c r="MFZ12" s="132"/>
      <c r="MGA12" s="132"/>
      <c r="MGB12" s="132"/>
      <c r="MGC12" s="133"/>
      <c r="MGD12" s="134"/>
      <c r="MGE12" s="132"/>
      <c r="MGF12" s="132"/>
      <c r="MGG12" s="132"/>
      <c r="MGH12" s="133"/>
      <c r="MGI12" s="134"/>
      <c r="MGJ12" s="132"/>
      <c r="MGK12" s="132"/>
      <c r="MGL12" s="132"/>
      <c r="MGM12" s="133"/>
      <c r="MGN12" s="134"/>
      <c r="MGO12" s="132"/>
      <c r="MGP12" s="132"/>
      <c r="MGQ12" s="132"/>
      <c r="MGR12" s="133"/>
      <c r="MGS12" s="134"/>
      <c r="MGT12" s="132"/>
      <c r="MGU12" s="132"/>
      <c r="MGV12" s="132"/>
      <c r="MGW12" s="133"/>
      <c r="MGX12" s="134"/>
      <c r="MGY12" s="132"/>
      <c r="MGZ12" s="132"/>
      <c r="MHA12" s="132"/>
      <c r="MHB12" s="133"/>
      <c r="MHC12" s="134"/>
      <c r="MHD12" s="132"/>
      <c r="MHE12" s="132"/>
      <c r="MHF12" s="132"/>
      <c r="MHG12" s="133"/>
      <c r="MHH12" s="134"/>
      <c r="MHI12" s="132"/>
      <c r="MHJ12" s="132"/>
      <c r="MHK12" s="132"/>
      <c r="MHL12" s="133"/>
      <c r="MHM12" s="134"/>
      <c r="MHN12" s="132"/>
      <c r="MHO12" s="132"/>
      <c r="MHP12" s="132"/>
      <c r="MHQ12" s="133"/>
      <c r="MHR12" s="134"/>
      <c r="MHS12" s="132"/>
      <c r="MHT12" s="132"/>
      <c r="MHU12" s="132"/>
      <c r="MHV12" s="133"/>
      <c r="MHW12" s="134"/>
      <c r="MHX12" s="132"/>
      <c r="MHY12" s="132"/>
      <c r="MHZ12" s="132"/>
      <c r="MIA12" s="133"/>
      <c r="MIB12" s="134"/>
      <c r="MIC12" s="132"/>
      <c r="MID12" s="132"/>
      <c r="MIE12" s="132"/>
      <c r="MIF12" s="133"/>
      <c r="MIG12" s="134"/>
      <c r="MIH12" s="132"/>
      <c r="MII12" s="132"/>
      <c r="MIJ12" s="132"/>
      <c r="MIK12" s="133"/>
      <c r="MIL12" s="134"/>
      <c r="MIM12" s="132"/>
      <c r="MIN12" s="132"/>
      <c r="MIO12" s="132"/>
      <c r="MIP12" s="133"/>
      <c r="MIQ12" s="134"/>
      <c r="MIR12" s="132"/>
      <c r="MIS12" s="132"/>
      <c r="MIT12" s="132"/>
      <c r="MIU12" s="133"/>
      <c r="MIV12" s="134"/>
      <c r="MIW12" s="132"/>
      <c r="MIX12" s="132"/>
      <c r="MIY12" s="132"/>
      <c r="MIZ12" s="133"/>
      <c r="MJA12" s="134"/>
      <c r="MJB12" s="132"/>
      <c r="MJC12" s="132"/>
      <c r="MJD12" s="132"/>
      <c r="MJE12" s="133"/>
      <c r="MJF12" s="134"/>
      <c r="MJG12" s="132"/>
      <c r="MJH12" s="132"/>
      <c r="MJI12" s="132"/>
      <c r="MJJ12" s="133"/>
      <c r="MJK12" s="134"/>
      <c r="MJL12" s="132"/>
      <c r="MJM12" s="132"/>
      <c r="MJN12" s="132"/>
      <c r="MJO12" s="133"/>
      <c r="MJP12" s="134"/>
      <c r="MJQ12" s="132"/>
      <c r="MJR12" s="132"/>
      <c r="MJS12" s="132"/>
      <c r="MJT12" s="133"/>
      <c r="MJU12" s="134"/>
      <c r="MJV12" s="132"/>
      <c r="MJW12" s="132"/>
      <c r="MJX12" s="132"/>
      <c r="MJY12" s="133"/>
      <c r="MJZ12" s="134"/>
      <c r="MKA12" s="132"/>
      <c r="MKB12" s="132"/>
      <c r="MKC12" s="132"/>
      <c r="MKD12" s="133"/>
      <c r="MKE12" s="134"/>
      <c r="MKF12" s="132"/>
      <c r="MKG12" s="132"/>
      <c r="MKH12" s="132"/>
      <c r="MKI12" s="133"/>
      <c r="MKJ12" s="134"/>
      <c r="MKK12" s="132"/>
      <c r="MKL12" s="132"/>
      <c r="MKM12" s="132"/>
      <c r="MKN12" s="133"/>
      <c r="MKO12" s="134"/>
      <c r="MKP12" s="132"/>
      <c r="MKQ12" s="132"/>
      <c r="MKR12" s="132"/>
      <c r="MKS12" s="133"/>
      <c r="MKT12" s="134"/>
      <c r="MKU12" s="132"/>
      <c r="MKV12" s="132"/>
      <c r="MKW12" s="132"/>
      <c r="MKX12" s="133"/>
      <c r="MKY12" s="134"/>
      <c r="MKZ12" s="132"/>
      <c r="MLA12" s="132"/>
      <c r="MLB12" s="132"/>
      <c r="MLC12" s="133"/>
      <c r="MLD12" s="134"/>
      <c r="MLE12" s="132"/>
      <c r="MLF12" s="132"/>
      <c r="MLG12" s="132"/>
      <c r="MLH12" s="133"/>
      <c r="MLI12" s="134"/>
      <c r="MLJ12" s="132"/>
      <c r="MLK12" s="132"/>
      <c r="MLL12" s="132"/>
      <c r="MLM12" s="133"/>
      <c r="MLN12" s="134"/>
      <c r="MLO12" s="132"/>
      <c r="MLP12" s="132"/>
      <c r="MLQ12" s="132"/>
      <c r="MLR12" s="133"/>
      <c r="MLS12" s="134"/>
      <c r="MLT12" s="132"/>
      <c r="MLU12" s="132"/>
      <c r="MLV12" s="132"/>
      <c r="MLW12" s="133"/>
      <c r="MLX12" s="134"/>
      <c r="MLY12" s="132"/>
      <c r="MLZ12" s="132"/>
      <c r="MMA12" s="132"/>
      <c r="MMB12" s="133"/>
      <c r="MMC12" s="134"/>
      <c r="MMD12" s="132"/>
      <c r="MME12" s="132"/>
      <c r="MMF12" s="132"/>
      <c r="MMG12" s="133"/>
      <c r="MMH12" s="134"/>
      <c r="MMI12" s="132"/>
      <c r="MMJ12" s="132"/>
      <c r="MMK12" s="132"/>
      <c r="MML12" s="133"/>
      <c r="MMM12" s="134"/>
      <c r="MMN12" s="132"/>
      <c r="MMO12" s="132"/>
      <c r="MMP12" s="132"/>
      <c r="MMQ12" s="133"/>
      <c r="MMR12" s="134"/>
      <c r="MMS12" s="132"/>
      <c r="MMT12" s="132"/>
      <c r="MMU12" s="132"/>
      <c r="MMV12" s="133"/>
      <c r="MMW12" s="134"/>
      <c r="MMX12" s="132"/>
      <c r="MMY12" s="132"/>
      <c r="MMZ12" s="132"/>
      <c r="MNA12" s="133"/>
      <c r="MNB12" s="134"/>
      <c r="MNC12" s="132"/>
      <c r="MND12" s="132"/>
      <c r="MNE12" s="132"/>
      <c r="MNF12" s="133"/>
      <c r="MNG12" s="134"/>
      <c r="MNH12" s="132"/>
      <c r="MNI12" s="132"/>
      <c r="MNJ12" s="132"/>
      <c r="MNK12" s="133"/>
      <c r="MNL12" s="134"/>
      <c r="MNM12" s="132"/>
      <c r="MNN12" s="132"/>
      <c r="MNO12" s="132"/>
      <c r="MNP12" s="133"/>
      <c r="MNQ12" s="134"/>
      <c r="MNR12" s="132"/>
      <c r="MNS12" s="132"/>
      <c r="MNT12" s="132"/>
      <c r="MNU12" s="133"/>
      <c r="MNV12" s="134"/>
      <c r="MNW12" s="132"/>
      <c r="MNX12" s="132"/>
      <c r="MNY12" s="132"/>
      <c r="MNZ12" s="133"/>
      <c r="MOA12" s="134"/>
      <c r="MOB12" s="132"/>
      <c r="MOC12" s="132"/>
      <c r="MOD12" s="132"/>
      <c r="MOE12" s="133"/>
      <c r="MOF12" s="134"/>
      <c r="MOG12" s="132"/>
      <c r="MOH12" s="132"/>
      <c r="MOI12" s="132"/>
      <c r="MOJ12" s="133"/>
      <c r="MOK12" s="134"/>
      <c r="MOL12" s="132"/>
      <c r="MOM12" s="132"/>
      <c r="MON12" s="132"/>
      <c r="MOO12" s="133"/>
      <c r="MOP12" s="134"/>
      <c r="MOQ12" s="132"/>
      <c r="MOR12" s="132"/>
      <c r="MOS12" s="132"/>
      <c r="MOT12" s="133"/>
      <c r="MOU12" s="134"/>
      <c r="MOV12" s="132"/>
      <c r="MOW12" s="132"/>
      <c r="MOX12" s="132"/>
      <c r="MOY12" s="133"/>
      <c r="MOZ12" s="134"/>
      <c r="MPA12" s="132"/>
      <c r="MPB12" s="132"/>
      <c r="MPC12" s="132"/>
      <c r="MPD12" s="133"/>
      <c r="MPE12" s="134"/>
      <c r="MPF12" s="132"/>
      <c r="MPG12" s="132"/>
      <c r="MPH12" s="132"/>
      <c r="MPI12" s="133"/>
      <c r="MPJ12" s="134"/>
      <c r="MPK12" s="132"/>
      <c r="MPL12" s="132"/>
      <c r="MPM12" s="132"/>
      <c r="MPN12" s="133"/>
      <c r="MPO12" s="134"/>
      <c r="MPP12" s="132"/>
      <c r="MPQ12" s="132"/>
      <c r="MPR12" s="132"/>
      <c r="MPS12" s="133"/>
      <c r="MPT12" s="134"/>
      <c r="MPU12" s="132"/>
      <c r="MPV12" s="132"/>
      <c r="MPW12" s="132"/>
      <c r="MPX12" s="133"/>
      <c r="MPY12" s="134"/>
      <c r="MPZ12" s="132"/>
      <c r="MQA12" s="132"/>
      <c r="MQB12" s="132"/>
      <c r="MQC12" s="133"/>
      <c r="MQD12" s="134"/>
      <c r="MQE12" s="132"/>
      <c r="MQF12" s="132"/>
      <c r="MQG12" s="132"/>
      <c r="MQH12" s="133"/>
      <c r="MQI12" s="134"/>
      <c r="MQJ12" s="132"/>
      <c r="MQK12" s="132"/>
      <c r="MQL12" s="132"/>
      <c r="MQM12" s="133"/>
      <c r="MQN12" s="134"/>
      <c r="MQO12" s="132"/>
      <c r="MQP12" s="132"/>
      <c r="MQQ12" s="132"/>
      <c r="MQR12" s="133"/>
      <c r="MQS12" s="134"/>
      <c r="MQT12" s="132"/>
      <c r="MQU12" s="132"/>
      <c r="MQV12" s="132"/>
      <c r="MQW12" s="133"/>
      <c r="MQX12" s="134"/>
      <c r="MQY12" s="132"/>
      <c r="MQZ12" s="132"/>
      <c r="MRA12" s="132"/>
      <c r="MRB12" s="133"/>
      <c r="MRC12" s="134"/>
      <c r="MRD12" s="132"/>
      <c r="MRE12" s="132"/>
      <c r="MRF12" s="132"/>
      <c r="MRG12" s="133"/>
      <c r="MRH12" s="134"/>
      <c r="MRI12" s="132"/>
      <c r="MRJ12" s="132"/>
      <c r="MRK12" s="132"/>
      <c r="MRL12" s="133"/>
      <c r="MRM12" s="134"/>
      <c r="MRN12" s="132"/>
      <c r="MRO12" s="132"/>
      <c r="MRP12" s="132"/>
      <c r="MRQ12" s="133"/>
      <c r="MRR12" s="134"/>
      <c r="MRS12" s="132"/>
      <c r="MRT12" s="132"/>
      <c r="MRU12" s="132"/>
      <c r="MRV12" s="133"/>
      <c r="MRW12" s="134"/>
      <c r="MRX12" s="132"/>
      <c r="MRY12" s="132"/>
      <c r="MRZ12" s="132"/>
      <c r="MSA12" s="133"/>
      <c r="MSB12" s="134"/>
      <c r="MSC12" s="132"/>
      <c r="MSD12" s="132"/>
      <c r="MSE12" s="132"/>
      <c r="MSF12" s="133"/>
      <c r="MSG12" s="134"/>
      <c r="MSH12" s="132"/>
      <c r="MSI12" s="132"/>
      <c r="MSJ12" s="132"/>
      <c r="MSK12" s="133"/>
      <c r="MSL12" s="134"/>
      <c r="MSM12" s="132"/>
      <c r="MSN12" s="132"/>
      <c r="MSO12" s="132"/>
      <c r="MSP12" s="133"/>
      <c r="MSQ12" s="134"/>
      <c r="MSR12" s="132"/>
      <c r="MSS12" s="132"/>
      <c r="MST12" s="132"/>
      <c r="MSU12" s="133"/>
      <c r="MSV12" s="134"/>
      <c r="MSW12" s="132"/>
      <c r="MSX12" s="132"/>
      <c r="MSY12" s="132"/>
      <c r="MSZ12" s="133"/>
      <c r="MTA12" s="134"/>
      <c r="MTB12" s="132"/>
      <c r="MTC12" s="132"/>
      <c r="MTD12" s="132"/>
      <c r="MTE12" s="133"/>
      <c r="MTF12" s="134"/>
      <c r="MTG12" s="132"/>
      <c r="MTH12" s="132"/>
      <c r="MTI12" s="132"/>
      <c r="MTJ12" s="133"/>
      <c r="MTK12" s="134"/>
      <c r="MTL12" s="132"/>
      <c r="MTM12" s="132"/>
      <c r="MTN12" s="132"/>
      <c r="MTO12" s="133"/>
      <c r="MTP12" s="134"/>
      <c r="MTQ12" s="132"/>
      <c r="MTR12" s="132"/>
      <c r="MTS12" s="132"/>
      <c r="MTT12" s="133"/>
      <c r="MTU12" s="134"/>
      <c r="MTV12" s="132"/>
      <c r="MTW12" s="132"/>
      <c r="MTX12" s="132"/>
      <c r="MTY12" s="133"/>
      <c r="MTZ12" s="134"/>
      <c r="MUA12" s="132"/>
      <c r="MUB12" s="132"/>
      <c r="MUC12" s="132"/>
      <c r="MUD12" s="133"/>
      <c r="MUE12" s="134"/>
      <c r="MUF12" s="132"/>
      <c r="MUG12" s="132"/>
      <c r="MUH12" s="132"/>
      <c r="MUI12" s="133"/>
      <c r="MUJ12" s="134"/>
      <c r="MUK12" s="132"/>
      <c r="MUL12" s="132"/>
      <c r="MUM12" s="132"/>
      <c r="MUN12" s="133"/>
      <c r="MUO12" s="134"/>
      <c r="MUP12" s="132"/>
      <c r="MUQ12" s="132"/>
      <c r="MUR12" s="132"/>
      <c r="MUS12" s="133"/>
      <c r="MUT12" s="134"/>
      <c r="MUU12" s="132"/>
      <c r="MUV12" s="132"/>
      <c r="MUW12" s="132"/>
      <c r="MUX12" s="133"/>
      <c r="MUY12" s="134"/>
      <c r="MUZ12" s="132"/>
      <c r="MVA12" s="132"/>
      <c r="MVB12" s="132"/>
      <c r="MVC12" s="133"/>
      <c r="MVD12" s="134"/>
      <c r="MVE12" s="132"/>
      <c r="MVF12" s="132"/>
      <c r="MVG12" s="132"/>
      <c r="MVH12" s="133"/>
      <c r="MVI12" s="134"/>
      <c r="MVJ12" s="132"/>
      <c r="MVK12" s="132"/>
      <c r="MVL12" s="132"/>
      <c r="MVM12" s="133"/>
      <c r="MVN12" s="134"/>
      <c r="MVO12" s="132"/>
      <c r="MVP12" s="132"/>
      <c r="MVQ12" s="132"/>
      <c r="MVR12" s="133"/>
      <c r="MVS12" s="134"/>
      <c r="MVT12" s="132"/>
      <c r="MVU12" s="132"/>
      <c r="MVV12" s="132"/>
      <c r="MVW12" s="133"/>
      <c r="MVX12" s="134"/>
      <c r="MVY12" s="132"/>
      <c r="MVZ12" s="132"/>
      <c r="MWA12" s="132"/>
      <c r="MWB12" s="133"/>
      <c r="MWC12" s="134"/>
      <c r="MWD12" s="132"/>
      <c r="MWE12" s="132"/>
      <c r="MWF12" s="132"/>
      <c r="MWG12" s="133"/>
      <c r="MWH12" s="134"/>
      <c r="MWI12" s="132"/>
      <c r="MWJ12" s="132"/>
      <c r="MWK12" s="132"/>
      <c r="MWL12" s="133"/>
      <c r="MWM12" s="134"/>
      <c r="MWN12" s="132"/>
      <c r="MWO12" s="132"/>
      <c r="MWP12" s="132"/>
      <c r="MWQ12" s="133"/>
      <c r="MWR12" s="134"/>
      <c r="MWS12" s="132"/>
      <c r="MWT12" s="132"/>
      <c r="MWU12" s="132"/>
      <c r="MWV12" s="133"/>
      <c r="MWW12" s="134"/>
      <c r="MWX12" s="132"/>
      <c r="MWY12" s="132"/>
      <c r="MWZ12" s="132"/>
      <c r="MXA12" s="133"/>
      <c r="MXB12" s="134"/>
      <c r="MXC12" s="132"/>
      <c r="MXD12" s="132"/>
      <c r="MXE12" s="132"/>
      <c r="MXF12" s="133"/>
      <c r="MXG12" s="134"/>
      <c r="MXH12" s="132"/>
      <c r="MXI12" s="132"/>
      <c r="MXJ12" s="132"/>
      <c r="MXK12" s="133"/>
      <c r="MXL12" s="134"/>
      <c r="MXM12" s="132"/>
      <c r="MXN12" s="132"/>
      <c r="MXO12" s="132"/>
      <c r="MXP12" s="133"/>
      <c r="MXQ12" s="134"/>
      <c r="MXR12" s="132"/>
      <c r="MXS12" s="132"/>
      <c r="MXT12" s="132"/>
      <c r="MXU12" s="133"/>
      <c r="MXV12" s="134"/>
      <c r="MXW12" s="132"/>
      <c r="MXX12" s="132"/>
      <c r="MXY12" s="132"/>
      <c r="MXZ12" s="133"/>
      <c r="MYA12" s="134"/>
      <c r="MYB12" s="132"/>
      <c r="MYC12" s="132"/>
      <c r="MYD12" s="132"/>
      <c r="MYE12" s="133"/>
      <c r="MYF12" s="134"/>
      <c r="MYG12" s="132"/>
      <c r="MYH12" s="132"/>
      <c r="MYI12" s="132"/>
      <c r="MYJ12" s="133"/>
      <c r="MYK12" s="134"/>
      <c r="MYL12" s="132"/>
      <c r="MYM12" s="132"/>
      <c r="MYN12" s="132"/>
      <c r="MYO12" s="133"/>
      <c r="MYP12" s="134"/>
      <c r="MYQ12" s="132"/>
      <c r="MYR12" s="132"/>
      <c r="MYS12" s="132"/>
      <c r="MYT12" s="133"/>
      <c r="MYU12" s="134"/>
      <c r="MYV12" s="132"/>
      <c r="MYW12" s="132"/>
      <c r="MYX12" s="132"/>
      <c r="MYY12" s="133"/>
      <c r="MYZ12" s="134"/>
      <c r="MZA12" s="132"/>
      <c r="MZB12" s="132"/>
      <c r="MZC12" s="132"/>
      <c r="MZD12" s="133"/>
      <c r="MZE12" s="134"/>
      <c r="MZF12" s="132"/>
      <c r="MZG12" s="132"/>
      <c r="MZH12" s="132"/>
      <c r="MZI12" s="133"/>
      <c r="MZJ12" s="134"/>
      <c r="MZK12" s="132"/>
      <c r="MZL12" s="132"/>
      <c r="MZM12" s="132"/>
      <c r="MZN12" s="133"/>
      <c r="MZO12" s="134"/>
      <c r="MZP12" s="132"/>
      <c r="MZQ12" s="132"/>
      <c r="MZR12" s="132"/>
      <c r="MZS12" s="133"/>
      <c r="MZT12" s="134"/>
      <c r="MZU12" s="132"/>
      <c r="MZV12" s="132"/>
      <c r="MZW12" s="132"/>
      <c r="MZX12" s="133"/>
      <c r="MZY12" s="134"/>
      <c r="MZZ12" s="132"/>
      <c r="NAA12" s="132"/>
      <c r="NAB12" s="132"/>
      <c r="NAC12" s="133"/>
      <c r="NAD12" s="134"/>
      <c r="NAE12" s="132"/>
      <c r="NAF12" s="132"/>
      <c r="NAG12" s="132"/>
      <c r="NAH12" s="133"/>
      <c r="NAI12" s="134"/>
      <c r="NAJ12" s="132"/>
      <c r="NAK12" s="132"/>
      <c r="NAL12" s="132"/>
      <c r="NAM12" s="133"/>
      <c r="NAN12" s="134"/>
      <c r="NAO12" s="132"/>
      <c r="NAP12" s="132"/>
      <c r="NAQ12" s="132"/>
      <c r="NAR12" s="133"/>
      <c r="NAS12" s="134"/>
      <c r="NAT12" s="132"/>
      <c r="NAU12" s="132"/>
      <c r="NAV12" s="132"/>
      <c r="NAW12" s="133"/>
      <c r="NAX12" s="134"/>
      <c r="NAY12" s="132"/>
      <c r="NAZ12" s="132"/>
      <c r="NBA12" s="132"/>
      <c r="NBB12" s="133"/>
      <c r="NBC12" s="134"/>
      <c r="NBD12" s="132"/>
      <c r="NBE12" s="132"/>
      <c r="NBF12" s="132"/>
      <c r="NBG12" s="133"/>
      <c r="NBH12" s="134"/>
      <c r="NBI12" s="132"/>
      <c r="NBJ12" s="132"/>
      <c r="NBK12" s="132"/>
      <c r="NBL12" s="133"/>
      <c r="NBM12" s="134"/>
      <c r="NBN12" s="132"/>
      <c r="NBO12" s="132"/>
      <c r="NBP12" s="132"/>
      <c r="NBQ12" s="133"/>
      <c r="NBR12" s="134"/>
      <c r="NBS12" s="132"/>
      <c r="NBT12" s="132"/>
      <c r="NBU12" s="132"/>
      <c r="NBV12" s="133"/>
      <c r="NBW12" s="134"/>
      <c r="NBX12" s="132"/>
      <c r="NBY12" s="132"/>
      <c r="NBZ12" s="132"/>
      <c r="NCA12" s="133"/>
      <c r="NCB12" s="134"/>
      <c r="NCC12" s="132"/>
      <c r="NCD12" s="132"/>
      <c r="NCE12" s="132"/>
      <c r="NCF12" s="133"/>
      <c r="NCG12" s="134"/>
      <c r="NCH12" s="132"/>
      <c r="NCI12" s="132"/>
      <c r="NCJ12" s="132"/>
      <c r="NCK12" s="133"/>
      <c r="NCL12" s="134"/>
      <c r="NCM12" s="132"/>
      <c r="NCN12" s="132"/>
      <c r="NCO12" s="132"/>
      <c r="NCP12" s="133"/>
      <c r="NCQ12" s="134"/>
      <c r="NCR12" s="132"/>
      <c r="NCS12" s="132"/>
      <c r="NCT12" s="132"/>
      <c r="NCU12" s="133"/>
      <c r="NCV12" s="134"/>
      <c r="NCW12" s="132"/>
      <c r="NCX12" s="132"/>
      <c r="NCY12" s="132"/>
      <c r="NCZ12" s="133"/>
      <c r="NDA12" s="134"/>
      <c r="NDB12" s="132"/>
      <c r="NDC12" s="132"/>
      <c r="NDD12" s="132"/>
      <c r="NDE12" s="133"/>
      <c r="NDF12" s="134"/>
      <c r="NDG12" s="132"/>
      <c r="NDH12" s="132"/>
      <c r="NDI12" s="132"/>
      <c r="NDJ12" s="133"/>
      <c r="NDK12" s="134"/>
      <c r="NDL12" s="132"/>
      <c r="NDM12" s="132"/>
      <c r="NDN12" s="132"/>
      <c r="NDO12" s="133"/>
      <c r="NDP12" s="134"/>
      <c r="NDQ12" s="132"/>
      <c r="NDR12" s="132"/>
      <c r="NDS12" s="132"/>
      <c r="NDT12" s="133"/>
      <c r="NDU12" s="134"/>
      <c r="NDV12" s="132"/>
      <c r="NDW12" s="132"/>
      <c r="NDX12" s="132"/>
      <c r="NDY12" s="133"/>
      <c r="NDZ12" s="134"/>
      <c r="NEA12" s="132"/>
      <c r="NEB12" s="132"/>
      <c r="NEC12" s="132"/>
      <c r="NED12" s="133"/>
      <c r="NEE12" s="134"/>
      <c r="NEF12" s="132"/>
      <c r="NEG12" s="132"/>
      <c r="NEH12" s="132"/>
      <c r="NEI12" s="133"/>
      <c r="NEJ12" s="134"/>
      <c r="NEK12" s="132"/>
      <c r="NEL12" s="132"/>
      <c r="NEM12" s="132"/>
      <c r="NEN12" s="133"/>
      <c r="NEO12" s="134"/>
      <c r="NEP12" s="132"/>
      <c r="NEQ12" s="132"/>
      <c r="NER12" s="132"/>
      <c r="NES12" s="133"/>
      <c r="NET12" s="134"/>
      <c r="NEU12" s="132"/>
      <c r="NEV12" s="132"/>
      <c r="NEW12" s="132"/>
      <c r="NEX12" s="133"/>
      <c r="NEY12" s="134"/>
      <c r="NEZ12" s="132"/>
      <c r="NFA12" s="132"/>
      <c r="NFB12" s="132"/>
      <c r="NFC12" s="133"/>
      <c r="NFD12" s="134"/>
      <c r="NFE12" s="132"/>
      <c r="NFF12" s="132"/>
      <c r="NFG12" s="132"/>
      <c r="NFH12" s="133"/>
      <c r="NFI12" s="134"/>
      <c r="NFJ12" s="132"/>
      <c r="NFK12" s="132"/>
      <c r="NFL12" s="132"/>
      <c r="NFM12" s="133"/>
      <c r="NFN12" s="134"/>
      <c r="NFO12" s="132"/>
      <c r="NFP12" s="132"/>
      <c r="NFQ12" s="132"/>
      <c r="NFR12" s="133"/>
      <c r="NFS12" s="134"/>
      <c r="NFT12" s="132"/>
      <c r="NFU12" s="132"/>
      <c r="NFV12" s="132"/>
      <c r="NFW12" s="133"/>
      <c r="NFX12" s="134"/>
      <c r="NFY12" s="132"/>
      <c r="NFZ12" s="132"/>
      <c r="NGA12" s="132"/>
      <c r="NGB12" s="133"/>
      <c r="NGC12" s="134"/>
      <c r="NGD12" s="132"/>
      <c r="NGE12" s="132"/>
      <c r="NGF12" s="132"/>
      <c r="NGG12" s="133"/>
      <c r="NGH12" s="134"/>
      <c r="NGI12" s="132"/>
      <c r="NGJ12" s="132"/>
      <c r="NGK12" s="132"/>
      <c r="NGL12" s="133"/>
      <c r="NGM12" s="134"/>
      <c r="NGN12" s="132"/>
      <c r="NGO12" s="132"/>
      <c r="NGP12" s="132"/>
      <c r="NGQ12" s="133"/>
      <c r="NGR12" s="134"/>
      <c r="NGS12" s="132"/>
      <c r="NGT12" s="132"/>
      <c r="NGU12" s="132"/>
      <c r="NGV12" s="133"/>
      <c r="NGW12" s="134"/>
      <c r="NGX12" s="132"/>
      <c r="NGY12" s="132"/>
      <c r="NGZ12" s="132"/>
      <c r="NHA12" s="133"/>
      <c r="NHB12" s="134"/>
      <c r="NHC12" s="132"/>
      <c r="NHD12" s="132"/>
      <c r="NHE12" s="132"/>
      <c r="NHF12" s="133"/>
      <c r="NHG12" s="134"/>
      <c r="NHH12" s="132"/>
      <c r="NHI12" s="132"/>
      <c r="NHJ12" s="132"/>
      <c r="NHK12" s="133"/>
      <c r="NHL12" s="134"/>
      <c r="NHM12" s="132"/>
      <c r="NHN12" s="132"/>
      <c r="NHO12" s="132"/>
      <c r="NHP12" s="133"/>
      <c r="NHQ12" s="134"/>
      <c r="NHR12" s="132"/>
      <c r="NHS12" s="132"/>
      <c r="NHT12" s="132"/>
      <c r="NHU12" s="133"/>
      <c r="NHV12" s="134"/>
      <c r="NHW12" s="132"/>
      <c r="NHX12" s="132"/>
      <c r="NHY12" s="132"/>
      <c r="NHZ12" s="133"/>
      <c r="NIA12" s="134"/>
      <c r="NIB12" s="132"/>
      <c r="NIC12" s="132"/>
      <c r="NID12" s="132"/>
      <c r="NIE12" s="133"/>
      <c r="NIF12" s="134"/>
      <c r="NIG12" s="132"/>
      <c r="NIH12" s="132"/>
      <c r="NII12" s="132"/>
      <c r="NIJ12" s="133"/>
      <c r="NIK12" s="134"/>
      <c r="NIL12" s="132"/>
      <c r="NIM12" s="132"/>
      <c r="NIN12" s="132"/>
      <c r="NIO12" s="133"/>
      <c r="NIP12" s="134"/>
      <c r="NIQ12" s="132"/>
      <c r="NIR12" s="132"/>
      <c r="NIS12" s="132"/>
      <c r="NIT12" s="133"/>
      <c r="NIU12" s="134"/>
      <c r="NIV12" s="132"/>
      <c r="NIW12" s="132"/>
      <c r="NIX12" s="132"/>
      <c r="NIY12" s="133"/>
      <c r="NIZ12" s="134"/>
      <c r="NJA12" s="132"/>
      <c r="NJB12" s="132"/>
      <c r="NJC12" s="132"/>
      <c r="NJD12" s="133"/>
      <c r="NJE12" s="134"/>
      <c r="NJF12" s="132"/>
      <c r="NJG12" s="132"/>
      <c r="NJH12" s="132"/>
      <c r="NJI12" s="133"/>
      <c r="NJJ12" s="134"/>
      <c r="NJK12" s="132"/>
      <c r="NJL12" s="132"/>
      <c r="NJM12" s="132"/>
      <c r="NJN12" s="133"/>
      <c r="NJO12" s="134"/>
      <c r="NJP12" s="132"/>
      <c r="NJQ12" s="132"/>
      <c r="NJR12" s="132"/>
      <c r="NJS12" s="133"/>
      <c r="NJT12" s="134"/>
      <c r="NJU12" s="132"/>
      <c r="NJV12" s="132"/>
      <c r="NJW12" s="132"/>
      <c r="NJX12" s="133"/>
      <c r="NJY12" s="134"/>
      <c r="NJZ12" s="132"/>
      <c r="NKA12" s="132"/>
      <c r="NKB12" s="132"/>
      <c r="NKC12" s="133"/>
      <c r="NKD12" s="134"/>
      <c r="NKE12" s="132"/>
      <c r="NKF12" s="132"/>
      <c r="NKG12" s="132"/>
      <c r="NKH12" s="133"/>
      <c r="NKI12" s="134"/>
      <c r="NKJ12" s="132"/>
      <c r="NKK12" s="132"/>
      <c r="NKL12" s="132"/>
      <c r="NKM12" s="133"/>
      <c r="NKN12" s="134"/>
      <c r="NKO12" s="132"/>
      <c r="NKP12" s="132"/>
      <c r="NKQ12" s="132"/>
      <c r="NKR12" s="133"/>
      <c r="NKS12" s="134"/>
      <c r="NKT12" s="132"/>
      <c r="NKU12" s="132"/>
      <c r="NKV12" s="132"/>
      <c r="NKW12" s="133"/>
      <c r="NKX12" s="134"/>
      <c r="NKY12" s="132"/>
      <c r="NKZ12" s="132"/>
      <c r="NLA12" s="132"/>
      <c r="NLB12" s="133"/>
      <c r="NLC12" s="134"/>
      <c r="NLD12" s="132"/>
      <c r="NLE12" s="132"/>
      <c r="NLF12" s="132"/>
      <c r="NLG12" s="133"/>
      <c r="NLH12" s="134"/>
      <c r="NLI12" s="132"/>
      <c r="NLJ12" s="132"/>
      <c r="NLK12" s="132"/>
      <c r="NLL12" s="133"/>
      <c r="NLM12" s="134"/>
      <c r="NLN12" s="132"/>
      <c r="NLO12" s="132"/>
      <c r="NLP12" s="132"/>
      <c r="NLQ12" s="133"/>
      <c r="NLR12" s="134"/>
      <c r="NLS12" s="132"/>
      <c r="NLT12" s="132"/>
      <c r="NLU12" s="132"/>
      <c r="NLV12" s="133"/>
      <c r="NLW12" s="134"/>
      <c r="NLX12" s="132"/>
      <c r="NLY12" s="132"/>
      <c r="NLZ12" s="132"/>
      <c r="NMA12" s="133"/>
      <c r="NMB12" s="134"/>
      <c r="NMC12" s="132"/>
      <c r="NMD12" s="132"/>
      <c r="NME12" s="132"/>
      <c r="NMF12" s="133"/>
      <c r="NMG12" s="134"/>
      <c r="NMH12" s="132"/>
      <c r="NMI12" s="132"/>
      <c r="NMJ12" s="132"/>
      <c r="NMK12" s="133"/>
      <c r="NML12" s="134"/>
      <c r="NMM12" s="132"/>
      <c r="NMN12" s="132"/>
      <c r="NMO12" s="132"/>
      <c r="NMP12" s="133"/>
      <c r="NMQ12" s="134"/>
      <c r="NMR12" s="132"/>
      <c r="NMS12" s="132"/>
      <c r="NMT12" s="132"/>
      <c r="NMU12" s="133"/>
      <c r="NMV12" s="134"/>
      <c r="NMW12" s="132"/>
      <c r="NMX12" s="132"/>
      <c r="NMY12" s="132"/>
      <c r="NMZ12" s="133"/>
      <c r="NNA12" s="134"/>
      <c r="NNB12" s="132"/>
      <c r="NNC12" s="132"/>
      <c r="NND12" s="132"/>
      <c r="NNE12" s="133"/>
      <c r="NNF12" s="134"/>
      <c r="NNG12" s="132"/>
      <c r="NNH12" s="132"/>
      <c r="NNI12" s="132"/>
      <c r="NNJ12" s="133"/>
      <c r="NNK12" s="134"/>
      <c r="NNL12" s="132"/>
      <c r="NNM12" s="132"/>
      <c r="NNN12" s="132"/>
      <c r="NNO12" s="133"/>
      <c r="NNP12" s="134"/>
      <c r="NNQ12" s="132"/>
      <c r="NNR12" s="132"/>
      <c r="NNS12" s="132"/>
      <c r="NNT12" s="133"/>
      <c r="NNU12" s="134"/>
      <c r="NNV12" s="132"/>
      <c r="NNW12" s="132"/>
      <c r="NNX12" s="132"/>
      <c r="NNY12" s="133"/>
      <c r="NNZ12" s="134"/>
      <c r="NOA12" s="132"/>
      <c r="NOB12" s="132"/>
      <c r="NOC12" s="132"/>
      <c r="NOD12" s="133"/>
      <c r="NOE12" s="134"/>
      <c r="NOF12" s="132"/>
      <c r="NOG12" s="132"/>
      <c r="NOH12" s="132"/>
      <c r="NOI12" s="133"/>
      <c r="NOJ12" s="134"/>
      <c r="NOK12" s="132"/>
      <c r="NOL12" s="132"/>
      <c r="NOM12" s="132"/>
      <c r="NON12" s="133"/>
      <c r="NOO12" s="134"/>
      <c r="NOP12" s="132"/>
      <c r="NOQ12" s="132"/>
      <c r="NOR12" s="132"/>
      <c r="NOS12" s="133"/>
      <c r="NOT12" s="134"/>
      <c r="NOU12" s="132"/>
      <c r="NOV12" s="132"/>
      <c r="NOW12" s="132"/>
      <c r="NOX12" s="133"/>
      <c r="NOY12" s="134"/>
      <c r="NOZ12" s="132"/>
      <c r="NPA12" s="132"/>
      <c r="NPB12" s="132"/>
      <c r="NPC12" s="133"/>
      <c r="NPD12" s="134"/>
      <c r="NPE12" s="132"/>
      <c r="NPF12" s="132"/>
      <c r="NPG12" s="132"/>
      <c r="NPH12" s="133"/>
      <c r="NPI12" s="134"/>
      <c r="NPJ12" s="132"/>
      <c r="NPK12" s="132"/>
      <c r="NPL12" s="132"/>
      <c r="NPM12" s="133"/>
      <c r="NPN12" s="134"/>
      <c r="NPO12" s="132"/>
      <c r="NPP12" s="132"/>
      <c r="NPQ12" s="132"/>
      <c r="NPR12" s="133"/>
      <c r="NPS12" s="134"/>
      <c r="NPT12" s="132"/>
      <c r="NPU12" s="132"/>
      <c r="NPV12" s="132"/>
      <c r="NPW12" s="133"/>
      <c r="NPX12" s="134"/>
      <c r="NPY12" s="132"/>
      <c r="NPZ12" s="132"/>
      <c r="NQA12" s="132"/>
      <c r="NQB12" s="133"/>
      <c r="NQC12" s="134"/>
      <c r="NQD12" s="132"/>
      <c r="NQE12" s="132"/>
      <c r="NQF12" s="132"/>
      <c r="NQG12" s="133"/>
      <c r="NQH12" s="134"/>
      <c r="NQI12" s="132"/>
      <c r="NQJ12" s="132"/>
      <c r="NQK12" s="132"/>
      <c r="NQL12" s="133"/>
      <c r="NQM12" s="134"/>
      <c r="NQN12" s="132"/>
      <c r="NQO12" s="132"/>
      <c r="NQP12" s="132"/>
      <c r="NQQ12" s="133"/>
      <c r="NQR12" s="134"/>
      <c r="NQS12" s="132"/>
      <c r="NQT12" s="132"/>
      <c r="NQU12" s="132"/>
      <c r="NQV12" s="133"/>
      <c r="NQW12" s="134"/>
      <c r="NQX12" s="132"/>
      <c r="NQY12" s="132"/>
      <c r="NQZ12" s="132"/>
      <c r="NRA12" s="133"/>
      <c r="NRB12" s="134"/>
      <c r="NRC12" s="132"/>
      <c r="NRD12" s="132"/>
      <c r="NRE12" s="132"/>
      <c r="NRF12" s="133"/>
      <c r="NRG12" s="134"/>
      <c r="NRH12" s="132"/>
      <c r="NRI12" s="132"/>
      <c r="NRJ12" s="132"/>
      <c r="NRK12" s="133"/>
      <c r="NRL12" s="134"/>
      <c r="NRM12" s="132"/>
      <c r="NRN12" s="132"/>
      <c r="NRO12" s="132"/>
      <c r="NRP12" s="133"/>
      <c r="NRQ12" s="134"/>
      <c r="NRR12" s="132"/>
      <c r="NRS12" s="132"/>
      <c r="NRT12" s="132"/>
      <c r="NRU12" s="133"/>
      <c r="NRV12" s="134"/>
      <c r="NRW12" s="132"/>
      <c r="NRX12" s="132"/>
      <c r="NRY12" s="132"/>
      <c r="NRZ12" s="133"/>
      <c r="NSA12" s="134"/>
      <c r="NSB12" s="132"/>
      <c r="NSC12" s="132"/>
      <c r="NSD12" s="132"/>
      <c r="NSE12" s="133"/>
      <c r="NSF12" s="134"/>
      <c r="NSG12" s="132"/>
      <c r="NSH12" s="132"/>
      <c r="NSI12" s="132"/>
      <c r="NSJ12" s="133"/>
      <c r="NSK12" s="134"/>
      <c r="NSL12" s="132"/>
      <c r="NSM12" s="132"/>
      <c r="NSN12" s="132"/>
      <c r="NSO12" s="133"/>
      <c r="NSP12" s="134"/>
      <c r="NSQ12" s="132"/>
      <c r="NSR12" s="132"/>
      <c r="NSS12" s="132"/>
      <c r="NST12" s="133"/>
      <c r="NSU12" s="134"/>
      <c r="NSV12" s="132"/>
      <c r="NSW12" s="132"/>
      <c r="NSX12" s="132"/>
      <c r="NSY12" s="133"/>
      <c r="NSZ12" s="134"/>
      <c r="NTA12" s="132"/>
      <c r="NTB12" s="132"/>
      <c r="NTC12" s="132"/>
      <c r="NTD12" s="133"/>
      <c r="NTE12" s="134"/>
      <c r="NTF12" s="132"/>
      <c r="NTG12" s="132"/>
      <c r="NTH12" s="132"/>
      <c r="NTI12" s="133"/>
      <c r="NTJ12" s="134"/>
      <c r="NTK12" s="132"/>
      <c r="NTL12" s="132"/>
      <c r="NTM12" s="132"/>
      <c r="NTN12" s="133"/>
      <c r="NTO12" s="134"/>
      <c r="NTP12" s="132"/>
      <c r="NTQ12" s="132"/>
      <c r="NTR12" s="132"/>
      <c r="NTS12" s="133"/>
      <c r="NTT12" s="134"/>
      <c r="NTU12" s="132"/>
      <c r="NTV12" s="132"/>
      <c r="NTW12" s="132"/>
      <c r="NTX12" s="133"/>
      <c r="NTY12" s="134"/>
      <c r="NTZ12" s="132"/>
      <c r="NUA12" s="132"/>
      <c r="NUB12" s="132"/>
      <c r="NUC12" s="133"/>
      <c r="NUD12" s="134"/>
      <c r="NUE12" s="132"/>
      <c r="NUF12" s="132"/>
      <c r="NUG12" s="132"/>
      <c r="NUH12" s="133"/>
      <c r="NUI12" s="134"/>
      <c r="NUJ12" s="132"/>
      <c r="NUK12" s="132"/>
      <c r="NUL12" s="132"/>
      <c r="NUM12" s="133"/>
      <c r="NUN12" s="134"/>
      <c r="NUO12" s="132"/>
      <c r="NUP12" s="132"/>
      <c r="NUQ12" s="132"/>
      <c r="NUR12" s="133"/>
      <c r="NUS12" s="134"/>
      <c r="NUT12" s="132"/>
      <c r="NUU12" s="132"/>
      <c r="NUV12" s="132"/>
      <c r="NUW12" s="133"/>
      <c r="NUX12" s="134"/>
      <c r="NUY12" s="132"/>
      <c r="NUZ12" s="132"/>
      <c r="NVA12" s="132"/>
      <c r="NVB12" s="133"/>
      <c r="NVC12" s="134"/>
      <c r="NVD12" s="132"/>
      <c r="NVE12" s="132"/>
      <c r="NVF12" s="132"/>
      <c r="NVG12" s="133"/>
      <c r="NVH12" s="134"/>
      <c r="NVI12" s="132"/>
      <c r="NVJ12" s="132"/>
      <c r="NVK12" s="132"/>
      <c r="NVL12" s="133"/>
      <c r="NVM12" s="134"/>
      <c r="NVN12" s="132"/>
      <c r="NVO12" s="132"/>
      <c r="NVP12" s="132"/>
      <c r="NVQ12" s="133"/>
      <c r="NVR12" s="134"/>
      <c r="NVS12" s="132"/>
      <c r="NVT12" s="132"/>
      <c r="NVU12" s="132"/>
      <c r="NVV12" s="133"/>
      <c r="NVW12" s="134"/>
      <c r="NVX12" s="132"/>
      <c r="NVY12" s="132"/>
      <c r="NVZ12" s="132"/>
      <c r="NWA12" s="133"/>
      <c r="NWB12" s="134"/>
      <c r="NWC12" s="132"/>
      <c r="NWD12" s="132"/>
      <c r="NWE12" s="132"/>
      <c r="NWF12" s="133"/>
      <c r="NWG12" s="134"/>
      <c r="NWH12" s="132"/>
      <c r="NWI12" s="132"/>
      <c r="NWJ12" s="132"/>
      <c r="NWK12" s="133"/>
      <c r="NWL12" s="134"/>
      <c r="NWM12" s="132"/>
      <c r="NWN12" s="132"/>
      <c r="NWO12" s="132"/>
      <c r="NWP12" s="133"/>
      <c r="NWQ12" s="134"/>
      <c r="NWR12" s="132"/>
      <c r="NWS12" s="132"/>
      <c r="NWT12" s="132"/>
      <c r="NWU12" s="133"/>
      <c r="NWV12" s="134"/>
      <c r="NWW12" s="132"/>
      <c r="NWX12" s="132"/>
      <c r="NWY12" s="132"/>
      <c r="NWZ12" s="133"/>
      <c r="NXA12" s="134"/>
      <c r="NXB12" s="132"/>
      <c r="NXC12" s="132"/>
      <c r="NXD12" s="132"/>
      <c r="NXE12" s="133"/>
      <c r="NXF12" s="134"/>
      <c r="NXG12" s="132"/>
      <c r="NXH12" s="132"/>
      <c r="NXI12" s="132"/>
      <c r="NXJ12" s="133"/>
      <c r="NXK12" s="134"/>
      <c r="NXL12" s="132"/>
      <c r="NXM12" s="132"/>
      <c r="NXN12" s="132"/>
      <c r="NXO12" s="133"/>
      <c r="NXP12" s="134"/>
      <c r="NXQ12" s="132"/>
      <c r="NXR12" s="132"/>
      <c r="NXS12" s="132"/>
      <c r="NXT12" s="133"/>
      <c r="NXU12" s="134"/>
      <c r="NXV12" s="132"/>
      <c r="NXW12" s="132"/>
      <c r="NXX12" s="132"/>
      <c r="NXY12" s="133"/>
      <c r="NXZ12" s="134"/>
      <c r="NYA12" s="132"/>
      <c r="NYB12" s="132"/>
      <c r="NYC12" s="132"/>
      <c r="NYD12" s="133"/>
      <c r="NYE12" s="134"/>
      <c r="NYF12" s="132"/>
      <c r="NYG12" s="132"/>
      <c r="NYH12" s="132"/>
      <c r="NYI12" s="133"/>
      <c r="NYJ12" s="134"/>
      <c r="NYK12" s="132"/>
      <c r="NYL12" s="132"/>
      <c r="NYM12" s="132"/>
      <c r="NYN12" s="133"/>
      <c r="NYO12" s="134"/>
      <c r="NYP12" s="132"/>
      <c r="NYQ12" s="132"/>
      <c r="NYR12" s="132"/>
      <c r="NYS12" s="133"/>
      <c r="NYT12" s="134"/>
      <c r="NYU12" s="132"/>
      <c r="NYV12" s="132"/>
      <c r="NYW12" s="132"/>
      <c r="NYX12" s="133"/>
      <c r="NYY12" s="134"/>
      <c r="NYZ12" s="132"/>
      <c r="NZA12" s="132"/>
      <c r="NZB12" s="132"/>
      <c r="NZC12" s="133"/>
      <c r="NZD12" s="134"/>
      <c r="NZE12" s="132"/>
      <c r="NZF12" s="132"/>
      <c r="NZG12" s="132"/>
      <c r="NZH12" s="133"/>
      <c r="NZI12" s="134"/>
      <c r="NZJ12" s="132"/>
      <c r="NZK12" s="132"/>
      <c r="NZL12" s="132"/>
      <c r="NZM12" s="133"/>
      <c r="NZN12" s="134"/>
      <c r="NZO12" s="132"/>
      <c r="NZP12" s="132"/>
      <c r="NZQ12" s="132"/>
      <c r="NZR12" s="133"/>
      <c r="NZS12" s="134"/>
      <c r="NZT12" s="132"/>
      <c r="NZU12" s="132"/>
      <c r="NZV12" s="132"/>
      <c r="NZW12" s="133"/>
      <c r="NZX12" s="134"/>
      <c r="NZY12" s="132"/>
      <c r="NZZ12" s="132"/>
      <c r="OAA12" s="132"/>
      <c r="OAB12" s="133"/>
      <c r="OAC12" s="134"/>
      <c r="OAD12" s="132"/>
      <c r="OAE12" s="132"/>
      <c r="OAF12" s="132"/>
      <c r="OAG12" s="133"/>
      <c r="OAH12" s="134"/>
      <c r="OAI12" s="132"/>
      <c r="OAJ12" s="132"/>
      <c r="OAK12" s="132"/>
      <c r="OAL12" s="133"/>
      <c r="OAM12" s="134"/>
      <c r="OAN12" s="132"/>
      <c r="OAO12" s="132"/>
      <c r="OAP12" s="132"/>
      <c r="OAQ12" s="133"/>
      <c r="OAR12" s="134"/>
      <c r="OAS12" s="132"/>
      <c r="OAT12" s="132"/>
      <c r="OAU12" s="132"/>
      <c r="OAV12" s="133"/>
      <c r="OAW12" s="134"/>
      <c r="OAX12" s="132"/>
      <c r="OAY12" s="132"/>
      <c r="OAZ12" s="132"/>
      <c r="OBA12" s="133"/>
      <c r="OBB12" s="134"/>
      <c r="OBC12" s="132"/>
      <c r="OBD12" s="132"/>
      <c r="OBE12" s="132"/>
      <c r="OBF12" s="133"/>
      <c r="OBG12" s="134"/>
      <c r="OBH12" s="132"/>
      <c r="OBI12" s="132"/>
      <c r="OBJ12" s="132"/>
      <c r="OBK12" s="133"/>
      <c r="OBL12" s="134"/>
      <c r="OBM12" s="132"/>
      <c r="OBN12" s="132"/>
      <c r="OBO12" s="132"/>
      <c r="OBP12" s="133"/>
      <c r="OBQ12" s="134"/>
      <c r="OBR12" s="132"/>
      <c r="OBS12" s="132"/>
      <c r="OBT12" s="132"/>
      <c r="OBU12" s="133"/>
      <c r="OBV12" s="134"/>
      <c r="OBW12" s="132"/>
      <c r="OBX12" s="132"/>
      <c r="OBY12" s="132"/>
      <c r="OBZ12" s="133"/>
      <c r="OCA12" s="134"/>
      <c r="OCB12" s="132"/>
      <c r="OCC12" s="132"/>
      <c r="OCD12" s="132"/>
      <c r="OCE12" s="133"/>
      <c r="OCF12" s="134"/>
      <c r="OCG12" s="132"/>
      <c r="OCH12" s="132"/>
      <c r="OCI12" s="132"/>
      <c r="OCJ12" s="133"/>
      <c r="OCK12" s="134"/>
      <c r="OCL12" s="132"/>
      <c r="OCM12" s="132"/>
      <c r="OCN12" s="132"/>
      <c r="OCO12" s="133"/>
      <c r="OCP12" s="134"/>
      <c r="OCQ12" s="132"/>
      <c r="OCR12" s="132"/>
      <c r="OCS12" s="132"/>
      <c r="OCT12" s="133"/>
      <c r="OCU12" s="134"/>
      <c r="OCV12" s="132"/>
      <c r="OCW12" s="132"/>
      <c r="OCX12" s="132"/>
      <c r="OCY12" s="133"/>
      <c r="OCZ12" s="134"/>
      <c r="ODA12" s="132"/>
      <c r="ODB12" s="132"/>
      <c r="ODC12" s="132"/>
      <c r="ODD12" s="133"/>
      <c r="ODE12" s="134"/>
      <c r="ODF12" s="132"/>
      <c r="ODG12" s="132"/>
      <c r="ODH12" s="132"/>
      <c r="ODI12" s="133"/>
      <c r="ODJ12" s="134"/>
      <c r="ODK12" s="132"/>
      <c r="ODL12" s="132"/>
      <c r="ODM12" s="132"/>
      <c r="ODN12" s="133"/>
      <c r="ODO12" s="134"/>
      <c r="ODP12" s="132"/>
      <c r="ODQ12" s="132"/>
      <c r="ODR12" s="132"/>
      <c r="ODS12" s="133"/>
      <c r="ODT12" s="134"/>
      <c r="ODU12" s="132"/>
      <c r="ODV12" s="132"/>
      <c r="ODW12" s="132"/>
      <c r="ODX12" s="133"/>
      <c r="ODY12" s="134"/>
      <c r="ODZ12" s="132"/>
      <c r="OEA12" s="132"/>
      <c r="OEB12" s="132"/>
      <c r="OEC12" s="133"/>
      <c r="OED12" s="134"/>
      <c r="OEE12" s="132"/>
      <c r="OEF12" s="132"/>
      <c r="OEG12" s="132"/>
      <c r="OEH12" s="133"/>
      <c r="OEI12" s="134"/>
      <c r="OEJ12" s="132"/>
      <c r="OEK12" s="132"/>
      <c r="OEL12" s="132"/>
      <c r="OEM12" s="133"/>
      <c r="OEN12" s="134"/>
      <c r="OEO12" s="132"/>
      <c r="OEP12" s="132"/>
      <c r="OEQ12" s="132"/>
      <c r="OER12" s="133"/>
      <c r="OES12" s="134"/>
      <c r="OET12" s="132"/>
      <c r="OEU12" s="132"/>
      <c r="OEV12" s="132"/>
      <c r="OEW12" s="133"/>
      <c r="OEX12" s="134"/>
      <c r="OEY12" s="132"/>
      <c r="OEZ12" s="132"/>
      <c r="OFA12" s="132"/>
      <c r="OFB12" s="133"/>
      <c r="OFC12" s="134"/>
      <c r="OFD12" s="132"/>
      <c r="OFE12" s="132"/>
      <c r="OFF12" s="132"/>
      <c r="OFG12" s="133"/>
      <c r="OFH12" s="134"/>
      <c r="OFI12" s="132"/>
      <c r="OFJ12" s="132"/>
      <c r="OFK12" s="132"/>
      <c r="OFL12" s="133"/>
      <c r="OFM12" s="134"/>
      <c r="OFN12" s="132"/>
      <c r="OFO12" s="132"/>
      <c r="OFP12" s="132"/>
      <c r="OFQ12" s="133"/>
      <c r="OFR12" s="134"/>
      <c r="OFS12" s="132"/>
      <c r="OFT12" s="132"/>
      <c r="OFU12" s="132"/>
      <c r="OFV12" s="133"/>
      <c r="OFW12" s="134"/>
      <c r="OFX12" s="132"/>
      <c r="OFY12" s="132"/>
      <c r="OFZ12" s="132"/>
      <c r="OGA12" s="133"/>
      <c r="OGB12" s="134"/>
      <c r="OGC12" s="132"/>
      <c r="OGD12" s="132"/>
      <c r="OGE12" s="132"/>
      <c r="OGF12" s="133"/>
      <c r="OGG12" s="134"/>
      <c r="OGH12" s="132"/>
      <c r="OGI12" s="132"/>
      <c r="OGJ12" s="132"/>
      <c r="OGK12" s="133"/>
      <c r="OGL12" s="134"/>
      <c r="OGM12" s="132"/>
      <c r="OGN12" s="132"/>
      <c r="OGO12" s="132"/>
      <c r="OGP12" s="133"/>
      <c r="OGQ12" s="134"/>
      <c r="OGR12" s="132"/>
      <c r="OGS12" s="132"/>
      <c r="OGT12" s="132"/>
      <c r="OGU12" s="133"/>
      <c r="OGV12" s="134"/>
      <c r="OGW12" s="132"/>
      <c r="OGX12" s="132"/>
      <c r="OGY12" s="132"/>
      <c r="OGZ12" s="133"/>
      <c r="OHA12" s="134"/>
      <c r="OHB12" s="132"/>
      <c r="OHC12" s="132"/>
      <c r="OHD12" s="132"/>
      <c r="OHE12" s="133"/>
      <c r="OHF12" s="134"/>
      <c r="OHG12" s="132"/>
      <c r="OHH12" s="132"/>
      <c r="OHI12" s="132"/>
      <c r="OHJ12" s="133"/>
      <c r="OHK12" s="134"/>
      <c r="OHL12" s="132"/>
      <c r="OHM12" s="132"/>
      <c r="OHN12" s="132"/>
      <c r="OHO12" s="133"/>
      <c r="OHP12" s="134"/>
      <c r="OHQ12" s="132"/>
      <c r="OHR12" s="132"/>
      <c r="OHS12" s="132"/>
      <c r="OHT12" s="133"/>
      <c r="OHU12" s="134"/>
      <c r="OHV12" s="132"/>
      <c r="OHW12" s="132"/>
      <c r="OHX12" s="132"/>
      <c r="OHY12" s="133"/>
      <c r="OHZ12" s="134"/>
      <c r="OIA12" s="132"/>
      <c r="OIB12" s="132"/>
      <c r="OIC12" s="132"/>
      <c r="OID12" s="133"/>
      <c r="OIE12" s="134"/>
      <c r="OIF12" s="132"/>
      <c r="OIG12" s="132"/>
      <c r="OIH12" s="132"/>
      <c r="OII12" s="133"/>
      <c r="OIJ12" s="134"/>
      <c r="OIK12" s="132"/>
      <c r="OIL12" s="132"/>
      <c r="OIM12" s="132"/>
      <c r="OIN12" s="133"/>
      <c r="OIO12" s="134"/>
      <c r="OIP12" s="132"/>
      <c r="OIQ12" s="132"/>
      <c r="OIR12" s="132"/>
      <c r="OIS12" s="133"/>
      <c r="OIT12" s="134"/>
      <c r="OIU12" s="132"/>
      <c r="OIV12" s="132"/>
      <c r="OIW12" s="132"/>
      <c r="OIX12" s="133"/>
      <c r="OIY12" s="134"/>
      <c r="OIZ12" s="132"/>
      <c r="OJA12" s="132"/>
      <c r="OJB12" s="132"/>
      <c r="OJC12" s="133"/>
      <c r="OJD12" s="134"/>
      <c r="OJE12" s="132"/>
      <c r="OJF12" s="132"/>
      <c r="OJG12" s="132"/>
      <c r="OJH12" s="133"/>
      <c r="OJI12" s="134"/>
      <c r="OJJ12" s="132"/>
      <c r="OJK12" s="132"/>
      <c r="OJL12" s="132"/>
      <c r="OJM12" s="133"/>
      <c r="OJN12" s="134"/>
      <c r="OJO12" s="132"/>
      <c r="OJP12" s="132"/>
      <c r="OJQ12" s="132"/>
      <c r="OJR12" s="133"/>
      <c r="OJS12" s="134"/>
      <c r="OJT12" s="132"/>
      <c r="OJU12" s="132"/>
      <c r="OJV12" s="132"/>
      <c r="OJW12" s="133"/>
      <c r="OJX12" s="134"/>
      <c r="OJY12" s="132"/>
      <c r="OJZ12" s="132"/>
      <c r="OKA12" s="132"/>
      <c r="OKB12" s="133"/>
      <c r="OKC12" s="134"/>
      <c r="OKD12" s="132"/>
      <c r="OKE12" s="132"/>
      <c r="OKF12" s="132"/>
      <c r="OKG12" s="133"/>
      <c r="OKH12" s="134"/>
      <c r="OKI12" s="132"/>
      <c r="OKJ12" s="132"/>
      <c r="OKK12" s="132"/>
      <c r="OKL12" s="133"/>
      <c r="OKM12" s="134"/>
      <c r="OKN12" s="132"/>
      <c r="OKO12" s="132"/>
      <c r="OKP12" s="132"/>
      <c r="OKQ12" s="133"/>
      <c r="OKR12" s="134"/>
      <c r="OKS12" s="132"/>
      <c r="OKT12" s="132"/>
      <c r="OKU12" s="132"/>
      <c r="OKV12" s="133"/>
      <c r="OKW12" s="134"/>
      <c r="OKX12" s="132"/>
      <c r="OKY12" s="132"/>
      <c r="OKZ12" s="132"/>
      <c r="OLA12" s="133"/>
      <c r="OLB12" s="134"/>
      <c r="OLC12" s="132"/>
      <c r="OLD12" s="132"/>
      <c r="OLE12" s="132"/>
      <c r="OLF12" s="133"/>
      <c r="OLG12" s="134"/>
      <c r="OLH12" s="132"/>
      <c r="OLI12" s="132"/>
      <c r="OLJ12" s="132"/>
      <c r="OLK12" s="133"/>
      <c r="OLL12" s="134"/>
      <c r="OLM12" s="132"/>
      <c r="OLN12" s="132"/>
      <c r="OLO12" s="132"/>
      <c r="OLP12" s="133"/>
      <c r="OLQ12" s="134"/>
      <c r="OLR12" s="132"/>
      <c r="OLS12" s="132"/>
      <c r="OLT12" s="132"/>
      <c r="OLU12" s="133"/>
      <c r="OLV12" s="134"/>
      <c r="OLW12" s="132"/>
      <c r="OLX12" s="132"/>
      <c r="OLY12" s="132"/>
      <c r="OLZ12" s="133"/>
      <c r="OMA12" s="134"/>
      <c r="OMB12" s="132"/>
      <c r="OMC12" s="132"/>
      <c r="OMD12" s="132"/>
      <c r="OME12" s="133"/>
      <c r="OMF12" s="134"/>
      <c r="OMG12" s="132"/>
      <c r="OMH12" s="132"/>
      <c r="OMI12" s="132"/>
      <c r="OMJ12" s="133"/>
      <c r="OMK12" s="134"/>
      <c r="OML12" s="132"/>
      <c r="OMM12" s="132"/>
      <c r="OMN12" s="132"/>
      <c r="OMO12" s="133"/>
      <c r="OMP12" s="134"/>
      <c r="OMQ12" s="132"/>
      <c r="OMR12" s="132"/>
      <c r="OMS12" s="132"/>
      <c r="OMT12" s="133"/>
      <c r="OMU12" s="134"/>
      <c r="OMV12" s="132"/>
      <c r="OMW12" s="132"/>
      <c r="OMX12" s="132"/>
      <c r="OMY12" s="133"/>
      <c r="OMZ12" s="134"/>
      <c r="ONA12" s="132"/>
      <c r="ONB12" s="132"/>
      <c r="ONC12" s="132"/>
      <c r="OND12" s="133"/>
      <c r="ONE12" s="134"/>
      <c r="ONF12" s="132"/>
      <c r="ONG12" s="132"/>
      <c r="ONH12" s="132"/>
      <c r="ONI12" s="133"/>
      <c r="ONJ12" s="134"/>
      <c r="ONK12" s="132"/>
      <c r="ONL12" s="132"/>
      <c r="ONM12" s="132"/>
      <c r="ONN12" s="133"/>
      <c r="ONO12" s="134"/>
      <c r="ONP12" s="132"/>
      <c r="ONQ12" s="132"/>
      <c r="ONR12" s="132"/>
      <c r="ONS12" s="133"/>
      <c r="ONT12" s="134"/>
      <c r="ONU12" s="132"/>
      <c r="ONV12" s="132"/>
      <c r="ONW12" s="132"/>
      <c r="ONX12" s="133"/>
      <c r="ONY12" s="134"/>
      <c r="ONZ12" s="132"/>
      <c r="OOA12" s="132"/>
      <c r="OOB12" s="132"/>
      <c r="OOC12" s="133"/>
      <c r="OOD12" s="134"/>
      <c r="OOE12" s="132"/>
      <c r="OOF12" s="132"/>
      <c r="OOG12" s="132"/>
      <c r="OOH12" s="133"/>
      <c r="OOI12" s="134"/>
      <c r="OOJ12" s="132"/>
      <c r="OOK12" s="132"/>
      <c r="OOL12" s="132"/>
      <c r="OOM12" s="133"/>
      <c r="OON12" s="134"/>
      <c r="OOO12" s="132"/>
      <c r="OOP12" s="132"/>
      <c r="OOQ12" s="132"/>
      <c r="OOR12" s="133"/>
      <c r="OOS12" s="134"/>
      <c r="OOT12" s="132"/>
      <c r="OOU12" s="132"/>
      <c r="OOV12" s="132"/>
      <c r="OOW12" s="133"/>
      <c r="OOX12" s="134"/>
      <c r="OOY12" s="132"/>
      <c r="OOZ12" s="132"/>
      <c r="OPA12" s="132"/>
      <c r="OPB12" s="133"/>
      <c r="OPC12" s="134"/>
      <c r="OPD12" s="132"/>
      <c r="OPE12" s="132"/>
      <c r="OPF12" s="132"/>
      <c r="OPG12" s="133"/>
      <c r="OPH12" s="134"/>
      <c r="OPI12" s="132"/>
      <c r="OPJ12" s="132"/>
      <c r="OPK12" s="132"/>
      <c r="OPL12" s="133"/>
      <c r="OPM12" s="134"/>
      <c r="OPN12" s="132"/>
      <c r="OPO12" s="132"/>
      <c r="OPP12" s="132"/>
      <c r="OPQ12" s="133"/>
      <c r="OPR12" s="134"/>
      <c r="OPS12" s="132"/>
      <c r="OPT12" s="132"/>
      <c r="OPU12" s="132"/>
      <c r="OPV12" s="133"/>
      <c r="OPW12" s="134"/>
      <c r="OPX12" s="132"/>
      <c r="OPY12" s="132"/>
      <c r="OPZ12" s="132"/>
      <c r="OQA12" s="133"/>
      <c r="OQB12" s="134"/>
      <c r="OQC12" s="132"/>
      <c r="OQD12" s="132"/>
      <c r="OQE12" s="132"/>
      <c r="OQF12" s="133"/>
      <c r="OQG12" s="134"/>
      <c r="OQH12" s="132"/>
      <c r="OQI12" s="132"/>
      <c r="OQJ12" s="132"/>
      <c r="OQK12" s="133"/>
      <c r="OQL12" s="134"/>
      <c r="OQM12" s="132"/>
      <c r="OQN12" s="132"/>
      <c r="OQO12" s="132"/>
      <c r="OQP12" s="133"/>
      <c r="OQQ12" s="134"/>
      <c r="OQR12" s="132"/>
      <c r="OQS12" s="132"/>
      <c r="OQT12" s="132"/>
      <c r="OQU12" s="133"/>
      <c r="OQV12" s="134"/>
      <c r="OQW12" s="132"/>
      <c r="OQX12" s="132"/>
      <c r="OQY12" s="132"/>
      <c r="OQZ12" s="133"/>
      <c r="ORA12" s="134"/>
      <c r="ORB12" s="132"/>
      <c r="ORC12" s="132"/>
      <c r="ORD12" s="132"/>
      <c r="ORE12" s="133"/>
      <c r="ORF12" s="134"/>
      <c r="ORG12" s="132"/>
      <c r="ORH12" s="132"/>
      <c r="ORI12" s="132"/>
      <c r="ORJ12" s="133"/>
      <c r="ORK12" s="134"/>
      <c r="ORL12" s="132"/>
      <c r="ORM12" s="132"/>
      <c r="ORN12" s="132"/>
      <c r="ORO12" s="133"/>
      <c r="ORP12" s="134"/>
      <c r="ORQ12" s="132"/>
      <c r="ORR12" s="132"/>
      <c r="ORS12" s="132"/>
      <c r="ORT12" s="133"/>
      <c r="ORU12" s="134"/>
      <c r="ORV12" s="132"/>
      <c r="ORW12" s="132"/>
      <c r="ORX12" s="132"/>
      <c r="ORY12" s="133"/>
      <c r="ORZ12" s="134"/>
      <c r="OSA12" s="132"/>
      <c r="OSB12" s="132"/>
      <c r="OSC12" s="132"/>
      <c r="OSD12" s="133"/>
      <c r="OSE12" s="134"/>
      <c r="OSF12" s="132"/>
      <c r="OSG12" s="132"/>
      <c r="OSH12" s="132"/>
      <c r="OSI12" s="133"/>
      <c r="OSJ12" s="134"/>
      <c r="OSK12" s="132"/>
      <c r="OSL12" s="132"/>
      <c r="OSM12" s="132"/>
      <c r="OSN12" s="133"/>
      <c r="OSO12" s="134"/>
      <c r="OSP12" s="132"/>
      <c r="OSQ12" s="132"/>
      <c r="OSR12" s="132"/>
      <c r="OSS12" s="133"/>
      <c r="OST12" s="134"/>
      <c r="OSU12" s="132"/>
      <c r="OSV12" s="132"/>
      <c r="OSW12" s="132"/>
      <c r="OSX12" s="133"/>
      <c r="OSY12" s="134"/>
      <c r="OSZ12" s="132"/>
      <c r="OTA12" s="132"/>
      <c r="OTB12" s="132"/>
      <c r="OTC12" s="133"/>
      <c r="OTD12" s="134"/>
      <c r="OTE12" s="132"/>
      <c r="OTF12" s="132"/>
      <c r="OTG12" s="132"/>
      <c r="OTH12" s="133"/>
      <c r="OTI12" s="134"/>
      <c r="OTJ12" s="132"/>
      <c r="OTK12" s="132"/>
      <c r="OTL12" s="132"/>
      <c r="OTM12" s="133"/>
      <c r="OTN12" s="134"/>
      <c r="OTO12" s="132"/>
      <c r="OTP12" s="132"/>
      <c r="OTQ12" s="132"/>
      <c r="OTR12" s="133"/>
      <c r="OTS12" s="134"/>
      <c r="OTT12" s="132"/>
      <c r="OTU12" s="132"/>
      <c r="OTV12" s="132"/>
      <c r="OTW12" s="133"/>
      <c r="OTX12" s="134"/>
      <c r="OTY12" s="132"/>
      <c r="OTZ12" s="132"/>
      <c r="OUA12" s="132"/>
      <c r="OUB12" s="133"/>
      <c r="OUC12" s="134"/>
      <c r="OUD12" s="132"/>
      <c r="OUE12" s="132"/>
      <c r="OUF12" s="132"/>
      <c r="OUG12" s="133"/>
      <c r="OUH12" s="134"/>
      <c r="OUI12" s="132"/>
      <c r="OUJ12" s="132"/>
      <c r="OUK12" s="132"/>
      <c r="OUL12" s="133"/>
      <c r="OUM12" s="134"/>
      <c r="OUN12" s="132"/>
      <c r="OUO12" s="132"/>
      <c r="OUP12" s="132"/>
      <c r="OUQ12" s="133"/>
      <c r="OUR12" s="134"/>
      <c r="OUS12" s="132"/>
      <c r="OUT12" s="132"/>
      <c r="OUU12" s="132"/>
      <c r="OUV12" s="133"/>
      <c r="OUW12" s="134"/>
      <c r="OUX12" s="132"/>
      <c r="OUY12" s="132"/>
      <c r="OUZ12" s="132"/>
      <c r="OVA12" s="133"/>
      <c r="OVB12" s="134"/>
      <c r="OVC12" s="132"/>
      <c r="OVD12" s="132"/>
      <c r="OVE12" s="132"/>
      <c r="OVF12" s="133"/>
      <c r="OVG12" s="134"/>
      <c r="OVH12" s="132"/>
      <c r="OVI12" s="132"/>
      <c r="OVJ12" s="132"/>
      <c r="OVK12" s="133"/>
      <c r="OVL12" s="134"/>
      <c r="OVM12" s="132"/>
      <c r="OVN12" s="132"/>
      <c r="OVO12" s="132"/>
      <c r="OVP12" s="133"/>
      <c r="OVQ12" s="134"/>
      <c r="OVR12" s="132"/>
      <c r="OVS12" s="132"/>
      <c r="OVT12" s="132"/>
      <c r="OVU12" s="133"/>
      <c r="OVV12" s="134"/>
      <c r="OVW12" s="132"/>
      <c r="OVX12" s="132"/>
      <c r="OVY12" s="132"/>
      <c r="OVZ12" s="133"/>
      <c r="OWA12" s="134"/>
      <c r="OWB12" s="132"/>
      <c r="OWC12" s="132"/>
      <c r="OWD12" s="132"/>
      <c r="OWE12" s="133"/>
      <c r="OWF12" s="134"/>
      <c r="OWG12" s="132"/>
      <c r="OWH12" s="132"/>
      <c r="OWI12" s="132"/>
      <c r="OWJ12" s="133"/>
      <c r="OWK12" s="134"/>
      <c r="OWL12" s="132"/>
      <c r="OWM12" s="132"/>
      <c r="OWN12" s="132"/>
      <c r="OWO12" s="133"/>
      <c r="OWP12" s="134"/>
      <c r="OWQ12" s="132"/>
      <c r="OWR12" s="132"/>
      <c r="OWS12" s="132"/>
      <c r="OWT12" s="133"/>
      <c r="OWU12" s="134"/>
      <c r="OWV12" s="132"/>
      <c r="OWW12" s="132"/>
      <c r="OWX12" s="132"/>
      <c r="OWY12" s="133"/>
      <c r="OWZ12" s="134"/>
      <c r="OXA12" s="132"/>
      <c r="OXB12" s="132"/>
      <c r="OXC12" s="132"/>
      <c r="OXD12" s="133"/>
      <c r="OXE12" s="134"/>
      <c r="OXF12" s="132"/>
      <c r="OXG12" s="132"/>
      <c r="OXH12" s="132"/>
      <c r="OXI12" s="133"/>
      <c r="OXJ12" s="134"/>
      <c r="OXK12" s="132"/>
      <c r="OXL12" s="132"/>
      <c r="OXM12" s="132"/>
      <c r="OXN12" s="133"/>
      <c r="OXO12" s="134"/>
      <c r="OXP12" s="132"/>
      <c r="OXQ12" s="132"/>
      <c r="OXR12" s="132"/>
      <c r="OXS12" s="133"/>
      <c r="OXT12" s="134"/>
      <c r="OXU12" s="132"/>
      <c r="OXV12" s="132"/>
      <c r="OXW12" s="132"/>
      <c r="OXX12" s="133"/>
      <c r="OXY12" s="134"/>
      <c r="OXZ12" s="132"/>
      <c r="OYA12" s="132"/>
      <c r="OYB12" s="132"/>
      <c r="OYC12" s="133"/>
      <c r="OYD12" s="134"/>
      <c r="OYE12" s="132"/>
      <c r="OYF12" s="132"/>
      <c r="OYG12" s="132"/>
      <c r="OYH12" s="133"/>
      <c r="OYI12" s="134"/>
      <c r="OYJ12" s="132"/>
      <c r="OYK12" s="132"/>
      <c r="OYL12" s="132"/>
      <c r="OYM12" s="133"/>
      <c r="OYN12" s="134"/>
      <c r="OYO12" s="132"/>
      <c r="OYP12" s="132"/>
      <c r="OYQ12" s="132"/>
      <c r="OYR12" s="133"/>
      <c r="OYS12" s="134"/>
      <c r="OYT12" s="132"/>
      <c r="OYU12" s="132"/>
      <c r="OYV12" s="132"/>
      <c r="OYW12" s="133"/>
      <c r="OYX12" s="134"/>
      <c r="OYY12" s="132"/>
      <c r="OYZ12" s="132"/>
      <c r="OZA12" s="132"/>
      <c r="OZB12" s="133"/>
      <c r="OZC12" s="134"/>
      <c r="OZD12" s="132"/>
      <c r="OZE12" s="132"/>
      <c r="OZF12" s="132"/>
      <c r="OZG12" s="133"/>
      <c r="OZH12" s="134"/>
      <c r="OZI12" s="132"/>
      <c r="OZJ12" s="132"/>
      <c r="OZK12" s="132"/>
      <c r="OZL12" s="133"/>
      <c r="OZM12" s="134"/>
      <c r="OZN12" s="132"/>
      <c r="OZO12" s="132"/>
      <c r="OZP12" s="132"/>
      <c r="OZQ12" s="133"/>
      <c r="OZR12" s="134"/>
      <c r="OZS12" s="132"/>
      <c r="OZT12" s="132"/>
      <c r="OZU12" s="132"/>
      <c r="OZV12" s="133"/>
      <c r="OZW12" s="134"/>
      <c r="OZX12" s="132"/>
      <c r="OZY12" s="132"/>
      <c r="OZZ12" s="132"/>
      <c r="PAA12" s="133"/>
      <c r="PAB12" s="134"/>
      <c r="PAC12" s="132"/>
      <c r="PAD12" s="132"/>
      <c r="PAE12" s="132"/>
      <c r="PAF12" s="133"/>
      <c r="PAG12" s="134"/>
      <c r="PAH12" s="132"/>
      <c r="PAI12" s="132"/>
      <c r="PAJ12" s="132"/>
      <c r="PAK12" s="133"/>
      <c r="PAL12" s="134"/>
      <c r="PAM12" s="132"/>
      <c r="PAN12" s="132"/>
      <c r="PAO12" s="132"/>
      <c r="PAP12" s="133"/>
      <c r="PAQ12" s="134"/>
      <c r="PAR12" s="132"/>
      <c r="PAS12" s="132"/>
      <c r="PAT12" s="132"/>
      <c r="PAU12" s="133"/>
      <c r="PAV12" s="134"/>
      <c r="PAW12" s="132"/>
      <c r="PAX12" s="132"/>
      <c r="PAY12" s="132"/>
      <c r="PAZ12" s="133"/>
      <c r="PBA12" s="134"/>
      <c r="PBB12" s="132"/>
      <c r="PBC12" s="132"/>
      <c r="PBD12" s="132"/>
      <c r="PBE12" s="133"/>
      <c r="PBF12" s="134"/>
      <c r="PBG12" s="132"/>
      <c r="PBH12" s="132"/>
      <c r="PBI12" s="132"/>
      <c r="PBJ12" s="133"/>
      <c r="PBK12" s="134"/>
      <c r="PBL12" s="132"/>
      <c r="PBM12" s="132"/>
      <c r="PBN12" s="132"/>
      <c r="PBO12" s="133"/>
      <c r="PBP12" s="134"/>
      <c r="PBQ12" s="132"/>
      <c r="PBR12" s="132"/>
      <c r="PBS12" s="132"/>
      <c r="PBT12" s="133"/>
      <c r="PBU12" s="134"/>
      <c r="PBV12" s="132"/>
      <c r="PBW12" s="132"/>
      <c r="PBX12" s="132"/>
      <c r="PBY12" s="133"/>
      <c r="PBZ12" s="134"/>
      <c r="PCA12" s="132"/>
      <c r="PCB12" s="132"/>
      <c r="PCC12" s="132"/>
      <c r="PCD12" s="133"/>
      <c r="PCE12" s="134"/>
      <c r="PCF12" s="132"/>
      <c r="PCG12" s="132"/>
      <c r="PCH12" s="132"/>
      <c r="PCI12" s="133"/>
      <c r="PCJ12" s="134"/>
      <c r="PCK12" s="132"/>
      <c r="PCL12" s="132"/>
      <c r="PCM12" s="132"/>
      <c r="PCN12" s="133"/>
      <c r="PCO12" s="134"/>
      <c r="PCP12" s="132"/>
      <c r="PCQ12" s="132"/>
      <c r="PCR12" s="132"/>
      <c r="PCS12" s="133"/>
      <c r="PCT12" s="134"/>
      <c r="PCU12" s="132"/>
      <c r="PCV12" s="132"/>
      <c r="PCW12" s="132"/>
      <c r="PCX12" s="133"/>
      <c r="PCY12" s="134"/>
      <c r="PCZ12" s="132"/>
      <c r="PDA12" s="132"/>
      <c r="PDB12" s="132"/>
      <c r="PDC12" s="133"/>
      <c r="PDD12" s="134"/>
      <c r="PDE12" s="132"/>
      <c r="PDF12" s="132"/>
      <c r="PDG12" s="132"/>
      <c r="PDH12" s="133"/>
      <c r="PDI12" s="134"/>
      <c r="PDJ12" s="132"/>
      <c r="PDK12" s="132"/>
      <c r="PDL12" s="132"/>
      <c r="PDM12" s="133"/>
      <c r="PDN12" s="134"/>
      <c r="PDO12" s="132"/>
      <c r="PDP12" s="132"/>
      <c r="PDQ12" s="132"/>
      <c r="PDR12" s="133"/>
      <c r="PDS12" s="134"/>
      <c r="PDT12" s="132"/>
      <c r="PDU12" s="132"/>
      <c r="PDV12" s="132"/>
      <c r="PDW12" s="133"/>
      <c r="PDX12" s="134"/>
      <c r="PDY12" s="132"/>
      <c r="PDZ12" s="132"/>
      <c r="PEA12" s="132"/>
      <c r="PEB12" s="133"/>
      <c r="PEC12" s="134"/>
      <c r="PED12" s="132"/>
      <c r="PEE12" s="132"/>
      <c r="PEF12" s="132"/>
      <c r="PEG12" s="133"/>
      <c r="PEH12" s="134"/>
      <c r="PEI12" s="132"/>
      <c r="PEJ12" s="132"/>
      <c r="PEK12" s="132"/>
      <c r="PEL12" s="133"/>
      <c r="PEM12" s="134"/>
      <c r="PEN12" s="132"/>
      <c r="PEO12" s="132"/>
      <c r="PEP12" s="132"/>
      <c r="PEQ12" s="133"/>
      <c r="PER12" s="134"/>
      <c r="PES12" s="132"/>
      <c r="PET12" s="132"/>
      <c r="PEU12" s="132"/>
      <c r="PEV12" s="133"/>
      <c r="PEW12" s="134"/>
      <c r="PEX12" s="132"/>
      <c r="PEY12" s="132"/>
      <c r="PEZ12" s="132"/>
      <c r="PFA12" s="133"/>
      <c r="PFB12" s="134"/>
      <c r="PFC12" s="132"/>
      <c r="PFD12" s="132"/>
      <c r="PFE12" s="132"/>
      <c r="PFF12" s="133"/>
      <c r="PFG12" s="134"/>
      <c r="PFH12" s="132"/>
      <c r="PFI12" s="132"/>
      <c r="PFJ12" s="132"/>
      <c r="PFK12" s="133"/>
      <c r="PFL12" s="134"/>
      <c r="PFM12" s="132"/>
      <c r="PFN12" s="132"/>
      <c r="PFO12" s="132"/>
      <c r="PFP12" s="133"/>
      <c r="PFQ12" s="134"/>
      <c r="PFR12" s="132"/>
      <c r="PFS12" s="132"/>
      <c r="PFT12" s="132"/>
      <c r="PFU12" s="133"/>
      <c r="PFV12" s="134"/>
      <c r="PFW12" s="132"/>
      <c r="PFX12" s="132"/>
      <c r="PFY12" s="132"/>
      <c r="PFZ12" s="133"/>
      <c r="PGA12" s="134"/>
      <c r="PGB12" s="132"/>
      <c r="PGC12" s="132"/>
      <c r="PGD12" s="132"/>
      <c r="PGE12" s="133"/>
      <c r="PGF12" s="134"/>
      <c r="PGG12" s="132"/>
      <c r="PGH12" s="132"/>
      <c r="PGI12" s="132"/>
      <c r="PGJ12" s="133"/>
      <c r="PGK12" s="134"/>
      <c r="PGL12" s="132"/>
      <c r="PGM12" s="132"/>
      <c r="PGN12" s="132"/>
      <c r="PGO12" s="133"/>
      <c r="PGP12" s="134"/>
      <c r="PGQ12" s="132"/>
      <c r="PGR12" s="132"/>
      <c r="PGS12" s="132"/>
      <c r="PGT12" s="133"/>
      <c r="PGU12" s="134"/>
      <c r="PGV12" s="132"/>
      <c r="PGW12" s="132"/>
      <c r="PGX12" s="132"/>
      <c r="PGY12" s="133"/>
      <c r="PGZ12" s="134"/>
      <c r="PHA12" s="132"/>
      <c r="PHB12" s="132"/>
      <c r="PHC12" s="132"/>
      <c r="PHD12" s="133"/>
      <c r="PHE12" s="134"/>
      <c r="PHF12" s="132"/>
      <c r="PHG12" s="132"/>
      <c r="PHH12" s="132"/>
      <c r="PHI12" s="133"/>
      <c r="PHJ12" s="134"/>
      <c r="PHK12" s="132"/>
      <c r="PHL12" s="132"/>
      <c r="PHM12" s="132"/>
      <c r="PHN12" s="133"/>
      <c r="PHO12" s="134"/>
      <c r="PHP12" s="132"/>
      <c r="PHQ12" s="132"/>
      <c r="PHR12" s="132"/>
      <c r="PHS12" s="133"/>
      <c r="PHT12" s="134"/>
      <c r="PHU12" s="132"/>
      <c r="PHV12" s="132"/>
      <c r="PHW12" s="132"/>
      <c r="PHX12" s="133"/>
      <c r="PHY12" s="134"/>
      <c r="PHZ12" s="132"/>
      <c r="PIA12" s="132"/>
      <c r="PIB12" s="132"/>
      <c r="PIC12" s="133"/>
      <c r="PID12" s="134"/>
      <c r="PIE12" s="132"/>
      <c r="PIF12" s="132"/>
      <c r="PIG12" s="132"/>
      <c r="PIH12" s="133"/>
      <c r="PII12" s="134"/>
      <c r="PIJ12" s="132"/>
      <c r="PIK12" s="132"/>
      <c r="PIL12" s="132"/>
      <c r="PIM12" s="133"/>
      <c r="PIN12" s="134"/>
      <c r="PIO12" s="132"/>
      <c r="PIP12" s="132"/>
      <c r="PIQ12" s="132"/>
      <c r="PIR12" s="133"/>
      <c r="PIS12" s="134"/>
      <c r="PIT12" s="132"/>
      <c r="PIU12" s="132"/>
      <c r="PIV12" s="132"/>
      <c r="PIW12" s="133"/>
      <c r="PIX12" s="134"/>
      <c r="PIY12" s="132"/>
      <c r="PIZ12" s="132"/>
      <c r="PJA12" s="132"/>
      <c r="PJB12" s="133"/>
      <c r="PJC12" s="134"/>
      <c r="PJD12" s="132"/>
      <c r="PJE12" s="132"/>
      <c r="PJF12" s="132"/>
      <c r="PJG12" s="133"/>
      <c r="PJH12" s="134"/>
      <c r="PJI12" s="132"/>
      <c r="PJJ12" s="132"/>
      <c r="PJK12" s="132"/>
      <c r="PJL12" s="133"/>
      <c r="PJM12" s="134"/>
      <c r="PJN12" s="132"/>
      <c r="PJO12" s="132"/>
      <c r="PJP12" s="132"/>
      <c r="PJQ12" s="133"/>
      <c r="PJR12" s="134"/>
      <c r="PJS12" s="132"/>
      <c r="PJT12" s="132"/>
      <c r="PJU12" s="132"/>
      <c r="PJV12" s="133"/>
      <c r="PJW12" s="134"/>
      <c r="PJX12" s="132"/>
      <c r="PJY12" s="132"/>
      <c r="PJZ12" s="132"/>
      <c r="PKA12" s="133"/>
      <c r="PKB12" s="134"/>
      <c r="PKC12" s="132"/>
      <c r="PKD12" s="132"/>
      <c r="PKE12" s="132"/>
      <c r="PKF12" s="133"/>
      <c r="PKG12" s="134"/>
      <c r="PKH12" s="132"/>
      <c r="PKI12" s="132"/>
      <c r="PKJ12" s="132"/>
      <c r="PKK12" s="133"/>
      <c r="PKL12" s="134"/>
      <c r="PKM12" s="132"/>
      <c r="PKN12" s="132"/>
      <c r="PKO12" s="132"/>
      <c r="PKP12" s="133"/>
      <c r="PKQ12" s="134"/>
      <c r="PKR12" s="132"/>
      <c r="PKS12" s="132"/>
      <c r="PKT12" s="132"/>
      <c r="PKU12" s="133"/>
      <c r="PKV12" s="134"/>
      <c r="PKW12" s="132"/>
      <c r="PKX12" s="132"/>
      <c r="PKY12" s="132"/>
      <c r="PKZ12" s="133"/>
      <c r="PLA12" s="134"/>
      <c r="PLB12" s="132"/>
      <c r="PLC12" s="132"/>
      <c r="PLD12" s="132"/>
      <c r="PLE12" s="133"/>
      <c r="PLF12" s="134"/>
      <c r="PLG12" s="132"/>
      <c r="PLH12" s="132"/>
      <c r="PLI12" s="132"/>
      <c r="PLJ12" s="133"/>
      <c r="PLK12" s="134"/>
      <c r="PLL12" s="132"/>
      <c r="PLM12" s="132"/>
      <c r="PLN12" s="132"/>
      <c r="PLO12" s="133"/>
      <c r="PLP12" s="134"/>
      <c r="PLQ12" s="132"/>
      <c r="PLR12" s="132"/>
      <c r="PLS12" s="132"/>
      <c r="PLT12" s="133"/>
      <c r="PLU12" s="134"/>
      <c r="PLV12" s="132"/>
      <c r="PLW12" s="132"/>
      <c r="PLX12" s="132"/>
      <c r="PLY12" s="133"/>
      <c r="PLZ12" s="134"/>
      <c r="PMA12" s="132"/>
      <c r="PMB12" s="132"/>
      <c r="PMC12" s="132"/>
      <c r="PMD12" s="133"/>
      <c r="PME12" s="134"/>
      <c r="PMF12" s="132"/>
      <c r="PMG12" s="132"/>
      <c r="PMH12" s="132"/>
      <c r="PMI12" s="133"/>
      <c r="PMJ12" s="134"/>
      <c r="PMK12" s="132"/>
      <c r="PML12" s="132"/>
      <c r="PMM12" s="132"/>
      <c r="PMN12" s="133"/>
      <c r="PMO12" s="134"/>
      <c r="PMP12" s="132"/>
      <c r="PMQ12" s="132"/>
      <c r="PMR12" s="132"/>
      <c r="PMS12" s="133"/>
      <c r="PMT12" s="134"/>
      <c r="PMU12" s="132"/>
      <c r="PMV12" s="132"/>
      <c r="PMW12" s="132"/>
      <c r="PMX12" s="133"/>
      <c r="PMY12" s="134"/>
      <c r="PMZ12" s="132"/>
      <c r="PNA12" s="132"/>
      <c r="PNB12" s="132"/>
      <c r="PNC12" s="133"/>
      <c r="PND12" s="134"/>
      <c r="PNE12" s="132"/>
      <c r="PNF12" s="132"/>
      <c r="PNG12" s="132"/>
      <c r="PNH12" s="133"/>
      <c r="PNI12" s="134"/>
      <c r="PNJ12" s="132"/>
      <c r="PNK12" s="132"/>
      <c r="PNL12" s="132"/>
      <c r="PNM12" s="133"/>
      <c r="PNN12" s="134"/>
      <c r="PNO12" s="132"/>
      <c r="PNP12" s="132"/>
      <c r="PNQ12" s="132"/>
      <c r="PNR12" s="133"/>
      <c r="PNS12" s="134"/>
      <c r="PNT12" s="132"/>
      <c r="PNU12" s="132"/>
      <c r="PNV12" s="132"/>
      <c r="PNW12" s="133"/>
      <c r="PNX12" s="134"/>
      <c r="PNY12" s="132"/>
      <c r="PNZ12" s="132"/>
      <c r="POA12" s="132"/>
      <c r="POB12" s="133"/>
      <c r="POC12" s="134"/>
      <c r="POD12" s="132"/>
      <c r="POE12" s="132"/>
      <c r="POF12" s="132"/>
      <c r="POG12" s="133"/>
      <c r="POH12" s="134"/>
      <c r="POI12" s="132"/>
      <c r="POJ12" s="132"/>
      <c r="POK12" s="132"/>
      <c r="POL12" s="133"/>
      <c r="POM12" s="134"/>
      <c r="PON12" s="132"/>
      <c r="POO12" s="132"/>
      <c r="POP12" s="132"/>
      <c r="POQ12" s="133"/>
      <c r="POR12" s="134"/>
      <c r="POS12" s="132"/>
      <c r="POT12" s="132"/>
      <c r="POU12" s="132"/>
      <c r="POV12" s="133"/>
      <c r="POW12" s="134"/>
      <c r="POX12" s="132"/>
      <c r="POY12" s="132"/>
      <c r="POZ12" s="132"/>
      <c r="PPA12" s="133"/>
      <c r="PPB12" s="134"/>
      <c r="PPC12" s="132"/>
      <c r="PPD12" s="132"/>
      <c r="PPE12" s="132"/>
      <c r="PPF12" s="133"/>
      <c r="PPG12" s="134"/>
      <c r="PPH12" s="132"/>
      <c r="PPI12" s="132"/>
      <c r="PPJ12" s="132"/>
      <c r="PPK12" s="133"/>
      <c r="PPL12" s="134"/>
      <c r="PPM12" s="132"/>
      <c r="PPN12" s="132"/>
      <c r="PPO12" s="132"/>
      <c r="PPP12" s="133"/>
      <c r="PPQ12" s="134"/>
      <c r="PPR12" s="132"/>
      <c r="PPS12" s="132"/>
      <c r="PPT12" s="132"/>
      <c r="PPU12" s="133"/>
      <c r="PPV12" s="134"/>
      <c r="PPW12" s="132"/>
      <c r="PPX12" s="132"/>
      <c r="PPY12" s="132"/>
      <c r="PPZ12" s="133"/>
      <c r="PQA12" s="134"/>
      <c r="PQB12" s="132"/>
      <c r="PQC12" s="132"/>
      <c r="PQD12" s="132"/>
      <c r="PQE12" s="133"/>
      <c r="PQF12" s="134"/>
      <c r="PQG12" s="132"/>
      <c r="PQH12" s="132"/>
      <c r="PQI12" s="132"/>
      <c r="PQJ12" s="133"/>
      <c r="PQK12" s="134"/>
      <c r="PQL12" s="132"/>
      <c r="PQM12" s="132"/>
      <c r="PQN12" s="132"/>
      <c r="PQO12" s="133"/>
      <c r="PQP12" s="134"/>
      <c r="PQQ12" s="132"/>
      <c r="PQR12" s="132"/>
      <c r="PQS12" s="132"/>
      <c r="PQT12" s="133"/>
      <c r="PQU12" s="134"/>
      <c r="PQV12" s="132"/>
      <c r="PQW12" s="132"/>
      <c r="PQX12" s="132"/>
      <c r="PQY12" s="133"/>
      <c r="PQZ12" s="134"/>
      <c r="PRA12" s="132"/>
      <c r="PRB12" s="132"/>
      <c r="PRC12" s="132"/>
      <c r="PRD12" s="133"/>
      <c r="PRE12" s="134"/>
      <c r="PRF12" s="132"/>
      <c r="PRG12" s="132"/>
      <c r="PRH12" s="132"/>
      <c r="PRI12" s="133"/>
      <c r="PRJ12" s="134"/>
      <c r="PRK12" s="132"/>
      <c r="PRL12" s="132"/>
      <c r="PRM12" s="132"/>
      <c r="PRN12" s="133"/>
      <c r="PRO12" s="134"/>
      <c r="PRP12" s="132"/>
      <c r="PRQ12" s="132"/>
      <c r="PRR12" s="132"/>
      <c r="PRS12" s="133"/>
      <c r="PRT12" s="134"/>
      <c r="PRU12" s="132"/>
      <c r="PRV12" s="132"/>
      <c r="PRW12" s="132"/>
      <c r="PRX12" s="133"/>
      <c r="PRY12" s="134"/>
      <c r="PRZ12" s="132"/>
      <c r="PSA12" s="132"/>
      <c r="PSB12" s="132"/>
      <c r="PSC12" s="133"/>
      <c r="PSD12" s="134"/>
      <c r="PSE12" s="132"/>
      <c r="PSF12" s="132"/>
      <c r="PSG12" s="132"/>
      <c r="PSH12" s="133"/>
      <c r="PSI12" s="134"/>
      <c r="PSJ12" s="132"/>
      <c r="PSK12" s="132"/>
      <c r="PSL12" s="132"/>
      <c r="PSM12" s="133"/>
      <c r="PSN12" s="134"/>
      <c r="PSO12" s="132"/>
      <c r="PSP12" s="132"/>
      <c r="PSQ12" s="132"/>
      <c r="PSR12" s="133"/>
      <c r="PSS12" s="134"/>
      <c r="PST12" s="132"/>
      <c r="PSU12" s="132"/>
      <c r="PSV12" s="132"/>
      <c r="PSW12" s="133"/>
      <c r="PSX12" s="134"/>
      <c r="PSY12" s="132"/>
      <c r="PSZ12" s="132"/>
      <c r="PTA12" s="132"/>
      <c r="PTB12" s="133"/>
      <c r="PTC12" s="134"/>
      <c r="PTD12" s="132"/>
      <c r="PTE12" s="132"/>
      <c r="PTF12" s="132"/>
      <c r="PTG12" s="133"/>
      <c r="PTH12" s="134"/>
      <c r="PTI12" s="132"/>
      <c r="PTJ12" s="132"/>
      <c r="PTK12" s="132"/>
      <c r="PTL12" s="133"/>
      <c r="PTM12" s="134"/>
      <c r="PTN12" s="132"/>
      <c r="PTO12" s="132"/>
      <c r="PTP12" s="132"/>
      <c r="PTQ12" s="133"/>
      <c r="PTR12" s="134"/>
      <c r="PTS12" s="132"/>
      <c r="PTT12" s="132"/>
      <c r="PTU12" s="132"/>
      <c r="PTV12" s="133"/>
      <c r="PTW12" s="134"/>
      <c r="PTX12" s="132"/>
      <c r="PTY12" s="132"/>
      <c r="PTZ12" s="132"/>
      <c r="PUA12" s="133"/>
      <c r="PUB12" s="134"/>
      <c r="PUC12" s="132"/>
      <c r="PUD12" s="132"/>
      <c r="PUE12" s="132"/>
      <c r="PUF12" s="133"/>
      <c r="PUG12" s="134"/>
      <c r="PUH12" s="132"/>
      <c r="PUI12" s="132"/>
      <c r="PUJ12" s="132"/>
      <c r="PUK12" s="133"/>
      <c r="PUL12" s="134"/>
      <c r="PUM12" s="132"/>
      <c r="PUN12" s="132"/>
      <c r="PUO12" s="132"/>
      <c r="PUP12" s="133"/>
      <c r="PUQ12" s="134"/>
      <c r="PUR12" s="132"/>
      <c r="PUS12" s="132"/>
      <c r="PUT12" s="132"/>
      <c r="PUU12" s="133"/>
      <c r="PUV12" s="134"/>
      <c r="PUW12" s="132"/>
      <c r="PUX12" s="132"/>
      <c r="PUY12" s="132"/>
      <c r="PUZ12" s="133"/>
      <c r="PVA12" s="134"/>
      <c r="PVB12" s="132"/>
      <c r="PVC12" s="132"/>
      <c r="PVD12" s="132"/>
      <c r="PVE12" s="133"/>
      <c r="PVF12" s="134"/>
      <c r="PVG12" s="132"/>
      <c r="PVH12" s="132"/>
      <c r="PVI12" s="132"/>
      <c r="PVJ12" s="133"/>
      <c r="PVK12" s="134"/>
      <c r="PVL12" s="132"/>
      <c r="PVM12" s="132"/>
      <c r="PVN12" s="132"/>
      <c r="PVO12" s="133"/>
      <c r="PVP12" s="134"/>
      <c r="PVQ12" s="132"/>
      <c r="PVR12" s="132"/>
      <c r="PVS12" s="132"/>
      <c r="PVT12" s="133"/>
      <c r="PVU12" s="134"/>
      <c r="PVV12" s="132"/>
      <c r="PVW12" s="132"/>
      <c r="PVX12" s="132"/>
      <c r="PVY12" s="133"/>
      <c r="PVZ12" s="134"/>
      <c r="PWA12" s="132"/>
      <c r="PWB12" s="132"/>
      <c r="PWC12" s="132"/>
      <c r="PWD12" s="133"/>
      <c r="PWE12" s="134"/>
      <c r="PWF12" s="132"/>
      <c r="PWG12" s="132"/>
      <c r="PWH12" s="132"/>
      <c r="PWI12" s="133"/>
      <c r="PWJ12" s="134"/>
      <c r="PWK12" s="132"/>
      <c r="PWL12" s="132"/>
      <c r="PWM12" s="132"/>
      <c r="PWN12" s="133"/>
      <c r="PWO12" s="134"/>
      <c r="PWP12" s="132"/>
      <c r="PWQ12" s="132"/>
      <c r="PWR12" s="132"/>
      <c r="PWS12" s="133"/>
      <c r="PWT12" s="134"/>
      <c r="PWU12" s="132"/>
      <c r="PWV12" s="132"/>
      <c r="PWW12" s="132"/>
      <c r="PWX12" s="133"/>
      <c r="PWY12" s="134"/>
      <c r="PWZ12" s="132"/>
      <c r="PXA12" s="132"/>
      <c r="PXB12" s="132"/>
      <c r="PXC12" s="133"/>
      <c r="PXD12" s="134"/>
      <c r="PXE12" s="132"/>
      <c r="PXF12" s="132"/>
      <c r="PXG12" s="132"/>
      <c r="PXH12" s="133"/>
      <c r="PXI12" s="134"/>
      <c r="PXJ12" s="132"/>
      <c r="PXK12" s="132"/>
      <c r="PXL12" s="132"/>
      <c r="PXM12" s="133"/>
      <c r="PXN12" s="134"/>
      <c r="PXO12" s="132"/>
      <c r="PXP12" s="132"/>
      <c r="PXQ12" s="132"/>
      <c r="PXR12" s="133"/>
      <c r="PXS12" s="134"/>
      <c r="PXT12" s="132"/>
      <c r="PXU12" s="132"/>
      <c r="PXV12" s="132"/>
      <c r="PXW12" s="133"/>
      <c r="PXX12" s="134"/>
      <c r="PXY12" s="132"/>
      <c r="PXZ12" s="132"/>
      <c r="PYA12" s="132"/>
      <c r="PYB12" s="133"/>
      <c r="PYC12" s="134"/>
      <c r="PYD12" s="132"/>
      <c r="PYE12" s="132"/>
      <c r="PYF12" s="132"/>
      <c r="PYG12" s="133"/>
      <c r="PYH12" s="134"/>
      <c r="PYI12" s="132"/>
      <c r="PYJ12" s="132"/>
      <c r="PYK12" s="132"/>
      <c r="PYL12" s="133"/>
      <c r="PYM12" s="134"/>
      <c r="PYN12" s="132"/>
      <c r="PYO12" s="132"/>
      <c r="PYP12" s="132"/>
      <c r="PYQ12" s="133"/>
      <c r="PYR12" s="134"/>
      <c r="PYS12" s="132"/>
      <c r="PYT12" s="132"/>
      <c r="PYU12" s="132"/>
      <c r="PYV12" s="133"/>
      <c r="PYW12" s="134"/>
      <c r="PYX12" s="132"/>
      <c r="PYY12" s="132"/>
      <c r="PYZ12" s="132"/>
      <c r="PZA12" s="133"/>
      <c r="PZB12" s="134"/>
      <c r="PZC12" s="132"/>
      <c r="PZD12" s="132"/>
      <c r="PZE12" s="132"/>
      <c r="PZF12" s="133"/>
      <c r="PZG12" s="134"/>
      <c r="PZH12" s="132"/>
      <c r="PZI12" s="132"/>
      <c r="PZJ12" s="132"/>
      <c r="PZK12" s="133"/>
      <c r="PZL12" s="134"/>
      <c r="PZM12" s="132"/>
      <c r="PZN12" s="132"/>
      <c r="PZO12" s="132"/>
      <c r="PZP12" s="133"/>
      <c r="PZQ12" s="134"/>
      <c r="PZR12" s="132"/>
      <c r="PZS12" s="132"/>
      <c r="PZT12" s="132"/>
      <c r="PZU12" s="133"/>
      <c r="PZV12" s="134"/>
      <c r="PZW12" s="132"/>
      <c r="PZX12" s="132"/>
      <c r="PZY12" s="132"/>
      <c r="PZZ12" s="133"/>
      <c r="QAA12" s="134"/>
      <c r="QAB12" s="132"/>
      <c r="QAC12" s="132"/>
      <c r="QAD12" s="132"/>
      <c r="QAE12" s="133"/>
      <c r="QAF12" s="134"/>
      <c r="QAG12" s="132"/>
      <c r="QAH12" s="132"/>
      <c r="QAI12" s="132"/>
      <c r="QAJ12" s="133"/>
      <c r="QAK12" s="134"/>
      <c r="QAL12" s="132"/>
      <c r="QAM12" s="132"/>
      <c r="QAN12" s="132"/>
      <c r="QAO12" s="133"/>
      <c r="QAP12" s="134"/>
      <c r="QAQ12" s="132"/>
      <c r="QAR12" s="132"/>
      <c r="QAS12" s="132"/>
      <c r="QAT12" s="133"/>
      <c r="QAU12" s="134"/>
      <c r="QAV12" s="132"/>
      <c r="QAW12" s="132"/>
      <c r="QAX12" s="132"/>
      <c r="QAY12" s="133"/>
      <c r="QAZ12" s="134"/>
      <c r="QBA12" s="132"/>
      <c r="QBB12" s="132"/>
      <c r="QBC12" s="132"/>
      <c r="QBD12" s="133"/>
      <c r="QBE12" s="134"/>
      <c r="QBF12" s="132"/>
      <c r="QBG12" s="132"/>
      <c r="QBH12" s="132"/>
      <c r="QBI12" s="133"/>
      <c r="QBJ12" s="134"/>
      <c r="QBK12" s="132"/>
      <c r="QBL12" s="132"/>
      <c r="QBM12" s="132"/>
      <c r="QBN12" s="133"/>
      <c r="QBO12" s="134"/>
      <c r="QBP12" s="132"/>
      <c r="QBQ12" s="132"/>
      <c r="QBR12" s="132"/>
      <c r="QBS12" s="133"/>
      <c r="QBT12" s="134"/>
      <c r="QBU12" s="132"/>
      <c r="QBV12" s="132"/>
      <c r="QBW12" s="132"/>
      <c r="QBX12" s="133"/>
      <c r="QBY12" s="134"/>
      <c r="QBZ12" s="132"/>
      <c r="QCA12" s="132"/>
      <c r="QCB12" s="132"/>
      <c r="QCC12" s="133"/>
      <c r="QCD12" s="134"/>
      <c r="QCE12" s="132"/>
      <c r="QCF12" s="132"/>
      <c r="QCG12" s="132"/>
      <c r="QCH12" s="133"/>
      <c r="QCI12" s="134"/>
      <c r="QCJ12" s="132"/>
      <c r="QCK12" s="132"/>
      <c r="QCL12" s="132"/>
      <c r="QCM12" s="133"/>
      <c r="QCN12" s="134"/>
      <c r="QCO12" s="132"/>
      <c r="QCP12" s="132"/>
      <c r="QCQ12" s="132"/>
      <c r="QCR12" s="133"/>
      <c r="QCS12" s="134"/>
      <c r="QCT12" s="132"/>
      <c r="QCU12" s="132"/>
      <c r="QCV12" s="132"/>
      <c r="QCW12" s="133"/>
      <c r="QCX12" s="134"/>
      <c r="QCY12" s="132"/>
      <c r="QCZ12" s="132"/>
      <c r="QDA12" s="132"/>
      <c r="QDB12" s="133"/>
      <c r="QDC12" s="134"/>
      <c r="QDD12" s="132"/>
      <c r="QDE12" s="132"/>
      <c r="QDF12" s="132"/>
      <c r="QDG12" s="133"/>
      <c r="QDH12" s="134"/>
      <c r="QDI12" s="132"/>
      <c r="QDJ12" s="132"/>
      <c r="QDK12" s="132"/>
      <c r="QDL12" s="133"/>
      <c r="QDM12" s="134"/>
      <c r="QDN12" s="132"/>
      <c r="QDO12" s="132"/>
      <c r="QDP12" s="132"/>
      <c r="QDQ12" s="133"/>
      <c r="QDR12" s="134"/>
      <c r="QDS12" s="132"/>
      <c r="QDT12" s="132"/>
      <c r="QDU12" s="132"/>
      <c r="QDV12" s="133"/>
      <c r="QDW12" s="134"/>
      <c r="QDX12" s="132"/>
      <c r="QDY12" s="132"/>
      <c r="QDZ12" s="132"/>
      <c r="QEA12" s="133"/>
      <c r="QEB12" s="134"/>
      <c r="QEC12" s="132"/>
      <c r="QED12" s="132"/>
      <c r="QEE12" s="132"/>
      <c r="QEF12" s="133"/>
      <c r="QEG12" s="134"/>
      <c r="QEH12" s="132"/>
      <c r="QEI12" s="132"/>
      <c r="QEJ12" s="132"/>
      <c r="QEK12" s="133"/>
      <c r="QEL12" s="134"/>
      <c r="QEM12" s="132"/>
      <c r="QEN12" s="132"/>
      <c r="QEO12" s="132"/>
      <c r="QEP12" s="133"/>
      <c r="QEQ12" s="134"/>
      <c r="QER12" s="132"/>
      <c r="QES12" s="132"/>
      <c r="QET12" s="132"/>
      <c r="QEU12" s="133"/>
      <c r="QEV12" s="134"/>
      <c r="QEW12" s="132"/>
      <c r="QEX12" s="132"/>
      <c r="QEY12" s="132"/>
      <c r="QEZ12" s="133"/>
      <c r="QFA12" s="134"/>
      <c r="QFB12" s="132"/>
      <c r="QFC12" s="132"/>
      <c r="QFD12" s="132"/>
      <c r="QFE12" s="133"/>
      <c r="QFF12" s="134"/>
      <c r="QFG12" s="132"/>
      <c r="QFH12" s="132"/>
      <c r="QFI12" s="132"/>
      <c r="QFJ12" s="133"/>
      <c r="QFK12" s="134"/>
      <c r="QFL12" s="132"/>
      <c r="QFM12" s="132"/>
      <c r="QFN12" s="132"/>
      <c r="QFO12" s="133"/>
      <c r="QFP12" s="134"/>
      <c r="QFQ12" s="132"/>
      <c r="QFR12" s="132"/>
      <c r="QFS12" s="132"/>
      <c r="QFT12" s="133"/>
      <c r="QFU12" s="134"/>
      <c r="QFV12" s="132"/>
      <c r="QFW12" s="132"/>
      <c r="QFX12" s="132"/>
      <c r="QFY12" s="133"/>
      <c r="QFZ12" s="134"/>
      <c r="QGA12" s="132"/>
      <c r="QGB12" s="132"/>
      <c r="QGC12" s="132"/>
      <c r="QGD12" s="133"/>
      <c r="QGE12" s="134"/>
      <c r="QGF12" s="132"/>
      <c r="QGG12" s="132"/>
      <c r="QGH12" s="132"/>
      <c r="QGI12" s="133"/>
      <c r="QGJ12" s="134"/>
      <c r="QGK12" s="132"/>
      <c r="QGL12" s="132"/>
      <c r="QGM12" s="132"/>
      <c r="QGN12" s="133"/>
      <c r="QGO12" s="134"/>
      <c r="QGP12" s="132"/>
      <c r="QGQ12" s="132"/>
      <c r="QGR12" s="132"/>
      <c r="QGS12" s="133"/>
      <c r="QGT12" s="134"/>
      <c r="QGU12" s="132"/>
      <c r="QGV12" s="132"/>
      <c r="QGW12" s="132"/>
      <c r="QGX12" s="133"/>
      <c r="QGY12" s="134"/>
      <c r="QGZ12" s="132"/>
      <c r="QHA12" s="132"/>
      <c r="QHB12" s="132"/>
      <c r="QHC12" s="133"/>
      <c r="QHD12" s="134"/>
      <c r="QHE12" s="132"/>
      <c r="QHF12" s="132"/>
      <c r="QHG12" s="132"/>
      <c r="QHH12" s="133"/>
      <c r="QHI12" s="134"/>
      <c r="QHJ12" s="132"/>
      <c r="QHK12" s="132"/>
      <c r="QHL12" s="132"/>
      <c r="QHM12" s="133"/>
      <c r="QHN12" s="134"/>
      <c r="QHO12" s="132"/>
      <c r="QHP12" s="132"/>
      <c r="QHQ12" s="132"/>
      <c r="QHR12" s="133"/>
      <c r="QHS12" s="134"/>
      <c r="QHT12" s="132"/>
      <c r="QHU12" s="132"/>
      <c r="QHV12" s="132"/>
      <c r="QHW12" s="133"/>
      <c r="QHX12" s="134"/>
      <c r="QHY12" s="132"/>
      <c r="QHZ12" s="132"/>
      <c r="QIA12" s="132"/>
      <c r="QIB12" s="133"/>
      <c r="QIC12" s="134"/>
      <c r="QID12" s="132"/>
      <c r="QIE12" s="132"/>
      <c r="QIF12" s="132"/>
      <c r="QIG12" s="133"/>
      <c r="QIH12" s="134"/>
      <c r="QII12" s="132"/>
      <c r="QIJ12" s="132"/>
      <c r="QIK12" s="132"/>
      <c r="QIL12" s="133"/>
      <c r="QIM12" s="134"/>
      <c r="QIN12" s="132"/>
      <c r="QIO12" s="132"/>
      <c r="QIP12" s="132"/>
      <c r="QIQ12" s="133"/>
      <c r="QIR12" s="134"/>
      <c r="QIS12" s="132"/>
      <c r="QIT12" s="132"/>
      <c r="QIU12" s="132"/>
      <c r="QIV12" s="133"/>
      <c r="QIW12" s="134"/>
      <c r="QIX12" s="132"/>
      <c r="QIY12" s="132"/>
      <c r="QIZ12" s="132"/>
      <c r="QJA12" s="133"/>
      <c r="QJB12" s="134"/>
      <c r="QJC12" s="132"/>
      <c r="QJD12" s="132"/>
      <c r="QJE12" s="132"/>
      <c r="QJF12" s="133"/>
      <c r="QJG12" s="134"/>
      <c r="QJH12" s="132"/>
      <c r="QJI12" s="132"/>
      <c r="QJJ12" s="132"/>
      <c r="QJK12" s="133"/>
      <c r="QJL12" s="134"/>
      <c r="QJM12" s="132"/>
      <c r="QJN12" s="132"/>
      <c r="QJO12" s="132"/>
      <c r="QJP12" s="133"/>
      <c r="QJQ12" s="134"/>
      <c r="QJR12" s="132"/>
      <c r="QJS12" s="132"/>
      <c r="QJT12" s="132"/>
      <c r="QJU12" s="133"/>
      <c r="QJV12" s="134"/>
      <c r="QJW12" s="132"/>
      <c r="QJX12" s="132"/>
      <c r="QJY12" s="132"/>
      <c r="QJZ12" s="133"/>
      <c r="QKA12" s="134"/>
      <c r="QKB12" s="132"/>
      <c r="QKC12" s="132"/>
      <c r="QKD12" s="132"/>
      <c r="QKE12" s="133"/>
      <c r="QKF12" s="134"/>
      <c r="QKG12" s="132"/>
      <c r="QKH12" s="132"/>
      <c r="QKI12" s="132"/>
      <c r="QKJ12" s="133"/>
      <c r="QKK12" s="134"/>
      <c r="QKL12" s="132"/>
      <c r="QKM12" s="132"/>
      <c r="QKN12" s="132"/>
      <c r="QKO12" s="133"/>
      <c r="QKP12" s="134"/>
      <c r="QKQ12" s="132"/>
      <c r="QKR12" s="132"/>
      <c r="QKS12" s="132"/>
      <c r="QKT12" s="133"/>
      <c r="QKU12" s="134"/>
      <c r="QKV12" s="132"/>
      <c r="QKW12" s="132"/>
      <c r="QKX12" s="132"/>
      <c r="QKY12" s="133"/>
      <c r="QKZ12" s="134"/>
      <c r="QLA12" s="132"/>
      <c r="QLB12" s="132"/>
      <c r="QLC12" s="132"/>
      <c r="QLD12" s="133"/>
      <c r="QLE12" s="134"/>
      <c r="QLF12" s="132"/>
      <c r="QLG12" s="132"/>
      <c r="QLH12" s="132"/>
      <c r="QLI12" s="133"/>
      <c r="QLJ12" s="134"/>
      <c r="QLK12" s="132"/>
      <c r="QLL12" s="132"/>
      <c r="QLM12" s="132"/>
      <c r="QLN12" s="133"/>
      <c r="QLO12" s="134"/>
      <c r="QLP12" s="132"/>
      <c r="QLQ12" s="132"/>
      <c r="QLR12" s="132"/>
      <c r="QLS12" s="133"/>
      <c r="QLT12" s="134"/>
      <c r="QLU12" s="132"/>
      <c r="QLV12" s="132"/>
      <c r="QLW12" s="132"/>
      <c r="QLX12" s="133"/>
      <c r="QLY12" s="134"/>
      <c r="QLZ12" s="132"/>
      <c r="QMA12" s="132"/>
      <c r="QMB12" s="132"/>
      <c r="QMC12" s="133"/>
      <c r="QMD12" s="134"/>
      <c r="QME12" s="132"/>
      <c r="QMF12" s="132"/>
      <c r="QMG12" s="132"/>
      <c r="QMH12" s="133"/>
      <c r="QMI12" s="134"/>
      <c r="QMJ12" s="132"/>
      <c r="QMK12" s="132"/>
      <c r="QML12" s="132"/>
      <c r="QMM12" s="133"/>
      <c r="QMN12" s="134"/>
      <c r="QMO12" s="132"/>
      <c r="QMP12" s="132"/>
      <c r="QMQ12" s="132"/>
      <c r="QMR12" s="133"/>
      <c r="QMS12" s="134"/>
      <c r="QMT12" s="132"/>
      <c r="QMU12" s="132"/>
      <c r="QMV12" s="132"/>
      <c r="QMW12" s="133"/>
      <c r="QMX12" s="134"/>
      <c r="QMY12" s="132"/>
      <c r="QMZ12" s="132"/>
      <c r="QNA12" s="132"/>
      <c r="QNB12" s="133"/>
      <c r="QNC12" s="134"/>
      <c r="QND12" s="132"/>
      <c r="QNE12" s="132"/>
      <c r="QNF12" s="132"/>
      <c r="QNG12" s="133"/>
      <c r="QNH12" s="134"/>
      <c r="QNI12" s="132"/>
      <c r="QNJ12" s="132"/>
      <c r="QNK12" s="132"/>
      <c r="QNL12" s="133"/>
      <c r="QNM12" s="134"/>
      <c r="QNN12" s="132"/>
      <c r="QNO12" s="132"/>
      <c r="QNP12" s="132"/>
      <c r="QNQ12" s="133"/>
      <c r="QNR12" s="134"/>
      <c r="QNS12" s="132"/>
      <c r="QNT12" s="132"/>
      <c r="QNU12" s="132"/>
      <c r="QNV12" s="133"/>
      <c r="QNW12" s="134"/>
      <c r="QNX12" s="132"/>
      <c r="QNY12" s="132"/>
      <c r="QNZ12" s="132"/>
      <c r="QOA12" s="133"/>
      <c r="QOB12" s="134"/>
      <c r="QOC12" s="132"/>
      <c r="QOD12" s="132"/>
      <c r="QOE12" s="132"/>
      <c r="QOF12" s="133"/>
      <c r="QOG12" s="134"/>
      <c r="QOH12" s="132"/>
      <c r="QOI12" s="132"/>
      <c r="QOJ12" s="132"/>
      <c r="QOK12" s="133"/>
      <c r="QOL12" s="134"/>
      <c r="QOM12" s="132"/>
      <c r="QON12" s="132"/>
      <c r="QOO12" s="132"/>
      <c r="QOP12" s="133"/>
      <c r="QOQ12" s="134"/>
      <c r="QOR12" s="132"/>
      <c r="QOS12" s="132"/>
      <c r="QOT12" s="132"/>
      <c r="QOU12" s="133"/>
      <c r="QOV12" s="134"/>
      <c r="QOW12" s="132"/>
      <c r="QOX12" s="132"/>
      <c r="QOY12" s="132"/>
      <c r="QOZ12" s="133"/>
      <c r="QPA12" s="134"/>
      <c r="QPB12" s="132"/>
      <c r="QPC12" s="132"/>
      <c r="QPD12" s="132"/>
      <c r="QPE12" s="133"/>
      <c r="QPF12" s="134"/>
      <c r="QPG12" s="132"/>
      <c r="QPH12" s="132"/>
      <c r="QPI12" s="132"/>
      <c r="QPJ12" s="133"/>
      <c r="QPK12" s="134"/>
      <c r="QPL12" s="132"/>
      <c r="QPM12" s="132"/>
      <c r="QPN12" s="132"/>
      <c r="QPO12" s="133"/>
      <c r="QPP12" s="134"/>
      <c r="QPQ12" s="132"/>
      <c r="QPR12" s="132"/>
      <c r="QPS12" s="132"/>
      <c r="QPT12" s="133"/>
      <c r="QPU12" s="134"/>
      <c r="QPV12" s="132"/>
      <c r="QPW12" s="132"/>
      <c r="QPX12" s="132"/>
      <c r="QPY12" s="133"/>
      <c r="QPZ12" s="134"/>
      <c r="QQA12" s="132"/>
      <c r="QQB12" s="132"/>
      <c r="QQC12" s="132"/>
      <c r="QQD12" s="133"/>
      <c r="QQE12" s="134"/>
      <c r="QQF12" s="132"/>
      <c r="QQG12" s="132"/>
      <c r="QQH12" s="132"/>
      <c r="QQI12" s="133"/>
      <c r="QQJ12" s="134"/>
      <c r="QQK12" s="132"/>
      <c r="QQL12" s="132"/>
      <c r="QQM12" s="132"/>
      <c r="QQN12" s="133"/>
      <c r="QQO12" s="134"/>
      <c r="QQP12" s="132"/>
      <c r="QQQ12" s="132"/>
      <c r="QQR12" s="132"/>
      <c r="QQS12" s="133"/>
      <c r="QQT12" s="134"/>
      <c r="QQU12" s="132"/>
      <c r="QQV12" s="132"/>
      <c r="QQW12" s="132"/>
      <c r="QQX12" s="133"/>
      <c r="QQY12" s="134"/>
      <c r="QQZ12" s="132"/>
      <c r="QRA12" s="132"/>
      <c r="QRB12" s="132"/>
      <c r="QRC12" s="133"/>
      <c r="QRD12" s="134"/>
      <c r="QRE12" s="132"/>
      <c r="QRF12" s="132"/>
      <c r="QRG12" s="132"/>
      <c r="QRH12" s="133"/>
      <c r="QRI12" s="134"/>
      <c r="QRJ12" s="132"/>
      <c r="QRK12" s="132"/>
      <c r="QRL12" s="132"/>
      <c r="QRM12" s="133"/>
      <c r="QRN12" s="134"/>
      <c r="QRO12" s="132"/>
      <c r="QRP12" s="132"/>
      <c r="QRQ12" s="132"/>
      <c r="QRR12" s="133"/>
      <c r="QRS12" s="134"/>
      <c r="QRT12" s="132"/>
      <c r="QRU12" s="132"/>
      <c r="QRV12" s="132"/>
      <c r="QRW12" s="133"/>
      <c r="QRX12" s="134"/>
      <c r="QRY12" s="132"/>
      <c r="QRZ12" s="132"/>
      <c r="QSA12" s="132"/>
      <c r="QSB12" s="133"/>
      <c r="QSC12" s="134"/>
      <c r="QSD12" s="132"/>
      <c r="QSE12" s="132"/>
      <c r="QSF12" s="132"/>
      <c r="QSG12" s="133"/>
      <c r="QSH12" s="134"/>
      <c r="QSI12" s="132"/>
      <c r="QSJ12" s="132"/>
      <c r="QSK12" s="132"/>
      <c r="QSL12" s="133"/>
      <c r="QSM12" s="134"/>
      <c r="QSN12" s="132"/>
      <c r="QSO12" s="132"/>
      <c r="QSP12" s="132"/>
      <c r="QSQ12" s="133"/>
      <c r="QSR12" s="134"/>
      <c r="QSS12" s="132"/>
      <c r="QST12" s="132"/>
      <c r="QSU12" s="132"/>
      <c r="QSV12" s="133"/>
      <c r="QSW12" s="134"/>
      <c r="QSX12" s="132"/>
      <c r="QSY12" s="132"/>
      <c r="QSZ12" s="132"/>
      <c r="QTA12" s="133"/>
      <c r="QTB12" s="134"/>
      <c r="QTC12" s="132"/>
      <c r="QTD12" s="132"/>
      <c r="QTE12" s="132"/>
      <c r="QTF12" s="133"/>
      <c r="QTG12" s="134"/>
      <c r="QTH12" s="132"/>
      <c r="QTI12" s="132"/>
      <c r="QTJ12" s="132"/>
      <c r="QTK12" s="133"/>
      <c r="QTL12" s="134"/>
      <c r="QTM12" s="132"/>
      <c r="QTN12" s="132"/>
      <c r="QTO12" s="132"/>
      <c r="QTP12" s="133"/>
      <c r="QTQ12" s="134"/>
      <c r="QTR12" s="132"/>
      <c r="QTS12" s="132"/>
      <c r="QTT12" s="132"/>
      <c r="QTU12" s="133"/>
      <c r="QTV12" s="134"/>
      <c r="QTW12" s="132"/>
      <c r="QTX12" s="132"/>
      <c r="QTY12" s="132"/>
      <c r="QTZ12" s="133"/>
      <c r="QUA12" s="134"/>
      <c r="QUB12" s="132"/>
      <c r="QUC12" s="132"/>
      <c r="QUD12" s="132"/>
      <c r="QUE12" s="133"/>
      <c r="QUF12" s="134"/>
      <c r="QUG12" s="132"/>
      <c r="QUH12" s="132"/>
      <c r="QUI12" s="132"/>
      <c r="QUJ12" s="133"/>
      <c r="QUK12" s="134"/>
      <c r="QUL12" s="132"/>
      <c r="QUM12" s="132"/>
      <c r="QUN12" s="132"/>
      <c r="QUO12" s="133"/>
      <c r="QUP12" s="134"/>
      <c r="QUQ12" s="132"/>
      <c r="QUR12" s="132"/>
      <c r="QUS12" s="132"/>
      <c r="QUT12" s="133"/>
      <c r="QUU12" s="134"/>
      <c r="QUV12" s="132"/>
      <c r="QUW12" s="132"/>
      <c r="QUX12" s="132"/>
      <c r="QUY12" s="133"/>
      <c r="QUZ12" s="134"/>
      <c r="QVA12" s="132"/>
      <c r="QVB12" s="132"/>
      <c r="QVC12" s="132"/>
      <c r="QVD12" s="133"/>
      <c r="QVE12" s="134"/>
      <c r="QVF12" s="132"/>
      <c r="QVG12" s="132"/>
      <c r="QVH12" s="132"/>
      <c r="QVI12" s="133"/>
      <c r="QVJ12" s="134"/>
      <c r="QVK12" s="132"/>
      <c r="QVL12" s="132"/>
      <c r="QVM12" s="132"/>
      <c r="QVN12" s="133"/>
      <c r="QVO12" s="134"/>
      <c r="QVP12" s="132"/>
      <c r="QVQ12" s="132"/>
      <c r="QVR12" s="132"/>
      <c r="QVS12" s="133"/>
      <c r="QVT12" s="134"/>
      <c r="QVU12" s="132"/>
      <c r="QVV12" s="132"/>
      <c r="QVW12" s="132"/>
      <c r="QVX12" s="133"/>
      <c r="QVY12" s="134"/>
      <c r="QVZ12" s="132"/>
      <c r="QWA12" s="132"/>
      <c r="QWB12" s="132"/>
      <c r="QWC12" s="133"/>
      <c r="QWD12" s="134"/>
      <c r="QWE12" s="132"/>
      <c r="QWF12" s="132"/>
      <c r="QWG12" s="132"/>
      <c r="QWH12" s="133"/>
      <c r="QWI12" s="134"/>
      <c r="QWJ12" s="132"/>
      <c r="QWK12" s="132"/>
      <c r="QWL12" s="132"/>
      <c r="QWM12" s="133"/>
      <c r="QWN12" s="134"/>
      <c r="QWO12" s="132"/>
      <c r="QWP12" s="132"/>
      <c r="QWQ12" s="132"/>
      <c r="QWR12" s="133"/>
      <c r="QWS12" s="134"/>
      <c r="QWT12" s="132"/>
      <c r="QWU12" s="132"/>
      <c r="QWV12" s="132"/>
      <c r="QWW12" s="133"/>
      <c r="QWX12" s="134"/>
      <c r="QWY12" s="132"/>
      <c r="QWZ12" s="132"/>
      <c r="QXA12" s="132"/>
      <c r="QXB12" s="133"/>
      <c r="QXC12" s="134"/>
      <c r="QXD12" s="132"/>
      <c r="QXE12" s="132"/>
      <c r="QXF12" s="132"/>
      <c r="QXG12" s="133"/>
      <c r="QXH12" s="134"/>
      <c r="QXI12" s="132"/>
      <c r="QXJ12" s="132"/>
      <c r="QXK12" s="132"/>
      <c r="QXL12" s="133"/>
      <c r="QXM12" s="134"/>
      <c r="QXN12" s="132"/>
      <c r="QXO12" s="132"/>
      <c r="QXP12" s="132"/>
      <c r="QXQ12" s="133"/>
      <c r="QXR12" s="134"/>
      <c r="QXS12" s="132"/>
      <c r="QXT12" s="132"/>
      <c r="QXU12" s="132"/>
      <c r="QXV12" s="133"/>
      <c r="QXW12" s="134"/>
      <c r="QXX12" s="132"/>
      <c r="QXY12" s="132"/>
      <c r="QXZ12" s="132"/>
      <c r="QYA12" s="133"/>
      <c r="QYB12" s="134"/>
      <c r="QYC12" s="132"/>
      <c r="QYD12" s="132"/>
      <c r="QYE12" s="132"/>
      <c r="QYF12" s="133"/>
      <c r="QYG12" s="134"/>
      <c r="QYH12" s="132"/>
      <c r="QYI12" s="132"/>
      <c r="QYJ12" s="132"/>
      <c r="QYK12" s="133"/>
      <c r="QYL12" s="134"/>
      <c r="QYM12" s="132"/>
      <c r="QYN12" s="132"/>
      <c r="QYO12" s="132"/>
      <c r="QYP12" s="133"/>
      <c r="QYQ12" s="134"/>
      <c r="QYR12" s="132"/>
      <c r="QYS12" s="132"/>
      <c r="QYT12" s="132"/>
      <c r="QYU12" s="133"/>
      <c r="QYV12" s="134"/>
      <c r="QYW12" s="132"/>
      <c r="QYX12" s="132"/>
      <c r="QYY12" s="132"/>
      <c r="QYZ12" s="133"/>
      <c r="QZA12" s="134"/>
      <c r="QZB12" s="132"/>
      <c r="QZC12" s="132"/>
      <c r="QZD12" s="132"/>
      <c r="QZE12" s="133"/>
      <c r="QZF12" s="134"/>
      <c r="QZG12" s="132"/>
      <c r="QZH12" s="132"/>
      <c r="QZI12" s="132"/>
      <c r="QZJ12" s="133"/>
      <c r="QZK12" s="134"/>
      <c r="QZL12" s="132"/>
      <c r="QZM12" s="132"/>
      <c r="QZN12" s="132"/>
      <c r="QZO12" s="133"/>
      <c r="QZP12" s="134"/>
      <c r="QZQ12" s="132"/>
      <c r="QZR12" s="132"/>
      <c r="QZS12" s="132"/>
      <c r="QZT12" s="133"/>
      <c r="QZU12" s="134"/>
      <c r="QZV12" s="132"/>
      <c r="QZW12" s="132"/>
      <c r="QZX12" s="132"/>
      <c r="QZY12" s="133"/>
      <c r="QZZ12" s="134"/>
      <c r="RAA12" s="132"/>
      <c r="RAB12" s="132"/>
      <c r="RAC12" s="132"/>
      <c r="RAD12" s="133"/>
      <c r="RAE12" s="134"/>
      <c r="RAF12" s="132"/>
      <c r="RAG12" s="132"/>
      <c r="RAH12" s="132"/>
      <c r="RAI12" s="133"/>
      <c r="RAJ12" s="134"/>
      <c r="RAK12" s="132"/>
      <c r="RAL12" s="132"/>
      <c r="RAM12" s="132"/>
      <c r="RAN12" s="133"/>
      <c r="RAO12" s="134"/>
      <c r="RAP12" s="132"/>
      <c r="RAQ12" s="132"/>
      <c r="RAR12" s="132"/>
      <c r="RAS12" s="133"/>
      <c r="RAT12" s="134"/>
      <c r="RAU12" s="132"/>
      <c r="RAV12" s="132"/>
      <c r="RAW12" s="132"/>
      <c r="RAX12" s="133"/>
      <c r="RAY12" s="134"/>
      <c r="RAZ12" s="132"/>
      <c r="RBA12" s="132"/>
      <c r="RBB12" s="132"/>
      <c r="RBC12" s="133"/>
      <c r="RBD12" s="134"/>
      <c r="RBE12" s="132"/>
      <c r="RBF12" s="132"/>
      <c r="RBG12" s="132"/>
      <c r="RBH12" s="133"/>
      <c r="RBI12" s="134"/>
      <c r="RBJ12" s="132"/>
      <c r="RBK12" s="132"/>
      <c r="RBL12" s="132"/>
      <c r="RBM12" s="133"/>
      <c r="RBN12" s="134"/>
      <c r="RBO12" s="132"/>
      <c r="RBP12" s="132"/>
      <c r="RBQ12" s="132"/>
      <c r="RBR12" s="133"/>
      <c r="RBS12" s="134"/>
      <c r="RBT12" s="132"/>
      <c r="RBU12" s="132"/>
      <c r="RBV12" s="132"/>
      <c r="RBW12" s="133"/>
      <c r="RBX12" s="134"/>
      <c r="RBY12" s="132"/>
      <c r="RBZ12" s="132"/>
      <c r="RCA12" s="132"/>
      <c r="RCB12" s="133"/>
      <c r="RCC12" s="134"/>
      <c r="RCD12" s="132"/>
      <c r="RCE12" s="132"/>
      <c r="RCF12" s="132"/>
      <c r="RCG12" s="133"/>
      <c r="RCH12" s="134"/>
      <c r="RCI12" s="132"/>
      <c r="RCJ12" s="132"/>
      <c r="RCK12" s="132"/>
      <c r="RCL12" s="133"/>
      <c r="RCM12" s="134"/>
      <c r="RCN12" s="132"/>
      <c r="RCO12" s="132"/>
      <c r="RCP12" s="132"/>
      <c r="RCQ12" s="133"/>
      <c r="RCR12" s="134"/>
      <c r="RCS12" s="132"/>
      <c r="RCT12" s="132"/>
      <c r="RCU12" s="132"/>
      <c r="RCV12" s="133"/>
      <c r="RCW12" s="134"/>
      <c r="RCX12" s="132"/>
      <c r="RCY12" s="132"/>
      <c r="RCZ12" s="132"/>
      <c r="RDA12" s="133"/>
      <c r="RDB12" s="134"/>
      <c r="RDC12" s="132"/>
      <c r="RDD12" s="132"/>
      <c r="RDE12" s="132"/>
      <c r="RDF12" s="133"/>
      <c r="RDG12" s="134"/>
      <c r="RDH12" s="132"/>
      <c r="RDI12" s="132"/>
      <c r="RDJ12" s="132"/>
      <c r="RDK12" s="133"/>
      <c r="RDL12" s="134"/>
      <c r="RDM12" s="132"/>
      <c r="RDN12" s="132"/>
      <c r="RDO12" s="132"/>
      <c r="RDP12" s="133"/>
      <c r="RDQ12" s="134"/>
      <c r="RDR12" s="132"/>
      <c r="RDS12" s="132"/>
      <c r="RDT12" s="132"/>
      <c r="RDU12" s="133"/>
      <c r="RDV12" s="134"/>
      <c r="RDW12" s="132"/>
      <c r="RDX12" s="132"/>
      <c r="RDY12" s="132"/>
      <c r="RDZ12" s="133"/>
      <c r="REA12" s="134"/>
      <c r="REB12" s="132"/>
      <c r="REC12" s="132"/>
      <c r="RED12" s="132"/>
      <c r="REE12" s="133"/>
      <c r="REF12" s="134"/>
      <c r="REG12" s="132"/>
      <c r="REH12" s="132"/>
      <c r="REI12" s="132"/>
      <c r="REJ12" s="133"/>
      <c r="REK12" s="134"/>
      <c r="REL12" s="132"/>
      <c r="REM12" s="132"/>
      <c r="REN12" s="132"/>
      <c r="REO12" s="133"/>
      <c r="REP12" s="134"/>
      <c r="REQ12" s="132"/>
      <c r="RER12" s="132"/>
      <c r="RES12" s="132"/>
      <c r="RET12" s="133"/>
      <c r="REU12" s="134"/>
      <c r="REV12" s="132"/>
      <c r="REW12" s="132"/>
      <c r="REX12" s="132"/>
      <c r="REY12" s="133"/>
      <c r="REZ12" s="134"/>
      <c r="RFA12" s="132"/>
      <c r="RFB12" s="132"/>
      <c r="RFC12" s="132"/>
      <c r="RFD12" s="133"/>
      <c r="RFE12" s="134"/>
      <c r="RFF12" s="132"/>
      <c r="RFG12" s="132"/>
      <c r="RFH12" s="132"/>
      <c r="RFI12" s="133"/>
      <c r="RFJ12" s="134"/>
      <c r="RFK12" s="132"/>
      <c r="RFL12" s="132"/>
      <c r="RFM12" s="132"/>
      <c r="RFN12" s="133"/>
      <c r="RFO12" s="134"/>
      <c r="RFP12" s="132"/>
      <c r="RFQ12" s="132"/>
      <c r="RFR12" s="132"/>
      <c r="RFS12" s="133"/>
      <c r="RFT12" s="134"/>
      <c r="RFU12" s="132"/>
      <c r="RFV12" s="132"/>
      <c r="RFW12" s="132"/>
      <c r="RFX12" s="133"/>
      <c r="RFY12" s="134"/>
      <c r="RFZ12" s="132"/>
      <c r="RGA12" s="132"/>
      <c r="RGB12" s="132"/>
      <c r="RGC12" s="133"/>
      <c r="RGD12" s="134"/>
      <c r="RGE12" s="132"/>
      <c r="RGF12" s="132"/>
      <c r="RGG12" s="132"/>
      <c r="RGH12" s="133"/>
      <c r="RGI12" s="134"/>
      <c r="RGJ12" s="132"/>
      <c r="RGK12" s="132"/>
      <c r="RGL12" s="132"/>
      <c r="RGM12" s="133"/>
      <c r="RGN12" s="134"/>
      <c r="RGO12" s="132"/>
      <c r="RGP12" s="132"/>
      <c r="RGQ12" s="132"/>
      <c r="RGR12" s="133"/>
      <c r="RGS12" s="134"/>
      <c r="RGT12" s="132"/>
      <c r="RGU12" s="132"/>
      <c r="RGV12" s="132"/>
      <c r="RGW12" s="133"/>
      <c r="RGX12" s="134"/>
      <c r="RGY12" s="132"/>
      <c r="RGZ12" s="132"/>
      <c r="RHA12" s="132"/>
      <c r="RHB12" s="133"/>
      <c r="RHC12" s="134"/>
      <c r="RHD12" s="132"/>
      <c r="RHE12" s="132"/>
      <c r="RHF12" s="132"/>
      <c r="RHG12" s="133"/>
      <c r="RHH12" s="134"/>
      <c r="RHI12" s="132"/>
      <c r="RHJ12" s="132"/>
      <c r="RHK12" s="132"/>
      <c r="RHL12" s="133"/>
      <c r="RHM12" s="134"/>
      <c r="RHN12" s="132"/>
      <c r="RHO12" s="132"/>
      <c r="RHP12" s="132"/>
      <c r="RHQ12" s="133"/>
      <c r="RHR12" s="134"/>
      <c r="RHS12" s="132"/>
      <c r="RHT12" s="132"/>
      <c r="RHU12" s="132"/>
      <c r="RHV12" s="133"/>
      <c r="RHW12" s="134"/>
      <c r="RHX12" s="132"/>
      <c r="RHY12" s="132"/>
      <c r="RHZ12" s="132"/>
      <c r="RIA12" s="133"/>
      <c r="RIB12" s="134"/>
      <c r="RIC12" s="132"/>
      <c r="RID12" s="132"/>
      <c r="RIE12" s="132"/>
      <c r="RIF12" s="133"/>
      <c r="RIG12" s="134"/>
      <c r="RIH12" s="132"/>
      <c r="RII12" s="132"/>
      <c r="RIJ12" s="132"/>
      <c r="RIK12" s="133"/>
      <c r="RIL12" s="134"/>
      <c r="RIM12" s="132"/>
      <c r="RIN12" s="132"/>
      <c r="RIO12" s="132"/>
      <c r="RIP12" s="133"/>
      <c r="RIQ12" s="134"/>
      <c r="RIR12" s="132"/>
      <c r="RIS12" s="132"/>
      <c r="RIT12" s="132"/>
      <c r="RIU12" s="133"/>
      <c r="RIV12" s="134"/>
      <c r="RIW12" s="132"/>
      <c r="RIX12" s="132"/>
      <c r="RIY12" s="132"/>
      <c r="RIZ12" s="133"/>
      <c r="RJA12" s="134"/>
      <c r="RJB12" s="132"/>
      <c r="RJC12" s="132"/>
      <c r="RJD12" s="132"/>
      <c r="RJE12" s="133"/>
      <c r="RJF12" s="134"/>
      <c r="RJG12" s="132"/>
      <c r="RJH12" s="132"/>
      <c r="RJI12" s="132"/>
      <c r="RJJ12" s="133"/>
      <c r="RJK12" s="134"/>
      <c r="RJL12" s="132"/>
      <c r="RJM12" s="132"/>
      <c r="RJN12" s="132"/>
      <c r="RJO12" s="133"/>
      <c r="RJP12" s="134"/>
      <c r="RJQ12" s="132"/>
      <c r="RJR12" s="132"/>
      <c r="RJS12" s="132"/>
      <c r="RJT12" s="133"/>
      <c r="RJU12" s="134"/>
      <c r="RJV12" s="132"/>
      <c r="RJW12" s="132"/>
      <c r="RJX12" s="132"/>
      <c r="RJY12" s="133"/>
      <c r="RJZ12" s="134"/>
      <c r="RKA12" s="132"/>
      <c r="RKB12" s="132"/>
      <c r="RKC12" s="132"/>
      <c r="RKD12" s="133"/>
      <c r="RKE12" s="134"/>
      <c r="RKF12" s="132"/>
      <c r="RKG12" s="132"/>
      <c r="RKH12" s="132"/>
      <c r="RKI12" s="133"/>
      <c r="RKJ12" s="134"/>
      <c r="RKK12" s="132"/>
      <c r="RKL12" s="132"/>
      <c r="RKM12" s="132"/>
      <c r="RKN12" s="133"/>
      <c r="RKO12" s="134"/>
      <c r="RKP12" s="132"/>
      <c r="RKQ12" s="132"/>
      <c r="RKR12" s="132"/>
      <c r="RKS12" s="133"/>
      <c r="RKT12" s="134"/>
      <c r="RKU12" s="132"/>
      <c r="RKV12" s="132"/>
      <c r="RKW12" s="132"/>
      <c r="RKX12" s="133"/>
      <c r="RKY12" s="134"/>
      <c r="RKZ12" s="132"/>
      <c r="RLA12" s="132"/>
      <c r="RLB12" s="132"/>
      <c r="RLC12" s="133"/>
      <c r="RLD12" s="134"/>
      <c r="RLE12" s="132"/>
      <c r="RLF12" s="132"/>
      <c r="RLG12" s="132"/>
      <c r="RLH12" s="133"/>
      <c r="RLI12" s="134"/>
      <c r="RLJ12" s="132"/>
      <c r="RLK12" s="132"/>
      <c r="RLL12" s="132"/>
      <c r="RLM12" s="133"/>
      <c r="RLN12" s="134"/>
      <c r="RLO12" s="132"/>
      <c r="RLP12" s="132"/>
      <c r="RLQ12" s="132"/>
      <c r="RLR12" s="133"/>
      <c r="RLS12" s="134"/>
      <c r="RLT12" s="132"/>
      <c r="RLU12" s="132"/>
      <c r="RLV12" s="132"/>
      <c r="RLW12" s="133"/>
      <c r="RLX12" s="134"/>
      <c r="RLY12" s="132"/>
      <c r="RLZ12" s="132"/>
      <c r="RMA12" s="132"/>
      <c r="RMB12" s="133"/>
      <c r="RMC12" s="134"/>
      <c r="RMD12" s="132"/>
      <c r="RME12" s="132"/>
      <c r="RMF12" s="132"/>
      <c r="RMG12" s="133"/>
      <c r="RMH12" s="134"/>
      <c r="RMI12" s="132"/>
      <c r="RMJ12" s="132"/>
      <c r="RMK12" s="132"/>
      <c r="RML12" s="133"/>
      <c r="RMM12" s="134"/>
      <c r="RMN12" s="132"/>
      <c r="RMO12" s="132"/>
      <c r="RMP12" s="132"/>
      <c r="RMQ12" s="133"/>
      <c r="RMR12" s="134"/>
      <c r="RMS12" s="132"/>
      <c r="RMT12" s="132"/>
      <c r="RMU12" s="132"/>
      <c r="RMV12" s="133"/>
      <c r="RMW12" s="134"/>
      <c r="RMX12" s="132"/>
      <c r="RMY12" s="132"/>
      <c r="RMZ12" s="132"/>
      <c r="RNA12" s="133"/>
      <c r="RNB12" s="134"/>
      <c r="RNC12" s="132"/>
      <c r="RND12" s="132"/>
      <c r="RNE12" s="132"/>
      <c r="RNF12" s="133"/>
      <c r="RNG12" s="134"/>
      <c r="RNH12" s="132"/>
      <c r="RNI12" s="132"/>
      <c r="RNJ12" s="132"/>
      <c r="RNK12" s="133"/>
      <c r="RNL12" s="134"/>
      <c r="RNM12" s="132"/>
      <c r="RNN12" s="132"/>
      <c r="RNO12" s="132"/>
      <c r="RNP12" s="133"/>
      <c r="RNQ12" s="134"/>
      <c r="RNR12" s="132"/>
      <c r="RNS12" s="132"/>
      <c r="RNT12" s="132"/>
      <c r="RNU12" s="133"/>
      <c r="RNV12" s="134"/>
      <c r="RNW12" s="132"/>
      <c r="RNX12" s="132"/>
      <c r="RNY12" s="132"/>
      <c r="RNZ12" s="133"/>
      <c r="ROA12" s="134"/>
      <c r="ROB12" s="132"/>
      <c r="ROC12" s="132"/>
      <c r="ROD12" s="132"/>
      <c r="ROE12" s="133"/>
      <c r="ROF12" s="134"/>
      <c r="ROG12" s="132"/>
      <c r="ROH12" s="132"/>
      <c r="ROI12" s="132"/>
      <c r="ROJ12" s="133"/>
      <c r="ROK12" s="134"/>
      <c r="ROL12" s="132"/>
      <c r="ROM12" s="132"/>
      <c r="RON12" s="132"/>
      <c r="ROO12" s="133"/>
      <c r="ROP12" s="134"/>
      <c r="ROQ12" s="132"/>
      <c r="ROR12" s="132"/>
      <c r="ROS12" s="132"/>
      <c r="ROT12" s="133"/>
      <c r="ROU12" s="134"/>
      <c r="ROV12" s="132"/>
      <c r="ROW12" s="132"/>
      <c r="ROX12" s="132"/>
      <c r="ROY12" s="133"/>
      <c r="ROZ12" s="134"/>
      <c r="RPA12" s="132"/>
      <c r="RPB12" s="132"/>
      <c r="RPC12" s="132"/>
      <c r="RPD12" s="133"/>
      <c r="RPE12" s="134"/>
      <c r="RPF12" s="132"/>
      <c r="RPG12" s="132"/>
      <c r="RPH12" s="132"/>
      <c r="RPI12" s="133"/>
      <c r="RPJ12" s="134"/>
      <c r="RPK12" s="132"/>
      <c r="RPL12" s="132"/>
      <c r="RPM12" s="132"/>
      <c r="RPN12" s="133"/>
      <c r="RPO12" s="134"/>
      <c r="RPP12" s="132"/>
      <c r="RPQ12" s="132"/>
      <c r="RPR12" s="132"/>
      <c r="RPS12" s="133"/>
      <c r="RPT12" s="134"/>
      <c r="RPU12" s="132"/>
      <c r="RPV12" s="132"/>
      <c r="RPW12" s="132"/>
      <c r="RPX12" s="133"/>
      <c r="RPY12" s="134"/>
      <c r="RPZ12" s="132"/>
      <c r="RQA12" s="132"/>
      <c r="RQB12" s="132"/>
      <c r="RQC12" s="133"/>
      <c r="RQD12" s="134"/>
      <c r="RQE12" s="132"/>
      <c r="RQF12" s="132"/>
      <c r="RQG12" s="132"/>
      <c r="RQH12" s="133"/>
      <c r="RQI12" s="134"/>
      <c r="RQJ12" s="132"/>
      <c r="RQK12" s="132"/>
      <c r="RQL12" s="132"/>
      <c r="RQM12" s="133"/>
      <c r="RQN12" s="134"/>
      <c r="RQO12" s="132"/>
      <c r="RQP12" s="132"/>
      <c r="RQQ12" s="132"/>
      <c r="RQR12" s="133"/>
      <c r="RQS12" s="134"/>
      <c r="RQT12" s="132"/>
      <c r="RQU12" s="132"/>
      <c r="RQV12" s="132"/>
      <c r="RQW12" s="133"/>
      <c r="RQX12" s="134"/>
      <c r="RQY12" s="132"/>
      <c r="RQZ12" s="132"/>
      <c r="RRA12" s="132"/>
      <c r="RRB12" s="133"/>
      <c r="RRC12" s="134"/>
      <c r="RRD12" s="132"/>
      <c r="RRE12" s="132"/>
      <c r="RRF12" s="132"/>
      <c r="RRG12" s="133"/>
      <c r="RRH12" s="134"/>
      <c r="RRI12" s="132"/>
      <c r="RRJ12" s="132"/>
      <c r="RRK12" s="132"/>
      <c r="RRL12" s="133"/>
      <c r="RRM12" s="134"/>
      <c r="RRN12" s="132"/>
      <c r="RRO12" s="132"/>
      <c r="RRP12" s="132"/>
      <c r="RRQ12" s="133"/>
      <c r="RRR12" s="134"/>
      <c r="RRS12" s="132"/>
      <c r="RRT12" s="132"/>
      <c r="RRU12" s="132"/>
      <c r="RRV12" s="133"/>
      <c r="RRW12" s="134"/>
      <c r="RRX12" s="132"/>
      <c r="RRY12" s="132"/>
      <c r="RRZ12" s="132"/>
      <c r="RSA12" s="133"/>
      <c r="RSB12" s="134"/>
      <c r="RSC12" s="132"/>
      <c r="RSD12" s="132"/>
      <c r="RSE12" s="132"/>
      <c r="RSF12" s="133"/>
      <c r="RSG12" s="134"/>
      <c r="RSH12" s="132"/>
      <c r="RSI12" s="132"/>
      <c r="RSJ12" s="132"/>
      <c r="RSK12" s="133"/>
      <c r="RSL12" s="134"/>
      <c r="RSM12" s="132"/>
      <c r="RSN12" s="132"/>
      <c r="RSO12" s="132"/>
      <c r="RSP12" s="133"/>
      <c r="RSQ12" s="134"/>
      <c r="RSR12" s="132"/>
      <c r="RSS12" s="132"/>
      <c r="RST12" s="132"/>
      <c r="RSU12" s="133"/>
      <c r="RSV12" s="134"/>
      <c r="RSW12" s="132"/>
      <c r="RSX12" s="132"/>
      <c r="RSY12" s="132"/>
      <c r="RSZ12" s="133"/>
      <c r="RTA12" s="134"/>
      <c r="RTB12" s="132"/>
      <c r="RTC12" s="132"/>
      <c r="RTD12" s="132"/>
      <c r="RTE12" s="133"/>
      <c r="RTF12" s="134"/>
      <c r="RTG12" s="132"/>
      <c r="RTH12" s="132"/>
      <c r="RTI12" s="132"/>
      <c r="RTJ12" s="133"/>
      <c r="RTK12" s="134"/>
      <c r="RTL12" s="132"/>
      <c r="RTM12" s="132"/>
      <c r="RTN12" s="132"/>
      <c r="RTO12" s="133"/>
      <c r="RTP12" s="134"/>
      <c r="RTQ12" s="132"/>
      <c r="RTR12" s="132"/>
      <c r="RTS12" s="132"/>
      <c r="RTT12" s="133"/>
      <c r="RTU12" s="134"/>
      <c r="RTV12" s="132"/>
      <c r="RTW12" s="132"/>
      <c r="RTX12" s="132"/>
      <c r="RTY12" s="133"/>
      <c r="RTZ12" s="134"/>
      <c r="RUA12" s="132"/>
      <c r="RUB12" s="132"/>
      <c r="RUC12" s="132"/>
      <c r="RUD12" s="133"/>
      <c r="RUE12" s="134"/>
      <c r="RUF12" s="132"/>
      <c r="RUG12" s="132"/>
      <c r="RUH12" s="132"/>
      <c r="RUI12" s="133"/>
      <c r="RUJ12" s="134"/>
      <c r="RUK12" s="132"/>
      <c r="RUL12" s="132"/>
      <c r="RUM12" s="132"/>
      <c r="RUN12" s="133"/>
      <c r="RUO12" s="134"/>
      <c r="RUP12" s="132"/>
      <c r="RUQ12" s="132"/>
      <c r="RUR12" s="132"/>
      <c r="RUS12" s="133"/>
      <c r="RUT12" s="134"/>
      <c r="RUU12" s="132"/>
      <c r="RUV12" s="132"/>
      <c r="RUW12" s="132"/>
      <c r="RUX12" s="133"/>
      <c r="RUY12" s="134"/>
      <c r="RUZ12" s="132"/>
      <c r="RVA12" s="132"/>
      <c r="RVB12" s="132"/>
      <c r="RVC12" s="133"/>
      <c r="RVD12" s="134"/>
      <c r="RVE12" s="132"/>
      <c r="RVF12" s="132"/>
      <c r="RVG12" s="132"/>
      <c r="RVH12" s="133"/>
      <c r="RVI12" s="134"/>
      <c r="RVJ12" s="132"/>
      <c r="RVK12" s="132"/>
      <c r="RVL12" s="132"/>
      <c r="RVM12" s="133"/>
      <c r="RVN12" s="134"/>
      <c r="RVO12" s="132"/>
      <c r="RVP12" s="132"/>
      <c r="RVQ12" s="132"/>
      <c r="RVR12" s="133"/>
      <c r="RVS12" s="134"/>
      <c r="RVT12" s="132"/>
      <c r="RVU12" s="132"/>
      <c r="RVV12" s="132"/>
      <c r="RVW12" s="133"/>
      <c r="RVX12" s="134"/>
      <c r="RVY12" s="132"/>
      <c r="RVZ12" s="132"/>
      <c r="RWA12" s="132"/>
      <c r="RWB12" s="133"/>
      <c r="RWC12" s="134"/>
      <c r="RWD12" s="132"/>
      <c r="RWE12" s="132"/>
      <c r="RWF12" s="132"/>
      <c r="RWG12" s="133"/>
      <c r="RWH12" s="134"/>
      <c r="RWI12" s="132"/>
      <c r="RWJ12" s="132"/>
      <c r="RWK12" s="132"/>
      <c r="RWL12" s="133"/>
      <c r="RWM12" s="134"/>
      <c r="RWN12" s="132"/>
      <c r="RWO12" s="132"/>
      <c r="RWP12" s="132"/>
      <c r="RWQ12" s="133"/>
      <c r="RWR12" s="134"/>
      <c r="RWS12" s="132"/>
      <c r="RWT12" s="132"/>
      <c r="RWU12" s="132"/>
      <c r="RWV12" s="133"/>
      <c r="RWW12" s="134"/>
      <c r="RWX12" s="132"/>
      <c r="RWY12" s="132"/>
      <c r="RWZ12" s="132"/>
      <c r="RXA12" s="133"/>
      <c r="RXB12" s="134"/>
      <c r="RXC12" s="132"/>
      <c r="RXD12" s="132"/>
      <c r="RXE12" s="132"/>
      <c r="RXF12" s="133"/>
      <c r="RXG12" s="134"/>
      <c r="RXH12" s="132"/>
      <c r="RXI12" s="132"/>
      <c r="RXJ12" s="132"/>
      <c r="RXK12" s="133"/>
      <c r="RXL12" s="134"/>
      <c r="RXM12" s="132"/>
      <c r="RXN12" s="132"/>
      <c r="RXO12" s="132"/>
      <c r="RXP12" s="133"/>
      <c r="RXQ12" s="134"/>
      <c r="RXR12" s="132"/>
      <c r="RXS12" s="132"/>
      <c r="RXT12" s="132"/>
      <c r="RXU12" s="133"/>
      <c r="RXV12" s="134"/>
      <c r="RXW12" s="132"/>
      <c r="RXX12" s="132"/>
      <c r="RXY12" s="132"/>
      <c r="RXZ12" s="133"/>
      <c r="RYA12" s="134"/>
      <c r="RYB12" s="132"/>
      <c r="RYC12" s="132"/>
      <c r="RYD12" s="132"/>
      <c r="RYE12" s="133"/>
      <c r="RYF12" s="134"/>
      <c r="RYG12" s="132"/>
      <c r="RYH12" s="132"/>
      <c r="RYI12" s="132"/>
      <c r="RYJ12" s="133"/>
      <c r="RYK12" s="134"/>
      <c r="RYL12" s="132"/>
      <c r="RYM12" s="132"/>
      <c r="RYN12" s="132"/>
      <c r="RYO12" s="133"/>
      <c r="RYP12" s="134"/>
      <c r="RYQ12" s="132"/>
      <c r="RYR12" s="132"/>
      <c r="RYS12" s="132"/>
      <c r="RYT12" s="133"/>
      <c r="RYU12" s="134"/>
      <c r="RYV12" s="132"/>
      <c r="RYW12" s="132"/>
      <c r="RYX12" s="132"/>
      <c r="RYY12" s="133"/>
      <c r="RYZ12" s="134"/>
      <c r="RZA12" s="132"/>
      <c r="RZB12" s="132"/>
      <c r="RZC12" s="132"/>
      <c r="RZD12" s="133"/>
      <c r="RZE12" s="134"/>
      <c r="RZF12" s="132"/>
      <c r="RZG12" s="132"/>
      <c r="RZH12" s="132"/>
      <c r="RZI12" s="133"/>
      <c r="RZJ12" s="134"/>
      <c r="RZK12" s="132"/>
      <c r="RZL12" s="132"/>
      <c r="RZM12" s="132"/>
      <c r="RZN12" s="133"/>
      <c r="RZO12" s="134"/>
      <c r="RZP12" s="132"/>
      <c r="RZQ12" s="132"/>
      <c r="RZR12" s="132"/>
      <c r="RZS12" s="133"/>
      <c r="RZT12" s="134"/>
      <c r="RZU12" s="132"/>
      <c r="RZV12" s="132"/>
      <c r="RZW12" s="132"/>
      <c r="RZX12" s="133"/>
      <c r="RZY12" s="134"/>
      <c r="RZZ12" s="132"/>
      <c r="SAA12" s="132"/>
      <c r="SAB12" s="132"/>
      <c r="SAC12" s="133"/>
      <c r="SAD12" s="134"/>
      <c r="SAE12" s="132"/>
      <c r="SAF12" s="132"/>
      <c r="SAG12" s="132"/>
      <c r="SAH12" s="133"/>
      <c r="SAI12" s="134"/>
      <c r="SAJ12" s="132"/>
      <c r="SAK12" s="132"/>
      <c r="SAL12" s="132"/>
      <c r="SAM12" s="133"/>
      <c r="SAN12" s="134"/>
      <c r="SAO12" s="132"/>
      <c r="SAP12" s="132"/>
      <c r="SAQ12" s="132"/>
      <c r="SAR12" s="133"/>
      <c r="SAS12" s="134"/>
      <c r="SAT12" s="132"/>
      <c r="SAU12" s="132"/>
      <c r="SAV12" s="132"/>
      <c r="SAW12" s="133"/>
      <c r="SAX12" s="134"/>
      <c r="SAY12" s="132"/>
      <c r="SAZ12" s="132"/>
      <c r="SBA12" s="132"/>
      <c r="SBB12" s="133"/>
      <c r="SBC12" s="134"/>
      <c r="SBD12" s="132"/>
      <c r="SBE12" s="132"/>
      <c r="SBF12" s="132"/>
      <c r="SBG12" s="133"/>
      <c r="SBH12" s="134"/>
      <c r="SBI12" s="132"/>
      <c r="SBJ12" s="132"/>
      <c r="SBK12" s="132"/>
      <c r="SBL12" s="133"/>
      <c r="SBM12" s="134"/>
      <c r="SBN12" s="132"/>
      <c r="SBO12" s="132"/>
      <c r="SBP12" s="132"/>
      <c r="SBQ12" s="133"/>
      <c r="SBR12" s="134"/>
      <c r="SBS12" s="132"/>
      <c r="SBT12" s="132"/>
      <c r="SBU12" s="132"/>
      <c r="SBV12" s="133"/>
      <c r="SBW12" s="134"/>
      <c r="SBX12" s="132"/>
      <c r="SBY12" s="132"/>
      <c r="SBZ12" s="132"/>
      <c r="SCA12" s="133"/>
      <c r="SCB12" s="134"/>
      <c r="SCC12" s="132"/>
      <c r="SCD12" s="132"/>
      <c r="SCE12" s="132"/>
      <c r="SCF12" s="133"/>
      <c r="SCG12" s="134"/>
      <c r="SCH12" s="132"/>
      <c r="SCI12" s="132"/>
      <c r="SCJ12" s="132"/>
      <c r="SCK12" s="133"/>
      <c r="SCL12" s="134"/>
      <c r="SCM12" s="132"/>
      <c r="SCN12" s="132"/>
      <c r="SCO12" s="132"/>
      <c r="SCP12" s="133"/>
      <c r="SCQ12" s="134"/>
      <c r="SCR12" s="132"/>
      <c r="SCS12" s="132"/>
      <c r="SCT12" s="132"/>
      <c r="SCU12" s="133"/>
      <c r="SCV12" s="134"/>
      <c r="SCW12" s="132"/>
      <c r="SCX12" s="132"/>
      <c r="SCY12" s="132"/>
      <c r="SCZ12" s="133"/>
      <c r="SDA12" s="134"/>
      <c r="SDB12" s="132"/>
      <c r="SDC12" s="132"/>
      <c r="SDD12" s="132"/>
      <c r="SDE12" s="133"/>
      <c r="SDF12" s="134"/>
      <c r="SDG12" s="132"/>
      <c r="SDH12" s="132"/>
      <c r="SDI12" s="132"/>
      <c r="SDJ12" s="133"/>
      <c r="SDK12" s="134"/>
      <c r="SDL12" s="132"/>
      <c r="SDM12" s="132"/>
      <c r="SDN12" s="132"/>
      <c r="SDO12" s="133"/>
      <c r="SDP12" s="134"/>
      <c r="SDQ12" s="132"/>
      <c r="SDR12" s="132"/>
      <c r="SDS12" s="132"/>
      <c r="SDT12" s="133"/>
      <c r="SDU12" s="134"/>
      <c r="SDV12" s="132"/>
      <c r="SDW12" s="132"/>
      <c r="SDX12" s="132"/>
      <c r="SDY12" s="133"/>
      <c r="SDZ12" s="134"/>
      <c r="SEA12" s="132"/>
      <c r="SEB12" s="132"/>
      <c r="SEC12" s="132"/>
      <c r="SED12" s="133"/>
      <c r="SEE12" s="134"/>
      <c r="SEF12" s="132"/>
      <c r="SEG12" s="132"/>
      <c r="SEH12" s="132"/>
      <c r="SEI12" s="133"/>
      <c r="SEJ12" s="134"/>
      <c r="SEK12" s="132"/>
      <c r="SEL12" s="132"/>
      <c r="SEM12" s="132"/>
      <c r="SEN12" s="133"/>
      <c r="SEO12" s="134"/>
      <c r="SEP12" s="132"/>
      <c r="SEQ12" s="132"/>
      <c r="SER12" s="132"/>
      <c r="SES12" s="133"/>
      <c r="SET12" s="134"/>
      <c r="SEU12" s="132"/>
      <c r="SEV12" s="132"/>
      <c r="SEW12" s="132"/>
      <c r="SEX12" s="133"/>
      <c r="SEY12" s="134"/>
      <c r="SEZ12" s="132"/>
      <c r="SFA12" s="132"/>
      <c r="SFB12" s="132"/>
      <c r="SFC12" s="133"/>
      <c r="SFD12" s="134"/>
      <c r="SFE12" s="132"/>
      <c r="SFF12" s="132"/>
      <c r="SFG12" s="132"/>
      <c r="SFH12" s="133"/>
      <c r="SFI12" s="134"/>
      <c r="SFJ12" s="132"/>
      <c r="SFK12" s="132"/>
      <c r="SFL12" s="132"/>
      <c r="SFM12" s="133"/>
      <c r="SFN12" s="134"/>
      <c r="SFO12" s="132"/>
      <c r="SFP12" s="132"/>
      <c r="SFQ12" s="132"/>
      <c r="SFR12" s="133"/>
      <c r="SFS12" s="134"/>
      <c r="SFT12" s="132"/>
      <c r="SFU12" s="132"/>
      <c r="SFV12" s="132"/>
      <c r="SFW12" s="133"/>
      <c r="SFX12" s="134"/>
      <c r="SFY12" s="132"/>
      <c r="SFZ12" s="132"/>
      <c r="SGA12" s="132"/>
      <c r="SGB12" s="133"/>
      <c r="SGC12" s="134"/>
      <c r="SGD12" s="132"/>
      <c r="SGE12" s="132"/>
      <c r="SGF12" s="132"/>
      <c r="SGG12" s="133"/>
      <c r="SGH12" s="134"/>
      <c r="SGI12" s="132"/>
      <c r="SGJ12" s="132"/>
      <c r="SGK12" s="132"/>
      <c r="SGL12" s="133"/>
      <c r="SGM12" s="134"/>
      <c r="SGN12" s="132"/>
      <c r="SGO12" s="132"/>
      <c r="SGP12" s="132"/>
      <c r="SGQ12" s="133"/>
      <c r="SGR12" s="134"/>
      <c r="SGS12" s="132"/>
      <c r="SGT12" s="132"/>
      <c r="SGU12" s="132"/>
      <c r="SGV12" s="133"/>
      <c r="SGW12" s="134"/>
      <c r="SGX12" s="132"/>
      <c r="SGY12" s="132"/>
      <c r="SGZ12" s="132"/>
      <c r="SHA12" s="133"/>
      <c r="SHB12" s="134"/>
      <c r="SHC12" s="132"/>
      <c r="SHD12" s="132"/>
      <c r="SHE12" s="132"/>
      <c r="SHF12" s="133"/>
      <c r="SHG12" s="134"/>
      <c r="SHH12" s="132"/>
      <c r="SHI12" s="132"/>
      <c r="SHJ12" s="132"/>
      <c r="SHK12" s="133"/>
      <c r="SHL12" s="134"/>
      <c r="SHM12" s="132"/>
      <c r="SHN12" s="132"/>
      <c r="SHO12" s="132"/>
      <c r="SHP12" s="133"/>
      <c r="SHQ12" s="134"/>
      <c r="SHR12" s="132"/>
      <c r="SHS12" s="132"/>
      <c r="SHT12" s="132"/>
      <c r="SHU12" s="133"/>
      <c r="SHV12" s="134"/>
      <c r="SHW12" s="132"/>
      <c r="SHX12" s="132"/>
      <c r="SHY12" s="132"/>
      <c r="SHZ12" s="133"/>
      <c r="SIA12" s="134"/>
      <c r="SIB12" s="132"/>
      <c r="SIC12" s="132"/>
      <c r="SID12" s="132"/>
      <c r="SIE12" s="133"/>
      <c r="SIF12" s="134"/>
      <c r="SIG12" s="132"/>
      <c r="SIH12" s="132"/>
      <c r="SII12" s="132"/>
      <c r="SIJ12" s="133"/>
      <c r="SIK12" s="134"/>
      <c r="SIL12" s="132"/>
      <c r="SIM12" s="132"/>
      <c r="SIN12" s="132"/>
      <c r="SIO12" s="133"/>
      <c r="SIP12" s="134"/>
      <c r="SIQ12" s="132"/>
      <c r="SIR12" s="132"/>
      <c r="SIS12" s="132"/>
      <c r="SIT12" s="133"/>
      <c r="SIU12" s="134"/>
      <c r="SIV12" s="132"/>
      <c r="SIW12" s="132"/>
      <c r="SIX12" s="132"/>
      <c r="SIY12" s="133"/>
      <c r="SIZ12" s="134"/>
      <c r="SJA12" s="132"/>
      <c r="SJB12" s="132"/>
      <c r="SJC12" s="132"/>
      <c r="SJD12" s="133"/>
      <c r="SJE12" s="134"/>
      <c r="SJF12" s="132"/>
      <c r="SJG12" s="132"/>
      <c r="SJH12" s="132"/>
      <c r="SJI12" s="133"/>
      <c r="SJJ12" s="134"/>
      <c r="SJK12" s="132"/>
      <c r="SJL12" s="132"/>
      <c r="SJM12" s="132"/>
      <c r="SJN12" s="133"/>
      <c r="SJO12" s="134"/>
      <c r="SJP12" s="132"/>
      <c r="SJQ12" s="132"/>
      <c r="SJR12" s="132"/>
      <c r="SJS12" s="133"/>
      <c r="SJT12" s="134"/>
      <c r="SJU12" s="132"/>
      <c r="SJV12" s="132"/>
      <c r="SJW12" s="132"/>
      <c r="SJX12" s="133"/>
      <c r="SJY12" s="134"/>
      <c r="SJZ12" s="132"/>
      <c r="SKA12" s="132"/>
      <c r="SKB12" s="132"/>
      <c r="SKC12" s="133"/>
      <c r="SKD12" s="134"/>
      <c r="SKE12" s="132"/>
      <c r="SKF12" s="132"/>
      <c r="SKG12" s="132"/>
      <c r="SKH12" s="133"/>
      <c r="SKI12" s="134"/>
      <c r="SKJ12" s="132"/>
      <c r="SKK12" s="132"/>
      <c r="SKL12" s="132"/>
      <c r="SKM12" s="133"/>
      <c r="SKN12" s="134"/>
      <c r="SKO12" s="132"/>
      <c r="SKP12" s="132"/>
      <c r="SKQ12" s="132"/>
      <c r="SKR12" s="133"/>
      <c r="SKS12" s="134"/>
      <c r="SKT12" s="132"/>
      <c r="SKU12" s="132"/>
      <c r="SKV12" s="132"/>
      <c r="SKW12" s="133"/>
      <c r="SKX12" s="134"/>
      <c r="SKY12" s="132"/>
      <c r="SKZ12" s="132"/>
      <c r="SLA12" s="132"/>
      <c r="SLB12" s="133"/>
      <c r="SLC12" s="134"/>
      <c r="SLD12" s="132"/>
      <c r="SLE12" s="132"/>
      <c r="SLF12" s="132"/>
      <c r="SLG12" s="133"/>
      <c r="SLH12" s="134"/>
      <c r="SLI12" s="132"/>
      <c r="SLJ12" s="132"/>
      <c r="SLK12" s="132"/>
      <c r="SLL12" s="133"/>
      <c r="SLM12" s="134"/>
      <c r="SLN12" s="132"/>
      <c r="SLO12" s="132"/>
      <c r="SLP12" s="132"/>
      <c r="SLQ12" s="133"/>
      <c r="SLR12" s="134"/>
      <c r="SLS12" s="132"/>
      <c r="SLT12" s="132"/>
      <c r="SLU12" s="132"/>
      <c r="SLV12" s="133"/>
      <c r="SLW12" s="134"/>
      <c r="SLX12" s="132"/>
      <c r="SLY12" s="132"/>
      <c r="SLZ12" s="132"/>
      <c r="SMA12" s="133"/>
      <c r="SMB12" s="134"/>
      <c r="SMC12" s="132"/>
      <c r="SMD12" s="132"/>
      <c r="SME12" s="132"/>
      <c r="SMF12" s="133"/>
      <c r="SMG12" s="134"/>
      <c r="SMH12" s="132"/>
      <c r="SMI12" s="132"/>
      <c r="SMJ12" s="132"/>
      <c r="SMK12" s="133"/>
      <c r="SML12" s="134"/>
      <c r="SMM12" s="132"/>
      <c r="SMN12" s="132"/>
      <c r="SMO12" s="132"/>
      <c r="SMP12" s="133"/>
      <c r="SMQ12" s="134"/>
      <c r="SMR12" s="132"/>
      <c r="SMS12" s="132"/>
      <c r="SMT12" s="132"/>
      <c r="SMU12" s="133"/>
      <c r="SMV12" s="134"/>
      <c r="SMW12" s="132"/>
      <c r="SMX12" s="132"/>
      <c r="SMY12" s="132"/>
      <c r="SMZ12" s="133"/>
      <c r="SNA12" s="134"/>
      <c r="SNB12" s="132"/>
      <c r="SNC12" s="132"/>
      <c r="SND12" s="132"/>
      <c r="SNE12" s="133"/>
      <c r="SNF12" s="134"/>
      <c r="SNG12" s="132"/>
      <c r="SNH12" s="132"/>
      <c r="SNI12" s="132"/>
      <c r="SNJ12" s="133"/>
      <c r="SNK12" s="134"/>
      <c r="SNL12" s="132"/>
      <c r="SNM12" s="132"/>
      <c r="SNN12" s="132"/>
      <c r="SNO12" s="133"/>
      <c r="SNP12" s="134"/>
      <c r="SNQ12" s="132"/>
      <c r="SNR12" s="132"/>
      <c r="SNS12" s="132"/>
      <c r="SNT12" s="133"/>
      <c r="SNU12" s="134"/>
      <c r="SNV12" s="132"/>
      <c r="SNW12" s="132"/>
      <c r="SNX12" s="132"/>
      <c r="SNY12" s="133"/>
      <c r="SNZ12" s="134"/>
      <c r="SOA12" s="132"/>
      <c r="SOB12" s="132"/>
      <c r="SOC12" s="132"/>
      <c r="SOD12" s="133"/>
      <c r="SOE12" s="134"/>
      <c r="SOF12" s="132"/>
      <c r="SOG12" s="132"/>
      <c r="SOH12" s="132"/>
      <c r="SOI12" s="133"/>
      <c r="SOJ12" s="134"/>
      <c r="SOK12" s="132"/>
      <c r="SOL12" s="132"/>
      <c r="SOM12" s="132"/>
      <c r="SON12" s="133"/>
      <c r="SOO12" s="134"/>
      <c r="SOP12" s="132"/>
      <c r="SOQ12" s="132"/>
      <c r="SOR12" s="132"/>
      <c r="SOS12" s="133"/>
      <c r="SOT12" s="134"/>
      <c r="SOU12" s="132"/>
      <c r="SOV12" s="132"/>
      <c r="SOW12" s="132"/>
      <c r="SOX12" s="133"/>
      <c r="SOY12" s="134"/>
      <c r="SOZ12" s="132"/>
      <c r="SPA12" s="132"/>
      <c r="SPB12" s="132"/>
      <c r="SPC12" s="133"/>
      <c r="SPD12" s="134"/>
      <c r="SPE12" s="132"/>
      <c r="SPF12" s="132"/>
      <c r="SPG12" s="132"/>
      <c r="SPH12" s="133"/>
      <c r="SPI12" s="134"/>
      <c r="SPJ12" s="132"/>
      <c r="SPK12" s="132"/>
      <c r="SPL12" s="132"/>
      <c r="SPM12" s="133"/>
      <c r="SPN12" s="134"/>
      <c r="SPO12" s="132"/>
      <c r="SPP12" s="132"/>
      <c r="SPQ12" s="132"/>
      <c r="SPR12" s="133"/>
      <c r="SPS12" s="134"/>
      <c r="SPT12" s="132"/>
      <c r="SPU12" s="132"/>
      <c r="SPV12" s="132"/>
      <c r="SPW12" s="133"/>
      <c r="SPX12" s="134"/>
      <c r="SPY12" s="132"/>
      <c r="SPZ12" s="132"/>
      <c r="SQA12" s="132"/>
      <c r="SQB12" s="133"/>
      <c r="SQC12" s="134"/>
      <c r="SQD12" s="132"/>
      <c r="SQE12" s="132"/>
      <c r="SQF12" s="132"/>
      <c r="SQG12" s="133"/>
      <c r="SQH12" s="134"/>
      <c r="SQI12" s="132"/>
      <c r="SQJ12" s="132"/>
      <c r="SQK12" s="132"/>
      <c r="SQL12" s="133"/>
      <c r="SQM12" s="134"/>
      <c r="SQN12" s="132"/>
      <c r="SQO12" s="132"/>
      <c r="SQP12" s="132"/>
      <c r="SQQ12" s="133"/>
      <c r="SQR12" s="134"/>
      <c r="SQS12" s="132"/>
      <c r="SQT12" s="132"/>
      <c r="SQU12" s="132"/>
      <c r="SQV12" s="133"/>
      <c r="SQW12" s="134"/>
      <c r="SQX12" s="132"/>
      <c r="SQY12" s="132"/>
      <c r="SQZ12" s="132"/>
      <c r="SRA12" s="133"/>
      <c r="SRB12" s="134"/>
      <c r="SRC12" s="132"/>
      <c r="SRD12" s="132"/>
      <c r="SRE12" s="132"/>
      <c r="SRF12" s="133"/>
      <c r="SRG12" s="134"/>
      <c r="SRH12" s="132"/>
      <c r="SRI12" s="132"/>
      <c r="SRJ12" s="132"/>
      <c r="SRK12" s="133"/>
      <c r="SRL12" s="134"/>
      <c r="SRM12" s="132"/>
      <c r="SRN12" s="132"/>
      <c r="SRO12" s="132"/>
      <c r="SRP12" s="133"/>
      <c r="SRQ12" s="134"/>
      <c r="SRR12" s="132"/>
      <c r="SRS12" s="132"/>
      <c r="SRT12" s="132"/>
      <c r="SRU12" s="133"/>
      <c r="SRV12" s="134"/>
      <c r="SRW12" s="132"/>
      <c r="SRX12" s="132"/>
      <c r="SRY12" s="132"/>
      <c r="SRZ12" s="133"/>
      <c r="SSA12" s="134"/>
      <c r="SSB12" s="132"/>
      <c r="SSC12" s="132"/>
      <c r="SSD12" s="132"/>
      <c r="SSE12" s="133"/>
      <c r="SSF12" s="134"/>
      <c r="SSG12" s="132"/>
      <c r="SSH12" s="132"/>
      <c r="SSI12" s="132"/>
      <c r="SSJ12" s="133"/>
      <c r="SSK12" s="134"/>
      <c r="SSL12" s="132"/>
      <c r="SSM12" s="132"/>
      <c r="SSN12" s="132"/>
      <c r="SSO12" s="133"/>
      <c r="SSP12" s="134"/>
      <c r="SSQ12" s="132"/>
      <c r="SSR12" s="132"/>
      <c r="SSS12" s="132"/>
      <c r="SST12" s="133"/>
      <c r="SSU12" s="134"/>
      <c r="SSV12" s="132"/>
      <c r="SSW12" s="132"/>
      <c r="SSX12" s="132"/>
      <c r="SSY12" s="133"/>
      <c r="SSZ12" s="134"/>
      <c r="STA12" s="132"/>
      <c r="STB12" s="132"/>
      <c r="STC12" s="132"/>
      <c r="STD12" s="133"/>
      <c r="STE12" s="134"/>
      <c r="STF12" s="132"/>
      <c r="STG12" s="132"/>
      <c r="STH12" s="132"/>
      <c r="STI12" s="133"/>
      <c r="STJ12" s="134"/>
      <c r="STK12" s="132"/>
      <c r="STL12" s="132"/>
      <c r="STM12" s="132"/>
      <c r="STN12" s="133"/>
      <c r="STO12" s="134"/>
      <c r="STP12" s="132"/>
      <c r="STQ12" s="132"/>
      <c r="STR12" s="132"/>
      <c r="STS12" s="133"/>
      <c r="STT12" s="134"/>
      <c r="STU12" s="132"/>
      <c r="STV12" s="132"/>
      <c r="STW12" s="132"/>
      <c r="STX12" s="133"/>
      <c r="STY12" s="134"/>
      <c r="STZ12" s="132"/>
      <c r="SUA12" s="132"/>
      <c r="SUB12" s="132"/>
      <c r="SUC12" s="133"/>
      <c r="SUD12" s="134"/>
      <c r="SUE12" s="132"/>
      <c r="SUF12" s="132"/>
      <c r="SUG12" s="132"/>
      <c r="SUH12" s="133"/>
      <c r="SUI12" s="134"/>
      <c r="SUJ12" s="132"/>
      <c r="SUK12" s="132"/>
      <c r="SUL12" s="132"/>
      <c r="SUM12" s="133"/>
      <c r="SUN12" s="134"/>
      <c r="SUO12" s="132"/>
      <c r="SUP12" s="132"/>
      <c r="SUQ12" s="132"/>
      <c r="SUR12" s="133"/>
      <c r="SUS12" s="134"/>
      <c r="SUT12" s="132"/>
      <c r="SUU12" s="132"/>
      <c r="SUV12" s="132"/>
      <c r="SUW12" s="133"/>
      <c r="SUX12" s="134"/>
      <c r="SUY12" s="132"/>
      <c r="SUZ12" s="132"/>
      <c r="SVA12" s="132"/>
      <c r="SVB12" s="133"/>
      <c r="SVC12" s="134"/>
      <c r="SVD12" s="132"/>
      <c r="SVE12" s="132"/>
      <c r="SVF12" s="132"/>
      <c r="SVG12" s="133"/>
      <c r="SVH12" s="134"/>
      <c r="SVI12" s="132"/>
      <c r="SVJ12" s="132"/>
      <c r="SVK12" s="132"/>
      <c r="SVL12" s="133"/>
      <c r="SVM12" s="134"/>
      <c r="SVN12" s="132"/>
      <c r="SVO12" s="132"/>
      <c r="SVP12" s="132"/>
      <c r="SVQ12" s="133"/>
      <c r="SVR12" s="134"/>
      <c r="SVS12" s="132"/>
      <c r="SVT12" s="132"/>
      <c r="SVU12" s="132"/>
      <c r="SVV12" s="133"/>
      <c r="SVW12" s="134"/>
      <c r="SVX12" s="132"/>
      <c r="SVY12" s="132"/>
      <c r="SVZ12" s="132"/>
      <c r="SWA12" s="133"/>
      <c r="SWB12" s="134"/>
      <c r="SWC12" s="132"/>
      <c r="SWD12" s="132"/>
      <c r="SWE12" s="132"/>
      <c r="SWF12" s="133"/>
      <c r="SWG12" s="134"/>
      <c r="SWH12" s="132"/>
      <c r="SWI12" s="132"/>
      <c r="SWJ12" s="132"/>
      <c r="SWK12" s="133"/>
      <c r="SWL12" s="134"/>
      <c r="SWM12" s="132"/>
      <c r="SWN12" s="132"/>
      <c r="SWO12" s="132"/>
      <c r="SWP12" s="133"/>
      <c r="SWQ12" s="134"/>
      <c r="SWR12" s="132"/>
      <c r="SWS12" s="132"/>
      <c r="SWT12" s="132"/>
      <c r="SWU12" s="133"/>
      <c r="SWV12" s="134"/>
      <c r="SWW12" s="132"/>
      <c r="SWX12" s="132"/>
      <c r="SWY12" s="132"/>
      <c r="SWZ12" s="133"/>
      <c r="SXA12" s="134"/>
      <c r="SXB12" s="132"/>
      <c r="SXC12" s="132"/>
      <c r="SXD12" s="132"/>
      <c r="SXE12" s="133"/>
      <c r="SXF12" s="134"/>
      <c r="SXG12" s="132"/>
      <c r="SXH12" s="132"/>
      <c r="SXI12" s="132"/>
      <c r="SXJ12" s="133"/>
      <c r="SXK12" s="134"/>
      <c r="SXL12" s="132"/>
      <c r="SXM12" s="132"/>
      <c r="SXN12" s="132"/>
      <c r="SXO12" s="133"/>
      <c r="SXP12" s="134"/>
      <c r="SXQ12" s="132"/>
      <c r="SXR12" s="132"/>
      <c r="SXS12" s="132"/>
      <c r="SXT12" s="133"/>
      <c r="SXU12" s="134"/>
      <c r="SXV12" s="132"/>
      <c r="SXW12" s="132"/>
      <c r="SXX12" s="132"/>
      <c r="SXY12" s="133"/>
      <c r="SXZ12" s="134"/>
      <c r="SYA12" s="132"/>
      <c r="SYB12" s="132"/>
      <c r="SYC12" s="132"/>
      <c r="SYD12" s="133"/>
      <c r="SYE12" s="134"/>
      <c r="SYF12" s="132"/>
      <c r="SYG12" s="132"/>
      <c r="SYH12" s="132"/>
      <c r="SYI12" s="133"/>
      <c r="SYJ12" s="134"/>
      <c r="SYK12" s="132"/>
      <c r="SYL12" s="132"/>
      <c r="SYM12" s="132"/>
      <c r="SYN12" s="133"/>
      <c r="SYO12" s="134"/>
      <c r="SYP12" s="132"/>
      <c r="SYQ12" s="132"/>
      <c r="SYR12" s="132"/>
      <c r="SYS12" s="133"/>
      <c r="SYT12" s="134"/>
      <c r="SYU12" s="132"/>
      <c r="SYV12" s="132"/>
      <c r="SYW12" s="132"/>
      <c r="SYX12" s="133"/>
      <c r="SYY12" s="134"/>
      <c r="SYZ12" s="132"/>
      <c r="SZA12" s="132"/>
      <c r="SZB12" s="132"/>
      <c r="SZC12" s="133"/>
      <c r="SZD12" s="134"/>
      <c r="SZE12" s="132"/>
      <c r="SZF12" s="132"/>
      <c r="SZG12" s="132"/>
      <c r="SZH12" s="133"/>
      <c r="SZI12" s="134"/>
      <c r="SZJ12" s="132"/>
      <c r="SZK12" s="132"/>
      <c r="SZL12" s="132"/>
      <c r="SZM12" s="133"/>
      <c r="SZN12" s="134"/>
      <c r="SZO12" s="132"/>
      <c r="SZP12" s="132"/>
      <c r="SZQ12" s="132"/>
      <c r="SZR12" s="133"/>
      <c r="SZS12" s="134"/>
      <c r="SZT12" s="132"/>
      <c r="SZU12" s="132"/>
      <c r="SZV12" s="132"/>
      <c r="SZW12" s="133"/>
      <c r="SZX12" s="134"/>
      <c r="SZY12" s="132"/>
      <c r="SZZ12" s="132"/>
      <c r="TAA12" s="132"/>
      <c r="TAB12" s="133"/>
      <c r="TAC12" s="134"/>
      <c r="TAD12" s="132"/>
      <c r="TAE12" s="132"/>
      <c r="TAF12" s="132"/>
      <c r="TAG12" s="133"/>
      <c r="TAH12" s="134"/>
      <c r="TAI12" s="132"/>
      <c r="TAJ12" s="132"/>
      <c r="TAK12" s="132"/>
      <c r="TAL12" s="133"/>
      <c r="TAM12" s="134"/>
      <c r="TAN12" s="132"/>
      <c r="TAO12" s="132"/>
      <c r="TAP12" s="132"/>
      <c r="TAQ12" s="133"/>
      <c r="TAR12" s="134"/>
      <c r="TAS12" s="132"/>
      <c r="TAT12" s="132"/>
      <c r="TAU12" s="132"/>
      <c r="TAV12" s="133"/>
      <c r="TAW12" s="134"/>
      <c r="TAX12" s="132"/>
      <c r="TAY12" s="132"/>
      <c r="TAZ12" s="132"/>
      <c r="TBA12" s="133"/>
      <c r="TBB12" s="134"/>
      <c r="TBC12" s="132"/>
      <c r="TBD12" s="132"/>
      <c r="TBE12" s="132"/>
      <c r="TBF12" s="133"/>
      <c r="TBG12" s="134"/>
      <c r="TBH12" s="132"/>
      <c r="TBI12" s="132"/>
      <c r="TBJ12" s="132"/>
      <c r="TBK12" s="133"/>
      <c r="TBL12" s="134"/>
      <c r="TBM12" s="132"/>
      <c r="TBN12" s="132"/>
      <c r="TBO12" s="132"/>
      <c r="TBP12" s="133"/>
      <c r="TBQ12" s="134"/>
      <c r="TBR12" s="132"/>
      <c r="TBS12" s="132"/>
      <c r="TBT12" s="132"/>
      <c r="TBU12" s="133"/>
      <c r="TBV12" s="134"/>
      <c r="TBW12" s="132"/>
      <c r="TBX12" s="132"/>
      <c r="TBY12" s="132"/>
      <c r="TBZ12" s="133"/>
      <c r="TCA12" s="134"/>
      <c r="TCB12" s="132"/>
      <c r="TCC12" s="132"/>
      <c r="TCD12" s="132"/>
      <c r="TCE12" s="133"/>
      <c r="TCF12" s="134"/>
      <c r="TCG12" s="132"/>
      <c r="TCH12" s="132"/>
      <c r="TCI12" s="132"/>
      <c r="TCJ12" s="133"/>
      <c r="TCK12" s="134"/>
      <c r="TCL12" s="132"/>
      <c r="TCM12" s="132"/>
      <c r="TCN12" s="132"/>
      <c r="TCO12" s="133"/>
      <c r="TCP12" s="134"/>
      <c r="TCQ12" s="132"/>
      <c r="TCR12" s="132"/>
      <c r="TCS12" s="132"/>
      <c r="TCT12" s="133"/>
      <c r="TCU12" s="134"/>
      <c r="TCV12" s="132"/>
      <c r="TCW12" s="132"/>
      <c r="TCX12" s="132"/>
      <c r="TCY12" s="133"/>
      <c r="TCZ12" s="134"/>
      <c r="TDA12" s="132"/>
      <c r="TDB12" s="132"/>
      <c r="TDC12" s="132"/>
      <c r="TDD12" s="133"/>
      <c r="TDE12" s="134"/>
      <c r="TDF12" s="132"/>
      <c r="TDG12" s="132"/>
      <c r="TDH12" s="132"/>
      <c r="TDI12" s="133"/>
      <c r="TDJ12" s="134"/>
      <c r="TDK12" s="132"/>
      <c r="TDL12" s="132"/>
      <c r="TDM12" s="132"/>
      <c r="TDN12" s="133"/>
      <c r="TDO12" s="134"/>
      <c r="TDP12" s="132"/>
      <c r="TDQ12" s="132"/>
      <c r="TDR12" s="132"/>
      <c r="TDS12" s="133"/>
      <c r="TDT12" s="134"/>
      <c r="TDU12" s="132"/>
      <c r="TDV12" s="132"/>
      <c r="TDW12" s="132"/>
      <c r="TDX12" s="133"/>
      <c r="TDY12" s="134"/>
      <c r="TDZ12" s="132"/>
      <c r="TEA12" s="132"/>
      <c r="TEB12" s="132"/>
      <c r="TEC12" s="133"/>
      <c r="TED12" s="134"/>
      <c r="TEE12" s="132"/>
      <c r="TEF12" s="132"/>
      <c r="TEG12" s="132"/>
      <c r="TEH12" s="133"/>
      <c r="TEI12" s="134"/>
      <c r="TEJ12" s="132"/>
      <c r="TEK12" s="132"/>
      <c r="TEL12" s="132"/>
      <c r="TEM12" s="133"/>
      <c r="TEN12" s="134"/>
      <c r="TEO12" s="132"/>
      <c r="TEP12" s="132"/>
      <c r="TEQ12" s="132"/>
      <c r="TER12" s="133"/>
      <c r="TES12" s="134"/>
      <c r="TET12" s="132"/>
      <c r="TEU12" s="132"/>
      <c r="TEV12" s="132"/>
      <c r="TEW12" s="133"/>
      <c r="TEX12" s="134"/>
      <c r="TEY12" s="132"/>
      <c r="TEZ12" s="132"/>
      <c r="TFA12" s="132"/>
      <c r="TFB12" s="133"/>
      <c r="TFC12" s="134"/>
      <c r="TFD12" s="132"/>
      <c r="TFE12" s="132"/>
      <c r="TFF12" s="132"/>
      <c r="TFG12" s="133"/>
      <c r="TFH12" s="134"/>
      <c r="TFI12" s="132"/>
      <c r="TFJ12" s="132"/>
      <c r="TFK12" s="132"/>
      <c r="TFL12" s="133"/>
      <c r="TFM12" s="134"/>
      <c r="TFN12" s="132"/>
      <c r="TFO12" s="132"/>
      <c r="TFP12" s="132"/>
      <c r="TFQ12" s="133"/>
      <c r="TFR12" s="134"/>
      <c r="TFS12" s="132"/>
      <c r="TFT12" s="132"/>
      <c r="TFU12" s="132"/>
      <c r="TFV12" s="133"/>
      <c r="TFW12" s="134"/>
      <c r="TFX12" s="132"/>
      <c r="TFY12" s="132"/>
      <c r="TFZ12" s="132"/>
      <c r="TGA12" s="133"/>
      <c r="TGB12" s="134"/>
      <c r="TGC12" s="132"/>
      <c r="TGD12" s="132"/>
      <c r="TGE12" s="132"/>
      <c r="TGF12" s="133"/>
      <c r="TGG12" s="134"/>
      <c r="TGH12" s="132"/>
      <c r="TGI12" s="132"/>
      <c r="TGJ12" s="132"/>
      <c r="TGK12" s="133"/>
      <c r="TGL12" s="134"/>
      <c r="TGM12" s="132"/>
      <c r="TGN12" s="132"/>
      <c r="TGO12" s="132"/>
      <c r="TGP12" s="133"/>
      <c r="TGQ12" s="134"/>
      <c r="TGR12" s="132"/>
      <c r="TGS12" s="132"/>
      <c r="TGT12" s="132"/>
      <c r="TGU12" s="133"/>
      <c r="TGV12" s="134"/>
      <c r="TGW12" s="132"/>
      <c r="TGX12" s="132"/>
      <c r="TGY12" s="132"/>
      <c r="TGZ12" s="133"/>
      <c r="THA12" s="134"/>
      <c r="THB12" s="132"/>
      <c r="THC12" s="132"/>
      <c r="THD12" s="132"/>
      <c r="THE12" s="133"/>
      <c r="THF12" s="134"/>
      <c r="THG12" s="132"/>
      <c r="THH12" s="132"/>
      <c r="THI12" s="132"/>
      <c r="THJ12" s="133"/>
      <c r="THK12" s="134"/>
      <c r="THL12" s="132"/>
      <c r="THM12" s="132"/>
      <c r="THN12" s="132"/>
      <c r="THO12" s="133"/>
      <c r="THP12" s="134"/>
      <c r="THQ12" s="132"/>
      <c r="THR12" s="132"/>
      <c r="THS12" s="132"/>
      <c r="THT12" s="133"/>
      <c r="THU12" s="134"/>
      <c r="THV12" s="132"/>
      <c r="THW12" s="132"/>
      <c r="THX12" s="132"/>
      <c r="THY12" s="133"/>
      <c r="THZ12" s="134"/>
      <c r="TIA12" s="132"/>
      <c r="TIB12" s="132"/>
      <c r="TIC12" s="132"/>
      <c r="TID12" s="133"/>
      <c r="TIE12" s="134"/>
      <c r="TIF12" s="132"/>
      <c r="TIG12" s="132"/>
      <c r="TIH12" s="132"/>
      <c r="TII12" s="133"/>
      <c r="TIJ12" s="134"/>
      <c r="TIK12" s="132"/>
      <c r="TIL12" s="132"/>
      <c r="TIM12" s="132"/>
      <c r="TIN12" s="133"/>
      <c r="TIO12" s="134"/>
      <c r="TIP12" s="132"/>
      <c r="TIQ12" s="132"/>
      <c r="TIR12" s="132"/>
      <c r="TIS12" s="133"/>
      <c r="TIT12" s="134"/>
      <c r="TIU12" s="132"/>
      <c r="TIV12" s="132"/>
      <c r="TIW12" s="132"/>
      <c r="TIX12" s="133"/>
      <c r="TIY12" s="134"/>
      <c r="TIZ12" s="132"/>
      <c r="TJA12" s="132"/>
      <c r="TJB12" s="132"/>
      <c r="TJC12" s="133"/>
      <c r="TJD12" s="134"/>
      <c r="TJE12" s="132"/>
      <c r="TJF12" s="132"/>
      <c r="TJG12" s="132"/>
      <c r="TJH12" s="133"/>
      <c r="TJI12" s="134"/>
      <c r="TJJ12" s="132"/>
      <c r="TJK12" s="132"/>
      <c r="TJL12" s="132"/>
      <c r="TJM12" s="133"/>
      <c r="TJN12" s="134"/>
      <c r="TJO12" s="132"/>
      <c r="TJP12" s="132"/>
      <c r="TJQ12" s="132"/>
      <c r="TJR12" s="133"/>
      <c r="TJS12" s="134"/>
      <c r="TJT12" s="132"/>
      <c r="TJU12" s="132"/>
      <c r="TJV12" s="132"/>
      <c r="TJW12" s="133"/>
      <c r="TJX12" s="134"/>
      <c r="TJY12" s="132"/>
      <c r="TJZ12" s="132"/>
      <c r="TKA12" s="132"/>
      <c r="TKB12" s="133"/>
      <c r="TKC12" s="134"/>
      <c r="TKD12" s="132"/>
      <c r="TKE12" s="132"/>
      <c r="TKF12" s="132"/>
      <c r="TKG12" s="133"/>
      <c r="TKH12" s="134"/>
      <c r="TKI12" s="132"/>
      <c r="TKJ12" s="132"/>
      <c r="TKK12" s="132"/>
      <c r="TKL12" s="133"/>
      <c r="TKM12" s="134"/>
      <c r="TKN12" s="132"/>
      <c r="TKO12" s="132"/>
      <c r="TKP12" s="132"/>
      <c r="TKQ12" s="133"/>
      <c r="TKR12" s="134"/>
      <c r="TKS12" s="132"/>
      <c r="TKT12" s="132"/>
      <c r="TKU12" s="132"/>
      <c r="TKV12" s="133"/>
      <c r="TKW12" s="134"/>
      <c r="TKX12" s="132"/>
      <c r="TKY12" s="132"/>
      <c r="TKZ12" s="132"/>
      <c r="TLA12" s="133"/>
      <c r="TLB12" s="134"/>
      <c r="TLC12" s="132"/>
      <c r="TLD12" s="132"/>
      <c r="TLE12" s="132"/>
      <c r="TLF12" s="133"/>
      <c r="TLG12" s="134"/>
      <c r="TLH12" s="132"/>
      <c r="TLI12" s="132"/>
      <c r="TLJ12" s="132"/>
      <c r="TLK12" s="133"/>
      <c r="TLL12" s="134"/>
      <c r="TLM12" s="132"/>
      <c r="TLN12" s="132"/>
      <c r="TLO12" s="132"/>
      <c r="TLP12" s="133"/>
      <c r="TLQ12" s="134"/>
      <c r="TLR12" s="132"/>
      <c r="TLS12" s="132"/>
      <c r="TLT12" s="132"/>
      <c r="TLU12" s="133"/>
      <c r="TLV12" s="134"/>
      <c r="TLW12" s="132"/>
      <c r="TLX12" s="132"/>
      <c r="TLY12" s="132"/>
      <c r="TLZ12" s="133"/>
      <c r="TMA12" s="134"/>
      <c r="TMB12" s="132"/>
      <c r="TMC12" s="132"/>
      <c r="TMD12" s="132"/>
      <c r="TME12" s="133"/>
      <c r="TMF12" s="134"/>
      <c r="TMG12" s="132"/>
      <c r="TMH12" s="132"/>
      <c r="TMI12" s="132"/>
      <c r="TMJ12" s="133"/>
      <c r="TMK12" s="134"/>
      <c r="TML12" s="132"/>
      <c r="TMM12" s="132"/>
      <c r="TMN12" s="132"/>
      <c r="TMO12" s="133"/>
      <c r="TMP12" s="134"/>
      <c r="TMQ12" s="132"/>
      <c r="TMR12" s="132"/>
      <c r="TMS12" s="132"/>
      <c r="TMT12" s="133"/>
      <c r="TMU12" s="134"/>
      <c r="TMV12" s="132"/>
      <c r="TMW12" s="132"/>
      <c r="TMX12" s="132"/>
      <c r="TMY12" s="133"/>
      <c r="TMZ12" s="134"/>
      <c r="TNA12" s="132"/>
      <c r="TNB12" s="132"/>
      <c r="TNC12" s="132"/>
      <c r="TND12" s="133"/>
      <c r="TNE12" s="134"/>
      <c r="TNF12" s="132"/>
      <c r="TNG12" s="132"/>
      <c r="TNH12" s="132"/>
      <c r="TNI12" s="133"/>
      <c r="TNJ12" s="134"/>
      <c r="TNK12" s="132"/>
      <c r="TNL12" s="132"/>
      <c r="TNM12" s="132"/>
      <c r="TNN12" s="133"/>
      <c r="TNO12" s="134"/>
      <c r="TNP12" s="132"/>
      <c r="TNQ12" s="132"/>
      <c r="TNR12" s="132"/>
      <c r="TNS12" s="133"/>
      <c r="TNT12" s="134"/>
      <c r="TNU12" s="132"/>
      <c r="TNV12" s="132"/>
      <c r="TNW12" s="132"/>
      <c r="TNX12" s="133"/>
      <c r="TNY12" s="134"/>
      <c r="TNZ12" s="132"/>
      <c r="TOA12" s="132"/>
      <c r="TOB12" s="132"/>
      <c r="TOC12" s="133"/>
      <c r="TOD12" s="134"/>
      <c r="TOE12" s="132"/>
      <c r="TOF12" s="132"/>
      <c r="TOG12" s="132"/>
      <c r="TOH12" s="133"/>
      <c r="TOI12" s="134"/>
      <c r="TOJ12" s="132"/>
      <c r="TOK12" s="132"/>
      <c r="TOL12" s="132"/>
      <c r="TOM12" s="133"/>
      <c r="TON12" s="134"/>
      <c r="TOO12" s="132"/>
      <c r="TOP12" s="132"/>
      <c r="TOQ12" s="132"/>
      <c r="TOR12" s="133"/>
      <c r="TOS12" s="134"/>
      <c r="TOT12" s="132"/>
      <c r="TOU12" s="132"/>
      <c r="TOV12" s="132"/>
      <c r="TOW12" s="133"/>
      <c r="TOX12" s="134"/>
      <c r="TOY12" s="132"/>
      <c r="TOZ12" s="132"/>
      <c r="TPA12" s="132"/>
      <c r="TPB12" s="133"/>
      <c r="TPC12" s="134"/>
      <c r="TPD12" s="132"/>
      <c r="TPE12" s="132"/>
      <c r="TPF12" s="132"/>
      <c r="TPG12" s="133"/>
      <c r="TPH12" s="134"/>
      <c r="TPI12" s="132"/>
      <c r="TPJ12" s="132"/>
      <c r="TPK12" s="132"/>
      <c r="TPL12" s="133"/>
      <c r="TPM12" s="134"/>
      <c r="TPN12" s="132"/>
      <c r="TPO12" s="132"/>
      <c r="TPP12" s="132"/>
      <c r="TPQ12" s="133"/>
      <c r="TPR12" s="134"/>
      <c r="TPS12" s="132"/>
      <c r="TPT12" s="132"/>
      <c r="TPU12" s="132"/>
      <c r="TPV12" s="133"/>
      <c r="TPW12" s="134"/>
      <c r="TPX12" s="132"/>
      <c r="TPY12" s="132"/>
      <c r="TPZ12" s="132"/>
      <c r="TQA12" s="133"/>
      <c r="TQB12" s="134"/>
      <c r="TQC12" s="132"/>
      <c r="TQD12" s="132"/>
      <c r="TQE12" s="132"/>
      <c r="TQF12" s="133"/>
      <c r="TQG12" s="134"/>
      <c r="TQH12" s="132"/>
      <c r="TQI12" s="132"/>
      <c r="TQJ12" s="132"/>
      <c r="TQK12" s="133"/>
      <c r="TQL12" s="134"/>
      <c r="TQM12" s="132"/>
      <c r="TQN12" s="132"/>
      <c r="TQO12" s="132"/>
      <c r="TQP12" s="133"/>
      <c r="TQQ12" s="134"/>
      <c r="TQR12" s="132"/>
      <c r="TQS12" s="132"/>
      <c r="TQT12" s="132"/>
      <c r="TQU12" s="133"/>
      <c r="TQV12" s="134"/>
      <c r="TQW12" s="132"/>
      <c r="TQX12" s="132"/>
      <c r="TQY12" s="132"/>
      <c r="TQZ12" s="133"/>
      <c r="TRA12" s="134"/>
      <c r="TRB12" s="132"/>
      <c r="TRC12" s="132"/>
      <c r="TRD12" s="132"/>
      <c r="TRE12" s="133"/>
      <c r="TRF12" s="134"/>
      <c r="TRG12" s="132"/>
      <c r="TRH12" s="132"/>
      <c r="TRI12" s="132"/>
      <c r="TRJ12" s="133"/>
      <c r="TRK12" s="134"/>
      <c r="TRL12" s="132"/>
      <c r="TRM12" s="132"/>
      <c r="TRN12" s="132"/>
      <c r="TRO12" s="133"/>
      <c r="TRP12" s="134"/>
      <c r="TRQ12" s="132"/>
      <c r="TRR12" s="132"/>
      <c r="TRS12" s="132"/>
      <c r="TRT12" s="133"/>
      <c r="TRU12" s="134"/>
      <c r="TRV12" s="132"/>
      <c r="TRW12" s="132"/>
      <c r="TRX12" s="132"/>
      <c r="TRY12" s="133"/>
      <c r="TRZ12" s="134"/>
      <c r="TSA12" s="132"/>
      <c r="TSB12" s="132"/>
      <c r="TSC12" s="132"/>
      <c r="TSD12" s="133"/>
      <c r="TSE12" s="134"/>
      <c r="TSF12" s="132"/>
      <c r="TSG12" s="132"/>
      <c r="TSH12" s="132"/>
      <c r="TSI12" s="133"/>
      <c r="TSJ12" s="134"/>
      <c r="TSK12" s="132"/>
      <c r="TSL12" s="132"/>
      <c r="TSM12" s="132"/>
      <c r="TSN12" s="133"/>
      <c r="TSO12" s="134"/>
      <c r="TSP12" s="132"/>
      <c r="TSQ12" s="132"/>
      <c r="TSR12" s="132"/>
      <c r="TSS12" s="133"/>
      <c r="TST12" s="134"/>
      <c r="TSU12" s="132"/>
      <c r="TSV12" s="132"/>
      <c r="TSW12" s="132"/>
      <c r="TSX12" s="133"/>
      <c r="TSY12" s="134"/>
      <c r="TSZ12" s="132"/>
      <c r="TTA12" s="132"/>
      <c r="TTB12" s="132"/>
      <c r="TTC12" s="133"/>
      <c r="TTD12" s="134"/>
      <c r="TTE12" s="132"/>
      <c r="TTF12" s="132"/>
      <c r="TTG12" s="132"/>
      <c r="TTH12" s="133"/>
      <c r="TTI12" s="134"/>
      <c r="TTJ12" s="132"/>
      <c r="TTK12" s="132"/>
      <c r="TTL12" s="132"/>
      <c r="TTM12" s="133"/>
      <c r="TTN12" s="134"/>
      <c r="TTO12" s="132"/>
      <c r="TTP12" s="132"/>
      <c r="TTQ12" s="132"/>
      <c r="TTR12" s="133"/>
      <c r="TTS12" s="134"/>
      <c r="TTT12" s="132"/>
      <c r="TTU12" s="132"/>
      <c r="TTV12" s="132"/>
      <c r="TTW12" s="133"/>
      <c r="TTX12" s="134"/>
      <c r="TTY12" s="132"/>
      <c r="TTZ12" s="132"/>
      <c r="TUA12" s="132"/>
      <c r="TUB12" s="133"/>
      <c r="TUC12" s="134"/>
      <c r="TUD12" s="132"/>
      <c r="TUE12" s="132"/>
      <c r="TUF12" s="132"/>
      <c r="TUG12" s="133"/>
      <c r="TUH12" s="134"/>
      <c r="TUI12" s="132"/>
      <c r="TUJ12" s="132"/>
      <c r="TUK12" s="132"/>
      <c r="TUL12" s="133"/>
      <c r="TUM12" s="134"/>
      <c r="TUN12" s="132"/>
      <c r="TUO12" s="132"/>
      <c r="TUP12" s="132"/>
      <c r="TUQ12" s="133"/>
      <c r="TUR12" s="134"/>
      <c r="TUS12" s="132"/>
      <c r="TUT12" s="132"/>
      <c r="TUU12" s="132"/>
      <c r="TUV12" s="133"/>
      <c r="TUW12" s="134"/>
      <c r="TUX12" s="132"/>
      <c r="TUY12" s="132"/>
      <c r="TUZ12" s="132"/>
      <c r="TVA12" s="133"/>
      <c r="TVB12" s="134"/>
      <c r="TVC12" s="132"/>
      <c r="TVD12" s="132"/>
      <c r="TVE12" s="132"/>
      <c r="TVF12" s="133"/>
      <c r="TVG12" s="134"/>
      <c r="TVH12" s="132"/>
      <c r="TVI12" s="132"/>
      <c r="TVJ12" s="132"/>
      <c r="TVK12" s="133"/>
      <c r="TVL12" s="134"/>
      <c r="TVM12" s="132"/>
      <c r="TVN12" s="132"/>
      <c r="TVO12" s="132"/>
      <c r="TVP12" s="133"/>
      <c r="TVQ12" s="134"/>
      <c r="TVR12" s="132"/>
      <c r="TVS12" s="132"/>
      <c r="TVT12" s="132"/>
      <c r="TVU12" s="133"/>
      <c r="TVV12" s="134"/>
      <c r="TVW12" s="132"/>
      <c r="TVX12" s="132"/>
      <c r="TVY12" s="132"/>
      <c r="TVZ12" s="133"/>
      <c r="TWA12" s="134"/>
      <c r="TWB12" s="132"/>
      <c r="TWC12" s="132"/>
      <c r="TWD12" s="132"/>
      <c r="TWE12" s="133"/>
      <c r="TWF12" s="134"/>
      <c r="TWG12" s="132"/>
      <c r="TWH12" s="132"/>
      <c r="TWI12" s="132"/>
      <c r="TWJ12" s="133"/>
      <c r="TWK12" s="134"/>
      <c r="TWL12" s="132"/>
      <c r="TWM12" s="132"/>
      <c r="TWN12" s="132"/>
      <c r="TWO12" s="133"/>
      <c r="TWP12" s="134"/>
      <c r="TWQ12" s="132"/>
      <c r="TWR12" s="132"/>
      <c r="TWS12" s="132"/>
      <c r="TWT12" s="133"/>
      <c r="TWU12" s="134"/>
      <c r="TWV12" s="132"/>
      <c r="TWW12" s="132"/>
      <c r="TWX12" s="132"/>
      <c r="TWY12" s="133"/>
      <c r="TWZ12" s="134"/>
      <c r="TXA12" s="132"/>
      <c r="TXB12" s="132"/>
      <c r="TXC12" s="132"/>
      <c r="TXD12" s="133"/>
      <c r="TXE12" s="134"/>
      <c r="TXF12" s="132"/>
      <c r="TXG12" s="132"/>
      <c r="TXH12" s="132"/>
      <c r="TXI12" s="133"/>
      <c r="TXJ12" s="134"/>
      <c r="TXK12" s="132"/>
      <c r="TXL12" s="132"/>
      <c r="TXM12" s="132"/>
      <c r="TXN12" s="133"/>
      <c r="TXO12" s="134"/>
      <c r="TXP12" s="132"/>
      <c r="TXQ12" s="132"/>
      <c r="TXR12" s="132"/>
      <c r="TXS12" s="133"/>
      <c r="TXT12" s="134"/>
      <c r="TXU12" s="132"/>
      <c r="TXV12" s="132"/>
      <c r="TXW12" s="132"/>
      <c r="TXX12" s="133"/>
      <c r="TXY12" s="134"/>
      <c r="TXZ12" s="132"/>
      <c r="TYA12" s="132"/>
      <c r="TYB12" s="132"/>
      <c r="TYC12" s="133"/>
      <c r="TYD12" s="134"/>
      <c r="TYE12" s="132"/>
      <c r="TYF12" s="132"/>
      <c r="TYG12" s="132"/>
      <c r="TYH12" s="133"/>
      <c r="TYI12" s="134"/>
      <c r="TYJ12" s="132"/>
      <c r="TYK12" s="132"/>
      <c r="TYL12" s="132"/>
      <c r="TYM12" s="133"/>
      <c r="TYN12" s="134"/>
      <c r="TYO12" s="132"/>
      <c r="TYP12" s="132"/>
      <c r="TYQ12" s="132"/>
      <c r="TYR12" s="133"/>
      <c r="TYS12" s="134"/>
      <c r="TYT12" s="132"/>
      <c r="TYU12" s="132"/>
      <c r="TYV12" s="132"/>
      <c r="TYW12" s="133"/>
      <c r="TYX12" s="134"/>
      <c r="TYY12" s="132"/>
      <c r="TYZ12" s="132"/>
      <c r="TZA12" s="132"/>
      <c r="TZB12" s="133"/>
      <c r="TZC12" s="134"/>
      <c r="TZD12" s="132"/>
      <c r="TZE12" s="132"/>
      <c r="TZF12" s="132"/>
      <c r="TZG12" s="133"/>
      <c r="TZH12" s="134"/>
      <c r="TZI12" s="132"/>
      <c r="TZJ12" s="132"/>
      <c r="TZK12" s="132"/>
      <c r="TZL12" s="133"/>
      <c r="TZM12" s="134"/>
      <c r="TZN12" s="132"/>
      <c r="TZO12" s="132"/>
      <c r="TZP12" s="132"/>
      <c r="TZQ12" s="133"/>
      <c r="TZR12" s="134"/>
      <c r="TZS12" s="132"/>
      <c r="TZT12" s="132"/>
      <c r="TZU12" s="132"/>
      <c r="TZV12" s="133"/>
      <c r="TZW12" s="134"/>
      <c r="TZX12" s="132"/>
      <c r="TZY12" s="132"/>
      <c r="TZZ12" s="132"/>
      <c r="UAA12" s="133"/>
      <c r="UAB12" s="134"/>
      <c r="UAC12" s="132"/>
      <c r="UAD12" s="132"/>
      <c r="UAE12" s="132"/>
      <c r="UAF12" s="133"/>
      <c r="UAG12" s="134"/>
      <c r="UAH12" s="132"/>
      <c r="UAI12" s="132"/>
      <c r="UAJ12" s="132"/>
      <c r="UAK12" s="133"/>
      <c r="UAL12" s="134"/>
      <c r="UAM12" s="132"/>
      <c r="UAN12" s="132"/>
      <c r="UAO12" s="132"/>
      <c r="UAP12" s="133"/>
      <c r="UAQ12" s="134"/>
      <c r="UAR12" s="132"/>
      <c r="UAS12" s="132"/>
      <c r="UAT12" s="132"/>
      <c r="UAU12" s="133"/>
      <c r="UAV12" s="134"/>
      <c r="UAW12" s="132"/>
      <c r="UAX12" s="132"/>
      <c r="UAY12" s="132"/>
      <c r="UAZ12" s="133"/>
      <c r="UBA12" s="134"/>
      <c r="UBB12" s="132"/>
      <c r="UBC12" s="132"/>
      <c r="UBD12" s="132"/>
      <c r="UBE12" s="133"/>
      <c r="UBF12" s="134"/>
      <c r="UBG12" s="132"/>
      <c r="UBH12" s="132"/>
      <c r="UBI12" s="132"/>
      <c r="UBJ12" s="133"/>
      <c r="UBK12" s="134"/>
      <c r="UBL12" s="132"/>
      <c r="UBM12" s="132"/>
      <c r="UBN12" s="132"/>
      <c r="UBO12" s="133"/>
      <c r="UBP12" s="134"/>
      <c r="UBQ12" s="132"/>
      <c r="UBR12" s="132"/>
      <c r="UBS12" s="132"/>
      <c r="UBT12" s="133"/>
      <c r="UBU12" s="134"/>
      <c r="UBV12" s="132"/>
      <c r="UBW12" s="132"/>
      <c r="UBX12" s="132"/>
      <c r="UBY12" s="133"/>
      <c r="UBZ12" s="134"/>
      <c r="UCA12" s="132"/>
      <c r="UCB12" s="132"/>
      <c r="UCC12" s="132"/>
      <c r="UCD12" s="133"/>
      <c r="UCE12" s="134"/>
      <c r="UCF12" s="132"/>
      <c r="UCG12" s="132"/>
      <c r="UCH12" s="132"/>
      <c r="UCI12" s="133"/>
      <c r="UCJ12" s="134"/>
      <c r="UCK12" s="132"/>
      <c r="UCL12" s="132"/>
      <c r="UCM12" s="132"/>
      <c r="UCN12" s="133"/>
      <c r="UCO12" s="134"/>
      <c r="UCP12" s="132"/>
      <c r="UCQ12" s="132"/>
      <c r="UCR12" s="132"/>
      <c r="UCS12" s="133"/>
      <c r="UCT12" s="134"/>
      <c r="UCU12" s="132"/>
      <c r="UCV12" s="132"/>
      <c r="UCW12" s="132"/>
      <c r="UCX12" s="133"/>
      <c r="UCY12" s="134"/>
      <c r="UCZ12" s="132"/>
      <c r="UDA12" s="132"/>
      <c r="UDB12" s="132"/>
      <c r="UDC12" s="133"/>
      <c r="UDD12" s="134"/>
      <c r="UDE12" s="132"/>
      <c r="UDF12" s="132"/>
      <c r="UDG12" s="132"/>
      <c r="UDH12" s="133"/>
      <c r="UDI12" s="134"/>
      <c r="UDJ12" s="132"/>
      <c r="UDK12" s="132"/>
      <c r="UDL12" s="132"/>
      <c r="UDM12" s="133"/>
      <c r="UDN12" s="134"/>
      <c r="UDO12" s="132"/>
      <c r="UDP12" s="132"/>
      <c r="UDQ12" s="132"/>
      <c r="UDR12" s="133"/>
      <c r="UDS12" s="134"/>
      <c r="UDT12" s="132"/>
      <c r="UDU12" s="132"/>
      <c r="UDV12" s="132"/>
      <c r="UDW12" s="133"/>
      <c r="UDX12" s="134"/>
      <c r="UDY12" s="132"/>
      <c r="UDZ12" s="132"/>
      <c r="UEA12" s="132"/>
      <c r="UEB12" s="133"/>
      <c r="UEC12" s="134"/>
      <c r="UED12" s="132"/>
      <c r="UEE12" s="132"/>
      <c r="UEF12" s="132"/>
      <c r="UEG12" s="133"/>
      <c r="UEH12" s="134"/>
      <c r="UEI12" s="132"/>
      <c r="UEJ12" s="132"/>
      <c r="UEK12" s="132"/>
      <c r="UEL12" s="133"/>
      <c r="UEM12" s="134"/>
      <c r="UEN12" s="132"/>
      <c r="UEO12" s="132"/>
      <c r="UEP12" s="132"/>
      <c r="UEQ12" s="133"/>
      <c r="UER12" s="134"/>
      <c r="UES12" s="132"/>
      <c r="UET12" s="132"/>
      <c r="UEU12" s="132"/>
      <c r="UEV12" s="133"/>
      <c r="UEW12" s="134"/>
      <c r="UEX12" s="132"/>
      <c r="UEY12" s="132"/>
      <c r="UEZ12" s="132"/>
      <c r="UFA12" s="133"/>
      <c r="UFB12" s="134"/>
      <c r="UFC12" s="132"/>
      <c r="UFD12" s="132"/>
      <c r="UFE12" s="132"/>
      <c r="UFF12" s="133"/>
      <c r="UFG12" s="134"/>
      <c r="UFH12" s="132"/>
      <c r="UFI12" s="132"/>
      <c r="UFJ12" s="132"/>
      <c r="UFK12" s="133"/>
      <c r="UFL12" s="134"/>
      <c r="UFM12" s="132"/>
      <c r="UFN12" s="132"/>
      <c r="UFO12" s="132"/>
      <c r="UFP12" s="133"/>
      <c r="UFQ12" s="134"/>
      <c r="UFR12" s="132"/>
      <c r="UFS12" s="132"/>
      <c r="UFT12" s="132"/>
      <c r="UFU12" s="133"/>
      <c r="UFV12" s="134"/>
      <c r="UFW12" s="132"/>
      <c r="UFX12" s="132"/>
      <c r="UFY12" s="132"/>
      <c r="UFZ12" s="133"/>
      <c r="UGA12" s="134"/>
      <c r="UGB12" s="132"/>
      <c r="UGC12" s="132"/>
      <c r="UGD12" s="132"/>
      <c r="UGE12" s="133"/>
      <c r="UGF12" s="134"/>
      <c r="UGG12" s="132"/>
      <c r="UGH12" s="132"/>
      <c r="UGI12" s="132"/>
      <c r="UGJ12" s="133"/>
      <c r="UGK12" s="134"/>
      <c r="UGL12" s="132"/>
      <c r="UGM12" s="132"/>
      <c r="UGN12" s="132"/>
      <c r="UGO12" s="133"/>
      <c r="UGP12" s="134"/>
      <c r="UGQ12" s="132"/>
      <c r="UGR12" s="132"/>
      <c r="UGS12" s="132"/>
      <c r="UGT12" s="133"/>
      <c r="UGU12" s="134"/>
      <c r="UGV12" s="132"/>
      <c r="UGW12" s="132"/>
      <c r="UGX12" s="132"/>
      <c r="UGY12" s="133"/>
      <c r="UGZ12" s="134"/>
      <c r="UHA12" s="132"/>
      <c r="UHB12" s="132"/>
      <c r="UHC12" s="132"/>
      <c r="UHD12" s="133"/>
      <c r="UHE12" s="134"/>
      <c r="UHF12" s="132"/>
      <c r="UHG12" s="132"/>
      <c r="UHH12" s="132"/>
      <c r="UHI12" s="133"/>
      <c r="UHJ12" s="134"/>
      <c r="UHK12" s="132"/>
      <c r="UHL12" s="132"/>
      <c r="UHM12" s="132"/>
      <c r="UHN12" s="133"/>
      <c r="UHO12" s="134"/>
      <c r="UHP12" s="132"/>
      <c r="UHQ12" s="132"/>
      <c r="UHR12" s="132"/>
      <c r="UHS12" s="133"/>
      <c r="UHT12" s="134"/>
      <c r="UHU12" s="132"/>
      <c r="UHV12" s="132"/>
      <c r="UHW12" s="132"/>
      <c r="UHX12" s="133"/>
      <c r="UHY12" s="134"/>
      <c r="UHZ12" s="132"/>
      <c r="UIA12" s="132"/>
      <c r="UIB12" s="132"/>
      <c r="UIC12" s="133"/>
      <c r="UID12" s="134"/>
      <c r="UIE12" s="132"/>
      <c r="UIF12" s="132"/>
      <c r="UIG12" s="132"/>
      <c r="UIH12" s="133"/>
      <c r="UII12" s="134"/>
      <c r="UIJ12" s="132"/>
      <c r="UIK12" s="132"/>
      <c r="UIL12" s="132"/>
      <c r="UIM12" s="133"/>
      <c r="UIN12" s="134"/>
      <c r="UIO12" s="132"/>
      <c r="UIP12" s="132"/>
      <c r="UIQ12" s="132"/>
      <c r="UIR12" s="133"/>
      <c r="UIS12" s="134"/>
      <c r="UIT12" s="132"/>
      <c r="UIU12" s="132"/>
      <c r="UIV12" s="132"/>
      <c r="UIW12" s="133"/>
      <c r="UIX12" s="134"/>
      <c r="UIY12" s="132"/>
      <c r="UIZ12" s="132"/>
      <c r="UJA12" s="132"/>
      <c r="UJB12" s="133"/>
      <c r="UJC12" s="134"/>
      <c r="UJD12" s="132"/>
      <c r="UJE12" s="132"/>
      <c r="UJF12" s="132"/>
      <c r="UJG12" s="133"/>
      <c r="UJH12" s="134"/>
      <c r="UJI12" s="132"/>
      <c r="UJJ12" s="132"/>
      <c r="UJK12" s="132"/>
      <c r="UJL12" s="133"/>
      <c r="UJM12" s="134"/>
      <c r="UJN12" s="132"/>
      <c r="UJO12" s="132"/>
      <c r="UJP12" s="132"/>
      <c r="UJQ12" s="133"/>
      <c r="UJR12" s="134"/>
      <c r="UJS12" s="132"/>
      <c r="UJT12" s="132"/>
      <c r="UJU12" s="132"/>
      <c r="UJV12" s="133"/>
      <c r="UJW12" s="134"/>
      <c r="UJX12" s="132"/>
      <c r="UJY12" s="132"/>
      <c r="UJZ12" s="132"/>
      <c r="UKA12" s="133"/>
      <c r="UKB12" s="134"/>
      <c r="UKC12" s="132"/>
      <c r="UKD12" s="132"/>
      <c r="UKE12" s="132"/>
      <c r="UKF12" s="133"/>
      <c r="UKG12" s="134"/>
      <c r="UKH12" s="132"/>
      <c r="UKI12" s="132"/>
      <c r="UKJ12" s="132"/>
      <c r="UKK12" s="133"/>
      <c r="UKL12" s="134"/>
      <c r="UKM12" s="132"/>
      <c r="UKN12" s="132"/>
      <c r="UKO12" s="132"/>
      <c r="UKP12" s="133"/>
      <c r="UKQ12" s="134"/>
      <c r="UKR12" s="132"/>
      <c r="UKS12" s="132"/>
      <c r="UKT12" s="132"/>
      <c r="UKU12" s="133"/>
      <c r="UKV12" s="134"/>
      <c r="UKW12" s="132"/>
      <c r="UKX12" s="132"/>
      <c r="UKY12" s="132"/>
      <c r="UKZ12" s="133"/>
      <c r="ULA12" s="134"/>
      <c r="ULB12" s="132"/>
      <c r="ULC12" s="132"/>
      <c r="ULD12" s="132"/>
      <c r="ULE12" s="133"/>
      <c r="ULF12" s="134"/>
      <c r="ULG12" s="132"/>
      <c r="ULH12" s="132"/>
      <c r="ULI12" s="132"/>
      <c r="ULJ12" s="133"/>
      <c r="ULK12" s="134"/>
      <c r="ULL12" s="132"/>
      <c r="ULM12" s="132"/>
      <c r="ULN12" s="132"/>
      <c r="ULO12" s="133"/>
      <c r="ULP12" s="134"/>
      <c r="ULQ12" s="132"/>
      <c r="ULR12" s="132"/>
      <c r="ULS12" s="132"/>
      <c r="ULT12" s="133"/>
      <c r="ULU12" s="134"/>
      <c r="ULV12" s="132"/>
      <c r="ULW12" s="132"/>
      <c r="ULX12" s="132"/>
      <c r="ULY12" s="133"/>
      <c r="ULZ12" s="134"/>
      <c r="UMA12" s="132"/>
      <c r="UMB12" s="132"/>
      <c r="UMC12" s="132"/>
      <c r="UMD12" s="133"/>
      <c r="UME12" s="134"/>
      <c r="UMF12" s="132"/>
      <c r="UMG12" s="132"/>
      <c r="UMH12" s="132"/>
      <c r="UMI12" s="133"/>
      <c r="UMJ12" s="134"/>
      <c r="UMK12" s="132"/>
      <c r="UML12" s="132"/>
      <c r="UMM12" s="132"/>
      <c r="UMN12" s="133"/>
      <c r="UMO12" s="134"/>
      <c r="UMP12" s="132"/>
      <c r="UMQ12" s="132"/>
      <c r="UMR12" s="132"/>
      <c r="UMS12" s="133"/>
      <c r="UMT12" s="134"/>
      <c r="UMU12" s="132"/>
      <c r="UMV12" s="132"/>
      <c r="UMW12" s="132"/>
      <c r="UMX12" s="133"/>
      <c r="UMY12" s="134"/>
      <c r="UMZ12" s="132"/>
      <c r="UNA12" s="132"/>
      <c r="UNB12" s="132"/>
      <c r="UNC12" s="133"/>
      <c r="UND12" s="134"/>
      <c r="UNE12" s="132"/>
      <c r="UNF12" s="132"/>
      <c r="UNG12" s="132"/>
      <c r="UNH12" s="133"/>
      <c r="UNI12" s="134"/>
      <c r="UNJ12" s="132"/>
      <c r="UNK12" s="132"/>
      <c r="UNL12" s="132"/>
      <c r="UNM12" s="133"/>
      <c r="UNN12" s="134"/>
      <c r="UNO12" s="132"/>
      <c r="UNP12" s="132"/>
      <c r="UNQ12" s="132"/>
      <c r="UNR12" s="133"/>
      <c r="UNS12" s="134"/>
      <c r="UNT12" s="132"/>
      <c r="UNU12" s="132"/>
      <c r="UNV12" s="132"/>
      <c r="UNW12" s="133"/>
      <c r="UNX12" s="134"/>
      <c r="UNY12" s="132"/>
      <c r="UNZ12" s="132"/>
      <c r="UOA12" s="132"/>
      <c r="UOB12" s="133"/>
      <c r="UOC12" s="134"/>
      <c r="UOD12" s="132"/>
      <c r="UOE12" s="132"/>
      <c r="UOF12" s="132"/>
      <c r="UOG12" s="133"/>
      <c r="UOH12" s="134"/>
      <c r="UOI12" s="132"/>
      <c r="UOJ12" s="132"/>
      <c r="UOK12" s="132"/>
      <c r="UOL12" s="133"/>
      <c r="UOM12" s="134"/>
      <c r="UON12" s="132"/>
      <c r="UOO12" s="132"/>
      <c r="UOP12" s="132"/>
      <c r="UOQ12" s="133"/>
      <c r="UOR12" s="134"/>
      <c r="UOS12" s="132"/>
      <c r="UOT12" s="132"/>
      <c r="UOU12" s="132"/>
      <c r="UOV12" s="133"/>
      <c r="UOW12" s="134"/>
      <c r="UOX12" s="132"/>
      <c r="UOY12" s="132"/>
      <c r="UOZ12" s="132"/>
      <c r="UPA12" s="133"/>
      <c r="UPB12" s="134"/>
      <c r="UPC12" s="132"/>
      <c r="UPD12" s="132"/>
      <c r="UPE12" s="132"/>
      <c r="UPF12" s="133"/>
      <c r="UPG12" s="134"/>
      <c r="UPH12" s="132"/>
      <c r="UPI12" s="132"/>
      <c r="UPJ12" s="132"/>
      <c r="UPK12" s="133"/>
      <c r="UPL12" s="134"/>
      <c r="UPM12" s="132"/>
      <c r="UPN12" s="132"/>
      <c r="UPO12" s="132"/>
      <c r="UPP12" s="133"/>
      <c r="UPQ12" s="134"/>
      <c r="UPR12" s="132"/>
      <c r="UPS12" s="132"/>
      <c r="UPT12" s="132"/>
      <c r="UPU12" s="133"/>
      <c r="UPV12" s="134"/>
      <c r="UPW12" s="132"/>
      <c r="UPX12" s="132"/>
      <c r="UPY12" s="132"/>
      <c r="UPZ12" s="133"/>
      <c r="UQA12" s="134"/>
      <c r="UQB12" s="132"/>
      <c r="UQC12" s="132"/>
      <c r="UQD12" s="132"/>
      <c r="UQE12" s="133"/>
      <c r="UQF12" s="134"/>
      <c r="UQG12" s="132"/>
      <c r="UQH12" s="132"/>
      <c r="UQI12" s="132"/>
      <c r="UQJ12" s="133"/>
      <c r="UQK12" s="134"/>
      <c r="UQL12" s="132"/>
      <c r="UQM12" s="132"/>
      <c r="UQN12" s="132"/>
      <c r="UQO12" s="133"/>
      <c r="UQP12" s="134"/>
      <c r="UQQ12" s="132"/>
      <c r="UQR12" s="132"/>
      <c r="UQS12" s="132"/>
      <c r="UQT12" s="133"/>
      <c r="UQU12" s="134"/>
      <c r="UQV12" s="132"/>
      <c r="UQW12" s="132"/>
      <c r="UQX12" s="132"/>
      <c r="UQY12" s="133"/>
      <c r="UQZ12" s="134"/>
      <c r="URA12" s="132"/>
      <c r="URB12" s="132"/>
      <c r="URC12" s="132"/>
      <c r="URD12" s="133"/>
      <c r="URE12" s="134"/>
      <c r="URF12" s="132"/>
      <c r="URG12" s="132"/>
      <c r="URH12" s="132"/>
      <c r="URI12" s="133"/>
      <c r="URJ12" s="134"/>
      <c r="URK12" s="132"/>
      <c r="URL12" s="132"/>
      <c r="URM12" s="132"/>
      <c r="URN12" s="133"/>
      <c r="URO12" s="134"/>
      <c r="URP12" s="132"/>
      <c r="URQ12" s="132"/>
      <c r="URR12" s="132"/>
      <c r="URS12" s="133"/>
      <c r="URT12" s="134"/>
      <c r="URU12" s="132"/>
      <c r="URV12" s="132"/>
      <c r="URW12" s="132"/>
      <c r="URX12" s="133"/>
      <c r="URY12" s="134"/>
      <c r="URZ12" s="132"/>
      <c r="USA12" s="132"/>
      <c r="USB12" s="132"/>
      <c r="USC12" s="133"/>
      <c r="USD12" s="134"/>
      <c r="USE12" s="132"/>
      <c r="USF12" s="132"/>
      <c r="USG12" s="132"/>
      <c r="USH12" s="133"/>
      <c r="USI12" s="134"/>
      <c r="USJ12" s="132"/>
      <c r="USK12" s="132"/>
      <c r="USL12" s="132"/>
      <c r="USM12" s="133"/>
      <c r="USN12" s="134"/>
      <c r="USO12" s="132"/>
      <c r="USP12" s="132"/>
      <c r="USQ12" s="132"/>
      <c r="USR12" s="133"/>
      <c r="USS12" s="134"/>
      <c r="UST12" s="132"/>
      <c r="USU12" s="132"/>
      <c r="USV12" s="132"/>
      <c r="USW12" s="133"/>
      <c r="USX12" s="134"/>
      <c r="USY12" s="132"/>
      <c r="USZ12" s="132"/>
      <c r="UTA12" s="132"/>
      <c r="UTB12" s="133"/>
      <c r="UTC12" s="134"/>
      <c r="UTD12" s="132"/>
      <c r="UTE12" s="132"/>
      <c r="UTF12" s="132"/>
      <c r="UTG12" s="133"/>
      <c r="UTH12" s="134"/>
      <c r="UTI12" s="132"/>
      <c r="UTJ12" s="132"/>
      <c r="UTK12" s="132"/>
      <c r="UTL12" s="133"/>
      <c r="UTM12" s="134"/>
      <c r="UTN12" s="132"/>
      <c r="UTO12" s="132"/>
      <c r="UTP12" s="132"/>
      <c r="UTQ12" s="133"/>
      <c r="UTR12" s="134"/>
      <c r="UTS12" s="132"/>
      <c r="UTT12" s="132"/>
      <c r="UTU12" s="132"/>
      <c r="UTV12" s="133"/>
      <c r="UTW12" s="134"/>
      <c r="UTX12" s="132"/>
      <c r="UTY12" s="132"/>
      <c r="UTZ12" s="132"/>
      <c r="UUA12" s="133"/>
      <c r="UUB12" s="134"/>
      <c r="UUC12" s="132"/>
      <c r="UUD12" s="132"/>
      <c r="UUE12" s="132"/>
      <c r="UUF12" s="133"/>
      <c r="UUG12" s="134"/>
      <c r="UUH12" s="132"/>
      <c r="UUI12" s="132"/>
      <c r="UUJ12" s="132"/>
      <c r="UUK12" s="133"/>
      <c r="UUL12" s="134"/>
      <c r="UUM12" s="132"/>
      <c r="UUN12" s="132"/>
      <c r="UUO12" s="132"/>
      <c r="UUP12" s="133"/>
      <c r="UUQ12" s="134"/>
      <c r="UUR12" s="132"/>
      <c r="UUS12" s="132"/>
      <c r="UUT12" s="132"/>
      <c r="UUU12" s="133"/>
      <c r="UUV12" s="134"/>
      <c r="UUW12" s="132"/>
      <c r="UUX12" s="132"/>
      <c r="UUY12" s="132"/>
      <c r="UUZ12" s="133"/>
      <c r="UVA12" s="134"/>
      <c r="UVB12" s="132"/>
      <c r="UVC12" s="132"/>
      <c r="UVD12" s="132"/>
      <c r="UVE12" s="133"/>
      <c r="UVF12" s="134"/>
      <c r="UVG12" s="132"/>
      <c r="UVH12" s="132"/>
      <c r="UVI12" s="132"/>
      <c r="UVJ12" s="133"/>
      <c r="UVK12" s="134"/>
      <c r="UVL12" s="132"/>
      <c r="UVM12" s="132"/>
      <c r="UVN12" s="132"/>
      <c r="UVO12" s="133"/>
      <c r="UVP12" s="134"/>
      <c r="UVQ12" s="132"/>
      <c r="UVR12" s="132"/>
      <c r="UVS12" s="132"/>
      <c r="UVT12" s="133"/>
      <c r="UVU12" s="134"/>
      <c r="UVV12" s="132"/>
      <c r="UVW12" s="132"/>
      <c r="UVX12" s="132"/>
      <c r="UVY12" s="133"/>
      <c r="UVZ12" s="134"/>
      <c r="UWA12" s="132"/>
      <c r="UWB12" s="132"/>
      <c r="UWC12" s="132"/>
      <c r="UWD12" s="133"/>
      <c r="UWE12" s="134"/>
      <c r="UWF12" s="132"/>
      <c r="UWG12" s="132"/>
      <c r="UWH12" s="132"/>
      <c r="UWI12" s="133"/>
      <c r="UWJ12" s="134"/>
      <c r="UWK12" s="132"/>
      <c r="UWL12" s="132"/>
      <c r="UWM12" s="132"/>
      <c r="UWN12" s="133"/>
      <c r="UWO12" s="134"/>
      <c r="UWP12" s="132"/>
      <c r="UWQ12" s="132"/>
      <c r="UWR12" s="132"/>
      <c r="UWS12" s="133"/>
      <c r="UWT12" s="134"/>
      <c r="UWU12" s="132"/>
      <c r="UWV12" s="132"/>
      <c r="UWW12" s="132"/>
      <c r="UWX12" s="133"/>
      <c r="UWY12" s="134"/>
      <c r="UWZ12" s="132"/>
      <c r="UXA12" s="132"/>
      <c r="UXB12" s="132"/>
      <c r="UXC12" s="133"/>
      <c r="UXD12" s="134"/>
      <c r="UXE12" s="132"/>
      <c r="UXF12" s="132"/>
      <c r="UXG12" s="132"/>
      <c r="UXH12" s="133"/>
      <c r="UXI12" s="134"/>
      <c r="UXJ12" s="132"/>
      <c r="UXK12" s="132"/>
      <c r="UXL12" s="132"/>
      <c r="UXM12" s="133"/>
      <c r="UXN12" s="134"/>
      <c r="UXO12" s="132"/>
      <c r="UXP12" s="132"/>
      <c r="UXQ12" s="132"/>
      <c r="UXR12" s="133"/>
      <c r="UXS12" s="134"/>
      <c r="UXT12" s="132"/>
      <c r="UXU12" s="132"/>
      <c r="UXV12" s="132"/>
      <c r="UXW12" s="133"/>
      <c r="UXX12" s="134"/>
      <c r="UXY12" s="132"/>
      <c r="UXZ12" s="132"/>
      <c r="UYA12" s="132"/>
      <c r="UYB12" s="133"/>
      <c r="UYC12" s="134"/>
      <c r="UYD12" s="132"/>
      <c r="UYE12" s="132"/>
      <c r="UYF12" s="132"/>
      <c r="UYG12" s="133"/>
      <c r="UYH12" s="134"/>
      <c r="UYI12" s="132"/>
      <c r="UYJ12" s="132"/>
      <c r="UYK12" s="132"/>
      <c r="UYL12" s="133"/>
      <c r="UYM12" s="134"/>
      <c r="UYN12" s="132"/>
      <c r="UYO12" s="132"/>
      <c r="UYP12" s="132"/>
      <c r="UYQ12" s="133"/>
      <c r="UYR12" s="134"/>
      <c r="UYS12" s="132"/>
      <c r="UYT12" s="132"/>
      <c r="UYU12" s="132"/>
      <c r="UYV12" s="133"/>
      <c r="UYW12" s="134"/>
      <c r="UYX12" s="132"/>
      <c r="UYY12" s="132"/>
      <c r="UYZ12" s="132"/>
      <c r="UZA12" s="133"/>
      <c r="UZB12" s="134"/>
      <c r="UZC12" s="132"/>
      <c r="UZD12" s="132"/>
      <c r="UZE12" s="132"/>
      <c r="UZF12" s="133"/>
      <c r="UZG12" s="134"/>
      <c r="UZH12" s="132"/>
      <c r="UZI12" s="132"/>
      <c r="UZJ12" s="132"/>
      <c r="UZK12" s="133"/>
      <c r="UZL12" s="134"/>
      <c r="UZM12" s="132"/>
      <c r="UZN12" s="132"/>
      <c r="UZO12" s="132"/>
      <c r="UZP12" s="133"/>
      <c r="UZQ12" s="134"/>
      <c r="UZR12" s="132"/>
      <c r="UZS12" s="132"/>
      <c r="UZT12" s="132"/>
      <c r="UZU12" s="133"/>
      <c r="UZV12" s="134"/>
      <c r="UZW12" s="132"/>
      <c r="UZX12" s="132"/>
      <c r="UZY12" s="132"/>
      <c r="UZZ12" s="133"/>
      <c r="VAA12" s="134"/>
      <c r="VAB12" s="132"/>
      <c r="VAC12" s="132"/>
      <c r="VAD12" s="132"/>
      <c r="VAE12" s="133"/>
      <c r="VAF12" s="134"/>
      <c r="VAG12" s="132"/>
      <c r="VAH12" s="132"/>
      <c r="VAI12" s="132"/>
      <c r="VAJ12" s="133"/>
      <c r="VAK12" s="134"/>
      <c r="VAL12" s="132"/>
      <c r="VAM12" s="132"/>
      <c r="VAN12" s="132"/>
      <c r="VAO12" s="133"/>
      <c r="VAP12" s="134"/>
      <c r="VAQ12" s="132"/>
      <c r="VAR12" s="132"/>
      <c r="VAS12" s="132"/>
      <c r="VAT12" s="133"/>
      <c r="VAU12" s="134"/>
      <c r="VAV12" s="132"/>
      <c r="VAW12" s="132"/>
      <c r="VAX12" s="132"/>
      <c r="VAY12" s="133"/>
      <c r="VAZ12" s="134"/>
      <c r="VBA12" s="132"/>
      <c r="VBB12" s="132"/>
      <c r="VBC12" s="132"/>
      <c r="VBD12" s="133"/>
      <c r="VBE12" s="134"/>
      <c r="VBF12" s="132"/>
      <c r="VBG12" s="132"/>
      <c r="VBH12" s="132"/>
      <c r="VBI12" s="133"/>
      <c r="VBJ12" s="134"/>
      <c r="VBK12" s="132"/>
      <c r="VBL12" s="132"/>
      <c r="VBM12" s="132"/>
      <c r="VBN12" s="133"/>
      <c r="VBO12" s="134"/>
      <c r="VBP12" s="132"/>
      <c r="VBQ12" s="132"/>
      <c r="VBR12" s="132"/>
      <c r="VBS12" s="133"/>
      <c r="VBT12" s="134"/>
      <c r="VBU12" s="132"/>
      <c r="VBV12" s="132"/>
      <c r="VBW12" s="132"/>
      <c r="VBX12" s="133"/>
      <c r="VBY12" s="134"/>
      <c r="VBZ12" s="132"/>
      <c r="VCA12" s="132"/>
      <c r="VCB12" s="132"/>
      <c r="VCC12" s="133"/>
      <c r="VCD12" s="134"/>
      <c r="VCE12" s="132"/>
      <c r="VCF12" s="132"/>
      <c r="VCG12" s="132"/>
      <c r="VCH12" s="133"/>
      <c r="VCI12" s="134"/>
      <c r="VCJ12" s="132"/>
      <c r="VCK12" s="132"/>
      <c r="VCL12" s="132"/>
      <c r="VCM12" s="133"/>
      <c r="VCN12" s="134"/>
      <c r="VCO12" s="132"/>
      <c r="VCP12" s="132"/>
      <c r="VCQ12" s="132"/>
      <c r="VCR12" s="133"/>
      <c r="VCS12" s="134"/>
      <c r="VCT12" s="132"/>
      <c r="VCU12" s="132"/>
      <c r="VCV12" s="132"/>
      <c r="VCW12" s="133"/>
      <c r="VCX12" s="134"/>
      <c r="VCY12" s="132"/>
      <c r="VCZ12" s="132"/>
      <c r="VDA12" s="132"/>
      <c r="VDB12" s="133"/>
      <c r="VDC12" s="134"/>
      <c r="VDD12" s="132"/>
      <c r="VDE12" s="132"/>
      <c r="VDF12" s="132"/>
      <c r="VDG12" s="133"/>
      <c r="VDH12" s="134"/>
      <c r="VDI12" s="132"/>
      <c r="VDJ12" s="132"/>
      <c r="VDK12" s="132"/>
      <c r="VDL12" s="133"/>
      <c r="VDM12" s="134"/>
      <c r="VDN12" s="132"/>
      <c r="VDO12" s="132"/>
      <c r="VDP12" s="132"/>
      <c r="VDQ12" s="133"/>
      <c r="VDR12" s="134"/>
      <c r="VDS12" s="132"/>
      <c r="VDT12" s="132"/>
      <c r="VDU12" s="132"/>
      <c r="VDV12" s="133"/>
      <c r="VDW12" s="134"/>
      <c r="VDX12" s="132"/>
      <c r="VDY12" s="132"/>
      <c r="VDZ12" s="132"/>
      <c r="VEA12" s="133"/>
      <c r="VEB12" s="134"/>
      <c r="VEC12" s="132"/>
      <c r="VED12" s="132"/>
      <c r="VEE12" s="132"/>
      <c r="VEF12" s="133"/>
      <c r="VEG12" s="134"/>
      <c r="VEH12" s="132"/>
      <c r="VEI12" s="132"/>
      <c r="VEJ12" s="132"/>
      <c r="VEK12" s="133"/>
      <c r="VEL12" s="134"/>
      <c r="VEM12" s="132"/>
      <c r="VEN12" s="132"/>
      <c r="VEO12" s="132"/>
      <c r="VEP12" s="133"/>
      <c r="VEQ12" s="134"/>
      <c r="VER12" s="132"/>
      <c r="VES12" s="132"/>
      <c r="VET12" s="132"/>
      <c r="VEU12" s="133"/>
      <c r="VEV12" s="134"/>
      <c r="VEW12" s="132"/>
      <c r="VEX12" s="132"/>
      <c r="VEY12" s="132"/>
      <c r="VEZ12" s="133"/>
      <c r="VFA12" s="134"/>
      <c r="VFB12" s="132"/>
      <c r="VFC12" s="132"/>
      <c r="VFD12" s="132"/>
      <c r="VFE12" s="133"/>
      <c r="VFF12" s="134"/>
      <c r="VFG12" s="132"/>
      <c r="VFH12" s="132"/>
      <c r="VFI12" s="132"/>
      <c r="VFJ12" s="133"/>
      <c r="VFK12" s="134"/>
      <c r="VFL12" s="132"/>
      <c r="VFM12" s="132"/>
      <c r="VFN12" s="132"/>
      <c r="VFO12" s="133"/>
      <c r="VFP12" s="134"/>
      <c r="VFQ12" s="132"/>
      <c r="VFR12" s="132"/>
      <c r="VFS12" s="132"/>
      <c r="VFT12" s="133"/>
      <c r="VFU12" s="134"/>
      <c r="VFV12" s="132"/>
      <c r="VFW12" s="132"/>
      <c r="VFX12" s="132"/>
      <c r="VFY12" s="133"/>
      <c r="VFZ12" s="134"/>
      <c r="VGA12" s="132"/>
      <c r="VGB12" s="132"/>
      <c r="VGC12" s="132"/>
      <c r="VGD12" s="133"/>
      <c r="VGE12" s="134"/>
      <c r="VGF12" s="132"/>
      <c r="VGG12" s="132"/>
      <c r="VGH12" s="132"/>
      <c r="VGI12" s="133"/>
      <c r="VGJ12" s="134"/>
      <c r="VGK12" s="132"/>
      <c r="VGL12" s="132"/>
      <c r="VGM12" s="132"/>
      <c r="VGN12" s="133"/>
      <c r="VGO12" s="134"/>
      <c r="VGP12" s="132"/>
      <c r="VGQ12" s="132"/>
      <c r="VGR12" s="132"/>
      <c r="VGS12" s="133"/>
      <c r="VGT12" s="134"/>
      <c r="VGU12" s="132"/>
      <c r="VGV12" s="132"/>
      <c r="VGW12" s="132"/>
      <c r="VGX12" s="133"/>
      <c r="VGY12" s="134"/>
      <c r="VGZ12" s="132"/>
      <c r="VHA12" s="132"/>
      <c r="VHB12" s="132"/>
      <c r="VHC12" s="133"/>
      <c r="VHD12" s="134"/>
      <c r="VHE12" s="132"/>
      <c r="VHF12" s="132"/>
      <c r="VHG12" s="132"/>
      <c r="VHH12" s="133"/>
      <c r="VHI12" s="134"/>
      <c r="VHJ12" s="132"/>
      <c r="VHK12" s="132"/>
      <c r="VHL12" s="132"/>
      <c r="VHM12" s="133"/>
      <c r="VHN12" s="134"/>
      <c r="VHO12" s="132"/>
      <c r="VHP12" s="132"/>
      <c r="VHQ12" s="132"/>
      <c r="VHR12" s="133"/>
      <c r="VHS12" s="134"/>
      <c r="VHT12" s="132"/>
      <c r="VHU12" s="132"/>
      <c r="VHV12" s="132"/>
      <c r="VHW12" s="133"/>
      <c r="VHX12" s="134"/>
      <c r="VHY12" s="132"/>
      <c r="VHZ12" s="132"/>
      <c r="VIA12" s="132"/>
      <c r="VIB12" s="133"/>
      <c r="VIC12" s="134"/>
      <c r="VID12" s="132"/>
      <c r="VIE12" s="132"/>
      <c r="VIF12" s="132"/>
      <c r="VIG12" s="133"/>
      <c r="VIH12" s="134"/>
      <c r="VII12" s="132"/>
      <c r="VIJ12" s="132"/>
      <c r="VIK12" s="132"/>
      <c r="VIL12" s="133"/>
      <c r="VIM12" s="134"/>
      <c r="VIN12" s="132"/>
      <c r="VIO12" s="132"/>
      <c r="VIP12" s="132"/>
      <c r="VIQ12" s="133"/>
      <c r="VIR12" s="134"/>
      <c r="VIS12" s="132"/>
      <c r="VIT12" s="132"/>
      <c r="VIU12" s="132"/>
      <c r="VIV12" s="133"/>
      <c r="VIW12" s="134"/>
      <c r="VIX12" s="132"/>
      <c r="VIY12" s="132"/>
      <c r="VIZ12" s="132"/>
      <c r="VJA12" s="133"/>
      <c r="VJB12" s="134"/>
      <c r="VJC12" s="132"/>
      <c r="VJD12" s="132"/>
      <c r="VJE12" s="132"/>
      <c r="VJF12" s="133"/>
      <c r="VJG12" s="134"/>
      <c r="VJH12" s="132"/>
      <c r="VJI12" s="132"/>
      <c r="VJJ12" s="132"/>
      <c r="VJK12" s="133"/>
      <c r="VJL12" s="134"/>
      <c r="VJM12" s="132"/>
      <c r="VJN12" s="132"/>
      <c r="VJO12" s="132"/>
      <c r="VJP12" s="133"/>
      <c r="VJQ12" s="134"/>
      <c r="VJR12" s="132"/>
      <c r="VJS12" s="132"/>
      <c r="VJT12" s="132"/>
      <c r="VJU12" s="133"/>
      <c r="VJV12" s="134"/>
      <c r="VJW12" s="132"/>
      <c r="VJX12" s="132"/>
      <c r="VJY12" s="132"/>
      <c r="VJZ12" s="133"/>
      <c r="VKA12" s="134"/>
      <c r="VKB12" s="132"/>
      <c r="VKC12" s="132"/>
      <c r="VKD12" s="132"/>
      <c r="VKE12" s="133"/>
      <c r="VKF12" s="134"/>
      <c r="VKG12" s="132"/>
      <c r="VKH12" s="132"/>
      <c r="VKI12" s="132"/>
      <c r="VKJ12" s="133"/>
      <c r="VKK12" s="134"/>
      <c r="VKL12" s="132"/>
      <c r="VKM12" s="132"/>
      <c r="VKN12" s="132"/>
      <c r="VKO12" s="133"/>
      <c r="VKP12" s="134"/>
      <c r="VKQ12" s="132"/>
      <c r="VKR12" s="132"/>
      <c r="VKS12" s="132"/>
      <c r="VKT12" s="133"/>
      <c r="VKU12" s="134"/>
      <c r="VKV12" s="132"/>
      <c r="VKW12" s="132"/>
      <c r="VKX12" s="132"/>
      <c r="VKY12" s="133"/>
      <c r="VKZ12" s="134"/>
      <c r="VLA12" s="132"/>
      <c r="VLB12" s="132"/>
      <c r="VLC12" s="132"/>
      <c r="VLD12" s="133"/>
      <c r="VLE12" s="134"/>
      <c r="VLF12" s="132"/>
      <c r="VLG12" s="132"/>
      <c r="VLH12" s="132"/>
      <c r="VLI12" s="133"/>
      <c r="VLJ12" s="134"/>
      <c r="VLK12" s="132"/>
      <c r="VLL12" s="132"/>
      <c r="VLM12" s="132"/>
      <c r="VLN12" s="133"/>
      <c r="VLO12" s="134"/>
      <c r="VLP12" s="132"/>
      <c r="VLQ12" s="132"/>
      <c r="VLR12" s="132"/>
      <c r="VLS12" s="133"/>
      <c r="VLT12" s="134"/>
      <c r="VLU12" s="132"/>
      <c r="VLV12" s="132"/>
      <c r="VLW12" s="132"/>
      <c r="VLX12" s="133"/>
      <c r="VLY12" s="134"/>
      <c r="VLZ12" s="132"/>
      <c r="VMA12" s="132"/>
      <c r="VMB12" s="132"/>
      <c r="VMC12" s="133"/>
      <c r="VMD12" s="134"/>
      <c r="VME12" s="132"/>
      <c r="VMF12" s="132"/>
      <c r="VMG12" s="132"/>
      <c r="VMH12" s="133"/>
      <c r="VMI12" s="134"/>
      <c r="VMJ12" s="132"/>
      <c r="VMK12" s="132"/>
      <c r="VML12" s="132"/>
      <c r="VMM12" s="133"/>
      <c r="VMN12" s="134"/>
      <c r="VMO12" s="132"/>
      <c r="VMP12" s="132"/>
      <c r="VMQ12" s="132"/>
      <c r="VMR12" s="133"/>
      <c r="VMS12" s="134"/>
      <c r="VMT12" s="132"/>
      <c r="VMU12" s="132"/>
      <c r="VMV12" s="132"/>
      <c r="VMW12" s="133"/>
      <c r="VMX12" s="134"/>
      <c r="VMY12" s="132"/>
      <c r="VMZ12" s="132"/>
      <c r="VNA12" s="132"/>
      <c r="VNB12" s="133"/>
      <c r="VNC12" s="134"/>
      <c r="VND12" s="132"/>
      <c r="VNE12" s="132"/>
      <c r="VNF12" s="132"/>
      <c r="VNG12" s="133"/>
      <c r="VNH12" s="134"/>
      <c r="VNI12" s="132"/>
      <c r="VNJ12" s="132"/>
      <c r="VNK12" s="132"/>
      <c r="VNL12" s="133"/>
      <c r="VNM12" s="134"/>
      <c r="VNN12" s="132"/>
      <c r="VNO12" s="132"/>
      <c r="VNP12" s="132"/>
      <c r="VNQ12" s="133"/>
      <c r="VNR12" s="134"/>
      <c r="VNS12" s="132"/>
      <c r="VNT12" s="132"/>
      <c r="VNU12" s="132"/>
      <c r="VNV12" s="133"/>
      <c r="VNW12" s="134"/>
      <c r="VNX12" s="132"/>
      <c r="VNY12" s="132"/>
      <c r="VNZ12" s="132"/>
      <c r="VOA12" s="133"/>
      <c r="VOB12" s="134"/>
      <c r="VOC12" s="132"/>
      <c r="VOD12" s="132"/>
      <c r="VOE12" s="132"/>
      <c r="VOF12" s="133"/>
      <c r="VOG12" s="134"/>
      <c r="VOH12" s="132"/>
      <c r="VOI12" s="132"/>
      <c r="VOJ12" s="132"/>
      <c r="VOK12" s="133"/>
      <c r="VOL12" s="134"/>
      <c r="VOM12" s="132"/>
      <c r="VON12" s="132"/>
      <c r="VOO12" s="132"/>
      <c r="VOP12" s="133"/>
      <c r="VOQ12" s="134"/>
      <c r="VOR12" s="132"/>
      <c r="VOS12" s="132"/>
      <c r="VOT12" s="132"/>
      <c r="VOU12" s="133"/>
      <c r="VOV12" s="134"/>
      <c r="VOW12" s="132"/>
      <c r="VOX12" s="132"/>
      <c r="VOY12" s="132"/>
      <c r="VOZ12" s="133"/>
      <c r="VPA12" s="134"/>
      <c r="VPB12" s="132"/>
      <c r="VPC12" s="132"/>
      <c r="VPD12" s="132"/>
      <c r="VPE12" s="133"/>
      <c r="VPF12" s="134"/>
      <c r="VPG12" s="132"/>
      <c r="VPH12" s="132"/>
      <c r="VPI12" s="132"/>
      <c r="VPJ12" s="133"/>
      <c r="VPK12" s="134"/>
      <c r="VPL12" s="132"/>
      <c r="VPM12" s="132"/>
      <c r="VPN12" s="132"/>
      <c r="VPO12" s="133"/>
      <c r="VPP12" s="134"/>
      <c r="VPQ12" s="132"/>
      <c r="VPR12" s="132"/>
      <c r="VPS12" s="132"/>
      <c r="VPT12" s="133"/>
      <c r="VPU12" s="134"/>
      <c r="VPV12" s="132"/>
      <c r="VPW12" s="132"/>
      <c r="VPX12" s="132"/>
      <c r="VPY12" s="133"/>
      <c r="VPZ12" s="134"/>
      <c r="VQA12" s="132"/>
      <c r="VQB12" s="132"/>
      <c r="VQC12" s="132"/>
      <c r="VQD12" s="133"/>
      <c r="VQE12" s="134"/>
      <c r="VQF12" s="132"/>
      <c r="VQG12" s="132"/>
      <c r="VQH12" s="132"/>
      <c r="VQI12" s="133"/>
      <c r="VQJ12" s="134"/>
      <c r="VQK12" s="132"/>
      <c r="VQL12" s="132"/>
      <c r="VQM12" s="132"/>
      <c r="VQN12" s="133"/>
      <c r="VQO12" s="134"/>
      <c r="VQP12" s="132"/>
      <c r="VQQ12" s="132"/>
      <c r="VQR12" s="132"/>
      <c r="VQS12" s="133"/>
      <c r="VQT12" s="134"/>
      <c r="VQU12" s="132"/>
      <c r="VQV12" s="132"/>
      <c r="VQW12" s="132"/>
      <c r="VQX12" s="133"/>
      <c r="VQY12" s="134"/>
      <c r="VQZ12" s="132"/>
      <c r="VRA12" s="132"/>
      <c r="VRB12" s="132"/>
      <c r="VRC12" s="133"/>
      <c r="VRD12" s="134"/>
      <c r="VRE12" s="132"/>
      <c r="VRF12" s="132"/>
      <c r="VRG12" s="132"/>
      <c r="VRH12" s="133"/>
      <c r="VRI12" s="134"/>
      <c r="VRJ12" s="132"/>
      <c r="VRK12" s="132"/>
      <c r="VRL12" s="132"/>
      <c r="VRM12" s="133"/>
      <c r="VRN12" s="134"/>
      <c r="VRO12" s="132"/>
      <c r="VRP12" s="132"/>
      <c r="VRQ12" s="132"/>
      <c r="VRR12" s="133"/>
      <c r="VRS12" s="134"/>
      <c r="VRT12" s="132"/>
      <c r="VRU12" s="132"/>
      <c r="VRV12" s="132"/>
      <c r="VRW12" s="133"/>
      <c r="VRX12" s="134"/>
      <c r="VRY12" s="132"/>
      <c r="VRZ12" s="132"/>
      <c r="VSA12" s="132"/>
      <c r="VSB12" s="133"/>
      <c r="VSC12" s="134"/>
      <c r="VSD12" s="132"/>
      <c r="VSE12" s="132"/>
      <c r="VSF12" s="132"/>
      <c r="VSG12" s="133"/>
      <c r="VSH12" s="134"/>
      <c r="VSI12" s="132"/>
      <c r="VSJ12" s="132"/>
      <c r="VSK12" s="132"/>
      <c r="VSL12" s="133"/>
      <c r="VSM12" s="134"/>
      <c r="VSN12" s="132"/>
      <c r="VSO12" s="132"/>
      <c r="VSP12" s="132"/>
      <c r="VSQ12" s="133"/>
      <c r="VSR12" s="134"/>
      <c r="VSS12" s="132"/>
      <c r="VST12" s="132"/>
      <c r="VSU12" s="132"/>
      <c r="VSV12" s="133"/>
      <c r="VSW12" s="134"/>
      <c r="VSX12" s="132"/>
      <c r="VSY12" s="132"/>
      <c r="VSZ12" s="132"/>
      <c r="VTA12" s="133"/>
      <c r="VTB12" s="134"/>
      <c r="VTC12" s="132"/>
      <c r="VTD12" s="132"/>
      <c r="VTE12" s="132"/>
      <c r="VTF12" s="133"/>
      <c r="VTG12" s="134"/>
      <c r="VTH12" s="132"/>
      <c r="VTI12" s="132"/>
      <c r="VTJ12" s="132"/>
      <c r="VTK12" s="133"/>
      <c r="VTL12" s="134"/>
      <c r="VTM12" s="132"/>
      <c r="VTN12" s="132"/>
      <c r="VTO12" s="132"/>
      <c r="VTP12" s="133"/>
      <c r="VTQ12" s="134"/>
      <c r="VTR12" s="132"/>
      <c r="VTS12" s="132"/>
      <c r="VTT12" s="132"/>
      <c r="VTU12" s="133"/>
      <c r="VTV12" s="134"/>
      <c r="VTW12" s="132"/>
      <c r="VTX12" s="132"/>
      <c r="VTY12" s="132"/>
      <c r="VTZ12" s="133"/>
      <c r="VUA12" s="134"/>
      <c r="VUB12" s="132"/>
      <c r="VUC12" s="132"/>
      <c r="VUD12" s="132"/>
      <c r="VUE12" s="133"/>
      <c r="VUF12" s="134"/>
      <c r="VUG12" s="132"/>
      <c r="VUH12" s="132"/>
      <c r="VUI12" s="132"/>
      <c r="VUJ12" s="133"/>
      <c r="VUK12" s="134"/>
      <c r="VUL12" s="132"/>
      <c r="VUM12" s="132"/>
      <c r="VUN12" s="132"/>
      <c r="VUO12" s="133"/>
      <c r="VUP12" s="134"/>
      <c r="VUQ12" s="132"/>
      <c r="VUR12" s="132"/>
      <c r="VUS12" s="132"/>
      <c r="VUT12" s="133"/>
      <c r="VUU12" s="134"/>
      <c r="VUV12" s="132"/>
      <c r="VUW12" s="132"/>
      <c r="VUX12" s="132"/>
      <c r="VUY12" s="133"/>
      <c r="VUZ12" s="134"/>
      <c r="VVA12" s="132"/>
      <c r="VVB12" s="132"/>
      <c r="VVC12" s="132"/>
      <c r="VVD12" s="133"/>
      <c r="VVE12" s="134"/>
      <c r="VVF12" s="132"/>
      <c r="VVG12" s="132"/>
      <c r="VVH12" s="132"/>
      <c r="VVI12" s="133"/>
      <c r="VVJ12" s="134"/>
      <c r="VVK12" s="132"/>
      <c r="VVL12" s="132"/>
      <c r="VVM12" s="132"/>
      <c r="VVN12" s="133"/>
      <c r="VVO12" s="134"/>
      <c r="VVP12" s="132"/>
      <c r="VVQ12" s="132"/>
      <c r="VVR12" s="132"/>
      <c r="VVS12" s="133"/>
      <c r="VVT12" s="134"/>
      <c r="VVU12" s="132"/>
      <c r="VVV12" s="132"/>
      <c r="VVW12" s="132"/>
      <c r="VVX12" s="133"/>
      <c r="VVY12" s="134"/>
      <c r="VVZ12" s="132"/>
      <c r="VWA12" s="132"/>
      <c r="VWB12" s="132"/>
      <c r="VWC12" s="133"/>
      <c r="VWD12" s="134"/>
      <c r="VWE12" s="132"/>
      <c r="VWF12" s="132"/>
      <c r="VWG12" s="132"/>
      <c r="VWH12" s="133"/>
      <c r="VWI12" s="134"/>
      <c r="VWJ12" s="132"/>
      <c r="VWK12" s="132"/>
      <c r="VWL12" s="132"/>
      <c r="VWM12" s="133"/>
      <c r="VWN12" s="134"/>
      <c r="VWO12" s="132"/>
      <c r="VWP12" s="132"/>
      <c r="VWQ12" s="132"/>
      <c r="VWR12" s="133"/>
      <c r="VWS12" s="134"/>
      <c r="VWT12" s="132"/>
      <c r="VWU12" s="132"/>
      <c r="VWV12" s="132"/>
      <c r="VWW12" s="133"/>
      <c r="VWX12" s="134"/>
      <c r="VWY12" s="132"/>
      <c r="VWZ12" s="132"/>
      <c r="VXA12" s="132"/>
      <c r="VXB12" s="133"/>
      <c r="VXC12" s="134"/>
      <c r="VXD12" s="132"/>
      <c r="VXE12" s="132"/>
      <c r="VXF12" s="132"/>
      <c r="VXG12" s="133"/>
      <c r="VXH12" s="134"/>
      <c r="VXI12" s="132"/>
      <c r="VXJ12" s="132"/>
      <c r="VXK12" s="132"/>
      <c r="VXL12" s="133"/>
      <c r="VXM12" s="134"/>
      <c r="VXN12" s="132"/>
      <c r="VXO12" s="132"/>
      <c r="VXP12" s="132"/>
      <c r="VXQ12" s="133"/>
      <c r="VXR12" s="134"/>
      <c r="VXS12" s="132"/>
      <c r="VXT12" s="132"/>
      <c r="VXU12" s="132"/>
      <c r="VXV12" s="133"/>
      <c r="VXW12" s="134"/>
      <c r="VXX12" s="132"/>
      <c r="VXY12" s="132"/>
      <c r="VXZ12" s="132"/>
      <c r="VYA12" s="133"/>
      <c r="VYB12" s="134"/>
      <c r="VYC12" s="132"/>
      <c r="VYD12" s="132"/>
      <c r="VYE12" s="132"/>
      <c r="VYF12" s="133"/>
      <c r="VYG12" s="134"/>
      <c r="VYH12" s="132"/>
      <c r="VYI12" s="132"/>
      <c r="VYJ12" s="132"/>
      <c r="VYK12" s="133"/>
      <c r="VYL12" s="134"/>
      <c r="VYM12" s="132"/>
      <c r="VYN12" s="132"/>
      <c r="VYO12" s="132"/>
      <c r="VYP12" s="133"/>
      <c r="VYQ12" s="134"/>
      <c r="VYR12" s="132"/>
      <c r="VYS12" s="132"/>
      <c r="VYT12" s="132"/>
      <c r="VYU12" s="133"/>
      <c r="VYV12" s="134"/>
      <c r="VYW12" s="132"/>
      <c r="VYX12" s="132"/>
      <c r="VYY12" s="132"/>
      <c r="VYZ12" s="133"/>
      <c r="VZA12" s="134"/>
      <c r="VZB12" s="132"/>
      <c r="VZC12" s="132"/>
      <c r="VZD12" s="132"/>
      <c r="VZE12" s="133"/>
      <c r="VZF12" s="134"/>
      <c r="VZG12" s="132"/>
      <c r="VZH12" s="132"/>
      <c r="VZI12" s="132"/>
      <c r="VZJ12" s="133"/>
      <c r="VZK12" s="134"/>
      <c r="VZL12" s="132"/>
      <c r="VZM12" s="132"/>
      <c r="VZN12" s="132"/>
      <c r="VZO12" s="133"/>
      <c r="VZP12" s="134"/>
      <c r="VZQ12" s="132"/>
      <c r="VZR12" s="132"/>
      <c r="VZS12" s="132"/>
      <c r="VZT12" s="133"/>
      <c r="VZU12" s="134"/>
      <c r="VZV12" s="132"/>
      <c r="VZW12" s="132"/>
      <c r="VZX12" s="132"/>
      <c r="VZY12" s="133"/>
      <c r="VZZ12" s="134"/>
      <c r="WAA12" s="132"/>
      <c r="WAB12" s="132"/>
      <c r="WAC12" s="132"/>
      <c r="WAD12" s="133"/>
      <c r="WAE12" s="134"/>
      <c r="WAF12" s="132"/>
      <c r="WAG12" s="132"/>
      <c r="WAH12" s="132"/>
      <c r="WAI12" s="133"/>
      <c r="WAJ12" s="134"/>
      <c r="WAK12" s="132"/>
      <c r="WAL12" s="132"/>
      <c r="WAM12" s="132"/>
      <c r="WAN12" s="133"/>
      <c r="WAO12" s="134"/>
      <c r="WAP12" s="132"/>
      <c r="WAQ12" s="132"/>
      <c r="WAR12" s="132"/>
      <c r="WAS12" s="133"/>
      <c r="WAT12" s="134"/>
      <c r="WAU12" s="132"/>
      <c r="WAV12" s="132"/>
      <c r="WAW12" s="132"/>
      <c r="WAX12" s="133"/>
      <c r="WAY12" s="134"/>
      <c r="WAZ12" s="132"/>
      <c r="WBA12" s="132"/>
      <c r="WBB12" s="132"/>
      <c r="WBC12" s="133"/>
      <c r="WBD12" s="134"/>
      <c r="WBE12" s="132"/>
      <c r="WBF12" s="132"/>
      <c r="WBG12" s="132"/>
      <c r="WBH12" s="133"/>
      <c r="WBI12" s="134"/>
      <c r="WBJ12" s="132"/>
      <c r="WBK12" s="132"/>
      <c r="WBL12" s="132"/>
      <c r="WBM12" s="133"/>
      <c r="WBN12" s="134"/>
      <c r="WBO12" s="132"/>
      <c r="WBP12" s="132"/>
      <c r="WBQ12" s="132"/>
      <c r="WBR12" s="133"/>
      <c r="WBS12" s="134"/>
      <c r="WBT12" s="132"/>
      <c r="WBU12" s="132"/>
      <c r="WBV12" s="132"/>
      <c r="WBW12" s="133"/>
      <c r="WBX12" s="134"/>
      <c r="WBY12" s="132"/>
      <c r="WBZ12" s="132"/>
      <c r="WCA12" s="132"/>
      <c r="WCB12" s="133"/>
      <c r="WCC12" s="134"/>
      <c r="WCD12" s="132"/>
      <c r="WCE12" s="132"/>
      <c r="WCF12" s="132"/>
      <c r="WCG12" s="133"/>
      <c r="WCH12" s="134"/>
      <c r="WCI12" s="132"/>
      <c r="WCJ12" s="132"/>
      <c r="WCK12" s="132"/>
      <c r="WCL12" s="133"/>
      <c r="WCM12" s="134"/>
      <c r="WCN12" s="132"/>
      <c r="WCO12" s="132"/>
      <c r="WCP12" s="132"/>
      <c r="WCQ12" s="133"/>
      <c r="WCR12" s="134"/>
      <c r="WCS12" s="132"/>
      <c r="WCT12" s="132"/>
      <c r="WCU12" s="132"/>
      <c r="WCV12" s="133"/>
      <c r="WCW12" s="134"/>
      <c r="WCX12" s="132"/>
      <c r="WCY12" s="132"/>
      <c r="WCZ12" s="132"/>
      <c r="WDA12" s="133"/>
      <c r="WDB12" s="134"/>
      <c r="WDC12" s="132"/>
      <c r="WDD12" s="132"/>
      <c r="WDE12" s="132"/>
      <c r="WDF12" s="133"/>
      <c r="WDG12" s="134"/>
      <c r="WDH12" s="132"/>
      <c r="WDI12" s="132"/>
      <c r="WDJ12" s="132"/>
      <c r="WDK12" s="133"/>
      <c r="WDL12" s="134"/>
      <c r="WDM12" s="132"/>
      <c r="WDN12" s="132"/>
      <c r="WDO12" s="132"/>
      <c r="WDP12" s="133"/>
      <c r="WDQ12" s="134"/>
      <c r="WDR12" s="132"/>
      <c r="WDS12" s="132"/>
      <c r="WDT12" s="132"/>
      <c r="WDU12" s="133"/>
      <c r="WDV12" s="134"/>
      <c r="WDW12" s="132"/>
      <c r="WDX12" s="132"/>
      <c r="WDY12" s="132"/>
      <c r="WDZ12" s="133"/>
      <c r="WEA12" s="134"/>
      <c r="WEB12" s="132"/>
      <c r="WEC12" s="132"/>
      <c r="WED12" s="132"/>
      <c r="WEE12" s="133"/>
      <c r="WEF12" s="134"/>
      <c r="WEG12" s="132"/>
      <c r="WEH12" s="132"/>
      <c r="WEI12" s="132"/>
      <c r="WEJ12" s="133"/>
      <c r="WEK12" s="134"/>
      <c r="WEL12" s="132"/>
      <c r="WEM12" s="132"/>
      <c r="WEN12" s="132"/>
      <c r="WEO12" s="133"/>
      <c r="WEP12" s="134"/>
      <c r="WEQ12" s="132"/>
      <c r="WER12" s="132"/>
      <c r="WES12" s="132"/>
      <c r="WET12" s="133"/>
      <c r="WEU12" s="134"/>
      <c r="WEV12" s="132"/>
      <c r="WEW12" s="132"/>
      <c r="WEX12" s="132"/>
      <c r="WEY12" s="133"/>
      <c r="WEZ12" s="134"/>
      <c r="WFA12" s="132"/>
      <c r="WFB12" s="132"/>
      <c r="WFC12" s="132"/>
      <c r="WFD12" s="133"/>
      <c r="WFE12" s="134"/>
      <c r="WFF12" s="132"/>
      <c r="WFG12" s="132"/>
      <c r="WFH12" s="132"/>
      <c r="WFI12" s="133"/>
      <c r="WFJ12" s="134"/>
      <c r="WFK12" s="132"/>
      <c r="WFL12" s="132"/>
      <c r="WFM12" s="132"/>
      <c r="WFN12" s="133"/>
      <c r="WFO12" s="134"/>
      <c r="WFP12" s="132"/>
      <c r="WFQ12" s="132"/>
      <c r="WFR12" s="132"/>
      <c r="WFS12" s="133"/>
      <c r="WFT12" s="134"/>
      <c r="WFU12" s="132"/>
      <c r="WFV12" s="132"/>
      <c r="WFW12" s="132"/>
      <c r="WFX12" s="133"/>
      <c r="WFY12" s="134"/>
      <c r="WFZ12" s="132"/>
      <c r="WGA12" s="132"/>
      <c r="WGB12" s="132"/>
      <c r="WGC12" s="133"/>
      <c r="WGD12" s="134"/>
      <c r="WGE12" s="132"/>
      <c r="WGF12" s="132"/>
      <c r="WGG12" s="132"/>
      <c r="WGH12" s="133"/>
      <c r="WGI12" s="134"/>
      <c r="WGJ12" s="132"/>
      <c r="WGK12" s="132"/>
      <c r="WGL12" s="132"/>
      <c r="WGM12" s="133"/>
      <c r="WGN12" s="134"/>
      <c r="WGO12" s="132"/>
      <c r="WGP12" s="132"/>
      <c r="WGQ12" s="132"/>
      <c r="WGR12" s="133"/>
      <c r="WGS12" s="134"/>
      <c r="WGT12" s="132"/>
      <c r="WGU12" s="132"/>
      <c r="WGV12" s="132"/>
      <c r="WGW12" s="133"/>
      <c r="WGX12" s="134"/>
      <c r="WGY12" s="132"/>
      <c r="WGZ12" s="132"/>
      <c r="WHA12" s="132"/>
      <c r="WHB12" s="133"/>
      <c r="WHC12" s="134"/>
      <c r="WHD12" s="132"/>
      <c r="WHE12" s="132"/>
      <c r="WHF12" s="132"/>
      <c r="WHG12" s="133"/>
      <c r="WHH12" s="134"/>
      <c r="WHI12" s="132"/>
      <c r="WHJ12" s="132"/>
      <c r="WHK12" s="132"/>
      <c r="WHL12" s="133"/>
      <c r="WHM12" s="134"/>
      <c r="WHN12" s="132"/>
      <c r="WHO12" s="132"/>
      <c r="WHP12" s="132"/>
      <c r="WHQ12" s="133"/>
      <c r="WHR12" s="134"/>
      <c r="WHS12" s="132"/>
      <c r="WHT12" s="132"/>
      <c r="WHU12" s="132"/>
      <c r="WHV12" s="133"/>
      <c r="WHW12" s="134"/>
      <c r="WHX12" s="132"/>
      <c r="WHY12" s="132"/>
      <c r="WHZ12" s="132"/>
      <c r="WIA12" s="133"/>
      <c r="WIB12" s="134"/>
      <c r="WIC12" s="132"/>
      <c r="WID12" s="132"/>
      <c r="WIE12" s="132"/>
      <c r="WIF12" s="133"/>
      <c r="WIG12" s="134"/>
      <c r="WIH12" s="132"/>
      <c r="WII12" s="132"/>
      <c r="WIJ12" s="132"/>
      <c r="WIK12" s="133"/>
      <c r="WIL12" s="134"/>
      <c r="WIM12" s="132"/>
      <c r="WIN12" s="132"/>
      <c r="WIO12" s="132"/>
      <c r="WIP12" s="133"/>
      <c r="WIQ12" s="134"/>
      <c r="WIR12" s="132"/>
      <c r="WIS12" s="132"/>
      <c r="WIT12" s="132"/>
      <c r="WIU12" s="133"/>
      <c r="WIV12" s="134"/>
      <c r="WIW12" s="132"/>
      <c r="WIX12" s="132"/>
      <c r="WIY12" s="132"/>
      <c r="WIZ12" s="133"/>
      <c r="WJA12" s="134"/>
      <c r="WJB12" s="132"/>
      <c r="WJC12" s="132"/>
      <c r="WJD12" s="132"/>
      <c r="WJE12" s="133"/>
      <c r="WJF12" s="134"/>
      <c r="WJG12" s="132"/>
      <c r="WJH12" s="132"/>
      <c r="WJI12" s="132"/>
      <c r="WJJ12" s="133"/>
      <c r="WJK12" s="134"/>
      <c r="WJL12" s="132"/>
      <c r="WJM12" s="132"/>
      <c r="WJN12" s="132"/>
      <c r="WJO12" s="133"/>
      <c r="WJP12" s="134"/>
      <c r="WJQ12" s="132"/>
      <c r="WJR12" s="132"/>
      <c r="WJS12" s="132"/>
      <c r="WJT12" s="133"/>
      <c r="WJU12" s="134"/>
      <c r="WJV12" s="132"/>
      <c r="WJW12" s="132"/>
      <c r="WJX12" s="132"/>
      <c r="WJY12" s="133"/>
      <c r="WJZ12" s="134"/>
      <c r="WKA12" s="132"/>
      <c r="WKB12" s="132"/>
      <c r="WKC12" s="132"/>
      <c r="WKD12" s="133"/>
      <c r="WKE12" s="134"/>
      <c r="WKF12" s="132"/>
      <c r="WKG12" s="132"/>
      <c r="WKH12" s="132"/>
      <c r="WKI12" s="133"/>
      <c r="WKJ12" s="134"/>
      <c r="WKK12" s="132"/>
      <c r="WKL12" s="132"/>
      <c r="WKM12" s="132"/>
      <c r="WKN12" s="133"/>
      <c r="WKO12" s="134"/>
      <c r="WKP12" s="132"/>
      <c r="WKQ12" s="132"/>
      <c r="WKR12" s="132"/>
      <c r="WKS12" s="133"/>
      <c r="WKT12" s="134"/>
      <c r="WKU12" s="132"/>
      <c r="WKV12" s="132"/>
      <c r="WKW12" s="132"/>
      <c r="WKX12" s="133"/>
      <c r="WKY12" s="134"/>
      <c r="WKZ12" s="132"/>
      <c r="WLA12" s="132"/>
      <c r="WLB12" s="132"/>
      <c r="WLC12" s="133"/>
      <c r="WLD12" s="134"/>
      <c r="WLE12" s="132"/>
      <c r="WLF12" s="132"/>
      <c r="WLG12" s="132"/>
      <c r="WLH12" s="133"/>
      <c r="WLI12" s="134"/>
      <c r="WLJ12" s="132"/>
      <c r="WLK12" s="132"/>
      <c r="WLL12" s="132"/>
      <c r="WLM12" s="133"/>
      <c r="WLN12" s="134"/>
      <c r="WLO12" s="132"/>
      <c r="WLP12" s="132"/>
      <c r="WLQ12" s="132"/>
      <c r="WLR12" s="133"/>
      <c r="WLS12" s="134"/>
      <c r="WLT12" s="132"/>
      <c r="WLU12" s="132"/>
      <c r="WLV12" s="132"/>
      <c r="WLW12" s="133"/>
      <c r="WLX12" s="134"/>
      <c r="WLY12" s="132"/>
      <c r="WLZ12" s="132"/>
      <c r="WMA12" s="132"/>
      <c r="WMB12" s="133"/>
      <c r="WMC12" s="134"/>
      <c r="WMD12" s="132"/>
      <c r="WME12" s="132"/>
      <c r="WMF12" s="132"/>
      <c r="WMG12" s="133"/>
      <c r="WMH12" s="134"/>
      <c r="WMI12" s="132"/>
      <c r="WMJ12" s="132"/>
      <c r="WMK12" s="132"/>
      <c r="WML12" s="133"/>
      <c r="WMM12" s="134"/>
      <c r="WMN12" s="132"/>
      <c r="WMO12" s="132"/>
      <c r="WMP12" s="132"/>
      <c r="WMQ12" s="133"/>
      <c r="WMR12" s="134"/>
      <c r="WMS12" s="132"/>
      <c r="WMT12" s="132"/>
      <c r="WMU12" s="132"/>
      <c r="WMV12" s="133"/>
      <c r="WMW12" s="134"/>
      <c r="WMX12" s="132"/>
      <c r="WMY12" s="132"/>
      <c r="WMZ12" s="132"/>
      <c r="WNA12" s="133"/>
      <c r="WNB12" s="134"/>
      <c r="WNC12" s="132"/>
      <c r="WND12" s="132"/>
      <c r="WNE12" s="132"/>
      <c r="WNF12" s="133"/>
      <c r="WNG12" s="134"/>
      <c r="WNH12" s="132"/>
      <c r="WNI12" s="132"/>
      <c r="WNJ12" s="132"/>
      <c r="WNK12" s="133"/>
      <c r="WNL12" s="134"/>
      <c r="WNM12" s="132"/>
      <c r="WNN12" s="132"/>
      <c r="WNO12" s="132"/>
      <c r="WNP12" s="133"/>
      <c r="WNQ12" s="134"/>
      <c r="WNR12" s="132"/>
      <c r="WNS12" s="132"/>
      <c r="WNT12" s="132"/>
      <c r="WNU12" s="133"/>
      <c r="WNV12" s="134"/>
      <c r="WNW12" s="132"/>
      <c r="WNX12" s="132"/>
      <c r="WNY12" s="132"/>
      <c r="WNZ12" s="133"/>
      <c r="WOA12" s="134"/>
      <c r="WOB12" s="132"/>
      <c r="WOC12" s="132"/>
      <c r="WOD12" s="132"/>
      <c r="WOE12" s="133"/>
      <c r="WOF12" s="134"/>
      <c r="WOG12" s="132"/>
      <c r="WOH12" s="132"/>
      <c r="WOI12" s="132"/>
      <c r="WOJ12" s="133"/>
      <c r="WOK12" s="134"/>
      <c r="WOL12" s="132"/>
      <c r="WOM12" s="132"/>
      <c r="WON12" s="132"/>
      <c r="WOO12" s="133"/>
      <c r="WOP12" s="134"/>
      <c r="WOQ12" s="132"/>
      <c r="WOR12" s="132"/>
      <c r="WOS12" s="132"/>
      <c r="WOT12" s="133"/>
      <c r="WOU12" s="134"/>
      <c r="WOV12" s="132"/>
      <c r="WOW12" s="132"/>
      <c r="WOX12" s="132"/>
      <c r="WOY12" s="133"/>
      <c r="WOZ12" s="134"/>
      <c r="WPA12" s="132"/>
      <c r="WPB12" s="132"/>
      <c r="WPC12" s="132"/>
      <c r="WPD12" s="133"/>
      <c r="WPE12" s="134"/>
      <c r="WPF12" s="132"/>
      <c r="WPG12" s="132"/>
      <c r="WPH12" s="132"/>
      <c r="WPI12" s="133"/>
      <c r="WPJ12" s="134"/>
      <c r="WPK12" s="132"/>
      <c r="WPL12" s="132"/>
      <c r="WPM12" s="132"/>
      <c r="WPN12" s="133"/>
      <c r="WPO12" s="134"/>
      <c r="WPP12" s="132"/>
      <c r="WPQ12" s="132"/>
      <c r="WPR12" s="132"/>
      <c r="WPS12" s="133"/>
      <c r="WPT12" s="134"/>
      <c r="WPU12" s="132"/>
      <c r="WPV12" s="132"/>
      <c r="WPW12" s="132"/>
      <c r="WPX12" s="133"/>
      <c r="WPY12" s="134"/>
      <c r="WPZ12" s="132"/>
      <c r="WQA12" s="132"/>
      <c r="WQB12" s="132"/>
      <c r="WQC12" s="133"/>
      <c r="WQD12" s="134"/>
      <c r="WQE12" s="132"/>
      <c r="WQF12" s="132"/>
      <c r="WQG12" s="132"/>
      <c r="WQH12" s="133"/>
      <c r="WQI12" s="134"/>
      <c r="WQJ12" s="132"/>
      <c r="WQK12" s="132"/>
      <c r="WQL12" s="132"/>
      <c r="WQM12" s="133"/>
      <c r="WQN12" s="134"/>
      <c r="WQO12" s="132"/>
      <c r="WQP12" s="132"/>
      <c r="WQQ12" s="132"/>
      <c r="WQR12" s="133"/>
      <c r="WQS12" s="134"/>
      <c r="WQT12" s="132"/>
      <c r="WQU12" s="132"/>
      <c r="WQV12" s="132"/>
      <c r="WQW12" s="133"/>
      <c r="WQX12" s="134"/>
      <c r="WQY12" s="132"/>
      <c r="WQZ12" s="132"/>
      <c r="WRA12" s="132"/>
      <c r="WRB12" s="133"/>
      <c r="WRC12" s="134"/>
      <c r="WRD12" s="132"/>
      <c r="WRE12" s="132"/>
      <c r="WRF12" s="132"/>
      <c r="WRG12" s="133"/>
      <c r="WRH12" s="134"/>
      <c r="WRI12" s="132"/>
      <c r="WRJ12" s="132"/>
      <c r="WRK12" s="132"/>
      <c r="WRL12" s="133"/>
      <c r="WRM12" s="134"/>
      <c r="WRN12" s="132"/>
      <c r="WRO12" s="132"/>
      <c r="WRP12" s="132"/>
      <c r="WRQ12" s="133"/>
      <c r="WRR12" s="134"/>
      <c r="WRS12" s="132"/>
      <c r="WRT12" s="132"/>
      <c r="WRU12" s="132"/>
      <c r="WRV12" s="133"/>
      <c r="WRW12" s="134"/>
      <c r="WRX12" s="132"/>
      <c r="WRY12" s="132"/>
      <c r="WRZ12" s="132"/>
      <c r="WSA12" s="133"/>
      <c r="WSB12" s="134"/>
      <c r="WSC12" s="132"/>
      <c r="WSD12" s="132"/>
      <c r="WSE12" s="132"/>
      <c r="WSF12" s="133"/>
      <c r="WSG12" s="134"/>
      <c r="WSH12" s="132"/>
      <c r="WSI12" s="132"/>
      <c r="WSJ12" s="132"/>
      <c r="WSK12" s="133"/>
      <c r="WSL12" s="134"/>
      <c r="WSM12" s="132"/>
      <c r="WSN12" s="132"/>
      <c r="WSO12" s="132"/>
      <c r="WSP12" s="133"/>
      <c r="WSQ12" s="134"/>
      <c r="WSR12" s="132"/>
      <c r="WSS12" s="132"/>
      <c r="WST12" s="132"/>
      <c r="WSU12" s="133"/>
      <c r="WSV12" s="134"/>
      <c r="WSW12" s="132"/>
      <c r="WSX12" s="132"/>
      <c r="WSY12" s="132"/>
      <c r="WSZ12" s="133"/>
      <c r="WTA12" s="134"/>
      <c r="WTB12" s="132"/>
      <c r="WTC12" s="132"/>
      <c r="WTD12" s="132"/>
      <c r="WTE12" s="133"/>
      <c r="WTF12" s="134"/>
      <c r="WTG12" s="132"/>
      <c r="WTH12" s="132"/>
      <c r="WTI12" s="132"/>
      <c r="WTJ12" s="133"/>
      <c r="WTK12" s="134"/>
      <c r="WTL12" s="132"/>
      <c r="WTM12" s="132"/>
      <c r="WTN12" s="132"/>
      <c r="WTO12" s="133"/>
      <c r="WTP12" s="134"/>
      <c r="WTQ12" s="132"/>
      <c r="WTR12" s="132"/>
      <c r="WTS12" s="132"/>
      <c r="WTT12" s="133"/>
      <c r="WTU12" s="134"/>
      <c r="WTV12" s="132"/>
      <c r="WTW12" s="132"/>
      <c r="WTX12" s="132"/>
      <c r="WTY12" s="133"/>
      <c r="WTZ12" s="134"/>
      <c r="WUA12" s="132"/>
      <c r="WUB12" s="132"/>
      <c r="WUC12" s="132"/>
      <c r="WUD12" s="133"/>
      <c r="WUE12" s="134"/>
      <c r="WUF12" s="132"/>
      <c r="WUG12" s="132"/>
      <c r="WUH12" s="132"/>
      <c r="WUI12" s="133"/>
      <c r="WUJ12" s="134"/>
      <c r="WUK12" s="132"/>
      <c r="WUL12" s="132"/>
      <c r="WUM12" s="132"/>
      <c r="WUN12" s="133"/>
      <c r="WUO12" s="134"/>
      <c r="WUP12" s="132"/>
      <c r="WUQ12" s="132"/>
      <c r="WUR12" s="132"/>
      <c r="WUS12" s="133"/>
      <c r="WUT12" s="134"/>
      <c r="WUU12" s="132"/>
      <c r="WUV12" s="132"/>
      <c r="WUW12" s="132"/>
      <c r="WUX12" s="133"/>
      <c r="WUY12" s="134"/>
      <c r="WUZ12" s="132"/>
      <c r="WVA12" s="132"/>
      <c r="WVB12" s="132"/>
      <c r="WVC12" s="133"/>
      <c r="WVD12" s="134"/>
      <c r="WVE12" s="132"/>
      <c r="WVF12" s="132"/>
      <c r="WVG12" s="132"/>
      <c r="WVH12" s="133"/>
      <c r="WVI12" s="134"/>
      <c r="WVJ12" s="132"/>
      <c r="WVK12" s="132"/>
      <c r="WVL12" s="132"/>
      <c r="WVM12" s="133"/>
      <c r="WVN12" s="134"/>
      <c r="WVO12" s="132"/>
      <c r="WVP12" s="132"/>
      <c r="WVQ12" s="132"/>
      <c r="WVR12" s="133"/>
      <c r="WVS12" s="134"/>
      <c r="WVT12" s="132"/>
      <c r="WVU12" s="132"/>
      <c r="WVV12" s="132"/>
      <c r="WVW12" s="133"/>
      <c r="WVX12" s="134"/>
      <c r="WVY12" s="132"/>
      <c r="WVZ12" s="132"/>
      <c r="WWA12" s="132"/>
      <c r="WWB12" s="133"/>
      <c r="WWC12" s="134"/>
      <c r="WWD12" s="132"/>
      <c r="WWE12" s="132"/>
      <c r="WWF12" s="132"/>
      <c r="WWG12" s="133"/>
      <c r="WWH12" s="134"/>
      <c r="WWI12" s="132"/>
      <c r="WWJ12" s="132"/>
      <c r="WWK12" s="132"/>
      <c r="WWL12" s="133"/>
      <c r="WWM12" s="134"/>
      <c r="WWN12" s="132"/>
      <c r="WWO12" s="132"/>
      <c r="WWP12" s="132"/>
      <c r="WWQ12" s="133"/>
      <c r="WWR12" s="134"/>
      <c r="WWS12" s="132"/>
      <c r="WWT12" s="132"/>
      <c r="WWU12" s="132"/>
      <c r="WWV12" s="133"/>
      <c r="WWW12" s="134"/>
      <c r="WWX12" s="132"/>
      <c r="WWY12" s="132"/>
      <c r="WWZ12" s="132"/>
      <c r="WXA12" s="133"/>
      <c r="WXB12" s="134"/>
      <c r="WXC12" s="132"/>
      <c r="WXD12" s="132"/>
      <c r="WXE12" s="132"/>
      <c r="WXF12" s="133"/>
      <c r="WXG12" s="134"/>
      <c r="WXH12" s="132"/>
      <c r="WXI12" s="132"/>
      <c r="WXJ12" s="132"/>
      <c r="WXK12" s="133"/>
      <c r="WXL12" s="134"/>
      <c r="WXM12" s="132"/>
      <c r="WXN12" s="132"/>
      <c r="WXO12" s="132"/>
      <c r="WXP12" s="133"/>
      <c r="WXQ12" s="134"/>
      <c r="WXR12" s="132"/>
      <c r="WXS12" s="132"/>
      <c r="WXT12" s="132"/>
      <c r="WXU12" s="133"/>
      <c r="WXV12" s="134"/>
      <c r="WXW12" s="132"/>
      <c r="WXX12" s="132"/>
      <c r="WXY12" s="132"/>
      <c r="WXZ12" s="133"/>
      <c r="WYA12" s="134"/>
      <c r="WYB12" s="132"/>
      <c r="WYC12" s="132"/>
      <c r="WYD12" s="132"/>
      <c r="WYE12" s="133"/>
      <c r="WYF12" s="134"/>
      <c r="WYG12" s="132"/>
      <c r="WYH12" s="132"/>
      <c r="WYI12" s="132"/>
      <c r="WYJ12" s="133"/>
      <c r="WYK12" s="134"/>
      <c r="WYL12" s="132"/>
      <c r="WYM12" s="132"/>
      <c r="WYN12" s="132"/>
      <c r="WYO12" s="133"/>
      <c r="WYP12" s="134"/>
      <c r="WYQ12" s="132"/>
      <c r="WYR12" s="132"/>
      <c r="WYS12" s="132"/>
      <c r="WYT12" s="133"/>
      <c r="WYU12" s="134"/>
      <c r="WYV12" s="132"/>
      <c r="WYW12" s="132"/>
      <c r="WYX12" s="132"/>
      <c r="WYY12" s="133"/>
      <c r="WYZ12" s="134"/>
      <c r="WZA12" s="132"/>
      <c r="WZB12" s="132"/>
      <c r="WZC12" s="132"/>
      <c r="WZD12" s="133"/>
      <c r="WZE12" s="134"/>
      <c r="WZF12" s="132"/>
      <c r="WZG12" s="132"/>
      <c r="WZH12" s="132"/>
      <c r="WZI12" s="133"/>
      <c r="WZJ12" s="134"/>
      <c r="WZK12" s="132"/>
      <c r="WZL12" s="132"/>
      <c r="WZM12" s="132"/>
      <c r="WZN12" s="133"/>
      <c r="WZO12" s="134"/>
      <c r="WZP12" s="132"/>
      <c r="WZQ12" s="132"/>
      <c r="WZR12" s="132"/>
      <c r="WZS12" s="133"/>
      <c r="WZT12" s="134"/>
      <c r="WZU12" s="132"/>
      <c r="WZV12" s="132"/>
      <c r="WZW12" s="132"/>
      <c r="WZX12" s="133"/>
      <c r="WZY12" s="134"/>
      <c r="WZZ12" s="132"/>
      <c r="XAA12" s="132"/>
      <c r="XAB12" s="132"/>
      <c r="XAC12" s="133"/>
      <c r="XAD12" s="134"/>
      <c r="XAE12" s="132"/>
      <c r="XAF12" s="132"/>
      <c r="XAG12" s="132"/>
      <c r="XAH12" s="133"/>
      <c r="XAI12" s="134"/>
      <c r="XAJ12" s="132"/>
      <c r="XAK12" s="132"/>
      <c r="XAL12" s="132"/>
      <c r="XAM12" s="133"/>
      <c r="XAN12" s="134"/>
      <c r="XAO12" s="132"/>
      <c r="XAP12" s="132"/>
      <c r="XAQ12" s="132"/>
      <c r="XAR12" s="133"/>
      <c r="XAS12" s="134"/>
      <c r="XAT12" s="132"/>
      <c r="XAU12" s="132"/>
      <c r="XAV12" s="132"/>
      <c r="XAW12" s="133"/>
      <c r="XAX12" s="134"/>
      <c r="XAY12" s="132"/>
      <c r="XAZ12" s="132"/>
      <c r="XBA12" s="132"/>
      <c r="XBB12" s="133"/>
      <c r="XBC12" s="134"/>
      <c r="XBD12" s="132"/>
      <c r="XBE12" s="132"/>
      <c r="XBF12" s="132"/>
      <c r="XBG12" s="133"/>
      <c r="XBH12" s="134"/>
      <c r="XBI12" s="132"/>
      <c r="XBJ12" s="132"/>
      <c r="XBK12" s="132"/>
      <c r="XBL12" s="133"/>
      <c r="XBM12" s="134"/>
      <c r="XBN12" s="132"/>
      <c r="XBO12" s="132"/>
      <c r="XBP12" s="132"/>
      <c r="XBQ12" s="133"/>
      <c r="XBR12" s="134"/>
      <c r="XBS12" s="132"/>
      <c r="XBT12" s="132"/>
      <c r="XBU12" s="132"/>
      <c r="XBV12" s="133"/>
      <c r="XBW12" s="134"/>
      <c r="XBX12" s="132"/>
      <c r="XBY12" s="132"/>
      <c r="XBZ12" s="132"/>
      <c r="XCA12" s="133"/>
      <c r="XCB12" s="134"/>
      <c r="XCC12" s="132"/>
      <c r="XCD12" s="132"/>
      <c r="XCE12" s="132"/>
      <c r="XCF12" s="133"/>
      <c r="XCG12" s="134"/>
      <c r="XCH12" s="132"/>
      <c r="XCI12" s="132"/>
      <c r="XCJ12" s="132"/>
      <c r="XCK12" s="133"/>
      <c r="XCL12" s="134"/>
      <c r="XCM12" s="132"/>
      <c r="XCN12" s="132"/>
      <c r="XCO12" s="132"/>
      <c r="XCP12" s="133"/>
      <c r="XCQ12" s="134"/>
      <c r="XCR12" s="132"/>
      <c r="XCS12" s="132"/>
      <c r="XCT12" s="132"/>
      <c r="XCU12" s="133"/>
      <c r="XCV12" s="134"/>
      <c r="XCW12" s="132"/>
      <c r="XCX12" s="132"/>
      <c r="XCY12" s="132"/>
      <c r="XCZ12" s="133"/>
      <c r="XDA12" s="134"/>
      <c r="XDB12" s="132"/>
      <c r="XDC12" s="132"/>
      <c r="XDD12" s="132"/>
      <c r="XDE12" s="133"/>
      <c r="XDF12" s="134"/>
      <c r="XDG12" s="132"/>
      <c r="XDH12" s="132"/>
      <c r="XDI12" s="132"/>
      <c r="XDJ12" s="133"/>
      <c r="XDK12" s="134"/>
      <c r="XDL12" s="132"/>
      <c r="XDM12" s="132"/>
      <c r="XDN12" s="132"/>
      <c r="XDO12" s="133"/>
      <c r="XDP12" s="134"/>
      <c r="XDQ12" s="132"/>
      <c r="XDR12" s="132"/>
      <c r="XDS12" s="132"/>
      <c r="XDT12" s="133"/>
      <c r="XDU12" s="134"/>
      <c r="XDV12" s="132"/>
      <c r="XDW12" s="132"/>
      <c r="XDX12" s="132"/>
      <c r="XDY12" s="133"/>
      <c r="XDZ12" s="134"/>
      <c r="XEA12" s="132"/>
      <c r="XEB12" s="132"/>
      <c r="XEC12" s="132"/>
      <c r="XED12" s="133"/>
      <c r="XEE12" s="134"/>
      <c r="XEF12" s="132"/>
      <c r="XEG12" s="132"/>
      <c r="XEH12" s="132"/>
      <c r="XEI12" s="133"/>
      <c r="XEJ12" s="134"/>
      <c r="XEK12" s="132"/>
      <c r="XEL12" s="132"/>
      <c r="XEM12" s="132"/>
      <c r="XEN12" s="133"/>
      <c r="XEO12" s="134"/>
      <c r="XEP12" s="132"/>
      <c r="XEQ12" s="132"/>
      <c r="XER12" s="132"/>
      <c r="XES12" s="133"/>
      <c r="XET12" s="134"/>
      <c r="XEU12" s="132"/>
      <c r="XEV12" s="132"/>
      <c r="XEW12" s="132"/>
      <c r="XEX12" s="133"/>
      <c r="XEY12" s="134"/>
      <c r="XEZ12" s="132"/>
      <c r="XFA12" s="132"/>
      <c r="XFB12" s="132"/>
    </row>
    <row r="13" spans="1:16382" s="31" customFormat="1" ht="12" customHeight="1">
      <c r="A13" s="18" t="s">
        <v>729</v>
      </c>
      <c r="B13" s="603">
        <v>31834.26</v>
      </c>
      <c r="C13" s="603">
        <v>9870.4250000000047</v>
      </c>
      <c r="D13" s="68">
        <v>15173866.880000001</v>
      </c>
      <c r="E13" s="68">
        <v>14982295.7502803</v>
      </c>
      <c r="F13" s="28"/>
      <c r="G13" s="28"/>
      <c r="H13" s="28"/>
      <c r="I13" s="28"/>
      <c r="J13" s="28"/>
      <c r="K13" s="28"/>
      <c r="L13" s="28"/>
      <c r="M13" s="28"/>
      <c r="N13" s="28"/>
      <c r="O13" s="28"/>
      <c r="P13" s="28"/>
      <c r="Q13" s="28"/>
      <c r="R13" s="28"/>
      <c r="S13" s="28"/>
      <c r="T13" s="28"/>
      <c r="U13" s="28"/>
      <c r="V13" s="28"/>
      <c r="W13" s="28"/>
      <c r="X13" s="28"/>
      <c r="Y13" s="28"/>
      <c r="Z13" s="28"/>
      <c r="AA13" s="28"/>
      <c r="AB13" s="28"/>
      <c r="AC13" s="28"/>
      <c r="AD13" s="28"/>
      <c r="AE13" s="28"/>
      <c r="AF13" s="28"/>
      <c r="AG13" s="28"/>
      <c r="AH13" s="28"/>
      <c r="AI13" s="28"/>
      <c r="AJ13" s="28"/>
      <c r="AK13" s="28"/>
      <c r="AL13" s="28"/>
      <c r="AM13" s="28"/>
      <c r="AN13" s="28"/>
      <c r="AO13" s="28"/>
      <c r="AP13" s="28"/>
      <c r="AQ13" s="28"/>
      <c r="AR13" s="28"/>
      <c r="AS13" s="28"/>
      <c r="AT13" s="28"/>
      <c r="AU13" s="28"/>
      <c r="AV13" s="28"/>
      <c r="AW13" s="28"/>
      <c r="AX13" s="28"/>
      <c r="AY13" s="28"/>
      <c r="AZ13" s="28"/>
      <c r="BA13" s="28"/>
      <c r="BB13" s="28"/>
      <c r="BC13" s="28"/>
      <c r="BD13" s="28"/>
      <c r="BE13" s="28"/>
      <c r="BF13" s="28"/>
      <c r="BG13" s="28"/>
      <c r="BH13" s="132"/>
      <c r="BI13" s="132"/>
      <c r="BJ13" s="132"/>
      <c r="BK13" s="133"/>
      <c r="BL13" s="134"/>
      <c r="BM13" s="132"/>
      <c r="BN13" s="132"/>
      <c r="BO13" s="132"/>
      <c r="BP13" s="133"/>
      <c r="BQ13" s="134"/>
      <c r="BR13" s="132"/>
      <c r="BS13" s="132"/>
      <c r="BT13" s="132"/>
      <c r="BU13" s="133"/>
      <c r="BV13" s="134"/>
      <c r="BW13" s="132"/>
      <c r="BX13" s="132"/>
      <c r="BY13" s="132"/>
      <c r="BZ13" s="133"/>
      <c r="CA13" s="134"/>
      <c r="CB13" s="132"/>
      <c r="CC13" s="132"/>
      <c r="CD13" s="132"/>
      <c r="CE13" s="133"/>
      <c r="CF13" s="134"/>
      <c r="CG13" s="132"/>
      <c r="CH13" s="132"/>
      <c r="CI13" s="132"/>
      <c r="CJ13" s="133"/>
      <c r="CK13" s="134"/>
      <c r="CL13" s="132"/>
      <c r="CM13" s="132"/>
      <c r="CN13" s="132"/>
      <c r="CO13" s="133"/>
      <c r="CP13" s="134"/>
      <c r="CQ13" s="132"/>
      <c r="CR13" s="132"/>
      <c r="CS13" s="132"/>
      <c r="CT13" s="133"/>
      <c r="CU13" s="134"/>
      <c r="CV13" s="132"/>
      <c r="CW13" s="132"/>
      <c r="CX13" s="132"/>
      <c r="CY13" s="133"/>
      <c r="CZ13" s="134"/>
      <c r="DA13" s="132"/>
      <c r="DB13" s="132"/>
      <c r="DC13" s="132"/>
      <c r="DD13" s="133"/>
      <c r="DE13" s="134"/>
      <c r="DF13" s="132"/>
      <c r="DG13" s="132"/>
      <c r="DH13" s="132"/>
      <c r="DI13" s="133"/>
      <c r="DJ13" s="134"/>
      <c r="DK13" s="132"/>
      <c r="DL13" s="132"/>
      <c r="DM13" s="132"/>
      <c r="DN13" s="133"/>
      <c r="DO13" s="134"/>
      <c r="DP13" s="132"/>
      <c r="DQ13" s="132"/>
      <c r="DR13" s="132"/>
      <c r="DS13" s="133"/>
      <c r="DT13" s="134"/>
      <c r="DU13" s="132"/>
      <c r="DV13" s="132"/>
      <c r="DW13" s="132"/>
      <c r="DX13" s="133"/>
      <c r="DY13" s="134"/>
      <c r="DZ13" s="132"/>
      <c r="EA13" s="132"/>
      <c r="EB13" s="132"/>
      <c r="EC13" s="133"/>
      <c r="ED13" s="134"/>
      <c r="EE13" s="132"/>
      <c r="EF13" s="132"/>
      <c r="EG13" s="132"/>
      <c r="EH13" s="133"/>
      <c r="EI13" s="134"/>
      <c r="EJ13" s="132"/>
      <c r="EK13" s="132"/>
      <c r="EL13" s="132"/>
      <c r="EM13" s="133"/>
      <c r="EN13" s="134"/>
      <c r="EO13" s="132"/>
      <c r="EP13" s="132"/>
      <c r="EQ13" s="132"/>
      <c r="ER13" s="133"/>
      <c r="ES13" s="134"/>
      <c r="ET13" s="132"/>
      <c r="EU13" s="132"/>
      <c r="EV13" s="132"/>
      <c r="EW13" s="133"/>
      <c r="EX13" s="134"/>
      <c r="EY13" s="132"/>
      <c r="EZ13" s="132"/>
      <c r="FA13" s="132"/>
      <c r="FB13" s="133"/>
      <c r="FC13" s="134"/>
      <c r="FD13" s="132"/>
      <c r="FE13" s="132"/>
      <c r="FF13" s="132"/>
      <c r="FG13" s="133"/>
      <c r="FH13" s="134"/>
      <c r="FI13" s="132"/>
      <c r="FJ13" s="132"/>
      <c r="FK13" s="132"/>
      <c r="FL13" s="133"/>
      <c r="FM13" s="134"/>
      <c r="FN13" s="132"/>
      <c r="FO13" s="132"/>
      <c r="FP13" s="132"/>
      <c r="FQ13" s="133"/>
      <c r="FR13" s="134"/>
      <c r="FS13" s="132"/>
      <c r="FT13" s="132"/>
      <c r="FU13" s="132"/>
      <c r="FV13" s="133"/>
      <c r="FW13" s="134"/>
      <c r="FX13" s="132"/>
      <c r="FY13" s="132"/>
      <c r="FZ13" s="132"/>
      <c r="GA13" s="133"/>
      <c r="GB13" s="134"/>
      <c r="GC13" s="132"/>
      <c r="GD13" s="132"/>
      <c r="GE13" s="132"/>
      <c r="GF13" s="133"/>
      <c r="GG13" s="134"/>
      <c r="GH13" s="132"/>
      <c r="GI13" s="132"/>
      <c r="GJ13" s="132"/>
      <c r="GK13" s="133"/>
      <c r="GL13" s="134"/>
      <c r="GM13" s="132"/>
      <c r="GN13" s="132"/>
      <c r="GO13" s="132"/>
      <c r="GP13" s="133"/>
      <c r="GQ13" s="134"/>
      <c r="GR13" s="132"/>
      <c r="GS13" s="132"/>
      <c r="GT13" s="132"/>
      <c r="GU13" s="133"/>
      <c r="GV13" s="134"/>
      <c r="GW13" s="132"/>
      <c r="GX13" s="132"/>
      <c r="GY13" s="132"/>
      <c r="GZ13" s="133"/>
      <c r="HA13" s="134"/>
      <c r="HB13" s="132"/>
      <c r="HC13" s="132"/>
      <c r="HD13" s="132"/>
      <c r="HE13" s="133"/>
      <c r="HF13" s="134"/>
      <c r="HG13" s="132"/>
      <c r="HH13" s="132"/>
      <c r="HI13" s="132"/>
      <c r="HJ13" s="133"/>
      <c r="HK13" s="134"/>
      <c r="HL13" s="132"/>
      <c r="HM13" s="132"/>
      <c r="HN13" s="132"/>
      <c r="HO13" s="133"/>
      <c r="HP13" s="134"/>
      <c r="HQ13" s="132"/>
      <c r="HR13" s="132"/>
      <c r="HS13" s="132"/>
      <c r="HT13" s="133"/>
      <c r="HU13" s="134"/>
      <c r="HV13" s="132"/>
      <c r="HW13" s="132"/>
      <c r="HX13" s="132"/>
      <c r="HY13" s="133"/>
      <c r="HZ13" s="134"/>
      <c r="IA13" s="132"/>
      <c r="IB13" s="132"/>
      <c r="IC13" s="132"/>
      <c r="ID13" s="133"/>
      <c r="IE13" s="134"/>
      <c r="IF13" s="132"/>
      <c r="IG13" s="132"/>
      <c r="IH13" s="132"/>
      <c r="II13" s="133"/>
      <c r="IJ13" s="134"/>
      <c r="IK13" s="132"/>
      <c r="IL13" s="132"/>
      <c r="IM13" s="132"/>
      <c r="IN13" s="133"/>
      <c r="IO13" s="134"/>
      <c r="IP13" s="132"/>
      <c r="IQ13" s="132"/>
      <c r="IR13" s="132"/>
      <c r="IS13" s="133"/>
      <c r="IT13" s="134"/>
      <c r="IU13" s="132"/>
      <c r="IV13" s="132"/>
      <c r="IW13" s="132"/>
      <c r="IX13" s="133"/>
      <c r="IY13" s="134"/>
      <c r="IZ13" s="132"/>
      <c r="JA13" s="132"/>
      <c r="JB13" s="132"/>
      <c r="JC13" s="133"/>
      <c r="JD13" s="134"/>
      <c r="JE13" s="132"/>
      <c r="JF13" s="132"/>
      <c r="JG13" s="132"/>
      <c r="JH13" s="133"/>
      <c r="JI13" s="134"/>
      <c r="JJ13" s="132"/>
      <c r="JK13" s="132"/>
      <c r="JL13" s="132"/>
      <c r="JM13" s="133"/>
      <c r="JN13" s="134"/>
      <c r="JO13" s="132"/>
      <c r="JP13" s="132"/>
      <c r="JQ13" s="132"/>
      <c r="JR13" s="133"/>
      <c r="JS13" s="134"/>
      <c r="JT13" s="132"/>
      <c r="JU13" s="132"/>
      <c r="JV13" s="132"/>
      <c r="JW13" s="133"/>
      <c r="JX13" s="134"/>
      <c r="JY13" s="132"/>
      <c r="JZ13" s="132"/>
      <c r="KA13" s="132"/>
      <c r="KB13" s="133"/>
      <c r="KC13" s="134"/>
      <c r="KD13" s="132"/>
      <c r="KE13" s="132"/>
      <c r="KF13" s="132"/>
      <c r="KG13" s="133"/>
      <c r="KH13" s="134"/>
      <c r="KI13" s="132"/>
      <c r="KJ13" s="132"/>
      <c r="KK13" s="132"/>
      <c r="KL13" s="133"/>
      <c r="KM13" s="134"/>
      <c r="KN13" s="132"/>
      <c r="KO13" s="132"/>
      <c r="KP13" s="132"/>
      <c r="KQ13" s="133"/>
      <c r="KR13" s="134"/>
      <c r="KS13" s="132"/>
      <c r="KT13" s="132"/>
      <c r="KU13" s="132"/>
      <c r="KV13" s="133"/>
      <c r="KW13" s="134"/>
      <c r="KX13" s="132"/>
      <c r="KY13" s="132"/>
      <c r="KZ13" s="132"/>
      <c r="LA13" s="133"/>
      <c r="LB13" s="134"/>
      <c r="LC13" s="132"/>
      <c r="LD13" s="132"/>
      <c r="LE13" s="132"/>
      <c r="LF13" s="133"/>
      <c r="LG13" s="134"/>
      <c r="LH13" s="132"/>
      <c r="LI13" s="132"/>
      <c r="LJ13" s="132"/>
      <c r="LK13" s="133"/>
      <c r="LL13" s="134"/>
      <c r="LM13" s="132"/>
      <c r="LN13" s="132"/>
      <c r="LO13" s="132"/>
      <c r="LP13" s="133"/>
      <c r="LQ13" s="134"/>
      <c r="LR13" s="132"/>
      <c r="LS13" s="132"/>
      <c r="LT13" s="132"/>
      <c r="LU13" s="133"/>
      <c r="LV13" s="134"/>
      <c r="LW13" s="132"/>
      <c r="LX13" s="132"/>
      <c r="LY13" s="132"/>
      <c r="LZ13" s="133"/>
      <c r="MA13" s="134"/>
      <c r="MB13" s="132"/>
      <c r="MC13" s="132"/>
      <c r="MD13" s="132"/>
      <c r="ME13" s="133"/>
      <c r="MF13" s="134"/>
      <c r="MG13" s="132"/>
      <c r="MH13" s="132"/>
      <c r="MI13" s="132"/>
      <c r="MJ13" s="133"/>
      <c r="MK13" s="134"/>
      <c r="ML13" s="132"/>
      <c r="MM13" s="132"/>
      <c r="MN13" s="132"/>
      <c r="MO13" s="133"/>
      <c r="MP13" s="134"/>
      <c r="MQ13" s="132"/>
      <c r="MR13" s="132"/>
      <c r="MS13" s="132"/>
      <c r="MT13" s="133"/>
      <c r="MU13" s="134"/>
      <c r="MV13" s="132"/>
      <c r="MW13" s="132"/>
      <c r="MX13" s="132"/>
      <c r="MY13" s="133"/>
      <c r="MZ13" s="134"/>
      <c r="NA13" s="132"/>
      <c r="NB13" s="132"/>
      <c r="NC13" s="132"/>
      <c r="ND13" s="133"/>
      <c r="NE13" s="134"/>
      <c r="NF13" s="132"/>
      <c r="NG13" s="132"/>
      <c r="NH13" s="132"/>
      <c r="NI13" s="133"/>
      <c r="NJ13" s="134"/>
      <c r="NK13" s="132"/>
      <c r="NL13" s="132"/>
      <c r="NM13" s="132"/>
      <c r="NN13" s="133"/>
      <c r="NO13" s="134"/>
      <c r="NP13" s="132"/>
      <c r="NQ13" s="132"/>
      <c r="NR13" s="132"/>
      <c r="NS13" s="133"/>
      <c r="NT13" s="134"/>
      <c r="NU13" s="132"/>
      <c r="NV13" s="132"/>
      <c r="NW13" s="132"/>
      <c r="NX13" s="133"/>
      <c r="NY13" s="134"/>
      <c r="NZ13" s="132"/>
      <c r="OA13" s="132"/>
      <c r="OB13" s="132"/>
      <c r="OC13" s="133"/>
      <c r="OD13" s="134"/>
      <c r="OE13" s="132"/>
      <c r="OF13" s="132"/>
      <c r="OG13" s="132"/>
      <c r="OH13" s="133"/>
      <c r="OI13" s="134"/>
      <c r="OJ13" s="132"/>
      <c r="OK13" s="132"/>
      <c r="OL13" s="132"/>
      <c r="OM13" s="133"/>
      <c r="ON13" s="134"/>
      <c r="OO13" s="132"/>
      <c r="OP13" s="132"/>
      <c r="OQ13" s="132"/>
      <c r="OR13" s="133"/>
      <c r="OS13" s="134"/>
      <c r="OT13" s="132"/>
      <c r="OU13" s="132"/>
      <c r="OV13" s="132"/>
      <c r="OW13" s="133"/>
      <c r="OX13" s="134"/>
      <c r="OY13" s="132"/>
      <c r="OZ13" s="132"/>
      <c r="PA13" s="132"/>
      <c r="PB13" s="133"/>
      <c r="PC13" s="134"/>
      <c r="PD13" s="132"/>
      <c r="PE13" s="132"/>
      <c r="PF13" s="132"/>
      <c r="PG13" s="133"/>
      <c r="PH13" s="134"/>
      <c r="PI13" s="132"/>
      <c r="PJ13" s="132"/>
      <c r="PK13" s="132"/>
      <c r="PL13" s="133"/>
      <c r="PM13" s="134"/>
      <c r="PN13" s="132"/>
      <c r="PO13" s="132"/>
      <c r="PP13" s="132"/>
      <c r="PQ13" s="133"/>
      <c r="PR13" s="134"/>
      <c r="PS13" s="132"/>
      <c r="PT13" s="132"/>
      <c r="PU13" s="132"/>
      <c r="PV13" s="133"/>
      <c r="PW13" s="134"/>
      <c r="PX13" s="132"/>
      <c r="PY13" s="132"/>
      <c r="PZ13" s="132"/>
      <c r="QA13" s="133"/>
      <c r="QB13" s="134"/>
      <c r="QC13" s="132"/>
      <c r="QD13" s="132"/>
      <c r="QE13" s="132"/>
      <c r="QF13" s="133"/>
      <c r="QG13" s="134"/>
      <c r="QH13" s="132"/>
      <c r="QI13" s="132"/>
      <c r="QJ13" s="132"/>
      <c r="QK13" s="133"/>
      <c r="QL13" s="134"/>
      <c r="QM13" s="132"/>
      <c r="QN13" s="132"/>
      <c r="QO13" s="132"/>
      <c r="QP13" s="133"/>
      <c r="QQ13" s="134"/>
      <c r="QR13" s="132"/>
      <c r="QS13" s="132"/>
      <c r="QT13" s="132"/>
      <c r="QU13" s="133"/>
      <c r="QV13" s="134"/>
      <c r="QW13" s="132"/>
      <c r="QX13" s="132"/>
      <c r="QY13" s="132"/>
      <c r="QZ13" s="133"/>
      <c r="RA13" s="134"/>
      <c r="RB13" s="132"/>
      <c r="RC13" s="132"/>
      <c r="RD13" s="132"/>
      <c r="RE13" s="133"/>
      <c r="RF13" s="134"/>
      <c r="RG13" s="132"/>
      <c r="RH13" s="132"/>
      <c r="RI13" s="132"/>
      <c r="RJ13" s="133"/>
      <c r="RK13" s="134"/>
      <c r="RL13" s="132"/>
      <c r="RM13" s="132"/>
      <c r="RN13" s="132"/>
      <c r="RO13" s="133"/>
      <c r="RP13" s="134"/>
      <c r="RQ13" s="132"/>
      <c r="RR13" s="132"/>
      <c r="RS13" s="132"/>
      <c r="RT13" s="133"/>
      <c r="RU13" s="134"/>
      <c r="RV13" s="132"/>
      <c r="RW13" s="132"/>
      <c r="RX13" s="132"/>
      <c r="RY13" s="133"/>
      <c r="RZ13" s="134"/>
      <c r="SA13" s="132"/>
      <c r="SB13" s="132"/>
      <c r="SC13" s="132"/>
      <c r="SD13" s="133"/>
      <c r="SE13" s="134"/>
      <c r="SF13" s="132"/>
      <c r="SG13" s="132"/>
      <c r="SH13" s="132"/>
      <c r="SI13" s="133"/>
      <c r="SJ13" s="134"/>
      <c r="SK13" s="132"/>
      <c r="SL13" s="132"/>
      <c r="SM13" s="132"/>
      <c r="SN13" s="133"/>
      <c r="SO13" s="134"/>
      <c r="SP13" s="132"/>
      <c r="SQ13" s="132"/>
      <c r="SR13" s="132"/>
      <c r="SS13" s="133"/>
      <c r="ST13" s="134"/>
      <c r="SU13" s="132"/>
      <c r="SV13" s="132"/>
      <c r="SW13" s="132"/>
      <c r="SX13" s="133"/>
      <c r="SY13" s="134"/>
      <c r="SZ13" s="132"/>
      <c r="TA13" s="132"/>
      <c r="TB13" s="132"/>
      <c r="TC13" s="133"/>
      <c r="TD13" s="134"/>
      <c r="TE13" s="132"/>
      <c r="TF13" s="132"/>
      <c r="TG13" s="132"/>
      <c r="TH13" s="133"/>
      <c r="TI13" s="134"/>
      <c r="TJ13" s="132"/>
      <c r="TK13" s="132"/>
      <c r="TL13" s="132"/>
      <c r="TM13" s="133"/>
      <c r="TN13" s="134"/>
      <c r="TO13" s="132"/>
      <c r="TP13" s="132"/>
      <c r="TQ13" s="132"/>
      <c r="TR13" s="133"/>
      <c r="TS13" s="134"/>
      <c r="TT13" s="132"/>
      <c r="TU13" s="132"/>
      <c r="TV13" s="132"/>
      <c r="TW13" s="133"/>
      <c r="TX13" s="134"/>
      <c r="TY13" s="132"/>
      <c r="TZ13" s="132"/>
      <c r="UA13" s="132"/>
      <c r="UB13" s="133"/>
      <c r="UC13" s="134"/>
      <c r="UD13" s="132"/>
      <c r="UE13" s="132"/>
      <c r="UF13" s="132"/>
      <c r="UG13" s="133"/>
      <c r="UH13" s="134"/>
      <c r="UI13" s="132"/>
      <c r="UJ13" s="132"/>
      <c r="UK13" s="132"/>
      <c r="UL13" s="133"/>
      <c r="UM13" s="134"/>
      <c r="UN13" s="132"/>
      <c r="UO13" s="132"/>
      <c r="UP13" s="132"/>
      <c r="UQ13" s="133"/>
      <c r="UR13" s="134"/>
      <c r="US13" s="132"/>
      <c r="UT13" s="132"/>
      <c r="UU13" s="132"/>
      <c r="UV13" s="133"/>
      <c r="UW13" s="134"/>
      <c r="UX13" s="132"/>
      <c r="UY13" s="132"/>
      <c r="UZ13" s="132"/>
      <c r="VA13" s="133"/>
      <c r="VB13" s="134"/>
      <c r="VC13" s="132"/>
      <c r="VD13" s="132"/>
      <c r="VE13" s="132"/>
      <c r="VF13" s="133"/>
      <c r="VG13" s="134"/>
      <c r="VH13" s="132"/>
      <c r="VI13" s="132"/>
      <c r="VJ13" s="132"/>
      <c r="VK13" s="133"/>
      <c r="VL13" s="134"/>
      <c r="VM13" s="132"/>
      <c r="VN13" s="132"/>
      <c r="VO13" s="132"/>
      <c r="VP13" s="133"/>
      <c r="VQ13" s="134"/>
      <c r="VR13" s="132"/>
      <c r="VS13" s="132"/>
      <c r="VT13" s="132"/>
      <c r="VU13" s="133"/>
      <c r="VV13" s="134"/>
      <c r="VW13" s="132"/>
      <c r="VX13" s="132"/>
      <c r="VY13" s="132"/>
      <c r="VZ13" s="133"/>
      <c r="WA13" s="134"/>
      <c r="WB13" s="132"/>
      <c r="WC13" s="132"/>
      <c r="WD13" s="132"/>
      <c r="WE13" s="133"/>
      <c r="WF13" s="134"/>
      <c r="WG13" s="132"/>
      <c r="WH13" s="132"/>
      <c r="WI13" s="132"/>
      <c r="WJ13" s="133"/>
      <c r="WK13" s="134"/>
      <c r="WL13" s="132"/>
      <c r="WM13" s="132"/>
      <c r="WN13" s="132"/>
      <c r="WO13" s="133"/>
      <c r="WP13" s="134"/>
      <c r="WQ13" s="132"/>
      <c r="WR13" s="132"/>
      <c r="WS13" s="132"/>
      <c r="WT13" s="133"/>
      <c r="WU13" s="134"/>
      <c r="WV13" s="132"/>
      <c r="WW13" s="132"/>
      <c r="WX13" s="132"/>
      <c r="WY13" s="133"/>
      <c r="WZ13" s="134"/>
      <c r="XA13" s="132"/>
      <c r="XB13" s="132"/>
      <c r="XC13" s="132"/>
      <c r="XD13" s="133"/>
      <c r="XE13" s="134"/>
      <c r="XF13" s="132"/>
      <c r="XG13" s="132"/>
      <c r="XH13" s="132"/>
      <c r="XI13" s="133"/>
      <c r="XJ13" s="134"/>
      <c r="XK13" s="132"/>
      <c r="XL13" s="132"/>
      <c r="XM13" s="132"/>
      <c r="XN13" s="133"/>
      <c r="XO13" s="134"/>
      <c r="XP13" s="132"/>
      <c r="XQ13" s="132"/>
      <c r="XR13" s="132"/>
      <c r="XS13" s="133"/>
      <c r="XT13" s="134"/>
      <c r="XU13" s="132"/>
      <c r="XV13" s="132"/>
      <c r="XW13" s="132"/>
      <c r="XX13" s="133"/>
      <c r="XY13" s="134"/>
      <c r="XZ13" s="132"/>
      <c r="YA13" s="132"/>
      <c r="YB13" s="132"/>
      <c r="YC13" s="133"/>
      <c r="YD13" s="134"/>
      <c r="YE13" s="132"/>
      <c r="YF13" s="132"/>
      <c r="YG13" s="132"/>
      <c r="YH13" s="133"/>
      <c r="YI13" s="134"/>
      <c r="YJ13" s="132"/>
      <c r="YK13" s="132"/>
      <c r="YL13" s="132"/>
      <c r="YM13" s="133"/>
      <c r="YN13" s="134"/>
      <c r="YO13" s="132"/>
      <c r="YP13" s="132"/>
      <c r="YQ13" s="132"/>
      <c r="YR13" s="133"/>
      <c r="YS13" s="134"/>
      <c r="YT13" s="132"/>
      <c r="YU13" s="132"/>
      <c r="YV13" s="132"/>
      <c r="YW13" s="133"/>
      <c r="YX13" s="134"/>
      <c r="YY13" s="132"/>
      <c r="YZ13" s="132"/>
      <c r="ZA13" s="132"/>
      <c r="ZB13" s="133"/>
      <c r="ZC13" s="134"/>
      <c r="ZD13" s="132"/>
      <c r="ZE13" s="132"/>
      <c r="ZF13" s="132"/>
      <c r="ZG13" s="133"/>
      <c r="ZH13" s="134"/>
      <c r="ZI13" s="132"/>
      <c r="ZJ13" s="132"/>
      <c r="ZK13" s="132"/>
      <c r="ZL13" s="133"/>
      <c r="ZM13" s="134"/>
      <c r="ZN13" s="132"/>
      <c r="ZO13" s="132"/>
      <c r="ZP13" s="132"/>
      <c r="ZQ13" s="133"/>
      <c r="ZR13" s="134"/>
      <c r="ZS13" s="132"/>
      <c r="ZT13" s="132"/>
      <c r="ZU13" s="132"/>
      <c r="ZV13" s="133"/>
      <c r="ZW13" s="134"/>
      <c r="ZX13" s="132"/>
      <c r="ZY13" s="132"/>
      <c r="ZZ13" s="132"/>
      <c r="AAA13" s="133"/>
      <c r="AAB13" s="134"/>
      <c r="AAC13" s="132"/>
      <c r="AAD13" s="132"/>
      <c r="AAE13" s="132"/>
      <c r="AAF13" s="133"/>
      <c r="AAG13" s="134"/>
      <c r="AAH13" s="132"/>
      <c r="AAI13" s="132"/>
      <c r="AAJ13" s="132"/>
      <c r="AAK13" s="133"/>
      <c r="AAL13" s="134"/>
      <c r="AAM13" s="132"/>
      <c r="AAN13" s="132"/>
      <c r="AAO13" s="132"/>
      <c r="AAP13" s="133"/>
      <c r="AAQ13" s="134"/>
      <c r="AAR13" s="132"/>
      <c r="AAS13" s="132"/>
      <c r="AAT13" s="132"/>
      <c r="AAU13" s="133"/>
      <c r="AAV13" s="134"/>
      <c r="AAW13" s="132"/>
      <c r="AAX13" s="132"/>
      <c r="AAY13" s="132"/>
      <c r="AAZ13" s="133"/>
      <c r="ABA13" s="134"/>
      <c r="ABB13" s="132"/>
      <c r="ABC13" s="132"/>
      <c r="ABD13" s="132"/>
      <c r="ABE13" s="133"/>
      <c r="ABF13" s="134"/>
      <c r="ABG13" s="132"/>
      <c r="ABH13" s="132"/>
      <c r="ABI13" s="132"/>
      <c r="ABJ13" s="133"/>
      <c r="ABK13" s="134"/>
      <c r="ABL13" s="132"/>
      <c r="ABM13" s="132"/>
      <c r="ABN13" s="132"/>
      <c r="ABO13" s="133"/>
      <c r="ABP13" s="134"/>
      <c r="ABQ13" s="132"/>
      <c r="ABR13" s="132"/>
      <c r="ABS13" s="132"/>
      <c r="ABT13" s="133"/>
      <c r="ABU13" s="134"/>
      <c r="ABV13" s="132"/>
      <c r="ABW13" s="132"/>
      <c r="ABX13" s="132"/>
      <c r="ABY13" s="133"/>
      <c r="ABZ13" s="134"/>
      <c r="ACA13" s="132"/>
      <c r="ACB13" s="132"/>
      <c r="ACC13" s="132"/>
      <c r="ACD13" s="133"/>
      <c r="ACE13" s="134"/>
      <c r="ACF13" s="132"/>
      <c r="ACG13" s="132"/>
      <c r="ACH13" s="132"/>
      <c r="ACI13" s="133"/>
      <c r="ACJ13" s="134"/>
      <c r="ACK13" s="132"/>
      <c r="ACL13" s="132"/>
      <c r="ACM13" s="132"/>
      <c r="ACN13" s="133"/>
      <c r="ACO13" s="134"/>
      <c r="ACP13" s="132"/>
      <c r="ACQ13" s="132"/>
      <c r="ACR13" s="132"/>
      <c r="ACS13" s="133"/>
      <c r="ACT13" s="134"/>
      <c r="ACU13" s="132"/>
      <c r="ACV13" s="132"/>
      <c r="ACW13" s="132"/>
      <c r="ACX13" s="133"/>
      <c r="ACY13" s="134"/>
      <c r="ACZ13" s="132"/>
      <c r="ADA13" s="132"/>
      <c r="ADB13" s="132"/>
      <c r="ADC13" s="133"/>
      <c r="ADD13" s="134"/>
      <c r="ADE13" s="132"/>
      <c r="ADF13" s="132"/>
      <c r="ADG13" s="132"/>
      <c r="ADH13" s="133"/>
      <c r="ADI13" s="134"/>
      <c r="ADJ13" s="132"/>
      <c r="ADK13" s="132"/>
      <c r="ADL13" s="132"/>
      <c r="ADM13" s="133"/>
      <c r="ADN13" s="134"/>
      <c r="ADO13" s="132"/>
      <c r="ADP13" s="132"/>
      <c r="ADQ13" s="132"/>
      <c r="ADR13" s="133"/>
      <c r="ADS13" s="134"/>
      <c r="ADT13" s="132"/>
      <c r="ADU13" s="132"/>
      <c r="ADV13" s="132"/>
      <c r="ADW13" s="133"/>
      <c r="ADX13" s="134"/>
      <c r="ADY13" s="132"/>
      <c r="ADZ13" s="132"/>
      <c r="AEA13" s="132"/>
      <c r="AEB13" s="133"/>
      <c r="AEC13" s="134"/>
      <c r="AED13" s="132"/>
      <c r="AEE13" s="132"/>
      <c r="AEF13" s="132"/>
      <c r="AEG13" s="133"/>
      <c r="AEH13" s="134"/>
      <c r="AEI13" s="132"/>
      <c r="AEJ13" s="132"/>
      <c r="AEK13" s="132"/>
      <c r="AEL13" s="133"/>
      <c r="AEM13" s="134"/>
      <c r="AEN13" s="132"/>
      <c r="AEO13" s="132"/>
      <c r="AEP13" s="132"/>
      <c r="AEQ13" s="133"/>
      <c r="AER13" s="134"/>
      <c r="AES13" s="132"/>
      <c r="AET13" s="132"/>
      <c r="AEU13" s="132"/>
      <c r="AEV13" s="133"/>
      <c r="AEW13" s="134"/>
      <c r="AEX13" s="132"/>
      <c r="AEY13" s="132"/>
      <c r="AEZ13" s="132"/>
      <c r="AFA13" s="133"/>
      <c r="AFB13" s="134"/>
      <c r="AFC13" s="132"/>
      <c r="AFD13" s="132"/>
      <c r="AFE13" s="132"/>
      <c r="AFF13" s="133"/>
      <c r="AFG13" s="134"/>
      <c r="AFH13" s="132"/>
      <c r="AFI13" s="132"/>
      <c r="AFJ13" s="132"/>
      <c r="AFK13" s="133"/>
      <c r="AFL13" s="134"/>
      <c r="AFM13" s="132"/>
      <c r="AFN13" s="132"/>
      <c r="AFO13" s="132"/>
      <c r="AFP13" s="133"/>
      <c r="AFQ13" s="134"/>
      <c r="AFR13" s="132"/>
      <c r="AFS13" s="132"/>
      <c r="AFT13" s="132"/>
      <c r="AFU13" s="133"/>
      <c r="AFV13" s="134"/>
      <c r="AFW13" s="132"/>
      <c r="AFX13" s="132"/>
      <c r="AFY13" s="132"/>
      <c r="AFZ13" s="133"/>
      <c r="AGA13" s="134"/>
      <c r="AGB13" s="132"/>
      <c r="AGC13" s="132"/>
      <c r="AGD13" s="132"/>
      <c r="AGE13" s="133"/>
      <c r="AGF13" s="134"/>
      <c r="AGG13" s="132"/>
      <c r="AGH13" s="132"/>
      <c r="AGI13" s="132"/>
      <c r="AGJ13" s="133"/>
      <c r="AGK13" s="134"/>
      <c r="AGL13" s="132"/>
      <c r="AGM13" s="132"/>
      <c r="AGN13" s="132"/>
      <c r="AGO13" s="133"/>
      <c r="AGP13" s="134"/>
      <c r="AGQ13" s="132"/>
      <c r="AGR13" s="132"/>
      <c r="AGS13" s="132"/>
      <c r="AGT13" s="133"/>
      <c r="AGU13" s="134"/>
      <c r="AGV13" s="132"/>
      <c r="AGW13" s="132"/>
      <c r="AGX13" s="132"/>
      <c r="AGY13" s="133"/>
      <c r="AGZ13" s="134"/>
      <c r="AHA13" s="132"/>
      <c r="AHB13" s="132"/>
      <c r="AHC13" s="132"/>
      <c r="AHD13" s="133"/>
      <c r="AHE13" s="134"/>
      <c r="AHF13" s="132"/>
      <c r="AHG13" s="132"/>
      <c r="AHH13" s="132"/>
      <c r="AHI13" s="133"/>
      <c r="AHJ13" s="134"/>
      <c r="AHK13" s="132"/>
      <c r="AHL13" s="132"/>
      <c r="AHM13" s="132"/>
      <c r="AHN13" s="133"/>
      <c r="AHO13" s="134"/>
      <c r="AHP13" s="132"/>
      <c r="AHQ13" s="132"/>
      <c r="AHR13" s="132"/>
      <c r="AHS13" s="133"/>
      <c r="AHT13" s="134"/>
      <c r="AHU13" s="132"/>
      <c r="AHV13" s="132"/>
      <c r="AHW13" s="132"/>
      <c r="AHX13" s="133"/>
      <c r="AHY13" s="134"/>
      <c r="AHZ13" s="132"/>
      <c r="AIA13" s="132"/>
      <c r="AIB13" s="132"/>
      <c r="AIC13" s="133"/>
      <c r="AID13" s="134"/>
      <c r="AIE13" s="132"/>
      <c r="AIF13" s="132"/>
      <c r="AIG13" s="132"/>
      <c r="AIH13" s="133"/>
      <c r="AII13" s="134"/>
      <c r="AIJ13" s="132"/>
      <c r="AIK13" s="132"/>
      <c r="AIL13" s="132"/>
      <c r="AIM13" s="133"/>
      <c r="AIN13" s="134"/>
      <c r="AIO13" s="132"/>
      <c r="AIP13" s="132"/>
      <c r="AIQ13" s="132"/>
      <c r="AIR13" s="133"/>
      <c r="AIS13" s="134"/>
      <c r="AIT13" s="132"/>
      <c r="AIU13" s="132"/>
      <c r="AIV13" s="132"/>
      <c r="AIW13" s="133"/>
      <c r="AIX13" s="134"/>
      <c r="AIY13" s="132"/>
      <c r="AIZ13" s="132"/>
      <c r="AJA13" s="132"/>
      <c r="AJB13" s="133"/>
      <c r="AJC13" s="134"/>
      <c r="AJD13" s="132"/>
      <c r="AJE13" s="132"/>
      <c r="AJF13" s="132"/>
      <c r="AJG13" s="133"/>
      <c r="AJH13" s="134"/>
      <c r="AJI13" s="132"/>
      <c r="AJJ13" s="132"/>
      <c r="AJK13" s="132"/>
      <c r="AJL13" s="133"/>
      <c r="AJM13" s="134"/>
      <c r="AJN13" s="132"/>
      <c r="AJO13" s="132"/>
      <c r="AJP13" s="132"/>
      <c r="AJQ13" s="133"/>
      <c r="AJR13" s="134"/>
      <c r="AJS13" s="132"/>
      <c r="AJT13" s="132"/>
      <c r="AJU13" s="132"/>
      <c r="AJV13" s="133"/>
      <c r="AJW13" s="134"/>
      <c r="AJX13" s="132"/>
      <c r="AJY13" s="132"/>
      <c r="AJZ13" s="132"/>
      <c r="AKA13" s="133"/>
      <c r="AKB13" s="134"/>
      <c r="AKC13" s="132"/>
      <c r="AKD13" s="132"/>
      <c r="AKE13" s="132"/>
      <c r="AKF13" s="133"/>
      <c r="AKG13" s="134"/>
      <c r="AKH13" s="132"/>
      <c r="AKI13" s="132"/>
      <c r="AKJ13" s="132"/>
      <c r="AKK13" s="133"/>
      <c r="AKL13" s="134"/>
      <c r="AKM13" s="132"/>
      <c r="AKN13" s="132"/>
      <c r="AKO13" s="132"/>
      <c r="AKP13" s="133"/>
      <c r="AKQ13" s="134"/>
      <c r="AKR13" s="132"/>
      <c r="AKS13" s="132"/>
      <c r="AKT13" s="132"/>
      <c r="AKU13" s="133"/>
      <c r="AKV13" s="134"/>
      <c r="AKW13" s="132"/>
      <c r="AKX13" s="132"/>
      <c r="AKY13" s="132"/>
      <c r="AKZ13" s="133"/>
      <c r="ALA13" s="134"/>
      <c r="ALB13" s="132"/>
      <c r="ALC13" s="132"/>
      <c r="ALD13" s="132"/>
      <c r="ALE13" s="133"/>
      <c r="ALF13" s="134"/>
      <c r="ALG13" s="132"/>
      <c r="ALH13" s="132"/>
      <c r="ALI13" s="132"/>
      <c r="ALJ13" s="133"/>
      <c r="ALK13" s="134"/>
      <c r="ALL13" s="132"/>
      <c r="ALM13" s="132"/>
      <c r="ALN13" s="132"/>
      <c r="ALO13" s="133"/>
      <c r="ALP13" s="134"/>
      <c r="ALQ13" s="132"/>
      <c r="ALR13" s="132"/>
      <c r="ALS13" s="132"/>
      <c r="ALT13" s="133"/>
      <c r="ALU13" s="134"/>
      <c r="ALV13" s="132"/>
      <c r="ALW13" s="132"/>
      <c r="ALX13" s="132"/>
      <c r="ALY13" s="133"/>
      <c r="ALZ13" s="134"/>
      <c r="AMA13" s="132"/>
      <c r="AMB13" s="132"/>
      <c r="AMC13" s="132"/>
      <c r="AMD13" s="133"/>
      <c r="AME13" s="134"/>
      <c r="AMF13" s="132"/>
      <c r="AMG13" s="132"/>
      <c r="AMH13" s="132"/>
      <c r="AMI13" s="133"/>
      <c r="AMJ13" s="134"/>
      <c r="AMK13" s="132"/>
      <c r="AML13" s="132"/>
      <c r="AMM13" s="132"/>
      <c r="AMN13" s="133"/>
      <c r="AMO13" s="134"/>
      <c r="AMP13" s="132"/>
      <c r="AMQ13" s="132"/>
      <c r="AMR13" s="132"/>
      <c r="AMS13" s="133"/>
      <c r="AMT13" s="134"/>
      <c r="AMU13" s="132"/>
      <c r="AMV13" s="132"/>
      <c r="AMW13" s="132"/>
      <c r="AMX13" s="133"/>
      <c r="AMY13" s="134"/>
      <c r="AMZ13" s="132"/>
      <c r="ANA13" s="132"/>
      <c r="ANB13" s="132"/>
      <c r="ANC13" s="133"/>
      <c r="AND13" s="134"/>
      <c r="ANE13" s="132"/>
      <c r="ANF13" s="132"/>
      <c r="ANG13" s="132"/>
      <c r="ANH13" s="133"/>
      <c r="ANI13" s="134"/>
      <c r="ANJ13" s="132"/>
      <c r="ANK13" s="132"/>
      <c r="ANL13" s="132"/>
      <c r="ANM13" s="133"/>
      <c r="ANN13" s="134"/>
      <c r="ANO13" s="132"/>
      <c r="ANP13" s="132"/>
      <c r="ANQ13" s="132"/>
      <c r="ANR13" s="133"/>
      <c r="ANS13" s="134"/>
      <c r="ANT13" s="132"/>
      <c r="ANU13" s="132"/>
      <c r="ANV13" s="132"/>
      <c r="ANW13" s="133"/>
      <c r="ANX13" s="134"/>
      <c r="ANY13" s="132"/>
      <c r="ANZ13" s="132"/>
      <c r="AOA13" s="132"/>
      <c r="AOB13" s="133"/>
      <c r="AOC13" s="134"/>
      <c r="AOD13" s="132"/>
      <c r="AOE13" s="132"/>
      <c r="AOF13" s="132"/>
      <c r="AOG13" s="133"/>
      <c r="AOH13" s="134"/>
      <c r="AOI13" s="132"/>
      <c r="AOJ13" s="132"/>
      <c r="AOK13" s="132"/>
      <c r="AOL13" s="133"/>
      <c r="AOM13" s="134"/>
      <c r="AON13" s="132"/>
      <c r="AOO13" s="132"/>
      <c r="AOP13" s="132"/>
      <c r="AOQ13" s="133"/>
      <c r="AOR13" s="134"/>
      <c r="AOS13" s="132"/>
      <c r="AOT13" s="132"/>
      <c r="AOU13" s="132"/>
      <c r="AOV13" s="133"/>
      <c r="AOW13" s="134"/>
      <c r="AOX13" s="132"/>
      <c r="AOY13" s="132"/>
      <c r="AOZ13" s="132"/>
      <c r="APA13" s="133"/>
      <c r="APB13" s="134"/>
      <c r="APC13" s="132"/>
      <c r="APD13" s="132"/>
      <c r="APE13" s="132"/>
      <c r="APF13" s="133"/>
      <c r="APG13" s="134"/>
      <c r="APH13" s="132"/>
      <c r="API13" s="132"/>
      <c r="APJ13" s="132"/>
      <c r="APK13" s="133"/>
      <c r="APL13" s="134"/>
      <c r="APM13" s="132"/>
      <c r="APN13" s="132"/>
      <c r="APO13" s="132"/>
      <c r="APP13" s="133"/>
      <c r="APQ13" s="134"/>
      <c r="APR13" s="132"/>
      <c r="APS13" s="132"/>
      <c r="APT13" s="132"/>
      <c r="APU13" s="133"/>
      <c r="APV13" s="134"/>
      <c r="APW13" s="132"/>
      <c r="APX13" s="132"/>
      <c r="APY13" s="132"/>
      <c r="APZ13" s="133"/>
      <c r="AQA13" s="134"/>
      <c r="AQB13" s="132"/>
      <c r="AQC13" s="132"/>
      <c r="AQD13" s="132"/>
      <c r="AQE13" s="133"/>
      <c r="AQF13" s="134"/>
      <c r="AQG13" s="132"/>
      <c r="AQH13" s="132"/>
      <c r="AQI13" s="132"/>
      <c r="AQJ13" s="133"/>
      <c r="AQK13" s="134"/>
      <c r="AQL13" s="132"/>
      <c r="AQM13" s="132"/>
      <c r="AQN13" s="132"/>
      <c r="AQO13" s="133"/>
      <c r="AQP13" s="134"/>
      <c r="AQQ13" s="132"/>
      <c r="AQR13" s="132"/>
      <c r="AQS13" s="132"/>
      <c r="AQT13" s="133"/>
      <c r="AQU13" s="134"/>
      <c r="AQV13" s="132"/>
      <c r="AQW13" s="132"/>
      <c r="AQX13" s="132"/>
      <c r="AQY13" s="133"/>
      <c r="AQZ13" s="134"/>
      <c r="ARA13" s="132"/>
      <c r="ARB13" s="132"/>
      <c r="ARC13" s="132"/>
      <c r="ARD13" s="133"/>
      <c r="ARE13" s="134"/>
      <c r="ARF13" s="132"/>
      <c r="ARG13" s="132"/>
      <c r="ARH13" s="132"/>
      <c r="ARI13" s="133"/>
      <c r="ARJ13" s="134"/>
      <c r="ARK13" s="132"/>
      <c r="ARL13" s="132"/>
      <c r="ARM13" s="132"/>
      <c r="ARN13" s="133"/>
      <c r="ARO13" s="134"/>
      <c r="ARP13" s="132"/>
      <c r="ARQ13" s="132"/>
      <c r="ARR13" s="132"/>
      <c r="ARS13" s="133"/>
      <c r="ART13" s="134"/>
      <c r="ARU13" s="132"/>
      <c r="ARV13" s="132"/>
      <c r="ARW13" s="132"/>
      <c r="ARX13" s="133"/>
      <c r="ARY13" s="134"/>
      <c r="ARZ13" s="132"/>
      <c r="ASA13" s="132"/>
      <c r="ASB13" s="132"/>
      <c r="ASC13" s="133"/>
      <c r="ASD13" s="134"/>
      <c r="ASE13" s="132"/>
      <c r="ASF13" s="132"/>
      <c r="ASG13" s="132"/>
      <c r="ASH13" s="133"/>
      <c r="ASI13" s="134"/>
      <c r="ASJ13" s="132"/>
      <c r="ASK13" s="132"/>
      <c r="ASL13" s="132"/>
      <c r="ASM13" s="133"/>
      <c r="ASN13" s="134"/>
      <c r="ASO13" s="132"/>
      <c r="ASP13" s="132"/>
      <c r="ASQ13" s="132"/>
      <c r="ASR13" s="133"/>
      <c r="ASS13" s="134"/>
      <c r="AST13" s="132"/>
      <c r="ASU13" s="132"/>
      <c r="ASV13" s="132"/>
      <c r="ASW13" s="133"/>
      <c r="ASX13" s="134"/>
      <c r="ASY13" s="132"/>
      <c r="ASZ13" s="132"/>
      <c r="ATA13" s="132"/>
      <c r="ATB13" s="133"/>
      <c r="ATC13" s="134"/>
      <c r="ATD13" s="132"/>
      <c r="ATE13" s="132"/>
      <c r="ATF13" s="132"/>
      <c r="ATG13" s="133"/>
      <c r="ATH13" s="134"/>
      <c r="ATI13" s="132"/>
      <c r="ATJ13" s="132"/>
      <c r="ATK13" s="132"/>
      <c r="ATL13" s="133"/>
      <c r="ATM13" s="134"/>
      <c r="ATN13" s="132"/>
      <c r="ATO13" s="132"/>
      <c r="ATP13" s="132"/>
      <c r="ATQ13" s="133"/>
      <c r="ATR13" s="134"/>
      <c r="ATS13" s="132"/>
      <c r="ATT13" s="132"/>
      <c r="ATU13" s="132"/>
      <c r="ATV13" s="133"/>
      <c r="ATW13" s="134"/>
      <c r="ATX13" s="132"/>
      <c r="ATY13" s="132"/>
      <c r="ATZ13" s="132"/>
      <c r="AUA13" s="133"/>
      <c r="AUB13" s="134"/>
      <c r="AUC13" s="132"/>
      <c r="AUD13" s="132"/>
      <c r="AUE13" s="132"/>
      <c r="AUF13" s="133"/>
      <c r="AUG13" s="134"/>
      <c r="AUH13" s="132"/>
      <c r="AUI13" s="132"/>
      <c r="AUJ13" s="132"/>
      <c r="AUK13" s="133"/>
      <c r="AUL13" s="134"/>
      <c r="AUM13" s="132"/>
      <c r="AUN13" s="132"/>
      <c r="AUO13" s="132"/>
      <c r="AUP13" s="133"/>
      <c r="AUQ13" s="134"/>
      <c r="AUR13" s="132"/>
      <c r="AUS13" s="132"/>
      <c r="AUT13" s="132"/>
      <c r="AUU13" s="133"/>
      <c r="AUV13" s="134"/>
      <c r="AUW13" s="132"/>
      <c r="AUX13" s="132"/>
      <c r="AUY13" s="132"/>
      <c r="AUZ13" s="133"/>
      <c r="AVA13" s="134"/>
      <c r="AVB13" s="132"/>
      <c r="AVC13" s="132"/>
      <c r="AVD13" s="132"/>
      <c r="AVE13" s="133"/>
      <c r="AVF13" s="134"/>
      <c r="AVG13" s="132"/>
      <c r="AVH13" s="132"/>
      <c r="AVI13" s="132"/>
      <c r="AVJ13" s="133"/>
      <c r="AVK13" s="134"/>
      <c r="AVL13" s="132"/>
      <c r="AVM13" s="132"/>
      <c r="AVN13" s="132"/>
      <c r="AVO13" s="133"/>
      <c r="AVP13" s="134"/>
      <c r="AVQ13" s="132"/>
      <c r="AVR13" s="132"/>
      <c r="AVS13" s="132"/>
      <c r="AVT13" s="133"/>
      <c r="AVU13" s="134"/>
      <c r="AVV13" s="132"/>
      <c r="AVW13" s="132"/>
      <c r="AVX13" s="132"/>
      <c r="AVY13" s="133"/>
      <c r="AVZ13" s="134"/>
      <c r="AWA13" s="132"/>
      <c r="AWB13" s="132"/>
      <c r="AWC13" s="132"/>
      <c r="AWD13" s="133"/>
      <c r="AWE13" s="134"/>
      <c r="AWF13" s="132"/>
      <c r="AWG13" s="132"/>
      <c r="AWH13" s="132"/>
      <c r="AWI13" s="133"/>
      <c r="AWJ13" s="134"/>
      <c r="AWK13" s="132"/>
      <c r="AWL13" s="132"/>
      <c r="AWM13" s="132"/>
      <c r="AWN13" s="133"/>
      <c r="AWO13" s="134"/>
      <c r="AWP13" s="132"/>
      <c r="AWQ13" s="132"/>
      <c r="AWR13" s="132"/>
      <c r="AWS13" s="133"/>
      <c r="AWT13" s="134"/>
      <c r="AWU13" s="132"/>
      <c r="AWV13" s="132"/>
      <c r="AWW13" s="132"/>
      <c r="AWX13" s="133"/>
      <c r="AWY13" s="134"/>
      <c r="AWZ13" s="132"/>
      <c r="AXA13" s="132"/>
      <c r="AXB13" s="132"/>
      <c r="AXC13" s="133"/>
      <c r="AXD13" s="134"/>
      <c r="AXE13" s="132"/>
      <c r="AXF13" s="132"/>
      <c r="AXG13" s="132"/>
      <c r="AXH13" s="133"/>
      <c r="AXI13" s="134"/>
      <c r="AXJ13" s="132"/>
      <c r="AXK13" s="132"/>
      <c r="AXL13" s="132"/>
      <c r="AXM13" s="133"/>
      <c r="AXN13" s="134"/>
      <c r="AXO13" s="132"/>
      <c r="AXP13" s="132"/>
      <c r="AXQ13" s="132"/>
      <c r="AXR13" s="133"/>
      <c r="AXS13" s="134"/>
      <c r="AXT13" s="132"/>
      <c r="AXU13" s="132"/>
      <c r="AXV13" s="132"/>
      <c r="AXW13" s="133"/>
      <c r="AXX13" s="134"/>
      <c r="AXY13" s="132"/>
      <c r="AXZ13" s="132"/>
      <c r="AYA13" s="132"/>
      <c r="AYB13" s="133"/>
      <c r="AYC13" s="134"/>
      <c r="AYD13" s="132"/>
      <c r="AYE13" s="132"/>
      <c r="AYF13" s="132"/>
      <c r="AYG13" s="133"/>
      <c r="AYH13" s="134"/>
      <c r="AYI13" s="132"/>
      <c r="AYJ13" s="132"/>
      <c r="AYK13" s="132"/>
      <c r="AYL13" s="133"/>
      <c r="AYM13" s="134"/>
      <c r="AYN13" s="132"/>
      <c r="AYO13" s="132"/>
      <c r="AYP13" s="132"/>
      <c r="AYQ13" s="133"/>
      <c r="AYR13" s="134"/>
      <c r="AYS13" s="132"/>
      <c r="AYT13" s="132"/>
      <c r="AYU13" s="132"/>
      <c r="AYV13" s="133"/>
      <c r="AYW13" s="134"/>
      <c r="AYX13" s="132"/>
      <c r="AYY13" s="132"/>
      <c r="AYZ13" s="132"/>
      <c r="AZA13" s="133"/>
      <c r="AZB13" s="134"/>
      <c r="AZC13" s="132"/>
      <c r="AZD13" s="132"/>
      <c r="AZE13" s="132"/>
      <c r="AZF13" s="133"/>
      <c r="AZG13" s="134"/>
      <c r="AZH13" s="132"/>
      <c r="AZI13" s="132"/>
      <c r="AZJ13" s="132"/>
      <c r="AZK13" s="133"/>
      <c r="AZL13" s="134"/>
      <c r="AZM13" s="132"/>
      <c r="AZN13" s="132"/>
      <c r="AZO13" s="132"/>
      <c r="AZP13" s="133"/>
      <c r="AZQ13" s="134"/>
      <c r="AZR13" s="132"/>
      <c r="AZS13" s="132"/>
      <c r="AZT13" s="132"/>
      <c r="AZU13" s="133"/>
      <c r="AZV13" s="134"/>
      <c r="AZW13" s="132"/>
      <c r="AZX13" s="132"/>
      <c r="AZY13" s="132"/>
      <c r="AZZ13" s="133"/>
      <c r="BAA13" s="134"/>
      <c r="BAB13" s="132"/>
      <c r="BAC13" s="132"/>
      <c r="BAD13" s="132"/>
      <c r="BAE13" s="133"/>
      <c r="BAF13" s="134"/>
      <c r="BAG13" s="132"/>
      <c r="BAH13" s="132"/>
      <c r="BAI13" s="132"/>
      <c r="BAJ13" s="133"/>
      <c r="BAK13" s="134"/>
      <c r="BAL13" s="132"/>
      <c r="BAM13" s="132"/>
      <c r="BAN13" s="132"/>
      <c r="BAO13" s="133"/>
      <c r="BAP13" s="134"/>
      <c r="BAQ13" s="132"/>
      <c r="BAR13" s="132"/>
      <c r="BAS13" s="132"/>
      <c r="BAT13" s="133"/>
      <c r="BAU13" s="134"/>
      <c r="BAV13" s="132"/>
      <c r="BAW13" s="132"/>
      <c r="BAX13" s="132"/>
      <c r="BAY13" s="133"/>
      <c r="BAZ13" s="134"/>
      <c r="BBA13" s="132"/>
      <c r="BBB13" s="132"/>
      <c r="BBC13" s="132"/>
      <c r="BBD13" s="133"/>
      <c r="BBE13" s="134"/>
      <c r="BBF13" s="132"/>
      <c r="BBG13" s="132"/>
      <c r="BBH13" s="132"/>
      <c r="BBI13" s="133"/>
      <c r="BBJ13" s="134"/>
      <c r="BBK13" s="132"/>
      <c r="BBL13" s="132"/>
      <c r="BBM13" s="132"/>
      <c r="BBN13" s="133"/>
      <c r="BBO13" s="134"/>
      <c r="BBP13" s="132"/>
      <c r="BBQ13" s="132"/>
      <c r="BBR13" s="132"/>
      <c r="BBS13" s="133"/>
      <c r="BBT13" s="134"/>
      <c r="BBU13" s="132"/>
      <c r="BBV13" s="132"/>
      <c r="BBW13" s="132"/>
      <c r="BBX13" s="133"/>
      <c r="BBY13" s="134"/>
      <c r="BBZ13" s="132"/>
      <c r="BCA13" s="132"/>
      <c r="BCB13" s="132"/>
      <c r="BCC13" s="133"/>
      <c r="BCD13" s="134"/>
      <c r="BCE13" s="132"/>
      <c r="BCF13" s="132"/>
      <c r="BCG13" s="132"/>
      <c r="BCH13" s="133"/>
      <c r="BCI13" s="134"/>
      <c r="BCJ13" s="132"/>
      <c r="BCK13" s="132"/>
      <c r="BCL13" s="132"/>
      <c r="BCM13" s="133"/>
      <c r="BCN13" s="134"/>
      <c r="BCO13" s="132"/>
      <c r="BCP13" s="132"/>
      <c r="BCQ13" s="132"/>
      <c r="BCR13" s="133"/>
      <c r="BCS13" s="134"/>
      <c r="BCT13" s="132"/>
      <c r="BCU13" s="132"/>
      <c r="BCV13" s="132"/>
      <c r="BCW13" s="133"/>
      <c r="BCX13" s="134"/>
      <c r="BCY13" s="132"/>
      <c r="BCZ13" s="132"/>
      <c r="BDA13" s="132"/>
      <c r="BDB13" s="133"/>
      <c r="BDC13" s="134"/>
      <c r="BDD13" s="132"/>
      <c r="BDE13" s="132"/>
      <c r="BDF13" s="132"/>
      <c r="BDG13" s="133"/>
      <c r="BDH13" s="134"/>
      <c r="BDI13" s="132"/>
      <c r="BDJ13" s="132"/>
      <c r="BDK13" s="132"/>
      <c r="BDL13" s="133"/>
      <c r="BDM13" s="134"/>
      <c r="BDN13" s="132"/>
      <c r="BDO13" s="132"/>
      <c r="BDP13" s="132"/>
      <c r="BDQ13" s="133"/>
      <c r="BDR13" s="134"/>
      <c r="BDS13" s="132"/>
      <c r="BDT13" s="132"/>
      <c r="BDU13" s="132"/>
      <c r="BDV13" s="133"/>
      <c r="BDW13" s="134"/>
      <c r="BDX13" s="132"/>
      <c r="BDY13" s="132"/>
      <c r="BDZ13" s="132"/>
      <c r="BEA13" s="133"/>
      <c r="BEB13" s="134"/>
      <c r="BEC13" s="132"/>
      <c r="BED13" s="132"/>
      <c r="BEE13" s="132"/>
      <c r="BEF13" s="133"/>
      <c r="BEG13" s="134"/>
      <c r="BEH13" s="132"/>
      <c r="BEI13" s="132"/>
      <c r="BEJ13" s="132"/>
      <c r="BEK13" s="133"/>
      <c r="BEL13" s="134"/>
      <c r="BEM13" s="132"/>
      <c r="BEN13" s="132"/>
      <c r="BEO13" s="132"/>
      <c r="BEP13" s="133"/>
      <c r="BEQ13" s="134"/>
      <c r="BER13" s="132"/>
      <c r="BES13" s="132"/>
      <c r="BET13" s="132"/>
      <c r="BEU13" s="133"/>
      <c r="BEV13" s="134"/>
      <c r="BEW13" s="132"/>
      <c r="BEX13" s="132"/>
      <c r="BEY13" s="132"/>
      <c r="BEZ13" s="133"/>
      <c r="BFA13" s="134"/>
      <c r="BFB13" s="132"/>
      <c r="BFC13" s="132"/>
      <c r="BFD13" s="132"/>
      <c r="BFE13" s="133"/>
      <c r="BFF13" s="134"/>
      <c r="BFG13" s="132"/>
      <c r="BFH13" s="132"/>
      <c r="BFI13" s="132"/>
      <c r="BFJ13" s="133"/>
      <c r="BFK13" s="134"/>
      <c r="BFL13" s="132"/>
      <c r="BFM13" s="132"/>
      <c r="BFN13" s="132"/>
      <c r="BFO13" s="133"/>
      <c r="BFP13" s="134"/>
      <c r="BFQ13" s="132"/>
      <c r="BFR13" s="132"/>
      <c r="BFS13" s="132"/>
      <c r="BFT13" s="133"/>
      <c r="BFU13" s="134"/>
      <c r="BFV13" s="132"/>
      <c r="BFW13" s="132"/>
      <c r="BFX13" s="132"/>
      <c r="BFY13" s="133"/>
      <c r="BFZ13" s="134"/>
      <c r="BGA13" s="132"/>
      <c r="BGB13" s="132"/>
      <c r="BGC13" s="132"/>
      <c r="BGD13" s="133"/>
      <c r="BGE13" s="134"/>
      <c r="BGF13" s="132"/>
      <c r="BGG13" s="132"/>
      <c r="BGH13" s="132"/>
      <c r="BGI13" s="133"/>
      <c r="BGJ13" s="134"/>
      <c r="BGK13" s="132"/>
      <c r="BGL13" s="132"/>
      <c r="BGM13" s="132"/>
      <c r="BGN13" s="133"/>
      <c r="BGO13" s="134"/>
      <c r="BGP13" s="132"/>
      <c r="BGQ13" s="132"/>
      <c r="BGR13" s="132"/>
      <c r="BGS13" s="133"/>
      <c r="BGT13" s="134"/>
      <c r="BGU13" s="132"/>
      <c r="BGV13" s="132"/>
      <c r="BGW13" s="132"/>
      <c r="BGX13" s="133"/>
      <c r="BGY13" s="134"/>
      <c r="BGZ13" s="132"/>
      <c r="BHA13" s="132"/>
      <c r="BHB13" s="132"/>
      <c r="BHC13" s="133"/>
      <c r="BHD13" s="134"/>
      <c r="BHE13" s="132"/>
      <c r="BHF13" s="132"/>
      <c r="BHG13" s="132"/>
      <c r="BHH13" s="133"/>
      <c r="BHI13" s="134"/>
      <c r="BHJ13" s="132"/>
      <c r="BHK13" s="132"/>
      <c r="BHL13" s="132"/>
      <c r="BHM13" s="133"/>
      <c r="BHN13" s="134"/>
      <c r="BHO13" s="132"/>
      <c r="BHP13" s="132"/>
      <c r="BHQ13" s="132"/>
      <c r="BHR13" s="133"/>
      <c r="BHS13" s="134"/>
      <c r="BHT13" s="132"/>
      <c r="BHU13" s="132"/>
      <c r="BHV13" s="132"/>
      <c r="BHW13" s="133"/>
      <c r="BHX13" s="134"/>
      <c r="BHY13" s="132"/>
      <c r="BHZ13" s="132"/>
      <c r="BIA13" s="132"/>
      <c r="BIB13" s="133"/>
      <c r="BIC13" s="134"/>
      <c r="BID13" s="132"/>
      <c r="BIE13" s="132"/>
      <c r="BIF13" s="132"/>
      <c r="BIG13" s="133"/>
      <c r="BIH13" s="134"/>
      <c r="BII13" s="132"/>
      <c r="BIJ13" s="132"/>
      <c r="BIK13" s="132"/>
      <c r="BIL13" s="133"/>
      <c r="BIM13" s="134"/>
      <c r="BIN13" s="132"/>
      <c r="BIO13" s="132"/>
      <c r="BIP13" s="132"/>
      <c r="BIQ13" s="133"/>
      <c r="BIR13" s="134"/>
      <c r="BIS13" s="132"/>
      <c r="BIT13" s="132"/>
      <c r="BIU13" s="132"/>
      <c r="BIV13" s="133"/>
      <c r="BIW13" s="134"/>
      <c r="BIX13" s="132"/>
      <c r="BIY13" s="132"/>
      <c r="BIZ13" s="132"/>
      <c r="BJA13" s="133"/>
      <c r="BJB13" s="134"/>
      <c r="BJC13" s="132"/>
      <c r="BJD13" s="132"/>
      <c r="BJE13" s="132"/>
      <c r="BJF13" s="133"/>
      <c r="BJG13" s="134"/>
      <c r="BJH13" s="132"/>
      <c r="BJI13" s="132"/>
      <c r="BJJ13" s="132"/>
      <c r="BJK13" s="133"/>
      <c r="BJL13" s="134"/>
      <c r="BJM13" s="132"/>
      <c r="BJN13" s="132"/>
      <c r="BJO13" s="132"/>
      <c r="BJP13" s="133"/>
      <c r="BJQ13" s="134"/>
      <c r="BJR13" s="132"/>
      <c r="BJS13" s="132"/>
      <c r="BJT13" s="132"/>
      <c r="BJU13" s="133"/>
      <c r="BJV13" s="134"/>
      <c r="BJW13" s="132"/>
      <c r="BJX13" s="132"/>
      <c r="BJY13" s="132"/>
      <c r="BJZ13" s="133"/>
      <c r="BKA13" s="134"/>
      <c r="BKB13" s="132"/>
      <c r="BKC13" s="132"/>
      <c r="BKD13" s="132"/>
      <c r="BKE13" s="133"/>
      <c r="BKF13" s="134"/>
      <c r="BKG13" s="132"/>
      <c r="BKH13" s="132"/>
      <c r="BKI13" s="132"/>
      <c r="BKJ13" s="133"/>
      <c r="BKK13" s="134"/>
      <c r="BKL13" s="132"/>
      <c r="BKM13" s="132"/>
      <c r="BKN13" s="132"/>
      <c r="BKO13" s="133"/>
      <c r="BKP13" s="134"/>
      <c r="BKQ13" s="132"/>
      <c r="BKR13" s="132"/>
      <c r="BKS13" s="132"/>
      <c r="BKT13" s="133"/>
      <c r="BKU13" s="134"/>
      <c r="BKV13" s="132"/>
      <c r="BKW13" s="132"/>
      <c r="BKX13" s="132"/>
      <c r="BKY13" s="133"/>
      <c r="BKZ13" s="134"/>
      <c r="BLA13" s="132"/>
      <c r="BLB13" s="132"/>
      <c r="BLC13" s="132"/>
      <c r="BLD13" s="133"/>
      <c r="BLE13" s="134"/>
      <c r="BLF13" s="132"/>
      <c r="BLG13" s="132"/>
      <c r="BLH13" s="132"/>
      <c r="BLI13" s="133"/>
      <c r="BLJ13" s="134"/>
      <c r="BLK13" s="132"/>
      <c r="BLL13" s="132"/>
      <c r="BLM13" s="132"/>
      <c r="BLN13" s="133"/>
      <c r="BLO13" s="134"/>
      <c r="BLP13" s="132"/>
      <c r="BLQ13" s="132"/>
      <c r="BLR13" s="132"/>
      <c r="BLS13" s="133"/>
      <c r="BLT13" s="134"/>
      <c r="BLU13" s="132"/>
      <c r="BLV13" s="132"/>
      <c r="BLW13" s="132"/>
      <c r="BLX13" s="133"/>
      <c r="BLY13" s="134"/>
      <c r="BLZ13" s="132"/>
      <c r="BMA13" s="132"/>
      <c r="BMB13" s="132"/>
      <c r="BMC13" s="133"/>
      <c r="BMD13" s="134"/>
      <c r="BME13" s="132"/>
      <c r="BMF13" s="132"/>
      <c r="BMG13" s="132"/>
      <c r="BMH13" s="133"/>
      <c r="BMI13" s="134"/>
      <c r="BMJ13" s="132"/>
      <c r="BMK13" s="132"/>
      <c r="BML13" s="132"/>
      <c r="BMM13" s="133"/>
      <c r="BMN13" s="134"/>
      <c r="BMO13" s="132"/>
      <c r="BMP13" s="132"/>
      <c r="BMQ13" s="132"/>
      <c r="BMR13" s="133"/>
      <c r="BMS13" s="134"/>
      <c r="BMT13" s="132"/>
      <c r="BMU13" s="132"/>
      <c r="BMV13" s="132"/>
      <c r="BMW13" s="133"/>
      <c r="BMX13" s="134"/>
      <c r="BMY13" s="132"/>
      <c r="BMZ13" s="132"/>
      <c r="BNA13" s="132"/>
      <c r="BNB13" s="133"/>
      <c r="BNC13" s="134"/>
      <c r="BND13" s="132"/>
      <c r="BNE13" s="132"/>
      <c r="BNF13" s="132"/>
      <c r="BNG13" s="133"/>
      <c r="BNH13" s="134"/>
      <c r="BNI13" s="132"/>
      <c r="BNJ13" s="132"/>
      <c r="BNK13" s="132"/>
      <c r="BNL13" s="133"/>
      <c r="BNM13" s="134"/>
      <c r="BNN13" s="132"/>
      <c r="BNO13" s="132"/>
      <c r="BNP13" s="132"/>
      <c r="BNQ13" s="133"/>
      <c r="BNR13" s="134"/>
      <c r="BNS13" s="132"/>
      <c r="BNT13" s="132"/>
      <c r="BNU13" s="132"/>
      <c r="BNV13" s="133"/>
      <c r="BNW13" s="134"/>
      <c r="BNX13" s="132"/>
      <c r="BNY13" s="132"/>
      <c r="BNZ13" s="132"/>
      <c r="BOA13" s="133"/>
      <c r="BOB13" s="134"/>
      <c r="BOC13" s="132"/>
      <c r="BOD13" s="132"/>
      <c r="BOE13" s="132"/>
      <c r="BOF13" s="133"/>
      <c r="BOG13" s="134"/>
      <c r="BOH13" s="132"/>
      <c r="BOI13" s="132"/>
      <c r="BOJ13" s="132"/>
      <c r="BOK13" s="133"/>
      <c r="BOL13" s="134"/>
      <c r="BOM13" s="132"/>
      <c r="BON13" s="132"/>
      <c r="BOO13" s="132"/>
      <c r="BOP13" s="133"/>
      <c r="BOQ13" s="134"/>
      <c r="BOR13" s="132"/>
      <c r="BOS13" s="132"/>
      <c r="BOT13" s="132"/>
      <c r="BOU13" s="133"/>
      <c r="BOV13" s="134"/>
      <c r="BOW13" s="132"/>
      <c r="BOX13" s="132"/>
      <c r="BOY13" s="132"/>
      <c r="BOZ13" s="133"/>
      <c r="BPA13" s="134"/>
      <c r="BPB13" s="132"/>
      <c r="BPC13" s="132"/>
      <c r="BPD13" s="132"/>
      <c r="BPE13" s="133"/>
      <c r="BPF13" s="134"/>
      <c r="BPG13" s="132"/>
      <c r="BPH13" s="132"/>
      <c r="BPI13" s="132"/>
      <c r="BPJ13" s="133"/>
      <c r="BPK13" s="134"/>
      <c r="BPL13" s="132"/>
      <c r="BPM13" s="132"/>
      <c r="BPN13" s="132"/>
      <c r="BPO13" s="133"/>
      <c r="BPP13" s="134"/>
      <c r="BPQ13" s="132"/>
      <c r="BPR13" s="132"/>
      <c r="BPS13" s="132"/>
      <c r="BPT13" s="133"/>
      <c r="BPU13" s="134"/>
      <c r="BPV13" s="132"/>
      <c r="BPW13" s="132"/>
      <c r="BPX13" s="132"/>
      <c r="BPY13" s="133"/>
      <c r="BPZ13" s="134"/>
      <c r="BQA13" s="132"/>
      <c r="BQB13" s="132"/>
      <c r="BQC13" s="132"/>
      <c r="BQD13" s="133"/>
      <c r="BQE13" s="134"/>
      <c r="BQF13" s="132"/>
      <c r="BQG13" s="132"/>
      <c r="BQH13" s="132"/>
      <c r="BQI13" s="133"/>
      <c r="BQJ13" s="134"/>
      <c r="BQK13" s="132"/>
      <c r="BQL13" s="132"/>
      <c r="BQM13" s="132"/>
      <c r="BQN13" s="133"/>
      <c r="BQO13" s="134"/>
      <c r="BQP13" s="132"/>
      <c r="BQQ13" s="132"/>
      <c r="BQR13" s="132"/>
      <c r="BQS13" s="133"/>
      <c r="BQT13" s="134"/>
      <c r="BQU13" s="132"/>
      <c r="BQV13" s="132"/>
      <c r="BQW13" s="132"/>
      <c r="BQX13" s="133"/>
      <c r="BQY13" s="134"/>
      <c r="BQZ13" s="132"/>
      <c r="BRA13" s="132"/>
      <c r="BRB13" s="132"/>
      <c r="BRC13" s="133"/>
      <c r="BRD13" s="134"/>
      <c r="BRE13" s="132"/>
      <c r="BRF13" s="132"/>
      <c r="BRG13" s="132"/>
      <c r="BRH13" s="133"/>
      <c r="BRI13" s="134"/>
      <c r="BRJ13" s="132"/>
      <c r="BRK13" s="132"/>
      <c r="BRL13" s="132"/>
      <c r="BRM13" s="133"/>
      <c r="BRN13" s="134"/>
      <c r="BRO13" s="132"/>
      <c r="BRP13" s="132"/>
      <c r="BRQ13" s="132"/>
      <c r="BRR13" s="133"/>
      <c r="BRS13" s="134"/>
      <c r="BRT13" s="132"/>
      <c r="BRU13" s="132"/>
      <c r="BRV13" s="132"/>
      <c r="BRW13" s="133"/>
      <c r="BRX13" s="134"/>
      <c r="BRY13" s="132"/>
      <c r="BRZ13" s="132"/>
      <c r="BSA13" s="132"/>
      <c r="BSB13" s="133"/>
      <c r="BSC13" s="134"/>
      <c r="BSD13" s="132"/>
      <c r="BSE13" s="132"/>
      <c r="BSF13" s="132"/>
      <c r="BSG13" s="133"/>
      <c r="BSH13" s="134"/>
      <c r="BSI13" s="132"/>
      <c r="BSJ13" s="132"/>
      <c r="BSK13" s="132"/>
      <c r="BSL13" s="133"/>
      <c r="BSM13" s="134"/>
      <c r="BSN13" s="132"/>
      <c r="BSO13" s="132"/>
      <c r="BSP13" s="132"/>
      <c r="BSQ13" s="133"/>
      <c r="BSR13" s="134"/>
      <c r="BSS13" s="132"/>
      <c r="BST13" s="132"/>
      <c r="BSU13" s="132"/>
      <c r="BSV13" s="133"/>
      <c r="BSW13" s="134"/>
      <c r="BSX13" s="132"/>
      <c r="BSY13" s="132"/>
      <c r="BSZ13" s="132"/>
      <c r="BTA13" s="133"/>
      <c r="BTB13" s="134"/>
      <c r="BTC13" s="132"/>
      <c r="BTD13" s="132"/>
      <c r="BTE13" s="132"/>
      <c r="BTF13" s="133"/>
      <c r="BTG13" s="134"/>
      <c r="BTH13" s="132"/>
      <c r="BTI13" s="132"/>
      <c r="BTJ13" s="132"/>
      <c r="BTK13" s="133"/>
      <c r="BTL13" s="134"/>
      <c r="BTM13" s="132"/>
      <c r="BTN13" s="132"/>
      <c r="BTO13" s="132"/>
      <c r="BTP13" s="133"/>
      <c r="BTQ13" s="134"/>
      <c r="BTR13" s="132"/>
      <c r="BTS13" s="132"/>
      <c r="BTT13" s="132"/>
      <c r="BTU13" s="133"/>
      <c r="BTV13" s="134"/>
      <c r="BTW13" s="132"/>
      <c r="BTX13" s="132"/>
      <c r="BTY13" s="132"/>
      <c r="BTZ13" s="133"/>
      <c r="BUA13" s="134"/>
      <c r="BUB13" s="132"/>
      <c r="BUC13" s="132"/>
      <c r="BUD13" s="132"/>
      <c r="BUE13" s="133"/>
      <c r="BUF13" s="134"/>
      <c r="BUG13" s="132"/>
      <c r="BUH13" s="132"/>
      <c r="BUI13" s="132"/>
      <c r="BUJ13" s="133"/>
      <c r="BUK13" s="134"/>
      <c r="BUL13" s="132"/>
      <c r="BUM13" s="132"/>
      <c r="BUN13" s="132"/>
      <c r="BUO13" s="133"/>
      <c r="BUP13" s="134"/>
      <c r="BUQ13" s="132"/>
      <c r="BUR13" s="132"/>
      <c r="BUS13" s="132"/>
      <c r="BUT13" s="133"/>
      <c r="BUU13" s="134"/>
      <c r="BUV13" s="132"/>
      <c r="BUW13" s="132"/>
      <c r="BUX13" s="132"/>
      <c r="BUY13" s="133"/>
      <c r="BUZ13" s="134"/>
      <c r="BVA13" s="132"/>
      <c r="BVB13" s="132"/>
      <c r="BVC13" s="132"/>
      <c r="BVD13" s="133"/>
      <c r="BVE13" s="134"/>
      <c r="BVF13" s="132"/>
      <c r="BVG13" s="132"/>
      <c r="BVH13" s="132"/>
      <c r="BVI13" s="133"/>
      <c r="BVJ13" s="134"/>
      <c r="BVK13" s="132"/>
      <c r="BVL13" s="132"/>
      <c r="BVM13" s="132"/>
      <c r="BVN13" s="133"/>
      <c r="BVO13" s="134"/>
      <c r="BVP13" s="132"/>
      <c r="BVQ13" s="132"/>
      <c r="BVR13" s="132"/>
      <c r="BVS13" s="133"/>
      <c r="BVT13" s="134"/>
      <c r="BVU13" s="132"/>
      <c r="BVV13" s="132"/>
      <c r="BVW13" s="132"/>
      <c r="BVX13" s="133"/>
      <c r="BVY13" s="134"/>
      <c r="BVZ13" s="132"/>
      <c r="BWA13" s="132"/>
      <c r="BWB13" s="132"/>
      <c r="BWC13" s="133"/>
      <c r="BWD13" s="134"/>
      <c r="BWE13" s="132"/>
      <c r="BWF13" s="132"/>
      <c r="BWG13" s="132"/>
      <c r="BWH13" s="133"/>
      <c r="BWI13" s="134"/>
      <c r="BWJ13" s="132"/>
      <c r="BWK13" s="132"/>
      <c r="BWL13" s="132"/>
      <c r="BWM13" s="133"/>
      <c r="BWN13" s="134"/>
      <c r="BWO13" s="132"/>
      <c r="BWP13" s="132"/>
      <c r="BWQ13" s="132"/>
      <c r="BWR13" s="133"/>
      <c r="BWS13" s="134"/>
      <c r="BWT13" s="132"/>
      <c r="BWU13" s="132"/>
      <c r="BWV13" s="132"/>
      <c r="BWW13" s="133"/>
      <c r="BWX13" s="134"/>
      <c r="BWY13" s="132"/>
      <c r="BWZ13" s="132"/>
      <c r="BXA13" s="132"/>
      <c r="BXB13" s="133"/>
      <c r="BXC13" s="134"/>
      <c r="BXD13" s="132"/>
      <c r="BXE13" s="132"/>
      <c r="BXF13" s="132"/>
      <c r="BXG13" s="133"/>
      <c r="BXH13" s="134"/>
      <c r="BXI13" s="132"/>
      <c r="BXJ13" s="132"/>
      <c r="BXK13" s="132"/>
      <c r="BXL13" s="133"/>
      <c r="BXM13" s="134"/>
      <c r="BXN13" s="132"/>
      <c r="BXO13" s="132"/>
      <c r="BXP13" s="132"/>
      <c r="BXQ13" s="133"/>
      <c r="BXR13" s="134"/>
      <c r="BXS13" s="132"/>
      <c r="BXT13" s="132"/>
      <c r="BXU13" s="132"/>
      <c r="BXV13" s="133"/>
      <c r="BXW13" s="134"/>
      <c r="BXX13" s="132"/>
      <c r="BXY13" s="132"/>
      <c r="BXZ13" s="132"/>
      <c r="BYA13" s="133"/>
      <c r="BYB13" s="134"/>
      <c r="BYC13" s="132"/>
      <c r="BYD13" s="132"/>
      <c r="BYE13" s="132"/>
      <c r="BYF13" s="133"/>
      <c r="BYG13" s="134"/>
      <c r="BYH13" s="132"/>
      <c r="BYI13" s="132"/>
      <c r="BYJ13" s="132"/>
      <c r="BYK13" s="133"/>
      <c r="BYL13" s="134"/>
      <c r="BYM13" s="132"/>
      <c r="BYN13" s="132"/>
      <c r="BYO13" s="132"/>
      <c r="BYP13" s="133"/>
      <c r="BYQ13" s="134"/>
      <c r="BYR13" s="132"/>
      <c r="BYS13" s="132"/>
      <c r="BYT13" s="132"/>
      <c r="BYU13" s="133"/>
      <c r="BYV13" s="134"/>
      <c r="BYW13" s="132"/>
      <c r="BYX13" s="132"/>
      <c r="BYY13" s="132"/>
      <c r="BYZ13" s="133"/>
      <c r="BZA13" s="134"/>
      <c r="BZB13" s="132"/>
      <c r="BZC13" s="132"/>
      <c r="BZD13" s="132"/>
      <c r="BZE13" s="133"/>
      <c r="BZF13" s="134"/>
      <c r="BZG13" s="132"/>
      <c r="BZH13" s="132"/>
      <c r="BZI13" s="132"/>
      <c r="BZJ13" s="133"/>
      <c r="BZK13" s="134"/>
      <c r="BZL13" s="132"/>
      <c r="BZM13" s="132"/>
      <c r="BZN13" s="132"/>
      <c r="BZO13" s="133"/>
      <c r="BZP13" s="134"/>
      <c r="BZQ13" s="132"/>
      <c r="BZR13" s="132"/>
      <c r="BZS13" s="132"/>
      <c r="BZT13" s="133"/>
      <c r="BZU13" s="134"/>
      <c r="BZV13" s="132"/>
      <c r="BZW13" s="132"/>
      <c r="BZX13" s="132"/>
      <c r="BZY13" s="133"/>
      <c r="BZZ13" s="134"/>
      <c r="CAA13" s="132"/>
      <c r="CAB13" s="132"/>
      <c r="CAC13" s="132"/>
      <c r="CAD13" s="133"/>
      <c r="CAE13" s="134"/>
      <c r="CAF13" s="132"/>
      <c r="CAG13" s="132"/>
      <c r="CAH13" s="132"/>
      <c r="CAI13" s="133"/>
      <c r="CAJ13" s="134"/>
      <c r="CAK13" s="132"/>
      <c r="CAL13" s="132"/>
      <c r="CAM13" s="132"/>
      <c r="CAN13" s="133"/>
      <c r="CAO13" s="134"/>
      <c r="CAP13" s="132"/>
      <c r="CAQ13" s="132"/>
      <c r="CAR13" s="132"/>
      <c r="CAS13" s="133"/>
      <c r="CAT13" s="134"/>
      <c r="CAU13" s="132"/>
      <c r="CAV13" s="132"/>
      <c r="CAW13" s="132"/>
      <c r="CAX13" s="133"/>
      <c r="CAY13" s="134"/>
      <c r="CAZ13" s="132"/>
      <c r="CBA13" s="132"/>
      <c r="CBB13" s="132"/>
      <c r="CBC13" s="133"/>
      <c r="CBD13" s="134"/>
      <c r="CBE13" s="132"/>
      <c r="CBF13" s="132"/>
      <c r="CBG13" s="132"/>
      <c r="CBH13" s="133"/>
      <c r="CBI13" s="134"/>
      <c r="CBJ13" s="132"/>
      <c r="CBK13" s="132"/>
      <c r="CBL13" s="132"/>
      <c r="CBM13" s="133"/>
      <c r="CBN13" s="134"/>
      <c r="CBO13" s="132"/>
      <c r="CBP13" s="132"/>
      <c r="CBQ13" s="132"/>
      <c r="CBR13" s="133"/>
      <c r="CBS13" s="134"/>
      <c r="CBT13" s="132"/>
      <c r="CBU13" s="132"/>
      <c r="CBV13" s="132"/>
      <c r="CBW13" s="133"/>
      <c r="CBX13" s="134"/>
      <c r="CBY13" s="132"/>
      <c r="CBZ13" s="132"/>
      <c r="CCA13" s="132"/>
      <c r="CCB13" s="133"/>
      <c r="CCC13" s="134"/>
      <c r="CCD13" s="132"/>
      <c r="CCE13" s="132"/>
      <c r="CCF13" s="132"/>
      <c r="CCG13" s="133"/>
      <c r="CCH13" s="134"/>
      <c r="CCI13" s="132"/>
      <c r="CCJ13" s="132"/>
      <c r="CCK13" s="132"/>
      <c r="CCL13" s="133"/>
      <c r="CCM13" s="134"/>
      <c r="CCN13" s="132"/>
      <c r="CCO13" s="132"/>
      <c r="CCP13" s="132"/>
      <c r="CCQ13" s="133"/>
      <c r="CCR13" s="134"/>
      <c r="CCS13" s="132"/>
      <c r="CCT13" s="132"/>
      <c r="CCU13" s="132"/>
      <c r="CCV13" s="133"/>
      <c r="CCW13" s="134"/>
      <c r="CCX13" s="132"/>
      <c r="CCY13" s="132"/>
      <c r="CCZ13" s="132"/>
      <c r="CDA13" s="133"/>
      <c r="CDB13" s="134"/>
      <c r="CDC13" s="132"/>
      <c r="CDD13" s="132"/>
      <c r="CDE13" s="132"/>
      <c r="CDF13" s="133"/>
      <c r="CDG13" s="134"/>
      <c r="CDH13" s="132"/>
      <c r="CDI13" s="132"/>
      <c r="CDJ13" s="132"/>
      <c r="CDK13" s="133"/>
      <c r="CDL13" s="134"/>
      <c r="CDM13" s="132"/>
      <c r="CDN13" s="132"/>
      <c r="CDO13" s="132"/>
      <c r="CDP13" s="133"/>
      <c r="CDQ13" s="134"/>
      <c r="CDR13" s="132"/>
      <c r="CDS13" s="132"/>
      <c r="CDT13" s="132"/>
      <c r="CDU13" s="133"/>
      <c r="CDV13" s="134"/>
      <c r="CDW13" s="132"/>
      <c r="CDX13" s="132"/>
      <c r="CDY13" s="132"/>
      <c r="CDZ13" s="133"/>
      <c r="CEA13" s="134"/>
      <c r="CEB13" s="132"/>
      <c r="CEC13" s="132"/>
      <c r="CED13" s="132"/>
      <c r="CEE13" s="133"/>
      <c r="CEF13" s="134"/>
      <c r="CEG13" s="132"/>
      <c r="CEH13" s="132"/>
      <c r="CEI13" s="132"/>
      <c r="CEJ13" s="133"/>
      <c r="CEK13" s="134"/>
      <c r="CEL13" s="132"/>
      <c r="CEM13" s="132"/>
      <c r="CEN13" s="132"/>
      <c r="CEO13" s="133"/>
      <c r="CEP13" s="134"/>
      <c r="CEQ13" s="132"/>
      <c r="CER13" s="132"/>
      <c r="CES13" s="132"/>
      <c r="CET13" s="133"/>
      <c r="CEU13" s="134"/>
      <c r="CEV13" s="132"/>
      <c r="CEW13" s="132"/>
      <c r="CEX13" s="132"/>
      <c r="CEY13" s="133"/>
      <c r="CEZ13" s="134"/>
      <c r="CFA13" s="132"/>
      <c r="CFB13" s="132"/>
      <c r="CFC13" s="132"/>
      <c r="CFD13" s="133"/>
      <c r="CFE13" s="134"/>
      <c r="CFF13" s="132"/>
      <c r="CFG13" s="132"/>
      <c r="CFH13" s="132"/>
      <c r="CFI13" s="133"/>
      <c r="CFJ13" s="134"/>
      <c r="CFK13" s="132"/>
      <c r="CFL13" s="132"/>
      <c r="CFM13" s="132"/>
      <c r="CFN13" s="133"/>
      <c r="CFO13" s="134"/>
      <c r="CFP13" s="132"/>
      <c r="CFQ13" s="132"/>
      <c r="CFR13" s="132"/>
      <c r="CFS13" s="133"/>
      <c r="CFT13" s="134"/>
      <c r="CFU13" s="132"/>
      <c r="CFV13" s="132"/>
      <c r="CFW13" s="132"/>
      <c r="CFX13" s="133"/>
      <c r="CFY13" s="134"/>
      <c r="CFZ13" s="132"/>
      <c r="CGA13" s="132"/>
      <c r="CGB13" s="132"/>
      <c r="CGC13" s="133"/>
      <c r="CGD13" s="134"/>
      <c r="CGE13" s="132"/>
      <c r="CGF13" s="132"/>
      <c r="CGG13" s="132"/>
      <c r="CGH13" s="133"/>
      <c r="CGI13" s="134"/>
      <c r="CGJ13" s="132"/>
      <c r="CGK13" s="132"/>
      <c r="CGL13" s="132"/>
      <c r="CGM13" s="133"/>
      <c r="CGN13" s="134"/>
      <c r="CGO13" s="132"/>
      <c r="CGP13" s="132"/>
      <c r="CGQ13" s="132"/>
      <c r="CGR13" s="133"/>
      <c r="CGS13" s="134"/>
      <c r="CGT13" s="132"/>
      <c r="CGU13" s="132"/>
      <c r="CGV13" s="132"/>
      <c r="CGW13" s="133"/>
      <c r="CGX13" s="134"/>
      <c r="CGY13" s="132"/>
      <c r="CGZ13" s="132"/>
      <c r="CHA13" s="132"/>
      <c r="CHB13" s="133"/>
      <c r="CHC13" s="134"/>
      <c r="CHD13" s="132"/>
      <c r="CHE13" s="132"/>
      <c r="CHF13" s="132"/>
      <c r="CHG13" s="133"/>
      <c r="CHH13" s="134"/>
      <c r="CHI13" s="132"/>
      <c r="CHJ13" s="132"/>
      <c r="CHK13" s="132"/>
      <c r="CHL13" s="133"/>
      <c r="CHM13" s="134"/>
      <c r="CHN13" s="132"/>
      <c r="CHO13" s="132"/>
      <c r="CHP13" s="132"/>
      <c r="CHQ13" s="133"/>
      <c r="CHR13" s="134"/>
      <c r="CHS13" s="132"/>
      <c r="CHT13" s="132"/>
      <c r="CHU13" s="132"/>
      <c r="CHV13" s="133"/>
      <c r="CHW13" s="134"/>
      <c r="CHX13" s="132"/>
      <c r="CHY13" s="132"/>
      <c r="CHZ13" s="132"/>
      <c r="CIA13" s="133"/>
      <c r="CIB13" s="134"/>
      <c r="CIC13" s="132"/>
      <c r="CID13" s="132"/>
      <c r="CIE13" s="132"/>
      <c r="CIF13" s="133"/>
      <c r="CIG13" s="134"/>
      <c r="CIH13" s="132"/>
      <c r="CII13" s="132"/>
      <c r="CIJ13" s="132"/>
      <c r="CIK13" s="133"/>
      <c r="CIL13" s="134"/>
      <c r="CIM13" s="132"/>
      <c r="CIN13" s="132"/>
      <c r="CIO13" s="132"/>
      <c r="CIP13" s="133"/>
      <c r="CIQ13" s="134"/>
      <c r="CIR13" s="132"/>
      <c r="CIS13" s="132"/>
      <c r="CIT13" s="132"/>
      <c r="CIU13" s="133"/>
      <c r="CIV13" s="134"/>
      <c r="CIW13" s="132"/>
      <c r="CIX13" s="132"/>
      <c r="CIY13" s="132"/>
      <c r="CIZ13" s="133"/>
      <c r="CJA13" s="134"/>
      <c r="CJB13" s="132"/>
      <c r="CJC13" s="132"/>
      <c r="CJD13" s="132"/>
      <c r="CJE13" s="133"/>
      <c r="CJF13" s="134"/>
      <c r="CJG13" s="132"/>
      <c r="CJH13" s="132"/>
      <c r="CJI13" s="132"/>
      <c r="CJJ13" s="133"/>
      <c r="CJK13" s="134"/>
      <c r="CJL13" s="132"/>
      <c r="CJM13" s="132"/>
      <c r="CJN13" s="132"/>
      <c r="CJO13" s="133"/>
      <c r="CJP13" s="134"/>
      <c r="CJQ13" s="132"/>
      <c r="CJR13" s="132"/>
      <c r="CJS13" s="132"/>
      <c r="CJT13" s="133"/>
      <c r="CJU13" s="134"/>
      <c r="CJV13" s="132"/>
      <c r="CJW13" s="132"/>
      <c r="CJX13" s="132"/>
      <c r="CJY13" s="133"/>
      <c r="CJZ13" s="134"/>
      <c r="CKA13" s="132"/>
      <c r="CKB13" s="132"/>
      <c r="CKC13" s="132"/>
      <c r="CKD13" s="133"/>
      <c r="CKE13" s="134"/>
      <c r="CKF13" s="132"/>
      <c r="CKG13" s="132"/>
      <c r="CKH13" s="132"/>
      <c r="CKI13" s="133"/>
      <c r="CKJ13" s="134"/>
      <c r="CKK13" s="132"/>
      <c r="CKL13" s="132"/>
      <c r="CKM13" s="132"/>
      <c r="CKN13" s="133"/>
      <c r="CKO13" s="134"/>
      <c r="CKP13" s="132"/>
      <c r="CKQ13" s="132"/>
      <c r="CKR13" s="132"/>
      <c r="CKS13" s="133"/>
      <c r="CKT13" s="134"/>
      <c r="CKU13" s="132"/>
      <c r="CKV13" s="132"/>
      <c r="CKW13" s="132"/>
      <c r="CKX13" s="133"/>
      <c r="CKY13" s="134"/>
      <c r="CKZ13" s="132"/>
      <c r="CLA13" s="132"/>
      <c r="CLB13" s="132"/>
      <c r="CLC13" s="133"/>
      <c r="CLD13" s="134"/>
      <c r="CLE13" s="132"/>
      <c r="CLF13" s="132"/>
      <c r="CLG13" s="132"/>
      <c r="CLH13" s="133"/>
      <c r="CLI13" s="134"/>
      <c r="CLJ13" s="132"/>
      <c r="CLK13" s="132"/>
      <c r="CLL13" s="132"/>
      <c r="CLM13" s="133"/>
      <c r="CLN13" s="134"/>
      <c r="CLO13" s="132"/>
      <c r="CLP13" s="132"/>
      <c r="CLQ13" s="132"/>
      <c r="CLR13" s="133"/>
      <c r="CLS13" s="134"/>
      <c r="CLT13" s="132"/>
      <c r="CLU13" s="132"/>
      <c r="CLV13" s="132"/>
      <c r="CLW13" s="133"/>
      <c r="CLX13" s="134"/>
      <c r="CLY13" s="132"/>
      <c r="CLZ13" s="132"/>
      <c r="CMA13" s="132"/>
      <c r="CMB13" s="133"/>
      <c r="CMC13" s="134"/>
      <c r="CMD13" s="132"/>
      <c r="CME13" s="132"/>
      <c r="CMF13" s="132"/>
      <c r="CMG13" s="133"/>
      <c r="CMH13" s="134"/>
      <c r="CMI13" s="132"/>
      <c r="CMJ13" s="132"/>
      <c r="CMK13" s="132"/>
      <c r="CML13" s="133"/>
      <c r="CMM13" s="134"/>
      <c r="CMN13" s="132"/>
      <c r="CMO13" s="132"/>
      <c r="CMP13" s="132"/>
      <c r="CMQ13" s="133"/>
      <c r="CMR13" s="134"/>
      <c r="CMS13" s="132"/>
      <c r="CMT13" s="132"/>
      <c r="CMU13" s="132"/>
      <c r="CMV13" s="133"/>
      <c r="CMW13" s="134"/>
      <c r="CMX13" s="132"/>
      <c r="CMY13" s="132"/>
      <c r="CMZ13" s="132"/>
      <c r="CNA13" s="133"/>
      <c r="CNB13" s="134"/>
      <c r="CNC13" s="132"/>
      <c r="CND13" s="132"/>
      <c r="CNE13" s="132"/>
      <c r="CNF13" s="133"/>
      <c r="CNG13" s="134"/>
      <c r="CNH13" s="132"/>
      <c r="CNI13" s="132"/>
      <c r="CNJ13" s="132"/>
      <c r="CNK13" s="133"/>
      <c r="CNL13" s="134"/>
      <c r="CNM13" s="132"/>
      <c r="CNN13" s="132"/>
      <c r="CNO13" s="132"/>
      <c r="CNP13" s="133"/>
      <c r="CNQ13" s="134"/>
      <c r="CNR13" s="132"/>
      <c r="CNS13" s="132"/>
      <c r="CNT13" s="132"/>
      <c r="CNU13" s="133"/>
      <c r="CNV13" s="134"/>
      <c r="CNW13" s="132"/>
      <c r="CNX13" s="132"/>
      <c r="CNY13" s="132"/>
      <c r="CNZ13" s="133"/>
      <c r="COA13" s="134"/>
      <c r="COB13" s="132"/>
      <c r="COC13" s="132"/>
      <c r="COD13" s="132"/>
      <c r="COE13" s="133"/>
      <c r="COF13" s="134"/>
      <c r="COG13" s="132"/>
      <c r="COH13" s="132"/>
      <c r="COI13" s="132"/>
      <c r="COJ13" s="133"/>
      <c r="COK13" s="134"/>
      <c r="COL13" s="132"/>
      <c r="COM13" s="132"/>
      <c r="CON13" s="132"/>
      <c r="COO13" s="133"/>
      <c r="COP13" s="134"/>
      <c r="COQ13" s="132"/>
      <c r="COR13" s="132"/>
      <c r="COS13" s="132"/>
      <c r="COT13" s="133"/>
      <c r="COU13" s="134"/>
      <c r="COV13" s="132"/>
      <c r="COW13" s="132"/>
      <c r="COX13" s="132"/>
      <c r="COY13" s="133"/>
      <c r="COZ13" s="134"/>
      <c r="CPA13" s="132"/>
      <c r="CPB13" s="132"/>
      <c r="CPC13" s="132"/>
      <c r="CPD13" s="133"/>
      <c r="CPE13" s="134"/>
      <c r="CPF13" s="132"/>
      <c r="CPG13" s="132"/>
      <c r="CPH13" s="132"/>
      <c r="CPI13" s="133"/>
      <c r="CPJ13" s="134"/>
      <c r="CPK13" s="132"/>
      <c r="CPL13" s="132"/>
      <c r="CPM13" s="132"/>
      <c r="CPN13" s="133"/>
      <c r="CPO13" s="134"/>
      <c r="CPP13" s="132"/>
      <c r="CPQ13" s="132"/>
      <c r="CPR13" s="132"/>
      <c r="CPS13" s="133"/>
      <c r="CPT13" s="134"/>
      <c r="CPU13" s="132"/>
      <c r="CPV13" s="132"/>
      <c r="CPW13" s="132"/>
      <c r="CPX13" s="133"/>
      <c r="CPY13" s="134"/>
      <c r="CPZ13" s="132"/>
      <c r="CQA13" s="132"/>
      <c r="CQB13" s="132"/>
      <c r="CQC13" s="133"/>
      <c r="CQD13" s="134"/>
      <c r="CQE13" s="132"/>
      <c r="CQF13" s="132"/>
      <c r="CQG13" s="132"/>
      <c r="CQH13" s="133"/>
      <c r="CQI13" s="134"/>
      <c r="CQJ13" s="132"/>
      <c r="CQK13" s="132"/>
      <c r="CQL13" s="132"/>
      <c r="CQM13" s="133"/>
      <c r="CQN13" s="134"/>
      <c r="CQO13" s="132"/>
      <c r="CQP13" s="132"/>
      <c r="CQQ13" s="132"/>
      <c r="CQR13" s="133"/>
      <c r="CQS13" s="134"/>
      <c r="CQT13" s="132"/>
      <c r="CQU13" s="132"/>
      <c r="CQV13" s="132"/>
      <c r="CQW13" s="133"/>
      <c r="CQX13" s="134"/>
      <c r="CQY13" s="132"/>
      <c r="CQZ13" s="132"/>
      <c r="CRA13" s="132"/>
      <c r="CRB13" s="133"/>
      <c r="CRC13" s="134"/>
      <c r="CRD13" s="132"/>
      <c r="CRE13" s="132"/>
      <c r="CRF13" s="132"/>
      <c r="CRG13" s="133"/>
      <c r="CRH13" s="134"/>
      <c r="CRI13" s="132"/>
      <c r="CRJ13" s="132"/>
      <c r="CRK13" s="132"/>
      <c r="CRL13" s="133"/>
      <c r="CRM13" s="134"/>
      <c r="CRN13" s="132"/>
      <c r="CRO13" s="132"/>
      <c r="CRP13" s="132"/>
      <c r="CRQ13" s="133"/>
      <c r="CRR13" s="134"/>
      <c r="CRS13" s="132"/>
      <c r="CRT13" s="132"/>
      <c r="CRU13" s="132"/>
      <c r="CRV13" s="133"/>
      <c r="CRW13" s="134"/>
      <c r="CRX13" s="132"/>
      <c r="CRY13" s="132"/>
      <c r="CRZ13" s="132"/>
      <c r="CSA13" s="133"/>
      <c r="CSB13" s="134"/>
      <c r="CSC13" s="132"/>
      <c r="CSD13" s="132"/>
      <c r="CSE13" s="132"/>
      <c r="CSF13" s="133"/>
      <c r="CSG13" s="134"/>
      <c r="CSH13" s="132"/>
      <c r="CSI13" s="132"/>
      <c r="CSJ13" s="132"/>
      <c r="CSK13" s="133"/>
      <c r="CSL13" s="134"/>
      <c r="CSM13" s="132"/>
      <c r="CSN13" s="132"/>
      <c r="CSO13" s="132"/>
      <c r="CSP13" s="133"/>
      <c r="CSQ13" s="134"/>
      <c r="CSR13" s="132"/>
      <c r="CSS13" s="132"/>
      <c r="CST13" s="132"/>
      <c r="CSU13" s="133"/>
      <c r="CSV13" s="134"/>
      <c r="CSW13" s="132"/>
      <c r="CSX13" s="132"/>
      <c r="CSY13" s="132"/>
      <c r="CSZ13" s="133"/>
      <c r="CTA13" s="134"/>
      <c r="CTB13" s="132"/>
      <c r="CTC13" s="132"/>
      <c r="CTD13" s="132"/>
      <c r="CTE13" s="133"/>
      <c r="CTF13" s="134"/>
      <c r="CTG13" s="132"/>
      <c r="CTH13" s="132"/>
      <c r="CTI13" s="132"/>
      <c r="CTJ13" s="133"/>
      <c r="CTK13" s="134"/>
      <c r="CTL13" s="132"/>
      <c r="CTM13" s="132"/>
      <c r="CTN13" s="132"/>
      <c r="CTO13" s="133"/>
      <c r="CTP13" s="134"/>
      <c r="CTQ13" s="132"/>
      <c r="CTR13" s="132"/>
      <c r="CTS13" s="132"/>
      <c r="CTT13" s="133"/>
      <c r="CTU13" s="134"/>
      <c r="CTV13" s="132"/>
      <c r="CTW13" s="132"/>
      <c r="CTX13" s="132"/>
      <c r="CTY13" s="133"/>
      <c r="CTZ13" s="134"/>
      <c r="CUA13" s="132"/>
      <c r="CUB13" s="132"/>
      <c r="CUC13" s="132"/>
      <c r="CUD13" s="133"/>
      <c r="CUE13" s="134"/>
      <c r="CUF13" s="132"/>
      <c r="CUG13" s="132"/>
      <c r="CUH13" s="132"/>
      <c r="CUI13" s="133"/>
      <c r="CUJ13" s="134"/>
      <c r="CUK13" s="132"/>
      <c r="CUL13" s="132"/>
      <c r="CUM13" s="132"/>
      <c r="CUN13" s="133"/>
      <c r="CUO13" s="134"/>
      <c r="CUP13" s="132"/>
      <c r="CUQ13" s="132"/>
      <c r="CUR13" s="132"/>
      <c r="CUS13" s="133"/>
      <c r="CUT13" s="134"/>
      <c r="CUU13" s="132"/>
      <c r="CUV13" s="132"/>
      <c r="CUW13" s="132"/>
      <c r="CUX13" s="133"/>
      <c r="CUY13" s="134"/>
      <c r="CUZ13" s="132"/>
      <c r="CVA13" s="132"/>
      <c r="CVB13" s="132"/>
      <c r="CVC13" s="133"/>
      <c r="CVD13" s="134"/>
      <c r="CVE13" s="132"/>
      <c r="CVF13" s="132"/>
      <c r="CVG13" s="132"/>
      <c r="CVH13" s="133"/>
      <c r="CVI13" s="134"/>
      <c r="CVJ13" s="132"/>
      <c r="CVK13" s="132"/>
      <c r="CVL13" s="132"/>
      <c r="CVM13" s="133"/>
      <c r="CVN13" s="134"/>
      <c r="CVO13" s="132"/>
      <c r="CVP13" s="132"/>
      <c r="CVQ13" s="132"/>
      <c r="CVR13" s="133"/>
      <c r="CVS13" s="134"/>
      <c r="CVT13" s="132"/>
      <c r="CVU13" s="132"/>
      <c r="CVV13" s="132"/>
      <c r="CVW13" s="133"/>
      <c r="CVX13" s="134"/>
      <c r="CVY13" s="132"/>
      <c r="CVZ13" s="132"/>
      <c r="CWA13" s="132"/>
      <c r="CWB13" s="133"/>
      <c r="CWC13" s="134"/>
      <c r="CWD13" s="132"/>
      <c r="CWE13" s="132"/>
      <c r="CWF13" s="132"/>
      <c r="CWG13" s="133"/>
      <c r="CWH13" s="134"/>
      <c r="CWI13" s="132"/>
      <c r="CWJ13" s="132"/>
      <c r="CWK13" s="132"/>
      <c r="CWL13" s="133"/>
      <c r="CWM13" s="134"/>
      <c r="CWN13" s="132"/>
      <c r="CWO13" s="132"/>
      <c r="CWP13" s="132"/>
      <c r="CWQ13" s="133"/>
      <c r="CWR13" s="134"/>
      <c r="CWS13" s="132"/>
      <c r="CWT13" s="132"/>
      <c r="CWU13" s="132"/>
      <c r="CWV13" s="133"/>
      <c r="CWW13" s="134"/>
      <c r="CWX13" s="132"/>
      <c r="CWY13" s="132"/>
      <c r="CWZ13" s="132"/>
      <c r="CXA13" s="133"/>
      <c r="CXB13" s="134"/>
      <c r="CXC13" s="132"/>
      <c r="CXD13" s="132"/>
      <c r="CXE13" s="132"/>
      <c r="CXF13" s="133"/>
      <c r="CXG13" s="134"/>
      <c r="CXH13" s="132"/>
      <c r="CXI13" s="132"/>
      <c r="CXJ13" s="132"/>
      <c r="CXK13" s="133"/>
      <c r="CXL13" s="134"/>
      <c r="CXM13" s="132"/>
      <c r="CXN13" s="132"/>
      <c r="CXO13" s="132"/>
      <c r="CXP13" s="133"/>
      <c r="CXQ13" s="134"/>
      <c r="CXR13" s="132"/>
      <c r="CXS13" s="132"/>
      <c r="CXT13" s="132"/>
      <c r="CXU13" s="133"/>
      <c r="CXV13" s="134"/>
      <c r="CXW13" s="132"/>
      <c r="CXX13" s="132"/>
      <c r="CXY13" s="132"/>
      <c r="CXZ13" s="133"/>
      <c r="CYA13" s="134"/>
      <c r="CYB13" s="132"/>
      <c r="CYC13" s="132"/>
      <c r="CYD13" s="132"/>
      <c r="CYE13" s="133"/>
      <c r="CYF13" s="134"/>
      <c r="CYG13" s="132"/>
      <c r="CYH13" s="132"/>
      <c r="CYI13" s="132"/>
      <c r="CYJ13" s="133"/>
      <c r="CYK13" s="134"/>
      <c r="CYL13" s="132"/>
      <c r="CYM13" s="132"/>
      <c r="CYN13" s="132"/>
      <c r="CYO13" s="133"/>
      <c r="CYP13" s="134"/>
      <c r="CYQ13" s="132"/>
      <c r="CYR13" s="132"/>
      <c r="CYS13" s="132"/>
      <c r="CYT13" s="133"/>
      <c r="CYU13" s="134"/>
      <c r="CYV13" s="132"/>
      <c r="CYW13" s="132"/>
      <c r="CYX13" s="132"/>
      <c r="CYY13" s="133"/>
      <c r="CYZ13" s="134"/>
      <c r="CZA13" s="132"/>
      <c r="CZB13" s="132"/>
      <c r="CZC13" s="132"/>
      <c r="CZD13" s="133"/>
      <c r="CZE13" s="134"/>
      <c r="CZF13" s="132"/>
      <c r="CZG13" s="132"/>
      <c r="CZH13" s="132"/>
      <c r="CZI13" s="133"/>
      <c r="CZJ13" s="134"/>
      <c r="CZK13" s="132"/>
      <c r="CZL13" s="132"/>
      <c r="CZM13" s="132"/>
      <c r="CZN13" s="133"/>
      <c r="CZO13" s="134"/>
      <c r="CZP13" s="132"/>
      <c r="CZQ13" s="132"/>
      <c r="CZR13" s="132"/>
      <c r="CZS13" s="133"/>
      <c r="CZT13" s="134"/>
      <c r="CZU13" s="132"/>
      <c r="CZV13" s="132"/>
      <c r="CZW13" s="132"/>
      <c r="CZX13" s="133"/>
      <c r="CZY13" s="134"/>
      <c r="CZZ13" s="132"/>
      <c r="DAA13" s="132"/>
      <c r="DAB13" s="132"/>
      <c r="DAC13" s="133"/>
      <c r="DAD13" s="134"/>
      <c r="DAE13" s="132"/>
      <c r="DAF13" s="132"/>
      <c r="DAG13" s="132"/>
      <c r="DAH13" s="133"/>
      <c r="DAI13" s="134"/>
      <c r="DAJ13" s="132"/>
      <c r="DAK13" s="132"/>
      <c r="DAL13" s="132"/>
      <c r="DAM13" s="133"/>
      <c r="DAN13" s="134"/>
      <c r="DAO13" s="132"/>
      <c r="DAP13" s="132"/>
      <c r="DAQ13" s="132"/>
      <c r="DAR13" s="133"/>
      <c r="DAS13" s="134"/>
      <c r="DAT13" s="132"/>
      <c r="DAU13" s="132"/>
      <c r="DAV13" s="132"/>
      <c r="DAW13" s="133"/>
      <c r="DAX13" s="134"/>
      <c r="DAY13" s="132"/>
      <c r="DAZ13" s="132"/>
      <c r="DBA13" s="132"/>
      <c r="DBB13" s="133"/>
      <c r="DBC13" s="134"/>
      <c r="DBD13" s="132"/>
      <c r="DBE13" s="132"/>
      <c r="DBF13" s="132"/>
      <c r="DBG13" s="133"/>
      <c r="DBH13" s="134"/>
      <c r="DBI13" s="132"/>
      <c r="DBJ13" s="132"/>
      <c r="DBK13" s="132"/>
      <c r="DBL13" s="133"/>
      <c r="DBM13" s="134"/>
      <c r="DBN13" s="132"/>
      <c r="DBO13" s="132"/>
      <c r="DBP13" s="132"/>
      <c r="DBQ13" s="133"/>
      <c r="DBR13" s="134"/>
      <c r="DBS13" s="132"/>
      <c r="DBT13" s="132"/>
      <c r="DBU13" s="132"/>
      <c r="DBV13" s="133"/>
      <c r="DBW13" s="134"/>
      <c r="DBX13" s="132"/>
      <c r="DBY13" s="132"/>
      <c r="DBZ13" s="132"/>
      <c r="DCA13" s="133"/>
      <c r="DCB13" s="134"/>
      <c r="DCC13" s="132"/>
      <c r="DCD13" s="132"/>
      <c r="DCE13" s="132"/>
      <c r="DCF13" s="133"/>
      <c r="DCG13" s="134"/>
      <c r="DCH13" s="132"/>
      <c r="DCI13" s="132"/>
      <c r="DCJ13" s="132"/>
      <c r="DCK13" s="133"/>
      <c r="DCL13" s="134"/>
      <c r="DCM13" s="132"/>
      <c r="DCN13" s="132"/>
      <c r="DCO13" s="132"/>
      <c r="DCP13" s="133"/>
      <c r="DCQ13" s="134"/>
      <c r="DCR13" s="132"/>
      <c r="DCS13" s="132"/>
      <c r="DCT13" s="132"/>
      <c r="DCU13" s="133"/>
      <c r="DCV13" s="134"/>
      <c r="DCW13" s="132"/>
      <c r="DCX13" s="132"/>
      <c r="DCY13" s="132"/>
      <c r="DCZ13" s="133"/>
      <c r="DDA13" s="134"/>
      <c r="DDB13" s="132"/>
      <c r="DDC13" s="132"/>
      <c r="DDD13" s="132"/>
      <c r="DDE13" s="133"/>
      <c r="DDF13" s="134"/>
      <c r="DDG13" s="132"/>
      <c r="DDH13" s="132"/>
      <c r="DDI13" s="132"/>
      <c r="DDJ13" s="133"/>
      <c r="DDK13" s="134"/>
      <c r="DDL13" s="132"/>
      <c r="DDM13" s="132"/>
      <c r="DDN13" s="132"/>
      <c r="DDO13" s="133"/>
      <c r="DDP13" s="134"/>
      <c r="DDQ13" s="132"/>
      <c r="DDR13" s="132"/>
      <c r="DDS13" s="132"/>
      <c r="DDT13" s="133"/>
      <c r="DDU13" s="134"/>
      <c r="DDV13" s="132"/>
      <c r="DDW13" s="132"/>
      <c r="DDX13" s="132"/>
      <c r="DDY13" s="133"/>
      <c r="DDZ13" s="134"/>
      <c r="DEA13" s="132"/>
      <c r="DEB13" s="132"/>
      <c r="DEC13" s="132"/>
      <c r="DED13" s="133"/>
      <c r="DEE13" s="134"/>
      <c r="DEF13" s="132"/>
      <c r="DEG13" s="132"/>
      <c r="DEH13" s="132"/>
      <c r="DEI13" s="133"/>
      <c r="DEJ13" s="134"/>
      <c r="DEK13" s="132"/>
      <c r="DEL13" s="132"/>
      <c r="DEM13" s="132"/>
      <c r="DEN13" s="133"/>
      <c r="DEO13" s="134"/>
      <c r="DEP13" s="132"/>
      <c r="DEQ13" s="132"/>
      <c r="DER13" s="132"/>
      <c r="DES13" s="133"/>
      <c r="DET13" s="134"/>
      <c r="DEU13" s="132"/>
      <c r="DEV13" s="132"/>
      <c r="DEW13" s="132"/>
      <c r="DEX13" s="133"/>
      <c r="DEY13" s="134"/>
      <c r="DEZ13" s="132"/>
      <c r="DFA13" s="132"/>
      <c r="DFB13" s="132"/>
      <c r="DFC13" s="133"/>
      <c r="DFD13" s="134"/>
      <c r="DFE13" s="132"/>
      <c r="DFF13" s="132"/>
      <c r="DFG13" s="132"/>
      <c r="DFH13" s="133"/>
      <c r="DFI13" s="134"/>
      <c r="DFJ13" s="132"/>
      <c r="DFK13" s="132"/>
      <c r="DFL13" s="132"/>
      <c r="DFM13" s="133"/>
      <c r="DFN13" s="134"/>
      <c r="DFO13" s="132"/>
      <c r="DFP13" s="132"/>
      <c r="DFQ13" s="132"/>
      <c r="DFR13" s="133"/>
      <c r="DFS13" s="134"/>
      <c r="DFT13" s="132"/>
      <c r="DFU13" s="132"/>
      <c r="DFV13" s="132"/>
      <c r="DFW13" s="133"/>
      <c r="DFX13" s="134"/>
      <c r="DFY13" s="132"/>
      <c r="DFZ13" s="132"/>
      <c r="DGA13" s="132"/>
      <c r="DGB13" s="133"/>
      <c r="DGC13" s="134"/>
      <c r="DGD13" s="132"/>
      <c r="DGE13" s="132"/>
      <c r="DGF13" s="132"/>
      <c r="DGG13" s="133"/>
      <c r="DGH13" s="134"/>
      <c r="DGI13" s="132"/>
      <c r="DGJ13" s="132"/>
      <c r="DGK13" s="132"/>
      <c r="DGL13" s="133"/>
      <c r="DGM13" s="134"/>
      <c r="DGN13" s="132"/>
      <c r="DGO13" s="132"/>
      <c r="DGP13" s="132"/>
      <c r="DGQ13" s="133"/>
      <c r="DGR13" s="134"/>
      <c r="DGS13" s="132"/>
      <c r="DGT13" s="132"/>
      <c r="DGU13" s="132"/>
      <c r="DGV13" s="133"/>
      <c r="DGW13" s="134"/>
      <c r="DGX13" s="132"/>
      <c r="DGY13" s="132"/>
      <c r="DGZ13" s="132"/>
      <c r="DHA13" s="133"/>
      <c r="DHB13" s="134"/>
      <c r="DHC13" s="132"/>
      <c r="DHD13" s="132"/>
      <c r="DHE13" s="132"/>
      <c r="DHF13" s="133"/>
      <c r="DHG13" s="134"/>
      <c r="DHH13" s="132"/>
      <c r="DHI13" s="132"/>
      <c r="DHJ13" s="132"/>
      <c r="DHK13" s="133"/>
      <c r="DHL13" s="134"/>
      <c r="DHM13" s="132"/>
      <c r="DHN13" s="132"/>
      <c r="DHO13" s="132"/>
      <c r="DHP13" s="133"/>
      <c r="DHQ13" s="134"/>
      <c r="DHR13" s="132"/>
      <c r="DHS13" s="132"/>
      <c r="DHT13" s="132"/>
      <c r="DHU13" s="133"/>
      <c r="DHV13" s="134"/>
      <c r="DHW13" s="132"/>
      <c r="DHX13" s="132"/>
      <c r="DHY13" s="132"/>
      <c r="DHZ13" s="133"/>
      <c r="DIA13" s="134"/>
      <c r="DIB13" s="132"/>
      <c r="DIC13" s="132"/>
      <c r="DID13" s="132"/>
      <c r="DIE13" s="133"/>
      <c r="DIF13" s="134"/>
      <c r="DIG13" s="132"/>
      <c r="DIH13" s="132"/>
      <c r="DII13" s="132"/>
      <c r="DIJ13" s="133"/>
      <c r="DIK13" s="134"/>
      <c r="DIL13" s="132"/>
      <c r="DIM13" s="132"/>
      <c r="DIN13" s="132"/>
      <c r="DIO13" s="133"/>
      <c r="DIP13" s="134"/>
      <c r="DIQ13" s="132"/>
      <c r="DIR13" s="132"/>
      <c r="DIS13" s="132"/>
      <c r="DIT13" s="133"/>
      <c r="DIU13" s="134"/>
      <c r="DIV13" s="132"/>
      <c r="DIW13" s="132"/>
      <c r="DIX13" s="132"/>
      <c r="DIY13" s="133"/>
      <c r="DIZ13" s="134"/>
      <c r="DJA13" s="132"/>
      <c r="DJB13" s="132"/>
      <c r="DJC13" s="132"/>
      <c r="DJD13" s="133"/>
      <c r="DJE13" s="134"/>
      <c r="DJF13" s="132"/>
      <c r="DJG13" s="132"/>
      <c r="DJH13" s="132"/>
      <c r="DJI13" s="133"/>
      <c r="DJJ13" s="134"/>
      <c r="DJK13" s="132"/>
      <c r="DJL13" s="132"/>
      <c r="DJM13" s="132"/>
      <c r="DJN13" s="133"/>
      <c r="DJO13" s="134"/>
      <c r="DJP13" s="132"/>
      <c r="DJQ13" s="132"/>
      <c r="DJR13" s="132"/>
      <c r="DJS13" s="133"/>
      <c r="DJT13" s="134"/>
      <c r="DJU13" s="132"/>
      <c r="DJV13" s="132"/>
      <c r="DJW13" s="132"/>
      <c r="DJX13" s="133"/>
      <c r="DJY13" s="134"/>
      <c r="DJZ13" s="132"/>
      <c r="DKA13" s="132"/>
      <c r="DKB13" s="132"/>
      <c r="DKC13" s="133"/>
      <c r="DKD13" s="134"/>
      <c r="DKE13" s="132"/>
      <c r="DKF13" s="132"/>
      <c r="DKG13" s="132"/>
      <c r="DKH13" s="133"/>
      <c r="DKI13" s="134"/>
      <c r="DKJ13" s="132"/>
      <c r="DKK13" s="132"/>
      <c r="DKL13" s="132"/>
      <c r="DKM13" s="133"/>
      <c r="DKN13" s="134"/>
      <c r="DKO13" s="132"/>
      <c r="DKP13" s="132"/>
      <c r="DKQ13" s="132"/>
      <c r="DKR13" s="133"/>
      <c r="DKS13" s="134"/>
      <c r="DKT13" s="132"/>
      <c r="DKU13" s="132"/>
      <c r="DKV13" s="132"/>
      <c r="DKW13" s="133"/>
      <c r="DKX13" s="134"/>
      <c r="DKY13" s="132"/>
      <c r="DKZ13" s="132"/>
      <c r="DLA13" s="132"/>
      <c r="DLB13" s="133"/>
      <c r="DLC13" s="134"/>
      <c r="DLD13" s="132"/>
      <c r="DLE13" s="132"/>
      <c r="DLF13" s="132"/>
      <c r="DLG13" s="133"/>
      <c r="DLH13" s="134"/>
      <c r="DLI13" s="132"/>
      <c r="DLJ13" s="132"/>
      <c r="DLK13" s="132"/>
      <c r="DLL13" s="133"/>
      <c r="DLM13" s="134"/>
      <c r="DLN13" s="132"/>
      <c r="DLO13" s="132"/>
      <c r="DLP13" s="132"/>
      <c r="DLQ13" s="133"/>
      <c r="DLR13" s="134"/>
      <c r="DLS13" s="132"/>
      <c r="DLT13" s="132"/>
      <c r="DLU13" s="132"/>
      <c r="DLV13" s="133"/>
      <c r="DLW13" s="134"/>
      <c r="DLX13" s="132"/>
      <c r="DLY13" s="132"/>
      <c r="DLZ13" s="132"/>
      <c r="DMA13" s="133"/>
      <c r="DMB13" s="134"/>
      <c r="DMC13" s="132"/>
      <c r="DMD13" s="132"/>
      <c r="DME13" s="132"/>
      <c r="DMF13" s="133"/>
      <c r="DMG13" s="134"/>
      <c r="DMH13" s="132"/>
      <c r="DMI13" s="132"/>
      <c r="DMJ13" s="132"/>
      <c r="DMK13" s="133"/>
      <c r="DML13" s="134"/>
      <c r="DMM13" s="132"/>
      <c r="DMN13" s="132"/>
      <c r="DMO13" s="132"/>
      <c r="DMP13" s="133"/>
      <c r="DMQ13" s="134"/>
      <c r="DMR13" s="132"/>
      <c r="DMS13" s="132"/>
      <c r="DMT13" s="132"/>
      <c r="DMU13" s="133"/>
      <c r="DMV13" s="134"/>
      <c r="DMW13" s="132"/>
      <c r="DMX13" s="132"/>
      <c r="DMY13" s="132"/>
      <c r="DMZ13" s="133"/>
      <c r="DNA13" s="134"/>
      <c r="DNB13" s="132"/>
      <c r="DNC13" s="132"/>
      <c r="DND13" s="132"/>
      <c r="DNE13" s="133"/>
      <c r="DNF13" s="134"/>
      <c r="DNG13" s="132"/>
      <c r="DNH13" s="132"/>
      <c r="DNI13" s="132"/>
      <c r="DNJ13" s="133"/>
      <c r="DNK13" s="134"/>
      <c r="DNL13" s="132"/>
      <c r="DNM13" s="132"/>
      <c r="DNN13" s="132"/>
      <c r="DNO13" s="133"/>
      <c r="DNP13" s="134"/>
      <c r="DNQ13" s="132"/>
      <c r="DNR13" s="132"/>
      <c r="DNS13" s="132"/>
      <c r="DNT13" s="133"/>
      <c r="DNU13" s="134"/>
      <c r="DNV13" s="132"/>
      <c r="DNW13" s="132"/>
      <c r="DNX13" s="132"/>
      <c r="DNY13" s="133"/>
      <c r="DNZ13" s="134"/>
      <c r="DOA13" s="132"/>
      <c r="DOB13" s="132"/>
      <c r="DOC13" s="132"/>
      <c r="DOD13" s="133"/>
      <c r="DOE13" s="134"/>
      <c r="DOF13" s="132"/>
      <c r="DOG13" s="132"/>
      <c r="DOH13" s="132"/>
      <c r="DOI13" s="133"/>
      <c r="DOJ13" s="134"/>
      <c r="DOK13" s="132"/>
      <c r="DOL13" s="132"/>
      <c r="DOM13" s="132"/>
      <c r="DON13" s="133"/>
      <c r="DOO13" s="134"/>
      <c r="DOP13" s="132"/>
      <c r="DOQ13" s="132"/>
      <c r="DOR13" s="132"/>
      <c r="DOS13" s="133"/>
      <c r="DOT13" s="134"/>
      <c r="DOU13" s="132"/>
      <c r="DOV13" s="132"/>
      <c r="DOW13" s="132"/>
      <c r="DOX13" s="133"/>
      <c r="DOY13" s="134"/>
      <c r="DOZ13" s="132"/>
      <c r="DPA13" s="132"/>
      <c r="DPB13" s="132"/>
      <c r="DPC13" s="133"/>
      <c r="DPD13" s="134"/>
      <c r="DPE13" s="132"/>
      <c r="DPF13" s="132"/>
      <c r="DPG13" s="132"/>
      <c r="DPH13" s="133"/>
      <c r="DPI13" s="134"/>
      <c r="DPJ13" s="132"/>
      <c r="DPK13" s="132"/>
      <c r="DPL13" s="132"/>
      <c r="DPM13" s="133"/>
      <c r="DPN13" s="134"/>
      <c r="DPO13" s="132"/>
      <c r="DPP13" s="132"/>
      <c r="DPQ13" s="132"/>
      <c r="DPR13" s="133"/>
      <c r="DPS13" s="134"/>
      <c r="DPT13" s="132"/>
      <c r="DPU13" s="132"/>
      <c r="DPV13" s="132"/>
      <c r="DPW13" s="133"/>
      <c r="DPX13" s="134"/>
      <c r="DPY13" s="132"/>
      <c r="DPZ13" s="132"/>
      <c r="DQA13" s="132"/>
      <c r="DQB13" s="133"/>
      <c r="DQC13" s="134"/>
      <c r="DQD13" s="132"/>
      <c r="DQE13" s="132"/>
      <c r="DQF13" s="132"/>
      <c r="DQG13" s="133"/>
      <c r="DQH13" s="134"/>
      <c r="DQI13" s="132"/>
      <c r="DQJ13" s="132"/>
      <c r="DQK13" s="132"/>
      <c r="DQL13" s="133"/>
      <c r="DQM13" s="134"/>
      <c r="DQN13" s="132"/>
      <c r="DQO13" s="132"/>
      <c r="DQP13" s="132"/>
      <c r="DQQ13" s="133"/>
      <c r="DQR13" s="134"/>
      <c r="DQS13" s="132"/>
      <c r="DQT13" s="132"/>
      <c r="DQU13" s="132"/>
      <c r="DQV13" s="133"/>
      <c r="DQW13" s="134"/>
      <c r="DQX13" s="132"/>
      <c r="DQY13" s="132"/>
      <c r="DQZ13" s="132"/>
      <c r="DRA13" s="133"/>
      <c r="DRB13" s="134"/>
      <c r="DRC13" s="132"/>
      <c r="DRD13" s="132"/>
      <c r="DRE13" s="132"/>
      <c r="DRF13" s="133"/>
      <c r="DRG13" s="134"/>
      <c r="DRH13" s="132"/>
      <c r="DRI13" s="132"/>
      <c r="DRJ13" s="132"/>
      <c r="DRK13" s="133"/>
      <c r="DRL13" s="134"/>
      <c r="DRM13" s="132"/>
      <c r="DRN13" s="132"/>
      <c r="DRO13" s="132"/>
      <c r="DRP13" s="133"/>
      <c r="DRQ13" s="134"/>
      <c r="DRR13" s="132"/>
      <c r="DRS13" s="132"/>
      <c r="DRT13" s="132"/>
      <c r="DRU13" s="133"/>
      <c r="DRV13" s="134"/>
      <c r="DRW13" s="132"/>
      <c r="DRX13" s="132"/>
      <c r="DRY13" s="132"/>
      <c r="DRZ13" s="133"/>
      <c r="DSA13" s="134"/>
      <c r="DSB13" s="132"/>
      <c r="DSC13" s="132"/>
      <c r="DSD13" s="132"/>
      <c r="DSE13" s="133"/>
      <c r="DSF13" s="134"/>
      <c r="DSG13" s="132"/>
      <c r="DSH13" s="132"/>
      <c r="DSI13" s="132"/>
      <c r="DSJ13" s="133"/>
      <c r="DSK13" s="134"/>
      <c r="DSL13" s="132"/>
      <c r="DSM13" s="132"/>
      <c r="DSN13" s="132"/>
      <c r="DSO13" s="133"/>
      <c r="DSP13" s="134"/>
      <c r="DSQ13" s="132"/>
      <c r="DSR13" s="132"/>
      <c r="DSS13" s="132"/>
      <c r="DST13" s="133"/>
      <c r="DSU13" s="134"/>
      <c r="DSV13" s="132"/>
      <c r="DSW13" s="132"/>
      <c r="DSX13" s="132"/>
      <c r="DSY13" s="133"/>
      <c r="DSZ13" s="134"/>
      <c r="DTA13" s="132"/>
      <c r="DTB13" s="132"/>
      <c r="DTC13" s="132"/>
      <c r="DTD13" s="133"/>
      <c r="DTE13" s="134"/>
      <c r="DTF13" s="132"/>
      <c r="DTG13" s="132"/>
      <c r="DTH13" s="132"/>
      <c r="DTI13" s="133"/>
      <c r="DTJ13" s="134"/>
      <c r="DTK13" s="132"/>
      <c r="DTL13" s="132"/>
      <c r="DTM13" s="132"/>
      <c r="DTN13" s="133"/>
      <c r="DTO13" s="134"/>
      <c r="DTP13" s="132"/>
      <c r="DTQ13" s="132"/>
      <c r="DTR13" s="132"/>
      <c r="DTS13" s="133"/>
      <c r="DTT13" s="134"/>
      <c r="DTU13" s="132"/>
      <c r="DTV13" s="132"/>
      <c r="DTW13" s="132"/>
      <c r="DTX13" s="133"/>
      <c r="DTY13" s="134"/>
      <c r="DTZ13" s="132"/>
      <c r="DUA13" s="132"/>
      <c r="DUB13" s="132"/>
      <c r="DUC13" s="133"/>
      <c r="DUD13" s="134"/>
      <c r="DUE13" s="132"/>
      <c r="DUF13" s="132"/>
      <c r="DUG13" s="132"/>
      <c r="DUH13" s="133"/>
      <c r="DUI13" s="134"/>
      <c r="DUJ13" s="132"/>
      <c r="DUK13" s="132"/>
      <c r="DUL13" s="132"/>
      <c r="DUM13" s="133"/>
      <c r="DUN13" s="134"/>
      <c r="DUO13" s="132"/>
      <c r="DUP13" s="132"/>
      <c r="DUQ13" s="132"/>
      <c r="DUR13" s="133"/>
      <c r="DUS13" s="134"/>
      <c r="DUT13" s="132"/>
      <c r="DUU13" s="132"/>
      <c r="DUV13" s="132"/>
      <c r="DUW13" s="133"/>
      <c r="DUX13" s="134"/>
      <c r="DUY13" s="132"/>
      <c r="DUZ13" s="132"/>
      <c r="DVA13" s="132"/>
      <c r="DVB13" s="133"/>
      <c r="DVC13" s="134"/>
      <c r="DVD13" s="132"/>
      <c r="DVE13" s="132"/>
      <c r="DVF13" s="132"/>
      <c r="DVG13" s="133"/>
      <c r="DVH13" s="134"/>
      <c r="DVI13" s="132"/>
      <c r="DVJ13" s="132"/>
      <c r="DVK13" s="132"/>
      <c r="DVL13" s="133"/>
      <c r="DVM13" s="134"/>
      <c r="DVN13" s="132"/>
      <c r="DVO13" s="132"/>
      <c r="DVP13" s="132"/>
      <c r="DVQ13" s="133"/>
      <c r="DVR13" s="134"/>
      <c r="DVS13" s="132"/>
      <c r="DVT13" s="132"/>
      <c r="DVU13" s="132"/>
      <c r="DVV13" s="133"/>
      <c r="DVW13" s="134"/>
      <c r="DVX13" s="132"/>
      <c r="DVY13" s="132"/>
      <c r="DVZ13" s="132"/>
      <c r="DWA13" s="133"/>
      <c r="DWB13" s="134"/>
      <c r="DWC13" s="132"/>
      <c r="DWD13" s="132"/>
      <c r="DWE13" s="132"/>
      <c r="DWF13" s="133"/>
      <c r="DWG13" s="134"/>
      <c r="DWH13" s="132"/>
      <c r="DWI13" s="132"/>
      <c r="DWJ13" s="132"/>
      <c r="DWK13" s="133"/>
      <c r="DWL13" s="134"/>
      <c r="DWM13" s="132"/>
      <c r="DWN13" s="132"/>
      <c r="DWO13" s="132"/>
      <c r="DWP13" s="133"/>
      <c r="DWQ13" s="134"/>
      <c r="DWR13" s="132"/>
      <c r="DWS13" s="132"/>
      <c r="DWT13" s="132"/>
      <c r="DWU13" s="133"/>
      <c r="DWV13" s="134"/>
      <c r="DWW13" s="132"/>
      <c r="DWX13" s="132"/>
      <c r="DWY13" s="132"/>
      <c r="DWZ13" s="133"/>
      <c r="DXA13" s="134"/>
      <c r="DXB13" s="132"/>
      <c r="DXC13" s="132"/>
      <c r="DXD13" s="132"/>
      <c r="DXE13" s="133"/>
      <c r="DXF13" s="134"/>
      <c r="DXG13" s="132"/>
      <c r="DXH13" s="132"/>
      <c r="DXI13" s="132"/>
      <c r="DXJ13" s="133"/>
      <c r="DXK13" s="134"/>
      <c r="DXL13" s="132"/>
      <c r="DXM13" s="132"/>
      <c r="DXN13" s="132"/>
      <c r="DXO13" s="133"/>
      <c r="DXP13" s="134"/>
      <c r="DXQ13" s="132"/>
      <c r="DXR13" s="132"/>
      <c r="DXS13" s="132"/>
      <c r="DXT13" s="133"/>
      <c r="DXU13" s="134"/>
      <c r="DXV13" s="132"/>
      <c r="DXW13" s="132"/>
      <c r="DXX13" s="132"/>
      <c r="DXY13" s="133"/>
      <c r="DXZ13" s="134"/>
      <c r="DYA13" s="132"/>
      <c r="DYB13" s="132"/>
      <c r="DYC13" s="132"/>
      <c r="DYD13" s="133"/>
      <c r="DYE13" s="134"/>
      <c r="DYF13" s="132"/>
      <c r="DYG13" s="132"/>
      <c r="DYH13" s="132"/>
      <c r="DYI13" s="133"/>
      <c r="DYJ13" s="134"/>
      <c r="DYK13" s="132"/>
      <c r="DYL13" s="132"/>
      <c r="DYM13" s="132"/>
      <c r="DYN13" s="133"/>
      <c r="DYO13" s="134"/>
      <c r="DYP13" s="132"/>
      <c r="DYQ13" s="132"/>
      <c r="DYR13" s="132"/>
      <c r="DYS13" s="133"/>
      <c r="DYT13" s="134"/>
      <c r="DYU13" s="132"/>
      <c r="DYV13" s="132"/>
      <c r="DYW13" s="132"/>
      <c r="DYX13" s="133"/>
      <c r="DYY13" s="134"/>
      <c r="DYZ13" s="132"/>
      <c r="DZA13" s="132"/>
      <c r="DZB13" s="132"/>
      <c r="DZC13" s="133"/>
      <c r="DZD13" s="134"/>
      <c r="DZE13" s="132"/>
      <c r="DZF13" s="132"/>
      <c r="DZG13" s="132"/>
      <c r="DZH13" s="133"/>
      <c r="DZI13" s="134"/>
      <c r="DZJ13" s="132"/>
      <c r="DZK13" s="132"/>
      <c r="DZL13" s="132"/>
      <c r="DZM13" s="133"/>
      <c r="DZN13" s="134"/>
      <c r="DZO13" s="132"/>
      <c r="DZP13" s="132"/>
      <c r="DZQ13" s="132"/>
      <c r="DZR13" s="133"/>
      <c r="DZS13" s="134"/>
      <c r="DZT13" s="132"/>
      <c r="DZU13" s="132"/>
      <c r="DZV13" s="132"/>
      <c r="DZW13" s="133"/>
      <c r="DZX13" s="134"/>
      <c r="DZY13" s="132"/>
      <c r="DZZ13" s="132"/>
      <c r="EAA13" s="132"/>
      <c r="EAB13" s="133"/>
      <c r="EAC13" s="134"/>
      <c r="EAD13" s="132"/>
      <c r="EAE13" s="132"/>
      <c r="EAF13" s="132"/>
      <c r="EAG13" s="133"/>
      <c r="EAH13" s="134"/>
      <c r="EAI13" s="132"/>
      <c r="EAJ13" s="132"/>
      <c r="EAK13" s="132"/>
      <c r="EAL13" s="133"/>
      <c r="EAM13" s="134"/>
      <c r="EAN13" s="132"/>
      <c r="EAO13" s="132"/>
      <c r="EAP13" s="132"/>
      <c r="EAQ13" s="133"/>
      <c r="EAR13" s="134"/>
      <c r="EAS13" s="132"/>
      <c r="EAT13" s="132"/>
      <c r="EAU13" s="132"/>
      <c r="EAV13" s="133"/>
      <c r="EAW13" s="134"/>
      <c r="EAX13" s="132"/>
      <c r="EAY13" s="132"/>
      <c r="EAZ13" s="132"/>
      <c r="EBA13" s="133"/>
      <c r="EBB13" s="134"/>
      <c r="EBC13" s="132"/>
      <c r="EBD13" s="132"/>
      <c r="EBE13" s="132"/>
      <c r="EBF13" s="133"/>
      <c r="EBG13" s="134"/>
      <c r="EBH13" s="132"/>
      <c r="EBI13" s="132"/>
      <c r="EBJ13" s="132"/>
      <c r="EBK13" s="133"/>
      <c r="EBL13" s="134"/>
      <c r="EBM13" s="132"/>
      <c r="EBN13" s="132"/>
      <c r="EBO13" s="132"/>
      <c r="EBP13" s="133"/>
      <c r="EBQ13" s="134"/>
      <c r="EBR13" s="132"/>
      <c r="EBS13" s="132"/>
      <c r="EBT13" s="132"/>
      <c r="EBU13" s="133"/>
      <c r="EBV13" s="134"/>
      <c r="EBW13" s="132"/>
      <c r="EBX13" s="132"/>
      <c r="EBY13" s="132"/>
      <c r="EBZ13" s="133"/>
      <c r="ECA13" s="134"/>
      <c r="ECB13" s="132"/>
      <c r="ECC13" s="132"/>
      <c r="ECD13" s="132"/>
      <c r="ECE13" s="133"/>
      <c r="ECF13" s="134"/>
      <c r="ECG13" s="132"/>
      <c r="ECH13" s="132"/>
      <c r="ECI13" s="132"/>
      <c r="ECJ13" s="133"/>
      <c r="ECK13" s="134"/>
      <c r="ECL13" s="132"/>
      <c r="ECM13" s="132"/>
      <c r="ECN13" s="132"/>
      <c r="ECO13" s="133"/>
      <c r="ECP13" s="134"/>
      <c r="ECQ13" s="132"/>
      <c r="ECR13" s="132"/>
      <c r="ECS13" s="132"/>
      <c r="ECT13" s="133"/>
      <c r="ECU13" s="134"/>
      <c r="ECV13" s="132"/>
      <c r="ECW13" s="132"/>
      <c r="ECX13" s="132"/>
      <c r="ECY13" s="133"/>
      <c r="ECZ13" s="134"/>
      <c r="EDA13" s="132"/>
      <c r="EDB13" s="132"/>
      <c r="EDC13" s="132"/>
      <c r="EDD13" s="133"/>
      <c r="EDE13" s="134"/>
      <c r="EDF13" s="132"/>
      <c r="EDG13" s="132"/>
      <c r="EDH13" s="132"/>
      <c r="EDI13" s="133"/>
      <c r="EDJ13" s="134"/>
      <c r="EDK13" s="132"/>
      <c r="EDL13" s="132"/>
      <c r="EDM13" s="132"/>
      <c r="EDN13" s="133"/>
      <c r="EDO13" s="134"/>
      <c r="EDP13" s="132"/>
      <c r="EDQ13" s="132"/>
      <c r="EDR13" s="132"/>
      <c r="EDS13" s="133"/>
      <c r="EDT13" s="134"/>
      <c r="EDU13" s="132"/>
      <c r="EDV13" s="132"/>
      <c r="EDW13" s="132"/>
      <c r="EDX13" s="133"/>
      <c r="EDY13" s="134"/>
      <c r="EDZ13" s="132"/>
      <c r="EEA13" s="132"/>
      <c r="EEB13" s="132"/>
      <c r="EEC13" s="133"/>
      <c r="EED13" s="134"/>
      <c r="EEE13" s="132"/>
      <c r="EEF13" s="132"/>
      <c r="EEG13" s="132"/>
      <c r="EEH13" s="133"/>
      <c r="EEI13" s="134"/>
      <c r="EEJ13" s="132"/>
      <c r="EEK13" s="132"/>
      <c r="EEL13" s="132"/>
      <c r="EEM13" s="133"/>
      <c r="EEN13" s="134"/>
      <c r="EEO13" s="132"/>
      <c r="EEP13" s="132"/>
      <c r="EEQ13" s="132"/>
      <c r="EER13" s="133"/>
      <c r="EES13" s="134"/>
      <c r="EET13" s="132"/>
      <c r="EEU13" s="132"/>
      <c r="EEV13" s="132"/>
      <c r="EEW13" s="133"/>
      <c r="EEX13" s="134"/>
      <c r="EEY13" s="132"/>
      <c r="EEZ13" s="132"/>
      <c r="EFA13" s="132"/>
      <c r="EFB13" s="133"/>
      <c r="EFC13" s="134"/>
      <c r="EFD13" s="132"/>
      <c r="EFE13" s="132"/>
      <c r="EFF13" s="132"/>
      <c r="EFG13" s="133"/>
      <c r="EFH13" s="134"/>
      <c r="EFI13" s="132"/>
      <c r="EFJ13" s="132"/>
      <c r="EFK13" s="132"/>
      <c r="EFL13" s="133"/>
      <c r="EFM13" s="134"/>
      <c r="EFN13" s="132"/>
      <c r="EFO13" s="132"/>
      <c r="EFP13" s="132"/>
      <c r="EFQ13" s="133"/>
      <c r="EFR13" s="134"/>
      <c r="EFS13" s="132"/>
      <c r="EFT13" s="132"/>
      <c r="EFU13" s="132"/>
      <c r="EFV13" s="133"/>
      <c r="EFW13" s="134"/>
      <c r="EFX13" s="132"/>
      <c r="EFY13" s="132"/>
      <c r="EFZ13" s="132"/>
      <c r="EGA13" s="133"/>
      <c r="EGB13" s="134"/>
      <c r="EGC13" s="132"/>
      <c r="EGD13" s="132"/>
      <c r="EGE13" s="132"/>
      <c r="EGF13" s="133"/>
      <c r="EGG13" s="134"/>
      <c r="EGH13" s="132"/>
      <c r="EGI13" s="132"/>
      <c r="EGJ13" s="132"/>
      <c r="EGK13" s="133"/>
      <c r="EGL13" s="134"/>
      <c r="EGM13" s="132"/>
      <c r="EGN13" s="132"/>
      <c r="EGO13" s="132"/>
      <c r="EGP13" s="133"/>
      <c r="EGQ13" s="134"/>
      <c r="EGR13" s="132"/>
      <c r="EGS13" s="132"/>
      <c r="EGT13" s="132"/>
      <c r="EGU13" s="133"/>
      <c r="EGV13" s="134"/>
      <c r="EGW13" s="132"/>
      <c r="EGX13" s="132"/>
      <c r="EGY13" s="132"/>
      <c r="EGZ13" s="133"/>
      <c r="EHA13" s="134"/>
      <c r="EHB13" s="132"/>
      <c r="EHC13" s="132"/>
      <c r="EHD13" s="132"/>
      <c r="EHE13" s="133"/>
      <c r="EHF13" s="134"/>
      <c r="EHG13" s="132"/>
      <c r="EHH13" s="132"/>
      <c r="EHI13" s="132"/>
      <c r="EHJ13" s="133"/>
      <c r="EHK13" s="134"/>
      <c r="EHL13" s="132"/>
      <c r="EHM13" s="132"/>
      <c r="EHN13" s="132"/>
      <c r="EHO13" s="133"/>
      <c r="EHP13" s="134"/>
      <c r="EHQ13" s="132"/>
      <c r="EHR13" s="132"/>
      <c r="EHS13" s="132"/>
      <c r="EHT13" s="133"/>
      <c r="EHU13" s="134"/>
      <c r="EHV13" s="132"/>
      <c r="EHW13" s="132"/>
      <c r="EHX13" s="132"/>
      <c r="EHY13" s="133"/>
      <c r="EHZ13" s="134"/>
      <c r="EIA13" s="132"/>
      <c r="EIB13" s="132"/>
      <c r="EIC13" s="132"/>
      <c r="EID13" s="133"/>
      <c r="EIE13" s="134"/>
      <c r="EIF13" s="132"/>
      <c r="EIG13" s="132"/>
      <c r="EIH13" s="132"/>
      <c r="EII13" s="133"/>
      <c r="EIJ13" s="134"/>
      <c r="EIK13" s="132"/>
      <c r="EIL13" s="132"/>
      <c r="EIM13" s="132"/>
      <c r="EIN13" s="133"/>
      <c r="EIO13" s="134"/>
      <c r="EIP13" s="132"/>
      <c r="EIQ13" s="132"/>
      <c r="EIR13" s="132"/>
      <c r="EIS13" s="133"/>
      <c r="EIT13" s="134"/>
      <c r="EIU13" s="132"/>
      <c r="EIV13" s="132"/>
      <c r="EIW13" s="132"/>
      <c r="EIX13" s="133"/>
      <c r="EIY13" s="134"/>
      <c r="EIZ13" s="132"/>
      <c r="EJA13" s="132"/>
      <c r="EJB13" s="132"/>
      <c r="EJC13" s="133"/>
      <c r="EJD13" s="134"/>
      <c r="EJE13" s="132"/>
      <c r="EJF13" s="132"/>
      <c r="EJG13" s="132"/>
      <c r="EJH13" s="133"/>
      <c r="EJI13" s="134"/>
      <c r="EJJ13" s="132"/>
      <c r="EJK13" s="132"/>
      <c r="EJL13" s="132"/>
      <c r="EJM13" s="133"/>
      <c r="EJN13" s="134"/>
      <c r="EJO13" s="132"/>
      <c r="EJP13" s="132"/>
      <c r="EJQ13" s="132"/>
      <c r="EJR13" s="133"/>
      <c r="EJS13" s="134"/>
      <c r="EJT13" s="132"/>
      <c r="EJU13" s="132"/>
      <c r="EJV13" s="132"/>
      <c r="EJW13" s="133"/>
      <c r="EJX13" s="134"/>
      <c r="EJY13" s="132"/>
      <c r="EJZ13" s="132"/>
      <c r="EKA13" s="132"/>
      <c r="EKB13" s="133"/>
      <c r="EKC13" s="134"/>
      <c r="EKD13" s="132"/>
      <c r="EKE13" s="132"/>
      <c r="EKF13" s="132"/>
      <c r="EKG13" s="133"/>
      <c r="EKH13" s="134"/>
      <c r="EKI13" s="132"/>
      <c r="EKJ13" s="132"/>
      <c r="EKK13" s="132"/>
      <c r="EKL13" s="133"/>
      <c r="EKM13" s="134"/>
      <c r="EKN13" s="132"/>
      <c r="EKO13" s="132"/>
      <c r="EKP13" s="132"/>
      <c r="EKQ13" s="133"/>
      <c r="EKR13" s="134"/>
      <c r="EKS13" s="132"/>
      <c r="EKT13" s="132"/>
      <c r="EKU13" s="132"/>
      <c r="EKV13" s="133"/>
      <c r="EKW13" s="134"/>
      <c r="EKX13" s="132"/>
      <c r="EKY13" s="132"/>
      <c r="EKZ13" s="132"/>
      <c r="ELA13" s="133"/>
      <c r="ELB13" s="134"/>
      <c r="ELC13" s="132"/>
      <c r="ELD13" s="132"/>
      <c r="ELE13" s="132"/>
      <c r="ELF13" s="133"/>
      <c r="ELG13" s="134"/>
      <c r="ELH13" s="132"/>
      <c r="ELI13" s="132"/>
      <c r="ELJ13" s="132"/>
      <c r="ELK13" s="133"/>
      <c r="ELL13" s="134"/>
      <c r="ELM13" s="132"/>
      <c r="ELN13" s="132"/>
      <c r="ELO13" s="132"/>
      <c r="ELP13" s="133"/>
      <c r="ELQ13" s="134"/>
      <c r="ELR13" s="132"/>
      <c r="ELS13" s="132"/>
      <c r="ELT13" s="132"/>
      <c r="ELU13" s="133"/>
      <c r="ELV13" s="134"/>
      <c r="ELW13" s="132"/>
      <c r="ELX13" s="132"/>
      <c r="ELY13" s="132"/>
      <c r="ELZ13" s="133"/>
      <c r="EMA13" s="134"/>
      <c r="EMB13" s="132"/>
      <c r="EMC13" s="132"/>
      <c r="EMD13" s="132"/>
      <c r="EME13" s="133"/>
      <c r="EMF13" s="134"/>
      <c r="EMG13" s="132"/>
      <c r="EMH13" s="132"/>
      <c r="EMI13" s="132"/>
      <c r="EMJ13" s="133"/>
      <c r="EMK13" s="134"/>
      <c r="EML13" s="132"/>
      <c r="EMM13" s="132"/>
      <c r="EMN13" s="132"/>
      <c r="EMO13" s="133"/>
      <c r="EMP13" s="134"/>
      <c r="EMQ13" s="132"/>
      <c r="EMR13" s="132"/>
      <c r="EMS13" s="132"/>
      <c r="EMT13" s="133"/>
      <c r="EMU13" s="134"/>
      <c r="EMV13" s="132"/>
      <c r="EMW13" s="132"/>
      <c r="EMX13" s="132"/>
      <c r="EMY13" s="133"/>
      <c r="EMZ13" s="134"/>
      <c r="ENA13" s="132"/>
      <c r="ENB13" s="132"/>
      <c r="ENC13" s="132"/>
      <c r="END13" s="133"/>
      <c r="ENE13" s="134"/>
      <c r="ENF13" s="132"/>
      <c r="ENG13" s="132"/>
      <c r="ENH13" s="132"/>
      <c r="ENI13" s="133"/>
      <c r="ENJ13" s="134"/>
      <c r="ENK13" s="132"/>
      <c r="ENL13" s="132"/>
      <c r="ENM13" s="132"/>
      <c r="ENN13" s="133"/>
      <c r="ENO13" s="134"/>
      <c r="ENP13" s="132"/>
      <c r="ENQ13" s="132"/>
      <c r="ENR13" s="132"/>
      <c r="ENS13" s="133"/>
      <c r="ENT13" s="134"/>
      <c r="ENU13" s="132"/>
      <c r="ENV13" s="132"/>
      <c r="ENW13" s="132"/>
      <c r="ENX13" s="133"/>
      <c r="ENY13" s="134"/>
      <c r="ENZ13" s="132"/>
      <c r="EOA13" s="132"/>
      <c r="EOB13" s="132"/>
      <c r="EOC13" s="133"/>
      <c r="EOD13" s="134"/>
      <c r="EOE13" s="132"/>
      <c r="EOF13" s="132"/>
      <c r="EOG13" s="132"/>
      <c r="EOH13" s="133"/>
      <c r="EOI13" s="134"/>
      <c r="EOJ13" s="132"/>
      <c r="EOK13" s="132"/>
      <c r="EOL13" s="132"/>
      <c r="EOM13" s="133"/>
      <c r="EON13" s="134"/>
      <c r="EOO13" s="132"/>
      <c r="EOP13" s="132"/>
      <c r="EOQ13" s="132"/>
      <c r="EOR13" s="133"/>
      <c r="EOS13" s="134"/>
      <c r="EOT13" s="132"/>
      <c r="EOU13" s="132"/>
      <c r="EOV13" s="132"/>
      <c r="EOW13" s="133"/>
      <c r="EOX13" s="134"/>
      <c r="EOY13" s="132"/>
      <c r="EOZ13" s="132"/>
      <c r="EPA13" s="132"/>
      <c r="EPB13" s="133"/>
      <c r="EPC13" s="134"/>
      <c r="EPD13" s="132"/>
      <c r="EPE13" s="132"/>
      <c r="EPF13" s="132"/>
      <c r="EPG13" s="133"/>
      <c r="EPH13" s="134"/>
      <c r="EPI13" s="132"/>
      <c r="EPJ13" s="132"/>
      <c r="EPK13" s="132"/>
      <c r="EPL13" s="133"/>
      <c r="EPM13" s="134"/>
      <c r="EPN13" s="132"/>
      <c r="EPO13" s="132"/>
      <c r="EPP13" s="132"/>
      <c r="EPQ13" s="133"/>
      <c r="EPR13" s="134"/>
      <c r="EPS13" s="132"/>
      <c r="EPT13" s="132"/>
      <c r="EPU13" s="132"/>
      <c r="EPV13" s="133"/>
      <c r="EPW13" s="134"/>
      <c r="EPX13" s="132"/>
      <c r="EPY13" s="132"/>
      <c r="EPZ13" s="132"/>
      <c r="EQA13" s="133"/>
      <c r="EQB13" s="134"/>
      <c r="EQC13" s="132"/>
      <c r="EQD13" s="132"/>
      <c r="EQE13" s="132"/>
      <c r="EQF13" s="133"/>
      <c r="EQG13" s="134"/>
      <c r="EQH13" s="132"/>
      <c r="EQI13" s="132"/>
      <c r="EQJ13" s="132"/>
      <c r="EQK13" s="133"/>
      <c r="EQL13" s="134"/>
      <c r="EQM13" s="132"/>
      <c r="EQN13" s="132"/>
      <c r="EQO13" s="132"/>
      <c r="EQP13" s="133"/>
      <c r="EQQ13" s="134"/>
      <c r="EQR13" s="132"/>
      <c r="EQS13" s="132"/>
      <c r="EQT13" s="132"/>
      <c r="EQU13" s="133"/>
      <c r="EQV13" s="134"/>
      <c r="EQW13" s="132"/>
      <c r="EQX13" s="132"/>
      <c r="EQY13" s="132"/>
      <c r="EQZ13" s="133"/>
      <c r="ERA13" s="134"/>
      <c r="ERB13" s="132"/>
      <c r="ERC13" s="132"/>
      <c r="ERD13" s="132"/>
      <c r="ERE13" s="133"/>
      <c r="ERF13" s="134"/>
      <c r="ERG13" s="132"/>
      <c r="ERH13" s="132"/>
      <c r="ERI13" s="132"/>
      <c r="ERJ13" s="133"/>
      <c r="ERK13" s="134"/>
      <c r="ERL13" s="132"/>
      <c r="ERM13" s="132"/>
      <c r="ERN13" s="132"/>
      <c r="ERO13" s="133"/>
      <c r="ERP13" s="134"/>
      <c r="ERQ13" s="132"/>
      <c r="ERR13" s="132"/>
      <c r="ERS13" s="132"/>
      <c r="ERT13" s="133"/>
      <c r="ERU13" s="134"/>
      <c r="ERV13" s="132"/>
      <c r="ERW13" s="132"/>
      <c r="ERX13" s="132"/>
      <c r="ERY13" s="133"/>
      <c r="ERZ13" s="134"/>
      <c r="ESA13" s="132"/>
      <c r="ESB13" s="132"/>
      <c r="ESC13" s="132"/>
      <c r="ESD13" s="133"/>
      <c r="ESE13" s="134"/>
      <c r="ESF13" s="132"/>
      <c r="ESG13" s="132"/>
      <c r="ESH13" s="132"/>
      <c r="ESI13" s="133"/>
      <c r="ESJ13" s="134"/>
      <c r="ESK13" s="132"/>
      <c r="ESL13" s="132"/>
      <c r="ESM13" s="132"/>
      <c r="ESN13" s="133"/>
      <c r="ESO13" s="134"/>
      <c r="ESP13" s="132"/>
      <c r="ESQ13" s="132"/>
      <c r="ESR13" s="132"/>
      <c r="ESS13" s="133"/>
      <c r="EST13" s="134"/>
      <c r="ESU13" s="132"/>
      <c r="ESV13" s="132"/>
      <c r="ESW13" s="132"/>
      <c r="ESX13" s="133"/>
      <c r="ESY13" s="134"/>
      <c r="ESZ13" s="132"/>
      <c r="ETA13" s="132"/>
      <c r="ETB13" s="132"/>
      <c r="ETC13" s="133"/>
      <c r="ETD13" s="134"/>
      <c r="ETE13" s="132"/>
      <c r="ETF13" s="132"/>
      <c r="ETG13" s="132"/>
      <c r="ETH13" s="133"/>
      <c r="ETI13" s="134"/>
      <c r="ETJ13" s="132"/>
      <c r="ETK13" s="132"/>
      <c r="ETL13" s="132"/>
      <c r="ETM13" s="133"/>
      <c r="ETN13" s="134"/>
      <c r="ETO13" s="132"/>
      <c r="ETP13" s="132"/>
      <c r="ETQ13" s="132"/>
      <c r="ETR13" s="133"/>
      <c r="ETS13" s="134"/>
      <c r="ETT13" s="132"/>
      <c r="ETU13" s="132"/>
      <c r="ETV13" s="132"/>
      <c r="ETW13" s="133"/>
      <c r="ETX13" s="134"/>
      <c r="ETY13" s="132"/>
      <c r="ETZ13" s="132"/>
      <c r="EUA13" s="132"/>
      <c r="EUB13" s="133"/>
      <c r="EUC13" s="134"/>
      <c r="EUD13" s="132"/>
      <c r="EUE13" s="132"/>
      <c r="EUF13" s="132"/>
      <c r="EUG13" s="133"/>
      <c r="EUH13" s="134"/>
      <c r="EUI13" s="132"/>
      <c r="EUJ13" s="132"/>
      <c r="EUK13" s="132"/>
      <c r="EUL13" s="133"/>
      <c r="EUM13" s="134"/>
      <c r="EUN13" s="132"/>
      <c r="EUO13" s="132"/>
      <c r="EUP13" s="132"/>
      <c r="EUQ13" s="133"/>
      <c r="EUR13" s="134"/>
      <c r="EUS13" s="132"/>
      <c r="EUT13" s="132"/>
      <c r="EUU13" s="132"/>
      <c r="EUV13" s="133"/>
      <c r="EUW13" s="134"/>
      <c r="EUX13" s="132"/>
      <c r="EUY13" s="132"/>
      <c r="EUZ13" s="132"/>
      <c r="EVA13" s="133"/>
      <c r="EVB13" s="134"/>
      <c r="EVC13" s="132"/>
      <c r="EVD13" s="132"/>
      <c r="EVE13" s="132"/>
      <c r="EVF13" s="133"/>
      <c r="EVG13" s="134"/>
      <c r="EVH13" s="132"/>
      <c r="EVI13" s="132"/>
      <c r="EVJ13" s="132"/>
      <c r="EVK13" s="133"/>
      <c r="EVL13" s="134"/>
      <c r="EVM13" s="132"/>
      <c r="EVN13" s="132"/>
      <c r="EVO13" s="132"/>
      <c r="EVP13" s="133"/>
      <c r="EVQ13" s="134"/>
      <c r="EVR13" s="132"/>
      <c r="EVS13" s="132"/>
      <c r="EVT13" s="132"/>
      <c r="EVU13" s="133"/>
      <c r="EVV13" s="134"/>
      <c r="EVW13" s="132"/>
      <c r="EVX13" s="132"/>
      <c r="EVY13" s="132"/>
      <c r="EVZ13" s="133"/>
      <c r="EWA13" s="134"/>
      <c r="EWB13" s="132"/>
      <c r="EWC13" s="132"/>
      <c r="EWD13" s="132"/>
      <c r="EWE13" s="133"/>
      <c r="EWF13" s="134"/>
      <c r="EWG13" s="132"/>
      <c r="EWH13" s="132"/>
      <c r="EWI13" s="132"/>
      <c r="EWJ13" s="133"/>
      <c r="EWK13" s="134"/>
      <c r="EWL13" s="132"/>
      <c r="EWM13" s="132"/>
      <c r="EWN13" s="132"/>
      <c r="EWO13" s="133"/>
      <c r="EWP13" s="134"/>
      <c r="EWQ13" s="132"/>
      <c r="EWR13" s="132"/>
      <c r="EWS13" s="132"/>
      <c r="EWT13" s="133"/>
      <c r="EWU13" s="134"/>
      <c r="EWV13" s="132"/>
      <c r="EWW13" s="132"/>
      <c r="EWX13" s="132"/>
      <c r="EWY13" s="133"/>
      <c r="EWZ13" s="134"/>
      <c r="EXA13" s="132"/>
      <c r="EXB13" s="132"/>
      <c r="EXC13" s="132"/>
      <c r="EXD13" s="133"/>
      <c r="EXE13" s="134"/>
      <c r="EXF13" s="132"/>
      <c r="EXG13" s="132"/>
      <c r="EXH13" s="132"/>
      <c r="EXI13" s="133"/>
      <c r="EXJ13" s="134"/>
      <c r="EXK13" s="132"/>
      <c r="EXL13" s="132"/>
      <c r="EXM13" s="132"/>
      <c r="EXN13" s="133"/>
      <c r="EXO13" s="134"/>
      <c r="EXP13" s="132"/>
      <c r="EXQ13" s="132"/>
      <c r="EXR13" s="132"/>
      <c r="EXS13" s="133"/>
      <c r="EXT13" s="134"/>
      <c r="EXU13" s="132"/>
      <c r="EXV13" s="132"/>
      <c r="EXW13" s="132"/>
      <c r="EXX13" s="133"/>
      <c r="EXY13" s="134"/>
      <c r="EXZ13" s="132"/>
      <c r="EYA13" s="132"/>
      <c r="EYB13" s="132"/>
      <c r="EYC13" s="133"/>
      <c r="EYD13" s="134"/>
      <c r="EYE13" s="132"/>
      <c r="EYF13" s="132"/>
      <c r="EYG13" s="132"/>
      <c r="EYH13" s="133"/>
      <c r="EYI13" s="134"/>
      <c r="EYJ13" s="132"/>
      <c r="EYK13" s="132"/>
      <c r="EYL13" s="132"/>
      <c r="EYM13" s="133"/>
      <c r="EYN13" s="134"/>
      <c r="EYO13" s="132"/>
      <c r="EYP13" s="132"/>
      <c r="EYQ13" s="132"/>
      <c r="EYR13" s="133"/>
      <c r="EYS13" s="134"/>
      <c r="EYT13" s="132"/>
      <c r="EYU13" s="132"/>
      <c r="EYV13" s="132"/>
      <c r="EYW13" s="133"/>
      <c r="EYX13" s="134"/>
      <c r="EYY13" s="132"/>
      <c r="EYZ13" s="132"/>
      <c r="EZA13" s="132"/>
      <c r="EZB13" s="133"/>
      <c r="EZC13" s="134"/>
      <c r="EZD13" s="132"/>
      <c r="EZE13" s="132"/>
      <c r="EZF13" s="132"/>
      <c r="EZG13" s="133"/>
      <c r="EZH13" s="134"/>
      <c r="EZI13" s="132"/>
      <c r="EZJ13" s="132"/>
      <c r="EZK13" s="132"/>
      <c r="EZL13" s="133"/>
      <c r="EZM13" s="134"/>
      <c r="EZN13" s="132"/>
      <c r="EZO13" s="132"/>
      <c r="EZP13" s="132"/>
      <c r="EZQ13" s="133"/>
      <c r="EZR13" s="134"/>
      <c r="EZS13" s="132"/>
      <c r="EZT13" s="132"/>
      <c r="EZU13" s="132"/>
      <c r="EZV13" s="133"/>
      <c r="EZW13" s="134"/>
      <c r="EZX13" s="132"/>
      <c r="EZY13" s="132"/>
      <c r="EZZ13" s="132"/>
      <c r="FAA13" s="133"/>
      <c r="FAB13" s="134"/>
      <c r="FAC13" s="132"/>
      <c r="FAD13" s="132"/>
      <c r="FAE13" s="132"/>
      <c r="FAF13" s="133"/>
      <c r="FAG13" s="134"/>
      <c r="FAH13" s="132"/>
      <c r="FAI13" s="132"/>
      <c r="FAJ13" s="132"/>
      <c r="FAK13" s="133"/>
      <c r="FAL13" s="134"/>
      <c r="FAM13" s="132"/>
      <c r="FAN13" s="132"/>
      <c r="FAO13" s="132"/>
      <c r="FAP13" s="133"/>
      <c r="FAQ13" s="134"/>
      <c r="FAR13" s="132"/>
      <c r="FAS13" s="132"/>
      <c r="FAT13" s="132"/>
      <c r="FAU13" s="133"/>
      <c r="FAV13" s="134"/>
      <c r="FAW13" s="132"/>
      <c r="FAX13" s="132"/>
      <c r="FAY13" s="132"/>
      <c r="FAZ13" s="133"/>
      <c r="FBA13" s="134"/>
      <c r="FBB13" s="132"/>
      <c r="FBC13" s="132"/>
      <c r="FBD13" s="132"/>
      <c r="FBE13" s="133"/>
      <c r="FBF13" s="134"/>
      <c r="FBG13" s="132"/>
      <c r="FBH13" s="132"/>
      <c r="FBI13" s="132"/>
      <c r="FBJ13" s="133"/>
      <c r="FBK13" s="134"/>
      <c r="FBL13" s="132"/>
      <c r="FBM13" s="132"/>
      <c r="FBN13" s="132"/>
      <c r="FBO13" s="133"/>
      <c r="FBP13" s="134"/>
      <c r="FBQ13" s="132"/>
      <c r="FBR13" s="132"/>
      <c r="FBS13" s="132"/>
      <c r="FBT13" s="133"/>
      <c r="FBU13" s="134"/>
      <c r="FBV13" s="132"/>
      <c r="FBW13" s="132"/>
      <c r="FBX13" s="132"/>
      <c r="FBY13" s="133"/>
      <c r="FBZ13" s="134"/>
      <c r="FCA13" s="132"/>
      <c r="FCB13" s="132"/>
      <c r="FCC13" s="132"/>
      <c r="FCD13" s="133"/>
      <c r="FCE13" s="134"/>
      <c r="FCF13" s="132"/>
      <c r="FCG13" s="132"/>
      <c r="FCH13" s="132"/>
      <c r="FCI13" s="133"/>
      <c r="FCJ13" s="134"/>
      <c r="FCK13" s="132"/>
      <c r="FCL13" s="132"/>
      <c r="FCM13" s="132"/>
      <c r="FCN13" s="133"/>
      <c r="FCO13" s="134"/>
      <c r="FCP13" s="132"/>
      <c r="FCQ13" s="132"/>
      <c r="FCR13" s="132"/>
      <c r="FCS13" s="133"/>
      <c r="FCT13" s="134"/>
      <c r="FCU13" s="132"/>
      <c r="FCV13" s="132"/>
      <c r="FCW13" s="132"/>
      <c r="FCX13" s="133"/>
      <c r="FCY13" s="134"/>
      <c r="FCZ13" s="132"/>
      <c r="FDA13" s="132"/>
      <c r="FDB13" s="132"/>
      <c r="FDC13" s="133"/>
      <c r="FDD13" s="134"/>
      <c r="FDE13" s="132"/>
      <c r="FDF13" s="132"/>
      <c r="FDG13" s="132"/>
      <c r="FDH13" s="133"/>
      <c r="FDI13" s="134"/>
      <c r="FDJ13" s="132"/>
      <c r="FDK13" s="132"/>
      <c r="FDL13" s="132"/>
      <c r="FDM13" s="133"/>
      <c r="FDN13" s="134"/>
      <c r="FDO13" s="132"/>
      <c r="FDP13" s="132"/>
      <c r="FDQ13" s="132"/>
      <c r="FDR13" s="133"/>
      <c r="FDS13" s="134"/>
      <c r="FDT13" s="132"/>
      <c r="FDU13" s="132"/>
      <c r="FDV13" s="132"/>
      <c r="FDW13" s="133"/>
      <c r="FDX13" s="134"/>
      <c r="FDY13" s="132"/>
      <c r="FDZ13" s="132"/>
      <c r="FEA13" s="132"/>
      <c r="FEB13" s="133"/>
      <c r="FEC13" s="134"/>
      <c r="FED13" s="132"/>
      <c r="FEE13" s="132"/>
      <c r="FEF13" s="132"/>
      <c r="FEG13" s="133"/>
      <c r="FEH13" s="134"/>
      <c r="FEI13" s="132"/>
      <c r="FEJ13" s="132"/>
      <c r="FEK13" s="132"/>
      <c r="FEL13" s="133"/>
      <c r="FEM13" s="134"/>
      <c r="FEN13" s="132"/>
      <c r="FEO13" s="132"/>
      <c r="FEP13" s="132"/>
      <c r="FEQ13" s="133"/>
      <c r="FER13" s="134"/>
      <c r="FES13" s="132"/>
      <c r="FET13" s="132"/>
      <c r="FEU13" s="132"/>
      <c r="FEV13" s="133"/>
      <c r="FEW13" s="134"/>
      <c r="FEX13" s="132"/>
      <c r="FEY13" s="132"/>
      <c r="FEZ13" s="132"/>
      <c r="FFA13" s="133"/>
      <c r="FFB13" s="134"/>
      <c r="FFC13" s="132"/>
      <c r="FFD13" s="132"/>
      <c r="FFE13" s="132"/>
      <c r="FFF13" s="133"/>
      <c r="FFG13" s="134"/>
      <c r="FFH13" s="132"/>
      <c r="FFI13" s="132"/>
      <c r="FFJ13" s="132"/>
      <c r="FFK13" s="133"/>
      <c r="FFL13" s="134"/>
      <c r="FFM13" s="132"/>
      <c r="FFN13" s="132"/>
      <c r="FFO13" s="132"/>
      <c r="FFP13" s="133"/>
      <c r="FFQ13" s="134"/>
      <c r="FFR13" s="132"/>
      <c r="FFS13" s="132"/>
      <c r="FFT13" s="132"/>
      <c r="FFU13" s="133"/>
      <c r="FFV13" s="134"/>
      <c r="FFW13" s="132"/>
      <c r="FFX13" s="132"/>
      <c r="FFY13" s="132"/>
      <c r="FFZ13" s="133"/>
      <c r="FGA13" s="134"/>
      <c r="FGB13" s="132"/>
      <c r="FGC13" s="132"/>
      <c r="FGD13" s="132"/>
      <c r="FGE13" s="133"/>
      <c r="FGF13" s="134"/>
      <c r="FGG13" s="132"/>
      <c r="FGH13" s="132"/>
      <c r="FGI13" s="132"/>
      <c r="FGJ13" s="133"/>
      <c r="FGK13" s="134"/>
      <c r="FGL13" s="132"/>
      <c r="FGM13" s="132"/>
      <c r="FGN13" s="132"/>
      <c r="FGO13" s="133"/>
      <c r="FGP13" s="134"/>
      <c r="FGQ13" s="132"/>
      <c r="FGR13" s="132"/>
      <c r="FGS13" s="132"/>
      <c r="FGT13" s="133"/>
      <c r="FGU13" s="134"/>
      <c r="FGV13" s="132"/>
      <c r="FGW13" s="132"/>
      <c r="FGX13" s="132"/>
      <c r="FGY13" s="133"/>
      <c r="FGZ13" s="134"/>
      <c r="FHA13" s="132"/>
      <c r="FHB13" s="132"/>
      <c r="FHC13" s="132"/>
      <c r="FHD13" s="133"/>
      <c r="FHE13" s="134"/>
      <c r="FHF13" s="132"/>
      <c r="FHG13" s="132"/>
      <c r="FHH13" s="132"/>
      <c r="FHI13" s="133"/>
      <c r="FHJ13" s="134"/>
      <c r="FHK13" s="132"/>
      <c r="FHL13" s="132"/>
      <c r="FHM13" s="132"/>
      <c r="FHN13" s="133"/>
      <c r="FHO13" s="134"/>
      <c r="FHP13" s="132"/>
      <c r="FHQ13" s="132"/>
      <c r="FHR13" s="132"/>
      <c r="FHS13" s="133"/>
      <c r="FHT13" s="134"/>
      <c r="FHU13" s="132"/>
      <c r="FHV13" s="132"/>
      <c r="FHW13" s="132"/>
      <c r="FHX13" s="133"/>
      <c r="FHY13" s="134"/>
      <c r="FHZ13" s="132"/>
      <c r="FIA13" s="132"/>
      <c r="FIB13" s="132"/>
      <c r="FIC13" s="133"/>
      <c r="FID13" s="134"/>
      <c r="FIE13" s="132"/>
      <c r="FIF13" s="132"/>
      <c r="FIG13" s="132"/>
      <c r="FIH13" s="133"/>
      <c r="FII13" s="134"/>
      <c r="FIJ13" s="132"/>
      <c r="FIK13" s="132"/>
      <c r="FIL13" s="132"/>
      <c r="FIM13" s="133"/>
      <c r="FIN13" s="134"/>
      <c r="FIO13" s="132"/>
      <c r="FIP13" s="132"/>
      <c r="FIQ13" s="132"/>
      <c r="FIR13" s="133"/>
      <c r="FIS13" s="134"/>
      <c r="FIT13" s="132"/>
      <c r="FIU13" s="132"/>
      <c r="FIV13" s="132"/>
      <c r="FIW13" s="133"/>
      <c r="FIX13" s="134"/>
      <c r="FIY13" s="132"/>
      <c r="FIZ13" s="132"/>
      <c r="FJA13" s="132"/>
      <c r="FJB13" s="133"/>
      <c r="FJC13" s="134"/>
      <c r="FJD13" s="132"/>
      <c r="FJE13" s="132"/>
      <c r="FJF13" s="132"/>
      <c r="FJG13" s="133"/>
      <c r="FJH13" s="134"/>
      <c r="FJI13" s="132"/>
      <c r="FJJ13" s="132"/>
      <c r="FJK13" s="132"/>
      <c r="FJL13" s="133"/>
      <c r="FJM13" s="134"/>
      <c r="FJN13" s="132"/>
      <c r="FJO13" s="132"/>
      <c r="FJP13" s="132"/>
      <c r="FJQ13" s="133"/>
      <c r="FJR13" s="134"/>
      <c r="FJS13" s="132"/>
      <c r="FJT13" s="132"/>
      <c r="FJU13" s="132"/>
      <c r="FJV13" s="133"/>
      <c r="FJW13" s="134"/>
      <c r="FJX13" s="132"/>
      <c r="FJY13" s="132"/>
      <c r="FJZ13" s="132"/>
      <c r="FKA13" s="133"/>
      <c r="FKB13" s="134"/>
      <c r="FKC13" s="132"/>
      <c r="FKD13" s="132"/>
      <c r="FKE13" s="132"/>
      <c r="FKF13" s="133"/>
      <c r="FKG13" s="134"/>
      <c r="FKH13" s="132"/>
      <c r="FKI13" s="132"/>
      <c r="FKJ13" s="132"/>
      <c r="FKK13" s="133"/>
      <c r="FKL13" s="134"/>
      <c r="FKM13" s="132"/>
      <c r="FKN13" s="132"/>
      <c r="FKO13" s="132"/>
      <c r="FKP13" s="133"/>
      <c r="FKQ13" s="134"/>
      <c r="FKR13" s="132"/>
      <c r="FKS13" s="132"/>
      <c r="FKT13" s="132"/>
      <c r="FKU13" s="133"/>
      <c r="FKV13" s="134"/>
      <c r="FKW13" s="132"/>
      <c r="FKX13" s="132"/>
      <c r="FKY13" s="132"/>
      <c r="FKZ13" s="133"/>
      <c r="FLA13" s="134"/>
      <c r="FLB13" s="132"/>
      <c r="FLC13" s="132"/>
      <c r="FLD13" s="132"/>
      <c r="FLE13" s="133"/>
      <c r="FLF13" s="134"/>
      <c r="FLG13" s="132"/>
      <c r="FLH13" s="132"/>
      <c r="FLI13" s="132"/>
      <c r="FLJ13" s="133"/>
      <c r="FLK13" s="134"/>
      <c r="FLL13" s="132"/>
      <c r="FLM13" s="132"/>
      <c r="FLN13" s="132"/>
      <c r="FLO13" s="133"/>
      <c r="FLP13" s="134"/>
      <c r="FLQ13" s="132"/>
      <c r="FLR13" s="132"/>
      <c r="FLS13" s="132"/>
      <c r="FLT13" s="133"/>
      <c r="FLU13" s="134"/>
      <c r="FLV13" s="132"/>
      <c r="FLW13" s="132"/>
      <c r="FLX13" s="132"/>
      <c r="FLY13" s="133"/>
      <c r="FLZ13" s="134"/>
      <c r="FMA13" s="132"/>
      <c r="FMB13" s="132"/>
      <c r="FMC13" s="132"/>
      <c r="FMD13" s="133"/>
      <c r="FME13" s="134"/>
      <c r="FMF13" s="132"/>
      <c r="FMG13" s="132"/>
      <c r="FMH13" s="132"/>
      <c r="FMI13" s="133"/>
      <c r="FMJ13" s="134"/>
      <c r="FMK13" s="132"/>
      <c r="FML13" s="132"/>
      <c r="FMM13" s="132"/>
      <c r="FMN13" s="133"/>
      <c r="FMO13" s="134"/>
      <c r="FMP13" s="132"/>
      <c r="FMQ13" s="132"/>
      <c r="FMR13" s="132"/>
      <c r="FMS13" s="133"/>
      <c r="FMT13" s="134"/>
      <c r="FMU13" s="132"/>
      <c r="FMV13" s="132"/>
      <c r="FMW13" s="132"/>
      <c r="FMX13" s="133"/>
      <c r="FMY13" s="134"/>
      <c r="FMZ13" s="132"/>
      <c r="FNA13" s="132"/>
      <c r="FNB13" s="132"/>
      <c r="FNC13" s="133"/>
      <c r="FND13" s="134"/>
      <c r="FNE13" s="132"/>
      <c r="FNF13" s="132"/>
      <c r="FNG13" s="132"/>
      <c r="FNH13" s="133"/>
      <c r="FNI13" s="134"/>
      <c r="FNJ13" s="132"/>
      <c r="FNK13" s="132"/>
      <c r="FNL13" s="132"/>
      <c r="FNM13" s="133"/>
      <c r="FNN13" s="134"/>
      <c r="FNO13" s="132"/>
      <c r="FNP13" s="132"/>
      <c r="FNQ13" s="132"/>
      <c r="FNR13" s="133"/>
      <c r="FNS13" s="134"/>
      <c r="FNT13" s="132"/>
      <c r="FNU13" s="132"/>
      <c r="FNV13" s="132"/>
      <c r="FNW13" s="133"/>
      <c r="FNX13" s="134"/>
      <c r="FNY13" s="132"/>
      <c r="FNZ13" s="132"/>
      <c r="FOA13" s="132"/>
      <c r="FOB13" s="133"/>
      <c r="FOC13" s="134"/>
      <c r="FOD13" s="132"/>
      <c r="FOE13" s="132"/>
      <c r="FOF13" s="132"/>
      <c r="FOG13" s="133"/>
      <c r="FOH13" s="134"/>
      <c r="FOI13" s="132"/>
      <c r="FOJ13" s="132"/>
      <c r="FOK13" s="132"/>
      <c r="FOL13" s="133"/>
      <c r="FOM13" s="134"/>
      <c r="FON13" s="132"/>
      <c r="FOO13" s="132"/>
      <c r="FOP13" s="132"/>
      <c r="FOQ13" s="133"/>
      <c r="FOR13" s="134"/>
      <c r="FOS13" s="132"/>
      <c r="FOT13" s="132"/>
      <c r="FOU13" s="132"/>
      <c r="FOV13" s="133"/>
      <c r="FOW13" s="134"/>
      <c r="FOX13" s="132"/>
      <c r="FOY13" s="132"/>
      <c r="FOZ13" s="132"/>
      <c r="FPA13" s="133"/>
      <c r="FPB13" s="134"/>
      <c r="FPC13" s="132"/>
      <c r="FPD13" s="132"/>
      <c r="FPE13" s="132"/>
      <c r="FPF13" s="133"/>
      <c r="FPG13" s="134"/>
      <c r="FPH13" s="132"/>
      <c r="FPI13" s="132"/>
      <c r="FPJ13" s="132"/>
      <c r="FPK13" s="133"/>
      <c r="FPL13" s="134"/>
      <c r="FPM13" s="132"/>
      <c r="FPN13" s="132"/>
      <c r="FPO13" s="132"/>
      <c r="FPP13" s="133"/>
      <c r="FPQ13" s="134"/>
      <c r="FPR13" s="132"/>
      <c r="FPS13" s="132"/>
      <c r="FPT13" s="132"/>
      <c r="FPU13" s="133"/>
      <c r="FPV13" s="134"/>
      <c r="FPW13" s="132"/>
      <c r="FPX13" s="132"/>
      <c r="FPY13" s="132"/>
      <c r="FPZ13" s="133"/>
      <c r="FQA13" s="134"/>
      <c r="FQB13" s="132"/>
      <c r="FQC13" s="132"/>
      <c r="FQD13" s="132"/>
      <c r="FQE13" s="133"/>
      <c r="FQF13" s="134"/>
      <c r="FQG13" s="132"/>
      <c r="FQH13" s="132"/>
      <c r="FQI13" s="132"/>
      <c r="FQJ13" s="133"/>
      <c r="FQK13" s="134"/>
      <c r="FQL13" s="132"/>
      <c r="FQM13" s="132"/>
      <c r="FQN13" s="132"/>
      <c r="FQO13" s="133"/>
      <c r="FQP13" s="134"/>
      <c r="FQQ13" s="132"/>
      <c r="FQR13" s="132"/>
      <c r="FQS13" s="132"/>
      <c r="FQT13" s="133"/>
      <c r="FQU13" s="134"/>
      <c r="FQV13" s="132"/>
      <c r="FQW13" s="132"/>
      <c r="FQX13" s="132"/>
      <c r="FQY13" s="133"/>
      <c r="FQZ13" s="134"/>
      <c r="FRA13" s="132"/>
      <c r="FRB13" s="132"/>
      <c r="FRC13" s="132"/>
      <c r="FRD13" s="133"/>
      <c r="FRE13" s="134"/>
      <c r="FRF13" s="132"/>
      <c r="FRG13" s="132"/>
      <c r="FRH13" s="132"/>
      <c r="FRI13" s="133"/>
      <c r="FRJ13" s="134"/>
      <c r="FRK13" s="132"/>
      <c r="FRL13" s="132"/>
      <c r="FRM13" s="132"/>
      <c r="FRN13" s="133"/>
      <c r="FRO13" s="134"/>
      <c r="FRP13" s="132"/>
      <c r="FRQ13" s="132"/>
      <c r="FRR13" s="132"/>
      <c r="FRS13" s="133"/>
      <c r="FRT13" s="134"/>
      <c r="FRU13" s="132"/>
      <c r="FRV13" s="132"/>
      <c r="FRW13" s="132"/>
      <c r="FRX13" s="133"/>
      <c r="FRY13" s="134"/>
      <c r="FRZ13" s="132"/>
      <c r="FSA13" s="132"/>
      <c r="FSB13" s="132"/>
      <c r="FSC13" s="133"/>
      <c r="FSD13" s="134"/>
      <c r="FSE13" s="132"/>
      <c r="FSF13" s="132"/>
      <c r="FSG13" s="132"/>
      <c r="FSH13" s="133"/>
      <c r="FSI13" s="134"/>
      <c r="FSJ13" s="132"/>
      <c r="FSK13" s="132"/>
      <c r="FSL13" s="132"/>
      <c r="FSM13" s="133"/>
      <c r="FSN13" s="134"/>
      <c r="FSO13" s="132"/>
      <c r="FSP13" s="132"/>
      <c r="FSQ13" s="132"/>
      <c r="FSR13" s="133"/>
      <c r="FSS13" s="134"/>
      <c r="FST13" s="132"/>
      <c r="FSU13" s="132"/>
      <c r="FSV13" s="132"/>
      <c r="FSW13" s="133"/>
      <c r="FSX13" s="134"/>
      <c r="FSY13" s="132"/>
      <c r="FSZ13" s="132"/>
      <c r="FTA13" s="132"/>
      <c r="FTB13" s="133"/>
      <c r="FTC13" s="134"/>
      <c r="FTD13" s="132"/>
      <c r="FTE13" s="132"/>
      <c r="FTF13" s="132"/>
      <c r="FTG13" s="133"/>
      <c r="FTH13" s="134"/>
      <c r="FTI13" s="132"/>
      <c r="FTJ13" s="132"/>
      <c r="FTK13" s="132"/>
      <c r="FTL13" s="133"/>
      <c r="FTM13" s="134"/>
      <c r="FTN13" s="132"/>
      <c r="FTO13" s="132"/>
      <c r="FTP13" s="132"/>
      <c r="FTQ13" s="133"/>
      <c r="FTR13" s="134"/>
      <c r="FTS13" s="132"/>
      <c r="FTT13" s="132"/>
      <c r="FTU13" s="132"/>
      <c r="FTV13" s="133"/>
      <c r="FTW13" s="134"/>
      <c r="FTX13" s="132"/>
      <c r="FTY13" s="132"/>
      <c r="FTZ13" s="132"/>
      <c r="FUA13" s="133"/>
      <c r="FUB13" s="134"/>
      <c r="FUC13" s="132"/>
      <c r="FUD13" s="132"/>
      <c r="FUE13" s="132"/>
      <c r="FUF13" s="133"/>
      <c r="FUG13" s="134"/>
      <c r="FUH13" s="132"/>
      <c r="FUI13" s="132"/>
      <c r="FUJ13" s="132"/>
      <c r="FUK13" s="133"/>
      <c r="FUL13" s="134"/>
      <c r="FUM13" s="132"/>
      <c r="FUN13" s="132"/>
      <c r="FUO13" s="132"/>
      <c r="FUP13" s="133"/>
      <c r="FUQ13" s="134"/>
      <c r="FUR13" s="132"/>
      <c r="FUS13" s="132"/>
      <c r="FUT13" s="132"/>
      <c r="FUU13" s="133"/>
      <c r="FUV13" s="134"/>
      <c r="FUW13" s="132"/>
      <c r="FUX13" s="132"/>
      <c r="FUY13" s="132"/>
      <c r="FUZ13" s="133"/>
      <c r="FVA13" s="134"/>
      <c r="FVB13" s="132"/>
      <c r="FVC13" s="132"/>
      <c r="FVD13" s="132"/>
      <c r="FVE13" s="133"/>
      <c r="FVF13" s="134"/>
      <c r="FVG13" s="132"/>
      <c r="FVH13" s="132"/>
      <c r="FVI13" s="132"/>
      <c r="FVJ13" s="133"/>
      <c r="FVK13" s="134"/>
      <c r="FVL13" s="132"/>
      <c r="FVM13" s="132"/>
      <c r="FVN13" s="132"/>
      <c r="FVO13" s="133"/>
      <c r="FVP13" s="134"/>
      <c r="FVQ13" s="132"/>
      <c r="FVR13" s="132"/>
      <c r="FVS13" s="132"/>
      <c r="FVT13" s="133"/>
      <c r="FVU13" s="134"/>
      <c r="FVV13" s="132"/>
      <c r="FVW13" s="132"/>
      <c r="FVX13" s="132"/>
      <c r="FVY13" s="133"/>
      <c r="FVZ13" s="134"/>
      <c r="FWA13" s="132"/>
      <c r="FWB13" s="132"/>
      <c r="FWC13" s="132"/>
      <c r="FWD13" s="133"/>
      <c r="FWE13" s="134"/>
      <c r="FWF13" s="132"/>
      <c r="FWG13" s="132"/>
      <c r="FWH13" s="132"/>
      <c r="FWI13" s="133"/>
      <c r="FWJ13" s="134"/>
      <c r="FWK13" s="132"/>
      <c r="FWL13" s="132"/>
      <c r="FWM13" s="132"/>
      <c r="FWN13" s="133"/>
      <c r="FWO13" s="134"/>
      <c r="FWP13" s="132"/>
      <c r="FWQ13" s="132"/>
      <c r="FWR13" s="132"/>
      <c r="FWS13" s="133"/>
      <c r="FWT13" s="134"/>
      <c r="FWU13" s="132"/>
      <c r="FWV13" s="132"/>
      <c r="FWW13" s="132"/>
      <c r="FWX13" s="133"/>
      <c r="FWY13" s="134"/>
      <c r="FWZ13" s="132"/>
      <c r="FXA13" s="132"/>
      <c r="FXB13" s="132"/>
      <c r="FXC13" s="133"/>
      <c r="FXD13" s="134"/>
      <c r="FXE13" s="132"/>
      <c r="FXF13" s="132"/>
      <c r="FXG13" s="132"/>
      <c r="FXH13" s="133"/>
      <c r="FXI13" s="134"/>
      <c r="FXJ13" s="132"/>
      <c r="FXK13" s="132"/>
      <c r="FXL13" s="132"/>
      <c r="FXM13" s="133"/>
      <c r="FXN13" s="134"/>
      <c r="FXO13" s="132"/>
      <c r="FXP13" s="132"/>
      <c r="FXQ13" s="132"/>
      <c r="FXR13" s="133"/>
      <c r="FXS13" s="134"/>
      <c r="FXT13" s="132"/>
      <c r="FXU13" s="132"/>
      <c r="FXV13" s="132"/>
      <c r="FXW13" s="133"/>
      <c r="FXX13" s="134"/>
      <c r="FXY13" s="132"/>
      <c r="FXZ13" s="132"/>
      <c r="FYA13" s="132"/>
      <c r="FYB13" s="133"/>
      <c r="FYC13" s="134"/>
      <c r="FYD13" s="132"/>
      <c r="FYE13" s="132"/>
      <c r="FYF13" s="132"/>
      <c r="FYG13" s="133"/>
      <c r="FYH13" s="134"/>
      <c r="FYI13" s="132"/>
      <c r="FYJ13" s="132"/>
      <c r="FYK13" s="132"/>
      <c r="FYL13" s="133"/>
      <c r="FYM13" s="134"/>
      <c r="FYN13" s="132"/>
      <c r="FYO13" s="132"/>
      <c r="FYP13" s="132"/>
      <c r="FYQ13" s="133"/>
      <c r="FYR13" s="134"/>
      <c r="FYS13" s="132"/>
      <c r="FYT13" s="132"/>
      <c r="FYU13" s="132"/>
      <c r="FYV13" s="133"/>
      <c r="FYW13" s="134"/>
      <c r="FYX13" s="132"/>
      <c r="FYY13" s="132"/>
      <c r="FYZ13" s="132"/>
      <c r="FZA13" s="133"/>
      <c r="FZB13" s="134"/>
      <c r="FZC13" s="132"/>
      <c r="FZD13" s="132"/>
      <c r="FZE13" s="132"/>
      <c r="FZF13" s="133"/>
      <c r="FZG13" s="134"/>
      <c r="FZH13" s="132"/>
      <c r="FZI13" s="132"/>
      <c r="FZJ13" s="132"/>
      <c r="FZK13" s="133"/>
      <c r="FZL13" s="134"/>
      <c r="FZM13" s="132"/>
      <c r="FZN13" s="132"/>
      <c r="FZO13" s="132"/>
      <c r="FZP13" s="133"/>
      <c r="FZQ13" s="134"/>
      <c r="FZR13" s="132"/>
      <c r="FZS13" s="132"/>
      <c r="FZT13" s="132"/>
      <c r="FZU13" s="133"/>
      <c r="FZV13" s="134"/>
      <c r="FZW13" s="132"/>
      <c r="FZX13" s="132"/>
      <c r="FZY13" s="132"/>
      <c r="FZZ13" s="133"/>
      <c r="GAA13" s="134"/>
      <c r="GAB13" s="132"/>
      <c r="GAC13" s="132"/>
      <c r="GAD13" s="132"/>
      <c r="GAE13" s="133"/>
      <c r="GAF13" s="134"/>
      <c r="GAG13" s="132"/>
      <c r="GAH13" s="132"/>
      <c r="GAI13" s="132"/>
      <c r="GAJ13" s="133"/>
      <c r="GAK13" s="134"/>
      <c r="GAL13" s="132"/>
      <c r="GAM13" s="132"/>
      <c r="GAN13" s="132"/>
      <c r="GAO13" s="133"/>
      <c r="GAP13" s="134"/>
      <c r="GAQ13" s="132"/>
      <c r="GAR13" s="132"/>
      <c r="GAS13" s="132"/>
      <c r="GAT13" s="133"/>
      <c r="GAU13" s="134"/>
      <c r="GAV13" s="132"/>
      <c r="GAW13" s="132"/>
      <c r="GAX13" s="132"/>
      <c r="GAY13" s="133"/>
      <c r="GAZ13" s="134"/>
      <c r="GBA13" s="132"/>
      <c r="GBB13" s="132"/>
      <c r="GBC13" s="132"/>
      <c r="GBD13" s="133"/>
      <c r="GBE13" s="134"/>
      <c r="GBF13" s="132"/>
      <c r="GBG13" s="132"/>
      <c r="GBH13" s="132"/>
      <c r="GBI13" s="133"/>
      <c r="GBJ13" s="134"/>
      <c r="GBK13" s="132"/>
      <c r="GBL13" s="132"/>
      <c r="GBM13" s="132"/>
      <c r="GBN13" s="133"/>
      <c r="GBO13" s="134"/>
      <c r="GBP13" s="132"/>
      <c r="GBQ13" s="132"/>
      <c r="GBR13" s="132"/>
      <c r="GBS13" s="133"/>
      <c r="GBT13" s="134"/>
      <c r="GBU13" s="132"/>
      <c r="GBV13" s="132"/>
      <c r="GBW13" s="132"/>
      <c r="GBX13" s="133"/>
      <c r="GBY13" s="134"/>
      <c r="GBZ13" s="132"/>
      <c r="GCA13" s="132"/>
      <c r="GCB13" s="132"/>
      <c r="GCC13" s="133"/>
      <c r="GCD13" s="134"/>
      <c r="GCE13" s="132"/>
      <c r="GCF13" s="132"/>
      <c r="GCG13" s="132"/>
      <c r="GCH13" s="133"/>
      <c r="GCI13" s="134"/>
      <c r="GCJ13" s="132"/>
      <c r="GCK13" s="132"/>
      <c r="GCL13" s="132"/>
      <c r="GCM13" s="133"/>
      <c r="GCN13" s="134"/>
      <c r="GCO13" s="132"/>
      <c r="GCP13" s="132"/>
      <c r="GCQ13" s="132"/>
      <c r="GCR13" s="133"/>
      <c r="GCS13" s="134"/>
      <c r="GCT13" s="132"/>
      <c r="GCU13" s="132"/>
      <c r="GCV13" s="132"/>
      <c r="GCW13" s="133"/>
      <c r="GCX13" s="134"/>
      <c r="GCY13" s="132"/>
      <c r="GCZ13" s="132"/>
      <c r="GDA13" s="132"/>
      <c r="GDB13" s="133"/>
      <c r="GDC13" s="134"/>
      <c r="GDD13" s="132"/>
      <c r="GDE13" s="132"/>
      <c r="GDF13" s="132"/>
      <c r="GDG13" s="133"/>
      <c r="GDH13" s="134"/>
      <c r="GDI13" s="132"/>
      <c r="GDJ13" s="132"/>
      <c r="GDK13" s="132"/>
      <c r="GDL13" s="133"/>
      <c r="GDM13" s="134"/>
      <c r="GDN13" s="132"/>
      <c r="GDO13" s="132"/>
      <c r="GDP13" s="132"/>
      <c r="GDQ13" s="133"/>
      <c r="GDR13" s="134"/>
      <c r="GDS13" s="132"/>
      <c r="GDT13" s="132"/>
      <c r="GDU13" s="132"/>
      <c r="GDV13" s="133"/>
      <c r="GDW13" s="134"/>
      <c r="GDX13" s="132"/>
      <c r="GDY13" s="132"/>
      <c r="GDZ13" s="132"/>
      <c r="GEA13" s="133"/>
      <c r="GEB13" s="134"/>
      <c r="GEC13" s="132"/>
      <c r="GED13" s="132"/>
      <c r="GEE13" s="132"/>
      <c r="GEF13" s="133"/>
      <c r="GEG13" s="134"/>
      <c r="GEH13" s="132"/>
      <c r="GEI13" s="132"/>
      <c r="GEJ13" s="132"/>
      <c r="GEK13" s="133"/>
      <c r="GEL13" s="134"/>
      <c r="GEM13" s="132"/>
      <c r="GEN13" s="132"/>
      <c r="GEO13" s="132"/>
      <c r="GEP13" s="133"/>
      <c r="GEQ13" s="134"/>
      <c r="GER13" s="132"/>
      <c r="GES13" s="132"/>
      <c r="GET13" s="132"/>
      <c r="GEU13" s="133"/>
      <c r="GEV13" s="134"/>
      <c r="GEW13" s="132"/>
      <c r="GEX13" s="132"/>
      <c r="GEY13" s="132"/>
      <c r="GEZ13" s="133"/>
      <c r="GFA13" s="134"/>
      <c r="GFB13" s="132"/>
      <c r="GFC13" s="132"/>
      <c r="GFD13" s="132"/>
      <c r="GFE13" s="133"/>
      <c r="GFF13" s="134"/>
      <c r="GFG13" s="132"/>
      <c r="GFH13" s="132"/>
      <c r="GFI13" s="132"/>
      <c r="GFJ13" s="133"/>
      <c r="GFK13" s="134"/>
      <c r="GFL13" s="132"/>
      <c r="GFM13" s="132"/>
      <c r="GFN13" s="132"/>
      <c r="GFO13" s="133"/>
      <c r="GFP13" s="134"/>
      <c r="GFQ13" s="132"/>
      <c r="GFR13" s="132"/>
      <c r="GFS13" s="132"/>
      <c r="GFT13" s="133"/>
      <c r="GFU13" s="134"/>
      <c r="GFV13" s="132"/>
      <c r="GFW13" s="132"/>
      <c r="GFX13" s="132"/>
      <c r="GFY13" s="133"/>
      <c r="GFZ13" s="134"/>
      <c r="GGA13" s="132"/>
      <c r="GGB13" s="132"/>
      <c r="GGC13" s="132"/>
      <c r="GGD13" s="133"/>
      <c r="GGE13" s="134"/>
      <c r="GGF13" s="132"/>
      <c r="GGG13" s="132"/>
      <c r="GGH13" s="132"/>
      <c r="GGI13" s="133"/>
      <c r="GGJ13" s="134"/>
      <c r="GGK13" s="132"/>
      <c r="GGL13" s="132"/>
      <c r="GGM13" s="132"/>
      <c r="GGN13" s="133"/>
      <c r="GGO13" s="134"/>
      <c r="GGP13" s="132"/>
      <c r="GGQ13" s="132"/>
      <c r="GGR13" s="132"/>
      <c r="GGS13" s="133"/>
      <c r="GGT13" s="134"/>
      <c r="GGU13" s="132"/>
      <c r="GGV13" s="132"/>
      <c r="GGW13" s="132"/>
      <c r="GGX13" s="133"/>
      <c r="GGY13" s="134"/>
      <c r="GGZ13" s="132"/>
      <c r="GHA13" s="132"/>
      <c r="GHB13" s="132"/>
      <c r="GHC13" s="133"/>
      <c r="GHD13" s="134"/>
      <c r="GHE13" s="132"/>
      <c r="GHF13" s="132"/>
      <c r="GHG13" s="132"/>
      <c r="GHH13" s="133"/>
      <c r="GHI13" s="134"/>
      <c r="GHJ13" s="132"/>
      <c r="GHK13" s="132"/>
      <c r="GHL13" s="132"/>
      <c r="GHM13" s="133"/>
      <c r="GHN13" s="134"/>
      <c r="GHO13" s="132"/>
      <c r="GHP13" s="132"/>
      <c r="GHQ13" s="132"/>
      <c r="GHR13" s="133"/>
      <c r="GHS13" s="134"/>
      <c r="GHT13" s="132"/>
      <c r="GHU13" s="132"/>
      <c r="GHV13" s="132"/>
      <c r="GHW13" s="133"/>
      <c r="GHX13" s="134"/>
      <c r="GHY13" s="132"/>
      <c r="GHZ13" s="132"/>
      <c r="GIA13" s="132"/>
      <c r="GIB13" s="133"/>
      <c r="GIC13" s="134"/>
      <c r="GID13" s="132"/>
      <c r="GIE13" s="132"/>
      <c r="GIF13" s="132"/>
      <c r="GIG13" s="133"/>
      <c r="GIH13" s="134"/>
      <c r="GII13" s="132"/>
      <c r="GIJ13" s="132"/>
      <c r="GIK13" s="132"/>
      <c r="GIL13" s="133"/>
      <c r="GIM13" s="134"/>
      <c r="GIN13" s="132"/>
      <c r="GIO13" s="132"/>
      <c r="GIP13" s="132"/>
      <c r="GIQ13" s="133"/>
      <c r="GIR13" s="134"/>
      <c r="GIS13" s="132"/>
      <c r="GIT13" s="132"/>
      <c r="GIU13" s="132"/>
      <c r="GIV13" s="133"/>
      <c r="GIW13" s="134"/>
      <c r="GIX13" s="132"/>
      <c r="GIY13" s="132"/>
      <c r="GIZ13" s="132"/>
      <c r="GJA13" s="133"/>
      <c r="GJB13" s="134"/>
      <c r="GJC13" s="132"/>
      <c r="GJD13" s="132"/>
      <c r="GJE13" s="132"/>
      <c r="GJF13" s="133"/>
      <c r="GJG13" s="134"/>
      <c r="GJH13" s="132"/>
      <c r="GJI13" s="132"/>
      <c r="GJJ13" s="132"/>
      <c r="GJK13" s="133"/>
      <c r="GJL13" s="134"/>
      <c r="GJM13" s="132"/>
      <c r="GJN13" s="132"/>
      <c r="GJO13" s="132"/>
      <c r="GJP13" s="133"/>
      <c r="GJQ13" s="134"/>
      <c r="GJR13" s="132"/>
      <c r="GJS13" s="132"/>
      <c r="GJT13" s="132"/>
      <c r="GJU13" s="133"/>
      <c r="GJV13" s="134"/>
      <c r="GJW13" s="132"/>
      <c r="GJX13" s="132"/>
      <c r="GJY13" s="132"/>
      <c r="GJZ13" s="133"/>
      <c r="GKA13" s="134"/>
      <c r="GKB13" s="132"/>
      <c r="GKC13" s="132"/>
      <c r="GKD13" s="132"/>
      <c r="GKE13" s="133"/>
      <c r="GKF13" s="134"/>
      <c r="GKG13" s="132"/>
      <c r="GKH13" s="132"/>
      <c r="GKI13" s="132"/>
      <c r="GKJ13" s="133"/>
      <c r="GKK13" s="134"/>
      <c r="GKL13" s="132"/>
      <c r="GKM13" s="132"/>
      <c r="GKN13" s="132"/>
      <c r="GKO13" s="133"/>
      <c r="GKP13" s="134"/>
      <c r="GKQ13" s="132"/>
      <c r="GKR13" s="132"/>
      <c r="GKS13" s="132"/>
      <c r="GKT13" s="133"/>
      <c r="GKU13" s="134"/>
      <c r="GKV13" s="132"/>
      <c r="GKW13" s="132"/>
      <c r="GKX13" s="132"/>
      <c r="GKY13" s="133"/>
      <c r="GKZ13" s="134"/>
      <c r="GLA13" s="132"/>
      <c r="GLB13" s="132"/>
      <c r="GLC13" s="132"/>
      <c r="GLD13" s="133"/>
      <c r="GLE13" s="134"/>
      <c r="GLF13" s="132"/>
      <c r="GLG13" s="132"/>
      <c r="GLH13" s="132"/>
      <c r="GLI13" s="133"/>
      <c r="GLJ13" s="134"/>
      <c r="GLK13" s="132"/>
      <c r="GLL13" s="132"/>
      <c r="GLM13" s="132"/>
      <c r="GLN13" s="133"/>
      <c r="GLO13" s="134"/>
      <c r="GLP13" s="132"/>
      <c r="GLQ13" s="132"/>
      <c r="GLR13" s="132"/>
      <c r="GLS13" s="133"/>
      <c r="GLT13" s="134"/>
      <c r="GLU13" s="132"/>
      <c r="GLV13" s="132"/>
      <c r="GLW13" s="132"/>
      <c r="GLX13" s="133"/>
      <c r="GLY13" s="134"/>
      <c r="GLZ13" s="132"/>
      <c r="GMA13" s="132"/>
      <c r="GMB13" s="132"/>
      <c r="GMC13" s="133"/>
      <c r="GMD13" s="134"/>
      <c r="GME13" s="132"/>
      <c r="GMF13" s="132"/>
      <c r="GMG13" s="132"/>
      <c r="GMH13" s="133"/>
      <c r="GMI13" s="134"/>
      <c r="GMJ13" s="132"/>
      <c r="GMK13" s="132"/>
      <c r="GML13" s="132"/>
      <c r="GMM13" s="133"/>
      <c r="GMN13" s="134"/>
      <c r="GMO13" s="132"/>
      <c r="GMP13" s="132"/>
      <c r="GMQ13" s="132"/>
      <c r="GMR13" s="133"/>
      <c r="GMS13" s="134"/>
      <c r="GMT13" s="132"/>
      <c r="GMU13" s="132"/>
      <c r="GMV13" s="132"/>
      <c r="GMW13" s="133"/>
      <c r="GMX13" s="134"/>
      <c r="GMY13" s="132"/>
      <c r="GMZ13" s="132"/>
      <c r="GNA13" s="132"/>
      <c r="GNB13" s="133"/>
      <c r="GNC13" s="134"/>
      <c r="GND13" s="132"/>
      <c r="GNE13" s="132"/>
      <c r="GNF13" s="132"/>
      <c r="GNG13" s="133"/>
      <c r="GNH13" s="134"/>
      <c r="GNI13" s="132"/>
      <c r="GNJ13" s="132"/>
      <c r="GNK13" s="132"/>
      <c r="GNL13" s="133"/>
      <c r="GNM13" s="134"/>
      <c r="GNN13" s="132"/>
      <c r="GNO13" s="132"/>
      <c r="GNP13" s="132"/>
      <c r="GNQ13" s="133"/>
      <c r="GNR13" s="134"/>
      <c r="GNS13" s="132"/>
      <c r="GNT13" s="132"/>
      <c r="GNU13" s="132"/>
      <c r="GNV13" s="133"/>
      <c r="GNW13" s="134"/>
      <c r="GNX13" s="132"/>
      <c r="GNY13" s="132"/>
      <c r="GNZ13" s="132"/>
      <c r="GOA13" s="133"/>
      <c r="GOB13" s="134"/>
      <c r="GOC13" s="132"/>
      <c r="GOD13" s="132"/>
      <c r="GOE13" s="132"/>
      <c r="GOF13" s="133"/>
      <c r="GOG13" s="134"/>
      <c r="GOH13" s="132"/>
      <c r="GOI13" s="132"/>
      <c r="GOJ13" s="132"/>
      <c r="GOK13" s="133"/>
      <c r="GOL13" s="134"/>
      <c r="GOM13" s="132"/>
      <c r="GON13" s="132"/>
      <c r="GOO13" s="132"/>
      <c r="GOP13" s="133"/>
      <c r="GOQ13" s="134"/>
      <c r="GOR13" s="132"/>
      <c r="GOS13" s="132"/>
      <c r="GOT13" s="132"/>
      <c r="GOU13" s="133"/>
      <c r="GOV13" s="134"/>
      <c r="GOW13" s="132"/>
      <c r="GOX13" s="132"/>
      <c r="GOY13" s="132"/>
      <c r="GOZ13" s="133"/>
      <c r="GPA13" s="134"/>
      <c r="GPB13" s="132"/>
      <c r="GPC13" s="132"/>
      <c r="GPD13" s="132"/>
      <c r="GPE13" s="133"/>
      <c r="GPF13" s="134"/>
      <c r="GPG13" s="132"/>
      <c r="GPH13" s="132"/>
      <c r="GPI13" s="132"/>
      <c r="GPJ13" s="133"/>
      <c r="GPK13" s="134"/>
      <c r="GPL13" s="132"/>
      <c r="GPM13" s="132"/>
      <c r="GPN13" s="132"/>
      <c r="GPO13" s="133"/>
      <c r="GPP13" s="134"/>
      <c r="GPQ13" s="132"/>
      <c r="GPR13" s="132"/>
      <c r="GPS13" s="132"/>
      <c r="GPT13" s="133"/>
      <c r="GPU13" s="134"/>
      <c r="GPV13" s="132"/>
      <c r="GPW13" s="132"/>
      <c r="GPX13" s="132"/>
      <c r="GPY13" s="133"/>
      <c r="GPZ13" s="134"/>
      <c r="GQA13" s="132"/>
      <c r="GQB13" s="132"/>
      <c r="GQC13" s="132"/>
      <c r="GQD13" s="133"/>
      <c r="GQE13" s="134"/>
      <c r="GQF13" s="132"/>
      <c r="GQG13" s="132"/>
      <c r="GQH13" s="132"/>
      <c r="GQI13" s="133"/>
      <c r="GQJ13" s="134"/>
      <c r="GQK13" s="132"/>
      <c r="GQL13" s="132"/>
      <c r="GQM13" s="132"/>
      <c r="GQN13" s="133"/>
      <c r="GQO13" s="134"/>
      <c r="GQP13" s="132"/>
      <c r="GQQ13" s="132"/>
      <c r="GQR13" s="132"/>
      <c r="GQS13" s="133"/>
      <c r="GQT13" s="134"/>
      <c r="GQU13" s="132"/>
      <c r="GQV13" s="132"/>
      <c r="GQW13" s="132"/>
      <c r="GQX13" s="133"/>
      <c r="GQY13" s="134"/>
      <c r="GQZ13" s="132"/>
      <c r="GRA13" s="132"/>
      <c r="GRB13" s="132"/>
      <c r="GRC13" s="133"/>
      <c r="GRD13" s="134"/>
      <c r="GRE13" s="132"/>
      <c r="GRF13" s="132"/>
      <c r="GRG13" s="132"/>
      <c r="GRH13" s="133"/>
      <c r="GRI13" s="134"/>
      <c r="GRJ13" s="132"/>
      <c r="GRK13" s="132"/>
      <c r="GRL13" s="132"/>
      <c r="GRM13" s="133"/>
      <c r="GRN13" s="134"/>
      <c r="GRO13" s="132"/>
      <c r="GRP13" s="132"/>
      <c r="GRQ13" s="132"/>
      <c r="GRR13" s="133"/>
      <c r="GRS13" s="134"/>
      <c r="GRT13" s="132"/>
      <c r="GRU13" s="132"/>
      <c r="GRV13" s="132"/>
      <c r="GRW13" s="133"/>
      <c r="GRX13" s="134"/>
      <c r="GRY13" s="132"/>
      <c r="GRZ13" s="132"/>
      <c r="GSA13" s="132"/>
      <c r="GSB13" s="133"/>
      <c r="GSC13" s="134"/>
      <c r="GSD13" s="132"/>
      <c r="GSE13" s="132"/>
      <c r="GSF13" s="132"/>
      <c r="GSG13" s="133"/>
      <c r="GSH13" s="134"/>
      <c r="GSI13" s="132"/>
      <c r="GSJ13" s="132"/>
      <c r="GSK13" s="132"/>
      <c r="GSL13" s="133"/>
      <c r="GSM13" s="134"/>
      <c r="GSN13" s="132"/>
      <c r="GSO13" s="132"/>
      <c r="GSP13" s="132"/>
      <c r="GSQ13" s="133"/>
      <c r="GSR13" s="134"/>
      <c r="GSS13" s="132"/>
      <c r="GST13" s="132"/>
      <c r="GSU13" s="132"/>
      <c r="GSV13" s="133"/>
      <c r="GSW13" s="134"/>
      <c r="GSX13" s="132"/>
      <c r="GSY13" s="132"/>
      <c r="GSZ13" s="132"/>
      <c r="GTA13" s="133"/>
      <c r="GTB13" s="134"/>
      <c r="GTC13" s="132"/>
      <c r="GTD13" s="132"/>
      <c r="GTE13" s="132"/>
      <c r="GTF13" s="133"/>
      <c r="GTG13" s="134"/>
      <c r="GTH13" s="132"/>
      <c r="GTI13" s="132"/>
      <c r="GTJ13" s="132"/>
      <c r="GTK13" s="133"/>
      <c r="GTL13" s="134"/>
      <c r="GTM13" s="132"/>
      <c r="GTN13" s="132"/>
      <c r="GTO13" s="132"/>
      <c r="GTP13" s="133"/>
      <c r="GTQ13" s="134"/>
      <c r="GTR13" s="132"/>
      <c r="GTS13" s="132"/>
      <c r="GTT13" s="132"/>
      <c r="GTU13" s="133"/>
      <c r="GTV13" s="134"/>
      <c r="GTW13" s="132"/>
      <c r="GTX13" s="132"/>
      <c r="GTY13" s="132"/>
      <c r="GTZ13" s="133"/>
      <c r="GUA13" s="134"/>
      <c r="GUB13" s="132"/>
      <c r="GUC13" s="132"/>
      <c r="GUD13" s="132"/>
      <c r="GUE13" s="133"/>
      <c r="GUF13" s="134"/>
      <c r="GUG13" s="132"/>
      <c r="GUH13" s="132"/>
      <c r="GUI13" s="132"/>
      <c r="GUJ13" s="133"/>
      <c r="GUK13" s="134"/>
      <c r="GUL13" s="132"/>
      <c r="GUM13" s="132"/>
      <c r="GUN13" s="132"/>
      <c r="GUO13" s="133"/>
      <c r="GUP13" s="134"/>
      <c r="GUQ13" s="132"/>
      <c r="GUR13" s="132"/>
      <c r="GUS13" s="132"/>
      <c r="GUT13" s="133"/>
      <c r="GUU13" s="134"/>
      <c r="GUV13" s="132"/>
      <c r="GUW13" s="132"/>
      <c r="GUX13" s="132"/>
      <c r="GUY13" s="133"/>
      <c r="GUZ13" s="134"/>
      <c r="GVA13" s="132"/>
      <c r="GVB13" s="132"/>
      <c r="GVC13" s="132"/>
      <c r="GVD13" s="133"/>
      <c r="GVE13" s="134"/>
      <c r="GVF13" s="132"/>
      <c r="GVG13" s="132"/>
      <c r="GVH13" s="132"/>
      <c r="GVI13" s="133"/>
      <c r="GVJ13" s="134"/>
      <c r="GVK13" s="132"/>
      <c r="GVL13" s="132"/>
      <c r="GVM13" s="132"/>
      <c r="GVN13" s="133"/>
      <c r="GVO13" s="134"/>
      <c r="GVP13" s="132"/>
      <c r="GVQ13" s="132"/>
      <c r="GVR13" s="132"/>
      <c r="GVS13" s="133"/>
      <c r="GVT13" s="134"/>
      <c r="GVU13" s="132"/>
      <c r="GVV13" s="132"/>
      <c r="GVW13" s="132"/>
      <c r="GVX13" s="133"/>
      <c r="GVY13" s="134"/>
      <c r="GVZ13" s="132"/>
      <c r="GWA13" s="132"/>
      <c r="GWB13" s="132"/>
      <c r="GWC13" s="133"/>
      <c r="GWD13" s="134"/>
      <c r="GWE13" s="132"/>
      <c r="GWF13" s="132"/>
      <c r="GWG13" s="132"/>
      <c r="GWH13" s="133"/>
      <c r="GWI13" s="134"/>
      <c r="GWJ13" s="132"/>
      <c r="GWK13" s="132"/>
      <c r="GWL13" s="132"/>
      <c r="GWM13" s="133"/>
      <c r="GWN13" s="134"/>
      <c r="GWO13" s="132"/>
      <c r="GWP13" s="132"/>
      <c r="GWQ13" s="132"/>
      <c r="GWR13" s="133"/>
      <c r="GWS13" s="134"/>
      <c r="GWT13" s="132"/>
      <c r="GWU13" s="132"/>
      <c r="GWV13" s="132"/>
      <c r="GWW13" s="133"/>
      <c r="GWX13" s="134"/>
      <c r="GWY13" s="132"/>
      <c r="GWZ13" s="132"/>
      <c r="GXA13" s="132"/>
      <c r="GXB13" s="133"/>
      <c r="GXC13" s="134"/>
      <c r="GXD13" s="132"/>
      <c r="GXE13" s="132"/>
      <c r="GXF13" s="132"/>
      <c r="GXG13" s="133"/>
      <c r="GXH13" s="134"/>
      <c r="GXI13" s="132"/>
      <c r="GXJ13" s="132"/>
      <c r="GXK13" s="132"/>
      <c r="GXL13" s="133"/>
      <c r="GXM13" s="134"/>
      <c r="GXN13" s="132"/>
      <c r="GXO13" s="132"/>
      <c r="GXP13" s="132"/>
      <c r="GXQ13" s="133"/>
      <c r="GXR13" s="134"/>
      <c r="GXS13" s="132"/>
      <c r="GXT13" s="132"/>
      <c r="GXU13" s="132"/>
      <c r="GXV13" s="133"/>
      <c r="GXW13" s="134"/>
      <c r="GXX13" s="132"/>
      <c r="GXY13" s="132"/>
      <c r="GXZ13" s="132"/>
      <c r="GYA13" s="133"/>
      <c r="GYB13" s="134"/>
      <c r="GYC13" s="132"/>
      <c r="GYD13" s="132"/>
      <c r="GYE13" s="132"/>
      <c r="GYF13" s="133"/>
      <c r="GYG13" s="134"/>
      <c r="GYH13" s="132"/>
      <c r="GYI13" s="132"/>
      <c r="GYJ13" s="132"/>
      <c r="GYK13" s="133"/>
      <c r="GYL13" s="134"/>
      <c r="GYM13" s="132"/>
      <c r="GYN13" s="132"/>
      <c r="GYO13" s="132"/>
      <c r="GYP13" s="133"/>
      <c r="GYQ13" s="134"/>
      <c r="GYR13" s="132"/>
      <c r="GYS13" s="132"/>
      <c r="GYT13" s="132"/>
      <c r="GYU13" s="133"/>
      <c r="GYV13" s="134"/>
      <c r="GYW13" s="132"/>
      <c r="GYX13" s="132"/>
      <c r="GYY13" s="132"/>
      <c r="GYZ13" s="133"/>
      <c r="GZA13" s="134"/>
      <c r="GZB13" s="132"/>
      <c r="GZC13" s="132"/>
      <c r="GZD13" s="132"/>
      <c r="GZE13" s="133"/>
      <c r="GZF13" s="134"/>
      <c r="GZG13" s="132"/>
      <c r="GZH13" s="132"/>
      <c r="GZI13" s="132"/>
      <c r="GZJ13" s="133"/>
      <c r="GZK13" s="134"/>
      <c r="GZL13" s="132"/>
      <c r="GZM13" s="132"/>
      <c r="GZN13" s="132"/>
      <c r="GZO13" s="133"/>
      <c r="GZP13" s="134"/>
      <c r="GZQ13" s="132"/>
      <c r="GZR13" s="132"/>
      <c r="GZS13" s="132"/>
      <c r="GZT13" s="133"/>
      <c r="GZU13" s="134"/>
      <c r="GZV13" s="132"/>
      <c r="GZW13" s="132"/>
      <c r="GZX13" s="132"/>
      <c r="GZY13" s="133"/>
      <c r="GZZ13" s="134"/>
      <c r="HAA13" s="132"/>
      <c r="HAB13" s="132"/>
      <c r="HAC13" s="132"/>
      <c r="HAD13" s="133"/>
      <c r="HAE13" s="134"/>
      <c r="HAF13" s="132"/>
      <c r="HAG13" s="132"/>
      <c r="HAH13" s="132"/>
      <c r="HAI13" s="133"/>
      <c r="HAJ13" s="134"/>
      <c r="HAK13" s="132"/>
      <c r="HAL13" s="132"/>
      <c r="HAM13" s="132"/>
      <c r="HAN13" s="133"/>
      <c r="HAO13" s="134"/>
      <c r="HAP13" s="132"/>
      <c r="HAQ13" s="132"/>
      <c r="HAR13" s="132"/>
      <c r="HAS13" s="133"/>
      <c r="HAT13" s="134"/>
      <c r="HAU13" s="132"/>
      <c r="HAV13" s="132"/>
      <c r="HAW13" s="132"/>
      <c r="HAX13" s="133"/>
      <c r="HAY13" s="134"/>
      <c r="HAZ13" s="132"/>
      <c r="HBA13" s="132"/>
      <c r="HBB13" s="132"/>
      <c r="HBC13" s="133"/>
      <c r="HBD13" s="134"/>
      <c r="HBE13" s="132"/>
      <c r="HBF13" s="132"/>
      <c r="HBG13" s="132"/>
      <c r="HBH13" s="133"/>
      <c r="HBI13" s="134"/>
      <c r="HBJ13" s="132"/>
      <c r="HBK13" s="132"/>
      <c r="HBL13" s="132"/>
      <c r="HBM13" s="133"/>
      <c r="HBN13" s="134"/>
      <c r="HBO13" s="132"/>
      <c r="HBP13" s="132"/>
      <c r="HBQ13" s="132"/>
      <c r="HBR13" s="133"/>
      <c r="HBS13" s="134"/>
      <c r="HBT13" s="132"/>
      <c r="HBU13" s="132"/>
      <c r="HBV13" s="132"/>
      <c r="HBW13" s="133"/>
      <c r="HBX13" s="134"/>
      <c r="HBY13" s="132"/>
      <c r="HBZ13" s="132"/>
      <c r="HCA13" s="132"/>
      <c r="HCB13" s="133"/>
      <c r="HCC13" s="134"/>
      <c r="HCD13" s="132"/>
      <c r="HCE13" s="132"/>
      <c r="HCF13" s="132"/>
      <c r="HCG13" s="133"/>
      <c r="HCH13" s="134"/>
      <c r="HCI13" s="132"/>
      <c r="HCJ13" s="132"/>
      <c r="HCK13" s="132"/>
      <c r="HCL13" s="133"/>
      <c r="HCM13" s="134"/>
      <c r="HCN13" s="132"/>
      <c r="HCO13" s="132"/>
      <c r="HCP13" s="132"/>
      <c r="HCQ13" s="133"/>
      <c r="HCR13" s="134"/>
      <c r="HCS13" s="132"/>
      <c r="HCT13" s="132"/>
      <c r="HCU13" s="132"/>
      <c r="HCV13" s="133"/>
      <c r="HCW13" s="134"/>
      <c r="HCX13" s="132"/>
      <c r="HCY13" s="132"/>
      <c r="HCZ13" s="132"/>
      <c r="HDA13" s="133"/>
      <c r="HDB13" s="134"/>
      <c r="HDC13" s="132"/>
      <c r="HDD13" s="132"/>
      <c r="HDE13" s="132"/>
      <c r="HDF13" s="133"/>
      <c r="HDG13" s="134"/>
      <c r="HDH13" s="132"/>
      <c r="HDI13" s="132"/>
      <c r="HDJ13" s="132"/>
      <c r="HDK13" s="133"/>
      <c r="HDL13" s="134"/>
      <c r="HDM13" s="132"/>
      <c r="HDN13" s="132"/>
      <c r="HDO13" s="132"/>
      <c r="HDP13" s="133"/>
      <c r="HDQ13" s="134"/>
      <c r="HDR13" s="132"/>
      <c r="HDS13" s="132"/>
      <c r="HDT13" s="132"/>
      <c r="HDU13" s="133"/>
      <c r="HDV13" s="134"/>
      <c r="HDW13" s="132"/>
      <c r="HDX13" s="132"/>
      <c r="HDY13" s="132"/>
      <c r="HDZ13" s="133"/>
      <c r="HEA13" s="134"/>
      <c r="HEB13" s="132"/>
      <c r="HEC13" s="132"/>
      <c r="HED13" s="132"/>
      <c r="HEE13" s="133"/>
      <c r="HEF13" s="134"/>
      <c r="HEG13" s="132"/>
      <c r="HEH13" s="132"/>
      <c r="HEI13" s="132"/>
      <c r="HEJ13" s="133"/>
      <c r="HEK13" s="134"/>
      <c r="HEL13" s="132"/>
      <c r="HEM13" s="132"/>
      <c r="HEN13" s="132"/>
      <c r="HEO13" s="133"/>
      <c r="HEP13" s="134"/>
      <c r="HEQ13" s="132"/>
      <c r="HER13" s="132"/>
      <c r="HES13" s="132"/>
      <c r="HET13" s="133"/>
      <c r="HEU13" s="134"/>
      <c r="HEV13" s="132"/>
      <c r="HEW13" s="132"/>
      <c r="HEX13" s="132"/>
      <c r="HEY13" s="133"/>
      <c r="HEZ13" s="134"/>
      <c r="HFA13" s="132"/>
      <c r="HFB13" s="132"/>
      <c r="HFC13" s="132"/>
      <c r="HFD13" s="133"/>
      <c r="HFE13" s="134"/>
      <c r="HFF13" s="132"/>
      <c r="HFG13" s="132"/>
      <c r="HFH13" s="132"/>
      <c r="HFI13" s="133"/>
      <c r="HFJ13" s="134"/>
      <c r="HFK13" s="132"/>
      <c r="HFL13" s="132"/>
      <c r="HFM13" s="132"/>
      <c r="HFN13" s="133"/>
      <c r="HFO13" s="134"/>
      <c r="HFP13" s="132"/>
      <c r="HFQ13" s="132"/>
      <c r="HFR13" s="132"/>
      <c r="HFS13" s="133"/>
      <c r="HFT13" s="134"/>
      <c r="HFU13" s="132"/>
      <c r="HFV13" s="132"/>
      <c r="HFW13" s="132"/>
      <c r="HFX13" s="133"/>
      <c r="HFY13" s="134"/>
      <c r="HFZ13" s="132"/>
      <c r="HGA13" s="132"/>
      <c r="HGB13" s="132"/>
      <c r="HGC13" s="133"/>
      <c r="HGD13" s="134"/>
      <c r="HGE13" s="132"/>
      <c r="HGF13" s="132"/>
      <c r="HGG13" s="132"/>
      <c r="HGH13" s="133"/>
      <c r="HGI13" s="134"/>
      <c r="HGJ13" s="132"/>
      <c r="HGK13" s="132"/>
      <c r="HGL13" s="132"/>
      <c r="HGM13" s="133"/>
      <c r="HGN13" s="134"/>
      <c r="HGO13" s="132"/>
      <c r="HGP13" s="132"/>
      <c r="HGQ13" s="132"/>
      <c r="HGR13" s="133"/>
      <c r="HGS13" s="134"/>
      <c r="HGT13" s="132"/>
      <c r="HGU13" s="132"/>
      <c r="HGV13" s="132"/>
      <c r="HGW13" s="133"/>
      <c r="HGX13" s="134"/>
      <c r="HGY13" s="132"/>
      <c r="HGZ13" s="132"/>
      <c r="HHA13" s="132"/>
      <c r="HHB13" s="133"/>
      <c r="HHC13" s="134"/>
      <c r="HHD13" s="132"/>
      <c r="HHE13" s="132"/>
      <c r="HHF13" s="132"/>
      <c r="HHG13" s="133"/>
      <c r="HHH13" s="134"/>
      <c r="HHI13" s="132"/>
      <c r="HHJ13" s="132"/>
      <c r="HHK13" s="132"/>
      <c r="HHL13" s="133"/>
      <c r="HHM13" s="134"/>
      <c r="HHN13" s="132"/>
      <c r="HHO13" s="132"/>
      <c r="HHP13" s="132"/>
      <c r="HHQ13" s="133"/>
      <c r="HHR13" s="134"/>
      <c r="HHS13" s="132"/>
      <c r="HHT13" s="132"/>
      <c r="HHU13" s="132"/>
      <c r="HHV13" s="133"/>
      <c r="HHW13" s="134"/>
      <c r="HHX13" s="132"/>
      <c r="HHY13" s="132"/>
      <c r="HHZ13" s="132"/>
      <c r="HIA13" s="133"/>
      <c r="HIB13" s="134"/>
      <c r="HIC13" s="132"/>
      <c r="HID13" s="132"/>
      <c r="HIE13" s="132"/>
      <c r="HIF13" s="133"/>
      <c r="HIG13" s="134"/>
      <c r="HIH13" s="132"/>
      <c r="HII13" s="132"/>
      <c r="HIJ13" s="132"/>
      <c r="HIK13" s="133"/>
      <c r="HIL13" s="134"/>
      <c r="HIM13" s="132"/>
      <c r="HIN13" s="132"/>
      <c r="HIO13" s="132"/>
      <c r="HIP13" s="133"/>
      <c r="HIQ13" s="134"/>
      <c r="HIR13" s="132"/>
      <c r="HIS13" s="132"/>
      <c r="HIT13" s="132"/>
      <c r="HIU13" s="133"/>
      <c r="HIV13" s="134"/>
      <c r="HIW13" s="132"/>
      <c r="HIX13" s="132"/>
      <c r="HIY13" s="132"/>
      <c r="HIZ13" s="133"/>
      <c r="HJA13" s="134"/>
      <c r="HJB13" s="132"/>
      <c r="HJC13" s="132"/>
      <c r="HJD13" s="132"/>
      <c r="HJE13" s="133"/>
      <c r="HJF13" s="134"/>
      <c r="HJG13" s="132"/>
      <c r="HJH13" s="132"/>
      <c r="HJI13" s="132"/>
      <c r="HJJ13" s="133"/>
      <c r="HJK13" s="134"/>
      <c r="HJL13" s="132"/>
      <c r="HJM13" s="132"/>
      <c r="HJN13" s="132"/>
      <c r="HJO13" s="133"/>
      <c r="HJP13" s="134"/>
      <c r="HJQ13" s="132"/>
      <c r="HJR13" s="132"/>
      <c r="HJS13" s="132"/>
      <c r="HJT13" s="133"/>
      <c r="HJU13" s="134"/>
      <c r="HJV13" s="132"/>
      <c r="HJW13" s="132"/>
      <c r="HJX13" s="132"/>
      <c r="HJY13" s="133"/>
      <c r="HJZ13" s="134"/>
      <c r="HKA13" s="132"/>
      <c r="HKB13" s="132"/>
      <c r="HKC13" s="132"/>
      <c r="HKD13" s="133"/>
      <c r="HKE13" s="134"/>
      <c r="HKF13" s="132"/>
      <c r="HKG13" s="132"/>
      <c r="HKH13" s="132"/>
      <c r="HKI13" s="133"/>
      <c r="HKJ13" s="134"/>
      <c r="HKK13" s="132"/>
      <c r="HKL13" s="132"/>
      <c r="HKM13" s="132"/>
      <c r="HKN13" s="133"/>
      <c r="HKO13" s="134"/>
      <c r="HKP13" s="132"/>
      <c r="HKQ13" s="132"/>
      <c r="HKR13" s="132"/>
      <c r="HKS13" s="133"/>
      <c r="HKT13" s="134"/>
      <c r="HKU13" s="132"/>
      <c r="HKV13" s="132"/>
      <c r="HKW13" s="132"/>
      <c r="HKX13" s="133"/>
      <c r="HKY13" s="134"/>
      <c r="HKZ13" s="132"/>
      <c r="HLA13" s="132"/>
      <c r="HLB13" s="132"/>
      <c r="HLC13" s="133"/>
      <c r="HLD13" s="134"/>
      <c r="HLE13" s="132"/>
      <c r="HLF13" s="132"/>
      <c r="HLG13" s="132"/>
      <c r="HLH13" s="133"/>
      <c r="HLI13" s="134"/>
      <c r="HLJ13" s="132"/>
      <c r="HLK13" s="132"/>
      <c r="HLL13" s="132"/>
      <c r="HLM13" s="133"/>
      <c r="HLN13" s="134"/>
      <c r="HLO13" s="132"/>
      <c r="HLP13" s="132"/>
      <c r="HLQ13" s="132"/>
      <c r="HLR13" s="133"/>
      <c r="HLS13" s="134"/>
      <c r="HLT13" s="132"/>
      <c r="HLU13" s="132"/>
      <c r="HLV13" s="132"/>
      <c r="HLW13" s="133"/>
      <c r="HLX13" s="134"/>
      <c r="HLY13" s="132"/>
      <c r="HLZ13" s="132"/>
      <c r="HMA13" s="132"/>
      <c r="HMB13" s="133"/>
      <c r="HMC13" s="134"/>
      <c r="HMD13" s="132"/>
      <c r="HME13" s="132"/>
      <c r="HMF13" s="132"/>
      <c r="HMG13" s="133"/>
      <c r="HMH13" s="134"/>
      <c r="HMI13" s="132"/>
      <c r="HMJ13" s="132"/>
      <c r="HMK13" s="132"/>
      <c r="HML13" s="133"/>
      <c r="HMM13" s="134"/>
      <c r="HMN13" s="132"/>
      <c r="HMO13" s="132"/>
      <c r="HMP13" s="132"/>
      <c r="HMQ13" s="133"/>
      <c r="HMR13" s="134"/>
      <c r="HMS13" s="132"/>
      <c r="HMT13" s="132"/>
      <c r="HMU13" s="132"/>
      <c r="HMV13" s="133"/>
      <c r="HMW13" s="134"/>
      <c r="HMX13" s="132"/>
      <c r="HMY13" s="132"/>
      <c r="HMZ13" s="132"/>
      <c r="HNA13" s="133"/>
      <c r="HNB13" s="134"/>
      <c r="HNC13" s="132"/>
      <c r="HND13" s="132"/>
      <c r="HNE13" s="132"/>
      <c r="HNF13" s="133"/>
      <c r="HNG13" s="134"/>
      <c r="HNH13" s="132"/>
      <c r="HNI13" s="132"/>
      <c r="HNJ13" s="132"/>
      <c r="HNK13" s="133"/>
      <c r="HNL13" s="134"/>
      <c r="HNM13" s="132"/>
      <c r="HNN13" s="132"/>
      <c r="HNO13" s="132"/>
      <c r="HNP13" s="133"/>
      <c r="HNQ13" s="134"/>
      <c r="HNR13" s="132"/>
      <c r="HNS13" s="132"/>
      <c r="HNT13" s="132"/>
      <c r="HNU13" s="133"/>
      <c r="HNV13" s="134"/>
      <c r="HNW13" s="132"/>
      <c r="HNX13" s="132"/>
      <c r="HNY13" s="132"/>
      <c r="HNZ13" s="133"/>
      <c r="HOA13" s="134"/>
      <c r="HOB13" s="132"/>
      <c r="HOC13" s="132"/>
      <c r="HOD13" s="132"/>
      <c r="HOE13" s="133"/>
      <c r="HOF13" s="134"/>
      <c r="HOG13" s="132"/>
      <c r="HOH13" s="132"/>
      <c r="HOI13" s="132"/>
      <c r="HOJ13" s="133"/>
      <c r="HOK13" s="134"/>
      <c r="HOL13" s="132"/>
      <c r="HOM13" s="132"/>
      <c r="HON13" s="132"/>
      <c r="HOO13" s="133"/>
      <c r="HOP13" s="134"/>
      <c r="HOQ13" s="132"/>
      <c r="HOR13" s="132"/>
      <c r="HOS13" s="132"/>
      <c r="HOT13" s="133"/>
      <c r="HOU13" s="134"/>
      <c r="HOV13" s="132"/>
      <c r="HOW13" s="132"/>
      <c r="HOX13" s="132"/>
      <c r="HOY13" s="133"/>
      <c r="HOZ13" s="134"/>
      <c r="HPA13" s="132"/>
      <c r="HPB13" s="132"/>
      <c r="HPC13" s="132"/>
      <c r="HPD13" s="133"/>
      <c r="HPE13" s="134"/>
      <c r="HPF13" s="132"/>
      <c r="HPG13" s="132"/>
      <c r="HPH13" s="132"/>
      <c r="HPI13" s="133"/>
      <c r="HPJ13" s="134"/>
      <c r="HPK13" s="132"/>
      <c r="HPL13" s="132"/>
      <c r="HPM13" s="132"/>
      <c r="HPN13" s="133"/>
      <c r="HPO13" s="134"/>
      <c r="HPP13" s="132"/>
      <c r="HPQ13" s="132"/>
      <c r="HPR13" s="132"/>
      <c r="HPS13" s="133"/>
      <c r="HPT13" s="134"/>
      <c r="HPU13" s="132"/>
      <c r="HPV13" s="132"/>
      <c r="HPW13" s="132"/>
      <c r="HPX13" s="133"/>
      <c r="HPY13" s="134"/>
      <c r="HPZ13" s="132"/>
      <c r="HQA13" s="132"/>
      <c r="HQB13" s="132"/>
      <c r="HQC13" s="133"/>
      <c r="HQD13" s="134"/>
      <c r="HQE13" s="132"/>
      <c r="HQF13" s="132"/>
      <c r="HQG13" s="132"/>
      <c r="HQH13" s="133"/>
      <c r="HQI13" s="134"/>
      <c r="HQJ13" s="132"/>
      <c r="HQK13" s="132"/>
      <c r="HQL13" s="132"/>
      <c r="HQM13" s="133"/>
      <c r="HQN13" s="134"/>
      <c r="HQO13" s="132"/>
      <c r="HQP13" s="132"/>
      <c r="HQQ13" s="132"/>
      <c r="HQR13" s="133"/>
      <c r="HQS13" s="134"/>
      <c r="HQT13" s="132"/>
      <c r="HQU13" s="132"/>
      <c r="HQV13" s="132"/>
      <c r="HQW13" s="133"/>
      <c r="HQX13" s="134"/>
      <c r="HQY13" s="132"/>
      <c r="HQZ13" s="132"/>
      <c r="HRA13" s="132"/>
      <c r="HRB13" s="133"/>
      <c r="HRC13" s="134"/>
      <c r="HRD13" s="132"/>
      <c r="HRE13" s="132"/>
      <c r="HRF13" s="132"/>
      <c r="HRG13" s="133"/>
      <c r="HRH13" s="134"/>
      <c r="HRI13" s="132"/>
      <c r="HRJ13" s="132"/>
      <c r="HRK13" s="132"/>
      <c r="HRL13" s="133"/>
      <c r="HRM13" s="134"/>
      <c r="HRN13" s="132"/>
      <c r="HRO13" s="132"/>
      <c r="HRP13" s="132"/>
      <c r="HRQ13" s="133"/>
      <c r="HRR13" s="134"/>
      <c r="HRS13" s="132"/>
      <c r="HRT13" s="132"/>
      <c r="HRU13" s="132"/>
      <c r="HRV13" s="133"/>
      <c r="HRW13" s="134"/>
      <c r="HRX13" s="132"/>
      <c r="HRY13" s="132"/>
      <c r="HRZ13" s="132"/>
      <c r="HSA13" s="133"/>
      <c r="HSB13" s="134"/>
      <c r="HSC13" s="132"/>
      <c r="HSD13" s="132"/>
      <c r="HSE13" s="132"/>
      <c r="HSF13" s="133"/>
      <c r="HSG13" s="134"/>
      <c r="HSH13" s="132"/>
      <c r="HSI13" s="132"/>
      <c r="HSJ13" s="132"/>
      <c r="HSK13" s="133"/>
      <c r="HSL13" s="134"/>
      <c r="HSM13" s="132"/>
      <c r="HSN13" s="132"/>
      <c r="HSO13" s="132"/>
      <c r="HSP13" s="133"/>
      <c r="HSQ13" s="134"/>
      <c r="HSR13" s="132"/>
      <c r="HSS13" s="132"/>
      <c r="HST13" s="132"/>
      <c r="HSU13" s="133"/>
      <c r="HSV13" s="134"/>
      <c r="HSW13" s="132"/>
      <c r="HSX13" s="132"/>
      <c r="HSY13" s="132"/>
      <c r="HSZ13" s="133"/>
      <c r="HTA13" s="134"/>
      <c r="HTB13" s="132"/>
      <c r="HTC13" s="132"/>
      <c r="HTD13" s="132"/>
      <c r="HTE13" s="133"/>
      <c r="HTF13" s="134"/>
      <c r="HTG13" s="132"/>
      <c r="HTH13" s="132"/>
      <c r="HTI13" s="132"/>
      <c r="HTJ13" s="133"/>
      <c r="HTK13" s="134"/>
      <c r="HTL13" s="132"/>
      <c r="HTM13" s="132"/>
      <c r="HTN13" s="132"/>
      <c r="HTO13" s="133"/>
      <c r="HTP13" s="134"/>
      <c r="HTQ13" s="132"/>
      <c r="HTR13" s="132"/>
      <c r="HTS13" s="132"/>
      <c r="HTT13" s="133"/>
      <c r="HTU13" s="134"/>
      <c r="HTV13" s="132"/>
      <c r="HTW13" s="132"/>
      <c r="HTX13" s="132"/>
      <c r="HTY13" s="133"/>
      <c r="HTZ13" s="134"/>
      <c r="HUA13" s="132"/>
      <c r="HUB13" s="132"/>
      <c r="HUC13" s="132"/>
      <c r="HUD13" s="133"/>
      <c r="HUE13" s="134"/>
      <c r="HUF13" s="132"/>
      <c r="HUG13" s="132"/>
      <c r="HUH13" s="132"/>
      <c r="HUI13" s="133"/>
      <c r="HUJ13" s="134"/>
      <c r="HUK13" s="132"/>
      <c r="HUL13" s="132"/>
      <c r="HUM13" s="132"/>
      <c r="HUN13" s="133"/>
      <c r="HUO13" s="134"/>
      <c r="HUP13" s="132"/>
      <c r="HUQ13" s="132"/>
      <c r="HUR13" s="132"/>
      <c r="HUS13" s="133"/>
      <c r="HUT13" s="134"/>
      <c r="HUU13" s="132"/>
      <c r="HUV13" s="132"/>
      <c r="HUW13" s="132"/>
      <c r="HUX13" s="133"/>
      <c r="HUY13" s="134"/>
      <c r="HUZ13" s="132"/>
      <c r="HVA13" s="132"/>
      <c r="HVB13" s="132"/>
      <c r="HVC13" s="133"/>
      <c r="HVD13" s="134"/>
      <c r="HVE13" s="132"/>
      <c r="HVF13" s="132"/>
      <c r="HVG13" s="132"/>
      <c r="HVH13" s="133"/>
      <c r="HVI13" s="134"/>
      <c r="HVJ13" s="132"/>
      <c r="HVK13" s="132"/>
      <c r="HVL13" s="132"/>
      <c r="HVM13" s="133"/>
      <c r="HVN13" s="134"/>
      <c r="HVO13" s="132"/>
      <c r="HVP13" s="132"/>
      <c r="HVQ13" s="132"/>
      <c r="HVR13" s="133"/>
      <c r="HVS13" s="134"/>
      <c r="HVT13" s="132"/>
      <c r="HVU13" s="132"/>
      <c r="HVV13" s="132"/>
      <c r="HVW13" s="133"/>
      <c r="HVX13" s="134"/>
      <c r="HVY13" s="132"/>
      <c r="HVZ13" s="132"/>
      <c r="HWA13" s="132"/>
      <c r="HWB13" s="133"/>
      <c r="HWC13" s="134"/>
      <c r="HWD13" s="132"/>
      <c r="HWE13" s="132"/>
      <c r="HWF13" s="132"/>
      <c r="HWG13" s="133"/>
      <c r="HWH13" s="134"/>
      <c r="HWI13" s="132"/>
      <c r="HWJ13" s="132"/>
      <c r="HWK13" s="132"/>
      <c r="HWL13" s="133"/>
      <c r="HWM13" s="134"/>
      <c r="HWN13" s="132"/>
      <c r="HWO13" s="132"/>
      <c r="HWP13" s="132"/>
      <c r="HWQ13" s="133"/>
      <c r="HWR13" s="134"/>
      <c r="HWS13" s="132"/>
      <c r="HWT13" s="132"/>
      <c r="HWU13" s="132"/>
      <c r="HWV13" s="133"/>
      <c r="HWW13" s="134"/>
      <c r="HWX13" s="132"/>
      <c r="HWY13" s="132"/>
      <c r="HWZ13" s="132"/>
      <c r="HXA13" s="133"/>
      <c r="HXB13" s="134"/>
      <c r="HXC13" s="132"/>
      <c r="HXD13" s="132"/>
      <c r="HXE13" s="132"/>
      <c r="HXF13" s="133"/>
      <c r="HXG13" s="134"/>
      <c r="HXH13" s="132"/>
      <c r="HXI13" s="132"/>
      <c r="HXJ13" s="132"/>
      <c r="HXK13" s="133"/>
      <c r="HXL13" s="134"/>
      <c r="HXM13" s="132"/>
      <c r="HXN13" s="132"/>
      <c r="HXO13" s="132"/>
      <c r="HXP13" s="133"/>
      <c r="HXQ13" s="134"/>
      <c r="HXR13" s="132"/>
      <c r="HXS13" s="132"/>
      <c r="HXT13" s="132"/>
      <c r="HXU13" s="133"/>
      <c r="HXV13" s="134"/>
      <c r="HXW13" s="132"/>
      <c r="HXX13" s="132"/>
      <c r="HXY13" s="132"/>
      <c r="HXZ13" s="133"/>
      <c r="HYA13" s="134"/>
      <c r="HYB13" s="132"/>
      <c r="HYC13" s="132"/>
      <c r="HYD13" s="132"/>
      <c r="HYE13" s="133"/>
      <c r="HYF13" s="134"/>
      <c r="HYG13" s="132"/>
      <c r="HYH13" s="132"/>
      <c r="HYI13" s="132"/>
      <c r="HYJ13" s="133"/>
      <c r="HYK13" s="134"/>
      <c r="HYL13" s="132"/>
      <c r="HYM13" s="132"/>
      <c r="HYN13" s="132"/>
      <c r="HYO13" s="133"/>
      <c r="HYP13" s="134"/>
      <c r="HYQ13" s="132"/>
      <c r="HYR13" s="132"/>
      <c r="HYS13" s="132"/>
      <c r="HYT13" s="133"/>
      <c r="HYU13" s="134"/>
      <c r="HYV13" s="132"/>
      <c r="HYW13" s="132"/>
      <c r="HYX13" s="132"/>
      <c r="HYY13" s="133"/>
      <c r="HYZ13" s="134"/>
      <c r="HZA13" s="132"/>
      <c r="HZB13" s="132"/>
      <c r="HZC13" s="132"/>
      <c r="HZD13" s="133"/>
      <c r="HZE13" s="134"/>
      <c r="HZF13" s="132"/>
      <c r="HZG13" s="132"/>
      <c r="HZH13" s="132"/>
      <c r="HZI13" s="133"/>
      <c r="HZJ13" s="134"/>
      <c r="HZK13" s="132"/>
      <c r="HZL13" s="132"/>
      <c r="HZM13" s="132"/>
      <c r="HZN13" s="133"/>
      <c r="HZO13" s="134"/>
      <c r="HZP13" s="132"/>
      <c r="HZQ13" s="132"/>
      <c r="HZR13" s="132"/>
      <c r="HZS13" s="133"/>
      <c r="HZT13" s="134"/>
      <c r="HZU13" s="132"/>
      <c r="HZV13" s="132"/>
      <c r="HZW13" s="132"/>
      <c r="HZX13" s="133"/>
      <c r="HZY13" s="134"/>
      <c r="HZZ13" s="132"/>
      <c r="IAA13" s="132"/>
      <c r="IAB13" s="132"/>
      <c r="IAC13" s="133"/>
      <c r="IAD13" s="134"/>
      <c r="IAE13" s="132"/>
      <c r="IAF13" s="132"/>
      <c r="IAG13" s="132"/>
      <c r="IAH13" s="133"/>
      <c r="IAI13" s="134"/>
      <c r="IAJ13" s="132"/>
      <c r="IAK13" s="132"/>
      <c r="IAL13" s="132"/>
      <c r="IAM13" s="133"/>
      <c r="IAN13" s="134"/>
      <c r="IAO13" s="132"/>
      <c r="IAP13" s="132"/>
      <c r="IAQ13" s="132"/>
      <c r="IAR13" s="133"/>
      <c r="IAS13" s="134"/>
      <c r="IAT13" s="132"/>
      <c r="IAU13" s="132"/>
      <c r="IAV13" s="132"/>
      <c r="IAW13" s="133"/>
      <c r="IAX13" s="134"/>
      <c r="IAY13" s="132"/>
      <c r="IAZ13" s="132"/>
      <c r="IBA13" s="132"/>
      <c r="IBB13" s="133"/>
      <c r="IBC13" s="134"/>
      <c r="IBD13" s="132"/>
      <c r="IBE13" s="132"/>
      <c r="IBF13" s="132"/>
      <c r="IBG13" s="133"/>
      <c r="IBH13" s="134"/>
      <c r="IBI13" s="132"/>
      <c r="IBJ13" s="132"/>
      <c r="IBK13" s="132"/>
      <c r="IBL13" s="133"/>
      <c r="IBM13" s="134"/>
      <c r="IBN13" s="132"/>
      <c r="IBO13" s="132"/>
      <c r="IBP13" s="132"/>
      <c r="IBQ13" s="133"/>
      <c r="IBR13" s="134"/>
      <c r="IBS13" s="132"/>
      <c r="IBT13" s="132"/>
      <c r="IBU13" s="132"/>
      <c r="IBV13" s="133"/>
      <c r="IBW13" s="134"/>
      <c r="IBX13" s="132"/>
      <c r="IBY13" s="132"/>
      <c r="IBZ13" s="132"/>
      <c r="ICA13" s="133"/>
      <c r="ICB13" s="134"/>
      <c r="ICC13" s="132"/>
      <c r="ICD13" s="132"/>
      <c r="ICE13" s="132"/>
      <c r="ICF13" s="133"/>
      <c r="ICG13" s="134"/>
      <c r="ICH13" s="132"/>
      <c r="ICI13" s="132"/>
      <c r="ICJ13" s="132"/>
      <c r="ICK13" s="133"/>
      <c r="ICL13" s="134"/>
      <c r="ICM13" s="132"/>
      <c r="ICN13" s="132"/>
      <c r="ICO13" s="132"/>
      <c r="ICP13" s="133"/>
      <c r="ICQ13" s="134"/>
      <c r="ICR13" s="132"/>
      <c r="ICS13" s="132"/>
      <c r="ICT13" s="132"/>
      <c r="ICU13" s="133"/>
      <c r="ICV13" s="134"/>
      <c r="ICW13" s="132"/>
      <c r="ICX13" s="132"/>
      <c r="ICY13" s="132"/>
      <c r="ICZ13" s="133"/>
      <c r="IDA13" s="134"/>
      <c r="IDB13" s="132"/>
      <c r="IDC13" s="132"/>
      <c r="IDD13" s="132"/>
      <c r="IDE13" s="133"/>
      <c r="IDF13" s="134"/>
      <c r="IDG13" s="132"/>
      <c r="IDH13" s="132"/>
      <c r="IDI13" s="132"/>
      <c r="IDJ13" s="133"/>
      <c r="IDK13" s="134"/>
      <c r="IDL13" s="132"/>
      <c r="IDM13" s="132"/>
      <c r="IDN13" s="132"/>
      <c r="IDO13" s="133"/>
      <c r="IDP13" s="134"/>
      <c r="IDQ13" s="132"/>
      <c r="IDR13" s="132"/>
      <c r="IDS13" s="132"/>
      <c r="IDT13" s="133"/>
      <c r="IDU13" s="134"/>
      <c r="IDV13" s="132"/>
      <c r="IDW13" s="132"/>
      <c r="IDX13" s="132"/>
      <c r="IDY13" s="133"/>
      <c r="IDZ13" s="134"/>
      <c r="IEA13" s="132"/>
      <c r="IEB13" s="132"/>
      <c r="IEC13" s="132"/>
      <c r="IED13" s="133"/>
      <c r="IEE13" s="134"/>
      <c r="IEF13" s="132"/>
      <c r="IEG13" s="132"/>
      <c r="IEH13" s="132"/>
      <c r="IEI13" s="133"/>
      <c r="IEJ13" s="134"/>
      <c r="IEK13" s="132"/>
      <c r="IEL13" s="132"/>
      <c r="IEM13" s="132"/>
      <c r="IEN13" s="133"/>
      <c r="IEO13" s="134"/>
      <c r="IEP13" s="132"/>
      <c r="IEQ13" s="132"/>
      <c r="IER13" s="132"/>
      <c r="IES13" s="133"/>
      <c r="IET13" s="134"/>
      <c r="IEU13" s="132"/>
      <c r="IEV13" s="132"/>
      <c r="IEW13" s="132"/>
      <c r="IEX13" s="133"/>
      <c r="IEY13" s="134"/>
      <c r="IEZ13" s="132"/>
      <c r="IFA13" s="132"/>
      <c r="IFB13" s="132"/>
      <c r="IFC13" s="133"/>
      <c r="IFD13" s="134"/>
      <c r="IFE13" s="132"/>
      <c r="IFF13" s="132"/>
      <c r="IFG13" s="132"/>
      <c r="IFH13" s="133"/>
      <c r="IFI13" s="134"/>
      <c r="IFJ13" s="132"/>
      <c r="IFK13" s="132"/>
      <c r="IFL13" s="132"/>
      <c r="IFM13" s="133"/>
      <c r="IFN13" s="134"/>
      <c r="IFO13" s="132"/>
      <c r="IFP13" s="132"/>
      <c r="IFQ13" s="132"/>
      <c r="IFR13" s="133"/>
      <c r="IFS13" s="134"/>
      <c r="IFT13" s="132"/>
      <c r="IFU13" s="132"/>
      <c r="IFV13" s="132"/>
      <c r="IFW13" s="133"/>
      <c r="IFX13" s="134"/>
      <c r="IFY13" s="132"/>
      <c r="IFZ13" s="132"/>
      <c r="IGA13" s="132"/>
      <c r="IGB13" s="133"/>
      <c r="IGC13" s="134"/>
      <c r="IGD13" s="132"/>
      <c r="IGE13" s="132"/>
      <c r="IGF13" s="132"/>
      <c r="IGG13" s="133"/>
      <c r="IGH13" s="134"/>
      <c r="IGI13" s="132"/>
      <c r="IGJ13" s="132"/>
      <c r="IGK13" s="132"/>
      <c r="IGL13" s="133"/>
      <c r="IGM13" s="134"/>
      <c r="IGN13" s="132"/>
      <c r="IGO13" s="132"/>
      <c r="IGP13" s="132"/>
      <c r="IGQ13" s="133"/>
      <c r="IGR13" s="134"/>
      <c r="IGS13" s="132"/>
      <c r="IGT13" s="132"/>
      <c r="IGU13" s="132"/>
      <c r="IGV13" s="133"/>
      <c r="IGW13" s="134"/>
      <c r="IGX13" s="132"/>
      <c r="IGY13" s="132"/>
      <c r="IGZ13" s="132"/>
      <c r="IHA13" s="133"/>
      <c r="IHB13" s="134"/>
      <c r="IHC13" s="132"/>
      <c r="IHD13" s="132"/>
      <c r="IHE13" s="132"/>
      <c r="IHF13" s="133"/>
      <c r="IHG13" s="134"/>
      <c r="IHH13" s="132"/>
      <c r="IHI13" s="132"/>
      <c r="IHJ13" s="132"/>
      <c r="IHK13" s="133"/>
      <c r="IHL13" s="134"/>
      <c r="IHM13" s="132"/>
      <c r="IHN13" s="132"/>
      <c r="IHO13" s="132"/>
      <c r="IHP13" s="133"/>
      <c r="IHQ13" s="134"/>
      <c r="IHR13" s="132"/>
      <c r="IHS13" s="132"/>
      <c r="IHT13" s="132"/>
      <c r="IHU13" s="133"/>
      <c r="IHV13" s="134"/>
      <c r="IHW13" s="132"/>
      <c r="IHX13" s="132"/>
      <c r="IHY13" s="132"/>
      <c r="IHZ13" s="133"/>
      <c r="IIA13" s="134"/>
      <c r="IIB13" s="132"/>
      <c r="IIC13" s="132"/>
      <c r="IID13" s="132"/>
      <c r="IIE13" s="133"/>
      <c r="IIF13" s="134"/>
      <c r="IIG13" s="132"/>
      <c r="IIH13" s="132"/>
      <c r="III13" s="132"/>
      <c r="IIJ13" s="133"/>
      <c r="IIK13" s="134"/>
      <c r="IIL13" s="132"/>
      <c r="IIM13" s="132"/>
      <c r="IIN13" s="132"/>
      <c r="IIO13" s="133"/>
      <c r="IIP13" s="134"/>
      <c r="IIQ13" s="132"/>
      <c r="IIR13" s="132"/>
      <c r="IIS13" s="132"/>
      <c r="IIT13" s="133"/>
      <c r="IIU13" s="134"/>
      <c r="IIV13" s="132"/>
      <c r="IIW13" s="132"/>
      <c r="IIX13" s="132"/>
      <c r="IIY13" s="133"/>
      <c r="IIZ13" s="134"/>
      <c r="IJA13" s="132"/>
      <c r="IJB13" s="132"/>
      <c r="IJC13" s="132"/>
      <c r="IJD13" s="133"/>
      <c r="IJE13" s="134"/>
      <c r="IJF13" s="132"/>
      <c r="IJG13" s="132"/>
      <c r="IJH13" s="132"/>
      <c r="IJI13" s="133"/>
      <c r="IJJ13" s="134"/>
      <c r="IJK13" s="132"/>
      <c r="IJL13" s="132"/>
      <c r="IJM13" s="132"/>
      <c r="IJN13" s="133"/>
      <c r="IJO13" s="134"/>
      <c r="IJP13" s="132"/>
      <c r="IJQ13" s="132"/>
      <c r="IJR13" s="132"/>
      <c r="IJS13" s="133"/>
      <c r="IJT13" s="134"/>
      <c r="IJU13" s="132"/>
      <c r="IJV13" s="132"/>
      <c r="IJW13" s="132"/>
      <c r="IJX13" s="133"/>
      <c r="IJY13" s="134"/>
      <c r="IJZ13" s="132"/>
      <c r="IKA13" s="132"/>
      <c r="IKB13" s="132"/>
      <c r="IKC13" s="133"/>
      <c r="IKD13" s="134"/>
      <c r="IKE13" s="132"/>
      <c r="IKF13" s="132"/>
      <c r="IKG13" s="132"/>
      <c r="IKH13" s="133"/>
      <c r="IKI13" s="134"/>
      <c r="IKJ13" s="132"/>
      <c r="IKK13" s="132"/>
      <c r="IKL13" s="132"/>
      <c r="IKM13" s="133"/>
      <c r="IKN13" s="134"/>
      <c r="IKO13" s="132"/>
      <c r="IKP13" s="132"/>
      <c r="IKQ13" s="132"/>
      <c r="IKR13" s="133"/>
      <c r="IKS13" s="134"/>
      <c r="IKT13" s="132"/>
      <c r="IKU13" s="132"/>
      <c r="IKV13" s="132"/>
      <c r="IKW13" s="133"/>
      <c r="IKX13" s="134"/>
      <c r="IKY13" s="132"/>
      <c r="IKZ13" s="132"/>
      <c r="ILA13" s="132"/>
      <c r="ILB13" s="133"/>
      <c r="ILC13" s="134"/>
      <c r="ILD13" s="132"/>
      <c r="ILE13" s="132"/>
      <c r="ILF13" s="132"/>
      <c r="ILG13" s="133"/>
      <c r="ILH13" s="134"/>
      <c r="ILI13" s="132"/>
      <c r="ILJ13" s="132"/>
      <c r="ILK13" s="132"/>
      <c r="ILL13" s="133"/>
      <c r="ILM13" s="134"/>
      <c r="ILN13" s="132"/>
      <c r="ILO13" s="132"/>
      <c r="ILP13" s="132"/>
      <c r="ILQ13" s="133"/>
      <c r="ILR13" s="134"/>
      <c r="ILS13" s="132"/>
      <c r="ILT13" s="132"/>
      <c r="ILU13" s="132"/>
      <c r="ILV13" s="133"/>
      <c r="ILW13" s="134"/>
      <c r="ILX13" s="132"/>
      <c r="ILY13" s="132"/>
      <c r="ILZ13" s="132"/>
      <c r="IMA13" s="133"/>
      <c r="IMB13" s="134"/>
      <c r="IMC13" s="132"/>
      <c r="IMD13" s="132"/>
      <c r="IME13" s="132"/>
      <c r="IMF13" s="133"/>
      <c r="IMG13" s="134"/>
      <c r="IMH13" s="132"/>
      <c r="IMI13" s="132"/>
      <c r="IMJ13" s="132"/>
      <c r="IMK13" s="133"/>
      <c r="IML13" s="134"/>
      <c r="IMM13" s="132"/>
      <c r="IMN13" s="132"/>
      <c r="IMO13" s="132"/>
      <c r="IMP13" s="133"/>
      <c r="IMQ13" s="134"/>
      <c r="IMR13" s="132"/>
      <c r="IMS13" s="132"/>
      <c r="IMT13" s="132"/>
      <c r="IMU13" s="133"/>
      <c r="IMV13" s="134"/>
      <c r="IMW13" s="132"/>
      <c r="IMX13" s="132"/>
      <c r="IMY13" s="132"/>
      <c r="IMZ13" s="133"/>
      <c r="INA13" s="134"/>
      <c r="INB13" s="132"/>
      <c r="INC13" s="132"/>
      <c r="IND13" s="132"/>
      <c r="INE13" s="133"/>
      <c r="INF13" s="134"/>
      <c r="ING13" s="132"/>
      <c r="INH13" s="132"/>
      <c r="INI13" s="132"/>
      <c r="INJ13" s="133"/>
      <c r="INK13" s="134"/>
      <c r="INL13" s="132"/>
      <c r="INM13" s="132"/>
      <c r="INN13" s="132"/>
      <c r="INO13" s="133"/>
      <c r="INP13" s="134"/>
      <c r="INQ13" s="132"/>
      <c r="INR13" s="132"/>
      <c r="INS13" s="132"/>
      <c r="INT13" s="133"/>
      <c r="INU13" s="134"/>
      <c r="INV13" s="132"/>
      <c r="INW13" s="132"/>
      <c r="INX13" s="132"/>
      <c r="INY13" s="133"/>
      <c r="INZ13" s="134"/>
      <c r="IOA13" s="132"/>
      <c r="IOB13" s="132"/>
      <c r="IOC13" s="132"/>
      <c r="IOD13" s="133"/>
      <c r="IOE13" s="134"/>
      <c r="IOF13" s="132"/>
      <c r="IOG13" s="132"/>
      <c r="IOH13" s="132"/>
      <c r="IOI13" s="133"/>
      <c r="IOJ13" s="134"/>
      <c r="IOK13" s="132"/>
      <c r="IOL13" s="132"/>
      <c r="IOM13" s="132"/>
      <c r="ION13" s="133"/>
      <c r="IOO13" s="134"/>
      <c r="IOP13" s="132"/>
      <c r="IOQ13" s="132"/>
      <c r="IOR13" s="132"/>
      <c r="IOS13" s="133"/>
      <c r="IOT13" s="134"/>
      <c r="IOU13" s="132"/>
      <c r="IOV13" s="132"/>
      <c r="IOW13" s="132"/>
      <c r="IOX13" s="133"/>
      <c r="IOY13" s="134"/>
      <c r="IOZ13" s="132"/>
      <c r="IPA13" s="132"/>
      <c r="IPB13" s="132"/>
      <c r="IPC13" s="133"/>
      <c r="IPD13" s="134"/>
      <c r="IPE13" s="132"/>
      <c r="IPF13" s="132"/>
      <c r="IPG13" s="132"/>
      <c r="IPH13" s="133"/>
      <c r="IPI13" s="134"/>
      <c r="IPJ13" s="132"/>
      <c r="IPK13" s="132"/>
      <c r="IPL13" s="132"/>
      <c r="IPM13" s="133"/>
      <c r="IPN13" s="134"/>
      <c r="IPO13" s="132"/>
      <c r="IPP13" s="132"/>
      <c r="IPQ13" s="132"/>
      <c r="IPR13" s="133"/>
      <c r="IPS13" s="134"/>
      <c r="IPT13" s="132"/>
      <c r="IPU13" s="132"/>
      <c r="IPV13" s="132"/>
      <c r="IPW13" s="133"/>
      <c r="IPX13" s="134"/>
      <c r="IPY13" s="132"/>
      <c r="IPZ13" s="132"/>
      <c r="IQA13" s="132"/>
      <c r="IQB13" s="133"/>
      <c r="IQC13" s="134"/>
      <c r="IQD13" s="132"/>
      <c r="IQE13" s="132"/>
      <c r="IQF13" s="132"/>
      <c r="IQG13" s="133"/>
      <c r="IQH13" s="134"/>
      <c r="IQI13" s="132"/>
      <c r="IQJ13" s="132"/>
      <c r="IQK13" s="132"/>
      <c r="IQL13" s="133"/>
      <c r="IQM13" s="134"/>
      <c r="IQN13" s="132"/>
      <c r="IQO13" s="132"/>
      <c r="IQP13" s="132"/>
      <c r="IQQ13" s="133"/>
      <c r="IQR13" s="134"/>
      <c r="IQS13" s="132"/>
      <c r="IQT13" s="132"/>
      <c r="IQU13" s="132"/>
      <c r="IQV13" s="133"/>
      <c r="IQW13" s="134"/>
      <c r="IQX13" s="132"/>
      <c r="IQY13" s="132"/>
      <c r="IQZ13" s="132"/>
      <c r="IRA13" s="133"/>
      <c r="IRB13" s="134"/>
      <c r="IRC13" s="132"/>
      <c r="IRD13" s="132"/>
      <c r="IRE13" s="132"/>
      <c r="IRF13" s="133"/>
      <c r="IRG13" s="134"/>
      <c r="IRH13" s="132"/>
      <c r="IRI13" s="132"/>
      <c r="IRJ13" s="132"/>
      <c r="IRK13" s="133"/>
      <c r="IRL13" s="134"/>
      <c r="IRM13" s="132"/>
      <c r="IRN13" s="132"/>
      <c r="IRO13" s="132"/>
      <c r="IRP13" s="133"/>
      <c r="IRQ13" s="134"/>
      <c r="IRR13" s="132"/>
      <c r="IRS13" s="132"/>
      <c r="IRT13" s="132"/>
      <c r="IRU13" s="133"/>
      <c r="IRV13" s="134"/>
      <c r="IRW13" s="132"/>
      <c r="IRX13" s="132"/>
      <c r="IRY13" s="132"/>
      <c r="IRZ13" s="133"/>
      <c r="ISA13" s="134"/>
      <c r="ISB13" s="132"/>
      <c r="ISC13" s="132"/>
      <c r="ISD13" s="132"/>
      <c r="ISE13" s="133"/>
      <c r="ISF13" s="134"/>
      <c r="ISG13" s="132"/>
      <c r="ISH13" s="132"/>
      <c r="ISI13" s="132"/>
      <c r="ISJ13" s="133"/>
      <c r="ISK13" s="134"/>
      <c r="ISL13" s="132"/>
      <c r="ISM13" s="132"/>
      <c r="ISN13" s="132"/>
      <c r="ISO13" s="133"/>
      <c r="ISP13" s="134"/>
      <c r="ISQ13" s="132"/>
      <c r="ISR13" s="132"/>
      <c r="ISS13" s="132"/>
      <c r="IST13" s="133"/>
      <c r="ISU13" s="134"/>
      <c r="ISV13" s="132"/>
      <c r="ISW13" s="132"/>
      <c r="ISX13" s="132"/>
      <c r="ISY13" s="133"/>
      <c r="ISZ13" s="134"/>
      <c r="ITA13" s="132"/>
      <c r="ITB13" s="132"/>
      <c r="ITC13" s="132"/>
      <c r="ITD13" s="133"/>
      <c r="ITE13" s="134"/>
      <c r="ITF13" s="132"/>
      <c r="ITG13" s="132"/>
      <c r="ITH13" s="132"/>
      <c r="ITI13" s="133"/>
      <c r="ITJ13" s="134"/>
      <c r="ITK13" s="132"/>
      <c r="ITL13" s="132"/>
      <c r="ITM13" s="132"/>
      <c r="ITN13" s="133"/>
      <c r="ITO13" s="134"/>
      <c r="ITP13" s="132"/>
      <c r="ITQ13" s="132"/>
      <c r="ITR13" s="132"/>
      <c r="ITS13" s="133"/>
      <c r="ITT13" s="134"/>
      <c r="ITU13" s="132"/>
      <c r="ITV13" s="132"/>
      <c r="ITW13" s="132"/>
      <c r="ITX13" s="133"/>
      <c r="ITY13" s="134"/>
      <c r="ITZ13" s="132"/>
      <c r="IUA13" s="132"/>
      <c r="IUB13" s="132"/>
      <c r="IUC13" s="133"/>
      <c r="IUD13" s="134"/>
      <c r="IUE13" s="132"/>
      <c r="IUF13" s="132"/>
      <c r="IUG13" s="132"/>
      <c r="IUH13" s="133"/>
      <c r="IUI13" s="134"/>
      <c r="IUJ13" s="132"/>
      <c r="IUK13" s="132"/>
      <c r="IUL13" s="132"/>
      <c r="IUM13" s="133"/>
      <c r="IUN13" s="134"/>
      <c r="IUO13" s="132"/>
      <c r="IUP13" s="132"/>
      <c r="IUQ13" s="132"/>
      <c r="IUR13" s="133"/>
      <c r="IUS13" s="134"/>
      <c r="IUT13" s="132"/>
      <c r="IUU13" s="132"/>
      <c r="IUV13" s="132"/>
      <c r="IUW13" s="133"/>
      <c r="IUX13" s="134"/>
      <c r="IUY13" s="132"/>
      <c r="IUZ13" s="132"/>
      <c r="IVA13" s="132"/>
      <c r="IVB13" s="133"/>
      <c r="IVC13" s="134"/>
      <c r="IVD13" s="132"/>
      <c r="IVE13" s="132"/>
      <c r="IVF13" s="132"/>
      <c r="IVG13" s="133"/>
      <c r="IVH13" s="134"/>
      <c r="IVI13" s="132"/>
      <c r="IVJ13" s="132"/>
      <c r="IVK13" s="132"/>
      <c r="IVL13" s="133"/>
      <c r="IVM13" s="134"/>
      <c r="IVN13" s="132"/>
      <c r="IVO13" s="132"/>
      <c r="IVP13" s="132"/>
      <c r="IVQ13" s="133"/>
      <c r="IVR13" s="134"/>
      <c r="IVS13" s="132"/>
      <c r="IVT13" s="132"/>
      <c r="IVU13" s="132"/>
      <c r="IVV13" s="133"/>
      <c r="IVW13" s="134"/>
      <c r="IVX13" s="132"/>
      <c r="IVY13" s="132"/>
      <c r="IVZ13" s="132"/>
      <c r="IWA13" s="133"/>
      <c r="IWB13" s="134"/>
      <c r="IWC13" s="132"/>
      <c r="IWD13" s="132"/>
      <c r="IWE13" s="132"/>
      <c r="IWF13" s="133"/>
      <c r="IWG13" s="134"/>
      <c r="IWH13" s="132"/>
      <c r="IWI13" s="132"/>
      <c r="IWJ13" s="132"/>
      <c r="IWK13" s="133"/>
      <c r="IWL13" s="134"/>
      <c r="IWM13" s="132"/>
      <c r="IWN13" s="132"/>
      <c r="IWO13" s="132"/>
      <c r="IWP13" s="133"/>
      <c r="IWQ13" s="134"/>
      <c r="IWR13" s="132"/>
      <c r="IWS13" s="132"/>
      <c r="IWT13" s="132"/>
      <c r="IWU13" s="133"/>
      <c r="IWV13" s="134"/>
      <c r="IWW13" s="132"/>
      <c r="IWX13" s="132"/>
      <c r="IWY13" s="132"/>
      <c r="IWZ13" s="133"/>
      <c r="IXA13" s="134"/>
      <c r="IXB13" s="132"/>
      <c r="IXC13" s="132"/>
      <c r="IXD13" s="132"/>
      <c r="IXE13" s="133"/>
      <c r="IXF13" s="134"/>
      <c r="IXG13" s="132"/>
      <c r="IXH13" s="132"/>
      <c r="IXI13" s="132"/>
      <c r="IXJ13" s="133"/>
      <c r="IXK13" s="134"/>
      <c r="IXL13" s="132"/>
      <c r="IXM13" s="132"/>
      <c r="IXN13" s="132"/>
      <c r="IXO13" s="133"/>
      <c r="IXP13" s="134"/>
      <c r="IXQ13" s="132"/>
      <c r="IXR13" s="132"/>
      <c r="IXS13" s="132"/>
      <c r="IXT13" s="133"/>
      <c r="IXU13" s="134"/>
      <c r="IXV13" s="132"/>
      <c r="IXW13" s="132"/>
      <c r="IXX13" s="132"/>
      <c r="IXY13" s="133"/>
      <c r="IXZ13" s="134"/>
      <c r="IYA13" s="132"/>
      <c r="IYB13" s="132"/>
      <c r="IYC13" s="132"/>
      <c r="IYD13" s="133"/>
      <c r="IYE13" s="134"/>
      <c r="IYF13" s="132"/>
      <c r="IYG13" s="132"/>
      <c r="IYH13" s="132"/>
      <c r="IYI13" s="133"/>
      <c r="IYJ13" s="134"/>
      <c r="IYK13" s="132"/>
      <c r="IYL13" s="132"/>
      <c r="IYM13" s="132"/>
      <c r="IYN13" s="133"/>
      <c r="IYO13" s="134"/>
      <c r="IYP13" s="132"/>
      <c r="IYQ13" s="132"/>
      <c r="IYR13" s="132"/>
      <c r="IYS13" s="133"/>
      <c r="IYT13" s="134"/>
      <c r="IYU13" s="132"/>
      <c r="IYV13" s="132"/>
      <c r="IYW13" s="132"/>
      <c r="IYX13" s="133"/>
      <c r="IYY13" s="134"/>
      <c r="IYZ13" s="132"/>
      <c r="IZA13" s="132"/>
      <c r="IZB13" s="132"/>
      <c r="IZC13" s="133"/>
      <c r="IZD13" s="134"/>
      <c r="IZE13" s="132"/>
      <c r="IZF13" s="132"/>
      <c r="IZG13" s="132"/>
      <c r="IZH13" s="133"/>
      <c r="IZI13" s="134"/>
      <c r="IZJ13" s="132"/>
      <c r="IZK13" s="132"/>
      <c r="IZL13" s="132"/>
      <c r="IZM13" s="133"/>
      <c r="IZN13" s="134"/>
      <c r="IZO13" s="132"/>
      <c r="IZP13" s="132"/>
      <c r="IZQ13" s="132"/>
      <c r="IZR13" s="133"/>
      <c r="IZS13" s="134"/>
      <c r="IZT13" s="132"/>
      <c r="IZU13" s="132"/>
      <c r="IZV13" s="132"/>
      <c r="IZW13" s="133"/>
      <c r="IZX13" s="134"/>
      <c r="IZY13" s="132"/>
      <c r="IZZ13" s="132"/>
      <c r="JAA13" s="132"/>
      <c r="JAB13" s="133"/>
      <c r="JAC13" s="134"/>
      <c r="JAD13" s="132"/>
      <c r="JAE13" s="132"/>
      <c r="JAF13" s="132"/>
      <c r="JAG13" s="133"/>
      <c r="JAH13" s="134"/>
      <c r="JAI13" s="132"/>
      <c r="JAJ13" s="132"/>
      <c r="JAK13" s="132"/>
      <c r="JAL13" s="133"/>
      <c r="JAM13" s="134"/>
      <c r="JAN13" s="132"/>
      <c r="JAO13" s="132"/>
      <c r="JAP13" s="132"/>
      <c r="JAQ13" s="133"/>
      <c r="JAR13" s="134"/>
      <c r="JAS13" s="132"/>
      <c r="JAT13" s="132"/>
      <c r="JAU13" s="132"/>
      <c r="JAV13" s="133"/>
      <c r="JAW13" s="134"/>
      <c r="JAX13" s="132"/>
      <c r="JAY13" s="132"/>
      <c r="JAZ13" s="132"/>
      <c r="JBA13" s="133"/>
      <c r="JBB13" s="134"/>
      <c r="JBC13" s="132"/>
      <c r="JBD13" s="132"/>
      <c r="JBE13" s="132"/>
      <c r="JBF13" s="133"/>
      <c r="JBG13" s="134"/>
      <c r="JBH13" s="132"/>
      <c r="JBI13" s="132"/>
      <c r="JBJ13" s="132"/>
      <c r="JBK13" s="133"/>
      <c r="JBL13" s="134"/>
      <c r="JBM13" s="132"/>
      <c r="JBN13" s="132"/>
      <c r="JBO13" s="132"/>
      <c r="JBP13" s="133"/>
      <c r="JBQ13" s="134"/>
      <c r="JBR13" s="132"/>
      <c r="JBS13" s="132"/>
      <c r="JBT13" s="132"/>
      <c r="JBU13" s="133"/>
      <c r="JBV13" s="134"/>
      <c r="JBW13" s="132"/>
      <c r="JBX13" s="132"/>
      <c r="JBY13" s="132"/>
      <c r="JBZ13" s="133"/>
      <c r="JCA13" s="134"/>
      <c r="JCB13" s="132"/>
      <c r="JCC13" s="132"/>
      <c r="JCD13" s="132"/>
      <c r="JCE13" s="133"/>
      <c r="JCF13" s="134"/>
      <c r="JCG13" s="132"/>
      <c r="JCH13" s="132"/>
      <c r="JCI13" s="132"/>
      <c r="JCJ13" s="133"/>
      <c r="JCK13" s="134"/>
      <c r="JCL13" s="132"/>
      <c r="JCM13" s="132"/>
      <c r="JCN13" s="132"/>
      <c r="JCO13" s="133"/>
      <c r="JCP13" s="134"/>
      <c r="JCQ13" s="132"/>
      <c r="JCR13" s="132"/>
      <c r="JCS13" s="132"/>
      <c r="JCT13" s="133"/>
      <c r="JCU13" s="134"/>
      <c r="JCV13" s="132"/>
      <c r="JCW13" s="132"/>
      <c r="JCX13" s="132"/>
      <c r="JCY13" s="133"/>
      <c r="JCZ13" s="134"/>
      <c r="JDA13" s="132"/>
      <c r="JDB13" s="132"/>
      <c r="JDC13" s="132"/>
      <c r="JDD13" s="133"/>
      <c r="JDE13" s="134"/>
      <c r="JDF13" s="132"/>
      <c r="JDG13" s="132"/>
      <c r="JDH13" s="132"/>
      <c r="JDI13" s="133"/>
      <c r="JDJ13" s="134"/>
      <c r="JDK13" s="132"/>
      <c r="JDL13" s="132"/>
      <c r="JDM13" s="132"/>
      <c r="JDN13" s="133"/>
      <c r="JDO13" s="134"/>
      <c r="JDP13" s="132"/>
      <c r="JDQ13" s="132"/>
      <c r="JDR13" s="132"/>
      <c r="JDS13" s="133"/>
      <c r="JDT13" s="134"/>
      <c r="JDU13" s="132"/>
      <c r="JDV13" s="132"/>
      <c r="JDW13" s="132"/>
      <c r="JDX13" s="133"/>
      <c r="JDY13" s="134"/>
      <c r="JDZ13" s="132"/>
      <c r="JEA13" s="132"/>
      <c r="JEB13" s="132"/>
      <c r="JEC13" s="133"/>
      <c r="JED13" s="134"/>
      <c r="JEE13" s="132"/>
      <c r="JEF13" s="132"/>
      <c r="JEG13" s="132"/>
      <c r="JEH13" s="133"/>
      <c r="JEI13" s="134"/>
      <c r="JEJ13" s="132"/>
      <c r="JEK13" s="132"/>
      <c r="JEL13" s="132"/>
      <c r="JEM13" s="133"/>
      <c r="JEN13" s="134"/>
      <c r="JEO13" s="132"/>
      <c r="JEP13" s="132"/>
      <c r="JEQ13" s="132"/>
      <c r="JER13" s="133"/>
      <c r="JES13" s="134"/>
      <c r="JET13" s="132"/>
      <c r="JEU13" s="132"/>
      <c r="JEV13" s="132"/>
      <c r="JEW13" s="133"/>
      <c r="JEX13" s="134"/>
      <c r="JEY13" s="132"/>
      <c r="JEZ13" s="132"/>
      <c r="JFA13" s="132"/>
      <c r="JFB13" s="133"/>
      <c r="JFC13" s="134"/>
      <c r="JFD13" s="132"/>
      <c r="JFE13" s="132"/>
      <c r="JFF13" s="132"/>
      <c r="JFG13" s="133"/>
      <c r="JFH13" s="134"/>
      <c r="JFI13" s="132"/>
      <c r="JFJ13" s="132"/>
      <c r="JFK13" s="132"/>
      <c r="JFL13" s="133"/>
      <c r="JFM13" s="134"/>
      <c r="JFN13" s="132"/>
      <c r="JFO13" s="132"/>
      <c r="JFP13" s="132"/>
      <c r="JFQ13" s="133"/>
      <c r="JFR13" s="134"/>
      <c r="JFS13" s="132"/>
      <c r="JFT13" s="132"/>
      <c r="JFU13" s="132"/>
      <c r="JFV13" s="133"/>
      <c r="JFW13" s="134"/>
      <c r="JFX13" s="132"/>
      <c r="JFY13" s="132"/>
      <c r="JFZ13" s="132"/>
      <c r="JGA13" s="133"/>
      <c r="JGB13" s="134"/>
      <c r="JGC13" s="132"/>
      <c r="JGD13" s="132"/>
      <c r="JGE13" s="132"/>
      <c r="JGF13" s="133"/>
      <c r="JGG13" s="134"/>
      <c r="JGH13" s="132"/>
      <c r="JGI13" s="132"/>
      <c r="JGJ13" s="132"/>
      <c r="JGK13" s="133"/>
      <c r="JGL13" s="134"/>
      <c r="JGM13" s="132"/>
      <c r="JGN13" s="132"/>
      <c r="JGO13" s="132"/>
      <c r="JGP13" s="133"/>
      <c r="JGQ13" s="134"/>
      <c r="JGR13" s="132"/>
      <c r="JGS13" s="132"/>
      <c r="JGT13" s="132"/>
      <c r="JGU13" s="133"/>
      <c r="JGV13" s="134"/>
      <c r="JGW13" s="132"/>
      <c r="JGX13" s="132"/>
      <c r="JGY13" s="132"/>
      <c r="JGZ13" s="133"/>
      <c r="JHA13" s="134"/>
      <c r="JHB13" s="132"/>
      <c r="JHC13" s="132"/>
      <c r="JHD13" s="132"/>
      <c r="JHE13" s="133"/>
      <c r="JHF13" s="134"/>
      <c r="JHG13" s="132"/>
      <c r="JHH13" s="132"/>
      <c r="JHI13" s="132"/>
      <c r="JHJ13" s="133"/>
      <c r="JHK13" s="134"/>
      <c r="JHL13" s="132"/>
      <c r="JHM13" s="132"/>
      <c r="JHN13" s="132"/>
      <c r="JHO13" s="133"/>
      <c r="JHP13" s="134"/>
      <c r="JHQ13" s="132"/>
      <c r="JHR13" s="132"/>
      <c r="JHS13" s="132"/>
      <c r="JHT13" s="133"/>
      <c r="JHU13" s="134"/>
      <c r="JHV13" s="132"/>
      <c r="JHW13" s="132"/>
      <c r="JHX13" s="132"/>
      <c r="JHY13" s="133"/>
      <c r="JHZ13" s="134"/>
      <c r="JIA13" s="132"/>
      <c r="JIB13" s="132"/>
      <c r="JIC13" s="132"/>
      <c r="JID13" s="133"/>
      <c r="JIE13" s="134"/>
      <c r="JIF13" s="132"/>
      <c r="JIG13" s="132"/>
      <c r="JIH13" s="132"/>
      <c r="JII13" s="133"/>
      <c r="JIJ13" s="134"/>
      <c r="JIK13" s="132"/>
      <c r="JIL13" s="132"/>
      <c r="JIM13" s="132"/>
      <c r="JIN13" s="133"/>
      <c r="JIO13" s="134"/>
      <c r="JIP13" s="132"/>
      <c r="JIQ13" s="132"/>
      <c r="JIR13" s="132"/>
      <c r="JIS13" s="133"/>
      <c r="JIT13" s="134"/>
      <c r="JIU13" s="132"/>
      <c r="JIV13" s="132"/>
      <c r="JIW13" s="132"/>
      <c r="JIX13" s="133"/>
      <c r="JIY13" s="134"/>
      <c r="JIZ13" s="132"/>
      <c r="JJA13" s="132"/>
      <c r="JJB13" s="132"/>
      <c r="JJC13" s="133"/>
      <c r="JJD13" s="134"/>
      <c r="JJE13" s="132"/>
      <c r="JJF13" s="132"/>
      <c r="JJG13" s="132"/>
      <c r="JJH13" s="133"/>
      <c r="JJI13" s="134"/>
      <c r="JJJ13" s="132"/>
      <c r="JJK13" s="132"/>
      <c r="JJL13" s="132"/>
      <c r="JJM13" s="133"/>
      <c r="JJN13" s="134"/>
      <c r="JJO13" s="132"/>
      <c r="JJP13" s="132"/>
      <c r="JJQ13" s="132"/>
      <c r="JJR13" s="133"/>
      <c r="JJS13" s="134"/>
      <c r="JJT13" s="132"/>
      <c r="JJU13" s="132"/>
      <c r="JJV13" s="132"/>
      <c r="JJW13" s="133"/>
      <c r="JJX13" s="134"/>
      <c r="JJY13" s="132"/>
      <c r="JJZ13" s="132"/>
      <c r="JKA13" s="132"/>
      <c r="JKB13" s="133"/>
      <c r="JKC13" s="134"/>
      <c r="JKD13" s="132"/>
      <c r="JKE13" s="132"/>
      <c r="JKF13" s="132"/>
      <c r="JKG13" s="133"/>
      <c r="JKH13" s="134"/>
      <c r="JKI13" s="132"/>
      <c r="JKJ13" s="132"/>
      <c r="JKK13" s="132"/>
      <c r="JKL13" s="133"/>
      <c r="JKM13" s="134"/>
      <c r="JKN13" s="132"/>
      <c r="JKO13" s="132"/>
      <c r="JKP13" s="132"/>
      <c r="JKQ13" s="133"/>
      <c r="JKR13" s="134"/>
      <c r="JKS13" s="132"/>
      <c r="JKT13" s="132"/>
      <c r="JKU13" s="132"/>
      <c r="JKV13" s="133"/>
      <c r="JKW13" s="134"/>
      <c r="JKX13" s="132"/>
      <c r="JKY13" s="132"/>
      <c r="JKZ13" s="132"/>
      <c r="JLA13" s="133"/>
      <c r="JLB13" s="134"/>
      <c r="JLC13" s="132"/>
      <c r="JLD13" s="132"/>
      <c r="JLE13" s="132"/>
      <c r="JLF13" s="133"/>
      <c r="JLG13" s="134"/>
      <c r="JLH13" s="132"/>
      <c r="JLI13" s="132"/>
      <c r="JLJ13" s="132"/>
      <c r="JLK13" s="133"/>
      <c r="JLL13" s="134"/>
      <c r="JLM13" s="132"/>
      <c r="JLN13" s="132"/>
      <c r="JLO13" s="132"/>
      <c r="JLP13" s="133"/>
      <c r="JLQ13" s="134"/>
      <c r="JLR13" s="132"/>
      <c r="JLS13" s="132"/>
      <c r="JLT13" s="132"/>
      <c r="JLU13" s="133"/>
      <c r="JLV13" s="134"/>
      <c r="JLW13" s="132"/>
      <c r="JLX13" s="132"/>
      <c r="JLY13" s="132"/>
      <c r="JLZ13" s="133"/>
      <c r="JMA13" s="134"/>
      <c r="JMB13" s="132"/>
      <c r="JMC13" s="132"/>
      <c r="JMD13" s="132"/>
      <c r="JME13" s="133"/>
      <c r="JMF13" s="134"/>
      <c r="JMG13" s="132"/>
      <c r="JMH13" s="132"/>
      <c r="JMI13" s="132"/>
      <c r="JMJ13" s="133"/>
      <c r="JMK13" s="134"/>
      <c r="JML13" s="132"/>
      <c r="JMM13" s="132"/>
      <c r="JMN13" s="132"/>
      <c r="JMO13" s="133"/>
      <c r="JMP13" s="134"/>
      <c r="JMQ13" s="132"/>
      <c r="JMR13" s="132"/>
      <c r="JMS13" s="132"/>
      <c r="JMT13" s="133"/>
      <c r="JMU13" s="134"/>
      <c r="JMV13" s="132"/>
      <c r="JMW13" s="132"/>
      <c r="JMX13" s="132"/>
      <c r="JMY13" s="133"/>
      <c r="JMZ13" s="134"/>
      <c r="JNA13" s="132"/>
      <c r="JNB13" s="132"/>
      <c r="JNC13" s="132"/>
      <c r="JND13" s="133"/>
      <c r="JNE13" s="134"/>
      <c r="JNF13" s="132"/>
      <c r="JNG13" s="132"/>
      <c r="JNH13" s="132"/>
      <c r="JNI13" s="133"/>
      <c r="JNJ13" s="134"/>
      <c r="JNK13" s="132"/>
      <c r="JNL13" s="132"/>
      <c r="JNM13" s="132"/>
      <c r="JNN13" s="133"/>
      <c r="JNO13" s="134"/>
      <c r="JNP13" s="132"/>
      <c r="JNQ13" s="132"/>
      <c r="JNR13" s="132"/>
      <c r="JNS13" s="133"/>
      <c r="JNT13" s="134"/>
      <c r="JNU13" s="132"/>
      <c r="JNV13" s="132"/>
      <c r="JNW13" s="132"/>
      <c r="JNX13" s="133"/>
      <c r="JNY13" s="134"/>
      <c r="JNZ13" s="132"/>
      <c r="JOA13" s="132"/>
      <c r="JOB13" s="132"/>
      <c r="JOC13" s="133"/>
      <c r="JOD13" s="134"/>
      <c r="JOE13" s="132"/>
      <c r="JOF13" s="132"/>
      <c r="JOG13" s="132"/>
      <c r="JOH13" s="133"/>
      <c r="JOI13" s="134"/>
      <c r="JOJ13" s="132"/>
      <c r="JOK13" s="132"/>
      <c r="JOL13" s="132"/>
      <c r="JOM13" s="133"/>
      <c r="JON13" s="134"/>
      <c r="JOO13" s="132"/>
      <c r="JOP13" s="132"/>
      <c r="JOQ13" s="132"/>
      <c r="JOR13" s="133"/>
      <c r="JOS13" s="134"/>
      <c r="JOT13" s="132"/>
      <c r="JOU13" s="132"/>
      <c r="JOV13" s="132"/>
      <c r="JOW13" s="133"/>
      <c r="JOX13" s="134"/>
      <c r="JOY13" s="132"/>
      <c r="JOZ13" s="132"/>
      <c r="JPA13" s="132"/>
      <c r="JPB13" s="133"/>
      <c r="JPC13" s="134"/>
      <c r="JPD13" s="132"/>
      <c r="JPE13" s="132"/>
      <c r="JPF13" s="132"/>
      <c r="JPG13" s="133"/>
      <c r="JPH13" s="134"/>
      <c r="JPI13" s="132"/>
      <c r="JPJ13" s="132"/>
      <c r="JPK13" s="132"/>
      <c r="JPL13" s="133"/>
      <c r="JPM13" s="134"/>
      <c r="JPN13" s="132"/>
      <c r="JPO13" s="132"/>
      <c r="JPP13" s="132"/>
      <c r="JPQ13" s="133"/>
      <c r="JPR13" s="134"/>
      <c r="JPS13" s="132"/>
      <c r="JPT13" s="132"/>
      <c r="JPU13" s="132"/>
      <c r="JPV13" s="133"/>
      <c r="JPW13" s="134"/>
      <c r="JPX13" s="132"/>
      <c r="JPY13" s="132"/>
      <c r="JPZ13" s="132"/>
      <c r="JQA13" s="133"/>
      <c r="JQB13" s="134"/>
      <c r="JQC13" s="132"/>
      <c r="JQD13" s="132"/>
      <c r="JQE13" s="132"/>
      <c r="JQF13" s="133"/>
      <c r="JQG13" s="134"/>
      <c r="JQH13" s="132"/>
      <c r="JQI13" s="132"/>
      <c r="JQJ13" s="132"/>
      <c r="JQK13" s="133"/>
      <c r="JQL13" s="134"/>
      <c r="JQM13" s="132"/>
      <c r="JQN13" s="132"/>
      <c r="JQO13" s="132"/>
      <c r="JQP13" s="133"/>
      <c r="JQQ13" s="134"/>
      <c r="JQR13" s="132"/>
      <c r="JQS13" s="132"/>
      <c r="JQT13" s="132"/>
      <c r="JQU13" s="133"/>
      <c r="JQV13" s="134"/>
      <c r="JQW13" s="132"/>
      <c r="JQX13" s="132"/>
      <c r="JQY13" s="132"/>
      <c r="JQZ13" s="133"/>
      <c r="JRA13" s="134"/>
      <c r="JRB13" s="132"/>
      <c r="JRC13" s="132"/>
      <c r="JRD13" s="132"/>
      <c r="JRE13" s="133"/>
      <c r="JRF13" s="134"/>
      <c r="JRG13" s="132"/>
      <c r="JRH13" s="132"/>
      <c r="JRI13" s="132"/>
      <c r="JRJ13" s="133"/>
      <c r="JRK13" s="134"/>
      <c r="JRL13" s="132"/>
      <c r="JRM13" s="132"/>
      <c r="JRN13" s="132"/>
      <c r="JRO13" s="133"/>
      <c r="JRP13" s="134"/>
      <c r="JRQ13" s="132"/>
      <c r="JRR13" s="132"/>
      <c r="JRS13" s="132"/>
      <c r="JRT13" s="133"/>
      <c r="JRU13" s="134"/>
      <c r="JRV13" s="132"/>
      <c r="JRW13" s="132"/>
      <c r="JRX13" s="132"/>
      <c r="JRY13" s="133"/>
      <c r="JRZ13" s="134"/>
      <c r="JSA13" s="132"/>
      <c r="JSB13" s="132"/>
      <c r="JSC13" s="132"/>
      <c r="JSD13" s="133"/>
      <c r="JSE13" s="134"/>
      <c r="JSF13" s="132"/>
      <c r="JSG13" s="132"/>
      <c r="JSH13" s="132"/>
      <c r="JSI13" s="133"/>
      <c r="JSJ13" s="134"/>
      <c r="JSK13" s="132"/>
      <c r="JSL13" s="132"/>
      <c r="JSM13" s="132"/>
      <c r="JSN13" s="133"/>
      <c r="JSO13" s="134"/>
      <c r="JSP13" s="132"/>
      <c r="JSQ13" s="132"/>
      <c r="JSR13" s="132"/>
      <c r="JSS13" s="133"/>
      <c r="JST13" s="134"/>
      <c r="JSU13" s="132"/>
      <c r="JSV13" s="132"/>
      <c r="JSW13" s="132"/>
      <c r="JSX13" s="133"/>
      <c r="JSY13" s="134"/>
      <c r="JSZ13" s="132"/>
      <c r="JTA13" s="132"/>
      <c r="JTB13" s="132"/>
      <c r="JTC13" s="133"/>
      <c r="JTD13" s="134"/>
      <c r="JTE13" s="132"/>
      <c r="JTF13" s="132"/>
      <c r="JTG13" s="132"/>
      <c r="JTH13" s="133"/>
      <c r="JTI13" s="134"/>
      <c r="JTJ13" s="132"/>
      <c r="JTK13" s="132"/>
      <c r="JTL13" s="132"/>
      <c r="JTM13" s="133"/>
      <c r="JTN13" s="134"/>
      <c r="JTO13" s="132"/>
      <c r="JTP13" s="132"/>
      <c r="JTQ13" s="132"/>
      <c r="JTR13" s="133"/>
      <c r="JTS13" s="134"/>
      <c r="JTT13" s="132"/>
      <c r="JTU13" s="132"/>
      <c r="JTV13" s="132"/>
      <c r="JTW13" s="133"/>
      <c r="JTX13" s="134"/>
      <c r="JTY13" s="132"/>
      <c r="JTZ13" s="132"/>
      <c r="JUA13" s="132"/>
      <c r="JUB13" s="133"/>
      <c r="JUC13" s="134"/>
      <c r="JUD13" s="132"/>
      <c r="JUE13" s="132"/>
      <c r="JUF13" s="132"/>
      <c r="JUG13" s="133"/>
      <c r="JUH13" s="134"/>
      <c r="JUI13" s="132"/>
      <c r="JUJ13" s="132"/>
      <c r="JUK13" s="132"/>
      <c r="JUL13" s="133"/>
      <c r="JUM13" s="134"/>
      <c r="JUN13" s="132"/>
      <c r="JUO13" s="132"/>
      <c r="JUP13" s="132"/>
      <c r="JUQ13" s="133"/>
      <c r="JUR13" s="134"/>
      <c r="JUS13" s="132"/>
      <c r="JUT13" s="132"/>
      <c r="JUU13" s="132"/>
      <c r="JUV13" s="133"/>
      <c r="JUW13" s="134"/>
      <c r="JUX13" s="132"/>
      <c r="JUY13" s="132"/>
      <c r="JUZ13" s="132"/>
      <c r="JVA13" s="133"/>
      <c r="JVB13" s="134"/>
      <c r="JVC13" s="132"/>
      <c r="JVD13" s="132"/>
      <c r="JVE13" s="132"/>
      <c r="JVF13" s="133"/>
      <c r="JVG13" s="134"/>
      <c r="JVH13" s="132"/>
      <c r="JVI13" s="132"/>
      <c r="JVJ13" s="132"/>
      <c r="JVK13" s="133"/>
      <c r="JVL13" s="134"/>
      <c r="JVM13" s="132"/>
      <c r="JVN13" s="132"/>
      <c r="JVO13" s="132"/>
      <c r="JVP13" s="133"/>
      <c r="JVQ13" s="134"/>
      <c r="JVR13" s="132"/>
      <c r="JVS13" s="132"/>
      <c r="JVT13" s="132"/>
      <c r="JVU13" s="133"/>
      <c r="JVV13" s="134"/>
      <c r="JVW13" s="132"/>
      <c r="JVX13" s="132"/>
      <c r="JVY13" s="132"/>
      <c r="JVZ13" s="133"/>
      <c r="JWA13" s="134"/>
      <c r="JWB13" s="132"/>
      <c r="JWC13" s="132"/>
      <c r="JWD13" s="132"/>
      <c r="JWE13" s="133"/>
      <c r="JWF13" s="134"/>
      <c r="JWG13" s="132"/>
      <c r="JWH13" s="132"/>
      <c r="JWI13" s="132"/>
      <c r="JWJ13" s="133"/>
      <c r="JWK13" s="134"/>
      <c r="JWL13" s="132"/>
      <c r="JWM13" s="132"/>
      <c r="JWN13" s="132"/>
      <c r="JWO13" s="133"/>
      <c r="JWP13" s="134"/>
      <c r="JWQ13" s="132"/>
      <c r="JWR13" s="132"/>
      <c r="JWS13" s="132"/>
      <c r="JWT13" s="133"/>
      <c r="JWU13" s="134"/>
      <c r="JWV13" s="132"/>
      <c r="JWW13" s="132"/>
      <c r="JWX13" s="132"/>
      <c r="JWY13" s="133"/>
      <c r="JWZ13" s="134"/>
      <c r="JXA13" s="132"/>
      <c r="JXB13" s="132"/>
      <c r="JXC13" s="132"/>
      <c r="JXD13" s="133"/>
      <c r="JXE13" s="134"/>
      <c r="JXF13" s="132"/>
      <c r="JXG13" s="132"/>
      <c r="JXH13" s="132"/>
      <c r="JXI13" s="133"/>
      <c r="JXJ13" s="134"/>
      <c r="JXK13" s="132"/>
      <c r="JXL13" s="132"/>
      <c r="JXM13" s="132"/>
      <c r="JXN13" s="133"/>
      <c r="JXO13" s="134"/>
      <c r="JXP13" s="132"/>
      <c r="JXQ13" s="132"/>
      <c r="JXR13" s="132"/>
      <c r="JXS13" s="133"/>
      <c r="JXT13" s="134"/>
      <c r="JXU13" s="132"/>
      <c r="JXV13" s="132"/>
      <c r="JXW13" s="132"/>
      <c r="JXX13" s="133"/>
      <c r="JXY13" s="134"/>
      <c r="JXZ13" s="132"/>
      <c r="JYA13" s="132"/>
      <c r="JYB13" s="132"/>
      <c r="JYC13" s="133"/>
      <c r="JYD13" s="134"/>
      <c r="JYE13" s="132"/>
      <c r="JYF13" s="132"/>
      <c r="JYG13" s="132"/>
      <c r="JYH13" s="133"/>
      <c r="JYI13" s="134"/>
      <c r="JYJ13" s="132"/>
      <c r="JYK13" s="132"/>
      <c r="JYL13" s="132"/>
      <c r="JYM13" s="133"/>
      <c r="JYN13" s="134"/>
      <c r="JYO13" s="132"/>
      <c r="JYP13" s="132"/>
      <c r="JYQ13" s="132"/>
      <c r="JYR13" s="133"/>
      <c r="JYS13" s="134"/>
      <c r="JYT13" s="132"/>
      <c r="JYU13" s="132"/>
      <c r="JYV13" s="132"/>
      <c r="JYW13" s="133"/>
      <c r="JYX13" s="134"/>
      <c r="JYY13" s="132"/>
      <c r="JYZ13" s="132"/>
      <c r="JZA13" s="132"/>
      <c r="JZB13" s="133"/>
      <c r="JZC13" s="134"/>
      <c r="JZD13" s="132"/>
      <c r="JZE13" s="132"/>
      <c r="JZF13" s="132"/>
      <c r="JZG13" s="133"/>
      <c r="JZH13" s="134"/>
      <c r="JZI13" s="132"/>
      <c r="JZJ13" s="132"/>
      <c r="JZK13" s="132"/>
      <c r="JZL13" s="133"/>
      <c r="JZM13" s="134"/>
      <c r="JZN13" s="132"/>
      <c r="JZO13" s="132"/>
      <c r="JZP13" s="132"/>
      <c r="JZQ13" s="133"/>
      <c r="JZR13" s="134"/>
      <c r="JZS13" s="132"/>
      <c r="JZT13" s="132"/>
      <c r="JZU13" s="132"/>
      <c r="JZV13" s="133"/>
      <c r="JZW13" s="134"/>
      <c r="JZX13" s="132"/>
      <c r="JZY13" s="132"/>
      <c r="JZZ13" s="132"/>
      <c r="KAA13" s="133"/>
      <c r="KAB13" s="134"/>
      <c r="KAC13" s="132"/>
      <c r="KAD13" s="132"/>
      <c r="KAE13" s="132"/>
      <c r="KAF13" s="133"/>
      <c r="KAG13" s="134"/>
      <c r="KAH13" s="132"/>
      <c r="KAI13" s="132"/>
      <c r="KAJ13" s="132"/>
      <c r="KAK13" s="133"/>
      <c r="KAL13" s="134"/>
      <c r="KAM13" s="132"/>
      <c r="KAN13" s="132"/>
      <c r="KAO13" s="132"/>
      <c r="KAP13" s="133"/>
      <c r="KAQ13" s="134"/>
      <c r="KAR13" s="132"/>
      <c r="KAS13" s="132"/>
      <c r="KAT13" s="132"/>
      <c r="KAU13" s="133"/>
      <c r="KAV13" s="134"/>
      <c r="KAW13" s="132"/>
      <c r="KAX13" s="132"/>
      <c r="KAY13" s="132"/>
      <c r="KAZ13" s="133"/>
      <c r="KBA13" s="134"/>
      <c r="KBB13" s="132"/>
      <c r="KBC13" s="132"/>
      <c r="KBD13" s="132"/>
      <c r="KBE13" s="133"/>
      <c r="KBF13" s="134"/>
      <c r="KBG13" s="132"/>
      <c r="KBH13" s="132"/>
      <c r="KBI13" s="132"/>
      <c r="KBJ13" s="133"/>
      <c r="KBK13" s="134"/>
      <c r="KBL13" s="132"/>
      <c r="KBM13" s="132"/>
      <c r="KBN13" s="132"/>
      <c r="KBO13" s="133"/>
      <c r="KBP13" s="134"/>
      <c r="KBQ13" s="132"/>
      <c r="KBR13" s="132"/>
      <c r="KBS13" s="132"/>
      <c r="KBT13" s="133"/>
      <c r="KBU13" s="134"/>
      <c r="KBV13" s="132"/>
      <c r="KBW13" s="132"/>
      <c r="KBX13" s="132"/>
      <c r="KBY13" s="133"/>
      <c r="KBZ13" s="134"/>
      <c r="KCA13" s="132"/>
      <c r="KCB13" s="132"/>
      <c r="KCC13" s="132"/>
      <c r="KCD13" s="133"/>
      <c r="KCE13" s="134"/>
      <c r="KCF13" s="132"/>
      <c r="KCG13" s="132"/>
      <c r="KCH13" s="132"/>
      <c r="KCI13" s="133"/>
      <c r="KCJ13" s="134"/>
      <c r="KCK13" s="132"/>
      <c r="KCL13" s="132"/>
      <c r="KCM13" s="132"/>
      <c r="KCN13" s="133"/>
      <c r="KCO13" s="134"/>
      <c r="KCP13" s="132"/>
      <c r="KCQ13" s="132"/>
      <c r="KCR13" s="132"/>
      <c r="KCS13" s="133"/>
      <c r="KCT13" s="134"/>
      <c r="KCU13" s="132"/>
      <c r="KCV13" s="132"/>
      <c r="KCW13" s="132"/>
      <c r="KCX13" s="133"/>
      <c r="KCY13" s="134"/>
      <c r="KCZ13" s="132"/>
      <c r="KDA13" s="132"/>
      <c r="KDB13" s="132"/>
      <c r="KDC13" s="133"/>
      <c r="KDD13" s="134"/>
      <c r="KDE13" s="132"/>
      <c r="KDF13" s="132"/>
      <c r="KDG13" s="132"/>
      <c r="KDH13" s="133"/>
      <c r="KDI13" s="134"/>
      <c r="KDJ13" s="132"/>
      <c r="KDK13" s="132"/>
      <c r="KDL13" s="132"/>
      <c r="KDM13" s="133"/>
      <c r="KDN13" s="134"/>
      <c r="KDO13" s="132"/>
      <c r="KDP13" s="132"/>
      <c r="KDQ13" s="132"/>
      <c r="KDR13" s="133"/>
      <c r="KDS13" s="134"/>
      <c r="KDT13" s="132"/>
      <c r="KDU13" s="132"/>
      <c r="KDV13" s="132"/>
      <c r="KDW13" s="133"/>
      <c r="KDX13" s="134"/>
      <c r="KDY13" s="132"/>
      <c r="KDZ13" s="132"/>
      <c r="KEA13" s="132"/>
      <c r="KEB13" s="133"/>
      <c r="KEC13" s="134"/>
      <c r="KED13" s="132"/>
      <c r="KEE13" s="132"/>
      <c r="KEF13" s="132"/>
      <c r="KEG13" s="133"/>
      <c r="KEH13" s="134"/>
      <c r="KEI13" s="132"/>
      <c r="KEJ13" s="132"/>
      <c r="KEK13" s="132"/>
      <c r="KEL13" s="133"/>
      <c r="KEM13" s="134"/>
      <c r="KEN13" s="132"/>
      <c r="KEO13" s="132"/>
      <c r="KEP13" s="132"/>
      <c r="KEQ13" s="133"/>
      <c r="KER13" s="134"/>
      <c r="KES13" s="132"/>
      <c r="KET13" s="132"/>
      <c r="KEU13" s="132"/>
      <c r="KEV13" s="133"/>
      <c r="KEW13" s="134"/>
      <c r="KEX13" s="132"/>
      <c r="KEY13" s="132"/>
      <c r="KEZ13" s="132"/>
      <c r="KFA13" s="133"/>
      <c r="KFB13" s="134"/>
      <c r="KFC13" s="132"/>
      <c r="KFD13" s="132"/>
      <c r="KFE13" s="132"/>
      <c r="KFF13" s="133"/>
      <c r="KFG13" s="134"/>
      <c r="KFH13" s="132"/>
      <c r="KFI13" s="132"/>
      <c r="KFJ13" s="132"/>
      <c r="KFK13" s="133"/>
      <c r="KFL13" s="134"/>
      <c r="KFM13" s="132"/>
      <c r="KFN13" s="132"/>
      <c r="KFO13" s="132"/>
      <c r="KFP13" s="133"/>
      <c r="KFQ13" s="134"/>
      <c r="KFR13" s="132"/>
      <c r="KFS13" s="132"/>
      <c r="KFT13" s="132"/>
      <c r="KFU13" s="133"/>
      <c r="KFV13" s="134"/>
      <c r="KFW13" s="132"/>
      <c r="KFX13" s="132"/>
      <c r="KFY13" s="132"/>
      <c r="KFZ13" s="133"/>
      <c r="KGA13" s="134"/>
      <c r="KGB13" s="132"/>
      <c r="KGC13" s="132"/>
      <c r="KGD13" s="132"/>
      <c r="KGE13" s="133"/>
      <c r="KGF13" s="134"/>
      <c r="KGG13" s="132"/>
      <c r="KGH13" s="132"/>
      <c r="KGI13" s="132"/>
      <c r="KGJ13" s="133"/>
      <c r="KGK13" s="134"/>
      <c r="KGL13" s="132"/>
      <c r="KGM13" s="132"/>
      <c r="KGN13" s="132"/>
      <c r="KGO13" s="133"/>
      <c r="KGP13" s="134"/>
      <c r="KGQ13" s="132"/>
      <c r="KGR13" s="132"/>
      <c r="KGS13" s="132"/>
      <c r="KGT13" s="133"/>
      <c r="KGU13" s="134"/>
      <c r="KGV13" s="132"/>
      <c r="KGW13" s="132"/>
      <c r="KGX13" s="132"/>
      <c r="KGY13" s="133"/>
      <c r="KGZ13" s="134"/>
      <c r="KHA13" s="132"/>
      <c r="KHB13" s="132"/>
      <c r="KHC13" s="132"/>
      <c r="KHD13" s="133"/>
      <c r="KHE13" s="134"/>
      <c r="KHF13" s="132"/>
      <c r="KHG13" s="132"/>
      <c r="KHH13" s="132"/>
      <c r="KHI13" s="133"/>
      <c r="KHJ13" s="134"/>
      <c r="KHK13" s="132"/>
      <c r="KHL13" s="132"/>
      <c r="KHM13" s="132"/>
      <c r="KHN13" s="133"/>
      <c r="KHO13" s="134"/>
      <c r="KHP13" s="132"/>
      <c r="KHQ13" s="132"/>
      <c r="KHR13" s="132"/>
      <c r="KHS13" s="133"/>
      <c r="KHT13" s="134"/>
      <c r="KHU13" s="132"/>
      <c r="KHV13" s="132"/>
      <c r="KHW13" s="132"/>
      <c r="KHX13" s="133"/>
      <c r="KHY13" s="134"/>
      <c r="KHZ13" s="132"/>
      <c r="KIA13" s="132"/>
      <c r="KIB13" s="132"/>
      <c r="KIC13" s="133"/>
      <c r="KID13" s="134"/>
      <c r="KIE13" s="132"/>
      <c r="KIF13" s="132"/>
      <c r="KIG13" s="132"/>
      <c r="KIH13" s="133"/>
      <c r="KII13" s="134"/>
      <c r="KIJ13" s="132"/>
      <c r="KIK13" s="132"/>
      <c r="KIL13" s="132"/>
      <c r="KIM13" s="133"/>
      <c r="KIN13" s="134"/>
      <c r="KIO13" s="132"/>
      <c r="KIP13" s="132"/>
      <c r="KIQ13" s="132"/>
      <c r="KIR13" s="133"/>
      <c r="KIS13" s="134"/>
      <c r="KIT13" s="132"/>
      <c r="KIU13" s="132"/>
      <c r="KIV13" s="132"/>
      <c r="KIW13" s="133"/>
      <c r="KIX13" s="134"/>
      <c r="KIY13" s="132"/>
      <c r="KIZ13" s="132"/>
      <c r="KJA13" s="132"/>
      <c r="KJB13" s="133"/>
      <c r="KJC13" s="134"/>
      <c r="KJD13" s="132"/>
      <c r="KJE13" s="132"/>
      <c r="KJF13" s="132"/>
      <c r="KJG13" s="133"/>
      <c r="KJH13" s="134"/>
      <c r="KJI13" s="132"/>
      <c r="KJJ13" s="132"/>
      <c r="KJK13" s="132"/>
      <c r="KJL13" s="133"/>
      <c r="KJM13" s="134"/>
      <c r="KJN13" s="132"/>
      <c r="KJO13" s="132"/>
      <c r="KJP13" s="132"/>
      <c r="KJQ13" s="133"/>
      <c r="KJR13" s="134"/>
      <c r="KJS13" s="132"/>
      <c r="KJT13" s="132"/>
      <c r="KJU13" s="132"/>
      <c r="KJV13" s="133"/>
      <c r="KJW13" s="134"/>
      <c r="KJX13" s="132"/>
      <c r="KJY13" s="132"/>
      <c r="KJZ13" s="132"/>
      <c r="KKA13" s="133"/>
      <c r="KKB13" s="134"/>
      <c r="KKC13" s="132"/>
      <c r="KKD13" s="132"/>
      <c r="KKE13" s="132"/>
      <c r="KKF13" s="133"/>
      <c r="KKG13" s="134"/>
      <c r="KKH13" s="132"/>
      <c r="KKI13" s="132"/>
      <c r="KKJ13" s="132"/>
      <c r="KKK13" s="133"/>
      <c r="KKL13" s="134"/>
      <c r="KKM13" s="132"/>
      <c r="KKN13" s="132"/>
      <c r="KKO13" s="132"/>
      <c r="KKP13" s="133"/>
      <c r="KKQ13" s="134"/>
      <c r="KKR13" s="132"/>
      <c r="KKS13" s="132"/>
      <c r="KKT13" s="132"/>
      <c r="KKU13" s="133"/>
      <c r="KKV13" s="134"/>
      <c r="KKW13" s="132"/>
      <c r="KKX13" s="132"/>
      <c r="KKY13" s="132"/>
      <c r="KKZ13" s="133"/>
      <c r="KLA13" s="134"/>
      <c r="KLB13" s="132"/>
      <c r="KLC13" s="132"/>
      <c r="KLD13" s="132"/>
      <c r="KLE13" s="133"/>
      <c r="KLF13" s="134"/>
      <c r="KLG13" s="132"/>
      <c r="KLH13" s="132"/>
      <c r="KLI13" s="132"/>
      <c r="KLJ13" s="133"/>
      <c r="KLK13" s="134"/>
      <c r="KLL13" s="132"/>
      <c r="KLM13" s="132"/>
      <c r="KLN13" s="132"/>
      <c r="KLO13" s="133"/>
      <c r="KLP13" s="134"/>
      <c r="KLQ13" s="132"/>
      <c r="KLR13" s="132"/>
      <c r="KLS13" s="132"/>
      <c r="KLT13" s="133"/>
      <c r="KLU13" s="134"/>
      <c r="KLV13" s="132"/>
      <c r="KLW13" s="132"/>
      <c r="KLX13" s="132"/>
      <c r="KLY13" s="133"/>
      <c r="KLZ13" s="134"/>
      <c r="KMA13" s="132"/>
      <c r="KMB13" s="132"/>
      <c r="KMC13" s="132"/>
      <c r="KMD13" s="133"/>
      <c r="KME13" s="134"/>
      <c r="KMF13" s="132"/>
      <c r="KMG13" s="132"/>
      <c r="KMH13" s="132"/>
      <c r="KMI13" s="133"/>
      <c r="KMJ13" s="134"/>
      <c r="KMK13" s="132"/>
      <c r="KML13" s="132"/>
      <c r="KMM13" s="132"/>
      <c r="KMN13" s="133"/>
      <c r="KMO13" s="134"/>
      <c r="KMP13" s="132"/>
      <c r="KMQ13" s="132"/>
      <c r="KMR13" s="132"/>
      <c r="KMS13" s="133"/>
      <c r="KMT13" s="134"/>
      <c r="KMU13" s="132"/>
      <c r="KMV13" s="132"/>
      <c r="KMW13" s="132"/>
      <c r="KMX13" s="133"/>
      <c r="KMY13" s="134"/>
      <c r="KMZ13" s="132"/>
      <c r="KNA13" s="132"/>
      <c r="KNB13" s="132"/>
      <c r="KNC13" s="133"/>
      <c r="KND13" s="134"/>
      <c r="KNE13" s="132"/>
      <c r="KNF13" s="132"/>
      <c r="KNG13" s="132"/>
      <c r="KNH13" s="133"/>
      <c r="KNI13" s="134"/>
      <c r="KNJ13" s="132"/>
      <c r="KNK13" s="132"/>
      <c r="KNL13" s="132"/>
      <c r="KNM13" s="133"/>
      <c r="KNN13" s="134"/>
      <c r="KNO13" s="132"/>
      <c r="KNP13" s="132"/>
      <c r="KNQ13" s="132"/>
      <c r="KNR13" s="133"/>
      <c r="KNS13" s="134"/>
      <c r="KNT13" s="132"/>
      <c r="KNU13" s="132"/>
      <c r="KNV13" s="132"/>
      <c r="KNW13" s="133"/>
      <c r="KNX13" s="134"/>
      <c r="KNY13" s="132"/>
      <c r="KNZ13" s="132"/>
      <c r="KOA13" s="132"/>
      <c r="KOB13" s="133"/>
      <c r="KOC13" s="134"/>
      <c r="KOD13" s="132"/>
      <c r="KOE13" s="132"/>
      <c r="KOF13" s="132"/>
      <c r="KOG13" s="133"/>
      <c r="KOH13" s="134"/>
      <c r="KOI13" s="132"/>
      <c r="KOJ13" s="132"/>
      <c r="KOK13" s="132"/>
      <c r="KOL13" s="133"/>
      <c r="KOM13" s="134"/>
      <c r="KON13" s="132"/>
      <c r="KOO13" s="132"/>
      <c r="KOP13" s="132"/>
      <c r="KOQ13" s="133"/>
      <c r="KOR13" s="134"/>
      <c r="KOS13" s="132"/>
      <c r="KOT13" s="132"/>
      <c r="KOU13" s="132"/>
      <c r="KOV13" s="133"/>
      <c r="KOW13" s="134"/>
      <c r="KOX13" s="132"/>
      <c r="KOY13" s="132"/>
      <c r="KOZ13" s="132"/>
      <c r="KPA13" s="133"/>
      <c r="KPB13" s="134"/>
      <c r="KPC13" s="132"/>
      <c r="KPD13" s="132"/>
      <c r="KPE13" s="132"/>
      <c r="KPF13" s="133"/>
      <c r="KPG13" s="134"/>
      <c r="KPH13" s="132"/>
      <c r="KPI13" s="132"/>
      <c r="KPJ13" s="132"/>
      <c r="KPK13" s="133"/>
      <c r="KPL13" s="134"/>
      <c r="KPM13" s="132"/>
      <c r="KPN13" s="132"/>
      <c r="KPO13" s="132"/>
      <c r="KPP13" s="133"/>
      <c r="KPQ13" s="134"/>
      <c r="KPR13" s="132"/>
      <c r="KPS13" s="132"/>
      <c r="KPT13" s="132"/>
      <c r="KPU13" s="133"/>
      <c r="KPV13" s="134"/>
      <c r="KPW13" s="132"/>
      <c r="KPX13" s="132"/>
      <c r="KPY13" s="132"/>
      <c r="KPZ13" s="133"/>
      <c r="KQA13" s="134"/>
      <c r="KQB13" s="132"/>
      <c r="KQC13" s="132"/>
      <c r="KQD13" s="132"/>
      <c r="KQE13" s="133"/>
      <c r="KQF13" s="134"/>
      <c r="KQG13" s="132"/>
      <c r="KQH13" s="132"/>
      <c r="KQI13" s="132"/>
      <c r="KQJ13" s="133"/>
      <c r="KQK13" s="134"/>
      <c r="KQL13" s="132"/>
      <c r="KQM13" s="132"/>
      <c r="KQN13" s="132"/>
      <c r="KQO13" s="133"/>
      <c r="KQP13" s="134"/>
      <c r="KQQ13" s="132"/>
      <c r="KQR13" s="132"/>
      <c r="KQS13" s="132"/>
      <c r="KQT13" s="133"/>
      <c r="KQU13" s="134"/>
      <c r="KQV13" s="132"/>
      <c r="KQW13" s="132"/>
      <c r="KQX13" s="132"/>
      <c r="KQY13" s="133"/>
      <c r="KQZ13" s="134"/>
      <c r="KRA13" s="132"/>
      <c r="KRB13" s="132"/>
      <c r="KRC13" s="132"/>
      <c r="KRD13" s="133"/>
      <c r="KRE13" s="134"/>
      <c r="KRF13" s="132"/>
      <c r="KRG13" s="132"/>
      <c r="KRH13" s="132"/>
      <c r="KRI13" s="133"/>
      <c r="KRJ13" s="134"/>
      <c r="KRK13" s="132"/>
      <c r="KRL13" s="132"/>
      <c r="KRM13" s="132"/>
      <c r="KRN13" s="133"/>
      <c r="KRO13" s="134"/>
      <c r="KRP13" s="132"/>
      <c r="KRQ13" s="132"/>
      <c r="KRR13" s="132"/>
      <c r="KRS13" s="133"/>
      <c r="KRT13" s="134"/>
      <c r="KRU13" s="132"/>
      <c r="KRV13" s="132"/>
      <c r="KRW13" s="132"/>
      <c r="KRX13" s="133"/>
      <c r="KRY13" s="134"/>
      <c r="KRZ13" s="132"/>
      <c r="KSA13" s="132"/>
      <c r="KSB13" s="132"/>
      <c r="KSC13" s="133"/>
      <c r="KSD13" s="134"/>
      <c r="KSE13" s="132"/>
      <c r="KSF13" s="132"/>
      <c r="KSG13" s="132"/>
      <c r="KSH13" s="133"/>
      <c r="KSI13" s="134"/>
      <c r="KSJ13" s="132"/>
      <c r="KSK13" s="132"/>
      <c r="KSL13" s="132"/>
      <c r="KSM13" s="133"/>
      <c r="KSN13" s="134"/>
      <c r="KSO13" s="132"/>
      <c r="KSP13" s="132"/>
      <c r="KSQ13" s="132"/>
      <c r="KSR13" s="133"/>
      <c r="KSS13" s="134"/>
      <c r="KST13" s="132"/>
      <c r="KSU13" s="132"/>
      <c r="KSV13" s="132"/>
      <c r="KSW13" s="133"/>
      <c r="KSX13" s="134"/>
      <c r="KSY13" s="132"/>
      <c r="KSZ13" s="132"/>
      <c r="KTA13" s="132"/>
      <c r="KTB13" s="133"/>
      <c r="KTC13" s="134"/>
      <c r="KTD13" s="132"/>
      <c r="KTE13" s="132"/>
      <c r="KTF13" s="132"/>
      <c r="KTG13" s="133"/>
      <c r="KTH13" s="134"/>
      <c r="KTI13" s="132"/>
      <c r="KTJ13" s="132"/>
      <c r="KTK13" s="132"/>
      <c r="KTL13" s="133"/>
      <c r="KTM13" s="134"/>
      <c r="KTN13" s="132"/>
      <c r="KTO13" s="132"/>
      <c r="KTP13" s="132"/>
      <c r="KTQ13" s="133"/>
      <c r="KTR13" s="134"/>
      <c r="KTS13" s="132"/>
      <c r="KTT13" s="132"/>
      <c r="KTU13" s="132"/>
      <c r="KTV13" s="133"/>
      <c r="KTW13" s="134"/>
      <c r="KTX13" s="132"/>
      <c r="KTY13" s="132"/>
      <c r="KTZ13" s="132"/>
      <c r="KUA13" s="133"/>
      <c r="KUB13" s="134"/>
      <c r="KUC13" s="132"/>
      <c r="KUD13" s="132"/>
      <c r="KUE13" s="132"/>
      <c r="KUF13" s="133"/>
      <c r="KUG13" s="134"/>
      <c r="KUH13" s="132"/>
      <c r="KUI13" s="132"/>
      <c r="KUJ13" s="132"/>
      <c r="KUK13" s="133"/>
      <c r="KUL13" s="134"/>
      <c r="KUM13" s="132"/>
      <c r="KUN13" s="132"/>
      <c r="KUO13" s="132"/>
      <c r="KUP13" s="133"/>
      <c r="KUQ13" s="134"/>
      <c r="KUR13" s="132"/>
      <c r="KUS13" s="132"/>
      <c r="KUT13" s="132"/>
      <c r="KUU13" s="133"/>
      <c r="KUV13" s="134"/>
      <c r="KUW13" s="132"/>
      <c r="KUX13" s="132"/>
      <c r="KUY13" s="132"/>
      <c r="KUZ13" s="133"/>
      <c r="KVA13" s="134"/>
      <c r="KVB13" s="132"/>
      <c r="KVC13" s="132"/>
      <c r="KVD13" s="132"/>
      <c r="KVE13" s="133"/>
      <c r="KVF13" s="134"/>
      <c r="KVG13" s="132"/>
      <c r="KVH13" s="132"/>
      <c r="KVI13" s="132"/>
      <c r="KVJ13" s="133"/>
      <c r="KVK13" s="134"/>
      <c r="KVL13" s="132"/>
      <c r="KVM13" s="132"/>
      <c r="KVN13" s="132"/>
      <c r="KVO13" s="133"/>
      <c r="KVP13" s="134"/>
      <c r="KVQ13" s="132"/>
      <c r="KVR13" s="132"/>
      <c r="KVS13" s="132"/>
      <c r="KVT13" s="133"/>
      <c r="KVU13" s="134"/>
      <c r="KVV13" s="132"/>
      <c r="KVW13" s="132"/>
      <c r="KVX13" s="132"/>
      <c r="KVY13" s="133"/>
      <c r="KVZ13" s="134"/>
      <c r="KWA13" s="132"/>
      <c r="KWB13" s="132"/>
      <c r="KWC13" s="132"/>
      <c r="KWD13" s="133"/>
      <c r="KWE13" s="134"/>
      <c r="KWF13" s="132"/>
      <c r="KWG13" s="132"/>
      <c r="KWH13" s="132"/>
      <c r="KWI13" s="133"/>
      <c r="KWJ13" s="134"/>
      <c r="KWK13" s="132"/>
      <c r="KWL13" s="132"/>
      <c r="KWM13" s="132"/>
      <c r="KWN13" s="133"/>
      <c r="KWO13" s="134"/>
      <c r="KWP13" s="132"/>
      <c r="KWQ13" s="132"/>
      <c r="KWR13" s="132"/>
      <c r="KWS13" s="133"/>
      <c r="KWT13" s="134"/>
      <c r="KWU13" s="132"/>
      <c r="KWV13" s="132"/>
      <c r="KWW13" s="132"/>
      <c r="KWX13" s="133"/>
      <c r="KWY13" s="134"/>
      <c r="KWZ13" s="132"/>
      <c r="KXA13" s="132"/>
      <c r="KXB13" s="132"/>
      <c r="KXC13" s="133"/>
      <c r="KXD13" s="134"/>
      <c r="KXE13" s="132"/>
      <c r="KXF13" s="132"/>
      <c r="KXG13" s="132"/>
      <c r="KXH13" s="133"/>
      <c r="KXI13" s="134"/>
      <c r="KXJ13" s="132"/>
      <c r="KXK13" s="132"/>
      <c r="KXL13" s="132"/>
      <c r="KXM13" s="133"/>
      <c r="KXN13" s="134"/>
      <c r="KXO13" s="132"/>
      <c r="KXP13" s="132"/>
      <c r="KXQ13" s="132"/>
      <c r="KXR13" s="133"/>
      <c r="KXS13" s="134"/>
      <c r="KXT13" s="132"/>
      <c r="KXU13" s="132"/>
      <c r="KXV13" s="132"/>
      <c r="KXW13" s="133"/>
      <c r="KXX13" s="134"/>
      <c r="KXY13" s="132"/>
      <c r="KXZ13" s="132"/>
      <c r="KYA13" s="132"/>
      <c r="KYB13" s="133"/>
      <c r="KYC13" s="134"/>
      <c r="KYD13" s="132"/>
      <c r="KYE13" s="132"/>
      <c r="KYF13" s="132"/>
      <c r="KYG13" s="133"/>
      <c r="KYH13" s="134"/>
      <c r="KYI13" s="132"/>
      <c r="KYJ13" s="132"/>
      <c r="KYK13" s="132"/>
      <c r="KYL13" s="133"/>
      <c r="KYM13" s="134"/>
      <c r="KYN13" s="132"/>
      <c r="KYO13" s="132"/>
      <c r="KYP13" s="132"/>
      <c r="KYQ13" s="133"/>
      <c r="KYR13" s="134"/>
      <c r="KYS13" s="132"/>
      <c r="KYT13" s="132"/>
      <c r="KYU13" s="132"/>
      <c r="KYV13" s="133"/>
      <c r="KYW13" s="134"/>
      <c r="KYX13" s="132"/>
      <c r="KYY13" s="132"/>
      <c r="KYZ13" s="132"/>
      <c r="KZA13" s="133"/>
      <c r="KZB13" s="134"/>
      <c r="KZC13" s="132"/>
      <c r="KZD13" s="132"/>
      <c r="KZE13" s="132"/>
      <c r="KZF13" s="133"/>
      <c r="KZG13" s="134"/>
      <c r="KZH13" s="132"/>
      <c r="KZI13" s="132"/>
      <c r="KZJ13" s="132"/>
      <c r="KZK13" s="133"/>
      <c r="KZL13" s="134"/>
      <c r="KZM13" s="132"/>
      <c r="KZN13" s="132"/>
      <c r="KZO13" s="132"/>
      <c r="KZP13" s="133"/>
      <c r="KZQ13" s="134"/>
      <c r="KZR13" s="132"/>
      <c r="KZS13" s="132"/>
      <c r="KZT13" s="132"/>
      <c r="KZU13" s="133"/>
      <c r="KZV13" s="134"/>
      <c r="KZW13" s="132"/>
      <c r="KZX13" s="132"/>
      <c r="KZY13" s="132"/>
      <c r="KZZ13" s="133"/>
      <c r="LAA13" s="134"/>
      <c r="LAB13" s="132"/>
      <c r="LAC13" s="132"/>
      <c r="LAD13" s="132"/>
      <c r="LAE13" s="133"/>
      <c r="LAF13" s="134"/>
      <c r="LAG13" s="132"/>
      <c r="LAH13" s="132"/>
      <c r="LAI13" s="132"/>
      <c r="LAJ13" s="133"/>
      <c r="LAK13" s="134"/>
      <c r="LAL13" s="132"/>
      <c r="LAM13" s="132"/>
      <c r="LAN13" s="132"/>
      <c r="LAO13" s="133"/>
      <c r="LAP13" s="134"/>
      <c r="LAQ13" s="132"/>
      <c r="LAR13" s="132"/>
      <c r="LAS13" s="132"/>
      <c r="LAT13" s="133"/>
      <c r="LAU13" s="134"/>
      <c r="LAV13" s="132"/>
      <c r="LAW13" s="132"/>
      <c r="LAX13" s="132"/>
      <c r="LAY13" s="133"/>
      <c r="LAZ13" s="134"/>
      <c r="LBA13" s="132"/>
      <c r="LBB13" s="132"/>
      <c r="LBC13" s="132"/>
      <c r="LBD13" s="133"/>
      <c r="LBE13" s="134"/>
      <c r="LBF13" s="132"/>
      <c r="LBG13" s="132"/>
      <c r="LBH13" s="132"/>
      <c r="LBI13" s="133"/>
      <c r="LBJ13" s="134"/>
      <c r="LBK13" s="132"/>
      <c r="LBL13" s="132"/>
      <c r="LBM13" s="132"/>
      <c r="LBN13" s="133"/>
      <c r="LBO13" s="134"/>
      <c r="LBP13" s="132"/>
      <c r="LBQ13" s="132"/>
      <c r="LBR13" s="132"/>
      <c r="LBS13" s="133"/>
      <c r="LBT13" s="134"/>
      <c r="LBU13" s="132"/>
      <c r="LBV13" s="132"/>
      <c r="LBW13" s="132"/>
      <c r="LBX13" s="133"/>
      <c r="LBY13" s="134"/>
      <c r="LBZ13" s="132"/>
      <c r="LCA13" s="132"/>
      <c r="LCB13" s="132"/>
      <c r="LCC13" s="133"/>
      <c r="LCD13" s="134"/>
      <c r="LCE13" s="132"/>
      <c r="LCF13" s="132"/>
      <c r="LCG13" s="132"/>
      <c r="LCH13" s="133"/>
      <c r="LCI13" s="134"/>
      <c r="LCJ13" s="132"/>
      <c r="LCK13" s="132"/>
      <c r="LCL13" s="132"/>
      <c r="LCM13" s="133"/>
      <c r="LCN13" s="134"/>
      <c r="LCO13" s="132"/>
      <c r="LCP13" s="132"/>
      <c r="LCQ13" s="132"/>
      <c r="LCR13" s="133"/>
      <c r="LCS13" s="134"/>
      <c r="LCT13" s="132"/>
      <c r="LCU13" s="132"/>
      <c r="LCV13" s="132"/>
      <c r="LCW13" s="133"/>
      <c r="LCX13" s="134"/>
      <c r="LCY13" s="132"/>
      <c r="LCZ13" s="132"/>
      <c r="LDA13" s="132"/>
      <c r="LDB13" s="133"/>
      <c r="LDC13" s="134"/>
      <c r="LDD13" s="132"/>
      <c r="LDE13" s="132"/>
      <c r="LDF13" s="132"/>
      <c r="LDG13" s="133"/>
      <c r="LDH13" s="134"/>
      <c r="LDI13" s="132"/>
      <c r="LDJ13" s="132"/>
      <c r="LDK13" s="132"/>
      <c r="LDL13" s="133"/>
      <c r="LDM13" s="134"/>
      <c r="LDN13" s="132"/>
      <c r="LDO13" s="132"/>
      <c r="LDP13" s="132"/>
      <c r="LDQ13" s="133"/>
      <c r="LDR13" s="134"/>
      <c r="LDS13" s="132"/>
      <c r="LDT13" s="132"/>
      <c r="LDU13" s="132"/>
      <c r="LDV13" s="133"/>
      <c r="LDW13" s="134"/>
      <c r="LDX13" s="132"/>
      <c r="LDY13" s="132"/>
      <c r="LDZ13" s="132"/>
      <c r="LEA13" s="133"/>
      <c r="LEB13" s="134"/>
      <c r="LEC13" s="132"/>
      <c r="LED13" s="132"/>
      <c r="LEE13" s="132"/>
      <c r="LEF13" s="133"/>
      <c r="LEG13" s="134"/>
      <c r="LEH13" s="132"/>
      <c r="LEI13" s="132"/>
      <c r="LEJ13" s="132"/>
      <c r="LEK13" s="133"/>
      <c r="LEL13" s="134"/>
      <c r="LEM13" s="132"/>
      <c r="LEN13" s="132"/>
      <c r="LEO13" s="132"/>
      <c r="LEP13" s="133"/>
      <c r="LEQ13" s="134"/>
      <c r="LER13" s="132"/>
      <c r="LES13" s="132"/>
      <c r="LET13" s="132"/>
      <c r="LEU13" s="133"/>
      <c r="LEV13" s="134"/>
      <c r="LEW13" s="132"/>
      <c r="LEX13" s="132"/>
      <c r="LEY13" s="132"/>
      <c r="LEZ13" s="133"/>
      <c r="LFA13" s="134"/>
      <c r="LFB13" s="132"/>
      <c r="LFC13" s="132"/>
      <c r="LFD13" s="132"/>
      <c r="LFE13" s="133"/>
      <c r="LFF13" s="134"/>
      <c r="LFG13" s="132"/>
      <c r="LFH13" s="132"/>
      <c r="LFI13" s="132"/>
      <c r="LFJ13" s="133"/>
      <c r="LFK13" s="134"/>
      <c r="LFL13" s="132"/>
      <c r="LFM13" s="132"/>
      <c r="LFN13" s="132"/>
      <c r="LFO13" s="133"/>
      <c r="LFP13" s="134"/>
      <c r="LFQ13" s="132"/>
      <c r="LFR13" s="132"/>
      <c r="LFS13" s="132"/>
      <c r="LFT13" s="133"/>
      <c r="LFU13" s="134"/>
      <c r="LFV13" s="132"/>
      <c r="LFW13" s="132"/>
      <c r="LFX13" s="132"/>
      <c r="LFY13" s="133"/>
      <c r="LFZ13" s="134"/>
      <c r="LGA13" s="132"/>
      <c r="LGB13" s="132"/>
      <c r="LGC13" s="132"/>
      <c r="LGD13" s="133"/>
      <c r="LGE13" s="134"/>
      <c r="LGF13" s="132"/>
      <c r="LGG13" s="132"/>
      <c r="LGH13" s="132"/>
      <c r="LGI13" s="133"/>
      <c r="LGJ13" s="134"/>
      <c r="LGK13" s="132"/>
      <c r="LGL13" s="132"/>
      <c r="LGM13" s="132"/>
      <c r="LGN13" s="133"/>
      <c r="LGO13" s="134"/>
      <c r="LGP13" s="132"/>
      <c r="LGQ13" s="132"/>
      <c r="LGR13" s="132"/>
      <c r="LGS13" s="133"/>
      <c r="LGT13" s="134"/>
      <c r="LGU13" s="132"/>
      <c r="LGV13" s="132"/>
      <c r="LGW13" s="132"/>
      <c r="LGX13" s="133"/>
      <c r="LGY13" s="134"/>
      <c r="LGZ13" s="132"/>
      <c r="LHA13" s="132"/>
      <c r="LHB13" s="132"/>
      <c r="LHC13" s="133"/>
      <c r="LHD13" s="134"/>
      <c r="LHE13" s="132"/>
      <c r="LHF13" s="132"/>
      <c r="LHG13" s="132"/>
      <c r="LHH13" s="133"/>
      <c r="LHI13" s="134"/>
      <c r="LHJ13" s="132"/>
      <c r="LHK13" s="132"/>
      <c r="LHL13" s="132"/>
      <c r="LHM13" s="133"/>
      <c r="LHN13" s="134"/>
      <c r="LHO13" s="132"/>
      <c r="LHP13" s="132"/>
      <c r="LHQ13" s="132"/>
      <c r="LHR13" s="133"/>
      <c r="LHS13" s="134"/>
      <c r="LHT13" s="132"/>
      <c r="LHU13" s="132"/>
      <c r="LHV13" s="132"/>
      <c r="LHW13" s="133"/>
      <c r="LHX13" s="134"/>
      <c r="LHY13" s="132"/>
      <c r="LHZ13" s="132"/>
      <c r="LIA13" s="132"/>
      <c r="LIB13" s="133"/>
      <c r="LIC13" s="134"/>
      <c r="LID13" s="132"/>
      <c r="LIE13" s="132"/>
      <c r="LIF13" s="132"/>
      <c r="LIG13" s="133"/>
      <c r="LIH13" s="134"/>
      <c r="LII13" s="132"/>
      <c r="LIJ13" s="132"/>
      <c r="LIK13" s="132"/>
      <c r="LIL13" s="133"/>
      <c r="LIM13" s="134"/>
      <c r="LIN13" s="132"/>
      <c r="LIO13" s="132"/>
      <c r="LIP13" s="132"/>
      <c r="LIQ13" s="133"/>
      <c r="LIR13" s="134"/>
      <c r="LIS13" s="132"/>
      <c r="LIT13" s="132"/>
      <c r="LIU13" s="132"/>
      <c r="LIV13" s="133"/>
      <c r="LIW13" s="134"/>
      <c r="LIX13" s="132"/>
      <c r="LIY13" s="132"/>
      <c r="LIZ13" s="132"/>
      <c r="LJA13" s="133"/>
      <c r="LJB13" s="134"/>
      <c r="LJC13" s="132"/>
      <c r="LJD13" s="132"/>
      <c r="LJE13" s="132"/>
      <c r="LJF13" s="133"/>
      <c r="LJG13" s="134"/>
      <c r="LJH13" s="132"/>
      <c r="LJI13" s="132"/>
      <c r="LJJ13" s="132"/>
      <c r="LJK13" s="133"/>
      <c r="LJL13" s="134"/>
      <c r="LJM13" s="132"/>
      <c r="LJN13" s="132"/>
      <c r="LJO13" s="132"/>
      <c r="LJP13" s="133"/>
      <c r="LJQ13" s="134"/>
      <c r="LJR13" s="132"/>
      <c r="LJS13" s="132"/>
      <c r="LJT13" s="132"/>
      <c r="LJU13" s="133"/>
      <c r="LJV13" s="134"/>
      <c r="LJW13" s="132"/>
      <c r="LJX13" s="132"/>
      <c r="LJY13" s="132"/>
      <c r="LJZ13" s="133"/>
      <c r="LKA13" s="134"/>
      <c r="LKB13" s="132"/>
      <c r="LKC13" s="132"/>
      <c r="LKD13" s="132"/>
      <c r="LKE13" s="133"/>
      <c r="LKF13" s="134"/>
      <c r="LKG13" s="132"/>
      <c r="LKH13" s="132"/>
      <c r="LKI13" s="132"/>
      <c r="LKJ13" s="133"/>
      <c r="LKK13" s="134"/>
      <c r="LKL13" s="132"/>
      <c r="LKM13" s="132"/>
      <c r="LKN13" s="132"/>
      <c r="LKO13" s="133"/>
      <c r="LKP13" s="134"/>
      <c r="LKQ13" s="132"/>
      <c r="LKR13" s="132"/>
      <c r="LKS13" s="132"/>
      <c r="LKT13" s="133"/>
      <c r="LKU13" s="134"/>
      <c r="LKV13" s="132"/>
      <c r="LKW13" s="132"/>
      <c r="LKX13" s="132"/>
      <c r="LKY13" s="133"/>
      <c r="LKZ13" s="134"/>
      <c r="LLA13" s="132"/>
      <c r="LLB13" s="132"/>
      <c r="LLC13" s="132"/>
      <c r="LLD13" s="133"/>
      <c r="LLE13" s="134"/>
      <c r="LLF13" s="132"/>
      <c r="LLG13" s="132"/>
      <c r="LLH13" s="132"/>
      <c r="LLI13" s="133"/>
      <c r="LLJ13" s="134"/>
      <c r="LLK13" s="132"/>
      <c r="LLL13" s="132"/>
      <c r="LLM13" s="132"/>
      <c r="LLN13" s="133"/>
      <c r="LLO13" s="134"/>
      <c r="LLP13" s="132"/>
      <c r="LLQ13" s="132"/>
      <c r="LLR13" s="132"/>
      <c r="LLS13" s="133"/>
      <c r="LLT13" s="134"/>
      <c r="LLU13" s="132"/>
      <c r="LLV13" s="132"/>
      <c r="LLW13" s="132"/>
      <c r="LLX13" s="133"/>
      <c r="LLY13" s="134"/>
      <c r="LLZ13" s="132"/>
      <c r="LMA13" s="132"/>
      <c r="LMB13" s="132"/>
      <c r="LMC13" s="133"/>
      <c r="LMD13" s="134"/>
      <c r="LME13" s="132"/>
      <c r="LMF13" s="132"/>
      <c r="LMG13" s="132"/>
      <c r="LMH13" s="133"/>
      <c r="LMI13" s="134"/>
      <c r="LMJ13" s="132"/>
      <c r="LMK13" s="132"/>
      <c r="LML13" s="132"/>
      <c r="LMM13" s="133"/>
      <c r="LMN13" s="134"/>
      <c r="LMO13" s="132"/>
      <c r="LMP13" s="132"/>
      <c r="LMQ13" s="132"/>
      <c r="LMR13" s="133"/>
      <c r="LMS13" s="134"/>
      <c r="LMT13" s="132"/>
      <c r="LMU13" s="132"/>
      <c r="LMV13" s="132"/>
      <c r="LMW13" s="133"/>
      <c r="LMX13" s="134"/>
      <c r="LMY13" s="132"/>
      <c r="LMZ13" s="132"/>
      <c r="LNA13" s="132"/>
      <c r="LNB13" s="133"/>
      <c r="LNC13" s="134"/>
      <c r="LND13" s="132"/>
      <c r="LNE13" s="132"/>
      <c r="LNF13" s="132"/>
      <c r="LNG13" s="133"/>
      <c r="LNH13" s="134"/>
      <c r="LNI13" s="132"/>
      <c r="LNJ13" s="132"/>
      <c r="LNK13" s="132"/>
      <c r="LNL13" s="133"/>
      <c r="LNM13" s="134"/>
      <c r="LNN13" s="132"/>
      <c r="LNO13" s="132"/>
      <c r="LNP13" s="132"/>
      <c r="LNQ13" s="133"/>
      <c r="LNR13" s="134"/>
      <c r="LNS13" s="132"/>
      <c r="LNT13" s="132"/>
      <c r="LNU13" s="132"/>
      <c r="LNV13" s="133"/>
      <c r="LNW13" s="134"/>
      <c r="LNX13" s="132"/>
      <c r="LNY13" s="132"/>
      <c r="LNZ13" s="132"/>
      <c r="LOA13" s="133"/>
      <c r="LOB13" s="134"/>
      <c r="LOC13" s="132"/>
      <c r="LOD13" s="132"/>
      <c r="LOE13" s="132"/>
      <c r="LOF13" s="133"/>
      <c r="LOG13" s="134"/>
      <c r="LOH13" s="132"/>
      <c r="LOI13" s="132"/>
      <c r="LOJ13" s="132"/>
      <c r="LOK13" s="133"/>
      <c r="LOL13" s="134"/>
      <c r="LOM13" s="132"/>
      <c r="LON13" s="132"/>
      <c r="LOO13" s="132"/>
      <c r="LOP13" s="133"/>
      <c r="LOQ13" s="134"/>
      <c r="LOR13" s="132"/>
      <c r="LOS13" s="132"/>
      <c r="LOT13" s="132"/>
      <c r="LOU13" s="133"/>
      <c r="LOV13" s="134"/>
      <c r="LOW13" s="132"/>
      <c r="LOX13" s="132"/>
      <c r="LOY13" s="132"/>
      <c r="LOZ13" s="133"/>
      <c r="LPA13" s="134"/>
      <c r="LPB13" s="132"/>
      <c r="LPC13" s="132"/>
      <c r="LPD13" s="132"/>
      <c r="LPE13" s="133"/>
      <c r="LPF13" s="134"/>
      <c r="LPG13" s="132"/>
      <c r="LPH13" s="132"/>
      <c r="LPI13" s="132"/>
      <c r="LPJ13" s="133"/>
      <c r="LPK13" s="134"/>
      <c r="LPL13" s="132"/>
      <c r="LPM13" s="132"/>
      <c r="LPN13" s="132"/>
      <c r="LPO13" s="133"/>
      <c r="LPP13" s="134"/>
      <c r="LPQ13" s="132"/>
      <c r="LPR13" s="132"/>
      <c r="LPS13" s="132"/>
      <c r="LPT13" s="133"/>
      <c r="LPU13" s="134"/>
      <c r="LPV13" s="132"/>
      <c r="LPW13" s="132"/>
      <c r="LPX13" s="132"/>
      <c r="LPY13" s="133"/>
      <c r="LPZ13" s="134"/>
      <c r="LQA13" s="132"/>
      <c r="LQB13" s="132"/>
      <c r="LQC13" s="132"/>
      <c r="LQD13" s="133"/>
      <c r="LQE13" s="134"/>
      <c r="LQF13" s="132"/>
      <c r="LQG13" s="132"/>
      <c r="LQH13" s="132"/>
      <c r="LQI13" s="133"/>
      <c r="LQJ13" s="134"/>
      <c r="LQK13" s="132"/>
      <c r="LQL13" s="132"/>
      <c r="LQM13" s="132"/>
      <c r="LQN13" s="133"/>
      <c r="LQO13" s="134"/>
      <c r="LQP13" s="132"/>
      <c r="LQQ13" s="132"/>
      <c r="LQR13" s="132"/>
      <c r="LQS13" s="133"/>
      <c r="LQT13" s="134"/>
      <c r="LQU13" s="132"/>
      <c r="LQV13" s="132"/>
      <c r="LQW13" s="132"/>
      <c r="LQX13" s="133"/>
      <c r="LQY13" s="134"/>
      <c r="LQZ13" s="132"/>
      <c r="LRA13" s="132"/>
      <c r="LRB13" s="132"/>
      <c r="LRC13" s="133"/>
      <c r="LRD13" s="134"/>
      <c r="LRE13" s="132"/>
      <c r="LRF13" s="132"/>
      <c r="LRG13" s="132"/>
      <c r="LRH13" s="133"/>
      <c r="LRI13" s="134"/>
      <c r="LRJ13" s="132"/>
      <c r="LRK13" s="132"/>
      <c r="LRL13" s="132"/>
      <c r="LRM13" s="133"/>
      <c r="LRN13" s="134"/>
      <c r="LRO13" s="132"/>
      <c r="LRP13" s="132"/>
      <c r="LRQ13" s="132"/>
      <c r="LRR13" s="133"/>
      <c r="LRS13" s="134"/>
      <c r="LRT13" s="132"/>
      <c r="LRU13" s="132"/>
      <c r="LRV13" s="132"/>
      <c r="LRW13" s="133"/>
      <c r="LRX13" s="134"/>
      <c r="LRY13" s="132"/>
      <c r="LRZ13" s="132"/>
      <c r="LSA13" s="132"/>
      <c r="LSB13" s="133"/>
      <c r="LSC13" s="134"/>
      <c r="LSD13" s="132"/>
      <c r="LSE13" s="132"/>
      <c r="LSF13" s="132"/>
      <c r="LSG13" s="133"/>
      <c r="LSH13" s="134"/>
      <c r="LSI13" s="132"/>
      <c r="LSJ13" s="132"/>
      <c r="LSK13" s="132"/>
      <c r="LSL13" s="133"/>
      <c r="LSM13" s="134"/>
      <c r="LSN13" s="132"/>
      <c r="LSO13" s="132"/>
      <c r="LSP13" s="132"/>
      <c r="LSQ13" s="133"/>
      <c r="LSR13" s="134"/>
      <c r="LSS13" s="132"/>
      <c r="LST13" s="132"/>
      <c r="LSU13" s="132"/>
      <c r="LSV13" s="133"/>
      <c r="LSW13" s="134"/>
      <c r="LSX13" s="132"/>
      <c r="LSY13" s="132"/>
      <c r="LSZ13" s="132"/>
      <c r="LTA13" s="133"/>
      <c r="LTB13" s="134"/>
      <c r="LTC13" s="132"/>
      <c r="LTD13" s="132"/>
      <c r="LTE13" s="132"/>
      <c r="LTF13" s="133"/>
      <c r="LTG13" s="134"/>
      <c r="LTH13" s="132"/>
      <c r="LTI13" s="132"/>
      <c r="LTJ13" s="132"/>
      <c r="LTK13" s="133"/>
      <c r="LTL13" s="134"/>
      <c r="LTM13" s="132"/>
      <c r="LTN13" s="132"/>
      <c r="LTO13" s="132"/>
      <c r="LTP13" s="133"/>
      <c r="LTQ13" s="134"/>
      <c r="LTR13" s="132"/>
      <c r="LTS13" s="132"/>
      <c r="LTT13" s="132"/>
      <c r="LTU13" s="133"/>
      <c r="LTV13" s="134"/>
      <c r="LTW13" s="132"/>
      <c r="LTX13" s="132"/>
      <c r="LTY13" s="132"/>
      <c r="LTZ13" s="133"/>
      <c r="LUA13" s="134"/>
      <c r="LUB13" s="132"/>
      <c r="LUC13" s="132"/>
      <c r="LUD13" s="132"/>
      <c r="LUE13" s="133"/>
      <c r="LUF13" s="134"/>
      <c r="LUG13" s="132"/>
      <c r="LUH13" s="132"/>
      <c r="LUI13" s="132"/>
      <c r="LUJ13" s="133"/>
      <c r="LUK13" s="134"/>
      <c r="LUL13" s="132"/>
      <c r="LUM13" s="132"/>
      <c r="LUN13" s="132"/>
      <c r="LUO13" s="133"/>
      <c r="LUP13" s="134"/>
      <c r="LUQ13" s="132"/>
      <c r="LUR13" s="132"/>
      <c r="LUS13" s="132"/>
      <c r="LUT13" s="133"/>
      <c r="LUU13" s="134"/>
      <c r="LUV13" s="132"/>
      <c r="LUW13" s="132"/>
      <c r="LUX13" s="132"/>
      <c r="LUY13" s="133"/>
      <c r="LUZ13" s="134"/>
      <c r="LVA13" s="132"/>
      <c r="LVB13" s="132"/>
      <c r="LVC13" s="132"/>
      <c r="LVD13" s="133"/>
      <c r="LVE13" s="134"/>
      <c r="LVF13" s="132"/>
      <c r="LVG13" s="132"/>
      <c r="LVH13" s="132"/>
      <c r="LVI13" s="133"/>
      <c r="LVJ13" s="134"/>
      <c r="LVK13" s="132"/>
      <c r="LVL13" s="132"/>
      <c r="LVM13" s="132"/>
      <c r="LVN13" s="133"/>
      <c r="LVO13" s="134"/>
      <c r="LVP13" s="132"/>
      <c r="LVQ13" s="132"/>
      <c r="LVR13" s="132"/>
      <c r="LVS13" s="133"/>
      <c r="LVT13" s="134"/>
      <c r="LVU13" s="132"/>
      <c r="LVV13" s="132"/>
      <c r="LVW13" s="132"/>
      <c r="LVX13" s="133"/>
      <c r="LVY13" s="134"/>
      <c r="LVZ13" s="132"/>
      <c r="LWA13" s="132"/>
      <c r="LWB13" s="132"/>
      <c r="LWC13" s="133"/>
      <c r="LWD13" s="134"/>
      <c r="LWE13" s="132"/>
      <c r="LWF13" s="132"/>
      <c r="LWG13" s="132"/>
      <c r="LWH13" s="133"/>
      <c r="LWI13" s="134"/>
      <c r="LWJ13" s="132"/>
      <c r="LWK13" s="132"/>
      <c r="LWL13" s="132"/>
      <c r="LWM13" s="133"/>
      <c r="LWN13" s="134"/>
      <c r="LWO13" s="132"/>
      <c r="LWP13" s="132"/>
      <c r="LWQ13" s="132"/>
      <c r="LWR13" s="133"/>
      <c r="LWS13" s="134"/>
      <c r="LWT13" s="132"/>
      <c r="LWU13" s="132"/>
      <c r="LWV13" s="132"/>
      <c r="LWW13" s="133"/>
      <c r="LWX13" s="134"/>
      <c r="LWY13" s="132"/>
      <c r="LWZ13" s="132"/>
      <c r="LXA13" s="132"/>
      <c r="LXB13" s="133"/>
      <c r="LXC13" s="134"/>
      <c r="LXD13" s="132"/>
      <c r="LXE13" s="132"/>
      <c r="LXF13" s="132"/>
      <c r="LXG13" s="133"/>
      <c r="LXH13" s="134"/>
      <c r="LXI13" s="132"/>
      <c r="LXJ13" s="132"/>
      <c r="LXK13" s="132"/>
      <c r="LXL13" s="133"/>
      <c r="LXM13" s="134"/>
      <c r="LXN13" s="132"/>
      <c r="LXO13" s="132"/>
      <c r="LXP13" s="132"/>
      <c r="LXQ13" s="133"/>
      <c r="LXR13" s="134"/>
      <c r="LXS13" s="132"/>
      <c r="LXT13" s="132"/>
      <c r="LXU13" s="132"/>
      <c r="LXV13" s="133"/>
      <c r="LXW13" s="134"/>
      <c r="LXX13" s="132"/>
      <c r="LXY13" s="132"/>
      <c r="LXZ13" s="132"/>
      <c r="LYA13" s="133"/>
      <c r="LYB13" s="134"/>
      <c r="LYC13" s="132"/>
      <c r="LYD13" s="132"/>
      <c r="LYE13" s="132"/>
      <c r="LYF13" s="133"/>
      <c r="LYG13" s="134"/>
      <c r="LYH13" s="132"/>
      <c r="LYI13" s="132"/>
      <c r="LYJ13" s="132"/>
      <c r="LYK13" s="133"/>
      <c r="LYL13" s="134"/>
      <c r="LYM13" s="132"/>
      <c r="LYN13" s="132"/>
      <c r="LYO13" s="132"/>
      <c r="LYP13" s="133"/>
      <c r="LYQ13" s="134"/>
      <c r="LYR13" s="132"/>
      <c r="LYS13" s="132"/>
      <c r="LYT13" s="132"/>
      <c r="LYU13" s="133"/>
      <c r="LYV13" s="134"/>
      <c r="LYW13" s="132"/>
      <c r="LYX13" s="132"/>
      <c r="LYY13" s="132"/>
      <c r="LYZ13" s="133"/>
      <c r="LZA13" s="134"/>
      <c r="LZB13" s="132"/>
      <c r="LZC13" s="132"/>
      <c r="LZD13" s="132"/>
      <c r="LZE13" s="133"/>
      <c r="LZF13" s="134"/>
      <c r="LZG13" s="132"/>
      <c r="LZH13" s="132"/>
      <c r="LZI13" s="132"/>
      <c r="LZJ13" s="133"/>
      <c r="LZK13" s="134"/>
      <c r="LZL13" s="132"/>
      <c r="LZM13" s="132"/>
      <c r="LZN13" s="132"/>
      <c r="LZO13" s="133"/>
      <c r="LZP13" s="134"/>
      <c r="LZQ13" s="132"/>
      <c r="LZR13" s="132"/>
      <c r="LZS13" s="132"/>
      <c r="LZT13" s="133"/>
      <c r="LZU13" s="134"/>
      <c r="LZV13" s="132"/>
      <c r="LZW13" s="132"/>
      <c r="LZX13" s="132"/>
      <c r="LZY13" s="133"/>
      <c r="LZZ13" s="134"/>
      <c r="MAA13" s="132"/>
      <c r="MAB13" s="132"/>
      <c r="MAC13" s="132"/>
      <c r="MAD13" s="133"/>
      <c r="MAE13" s="134"/>
      <c r="MAF13" s="132"/>
      <c r="MAG13" s="132"/>
      <c r="MAH13" s="132"/>
      <c r="MAI13" s="133"/>
      <c r="MAJ13" s="134"/>
      <c r="MAK13" s="132"/>
      <c r="MAL13" s="132"/>
      <c r="MAM13" s="132"/>
      <c r="MAN13" s="133"/>
      <c r="MAO13" s="134"/>
      <c r="MAP13" s="132"/>
      <c r="MAQ13" s="132"/>
      <c r="MAR13" s="132"/>
      <c r="MAS13" s="133"/>
      <c r="MAT13" s="134"/>
      <c r="MAU13" s="132"/>
      <c r="MAV13" s="132"/>
      <c r="MAW13" s="132"/>
      <c r="MAX13" s="133"/>
      <c r="MAY13" s="134"/>
      <c r="MAZ13" s="132"/>
      <c r="MBA13" s="132"/>
      <c r="MBB13" s="132"/>
      <c r="MBC13" s="133"/>
      <c r="MBD13" s="134"/>
      <c r="MBE13" s="132"/>
      <c r="MBF13" s="132"/>
      <c r="MBG13" s="132"/>
      <c r="MBH13" s="133"/>
      <c r="MBI13" s="134"/>
      <c r="MBJ13" s="132"/>
      <c r="MBK13" s="132"/>
      <c r="MBL13" s="132"/>
      <c r="MBM13" s="133"/>
      <c r="MBN13" s="134"/>
      <c r="MBO13" s="132"/>
      <c r="MBP13" s="132"/>
      <c r="MBQ13" s="132"/>
      <c r="MBR13" s="133"/>
      <c r="MBS13" s="134"/>
      <c r="MBT13" s="132"/>
      <c r="MBU13" s="132"/>
      <c r="MBV13" s="132"/>
      <c r="MBW13" s="133"/>
      <c r="MBX13" s="134"/>
      <c r="MBY13" s="132"/>
      <c r="MBZ13" s="132"/>
      <c r="MCA13" s="132"/>
      <c r="MCB13" s="133"/>
      <c r="MCC13" s="134"/>
      <c r="MCD13" s="132"/>
      <c r="MCE13" s="132"/>
      <c r="MCF13" s="132"/>
      <c r="MCG13" s="133"/>
      <c r="MCH13" s="134"/>
      <c r="MCI13" s="132"/>
      <c r="MCJ13" s="132"/>
      <c r="MCK13" s="132"/>
      <c r="MCL13" s="133"/>
      <c r="MCM13" s="134"/>
      <c r="MCN13" s="132"/>
      <c r="MCO13" s="132"/>
      <c r="MCP13" s="132"/>
      <c r="MCQ13" s="133"/>
      <c r="MCR13" s="134"/>
      <c r="MCS13" s="132"/>
      <c r="MCT13" s="132"/>
      <c r="MCU13" s="132"/>
      <c r="MCV13" s="133"/>
      <c r="MCW13" s="134"/>
      <c r="MCX13" s="132"/>
      <c r="MCY13" s="132"/>
      <c r="MCZ13" s="132"/>
      <c r="MDA13" s="133"/>
      <c r="MDB13" s="134"/>
      <c r="MDC13" s="132"/>
      <c r="MDD13" s="132"/>
      <c r="MDE13" s="132"/>
      <c r="MDF13" s="133"/>
      <c r="MDG13" s="134"/>
      <c r="MDH13" s="132"/>
      <c r="MDI13" s="132"/>
      <c r="MDJ13" s="132"/>
      <c r="MDK13" s="133"/>
      <c r="MDL13" s="134"/>
      <c r="MDM13" s="132"/>
      <c r="MDN13" s="132"/>
      <c r="MDO13" s="132"/>
      <c r="MDP13" s="133"/>
      <c r="MDQ13" s="134"/>
      <c r="MDR13" s="132"/>
      <c r="MDS13" s="132"/>
      <c r="MDT13" s="132"/>
      <c r="MDU13" s="133"/>
      <c r="MDV13" s="134"/>
      <c r="MDW13" s="132"/>
      <c r="MDX13" s="132"/>
      <c r="MDY13" s="132"/>
      <c r="MDZ13" s="133"/>
      <c r="MEA13" s="134"/>
      <c r="MEB13" s="132"/>
      <c r="MEC13" s="132"/>
      <c r="MED13" s="132"/>
      <c r="MEE13" s="133"/>
      <c r="MEF13" s="134"/>
      <c r="MEG13" s="132"/>
      <c r="MEH13" s="132"/>
      <c r="MEI13" s="132"/>
      <c r="MEJ13" s="133"/>
      <c r="MEK13" s="134"/>
      <c r="MEL13" s="132"/>
      <c r="MEM13" s="132"/>
      <c r="MEN13" s="132"/>
      <c r="MEO13" s="133"/>
      <c r="MEP13" s="134"/>
      <c r="MEQ13" s="132"/>
      <c r="MER13" s="132"/>
      <c r="MES13" s="132"/>
      <c r="MET13" s="133"/>
      <c r="MEU13" s="134"/>
      <c r="MEV13" s="132"/>
      <c r="MEW13" s="132"/>
      <c r="MEX13" s="132"/>
      <c r="MEY13" s="133"/>
      <c r="MEZ13" s="134"/>
      <c r="MFA13" s="132"/>
      <c r="MFB13" s="132"/>
      <c r="MFC13" s="132"/>
      <c r="MFD13" s="133"/>
      <c r="MFE13" s="134"/>
      <c r="MFF13" s="132"/>
      <c r="MFG13" s="132"/>
      <c r="MFH13" s="132"/>
      <c r="MFI13" s="133"/>
      <c r="MFJ13" s="134"/>
      <c r="MFK13" s="132"/>
      <c r="MFL13" s="132"/>
      <c r="MFM13" s="132"/>
      <c r="MFN13" s="133"/>
      <c r="MFO13" s="134"/>
      <c r="MFP13" s="132"/>
      <c r="MFQ13" s="132"/>
      <c r="MFR13" s="132"/>
      <c r="MFS13" s="133"/>
      <c r="MFT13" s="134"/>
      <c r="MFU13" s="132"/>
      <c r="MFV13" s="132"/>
      <c r="MFW13" s="132"/>
      <c r="MFX13" s="133"/>
      <c r="MFY13" s="134"/>
      <c r="MFZ13" s="132"/>
      <c r="MGA13" s="132"/>
      <c r="MGB13" s="132"/>
      <c r="MGC13" s="133"/>
      <c r="MGD13" s="134"/>
      <c r="MGE13" s="132"/>
      <c r="MGF13" s="132"/>
      <c r="MGG13" s="132"/>
      <c r="MGH13" s="133"/>
      <c r="MGI13" s="134"/>
      <c r="MGJ13" s="132"/>
      <c r="MGK13" s="132"/>
      <c r="MGL13" s="132"/>
      <c r="MGM13" s="133"/>
      <c r="MGN13" s="134"/>
      <c r="MGO13" s="132"/>
      <c r="MGP13" s="132"/>
      <c r="MGQ13" s="132"/>
      <c r="MGR13" s="133"/>
      <c r="MGS13" s="134"/>
      <c r="MGT13" s="132"/>
      <c r="MGU13" s="132"/>
      <c r="MGV13" s="132"/>
      <c r="MGW13" s="133"/>
      <c r="MGX13" s="134"/>
      <c r="MGY13" s="132"/>
      <c r="MGZ13" s="132"/>
      <c r="MHA13" s="132"/>
      <c r="MHB13" s="133"/>
      <c r="MHC13" s="134"/>
      <c r="MHD13" s="132"/>
      <c r="MHE13" s="132"/>
      <c r="MHF13" s="132"/>
      <c r="MHG13" s="133"/>
      <c r="MHH13" s="134"/>
      <c r="MHI13" s="132"/>
      <c r="MHJ13" s="132"/>
      <c r="MHK13" s="132"/>
      <c r="MHL13" s="133"/>
      <c r="MHM13" s="134"/>
      <c r="MHN13" s="132"/>
      <c r="MHO13" s="132"/>
      <c r="MHP13" s="132"/>
      <c r="MHQ13" s="133"/>
      <c r="MHR13" s="134"/>
      <c r="MHS13" s="132"/>
      <c r="MHT13" s="132"/>
      <c r="MHU13" s="132"/>
      <c r="MHV13" s="133"/>
      <c r="MHW13" s="134"/>
      <c r="MHX13" s="132"/>
      <c r="MHY13" s="132"/>
      <c r="MHZ13" s="132"/>
      <c r="MIA13" s="133"/>
      <c r="MIB13" s="134"/>
      <c r="MIC13" s="132"/>
      <c r="MID13" s="132"/>
      <c r="MIE13" s="132"/>
      <c r="MIF13" s="133"/>
      <c r="MIG13" s="134"/>
      <c r="MIH13" s="132"/>
      <c r="MII13" s="132"/>
      <c r="MIJ13" s="132"/>
      <c r="MIK13" s="133"/>
      <c r="MIL13" s="134"/>
      <c r="MIM13" s="132"/>
      <c r="MIN13" s="132"/>
      <c r="MIO13" s="132"/>
      <c r="MIP13" s="133"/>
      <c r="MIQ13" s="134"/>
      <c r="MIR13" s="132"/>
      <c r="MIS13" s="132"/>
      <c r="MIT13" s="132"/>
      <c r="MIU13" s="133"/>
      <c r="MIV13" s="134"/>
      <c r="MIW13" s="132"/>
      <c r="MIX13" s="132"/>
      <c r="MIY13" s="132"/>
      <c r="MIZ13" s="133"/>
      <c r="MJA13" s="134"/>
      <c r="MJB13" s="132"/>
      <c r="MJC13" s="132"/>
      <c r="MJD13" s="132"/>
      <c r="MJE13" s="133"/>
      <c r="MJF13" s="134"/>
      <c r="MJG13" s="132"/>
      <c r="MJH13" s="132"/>
      <c r="MJI13" s="132"/>
      <c r="MJJ13" s="133"/>
      <c r="MJK13" s="134"/>
      <c r="MJL13" s="132"/>
      <c r="MJM13" s="132"/>
      <c r="MJN13" s="132"/>
      <c r="MJO13" s="133"/>
      <c r="MJP13" s="134"/>
      <c r="MJQ13" s="132"/>
      <c r="MJR13" s="132"/>
      <c r="MJS13" s="132"/>
      <c r="MJT13" s="133"/>
      <c r="MJU13" s="134"/>
      <c r="MJV13" s="132"/>
      <c r="MJW13" s="132"/>
      <c r="MJX13" s="132"/>
      <c r="MJY13" s="133"/>
      <c r="MJZ13" s="134"/>
      <c r="MKA13" s="132"/>
      <c r="MKB13" s="132"/>
      <c r="MKC13" s="132"/>
      <c r="MKD13" s="133"/>
      <c r="MKE13" s="134"/>
      <c r="MKF13" s="132"/>
      <c r="MKG13" s="132"/>
      <c r="MKH13" s="132"/>
      <c r="MKI13" s="133"/>
      <c r="MKJ13" s="134"/>
      <c r="MKK13" s="132"/>
      <c r="MKL13" s="132"/>
      <c r="MKM13" s="132"/>
      <c r="MKN13" s="133"/>
      <c r="MKO13" s="134"/>
      <c r="MKP13" s="132"/>
      <c r="MKQ13" s="132"/>
      <c r="MKR13" s="132"/>
      <c r="MKS13" s="133"/>
      <c r="MKT13" s="134"/>
      <c r="MKU13" s="132"/>
      <c r="MKV13" s="132"/>
      <c r="MKW13" s="132"/>
      <c r="MKX13" s="133"/>
      <c r="MKY13" s="134"/>
      <c r="MKZ13" s="132"/>
      <c r="MLA13" s="132"/>
      <c r="MLB13" s="132"/>
      <c r="MLC13" s="133"/>
      <c r="MLD13" s="134"/>
      <c r="MLE13" s="132"/>
      <c r="MLF13" s="132"/>
      <c r="MLG13" s="132"/>
      <c r="MLH13" s="133"/>
      <c r="MLI13" s="134"/>
      <c r="MLJ13" s="132"/>
      <c r="MLK13" s="132"/>
      <c r="MLL13" s="132"/>
      <c r="MLM13" s="133"/>
      <c r="MLN13" s="134"/>
      <c r="MLO13" s="132"/>
      <c r="MLP13" s="132"/>
      <c r="MLQ13" s="132"/>
      <c r="MLR13" s="133"/>
      <c r="MLS13" s="134"/>
      <c r="MLT13" s="132"/>
      <c r="MLU13" s="132"/>
      <c r="MLV13" s="132"/>
      <c r="MLW13" s="133"/>
      <c r="MLX13" s="134"/>
      <c r="MLY13" s="132"/>
      <c r="MLZ13" s="132"/>
      <c r="MMA13" s="132"/>
      <c r="MMB13" s="133"/>
      <c r="MMC13" s="134"/>
      <c r="MMD13" s="132"/>
      <c r="MME13" s="132"/>
      <c r="MMF13" s="132"/>
      <c r="MMG13" s="133"/>
      <c r="MMH13" s="134"/>
      <c r="MMI13" s="132"/>
      <c r="MMJ13" s="132"/>
      <c r="MMK13" s="132"/>
      <c r="MML13" s="133"/>
      <c r="MMM13" s="134"/>
      <c r="MMN13" s="132"/>
      <c r="MMO13" s="132"/>
      <c r="MMP13" s="132"/>
      <c r="MMQ13" s="133"/>
      <c r="MMR13" s="134"/>
      <c r="MMS13" s="132"/>
      <c r="MMT13" s="132"/>
      <c r="MMU13" s="132"/>
      <c r="MMV13" s="133"/>
      <c r="MMW13" s="134"/>
      <c r="MMX13" s="132"/>
      <c r="MMY13" s="132"/>
      <c r="MMZ13" s="132"/>
      <c r="MNA13" s="133"/>
      <c r="MNB13" s="134"/>
      <c r="MNC13" s="132"/>
      <c r="MND13" s="132"/>
      <c r="MNE13" s="132"/>
      <c r="MNF13" s="133"/>
      <c r="MNG13" s="134"/>
      <c r="MNH13" s="132"/>
      <c r="MNI13" s="132"/>
      <c r="MNJ13" s="132"/>
      <c r="MNK13" s="133"/>
      <c r="MNL13" s="134"/>
      <c r="MNM13" s="132"/>
      <c r="MNN13" s="132"/>
      <c r="MNO13" s="132"/>
      <c r="MNP13" s="133"/>
      <c r="MNQ13" s="134"/>
      <c r="MNR13" s="132"/>
      <c r="MNS13" s="132"/>
      <c r="MNT13" s="132"/>
      <c r="MNU13" s="133"/>
      <c r="MNV13" s="134"/>
      <c r="MNW13" s="132"/>
      <c r="MNX13" s="132"/>
      <c r="MNY13" s="132"/>
      <c r="MNZ13" s="133"/>
      <c r="MOA13" s="134"/>
      <c r="MOB13" s="132"/>
      <c r="MOC13" s="132"/>
      <c r="MOD13" s="132"/>
      <c r="MOE13" s="133"/>
      <c r="MOF13" s="134"/>
      <c r="MOG13" s="132"/>
      <c r="MOH13" s="132"/>
      <c r="MOI13" s="132"/>
      <c r="MOJ13" s="133"/>
      <c r="MOK13" s="134"/>
      <c r="MOL13" s="132"/>
      <c r="MOM13" s="132"/>
      <c r="MON13" s="132"/>
      <c r="MOO13" s="133"/>
      <c r="MOP13" s="134"/>
      <c r="MOQ13" s="132"/>
      <c r="MOR13" s="132"/>
      <c r="MOS13" s="132"/>
      <c r="MOT13" s="133"/>
      <c r="MOU13" s="134"/>
      <c r="MOV13" s="132"/>
      <c r="MOW13" s="132"/>
      <c r="MOX13" s="132"/>
      <c r="MOY13" s="133"/>
      <c r="MOZ13" s="134"/>
      <c r="MPA13" s="132"/>
      <c r="MPB13" s="132"/>
      <c r="MPC13" s="132"/>
      <c r="MPD13" s="133"/>
      <c r="MPE13" s="134"/>
      <c r="MPF13" s="132"/>
      <c r="MPG13" s="132"/>
      <c r="MPH13" s="132"/>
      <c r="MPI13" s="133"/>
      <c r="MPJ13" s="134"/>
      <c r="MPK13" s="132"/>
      <c r="MPL13" s="132"/>
      <c r="MPM13" s="132"/>
      <c r="MPN13" s="133"/>
      <c r="MPO13" s="134"/>
      <c r="MPP13" s="132"/>
      <c r="MPQ13" s="132"/>
      <c r="MPR13" s="132"/>
      <c r="MPS13" s="133"/>
      <c r="MPT13" s="134"/>
      <c r="MPU13" s="132"/>
      <c r="MPV13" s="132"/>
      <c r="MPW13" s="132"/>
      <c r="MPX13" s="133"/>
      <c r="MPY13" s="134"/>
      <c r="MPZ13" s="132"/>
      <c r="MQA13" s="132"/>
      <c r="MQB13" s="132"/>
      <c r="MQC13" s="133"/>
      <c r="MQD13" s="134"/>
      <c r="MQE13" s="132"/>
      <c r="MQF13" s="132"/>
      <c r="MQG13" s="132"/>
      <c r="MQH13" s="133"/>
      <c r="MQI13" s="134"/>
      <c r="MQJ13" s="132"/>
      <c r="MQK13" s="132"/>
      <c r="MQL13" s="132"/>
      <c r="MQM13" s="133"/>
      <c r="MQN13" s="134"/>
      <c r="MQO13" s="132"/>
      <c r="MQP13" s="132"/>
      <c r="MQQ13" s="132"/>
      <c r="MQR13" s="133"/>
      <c r="MQS13" s="134"/>
      <c r="MQT13" s="132"/>
      <c r="MQU13" s="132"/>
      <c r="MQV13" s="132"/>
      <c r="MQW13" s="133"/>
      <c r="MQX13" s="134"/>
      <c r="MQY13" s="132"/>
      <c r="MQZ13" s="132"/>
      <c r="MRA13" s="132"/>
      <c r="MRB13" s="133"/>
      <c r="MRC13" s="134"/>
      <c r="MRD13" s="132"/>
      <c r="MRE13" s="132"/>
      <c r="MRF13" s="132"/>
      <c r="MRG13" s="133"/>
      <c r="MRH13" s="134"/>
      <c r="MRI13" s="132"/>
      <c r="MRJ13" s="132"/>
      <c r="MRK13" s="132"/>
      <c r="MRL13" s="133"/>
      <c r="MRM13" s="134"/>
      <c r="MRN13" s="132"/>
      <c r="MRO13" s="132"/>
      <c r="MRP13" s="132"/>
      <c r="MRQ13" s="133"/>
      <c r="MRR13" s="134"/>
      <c r="MRS13" s="132"/>
      <c r="MRT13" s="132"/>
      <c r="MRU13" s="132"/>
      <c r="MRV13" s="133"/>
      <c r="MRW13" s="134"/>
      <c r="MRX13" s="132"/>
      <c r="MRY13" s="132"/>
      <c r="MRZ13" s="132"/>
      <c r="MSA13" s="133"/>
      <c r="MSB13" s="134"/>
      <c r="MSC13" s="132"/>
      <c r="MSD13" s="132"/>
      <c r="MSE13" s="132"/>
      <c r="MSF13" s="133"/>
      <c r="MSG13" s="134"/>
      <c r="MSH13" s="132"/>
      <c r="MSI13" s="132"/>
      <c r="MSJ13" s="132"/>
      <c r="MSK13" s="133"/>
      <c r="MSL13" s="134"/>
      <c r="MSM13" s="132"/>
      <c r="MSN13" s="132"/>
      <c r="MSO13" s="132"/>
      <c r="MSP13" s="133"/>
      <c r="MSQ13" s="134"/>
      <c r="MSR13" s="132"/>
      <c r="MSS13" s="132"/>
      <c r="MST13" s="132"/>
      <c r="MSU13" s="133"/>
      <c r="MSV13" s="134"/>
      <c r="MSW13" s="132"/>
      <c r="MSX13" s="132"/>
      <c r="MSY13" s="132"/>
      <c r="MSZ13" s="133"/>
      <c r="MTA13" s="134"/>
      <c r="MTB13" s="132"/>
      <c r="MTC13" s="132"/>
      <c r="MTD13" s="132"/>
      <c r="MTE13" s="133"/>
      <c r="MTF13" s="134"/>
      <c r="MTG13" s="132"/>
      <c r="MTH13" s="132"/>
      <c r="MTI13" s="132"/>
      <c r="MTJ13" s="133"/>
      <c r="MTK13" s="134"/>
      <c r="MTL13" s="132"/>
      <c r="MTM13" s="132"/>
      <c r="MTN13" s="132"/>
      <c r="MTO13" s="133"/>
      <c r="MTP13" s="134"/>
      <c r="MTQ13" s="132"/>
      <c r="MTR13" s="132"/>
      <c r="MTS13" s="132"/>
      <c r="MTT13" s="133"/>
      <c r="MTU13" s="134"/>
      <c r="MTV13" s="132"/>
      <c r="MTW13" s="132"/>
      <c r="MTX13" s="132"/>
      <c r="MTY13" s="133"/>
      <c r="MTZ13" s="134"/>
      <c r="MUA13" s="132"/>
      <c r="MUB13" s="132"/>
      <c r="MUC13" s="132"/>
      <c r="MUD13" s="133"/>
      <c r="MUE13" s="134"/>
      <c r="MUF13" s="132"/>
      <c r="MUG13" s="132"/>
      <c r="MUH13" s="132"/>
      <c r="MUI13" s="133"/>
      <c r="MUJ13" s="134"/>
      <c r="MUK13" s="132"/>
      <c r="MUL13" s="132"/>
      <c r="MUM13" s="132"/>
      <c r="MUN13" s="133"/>
      <c r="MUO13" s="134"/>
      <c r="MUP13" s="132"/>
      <c r="MUQ13" s="132"/>
      <c r="MUR13" s="132"/>
      <c r="MUS13" s="133"/>
      <c r="MUT13" s="134"/>
      <c r="MUU13" s="132"/>
      <c r="MUV13" s="132"/>
      <c r="MUW13" s="132"/>
      <c r="MUX13" s="133"/>
      <c r="MUY13" s="134"/>
      <c r="MUZ13" s="132"/>
      <c r="MVA13" s="132"/>
      <c r="MVB13" s="132"/>
      <c r="MVC13" s="133"/>
      <c r="MVD13" s="134"/>
      <c r="MVE13" s="132"/>
      <c r="MVF13" s="132"/>
      <c r="MVG13" s="132"/>
      <c r="MVH13" s="133"/>
      <c r="MVI13" s="134"/>
      <c r="MVJ13" s="132"/>
      <c r="MVK13" s="132"/>
      <c r="MVL13" s="132"/>
      <c r="MVM13" s="133"/>
      <c r="MVN13" s="134"/>
      <c r="MVO13" s="132"/>
      <c r="MVP13" s="132"/>
      <c r="MVQ13" s="132"/>
      <c r="MVR13" s="133"/>
      <c r="MVS13" s="134"/>
      <c r="MVT13" s="132"/>
      <c r="MVU13" s="132"/>
      <c r="MVV13" s="132"/>
      <c r="MVW13" s="133"/>
      <c r="MVX13" s="134"/>
      <c r="MVY13" s="132"/>
      <c r="MVZ13" s="132"/>
      <c r="MWA13" s="132"/>
      <c r="MWB13" s="133"/>
      <c r="MWC13" s="134"/>
      <c r="MWD13" s="132"/>
      <c r="MWE13" s="132"/>
      <c r="MWF13" s="132"/>
      <c r="MWG13" s="133"/>
      <c r="MWH13" s="134"/>
      <c r="MWI13" s="132"/>
      <c r="MWJ13" s="132"/>
      <c r="MWK13" s="132"/>
      <c r="MWL13" s="133"/>
      <c r="MWM13" s="134"/>
      <c r="MWN13" s="132"/>
      <c r="MWO13" s="132"/>
      <c r="MWP13" s="132"/>
      <c r="MWQ13" s="133"/>
      <c r="MWR13" s="134"/>
      <c r="MWS13" s="132"/>
      <c r="MWT13" s="132"/>
      <c r="MWU13" s="132"/>
      <c r="MWV13" s="133"/>
      <c r="MWW13" s="134"/>
      <c r="MWX13" s="132"/>
      <c r="MWY13" s="132"/>
      <c r="MWZ13" s="132"/>
      <c r="MXA13" s="133"/>
      <c r="MXB13" s="134"/>
      <c r="MXC13" s="132"/>
      <c r="MXD13" s="132"/>
      <c r="MXE13" s="132"/>
      <c r="MXF13" s="133"/>
      <c r="MXG13" s="134"/>
      <c r="MXH13" s="132"/>
      <c r="MXI13" s="132"/>
      <c r="MXJ13" s="132"/>
      <c r="MXK13" s="133"/>
      <c r="MXL13" s="134"/>
      <c r="MXM13" s="132"/>
      <c r="MXN13" s="132"/>
      <c r="MXO13" s="132"/>
      <c r="MXP13" s="133"/>
      <c r="MXQ13" s="134"/>
      <c r="MXR13" s="132"/>
      <c r="MXS13" s="132"/>
      <c r="MXT13" s="132"/>
      <c r="MXU13" s="133"/>
      <c r="MXV13" s="134"/>
      <c r="MXW13" s="132"/>
      <c r="MXX13" s="132"/>
      <c r="MXY13" s="132"/>
      <c r="MXZ13" s="133"/>
      <c r="MYA13" s="134"/>
      <c r="MYB13" s="132"/>
      <c r="MYC13" s="132"/>
      <c r="MYD13" s="132"/>
      <c r="MYE13" s="133"/>
      <c r="MYF13" s="134"/>
      <c r="MYG13" s="132"/>
      <c r="MYH13" s="132"/>
      <c r="MYI13" s="132"/>
      <c r="MYJ13" s="133"/>
      <c r="MYK13" s="134"/>
      <c r="MYL13" s="132"/>
      <c r="MYM13" s="132"/>
      <c r="MYN13" s="132"/>
      <c r="MYO13" s="133"/>
      <c r="MYP13" s="134"/>
      <c r="MYQ13" s="132"/>
      <c r="MYR13" s="132"/>
      <c r="MYS13" s="132"/>
      <c r="MYT13" s="133"/>
      <c r="MYU13" s="134"/>
      <c r="MYV13" s="132"/>
      <c r="MYW13" s="132"/>
      <c r="MYX13" s="132"/>
      <c r="MYY13" s="133"/>
      <c r="MYZ13" s="134"/>
      <c r="MZA13" s="132"/>
      <c r="MZB13" s="132"/>
      <c r="MZC13" s="132"/>
      <c r="MZD13" s="133"/>
      <c r="MZE13" s="134"/>
      <c r="MZF13" s="132"/>
      <c r="MZG13" s="132"/>
      <c r="MZH13" s="132"/>
      <c r="MZI13" s="133"/>
      <c r="MZJ13" s="134"/>
      <c r="MZK13" s="132"/>
      <c r="MZL13" s="132"/>
      <c r="MZM13" s="132"/>
      <c r="MZN13" s="133"/>
      <c r="MZO13" s="134"/>
      <c r="MZP13" s="132"/>
      <c r="MZQ13" s="132"/>
      <c r="MZR13" s="132"/>
      <c r="MZS13" s="133"/>
      <c r="MZT13" s="134"/>
      <c r="MZU13" s="132"/>
      <c r="MZV13" s="132"/>
      <c r="MZW13" s="132"/>
      <c r="MZX13" s="133"/>
      <c r="MZY13" s="134"/>
      <c r="MZZ13" s="132"/>
      <c r="NAA13" s="132"/>
      <c r="NAB13" s="132"/>
      <c r="NAC13" s="133"/>
      <c r="NAD13" s="134"/>
      <c r="NAE13" s="132"/>
      <c r="NAF13" s="132"/>
      <c r="NAG13" s="132"/>
      <c r="NAH13" s="133"/>
      <c r="NAI13" s="134"/>
      <c r="NAJ13" s="132"/>
      <c r="NAK13" s="132"/>
      <c r="NAL13" s="132"/>
      <c r="NAM13" s="133"/>
      <c r="NAN13" s="134"/>
      <c r="NAO13" s="132"/>
      <c r="NAP13" s="132"/>
      <c r="NAQ13" s="132"/>
      <c r="NAR13" s="133"/>
      <c r="NAS13" s="134"/>
      <c r="NAT13" s="132"/>
      <c r="NAU13" s="132"/>
      <c r="NAV13" s="132"/>
      <c r="NAW13" s="133"/>
      <c r="NAX13" s="134"/>
      <c r="NAY13" s="132"/>
      <c r="NAZ13" s="132"/>
      <c r="NBA13" s="132"/>
      <c r="NBB13" s="133"/>
      <c r="NBC13" s="134"/>
      <c r="NBD13" s="132"/>
      <c r="NBE13" s="132"/>
      <c r="NBF13" s="132"/>
      <c r="NBG13" s="133"/>
      <c r="NBH13" s="134"/>
      <c r="NBI13" s="132"/>
      <c r="NBJ13" s="132"/>
      <c r="NBK13" s="132"/>
      <c r="NBL13" s="133"/>
      <c r="NBM13" s="134"/>
      <c r="NBN13" s="132"/>
      <c r="NBO13" s="132"/>
      <c r="NBP13" s="132"/>
      <c r="NBQ13" s="133"/>
      <c r="NBR13" s="134"/>
      <c r="NBS13" s="132"/>
      <c r="NBT13" s="132"/>
      <c r="NBU13" s="132"/>
      <c r="NBV13" s="133"/>
      <c r="NBW13" s="134"/>
      <c r="NBX13" s="132"/>
      <c r="NBY13" s="132"/>
      <c r="NBZ13" s="132"/>
      <c r="NCA13" s="133"/>
      <c r="NCB13" s="134"/>
      <c r="NCC13" s="132"/>
      <c r="NCD13" s="132"/>
      <c r="NCE13" s="132"/>
      <c r="NCF13" s="133"/>
      <c r="NCG13" s="134"/>
      <c r="NCH13" s="132"/>
      <c r="NCI13" s="132"/>
      <c r="NCJ13" s="132"/>
      <c r="NCK13" s="133"/>
      <c r="NCL13" s="134"/>
      <c r="NCM13" s="132"/>
      <c r="NCN13" s="132"/>
      <c r="NCO13" s="132"/>
      <c r="NCP13" s="133"/>
      <c r="NCQ13" s="134"/>
      <c r="NCR13" s="132"/>
      <c r="NCS13" s="132"/>
      <c r="NCT13" s="132"/>
      <c r="NCU13" s="133"/>
      <c r="NCV13" s="134"/>
      <c r="NCW13" s="132"/>
      <c r="NCX13" s="132"/>
      <c r="NCY13" s="132"/>
      <c r="NCZ13" s="133"/>
      <c r="NDA13" s="134"/>
      <c r="NDB13" s="132"/>
      <c r="NDC13" s="132"/>
      <c r="NDD13" s="132"/>
      <c r="NDE13" s="133"/>
      <c r="NDF13" s="134"/>
      <c r="NDG13" s="132"/>
      <c r="NDH13" s="132"/>
      <c r="NDI13" s="132"/>
      <c r="NDJ13" s="133"/>
      <c r="NDK13" s="134"/>
      <c r="NDL13" s="132"/>
      <c r="NDM13" s="132"/>
      <c r="NDN13" s="132"/>
      <c r="NDO13" s="133"/>
      <c r="NDP13" s="134"/>
      <c r="NDQ13" s="132"/>
      <c r="NDR13" s="132"/>
      <c r="NDS13" s="132"/>
      <c r="NDT13" s="133"/>
      <c r="NDU13" s="134"/>
      <c r="NDV13" s="132"/>
      <c r="NDW13" s="132"/>
      <c r="NDX13" s="132"/>
      <c r="NDY13" s="133"/>
      <c r="NDZ13" s="134"/>
      <c r="NEA13" s="132"/>
      <c r="NEB13" s="132"/>
      <c r="NEC13" s="132"/>
      <c r="NED13" s="133"/>
      <c r="NEE13" s="134"/>
      <c r="NEF13" s="132"/>
      <c r="NEG13" s="132"/>
      <c r="NEH13" s="132"/>
      <c r="NEI13" s="133"/>
      <c r="NEJ13" s="134"/>
      <c r="NEK13" s="132"/>
      <c r="NEL13" s="132"/>
      <c r="NEM13" s="132"/>
      <c r="NEN13" s="133"/>
      <c r="NEO13" s="134"/>
      <c r="NEP13" s="132"/>
      <c r="NEQ13" s="132"/>
      <c r="NER13" s="132"/>
      <c r="NES13" s="133"/>
      <c r="NET13" s="134"/>
      <c r="NEU13" s="132"/>
      <c r="NEV13" s="132"/>
      <c r="NEW13" s="132"/>
      <c r="NEX13" s="133"/>
      <c r="NEY13" s="134"/>
      <c r="NEZ13" s="132"/>
      <c r="NFA13" s="132"/>
      <c r="NFB13" s="132"/>
      <c r="NFC13" s="133"/>
      <c r="NFD13" s="134"/>
      <c r="NFE13" s="132"/>
      <c r="NFF13" s="132"/>
      <c r="NFG13" s="132"/>
      <c r="NFH13" s="133"/>
      <c r="NFI13" s="134"/>
      <c r="NFJ13" s="132"/>
      <c r="NFK13" s="132"/>
      <c r="NFL13" s="132"/>
      <c r="NFM13" s="133"/>
      <c r="NFN13" s="134"/>
      <c r="NFO13" s="132"/>
      <c r="NFP13" s="132"/>
      <c r="NFQ13" s="132"/>
      <c r="NFR13" s="133"/>
      <c r="NFS13" s="134"/>
      <c r="NFT13" s="132"/>
      <c r="NFU13" s="132"/>
      <c r="NFV13" s="132"/>
      <c r="NFW13" s="133"/>
      <c r="NFX13" s="134"/>
      <c r="NFY13" s="132"/>
      <c r="NFZ13" s="132"/>
      <c r="NGA13" s="132"/>
      <c r="NGB13" s="133"/>
      <c r="NGC13" s="134"/>
      <c r="NGD13" s="132"/>
      <c r="NGE13" s="132"/>
      <c r="NGF13" s="132"/>
      <c r="NGG13" s="133"/>
      <c r="NGH13" s="134"/>
      <c r="NGI13" s="132"/>
      <c r="NGJ13" s="132"/>
      <c r="NGK13" s="132"/>
      <c r="NGL13" s="133"/>
      <c r="NGM13" s="134"/>
      <c r="NGN13" s="132"/>
      <c r="NGO13" s="132"/>
      <c r="NGP13" s="132"/>
      <c r="NGQ13" s="133"/>
      <c r="NGR13" s="134"/>
      <c r="NGS13" s="132"/>
      <c r="NGT13" s="132"/>
      <c r="NGU13" s="132"/>
      <c r="NGV13" s="133"/>
      <c r="NGW13" s="134"/>
      <c r="NGX13" s="132"/>
      <c r="NGY13" s="132"/>
      <c r="NGZ13" s="132"/>
      <c r="NHA13" s="133"/>
      <c r="NHB13" s="134"/>
      <c r="NHC13" s="132"/>
      <c r="NHD13" s="132"/>
      <c r="NHE13" s="132"/>
      <c r="NHF13" s="133"/>
      <c r="NHG13" s="134"/>
      <c r="NHH13" s="132"/>
      <c r="NHI13" s="132"/>
      <c r="NHJ13" s="132"/>
      <c r="NHK13" s="133"/>
      <c r="NHL13" s="134"/>
      <c r="NHM13" s="132"/>
      <c r="NHN13" s="132"/>
      <c r="NHO13" s="132"/>
      <c r="NHP13" s="133"/>
      <c r="NHQ13" s="134"/>
      <c r="NHR13" s="132"/>
      <c r="NHS13" s="132"/>
      <c r="NHT13" s="132"/>
      <c r="NHU13" s="133"/>
      <c r="NHV13" s="134"/>
      <c r="NHW13" s="132"/>
      <c r="NHX13" s="132"/>
      <c r="NHY13" s="132"/>
      <c r="NHZ13" s="133"/>
      <c r="NIA13" s="134"/>
      <c r="NIB13" s="132"/>
      <c r="NIC13" s="132"/>
      <c r="NID13" s="132"/>
      <c r="NIE13" s="133"/>
      <c r="NIF13" s="134"/>
      <c r="NIG13" s="132"/>
      <c r="NIH13" s="132"/>
      <c r="NII13" s="132"/>
      <c r="NIJ13" s="133"/>
      <c r="NIK13" s="134"/>
      <c r="NIL13" s="132"/>
      <c r="NIM13" s="132"/>
      <c r="NIN13" s="132"/>
      <c r="NIO13" s="133"/>
      <c r="NIP13" s="134"/>
      <c r="NIQ13" s="132"/>
      <c r="NIR13" s="132"/>
      <c r="NIS13" s="132"/>
      <c r="NIT13" s="133"/>
      <c r="NIU13" s="134"/>
      <c r="NIV13" s="132"/>
      <c r="NIW13" s="132"/>
      <c r="NIX13" s="132"/>
      <c r="NIY13" s="133"/>
      <c r="NIZ13" s="134"/>
      <c r="NJA13" s="132"/>
      <c r="NJB13" s="132"/>
      <c r="NJC13" s="132"/>
      <c r="NJD13" s="133"/>
      <c r="NJE13" s="134"/>
      <c r="NJF13" s="132"/>
      <c r="NJG13" s="132"/>
      <c r="NJH13" s="132"/>
      <c r="NJI13" s="133"/>
      <c r="NJJ13" s="134"/>
      <c r="NJK13" s="132"/>
      <c r="NJL13" s="132"/>
      <c r="NJM13" s="132"/>
      <c r="NJN13" s="133"/>
      <c r="NJO13" s="134"/>
      <c r="NJP13" s="132"/>
      <c r="NJQ13" s="132"/>
      <c r="NJR13" s="132"/>
      <c r="NJS13" s="133"/>
      <c r="NJT13" s="134"/>
      <c r="NJU13" s="132"/>
      <c r="NJV13" s="132"/>
      <c r="NJW13" s="132"/>
      <c r="NJX13" s="133"/>
      <c r="NJY13" s="134"/>
      <c r="NJZ13" s="132"/>
      <c r="NKA13" s="132"/>
      <c r="NKB13" s="132"/>
      <c r="NKC13" s="133"/>
      <c r="NKD13" s="134"/>
      <c r="NKE13" s="132"/>
      <c r="NKF13" s="132"/>
      <c r="NKG13" s="132"/>
      <c r="NKH13" s="133"/>
      <c r="NKI13" s="134"/>
      <c r="NKJ13" s="132"/>
      <c r="NKK13" s="132"/>
      <c r="NKL13" s="132"/>
      <c r="NKM13" s="133"/>
      <c r="NKN13" s="134"/>
      <c r="NKO13" s="132"/>
      <c r="NKP13" s="132"/>
      <c r="NKQ13" s="132"/>
      <c r="NKR13" s="133"/>
      <c r="NKS13" s="134"/>
      <c r="NKT13" s="132"/>
      <c r="NKU13" s="132"/>
      <c r="NKV13" s="132"/>
      <c r="NKW13" s="133"/>
      <c r="NKX13" s="134"/>
      <c r="NKY13" s="132"/>
      <c r="NKZ13" s="132"/>
      <c r="NLA13" s="132"/>
      <c r="NLB13" s="133"/>
      <c r="NLC13" s="134"/>
      <c r="NLD13" s="132"/>
      <c r="NLE13" s="132"/>
      <c r="NLF13" s="132"/>
      <c r="NLG13" s="133"/>
      <c r="NLH13" s="134"/>
      <c r="NLI13" s="132"/>
      <c r="NLJ13" s="132"/>
      <c r="NLK13" s="132"/>
      <c r="NLL13" s="133"/>
      <c r="NLM13" s="134"/>
      <c r="NLN13" s="132"/>
      <c r="NLO13" s="132"/>
      <c r="NLP13" s="132"/>
      <c r="NLQ13" s="133"/>
      <c r="NLR13" s="134"/>
      <c r="NLS13" s="132"/>
      <c r="NLT13" s="132"/>
      <c r="NLU13" s="132"/>
      <c r="NLV13" s="133"/>
      <c r="NLW13" s="134"/>
      <c r="NLX13" s="132"/>
      <c r="NLY13" s="132"/>
      <c r="NLZ13" s="132"/>
      <c r="NMA13" s="133"/>
      <c r="NMB13" s="134"/>
      <c r="NMC13" s="132"/>
      <c r="NMD13" s="132"/>
      <c r="NME13" s="132"/>
      <c r="NMF13" s="133"/>
      <c r="NMG13" s="134"/>
      <c r="NMH13" s="132"/>
      <c r="NMI13" s="132"/>
      <c r="NMJ13" s="132"/>
      <c r="NMK13" s="133"/>
      <c r="NML13" s="134"/>
      <c r="NMM13" s="132"/>
      <c r="NMN13" s="132"/>
      <c r="NMO13" s="132"/>
      <c r="NMP13" s="133"/>
      <c r="NMQ13" s="134"/>
      <c r="NMR13" s="132"/>
      <c r="NMS13" s="132"/>
      <c r="NMT13" s="132"/>
      <c r="NMU13" s="133"/>
      <c r="NMV13" s="134"/>
      <c r="NMW13" s="132"/>
      <c r="NMX13" s="132"/>
      <c r="NMY13" s="132"/>
      <c r="NMZ13" s="133"/>
      <c r="NNA13" s="134"/>
      <c r="NNB13" s="132"/>
      <c r="NNC13" s="132"/>
      <c r="NND13" s="132"/>
      <c r="NNE13" s="133"/>
      <c r="NNF13" s="134"/>
      <c r="NNG13" s="132"/>
      <c r="NNH13" s="132"/>
      <c r="NNI13" s="132"/>
      <c r="NNJ13" s="133"/>
      <c r="NNK13" s="134"/>
      <c r="NNL13" s="132"/>
      <c r="NNM13" s="132"/>
      <c r="NNN13" s="132"/>
      <c r="NNO13" s="133"/>
      <c r="NNP13" s="134"/>
      <c r="NNQ13" s="132"/>
      <c r="NNR13" s="132"/>
      <c r="NNS13" s="132"/>
      <c r="NNT13" s="133"/>
      <c r="NNU13" s="134"/>
      <c r="NNV13" s="132"/>
      <c r="NNW13" s="132"/>
      <c r="NNX13" s="132"/>
      <c r="NNY13" s="133"/>
      <c r="NNZ13" s="134"/>
      <c r="NOA13" s="132"/>
      <c r="NOB13" s="132"/>
      <c r="NOC13" s="132"/>
      <c r="NOD13" s="133"/>
      <c r="NOE13" s="134"/>
      <c r="NOF13" s="132"/>
      <c r="NOG13" s="132"/>
      <c r="NOH13" s="132"/>
      <c r="NOI13" s="133"/>
      <c r="NOJ13" s="134"/>
      <c r="NOK13" s="132"/>
      <c r="NOL13" s="132"/>
      <c r="NOM13" s="132"/>
      <c r="NON13" s="133"/>
      <c r="NOO13" s="134"/>
      <c r="NOP13" s="132"/>
      <c r="NOQ13" s="132"/>
      <c r="NOR13" s="132"/>
      <c r="NOS13" s="133"/>
      <c r="NOT13" s="134"/>
      <c r="NOU13" s="132"/>
      <c r="NOV13" s="132"/>
      <c r="NOW13" s="132"/>
      <c r="NOX13" s="133"/>
      <c r="NOY13" s="134"/>
      <c r="NOZ13" s="132"/>
      <c r="NPA13" s="132"/>
      <c r="NPB13" s="132"/>
      <c r="NPC13" s="133"/>
      <c r="NPD13" s="134"/>
      <c r="NPE13" s="132"/>
      <c r="NPF13" s="132"/>
      <c r="NPG13" s="132"/>
      <c r="NPH13" s="133"/>
      <c r="NPI13" s="134"/>
      <c r="NPJ13" s="132"/>
      <c r="NPK13" s="132"/>
      <c r="NPL13" s="132"/>
      <c r="NPM13" s="133"/>
      <c r="NPN13" s="134"/>
      <c r="NPO13" s="132"/>
      <c r="NPP13" s="132"/>
      <c r="NPQ13" s="132"/>
      <c r="NPR13" s="133"/>
      <c r="NPS13" s="134"/>
      <c r="NPT13" s="132"/>
      <c r="NPU13" s="132"/>
      <c r="NPV13" s="132"/>
      <c r="NPW13" s="133"/>
      <c r="NPX13" s="134"/>
      <c r="NPY13" s="132"/>
      <c r="NPZ13" s="132"/>
      <c r="NQA13" s="132"/>
      <c r="NQB13" s="133"/>
      <c r="NQC13" s="134"/>
      <c r="NQD13" s="132"/>
      <c r="NQE13" s="132"/>
      <c r="NQF13" s="132"/>
      <c r="NQG13" s="133"/>
      <c r="NQH13" s="134"/>
      <c r="NQI13" s="132"/>
      <c r="NQJ13" s="132"/>
      <c r="NQK13" s="132"/>
      <c r="NQL13" s="133"/>
      <c r="NQM13" s="134"/>
      <c r="NQN13" s="132"/>
      <c r="NQO13" s="132"/>
      <c r="NQP13" s="132"/>
      <c r="NQQ13" s="133"/>
      <c r="NQR13" s="134"/>
      <c r="NQS13" s="132"/>
      <c r="NQT13" s="132"/>
      <c r="NQU13" s="132"/>
      <c r="NQV13" s="133"/>
      <c r="NQW13" s="134"/>
      <c r="NQX13" s="132"/>
      <c r="NQY13" s="132"/>
      <c r="NQZ13" s="132"/>
      <c r="NRA13" s="133"/>
      <c r="NRB13" s="134"/>
      <c r="NRC13" s="132"/>
      <c r="NRD13" s="132"/>
      <c r="NRE13" s="132"/>
      <c r="NRF13" s="133"/>
      <c r="NRG13" s="134"/>
      <c r="NRH13" s="132"/>
      <c r="NRI13" s="132"/>
      <c r="NRJ13" s="132"/>
      <c r="NRK13" s="133"/>
      <c r="NRL13" s="134"/>
      <c r="NRM13" s="132"/>
      <c r="NRN13" s="132"/>
      <c r="NRO13" s="132"/>
      <c r="NRP13" s="133"/>
      <c r="NRQ13" s="134"/>
      <c r="NRR13" s="132"/>
      <c r="NRS13" s="132"/>
      <c r="NRT13" s="132"/>
      <c r="NRU13" s="133"/>
      <c r="NRV13" s="134"/>
      <c r="NRW13" s="132"/>
      <c r="NRX13" s="132"/>
      <c r="NRY13" s="132"/>
      <c r="NRZ13" s="133"/>
      <c r="NSA13" s="134"/>
      <c r="NSB13" s="132"/>
      <c r="NSC13" s="132"/>
      <c r="NSD13" s="132"/>
      <c r="NSE13" s="133"/>
      <c r="NSF13" s="134"/>
      <c r="NSG13" s="132"/>
      <c r="NSH13" s="132"/>
      <c r="NSI13" s="132"/>
      <c r="NSJ13" s="133"/>
      <c r="NSK13" s="134"/>
      <c r="NSL13" s="132"/>
      <c r="NSM13" s="132"/>
      <c r="NSN13" s="132"/>
      <c r="NSO13" s="133"/>
      <c r="NSP13" s="134"/>
      <c r="NSQ13" s="132"/>
      <c r="NSR13" s="132"/>
      <c r="NSS13" s="132"/>
      <c r="NST13" s="133"/>
      <c r="NSU13" s="134"/>
      <c r="NSV13" s="132"/>
      <c r="NSW13" s="132"/>
      <c r="NSX13" s="132"/>
      <c r="NSY13" s="133"/>
      <c r="NSZ13" s="134"/>
      <c r="NTA13" s="132"/>
      <c r="NTB13" s="132"/>
      <c r="NTC13" s="132"/>
      <c r="NTD13" s="133"/>
      <c r="NTE13" s="134"/>
      <c r="NTF13" s="132"/>
      <c r="NTG13" s="132"/>
      <c r="NTH13" s="132"/>
      <c r="NTI13" s="133"/>
      <c r="NTJ13" s="134"/>
      <c r="NTK13" s="132"/>
      <c r="NTL13" s="132"/>
      <c r="NTM13" s="132"/>
      <c r="NTN13" s="133"/>
      <c r="NTO13" s="134"/>
      <c r="NTP13" s="132"/>
      <c r="NTQ13" s="132"/>
      <c r="NTR13" s="132"/>
      <c r="NTS13" s="133"/>
      <c r="NTT13" s="134"/>
      <c r="NTU13" s="132"/>
      <c r="NTV13" s="132"/>
      <c r="NTW13" s="132"/>
      <c r="NTX13" s="133"/>
      <c r="NTY13" s="134"/>
      <c r="NTZ13" s="132"/>
      <c r="NUA13" s="132"/>
      <c r="NUB13" s="132"/>
      <c r="NUC13" s="133"/>
      <c r="NUD13" s="134"/>
      <c r="NUE13" s="132"/>
      <c r="NUF13" s="132"/>
      <c r="NUG13" s="132"/>
      <c r="NUH13" s="133"/>
      <c r="NUI13" s="134"/>
      <c r="NUJ13" s="132"/>
      <c r="NUK13" s="132"/>
      <c r="NUL13" s="132"/>
      <c r="NUM13" s="133"/>
      <c r="NUN13" s="134"/>
      <c r="NUO13" s="132"/>
      <c r="NUP13" s="132"/>
      <c r="NUQ13" s="132"/>
      <c r="NUR13" s="133"/>
      <c r="NUS13" s="134"/>
      <c r="NUT13" s="132"/>
      <c r="NUU13" s="132"/>
      <c r="NUV13" s="132"/>
      <c r="NUW13" s="133"/>
      <c r="NUX13" s="134"/>
      <c r="NUY13" s="132"/>
      <c r="NUZ13" s="132"/>
      <c r="NVA13" s="132"/>
      <c r="NVB13" s="133"/>
      <c r="NVC13" s="134"/>
      <c r="NVD13" s="132"/>
      <c r="NVE13" s="132"/>
      <c r="NVF13" s="132"/>
      <c r="NVG13" s="133"/>
      <c r="NVH13" s="134"/>
      <c r="NVI13" s="132"/>
      <c r="NVJ13" s="132"/>
      <c r="NVK13" s="132"/>
      <c r="NVL13" s="133"/>
      <c r="NVM13" s="134"/>
      <c r="NVN13" s="132"/>
      <c r="NVO13" s="132"/>
      <c r="NVP13" s="132"/>
      <c r="NVQ13" s="133"/>
      <c r="NVR13" s="134"/>
      <c r="NVS13" s="132"/>
      <c r="NVT13" s="132"/>
      <c r="NVU13" s="132"/>
      <c r="NVV13" s="133"/>
      <c r="NVW13" s="134"/>
      <c r="NVX13" s="132"/>
      <c r="NVY13" s="132"/>
      <c r="NVZ13" s="132"/>
      <c r="NWA13" s="133"/>
      <c r="NWB13" s="134"/>
      <c r="NWC13" s="132"/>
      <c r="NWD13" s="132"/>
      <c r="NWE13" s="132"/>
      <c r="NWF13" s="133"/>
      <c r="NWG13" s="134"/>
      <c r="NWH13" s="132"/>
      <c r="NWI13" s="132"/>
      <c r="NWJ13" s="132"/>
      <c r="NWK13" s="133"/>
      <c r="NWL13" s="134"/>
      <c r="NWM13" s="132"/>
      <c r="NWN13" s="132"/>
      <c r="NWO13" s="132"/>
      <c r="NWP13" s="133"/>
      <c r="NWQ13" s="134"/>
      <c r="NWR13" s="132"/>
      <c r="NWS13" s="132"/>
      <c r="NWT13" s="132"/>
      <c r="NWU13" s="133"/>
      <c r="NWV13" s="134"/>
      <c r="NWW13" s="132"/>
      <c r="NWX13" s="132"/>
      <c r="NWY13" s="132"/>
      <c r="NWZ13" s="133"/>
      <c r="NXA13" s="134"/>
      <c r="NXB13" s="132"/>
      <c r="NXC13" s="132"/>
      <c r="NXD13" s="132"/>
      <c r="NXE13" s="133"/>
      <c r="NXF13" s="134"/>
      <c r="NXG13" s="132"/>
      <c r="NXH13" s="132"/>
      <c r="NXI13" s="132"/>
      <c r="NXJ13" s="133"/>
      <c r="NXK13" s="134"/>
      <c r="NXL13" s="132"/>
      <c r="NXM13" s="132"/>
      <c r="NXN13" s="132"/>
      <c r="NXO13" s="133"/>
      <c r="NXP13" s="134"/>
      <c r="NXQ13" s="132"/>
      <c r="NXR13" s="132"/>
      <c r="NXS13" s="132"/>
      <c r="NXT13" s="133"/>
      <c r="NXU13" s="134"/>
      <c r="NXV13" s="132"/>
      <c r="NXW13" s="132"/>
      <c r="NXX13" s="132"/>
      <c r="NXY13" s="133"/>
      <c r="NXZ13" s="134"/>
      <c r="NYA13" s="132"/>
      <c r="NYB13" s="132"/>
      <c r="NYC13" s="132"/>
      <c r="NYD13" s="133"/>
      <c r="NYE13" s="134"/>
      <c r="NYF13" s="132"/>
      <c r="NYG13" s="132"/>
      <c r="NYH13" s="132"/>
      <c r="NYI13" s="133"/>
      <c r="NYJ13" s="134"/>
      <c r="NYK13" s="132"/>
      <c r="NYL13" s="132"/>
      <c r="NYM13" s="132"/>
      <c r="NYN13" s="133"/>
      <c r="NYO13" s="134"/>
      <c r="NYP13" s="132"/>
      <c r="NYQ13" s="132"/>
      <c r="NYR13" s="132"/>
      <c r="NYS13" s="133"/>
      <c r="NYT13" s="134"/>
      <c r="NYU13" s="132"/>
      <c r="NYV13" s="132"/>
      <c r="NYW13" s="132"/>
      <c r="NYX13" s="133"/>
      <c r="NYY13" s="134"/>
      <c r="NYZ13" s="132"/>
      <c r="NZA13" s="132"/>
      <c r="NZB13" s="132"/>
      <c r="NZC13" s="133"/>
      <c r="NZD13" s="134"/>
      <c r="NZE13" s="132"/>
      <c r="NZF13" s="132"/>
      <c r="NZG13" s="132"/>
      <c r="NZH13" s="133"/>
      <c r="NZI13" s="134"/>
      <c r="NZJ13" s="132"/>
      <c r="NZK13" s="132"/>
      <c r="NZL13" s="132"/>
      <c r="NZM13" s="133"/>
      <c r="NZN13" s="134"/>
      <c r="NZO13" s="132"/>
      <c r="NZP13" s="132"/>
      <c r="NZQ13" s="132"/>
      <c r="NZR13" s="133"/>
      <c r="NZS13" s="134"/>
      <c r="NZT13" s="132"/>
      <c r="NZU13" s="132"/>
      <c r="NZV13" s="132"/>
      <c r="NZW13" s="133"/>
      <c r="NZX13" s="134"/>
      <c r="NZY13" s="132"/>
      <c r="NZZ13" s="132"/>
      <c r="OAA13" s="132"/>
      <c r="OAB13" s="133"/>
      <c r="OAC13" s="134"/>
      <c r="OAD13" s="132"/>
      <c r="OAE13" s="132"/>
      <c r="OAF13" s="132"/>
      <c r="OAG13" s="133"/>
      <c r="OAH13" s="134"/>
      <c r="OAI13" s="132"/>
      <c r="OAJ13" s="132"/>
      <c r="OAK13" s="132"/>
      <c r="OAL13" s="133"/>
      <c r="OAM13" s="134"/>
      <c r="OAN13" s="132"/>
      <c r="OAO13" s="132"/>
      <c r="OAP13" s="132"/>
      <c r="OAQ13" s="133"/>
      <c r="OAR13" s="134"/>
      <c r="OAS13" s="132"/>
      <c r="OAT13" s="132"/>
      <c r="OAU13" s="132"/>
      <c r="OAV13" s="133"/>
      <c r="OAW13" s="134"/>
      <c r="OAX13" s="132"/>
      <c r="OAY13" s="132"/>
      <c r="OAZ13" s="132"/>
      <c r="OBA13" s="133"/>
      <c r="OBB13" s="134"/>
      <c r="OBC13" s="132"/>
      <c r="OBD13" s="132"/>
      <c r="OBE13" s="132"/>
      <c r="OBF13" s="133"/>
      <c r="OBG13" s="134"/>
      <c r="OBH13" s="132"/>
      <c r="OBI13" s="132"/>
      <c r="OBJ13" s="132"/>
      <c r="OBK13" s="133"/>
      <c r="OBL13" s="134"/>
      <c r="OBM13" s="132"/>
      <c r="OBN13" s="132"/>
      <c r="OBO13" s="132"/>
      <c r="OBP13" s="133"/>
      <c r="OBQ13" s="134"/>
      <c r="OBR13" s="132"/>
      <c r="OBS13" s="132"/>
      <c r="OBT13" s="132"/>
      <c r="OBU13" s="133"/>
      <c r="OBV13" s="134"/>
      <c r="OBW13" s="132"/>
      <c r="OBX13" s="132"/>
      <c r="OBY13" s="132"/>
      <c r="OBZ13" s="133"/>
      <c r="OCA13" s="134"/>
      <c r="OCB13" s="132"/>
      <c r="OCC13" s="132"/>
      <c r="OCD13" s="132"/>
      <c r="OCE13" s="133"/>
      <c r="OCF13" s="134"/>
      <c r="OCG13" s="132"/>
      <c r="OCH13" s="132"/>
      <c r="OCI13" s="132"/>
      <c r="OCJ13" s="133"/>
      <c r="OCK13" s="134"/>
      <c r="OCL13" s="132"/>
      <c r="OCM13" s="132"/>
      <c r="OCN13" s="132"/>
      <c r="OCO13" s="133"/>
      <c r="OCP13" s="134"/>
      <c r="OCQ13" s="132"/>
      <c r="OCR13" s="132"/>
      <c r="OCS13" s="132"/>
      <c r="OCT13" s="133"/>
      <c r="OCU13" s="134"/>
      <c r="OCV13" s="132"/>
      <c r="OCW13" s="132"/>
      <c r="OCX13" s="132"/>
      <c r="OCY13" s="133"/>
      <c r="OCZ13" s="134"/>
      <c r="ODA13" s="132"/>
      <c r="ODB13" s="132"/>
      <c r="ODC13" s="132"/>
      <c r="ODD13" s="133"/>
      <c r="ODE13" s="134"/>
      <c r="ODF13" s="132"/>
      <c r="ODG13" s="132"/>
      <c r="ODH13" s="132"/>
      <c r="ODI13" s="133"/>
      <c r="ODJ13" s="134"/>
      <c r="ODK13" s="132"/>
      <c r="ODL13" s="132"/>
      <c r="ODM13" s="132"/>
      <c r="ODN13" s="133"/>
      <c r="ODO13" s="134"/>
      <c r="ODP13" s="132"/>
      <c r="ODQ13" s="132"/>
      <c r="ODR13" s="132"/>
      <c r="ODS13" s="133"/>
      <c r="ODT13" s="134"/>
      <c r="ODU13" s="132"/>
      <c r="ODV13" s="132"/>
      <c r="ODW13" s="132"/>
      <c r="ODX13" s="133"/>
      <c r="ODY13" s="134"/>
      <c r="ODZ13" s="132"/>
      <c r="OEA13" s="132"/>
      <c r="OEB13" s="132"/>
      <c r="OEC13" s="133"/>
      <c r="OED13" s="134"/>
      <c r="OEE13" s="132"/>
      <c r="OEF13" s="132"/>
      <c r="OEG13" s="132"/>
      <c r="OEH13" s="133"/>
      <c r="OEI13" s="134"/>
      <c r="OEJ13" s="132"/>
      <c r="OEK13" s="132"/>
      <c r="OEL13" s="132"/>
      <c r="OEM13" s="133"/>
      <c r="OEN13" s="134"/>
      <c r="OEO13" s="132"/>
      <c r="OEP13" s="132"/>
      <c r="OEQ13" s="132"/>
      <c r="OER13" s="133"/>
      <c r="OES13" s="134"/>
      <c r="OET13" s="132"/>
      <c r="OEU13" s="132"/>
      <c r="OEV13" s="132"/>
      <c r="OEW13" s="133"/>
      <c r="OEX13" s="134"/>
      <c r="OEY13" s="132"/>
      <c r="OEZ13" s="132"/>
      <c r="OFA13" s="132"/>
      <c r="OFB13" s="133"/>
      <c r="OFC13" s="134"/>
      <c r="OFD13" s="132"/>
      <c r="OFE13" s="132"/>
      <c r="OFF13" s="132"/>
      <c r="OFG13" s="133"/>
      <c r="OFH13" s="134"/>
      <c r="OFI13" s="132"/>
      <c r="OFJ13" s="132"/>
      <c r="OFK13" s="132"/>
      <c r="OFL13" s="133"/>
      <c r="OFM13" s="134"/>
      <c r="OFN13" s="132"/>
      <c r="OFO13" s="132"/>
      <c r="OFP13" s="132"/>
      <c r="OFQ13" s="133"/>
      <c r="OFR13" s="134"/>
      <c r="OFS13" s="132"/>
      <c r="OFT13" s="132"/>
      <c r="OFU13" s="132"/>
      <c r="OFV13" s="133"/>
      <c r="OFW13" s="134"/>
      <c r="OFX13" s="132"/>
      <c r="OFY13" s="132"/>
      <c r="OFZ13" s="132"/>
      <c r="OGA13" s="133"/>
      <c r="OGB13" s="134"/>
      <c r="OGC13" s="132"/>
      <c r="OGD13" s="132"/>
      <c r="OGE13" s="132"/>
      <c r="OGF13" s="133"/>
      <c r="OGG13" s="134"/>
      <c r="OGH13" s="132"/>
      <c r="OGI13" s="132"/>
      <c r="OGJ13" s="132"/>
      <c r="OGK13" s="133"/>
      <c r="OGL13" s="134"/>
      <c r="OGM13" s="132"/>
      <c r="OGN13" s="132"/>
      <c r="OGO13" s="132"/>
      <c r="OGP13" s="133"/>
      <c r="OGQ13" s="134"/>
      <c r="OGR13" s="132"/>
      <c r="OGS13" s="132"/>
      <c r="OGT13" s="132"/>
      <c r="OGU13" s="133"/>
      <c r="OGV13" s="134"/>
      <c r="OGW13" s="132"/>
      <c r="OGX13" s="132"/>
      <c r="OGY13" s="132"/>
      <c r="OGZ13" s="133"/>
      <c r="OHA13" s="134"/>
      <c r="OHB13" s="132"/>
      <c r="OHC13" s="132"/>
      <c r="OHD13" s="132"/>
      <c r="OHE13" s="133"/>
      <c r="OHF13" s="134"/>
      <c r="OHG13" s="132"/>
      <c r="OHH13" s="132"/>
      <c r="OHI13" s="132"/>
      <c r="OHJ13" s="133"/>
      <c r="OHK13" s="134"/>
      <c r="OHL13" s="132"/>
      <c r="OHM13" s="132"/>
      <c r="OHN13" s="132"/>
      <c r="OHO13" s="133"/>
      <c r="OHP13" s="134"/>
      <c r="OHQ13" s="132"/>
      <c r="OHR13" s="132"/>
      <c r="OHS13" s="132"/>
      <c r="OHT13" s="133"/>
      <c r="OHU13" s="134"/>
      <c r="OHV13" s="132"/>
      <c r="OHW13" s="132"/>
      <c r="OHX13" s="132"/>
      <c r="OHY13" s="133"/>
      <c r="OHZ13" s="134"/>
      <c r="OIA13" s="132"/>
      <c r="OIB13" s="132"/>
      <c r="OIC13" s="132"/>
      <c r="OID13" s="133"/>
      <c r="OIE13" s="134"/>
      <c r="OIF13" s="132"/>
      <c r="OIG13" s="132"/>
      <c r="OIH13" s="132"/>
      <c r="OII13" s="133"/>
      <c r="OIJ13" s="134"/>
      <c r="OIK13" s="132"/>
      <c r="OIL13" s="132"/>
      <c r="OIM13" s="132"/>
      <c r="OIN13" s="133"/>
      <c r="OIO13" s="134"/>
      <c r="OIP13" s="132"/>
      <c r="OIQ13" s="132"/>
      <c r="OIR13" s="132"/>
      <c r="OIS13" s="133"/>
      <c r="OIT13" s="134"/>
      <c r="OIU13" s="132"/>
      <c r="OIV13" s="132"/>
      <c r="OIW13" s="132"/>
      <c r="OIX13" s="133"/>
      <c r="OIY13" s="134"/>
      <c r="OIZ13" s="132"/>
      <c r="OJA13" s="132"/>
      <c r="OJB13" s="132"/>
      <c r="OJC13" s="133"/>
      <c r="OJD13" s="134"/>
      <c r="OJE13" s="132"/>
      <c r="OJF13" s="132"/>
      <c r="OJG13" s="132"/>
      <c r="OJH13" s="133"/>
      <c r="OJI13" s="134"/>
      <c r="OJJ13" s="132"/>
      <c r="OJK13" s="132"/>
      <c r="OJL13" s="132"/>
      <c r="OJM13" s="133"/>
      <c r="OJN13" s="134"/>
      <c r="OJO13" s="132"/>
      <c r="OJP13" s="132"/>
      <c r="OJQ13" s="132"/>
      <c r="OJR13" s="133"/>
      <c r="OJS13" s="134"/>
      <c r="OJT13" s="132"/>
      <c r="OJU13" s="132"/>
      <c r="OJV13" s="132"/>
      <c r="OJW13" s="133"/>
      <c r="OJX13" s="134"/>
      <c r="OJY13" s="132"/>
      <c r="OJZ13" s="132"/>
      <c r="OKA13" s="132"/>
      <c r="OKB13" s="133"/>
      <c r="OKC13" s="134"/>
      <c r="OKD13" s="132"/>
      <c r="OKE13" s="132"/>
      <c r="OKF13" s="132"/>
      <c r="OKG13" s="133"/>
      <c r="OKH13" s="134"/>
      <c r="OKI13" s="132"/>
      <c r="OKJ13" s="132"/>
      <c r="OKK13" s="132"/>
      <c r="OKL13" s="133"/>
      <c r="OKM13" s="134"/>
      <c r="OKN13" s="132"/>
      <c r="OKO13" s="132"/>
      <c r="OKP13" s="132"/>
      <c r="OKQ13" s="133"/>
      <c r="OKR13" s="134"/>
      <c r="OKS13" s="132"/>
      <c r="OKT13" s="132"/>
      <c r="OKU13" s="132"/>
      <c r="OKV13" s="133"/>
      <c r="OKW13" s="134"/>
      <c r="OKX13" s="132"/>
      <c r="OKY13" s="132"/>
      <c r="OKZ13" s="132"/>
      <c r="OLA13" s="133"/>
      <c r="OLB13" s="134"/>
      <c r="OLC13" s="132"/>
      <c r="OLD13" s="132"/>
      <c r="OLE13" s="132"/>
      <c r="OLF13" s="133"/>
      <c r="OLG13" s="134"/>
      <c r="OLH13" s="132"/>
      <c r="OLI13" s="132"/>
      <c r="OLJ13" s="132"/>
      <c r="OLK13" s="133"/>
      <c r="OLL13" s="134"/>
      <c r="OLM13" s="132"/>
      <c r="OLN13" s="132"/>
      <c r="OLO13" s="132"/>
      <c r="OLP13" s="133"/>
      <c r="OLQ13" s="134"/>
      <c r="OLR13" s="132"/>
      <c r="OLS13" s="132"/>
      <c r="OLT13" s="132"/>
      <c r="OLU13" s="133"/>
      <c r="OLV13" s="134"/>
      <c r="OLW13" s="132"/>
      <c r="OLX13" s="132"/>
      <c r="OLY13" s="132"/>
      <c r="OLZ13" s="133"/>
      <c r="OMA13" s="134"/>
      <c r="OMB13" s="132"/>
      <c r="OMC13" s="132"/>
      <c r="OMD13" s="132"/>
      <c r="OME13" s="133"/>
      <c r="OMF13" s="134"/>
      <c r="OMG13" s="132"/>
      <c r="OMH13" s="132"/>
      <c r="OMI13" s="132"/>
      <c r="OMJ13" s="133"/>
      <c r="OMK13" s="134"/>
      <c r="OML13" s="132"/>
      <c r="OMM13" s="132"/>
      <c r="OMN13" s="132"/>
      <c r="OMO13" s="133"/>
      <c r="OMP13" s="134"/>
      <c r="OMQ13" s="132"/>
      <c r="OMR13" s="132"/>
      <c r="OMS13" s="132"/>
      <c r="OMT13" s="133"/>
      <c r="OMU13" s="134"/>
      <c r="OMV13" s="132"/>
      <c r="OMW13" s="132"/>
      <c r="OMX13" s="132"/>
      <c r="OMY13" s="133"/>
      <c r="OMZ13" s="134"/>
      <c r="ONA13" s="132"/>
      <c r="ONB13" s="132"/>
      <c r="ONC13" s="132"/>
      <c r="OND13" s="133"/>
      <c r="ONE13" s="134"/>
      <c r="ONF13" s="132"/>
      <c r="ONG13" s="132"/>
      <c r="ONH13" s="132"/>
      <c r="ONI13" s="133"/>
      <c r="ONJ13" s="134"/>
      <c r="ONK13" s="132"/>
      <c r="ONL13" s="132"/>
      <c r="ONM13" s="132"/>
      <c r="ONN13" s="133"/>
      <c r="ONO13" s="134"/>
      <c r="ONP13" s="132"/>
      <c r="ONQ13" s="132"/>
      <c r="ONR13" s="132"/>
      <c r="ONS13" s="133"/>
      <c r="ONT13" s="134"/>
      <c r="ONU13" s="132"/>
      <c r="ONV13" s="132"/>
      <c r="ONW13" s="132"/>
      <c r="ONX13" s="133"/>
      <c r="ONY13" s="134"/>
      <c r="ONZ13" s="132"/>
      <c r="OOA13" s="132"/>
      <c r="OOB13" s="132"/>
      <c r="OOC13" s="133"/>
      <c r="OOD13" s="134"/>
      <c r="OOE13" s="132"/>
      <c r="OOF13" s="132"/>
      <c r="OOG13" s="132"/>
      <c r="OOH13" s="133"/>
      <c r="OOI13" s="134"/>
      <c r="OOJ13" s="132"/>
      <c r="OOK13" s="132"/>
      <c r="OOL13" s="132"/>
      <c r="OOM13" s="133"/>
      <c r="OON13" s="134"/>
      <c r="OOO13" s="132"/>
      <c r="OOP13" s="132"/>
      <c r="OOQ13" s="132"/>
      <c r="OOR13" s="133"/>
      <c r="OOS13" s="134"/>
      <c r="OOT13" s="132"/>
      <c r="OOU13" s="132"/>
      <c r="OOV13" s="132"/>
      <c r="OOW13" s="133"/>
      <c r="OOX13" s="134"/>
      <c r="OOY13" s="132"/>
      <c r="OOZ13" s="132"/>
      <c r="OPA13" s="132"/>
      <c r="OPB13" s="133"/>
      <c r="OPC13" s="134"/>
      <c r="OPD13" s="132"/>
      <c r="OPE13" s="132"/>
      <c r="OPF13" s="132"/>
      <c r="OPG13" s="133"/>
      <c r="OPH13" s="134"/>
      <c r="OPI13" s="132"/>
      <c r="OPJ13" s="132"/>
      <c r="OPK13" s="132"/>
      <c r="OPL13" s="133"/>
      <c r="OPM13" s="134"/>
      <c r="OPN13" s="132"/>
      <c r="OPO13" s="132"/>
      <c r="OPP13" s="132"/>
      <c r="OPQ13" s="133"/>
      <c r="OPR13" s="134"/>
      <c r="OPS13" s="132"/>
      <c r="OPT13" s="132"/>
      <c r="OPU13" s="132"/>
      <c r="OPV13" s="133"/>
      <c r="OPW13" s="134"/>
      <c r="OPX13" s="132"/>
      <c r="OPY13" s="132"/>
      <c r="OPZ13" s="132"/>
      <c r="OQA13" s="133"/>
      <c r="OQB13" s="134"/>
      <c r="OQC13" s="132"/>
      <c r="OQD13" s="132"/>
      <c r="OQE13" s="132"/>
      <c r="OQF13" s="133"/>
      <c r="OQG13" s="134"/>
      <c r="OQH13" s="132"/>
      <c r="OQI13" s="132"/>
      <c r="OQJ13" s="132"/>
      <c r="OQK13" s="133"/>
      <c r="OQL13" s="134"/>
      <c r="OQM13" s="132"/>
      <c r="OQN13" s="132"/>
      <c r="OQO13" s="132"/>
      <c r="OQP13" s="133"/>
      <c r="OQQ13" s="134"/>
      <c r="OQR13" s="132"/>
      <c r="OQS13" s="132"/>
      <c r="OQT13" s="132"/>
      <c r="OQU13" s="133"/>
      <c r="OQV13" s="134"/>
      <c r="OQW13" s="132"/>
      <c r="OQX13" s="132"/>
      <c r="OQY13" s="132"/>
      <c r="OQZ13" s="133"/>
      <c r="ORA13" s="134"/>
      <c r="ORB13" s="132"/>
      <c r="ORC13" s="132"/>
      <c r="ORD13" s="132"/>
      <c r="ORE13" s="133"/>
      <c r="ORF13" s="134"/>
      <c r="ORG13" s="132"/>
      <c r="ORH13" s="132"/>
      <c r="ORI13" s="132"/>
      <c r="ORJ13" s="133"/>
      <c r="ORK13" s="134"/>
      <c r="ORL13" s="132"/>
      <c r="ORM13" s="132"/>
      <c r="ORN13" s="132"/>
      <c r="ORO13" s="133"/>
      <c r="ORP13" s="134"/>
      <c r="ORQ13" s="132"/>
      <c r="ORR13" s="132"/>
      <c r="ORS13" s="132"/>
      <c r="ORT13" s="133"/>
      <c r="ORU13" s="134"/>
      <c r="ORV13" s="132"/>
      <c r="ORW13" s="132"/>
      <c r="ORX13" s="132"/>
      <c r="ORY13" s="133"/>
      <c r="ORZ13" s="134"/>
      <c r="OSA13" s="132"/>
      <c r="OSB13" s="132"/>
      <c r="OSC13" s="132"/>
      <c r="OSD13" s="133"/>
      <c r="OSE13" s="134"/>
      <c r="OSF13" s="132"/>
      <c r="OSG13" s="132"/>
      <c r="OSH13" s="132"/>
      <c r="OSI13" s="133"/>
      <c r="OSJ13" s="134"/>
      <c r="OSK13" s="132"/>
      <c r="OSL13" s="132"/>
      <c r="OSM13" s="132"/>
      <c r="OSN13" s="133"/>
      <c r="OSO13" s="134"/>
      <c r="OSP13" s="132"/>
      <c r="OSQ13" s="132"/>
      <c r="OSR13" s="132"/>
      <c r="OSS13" s="133"/>
      <c r="OST13" s="134"/>
      <c r="OSU13" s="132"/>
      <c r="OSV13" s="132"/>
      <c r="OSW13" s="132"/>
      <c r="OSX13" s="133"/>
      <c r="OSY13" s="134"/>
      <c r="OSZ13" s="132"/>
      <c r="OTA13" s="132"/>
      <c r="OTB13" s="132"/>
      <c r="OTC13" s="133"/>
      <c r="OTD13" s="134"/>
      <c r="OTE13" s="132"/>
      <c r="OTF13" s="132"/>
      <c r="OTG13" s="132"/>
      <c r="OTH13" s="133"/>
      <c r="OTI13" s="134"/>
      <c r="OTJ13" s="132"/>
      <c r="OTK13" s="132"/>
      <c r="OTL13" s="132"/>
      <c r="OTM13" s="133"/>
      <c r="OTN13" s="134"/>
      <c r="OTO13" s="132"/>
      <c r="OTP13" s="132"/>
      <c r="OTQ13" s="132"/>
      <c r="OTR13" s="133"/>
      <c r="OTS13" s="134"/>
      <c r="OTT13" s="132"/>
      <c r="OTU13" s="132"/>
      <c r="OTV13" s="132"/>
      <c r="OTW13" s="133"/>
      <c r="OTX13" s="134"/>
      <c r="OTY13" s="132"/>
      <c r="OTZ13" s="132"/>
      <c r="OUA13" s="132"/>
      <c r="OUB13" s="133"/>
      <c r="OUC13" s="134"/>
      <c r="OUD13" s="132"/>
      <c r="OUE13" s="132"/>
      <c r="OUF13" s="132"/>
      <c r="OUG13" s="133"/>
      <c r="OUH13" s="134"/>
      <c r="OUI13" s="132"/>
      <c r="OUJ13" s="132"/>
      <c r="OUK13" s="132"/>
      <c r="OUL13" s="133"/>
      <c r="OUM13" s="134"/>
      <c r="OUN13" s="132"/>
      <c r="OUO13" s="132"/>
      <c r="OUP13" s="132"/>
      <c r="OUQ13" s="133"/>
      <c r="OUR13" s="134"/>
      <c r="OUS13" s="132"/>
      <c r="OUT13" s="132"/>
      <c r="OUU13" s="132"/>
      <c r="OUV13" s="133"/>
      <c r="OUW13" s="134"/>
      <c r="OUX13" s="132"/>
      <c r="OUY13" s="132"/>
      <c r="OUZ13" s="132"/>
      <c r="OVA13" s="133"/>
      <c r="OVB13" s="134"/>
      <c r="OVC13" s="132"/>
      <c r="OVD13" s="132"/>
      <c r="OVE13" s="132"/>
      <c r="OVF13" s="133"/>
      <c r="OVG13" s="134"/>
      <c r="OVH13" s="132"/>
      <c r="OVI13" s="132"/>
      <c r="OVJ13" s="132"/>
      <c r="OVK13" s="133"/>
      <c r="OVL13" s="134"/>
      <c r="OVM13" s="132"/>
      <c r="OVN13" s="132"/>
      <c r="OVO13" s="132"/>
      <c r="OVP13" s="133"/>
      <c r="OVQ13" s="134"/>
      <c r="OVR13" s="132"/>
      <c r="OVS13" s="132"/>
      <c r="OVT13" s="132"/>
      <c r="OVU13" s="133"/>
      <c r="OVV13" s="134"/>
      <c r="OVW13" s="132"/>
      <c r="OVX13" s="132"/>
      <c r="OVY13" s="132"/>
      <c r="OVZ13" s="133"/>
      <c r="OWA13" s="134"/>
      <c r="OWB13" s="132"/>
      <c r="OWC13" s="132"/>
      <c r="OWD13" s="132"/>
      <c r="OWE13" s="133"/>
      <c r="OWF13" s="134"/>
      <c r="OWG13" s="132"/>
      <c r="OWH13" s="132"/>
      <c r="OWI13" s="132"/>
      <c r="OWJ13" s="133"/>
      <c r="OWK13" s="134"/>
      <c r="OWL13" s="132"/>
      <c r="OWM13" s="132"/>
      <c r="OWN13" s="132"/>
      <c r="OWO13" s="133"/>
      <c r="OWP13" s="134"/>
      <c r="OWQ13" s="132"/>
      <c r="OWR13" s="132"/>
      <c r="OWS13" s="132"/>
      <c r="OWT13" s="133"/>
      <c r="OWU13" s="134"/>
      <c r="OWV13" s="132"/>
      <c r="OWW13" s="132"/>
      <c r="OWX13" s="132"/>
      <c r="OWY13" s="133"/>
      <c r="OWZ13" s="134"/>
      <c r="OXA13" s="132"/>
      <c r="OXB13" s="132"/>
      <c r="OXC13" s="132"/>
      <c r="OXD13" s="133"/>
      <c r="OXE13" s="134"/>
      <c r="OXF13" s="132"/>
      <c r="OXG13" s="132"/>
      <c r="OXH13" s="132"/>
      <c r="OXI13" s="133"/>
      <c r="OXJ13" s="134"/>
      <c r="OXK13" s="132"/>
      <c r="OXL13" s="132"/>
      <c r="OXM13" s="132"/>
      <c r="OXN13" s="133"/>
      <c r="OXO13" s="134"/>
      <c r="OXP13" s="132"/>
      <c r="OXQ13" s="132"/>
      <c r="OXR13" s="132"/>
      <c r="OXS13" s="133"/>
      <c r="OXT13" s="134"/>
      <c r="OXU13" s="132"/>
      <c r="OXV13" s="132"/>
      <c r="OXW13" s="132"/>
      <c r="OXX13" s="133"/>
      <c r="OXY13" s="134"/>
      <c r="OXZ13" s="132"/>
      <c r="OYA13" s="132"/>
      <c r="OYB13" s="132"/>
      <c r="OYC13" s="133"/>
      <c r="OYD13" s="134"/>
      <c r="OYE13" s="132"/>
      <c r="OYF13" s="132"/>
      <c r="OYG13" s="132"/>
      <c r="OYH13" s="133"/>
      <c r="OYI13" s="134"/>
      <c r="OYJ13" s="132"/>
      <c r="OYK13" s="132"/>
      <c r="OYL13" s="132"/>
      <c r="OYM13" s="133"/>
      <c r="OYN13" s="134"/>
      <c r="OYO13" s="132"/>
      <c r="OYP13" s="132"/>
      <c r="OYQ13" s="132"/>
      <c r="OYR13" s="133"/>
      <c r="OYS13" s="134"/>
      <c r="OYT13" s="132"/>
      <c r="OYU13" s="132"/>
      <c r="OYV13" s="132"/>
      <c r="OYW13" s="133"/>
      <c r="OYX13" s="134"/>
      <c r="OYY13" s="132"/>
      <c r="OYZ13" s="132"/>
      <c r="OZA13" s="132"/>
      <c r="OZB13" s="133"/>
      <c r="OZC13" s="134"/>
      <c r="OZD13" s="132"/>
      <c r="OZE13" s="132"/>
      <c r="OZF13" s="132"/>
      <c r="OZG13" s="133"/>
      <c r="OZH13" s="134"/>
      <c r="OZI13" s="132"/>
      <c r="OZJ13" s="132"/>
      <c r="OZK13" s="132"/>
      <c r="OZL13" s="133"/>
      <c r="OZM13" s="134"/>
      <c r="OZN13" s="132"/>
      <c r="OZO13" s="132"/>
      <c r="OZP13" s="132"/>
      <c r="OZQ13" s="133"/>
      <c r="OZR13" s="134"/>
      <c r="OZS13" s="132"/>
      <c r="OZT13" s="132"/>
      <c r="OZU13" s="132"/>
      <c r="OZV13" s="133"/>
      <c r="OZW13" s="134"/>
      <c r="OZX13" s="132"/>
      <c r="OZY13" s="132"/>
      <c r="OZZ13" s="132"/>
      <c r="PAA13" s="133"/>
      <c r="PAB13" s="134"/>
      <c r="PAC13" s="132"/>
      <c r="PAD13" s="132"/>
      <c r="PAE13" s="132"/>
      <c r="PAF13" s="133"/>
      <c r="PAG13" s="134"/>
      <c r="PAH13" s="132"/>
      <c r="PAI13" s="132"/>
      <c r="PAJ13" s="132"/>
      <c r="PAK13" s="133"/>
      <c r="PAL13" s="134"/>
      <c r="PAM13" s="132"/>
      <c r="PAN13" s="132"/>
      <c r="PAO13" s="132"/>
      <c r="PAP13" s="133"/>
      <c r="PAQ13" s="134"/>
      <c r="PAR13" s="132"/>
      <c r="PAS13" s="132"/>
      <c r="PAT13" s="132"/>
      <c r="PAU13" s="133"/>
      <c r="PAV13" s="134"/>
      <c r="PAW13" s="132"/>
      <c r="PAX13" s="132"/>
      <c r="PAY13" s="132"/>
      <c r="PAZ13" s="133"/>
      <c r="PBA13" s="134"/>
      <c r="PBB13" s="132"/>
      <c r="PBC13" s="132"/>
      <c r="PBD13" s="132"/>
      <c r="PBE13" s="133"/>
      <c r="PBF13" s="134"/>
      <c r="PBG13" s="132"/>
      <c r="PBH13" s="132"/>
      <c r="PBI13" s="132"/>
      <c r="PBJ13" s="133"/>
      <c r="PBK13" s="134"/>
      <c r="PBL13" s="132"/>
      <c r="PBM13" s="132"/>
      <c r="PBN13" s="132"/>
      <c r="PBO13" s="133"/>
      <c r="PBP13" s="134"/>
      <c r="PBQ13" s="132"/>
      <c r="PBR13" s="132"/>
      <c r="PBS13" s="132"/>
      <c r="PBT13" s="133"/>
      <c r="PBU13" s="134"/>
      <c r="PBV13" s="132"/>
      <c r="PBW13" s="132"/>
      <c r="PBX13" s="132"/>
      <c r="PBY13" s="133"/>
      <c r="PBZ13" s="134"/>
      <c r="PCA13" s="132"/>
      <c r="PCB13" s="132"/>
      <c r="PCC13" s="132"/>
      <c r="PCD13" s="133"/>
      <c r="PCE13" s="134"/>
      <c r="PCF13" s="132"/>
      <c r="PCG13" s="132"/>
      <c r="PCH13" s="132"/>
      <c r="PCI13" s="133"/>
      <c r="PCJ13" s="134"/>
      <c r="PCK13" s="132"/>
      <c r="PCL13" s="132"/>
      <c r="PCM13" s="132"/>
      <c r="PCN13" s="133"/>
      <c r="PCO13" s="134"/>
      <c r="PCP13" s="132"/>
      <c r="PCQ13" s="132"/>
      <c r="PCR13" s="132"/>
      <c r="PCS13" s="133"/>
      <c r="PCT13" s="134"/>
      <c r="PCU13" s="132"/>
      <c r="PCV13" s="132"/>
      <c r="PCW13" s="132"/>
      <c r="PCX13" s="133"/>
      <c r="PCY13" s="134"/>
      <c r="PCZ13" s="132"/>
      <c r="PDA13" s="132"/>
      <c r="PDB13" s="132"/>
      <c r="PDC13" s="133"/>
      <c r="PDD13" s="134"/>
      <c r="PDE13" s="132"/>
      <c r="PDF13" s="132"/>
      <c r="PDG13" s="132"/>
      <c r="PDH13" s="133"/>
      <c r="PDI13" s="134"/>
      <c r="PDJ13" s="132"/>
      <c r="PDK13" s="132"/>
      <c r="PDL13" s="132"/>
      <c r="PDM13" s="133"/>
      <c r="PDN13" s="134"/>
      <c r="PDO13" s="132"/>
      <c r="PDP13" s="132"/>
      <c r="PDQ13" s="132"/>
      <c r="PDR13" s="133"/>
      <c r="PDS13" s="134"/>
      <c r="PDT13" s="132"/>
      <c r="PDU13" s="132"/>
      <c r="PDV13" s="132"/>
      <c r="PDW13" s="133"/>
      <c r="PDX13" s="134"/>
      <c r="PDY13" s="132"/>
      <c r="PDZ13" s="132"/>
      <c r="PEA13" s="132"/>
      <c r="PEB13" s="133"/>
      <c r="PEC13" s="134"/>
      <c r="PED13" s="132"/>
      <c r="PEE13" s="132"/>
      <c r="PEF13" s="132"/>
      <c r="PEG13" s="133"/>
      <c r="PEH13" s="134"/>
      <c r="PEI13" s="132"/>
      <c r="PEJ13" s="132"/>
      <c r="PEK13" s="132"/>
      <c r="PEL13" s="133"/>
      <c r="PEM13" s="134"/>
      <c r="PEN13" s="132"/>
      <c r="PEO13" s="132"/>
      <c r="PEP13" s="132"/>
      <c r="PEQ13" s="133"/>
      <c r="PER13" s="134"/>
      <c r="PES13" s="132"/>
      <c r="PET13" s="132"/>
      <c r="PEU13" s="132"/>
      <c r="PEV13" s="133"/>
      <c r="PEW13" s="134"/>
      <c r="PEX13" s="132"/>
      <c r="PEY13" s="132"/>
      <c r="PEZ13" s="132"/>
      <c r="PFA13" s="133"/>
      <c r="PFB13" s="134"/>
      <c r="PFC13" s="132"/>
      <c r="PFD13" s="132"/>
      <c r="PFE13" s="132"/>
      <c r="PFF13" s="133"/>
      <c r="PFG13" s="134"/>
      <c r="PFH13" s="132"/>
      <c r="PFI13" s="132"/>
      <c r="PFJ13" s="132"/>
      <c r="PFK13" s="133"/>
      <c r="PFL13" s="134"/>
      <c r="PFM13" s="132"/>
      <c r="PFN13" s="132"/>
      <c r="PFO13" s="132"/>
      <c r="PFP13" s="133"/>
      <c r="PFQ13" s="134"/>
      <c r="PFR13" s="132"/>
      <c r="PFS13" s="132"/>
      <c r="PFT13" s="132"/>
      <c r="PFU13" s="133"/>
      <c r="PFV13" s="134"/>
      <c r="PFW13" s="132"/>
      <c r="PFX13" s="132"/>
      <c r="PFY13" s="132"/>
      <c r="PFZ13" s="133"/>
      <c r="PGA13" s="134"/>
      <c r="PGB13" s="132"/>
      <c r="PGC13" s="132"/>
      <c r="PGD13" s="132"/>
      <c r="PGE13" s="133"/>
      <c r="PGF13" s="134"/>
      <c r="PGG13" s="132"/>
      <c r="PGH13" s="132"/>
      <c r="PGI13" s="132"/>
      <c r="PGJ13" s="133"/>
      <c r="PGK13" s="134"/>
      <c r="PGL13" s="132"/>
      <c r="PGM13" s="132"/>
      <c r="PGN13" s="132"/>
      <c r="PGO13" s="133"/>
      <c r="PGP13" s="134"/>
      <c r="PGQ13" s="132"/>
      <c r="PGR13" s="132"/>
      <c r="PGS13" s="132"/>
      <c r="PGT13" s="133"/>
      <c r="PGU13" s="134"/>
      <c r="PGV13" s="132"/>
      <c r="PGW13" s="132"/>
      <c r="PGX13" s="132"/>
      <c r="PGY13" s="133"/>
      <c r="PGZ13" s="134"/>
      <c r="PHA13" s="132"/>
      <c r="PHB13" s="132"/>
      <c r="PHC13" s="132"/>
      <c r="PHD13" s="133"/>
      <c r="PHE13" s="134"/>
      <c r="PHF13" s="132"/>
      <c r="PHG13" s="132"/>
      <c r="PHH13" s="132"/>
      <c r="PHI13" s="133"/>
      <c r="PHJ13" s="134"/>
      <c r="PHK13" s="132"/>
      <c r="PHL13" s="132"/>
      <c r="PHM13" s="132"/>
      <c r="PHN13" s="133"/>
      <c r="PHO13" s="134"/>
      <c r="PHP13" s="132"/>
      <c r="PHQ13" s="132"/>
      <c r="PHR13" s="132"/>
      <c r="PHS13" s="133"/>
      <c r="PHT13" s="134"/>
      <c r="PHU13" s="132"/>
      <c r="PHV13" s="132"/>
      <c r="PHW13" s="132"/>
      <c r="PHX13" s="133"/>
      <c r="PHY13" s="134"/>
      <c r="PHZ13" s="132"/>
      <c r="PIA13" s="132"/>
      <c r="PIB13" s="132"/>
      <c r="PIC13" s="133"/>
      <c r="PID13" s="134"/>
      <c r="PIE13" s="132"/>
      <c r="PIF13" s="132"/>
      <c r="PIG13" s="132"/>
      <c r="PIH13" s="133"/>
      <c r="PII13" s="134"/>
      <c r="PIJ13" s="132"/>
      <c r="PIK13" s="132"/>
      <c r="PIL13" s="132"/>
      <c r="PIM13" s="133"/>
      <c r="PIN13" s="134"/>
      <c r="PIO13" s="132"/>
      <c r="PIP13" s="132"/>
      <c r="PIQ13" s="132"/>
      <c r="PIR13" s="133"/>
      <c r="PIS13" s="134"/>
      <c r="PIT13" s="132"/>
      <c r="PIU13" s="132"/>
      <c r="PIV13" s="132"/>
      <c r="PIW13" s="133"/>
      <c r="PIX13" s="134"/>
      <c r="PIY13" s="132"/>
      <c r="PIZ13" s="132"/>
      <c r="PJA13" s="132"/>
      <c r="PJB13" s="133"/>
      <c r="PJC13" s="134"/>
      <c r="PJD13" s="132"/>
      <c r="PJE13" s="132"/>
      <c r="PJF13" s="132"/>
      <c r="PJG13" s="133"/>
      <c r="PJH13" s="134"/>
      <c r="PJI13" s="132"/>
      <c r="PJJ13" s="132"/>
      <c r="PJK13" s="132"/>
      <c r="PJL13" s="133"/>
      <c r="PJM13" s="134"/>
      <c r="PJN13" s="132"/>
      <c r="PJO13" s="132"/>
      <c r="PJP13" s="132"/>
      <c r="PJQ13" s="133"/>
      <c r="PJR13" s="134"/>
      <c r="PJS13" s="132"/>
      <c r="PJT13" s="132"/>
      <c r="PJU13" s="132"/>
      <c r="PJV13" s="133"/>
      <c r="PJW13" s="134"/>
      <c r="PJX13" s="132"/>
      <c r="PJY13" s="132"/>
      <c r="PJZ13" s="132"/>
      <c r="PKA13" s="133"/>
      <c r="PKB13" s="134"/>
      <c r="PKC13" s="132"/>
      <c r="PKD13" s="132"/>
      <c r="PKE13" s="132"/>
      <c r="PKF13" s="133"/>
      <c r="PKG13" s="134"/>
      <c r="PKH13" s="132"/>
      <c r="PKI13" s="132"/>
      <c r="PKJ13" s="132"/>
      <c r="PKK13" s="133"/>
      <c r="PKL13" s="134"/>
      <c r="PKM13" s="132"/>
      <c r="PKN13" s="132"/>
      <c r="PKO13" s="132"/>
      <c r="PKP13" s="133"/>
      <c r="PKQ13" s="134"/>
      <c r="PKR13" s="132"/>
      <c r="PKS13" s="132"/>
      <c r="PKT13" s="132"/>
      <c r="PKU13" s="133"/>
      <c r="PKV13" s="134"/>
      <c r="PKW13" s="132"/>
      <c r="PKX13" s="132"/>
      <c r="PKY13" s="132"/>
      <c r="PKZ13" s="133"/>
      <c r="PLA13" s="134"/>
      <c r="PLB13" s="132"/>
      <c r="PLC13" s="132"/>
      <c r="PLD13" s="132"/>
      <c r="PLE13" s="133"/>
      <c r="PLF13" s="134"/>
      <c r="PLG13" s="132"/>
      <c r="PLH13" s="132"/>
      <c r="PLI13" s="132"/>
      <c r="PLJ13" s="133"/>
      <c r="PLK13" s="134"/>
      <c r="PLL13" s="132"/>
      <c r="PLM13" s="132"/>
      <c r="PLN13" s="132"/>
      <c r="PLO13" s="133"/>
      <c r="PLP13" s="134"/>
      <c r="PLQ13" s="132"/>
      <c r="PLR13" s="132"/>
      <c r="PLS13" s="132"/>
      <c r="PLT13" s="133"/>
      <c r="PLU13" s="134"/>
      <c r="PLV13" s="132"/>
      <c r="PLW13" s="132"/>
      <c r="PLX13" s="132"/>
      <c r="PLY13" s="133"/>
      <c r="PLZ13" s="134"/>
      <c r="PMA13" s="132"/>
      <c r="PMB13" s="132"/>
      <c r="PMC13" s="132"/>
      <c r="PMD13" s="133"/>
      <c r="PME13" s="134"/>
      <c r="PMF13" s="132"/>
      <c r="PMG13" s="132"/>
      <c r="PMH13" s="132"/>
      <c r="PMI13" s="133"/>
      <c r="PMJ13" s="134"/>
      <c r="PMK13" s="132"/>
      <c r="PML13" s="132"/>
      <c r="PMM13" s="132"/>
      <c r="PMN13" s="133"/>
      <c r="PMO13" s="134"/>
      <c r="PMP13" s="132"/>
      <c r="PMQ13" s="132"/>
      <c r="PMR13" s="132"/>
      <c r="PMS13" s="133"/>
      <c r="PMT13" s="134"/>
      <c r="PMU13" s="132"/>
      <c r="PMV13" s="132"/>
      <c r="PMW13" s="132"/>
      <c r="PMX13" s="133"/>
      <c r="PMY13" s="134"/>
      <c r="PMZ13" s="132"/>
      <c r="PNA13" s="132"/>
      <c r="PNB13" s="132"/>
      <c r="PNC13" s="133"/>
      <c r="PND13" s="134"/>
      <c r="PNE13" s="132"/>
      <c r="PNF13" s="132"/>
      <c r="PNG13" s="132"/>
      <c r="PNH13" s="133"/>
      <c r="PNI13" s="134"/>
      <c r="PNJ13" s="132"/>
      <c r="PNK13" s="132"/>
      <c r="PNL13" s="132"/>
      <c r="PNM13" s="133"/>
      <c r="PNN13" s="134"/>
      <c r="PNO13" s="132"/>
      <c r="PNP13" s="132"/>
      <c r="PNQ13" s="132"/>
      <c r="PNR13" s="133"/>
      <c r="PNS13" s="134"/>
      <c r="PNT13" s="132"/>
      <c r="PNU13" s="132"/>
      <c r="PNV13" s="132"/>
      <c r="PNW13" s="133"/>
      <c r="PNX13" s="134"/>
      <c r="PNY13" s="132"/>
      <c r="PNZ13" s="132"/>
      <c r="POA13" s="132"/>
      <c r="POB13" s="133"/>
      <c r="POC13" s="134"/>
      <c r="POD13" s="132"/>
      <c r="POE13" s="132"/>
      <c r="POF13" s="132"/>
      <c r="POG13" s="133"/>
      <c r="POH13" s="134"/>
      <c r="POI13" s="132"/>
      <c r="POJ13" s="132"/>
      <c r="POK13" s="132"/>
      <c r="POL13" s="133"/>
      <c r="POM13" s="134"/>
      <c r="PON13" s="132"/>
      <c r="POO13" s="132"/>
      <c r="POP13" s="132"/>
      <c r="POQ13" s="133"/>
      <c r="POR13" s="134"/>
      <c r="POS13" s="132"/>
      <c r="POT13" s="132"/>
      <c r="POU13" s="132"/>
      <c r="POV13" s="133"/>
      <c r="POW13" s="134"/>
      <c r="POX13" s="132"/>
      <c r="POY13" s="132"/>
      <c r="POZ13" s="132"/>
      <c r="PPA13" s="133"/>
      <c r="PPB13" s="134"/>
      <c r="PPC13" s="132"/>
      <c r="PPD13" s="132"/>
      <c r="PPE13" s="132"/>
      <c r="PPF13" s="133"/>
      <c r="PPG13" s="134"/>
      <c r="PPH13" s="132"/>
      <c r="PPI13" s="132"/>
      <c r="PPJ13" s="132"/>
      <c r="PPK13" s="133"/>
      <c r="PPL13" s="134"/>
      <c r="PPM13" s="132"/>
      <c r="PPN13" s="132"/>
      <c r="PPO13" s="132"/>
      <c r="PPP13" s="133"/>
      <c r="PPQ13" s="134"/>
      <c r="PPR13" s="132"/>
      <c r="PPS13" s="132"/>
      <c r="PPT13" s="132"/>
      <c r="PPU13" s="133"/>
      <c r="PPV13" s="134"/>
      <c r="PPW13" s="132"/>
      <c r="PPX13" s="132"/>
      <c r="PPY13" s="132"/>
      <c r="PPZ13" s="133"/>
      <c r="PQA13" s="134"/>
      <c r="PQB13" s="132"/>
      <c r="PQC13" s="132"/>
      <c r="PQD13" s="132"/>
      <c r="PQE13" s="133"/>
      <c r="PQF13" s="134"/>
      <c r="PQG13" s="132"/>
      <c r="PQH13" s="132"/>
      <c r="PQI13" s="132"/>
      <c r="PQJ13" s="133"/>
      <c r="PQK13" s="134"/>
      <c r="PQL13" s="132"/>
      <c r="PQM13" s="132"/>
      <c r="PQN13" s="132"/>
      <c r="PQO13" s="133"/>
      <c r="PQP13" s="134"/>
      <c r="PQQ13" s="132"/>
      <c r="PQR13" s="132"/>
      <c r="PQS13" s="132"/>
      <c r="PQT13" s="133"/>
      <c r="PQU13" s="134"/>
      <c r="PQV13" s="132"/>
      <c r="PQW13" s="132"/>
      <c r="PQX13" s="132"/>
      <c r="PQY13" s="133"/>
      <c r="PQZ13" s="134"/>
      <c r="PRA13" s="132"/>
      <c r="PRB13" s="132"/>
      <c r="PRC13" s="132"/>
      <c r="PRD13" s="133"/>
      <c r="PRE13" s="134"/>
      <c r="PRF13" s="132"/>
      <c r="PRG13" s="132"/>
      <c r="PRH13" s="132"/>
      <c r="PRI13" s="133"/>
      <c r="PRJ13" s="134"/>
      <c r="PRK13" s="132"/>
      <c r="PRL13" s="132"/>
      <c r="PRM13" s="132"/>
      <c r="PRN13" s="133"/>
      <c r="PRO13" s="134"/>
      <c r="PRP13" s="132"/>
      <c r="PRQ13" s="132"/>
      <c r="PRR13" s="132"/>
      <c r="PRS13" s="133"/>
      <c r="PRT13" s="134"/>
      <c r="PRU13" s="132"/>
      <c r="PRV13" s="132"/>
      <c r="PRW13" s="132"/>
      <c r="PRX13" s="133"/>
      <c r="PRY13" s="134"/>
      <c r="PRZ13" s="132"/>
      <c r="PSA13" s="132"/>
      <c r="PSB13" s="132"/>
      <c r="PSC13" s="133"/>
      <c r="PSD13" s="134"/>
      <c r="PSE13" s="132"/>
      <c r="PSF13" s="132"/>
      <c r="PSG13" s="132"/>
      <c r="PSH13" s="133"/>
      <c r="PSI13" s="134"/>
      <c r="PSJ13" s="132"/>
      <c r="PSK13" s="132"/>
      <c r="PSL13" s="132"/>
      <c r="PSM13" s="133"/>
      <c r="PSN13" s="134"/>
      <c r="PSO13" s="132"/>
      <c r="PSP13" s="132"/>
      <c r="PSQ13" s="132"/>
      <c r="PSR13" s="133"/>
      <c r="PSS13" s="134"/>
      <c r="PST13" s="132"/>
      <c r="PSU13" s="132"/>
      <c r="PSV13" s="132"/>
      <c r="PSW13" s="133"/>
      <c r="PSX13" s="134"/>
      <c r="PSY13" s="132"/>
      <c r="PSZ13" s="132"/>
      <c r="PTA13" s="132"/>
      <c r="PTB13" s="133"/>
      <c r="PTC13" s="134"/>
      <c r="PTD13" s="132"/>
      <c r="PTE13" s="132"/>
      <c r="PTF13" s="132"/>
      <c r="PTG13" s="133"/>
      <c r="PTH13" s="134"/>
      <c r="PTI13" s="132"/>
      <c r="PTJ13" s="132"/>
      <c r="PTK13" s="132"/>
      <c r="PTL13" s="133"/>
      <c r="PTM13" s="134"/>
      <c r="PTN13" s="132"/>
      <c r="PTO13" s="132"/>
      <c r="PTP13" s="132"/>
      <c r="PTQ13" s="133"/>
      <c r="PTR13" s="134"/>
      <c r="PTS13" s="132"/>
      <c r="PTT13" s="132"/>
      <c r="PTU13" s="132"/>
      <c r="PTV13" s="133"/>
      <c r="PTW13" s="134"/>
      <c r="PTX13" s="132"/>
      <c r="PTY13" s="132"/>
      <c r="PTZ13" s="132"/>
      <c r="PUA13" s="133"/>
      <c r="PUB13" s="134"/>
      <c r="PUC13" s="132"/>
      <c r="PUD13" s="132"/>
      <c r="PUE13" s="132"/>
      <c r="PUF13" s="133"/>
      <c r="PUG13" s="134"/>
      <c r="PUH13" s="132"/>
      <c r="PUI13" s="132"/>
      <c r="PUJ13" s="132"/>
      <c r="PUK13" s="133"/>
      <c r="PUL13" s="134"/>
      <c r="PUM13" s="132"/>
      <c r="PUN13" s="132"/>
      <c r="PUO13" s="132"/>
      <c r="PUP13" s="133"/>
      <c r="PUQ13" s="134"/>
      <c r="PUR13" s="132"/>
      <c r="PUS13" s="132"/>
      <c r="PUT13" s="132"/>
      <c r="PUU13" s="133"/>
      <c r="PUV13" s="134"/>
      <c r="PUW13" s="132"/>
      <c r="PUX13" s="132"/>
      <c r="PUY13" s="132"/>
      <c r="PUZ13" s="133"/>
      <c r="PVA13" s="134"/>
      <c r="PVB13" s="132"/>
      <c r="PVC13" s="132"/>
      <c r="PVD13" s="132"/>
      <c r="PVE13" s="133"/>
      <c r="PVF13" s="134"/>
      <c r="PVG13" s="132"/>
      <c r="PVH13" s="132"/>
      <c r="PVI13" s="132"/>
      <c r="PVJ13" s="133"/>
      <c r="PVK13" s="134"/>
      <c r="PVL13" s="132"/>
      <c r="PVM13" s="132"/>
      <c r="PVN13" s="132"/>
      <c r="PVO13" s="133"/>
      <c r="PVP13" s="134"/>
      <c r="PVQ13" s="132"/>
      <c r="PVR13" s="132"/>
      <c r="PVS13" s="132"/>
      <c r="PVT13" s="133"/>
      <c r="PVU13" s="134"/>
      <c r="PVV13" s="132"/>
      <c r="PVW13" s="132"/>
      <c r="PVX13" s="132"/>
      <c r="PVY13" s="133"/>
      <c r="PVZ13" s="134"/>
      <c r="PWA13" s="132"/>
      <c r="PWB13" s="132"/>
      <c r="PWC13" s="132"/>
      <c r="PWD13" s="133"/>
      <c r="PWE13" s="134"/>
      <c r="PWF13" s="132"/>
      <c r="PWG13" s="132"/>
      <c r="PWH13" s="132"/>
      <c r="PWI13" s="133"/>
      <c r="PWJ13" s="134"/>
      <c r="PWK13" s="132"/>
      <c r="PWL13" s="132"/>
      <c r="PWM13" s="132"/>
      <c r="PWN13" s="133"/>
      <c r="PWO13" s="134"/>
      <c r="PWP13" s="132"/>
      <c r="PWQ13" s="132"/>
      <c r="PWR13" s="132"/>
      <c r="PWS13" s="133"/>
      <c r="PWT13" s="134"/>
      <c r="PWU13" s="132"/>
      <c r="PWV13" s="132"/>
      <c r="PWW13" s="132"/>
      <c r="PWX13" s="133"/>
      <c r="PWY13" s="134"/>
      <c r="PWZ13" s="132"/>
      <c r="PXA13" s="132"/>
      <c r="PXB13" s="132"/>
      <c r="PXC13" s="133"/>
      <c r="PXD13" s="134"/>
      <c r="PXE13" s="132"/>
      <c r="PXF13" s="132"/>
      <c r="PXG13" s="132"/>
      <c r="PXH13" s="133"/>
      <c r="PXI13" s="134"/>
      <c r="PXJ13" s="132"/>
      <c r="PXK13" s="132"/>
      <c r="PXL13" s="132"/>
      <c r="PXM13" s="133"/>
      <c r="PXN13" s="134"/>
      <c r="PXO13" s="132"/>
      <c r="PXP13" s="132"/>
      <c r="PXQ13" s="132"/>
      <c r="PXR13" s="133"/>
      <c r="PXS13" s="134"/>
      <c r="PXT13" s="132"/>
      <c r="PXU13" s="132"/>
      <c r="PXV13" s="132"/>
      <c r="PXW13" s="133"/>
      <c r="PXX13" s="134"/>
      <c r="PXY13" s="132"/>
      <c r="PXZ13" s="132"/>
      <c r="PYA13" s="132"/>
      <c r="PYB13" s="133"/>
      <c r="PYC13" s="134"/>
      <c r="PYD13" s="132"/>
      <c r="PYE13" s="132"/>
      <c r="PYF13" s="132"/>
      <c r="PYG13" s="133"/>
      <c r="PYH13" s="134"/>
      <c r="PYI13" s="132"/>
      <c r="PYJ13" s="132"/>
      <c r="PYK13" s="132"/>
      <c r="PYL13" s="133"/>
      <c r="PYM13" s="134"/>
      <c r="PYN13" s="132"/>
      <c r="PYO13" s="132"/>
      <c r="PYP13" s="132"/>
      <c r="PYQ13" s="133"/>
      <c r="PYR13" s="134"/>
      <c r="PYS13" s="132"/>
      <c r="PYT13" s="132"/>
      <c r="PYU13" s="132"/>
      <c r="PYV13" s="133"/>
      <c r="PYW13" s="134"/>
      <c r="PYX13" s="132"/>
      <c r="PYY13" s="132"/>
      <c r="PYZ13" s="132"/>
      <c r="PZA13" s="133"/>
      <c r="PZB13" s="134"/>
      <c r="PZC13" s="132"/>
      <c r="PZD13" s="132"/>
      <c r="PZE13" s="132"/>
      <c r="PZF13" s="133"/>
      <c r="PZG13" s="134"/>
      <c r="PZH13" s="132"/>
      <c r="PZI13" s="132"/>
      <c r="PZJ13" s="132"/>
      <c r="PZK13" s="133"/>
      <c r="PZL13" s="134"/>
      <c r="PZM13" s="132"/>
      <c r="PZN13" s="132"/>
      <c r="PZO13" s="132"/>
      <c r="PZP13" s="133"/>
      <c r="PZQ13" s="134"/>
      <c r="PZR13" s="132"/>
      <c r="PZS13" s="132"/>
      <c r="PZT13" s="132"/>
      <c r="PZU13" s="133"/>
      <c r="PZV13" s="134"/>
      <c r="PZW13" s="132"/>
      <c r="PZX13" s="132"/>
      <c r="PZY13" s="132"/>
      <c r="PZZ13" s="133"/>
      <c r="QAA13" s="134"/>
      <c r="QAB13" s="132"/>
      <c r="QAC13" s="132"/>
      <c r="QAD13" s="132"/>
      <c r="QAE13" s="133"/>
      <c r="QAF13" s="134"/>
      <c r="QAG13" s="132"/>
      <c r="QAH13" s="132"/>
      <c r="QAI13" s="132"/>
      <c r="QAJ13" s="133"/>
      <c r="QAK13" s="134"/>
      <c r="QAL13" s="132"/>
      <c r="QAM13" s="132"/>
      <c r="QAN13" s="132"/>
      <c r="QAO13" s="133"/>
      <c r="QAP13" s="134"/>
      <c r="QAQ13" s="132"/>
      <c r="QAR13" s="132"/>
      <c r="QAS13" s="132"/>
      <c r="QAT13" s="133"/>
      <c r="QAU13" s="134"/>
      <c r="QAV13" s="132"/>
      <c r="QAW13" s="132"/>
      <c r="QAX13" s="132"/>
      <c r="QAY13" s="133"/>
      <c r="QAZ13" s="134"/>
      <c r="QBA13" s="132"/>
      <c r="QBB13" s="132"/>
      <c r="QBC13" s="132"/>
      <c r="QBD13" s="133"/>
      <c r="QBE13" s="134"/>
      <c r="QBF13" s="132"/>
      <c r="QBG13" s="132"/>
      <c r="QBH13" s="132"/>
      <c r="QBI13" s="133"/>
      <c r="QBJ13" s="134"/>
      <c r="QBK13" s="132"/>
      <c r="QBL13" s="132"/>
      <c r="QBM13" s="132"/>
      <c r="QBN13" s="133"/>
      <c r="QBO13" s="134"/>
      <c r="QBP13" s="132"/>
      <c r="QBQ13" s="132"/>
      <c r="QBR13" s="132"/>
      <c r="QBS13" s="133"/>
      <c r="QBT13" s="134"/>
      <c r="QBU13" s="132"/>
      <c r="QBV13" s="132"/>
      <c r="QBW13" s="132"/>
      <c r="QBX13" s="133"/>
      <c r="QBY13" s="134"/>
      <c r="QBZ13" s="132"/>
      <c r="QCA13" s="132"/>
      <c r="QCB13" s="132"/>
      <c r="QCC13" s="133"/>
      <c r="QCD13" s="134"/>
      <c r="QCE13" s="132"/>
      <c r="QCF13" s="132"/>
      <c r="QCG13" s="132"/>
      <c r="QCH13" s="133"/>
      <c r="QCI13" s="134"/>
      <c r="QCJ13" s="132"/>
      <c r="QCK13" s="132"/>
      <c r="QCL13" s="132"/>
      <c r="QCM13" s="133"/>
      <c r="QCN13" s="134"/>
      <c r="QCO13" s="132"/>
      <c r="QCP13" s="132"/>
      <c r="QCQ13" s="132"/>
      <c r="QCR13" s="133"/>
      <c r="QCS13" s="134"/>
      <c r="QCT13" s="132"/>
      <c r="QCU13" s="132"/>
      <c r="QCV13" s="132"/>
      <c r="QCW13" s="133"/>
      <c r="QCX13" s="134"/>
      <c r="QCY13" s="132"/>
      <c r="QCZ13" s="132"/>
      <c r="QDA13" s="132"/>
      <c r="QDB13" s="133"/>
      <c r="QDC13" s="134"/>
      <c r="QDD13" s="132"/>
      <c r="QDE13" s="132"/>
      <c r="QDF13" s="132"/>
      <c r="QDG13" s="133"/>
      <c r="QDH13" s="134"/>
      <c r="QDI13" s="132"/>
      <c r="QDJ13" s="132"/>
      <c r="QDK13" s="132"/>
      <c r="QDL13" s="133"/>
      <c r="QDM13" s="134"/>
      <c r="QDN13" s="132"/>
      <c r="QDO13" s="132"/>
      <c r="QDP13" s="132"/>
      <c r="QDQ13" s="133"/>
      <c r="QDR13" s="134"/>
      <c r="QDS13" s="132"/>
      <c r="QDT13" s="132"/>
      <c r="QDU13" s="132"/>
      <c r="QDV13" s="133"/>
      <c r="QDW13" s="134"/>
      <c r="QDX13" s="132"/>
      <c r="QDY13" s="132"/>
      <c r="QDZ13" s="132"/>
      <c r="QEA13" s="133"/>
      <c r="QEB13" s="134"/>
      <c r="QEC13" s="132"/>
      <c r="QED13" s="132"/>
      <c r="QEE13" s="132"/>
      <c r="QEF13" s="133"/>
      <c r="QEG13" s="134"/>
      <c r="QEH13" s="132"/>
      <c r="QEI13" s="132"/>
      <c r="QEJ13" s="132"/>
      <c r="QEK13" s="133"/>
      <c r="QEL13" s="134"/>
      <c r="QEM13" s="132"/>
      <c r="QEN13" s="132"/>
      <c r="QEO13" s="132"/>
      <c r="QEP13" s="133"/>
      <c r="QEQ13" s="134"/>
      <c r="QER13" s="132"/>
      <c r="QES13" s="132"/>
      <c r="QET13" s="132"/>
      <c r="QEU13" s="133"/>
      <c r="QEV13" s="134"/>
      <c r="QEW13" s="132"/>
      <c r="QEX13" s="132"/>
      <c r="QEY13" s="132"/>
      <c r="QEZ13" s="133"/>
      <c r="QFA13" s="134"/>
      <c r="QFB13" s="132"/>
      <c r="QFC13" s="132"/>
      <c r="QFD13" s="132"/>
      <c r="QFE13" s="133"/>
      <c r="QFF13" s="134"/>
      <c r="QFG13" s="132"/>
      <c r="QFH13" s="132"/>
      <c r="QFI13" s="132"/>
      <c r="QFJ13" s="133"/>
      <c r="QFK13" s="134"/>
      <c r="QFL13" s="132"/>
      <c r="QFM13" s="132"/>
      <c r="QFN13" s="132"/>
      <c r="QFO13" s="133"/>
      <c r="QFP13" s="134"/>
      <c r="QFQ13" s="132"/>
      <c r="QFR13" s="132"/>
      <c r="QFS13" s="132"/>
      <c r="QFT13" s="133"/>
      <c r="QFU13" s="134"/>
      <c r="QFV13" s="132"/>
      <c r="QFW13" s="132"/>
      <c r="QFX13" s="132"/>
      <c r="QFY13" s="133"/>
      <c r="QFZ13" s="134"/>
      <c r="QGA13" s="132"/>
      <c r="QGB13" s="132"/>
      <c r="QGC13" s="132"/>
      <c r="QGD13" s="133"/>
      <c r="QGE13" s="134"/>
      <c r="QGF13" s="132"/>
      <c r="QGG13" s="132"/>
      <c r="QGH13" s="132"/>
      <c r="QGI13" s="133"/>
      <c r="QGJ13" s="134"/>
      <c r="QGK13" s="132"/>
      <c r="QGL13" s="132"/>
      <c r="QGM13" s="132"/>
      <c r="QGN13" s="133"/>
      <c r="QGO13" s="134"/>
      <c r="QGP13" s="132"/>
      <c r="QGQ13" s="132"/>
      <c r="QGR13" s="132"/>
      <c r="QGS13" s="133"/>
      <c r="QGT13" s="134"/>
      <c r="QGU13" s="132"/>
      <c r="QGV13" s="132"/>
      <c r="QGW13" s="132"/>
      <c r="QGX13" s="133"/>
      <c r="QGY13" s="134"/>
      <c r="QGZ13" s="132"/>
      <c r="QHA13" s="132"/>
      <c r="QHB13" s="132"/>
      <c r="QHC13" s="133"/>
      <c r="QHD13" s="134"/>
      <c r="QHE13" s="132"/>
      <c r="QHF13" s="132"/>
      <c r="QHG13" s="132"/>
      <c r="QHH13" s="133"/>
      <c r="QHI13" s="134"/>
      <c r="QHJ13" s="132"/>
      <c r="QHK13" s="132"/>
      <c r="QHL13" s="132"/>
      <c r="QHM13" s="133"/>
      <c r="QHN13" s="134"/>
      <c r="QHO13" s="132"/>
      <c r="QHP13" s="132"/>
      <c r="QHQ13" s="132"/>
      <c r="QHR13" s="133"/>
      <c r="QHS13" s="134"/>
      <c r="QHT13" s="132"/>
      <c r="QHU13" s="132"/>
      <c r="QHV13" s="132"/>
      <c r="QHW13" s="133"/>
      <c r="QHX13" s="134"/>
      <c r="QHY13" s="132"/>
      <c r="QHZ13" s="132"/>
      <c r="QIA13" s="132"/>
      <c r="QIB13" s="133"/>
      <c r="QIC13" s="134"/>
      <c r="QID13" s="132"/>
      <c r="QIE13" s="132"/>
      <c r="QIF13" s="132"/>
      <c r="QIG13" s="133"/>
      <c r="QIH13" s="134"/>
      <c r="QII13" s="132"/>
      <c r="QIJ13" s="132"/>
      <c r="QIK13" s="132"/>
      <c r="QIL13" s="133"/>
      <c r="QIM13" s="134"/>
      <c r="QIN13" s="132"/>
      <c r="QIO13" s="132"/>
      <c r="QIP13" s="132"/>
      <c r="QIQ13" s="133"/>
      <c r="QIR13" s="134"/>
      <c r="QIS13" s="132"/>
      <c r="QIT13" s="132"/>
      <c r="QIU13" s="132"/>
      <c r="QIV13" s="133"/>
      <c r="QIW13" s="134"/>
      <c r="QIX13" s="132"/>
      <c r="QIY13" s="132"/>
      <c r="QIZ13" s="132"/>
      <c r="QJA13" s="133"/>
      <c r="QJB13" s="134"/>
      <c r="QJC13" s="132"/>
      <c r="QJD13" s="132"/>
      <c r="QJE13" s="132"/>
      <c r="QJF13" s="133"/>
      <c r="QJG13" s="134"/>
      <c r="QJH13" s="132"/>
      <c r="QJI13" s="132"/>
      <c r="QJJ13" s="132"/>
      <c r="QJK13" s="133"/>
      <c r="QJL13" s="134"/>
      <c r="QJM13" s="132"/>
      <c r="QJN13" s="132"/>
      <c r="QJO13" s="132"/>
      <c r="QJP13" s="133"/>
      <c r="QJQ13" s="134"/>
      <c r="QJR13" s="132"/>
      <c r="QJS13" s="132"/>
      <c r="QJT13" s="132"/>
      <c r="QJU13" s="133"/>
      <c r="QJV13" s="134"/>
      <c r="QJW13" s="132"/>
      <c r="QJX13" s="132"/>
      <c r="QJY13" s="132"/>
      <c r="QJZ13" s="133"/>
      <c r="QKA13" s="134"/>
      <c r="QKB13" s="132"/>
      <c r="QKC13" s="132"/>
      <c r="QKD13" s="132"/>
      <c r="QKE13" s="133"/>
      <c r="QKF13" s="134"/>
      <c r="QKG13" s="132"/>
      <c r="QKH13" s="132"/>
      <c r="QKI13" s="132"/>
      <c r="QKJ13" s="133"/>
      <c r="QKK13" s="134"/>
      <c r="QKL13" s="132"/>
      <c r="QKM13" s="132"/>
      <c r="QKN13" s="132"/>
      <c r="QKO13" s="133"/>
      <c r="QKP13" s="134"/>
      <c r="QKQ13" s="132"/>
      <c r="QKR13" s="132"/>
      <c r="QKS13" s="132"/>
      <c r="QKT13" s="133"/>
      <c r="QKU13" s="134"/>
      <c r="QKV13" s="132"/>
      <c r="QKW13" s="132"/>
      <c r="QKX13" s="132"/>
      <c r="QKY13" s="133"/>
      <c r="QKZ13" s="134"/>
      <c r="QLA13" s="132"/>
      <c r="QLB13" s="132"/>
      <c r="QLC13" s="132"/>
      <c r="QLD13" s="133"/>
      <c r="QLE13" s="134"/>
      <c r="QLF13" s="132"/>
      <c r="QLG13" s="132"/>
      <c r="QLH13" s="132"/>
      <c r="QLI13" s="133"/>
      <c r="QLJ13" s="134"/>
      <c r="QLK13" s="132"/>
      <c r="QLL13" s="132"/>
      <c r="QLM13" s="132"/>
      <c r="QLN13" s="133"/>
      <c r="QLO13" s="134"/>
      <c r="QLP13" s="132"/>
      <c r="QLQ13" s="132"/>
      <c r="QLR13" s="132"/>
      <c r="QLS13" s="133"/>
      <c r="QLT13" s="134"/>
      <c r="QLU13" s="132"/>
      <c r="QLV13" s="132"/>
      <c r="QLW13" s="132"/>
      <c r="QLX13" s="133"/>
      <c r="QLY13" s="134"/>
      <c r="QLZ13" s="132"/>
      <c r="QMA13" s="132"/>
      <c r="QMB13" s="132"/>
      <c r="QMC13" s="133"/>
      <c r="QMD13" s="134"/>
      <c r="QME13" s="132"/>
      <c r="QMF13" s="132"/>
      <c r="QMG13" s="132"/>
      <c r="QMH13" s="133"/>
      <c r="QMI13" s="134"/>
      <c r="QMJ13" s="132"/>
      <c r="QMK13" s="132"/>
      <c r="QML13" s="132"/>
      <c r="QMM13" s="133"/>
      <c r="QMN13" s="134"/>
      <c r="QMO13" s="132"/>
      <c r="QMP13" s="132"/>
      <c r="QMQ13" s="132"/>
      <c r="QMR13" s="133"/>
      <c r="QMS13" s="134"/>
      <c r="QMT13" s="132"/>
      <c r="QMU13" s="132"/>
      <c r="QMV13" s="132"/>
      <c r="QMW13" s="133"/>
      <c r="QMX13" s="134"/>
      <c r="QMY13" s="132"/>
      <c r="QMZ13" s="132"/>
      <c r="QNA13" s="132"/>
      <c r="QNB13" s="133"/>
      <c r="QNC13" s="134"/>
      <c r="QND13" s="132"/>
      <c r="QNE13" s="132"/>
      <c r="QNF13" s="132"/>
      <c r="QNG13" s="133"/>
      <c r="QNH13" s="134"/>
      <c r="QNI13" s="132"/>
      <c r="QNJ13" s="132"/>
      <c r="QNK13" s="132"/>
      <c r="QNL13" s="133"/>
      <c r="QNM13" s="134"/>
      <c r="QNN13" s="132"/>
      <c r="QNO13" s="132"/>
      <c r="QNP13" s="132"/>
      <c r="QNQ13" s="133"/>
      <c r="QNR13" s="134"/>
      <c r="QNS13" s="132"/>
      <c r="QNT13" s="132"/>
      <c r="QNU13" s="132"/>
      <c r="QNV13" s="133"/>
      <c r="QNW13" s="134"/>
      <c r="QNX13" s="132"/>
      <c r="QNY13" s="132"/>
      <c r="QNZ13" s="132"/>
      <c r="QOA13" s="133"/>
      <c r="QOB13" s="134"/>
      <c r="QOC13" s="132"/>
      <c r="QOD13" s="132"/>
      <c r="QOE13" s="132"/>
      <c r="QOF13" s="133"/>
      <c r="QOG13" s="134"/>
      <c r="QOH13" s="132"/>
      <c r="QOI13" s="132"/>
      <c r="QOJ13" s="132"/>
      <c r="QOK13" s="133"/>
      <c r="QOL13" s="134"/>
      <c r="QOM13" s="132"/>
      <c r="QON13" s="132"/>
      <c r="QOO13" s="132"/>
      <c r="QOP13" s="133"/>
      <c r="QOQ13" s="134"/>
      <c r="QOR13" s="132"/>
      <c r="QOS13" s="132"/>
      <c r="QOT13" s="132"/>
      <c r="QOU13" s="133"/>
      <c r="QOV13" s="134"/>
      <c r="QOW13" s="132"/>
      <c r="QOX13" s="132"/>
      <c r="QOY13" s="132"/>
      <c r="QOZ13" s="133"/>
      <c r="QPA13" s="134"/>
      <c r="QPB13" s="132"/>
      <c r="QPC13" s="132"/>
      <c r="QPD13" s="132"/>
      <c r="QPE13" s="133"/>
      <c r="QPF13" s="134"/>
      <c r="QPG13" s="132"/>
      <c r="QPH13" s="132"/>
      <c r="QPI13" s="132"/>
      <c r="QPJ13" s="133"/>
      <c r="QPK13" s="134"/>
      <c r="QPL13" s="132"/>
      <c r="QPM13" s="132"/>
      <c r="QPN13" s="132"/>
      <c r="QPO13" s="133"/>
      <c r="QPP13" s="134"/>
      <c r="QPQ13" s="132"/>
      <c r="QPR13" s="132"/>
      <c r="QPS13" s="132"/>
      <c r="QPT13" s="133"/>
      <c r="QPU13" s="134"/>
      <c r="QPV13" s="132"/>
      <c r="QPW13" s="132"/>
      <c r="QPX13" s="132"/>
      <c r="QPY13" s="133"/>
      <c r="QPZ13" s="134"/>
      <c r="QQA13" s="132"/>
      <c r="QQB13" s="132"/>
      <c r="QQC13" s="132"/>
      <c r="QQD13" s="133"/>
      <c r="QQE13" s="134"/>
      <c r="QQF13" s="132"/>
      <c r="QQG13" s="132"/>
      <c r="QQH13" s="132"/>
      <c r="QQI13" s="133"/>
      <c r="QQJ13" s="134"/>
      <c r="QQK13" s="132"/>
      <c r="QQL13" s="132"/>
      <c r="QQM13" s="132"/>
      <c r="QQN13" s="133"/>
      <c r="QQO13" s="134"/>
      <c r="QQP13" s="132"/>
      <c r="QQQ13" s="132"/>
      <c r="QQR13" s="132"/>
      <c r="QQS13" s="133"/>
      <c r="QQT13" s="134"/>
      <c r="QQU13" s="132"/>
      <c r="QQV13" s="132"/>
      <c r="QQW13" s="132"/>
      <c r="QQX13" s="133"/>
      <c r="QQY13" s="134"/>
      <c r="QQZ13" s="132"/>
      <c r="QRA13" s="132"/>
      <c r="QRB13" s="132"/>
      <c r="QRC13" s="133"/>
      <c r="QRD13" s="134"/>
      <c r="QRE13" s="132"/>
      <c r="QRF13" s="132"/>
      <c r="QRG13" s="132"/>
      <c r="QRH13" s="133"/>
      <c r="QRI13" s="134"/>
      <c r="QRJ13" s="132"/>
      <c r="QRK13" s="132"/>
      <c r="QRL13" s="132"/>
      <c r="QRM13" s="133"/>
      <c r="QRN13" s="134"/>
      <c r="QRO13" s="132"/>
      <c r="QRP13" s="132"/>
      <c r="QRQ13" s="132"/>
      <c r="QRR13" s="133"/>
      <c r="QRS13" s="134"/>
      <c r="QRT13" s="132"/>
      <c r="QRU13" s="132"/>
      <c r="QRV13" s="132"/>
      <c r="QRW13" s="133"/>
      <c r="QRX13" s="134"/>
      <c r="QRY13" s="132"/>
      <c r="QRZ13" s="132"/>
      <c r="QSA13" s="132"/>
      <c r="QSB13" s="133"/>
      <c r="QSC13" s="134"/>
      <c r="QSD13" s="132"/>
      <c r="QSE13" s="132"/>
      <c r="QSF13" s="132"/>
      <c r="QSG13" s="133"/>
      <c r="QSH13" s="134"/>
      <c r="QSI13" s="132"/>
      <c r="QSJ13" s="132"/>
      <c r="QSK13" s="132"/>
      <c r="QSL13" s="133"/>
      <c r="QSM13" s="134"/>
      <c r="QSN13" s="132"/>
      <c r="QSO13" s="132"/>
      <c r="QSP13" s="132"/>
      <c r="QSQ13" s="133"/>
      <c r="QSR13" s="134"/>
      <c r="QSS13" s="132"/>
      <c r="QST13" s="132"/>
      <c r="QSU13" s="132"/>
      <c r="QSV13" s="133"/>
      <c r="QSW13" s="134"/>
      <c r="QSX13" s="132"/>
      <c r="QSY13" s="132"/>
      <c r="QSZ13" s="132"/>
      <c r="QTA13" s="133"/>
      <c r="QTB13" s="134"/>
      <c r="QTC13" s="132"/>
      <c r="QTD13" s="132"/>
      <c r="QTE13" s="132"/>
      <c r="QTF13" s="133"/>
      <c r="QTG13" s="134"/>
      <c r="QTH13" s="132"/>
      <c r="QTI13" s="132"/>
      <c r="QTJ13" s="132"/>
      <c r="QTK13" s="133"/>
      <c r="QTL13" s="134"/>
      <c r="QTM13" s="132"/>
      <c r="QTN13" s="132"/>
      <c r="QTO13" s="132"/>
      <c r="QTP13" s="133"/>
      <c r="QTQ13" s="134"/>
      <c r="QTR13" s="132"/>
      <c r="QTS13" s="132"/>
      <c r="QTT13" s="132"/>
      <c r="QTU13" s="133"/>
      <c r="QTV13" s="134"/>
      <c r="QTW13" s="132"/>
      <c r="QTX13" s="132"/>
      <c r="QTY13" s="132"/>
      <c r="QTZ13" s="133"/>
      <c r="QUA13" s="134"/>
      <c r="QUB13" s="132"/>
      <c r="QUC13" s="132"/>
      <c r="QUD13" s="132"/>
      <c r="QUE13" s="133"/>
      <c r="QUF13" s="134"/>
      <c r="QUG13" s="132"/>
      <c r="QUH13" s="132"/>
      <c r="QUI13" s="132"/>
      <c r="QUJ13" s="133"/>
      <c r="QUK13" s="134"/>
      <c r="QUL13" s="132"/>
      <c r="QUM13" s="132"/>
      <c r="QUN13" s="132"/>
      <c r="QUO13" s="133"/>
      <c r="QUP13" s="134"/>
      <c r="QUQ13" s="132"/>
      <c r="QUR13" s="132"/>
      <c r="QUS13" s="132"/>
      <c r="QUT13" s="133"/>
      <c r="QUU13" s="134"/>
      <c r="QUV13" s="132"/>
      <c r="QUW13" s="132"/>
      <c r="QUX13" s="132"/>
      <c r="QUY13" s="133"/>
      <c r="QUZ13" s="134"/>
      <c r="QVA13" s="132"/>
      <c r="QVB13" s="132"/>
      <c r="QVC13" s="132"/>
      <c r="QVD13" s="133"/>
      <c r="QVE13" s="134"/>
      <c r="QVF13" s="132"/>
      <c r="QVG13" s="132"/>
      <c r="QVH13" s="132"/>
      <c r="QVI13" s="133"/>
      <c r="QVJ13" s="134"/>
      <c r="QVK13" s="132"/>
      <c r="QVL13" s="132"/>
      <c r="QVM13" s="132"/>
      <c r="QVN13" s="133"/>
      <c r="QVO13" s="134"/>
      <c r="QVP13" s="132"/>
      <c r="QVQ13" s="132"/>
      <c r="QVR13" s="132"/>
      <c r="QVS13" s="133"/>
      <c r="QVT13" s="134"/>
      <c r="QVU13" s="132"/>
      <c r="QVV13" s="132"/>
      <c r="QVW13" s="132"/>
      <c r="QVX13" s="133"/>
      <c r="QVY13" s="134"/>
      <c r="QVZ13" s="132"/>
      <c r="QWA13" s="132"/>
      <c r="QWB13" s="132"/>
      <c r="QWC13" s="133"/>
      <c r="QWD13" s="134"/>
      <c r="QWE13" s="132"/>
      <c r="QWF13" s="132"/>
      <c r="QWG13" s="132"/>
      <c r="QWH13" s="133"/>
      <c r="QWI13" s="134"/>
      <c r="QWJ13" s="132"/>
      <c r="QWK13" s="132"/>
      <c r="QWL13" s="132"/>
      <c r="QWM13" s="133"/>
      <c r="QWN13" s="134"/>
      <c r="QWO13" s="132"/>
      <c r="QWP13" s="132"/>
      <c r="QWQ13" s="132"/>
      <c r="QWR13" s="133"/>
      <c r="QWS13" s="134"/>
      <c r="QWT13" s="132"/>
      <c r="QWU13" s="132"/>
      <c r="QWV13" s="132"/>
      <c r="QWW13" s="133"/>
      <c r="QWX13" s="134"/>
      <c r="QWY13" s="132"/>
      <c r="QWZ13" s="132"/>
      <c r="QXA13" s="132"/>
      <c r="QXB13" s="133"/>
      <c r="QXC13" s="134"/>
      <c r="QXD13" s="132"/>
      <c r="QXE13" s="132"/>
      <c r="QXF13" s="132"/>
      <c r="QXG13" s="133"/>
      <c r="QXH13" s="134"/>
      <c r="QXI13" s="132"/>
      <c r="QXJ13" s="132"/>
      <c r="QXK13" s="132"/>
      <c r="QXL13" s="133"/>
      <c r="QXM13" s="134"/>
      <c r="QXN13" s="132"/>
      <c r="QXO13" s="132"/>
      <c r="QXP13" s="132"/>
      <c r="QXQ13" s="133"/>
      <c r="QXR13" s="134"/>
      <c r="QXS13" s="132"/>
      <c r="QXT13" s="132"/>
      <c r="QXU13" s="132"/>
      <c r="QXV13" s="133"/>
      <c r="QXW13" s="134"/>
      <c r="QXX13" s="132"/>
      <c r="QXY13" s="132"/>
      <c r="QXZ13" s="132"/>
      <c r="QYA13" s="133"/>
      <c r="QYB13" s="134"/>
      <c r="QYC13" s="132"/>
      <c r="QYD13" s="132"/>
      <c r="QYE13" s="132"/>
      <c r="QYF13" s="133"/>
      <c r="QYG13" s="134"/>
      <c r="QYH13" s="132"/>
      <c r="QYI13" s="132"/>
      <c r="QYJ13" s="132"/>
      <c r="QYK13" s="133"/>
      <c r="QYL13" s="134"/>
      <c r="QYM13" s="132"/>
      <c r="QYN13" s="132"/>
      <c r="QYO13" s="132"/>
      <c r="QYP13" s="133"/>
      <c r="QYQ13" s="134"/>
      <c r="QYR13" s="132"/>
      <c r="QYS13" s="132"/>
      <c r="QYT13" s="132"/>
      <c r="QYU13" s="133"/>
      <c r="QYV13" s="134"/>
      <c r="QYW13" s="132"/>
      <c r="QYX13" s="132"/>
      <c r="QYY13" s="132"/>
      <c r="QYZ13" s="133"/>
      <c r="QZA13" s="134"/>
      <c r="QZB13" s="132"/>
      <c r="QZC13" s="132"/>
      <c r="QZD13" s="132"/>
      <c r="QZE13" s="133"/>
      <c r="QZF13" s="134"/>
      <c r="QZG13" s="132"/>
      <c r="QZH13" s="132"/>
      <c r="QZI13" s="132"/>
      <c r="QZJ13" s="133"/>
      <c r="QZK13" s="134"/>
      <c r="QZL13" s="132"/>
      <c r="QZM13" s="132"/>
      <c r="QZN13" s="132"/>
      <c r="QZO13" s="133"/>
      <c r="QZP13" s="134"/>
      <c r="QZQ13" s="132"/>
      <c r="QZR13" s="132"/>
      <c r="QZS13" s="132"/>
      <c r="QZT13" s="133"/>
      <c r="QZU13" s="134"/>
      <c r="QZV13" s="132"/>
      <c r="QZW13" s="132"/>
      <c r="QZX13" s="132"/>
      <c r="QZY13" s="133"/>
      <c r="QZZ13" s="134"/>
      <c r="RAA13" s="132"/>
      <c r="RAB13" s="132"/>
      <c r="RAC13" s="132"/>
      <c r="RAD13" s="133"/>
      <c r="RAE13" s="134"/>
      <c r="RAF13" s="132"/>
      <c r="RAG13" s="132"/>
      <c r="RAH13" s="132"/>
      <c r="RAI13" s="133"/>
      <c r="RAJ13" s="134"/>
      <c r="RAK13" s="132"/>
      <c r="RAL13" s="132"/>
      <c r="RAM13" s="132"/>
      <c r="RAN13" s="133"/>
      <c r="RAO13" s="134"/>
      <c r="RAP13" s="132"/>
      <c r="RAQ13" s="132"/>
      <c r="RAR13" s="132"/>
      <c r="RAS13" s="133"/>
      <c r="RAT13" s="134"/>
      <c r="RAU13" s="132"/>
      <c r="RAV13" s="132"/>
      <c r="RAW13" s="132"/>
      <c r="RAX13" s="133"/>
      <c r="RAY13" s="134"/>
      <c r="RAZ13" s="132"/>
      <c r="RBA13" s="132"/>
      <c r="RBB13" s="132"/>
      <c r="RBC13" s="133"/>
      <c r="RBD13" s="134"/>
      <c r="RBE13" s="132"/>
      <c r="RBF13" s="132"/>
      <c r="RBG13" s="132"/>
      <c r="RBH13" s="133"/>
      <c r="RBI13" s="134"/>
      <c r="RBJ13" s="132"/>
      <c r="RBK13" s="132"/>
      <c r="RBL13" s="132"/>
      <c r="RBM13" s="133"/>
      <c r="RBN13" s="134"/>
      <c r="RBO13" s="132"/>
      <c r="RBP13" s="132"/>
      <c r="RBQ13" s="132"/>
      <c r="RBR13" s="133"/>
      <c r="RBS13" s="134"/>
      <c r="RBT13" s="132"/>
      <c r="RBU13" s="132"/>
      <c r="RBV13" s="132"/>
      <c r="RBW13" s="133"/>
      <c r="RBX13" s="134"/>
      <c r="RBY13" s="132"/>
      <c r="RBZ13" s="132"/>
      <c r="RCA13" s="132"/>
      <c r="RCB13" s="133"/>
      <c r="RCC13" s="134"/>
      <c r="RCD13" s="132"/>
      <c r="RCE13" s="132"/>
      <c r="RCF13" s="132"/>
      <c r="RCG13" s="133"/>
      <c r="RCH13" s="134"/>
      <c r="RCI13" s="132"/>
      <c r="RCJ13" s="132"/>
      <c r="RCK13" s="132"/>
      <c r="RCL13" s="133"/>
      <c r="RCM13" s="134"/>
      <c r="RCN13" s="132"/>
      <c r="RCO13" s="132"/>
      <c r="RCP13" s="132"/>
      <c r="RCQ13" s="133"/>
      <c r="RCR13" s="134"/>
      <c r="RCS13" s="132"/>
      <c r="RCT13" s="132"/>
      <c r="RCU13" s="132"/>
      <c r="RCV13" s="133"/>
      <c r="RCW13" s="134"/>
      <c r="RCX13" s="132"/>
      <c r="RCY13" s="132"/>
      <c r="RCZ13" s="132"/>
      <c r="RDA13" s="133"/>
      <c r="RDB13" s="134"/>
      <c r="RDC13" s="132"/>
      <c r="RDD13" s="132"/>
      <c r="RDE13" s="132"/>
      <c r="RDF13" s="133"/>
      <c r="RDG13" s="134"/>
      <c r="RDH13" s="132"/>
      <c r="RDI13" s="132"/>
      <c r="RDJ13" s="132"/>
      <c r="RDK13" s="133"/>
      <c r="RDL13" s="134"/>
      <c r="RDM13" s="132"/>
      <c r="RDN13" s="132"/>
      <c r="RDO13" s="132"/>
      <c r="RDP13" s="133"/>
      <c r="RDQ13" s="134"/>
      <c r="RDR13" s="132"/>
      <c r="RDS13" s="132"/>
      <c r="RDT13" s="132"/>
      <c r="RDU13" s="133"/>
      <c r="RDV13" s="134"/>
      <c r="RDW13" s="132"/>
      <c r="RDX13" s="132"/>
      <c r="RDY13" s="132"/>
      <c r="RDZ13" s="133"/>
      <c r="REA13" s="134"/>
      <c r="REB13" s="132"/>
      <c r="REC13" s="132"/>
      <c r="RED13" s="132"/>
      <c r="REE13" s="133"/>
      <c r="REF13" s="134"/>
      <c r="REG13" s="132"/>
      <c r="REH13" s="132"/>
      <c r="REI13" s="132"/>
      <c r="REJ13" s="133"/>
      <c r="REK13" s="134"/>
      <c r="REL13" s="132"/>
      <c r="REM13" s="132"/>
      <c r="REN13" s="132"/>
      <c r="REO13" s="133"/>
      <c r="REP13" s="134"/>
      <c r="REQ13" s="132"/>
      <c r="RER13" s="132"/>
      <c r="RES13" s="132"/>
      <c r="RET13" s="133"/>
      <c r="REU13" s="134"/>
      <c r="REV13" s="132"/>
      <c r="REW13" s="132"/>
      <c r="REX13" s="132"/>
      <c r="REY13" s="133"/>
      <c r="REZ13" s="134"/>
      <c r="RFA13" s="132"/>
      <c r="RFB13" s="132"/>
      <c r="RFC13" s="132"/>
      <c r="RFD13" s="133"/>
      <c r="RFE13" s="134"/>
      <c r="RFF13" s="132"/>
      <c r="RFG13" s="132"/>
      <c r="RFH13" s="132"/>
      <c r="RFI13" s="133"/>
      <c r="RFJ13" s="134"/>
      <c r="RFK13" s="132"/>
      <c r="RFL13" s="132"/>
      <c r="RFM13" s="132"/>
      <c r="RFN13" s="133"/>
      <c r="RFO13" s="134"/>
      <c r="RFP13" s="132"/>
      <c r="RFQ13" s="132"/>
      <c r="RFR13" s="132"/>
      <c r="RFS13" s="133"/>
      <c r="RFT13" s="134"/>
      <c r="RFU13" s="132"/>
      <c r="RFV13" s="132"/>
      <c r="RFW13" s="132"/>
      <c r="RFX13" s="133"/>
      <c r="RFY13" s="134"/>
      <c r="RFZ13" s="132"/>
      <c r="RGA13" s="132"/>
      <c r="RGB13" s="132"/>
      <c r="RGC13" s="133"/>
      <c r="RGD13" s="134"/>
      <c r="RGE13" s="132"/>
      <c r="RGF13" s="132"/>
      <c r="RGG13" s="132"/>
      <c r="RGH13" s="133"/>
      <c r="RGI13" s="134"/>
      <c r="RGJ13" s="132"/>
      <c r="RGK13" s="132"/>
      <c r="RGL13" s="132"/>
      <c r="RGM13" s="133"/>
      <c r="RGN13" s="134"/>
      <c r="RGO13" s="132"/>
      <c r="RGP13" s="132"/>
      <c r="RGQ13" s="132"/>
      <c r="RGR13" s="133"/>
      <c r="RGS13" s="134"/>
      <c r="RGT13" s="132"/>
      <c r="RGU13" s="132"/>
      <c r="RGV13" s="132"/>
      <c r="RGW13" s="133"/>
      <c r="RGX13" s="134"/>
      <c r="RGY13" s="132"/>
      <c r="RGZ13" s="132"/>
      <c r="RHA13" s="132"/>
      <c r="RHB13" s="133"/>
      <c r="RHC13" s="134"/>
      <c r="RHD13" s="132"/>
      <c r="RHE13" s="132"/>
      <c r="RHF13" s="132"/>
      <c r="RHG13" s="133"/>
      <c r="RHH13" s="134"/>
      <c r="RHI13" s="132"/>
      <c r="RHJ13" s="132"/>
      <c r="RHK13" s="132"/>
      <c r="RHL13" s="133"/>
      <c r="RHM13" s="134"/>
      <c r="RHN13" s="132"/>
      <c r="RHO13" s="132"/>
      <c r="RHP13" s="132"/>
      <c r="RHQ13" s="133"/>
      <c r="RHR13" s="134"/>
      <c r="RHS13" s="132"/>
      <c r="RHT13" s="132"/>
      <c r="RHU13" s="132"/>
      <c r="RHV13" s="133"/>
      <c r="RHW13" s="134"/>
      <c r="RHX13" s="132"/>
      <c r="RHY13" s="132"/>
      <c r="RHZ13" s="132"/>
      <c r="RIA13" s="133"/>
      <c r="RIB13" s="134"/>
      <c r="RIC13" s="132"/>
      <c r="RID13" s="132"/>
      <c r="RIE13" s="132"/>
      <c r="RIF13" s="133"/>
      <c r="RIG13" s="134"/>
      <c r="RIH13" s="132"/>
      <c r="RII13" s="132"/>
      <c r="RIJ13" s="132"/>
      <c r="RIK13" s="133"/>
      <c r="RIL13" s="134"/>
      <c r="RIM13" s="132"/>
      <c r="RIN13" s="132"/>
      <c r="RIO13" s="132"/>
      <c r="RIP13" s="133"/>
      <c r="RIQ13" s="134"/>
      <c r="RIR13" s="132"/>
      <c r="RIS13" s="132"/>
      <c r="RIT13" s="132"/>
      <c r="RIU13" s="133"/>
      <c r="RIV13" s="134"/>
      <c r="RIW13" s="132"/>
      <c r="RIX13" s="132"/>
      <c r="RIY13" s="132"/>
      <c r="RIZ13" s="133"/>
      <c r="RJA13" s="134"/>
      <c r="RJB13" s="132"/>
      <c r="RJC13" s="132"/>
      <c r="RJD13" s="132"/>
      <c r="RJE13" s="133"/>
      <c r="RJF13" s="134"/>
      <c r="RJG13" s="132"/>
      <c r="RJH13" s="132"/>
      <c r="RJI13" s="132"/>
      <c r="RJJ13" s="133"/>
      <c r="RJK13" s="134"/>
      <c r="RJL13" s="132"/>
      <c r="RJM13" s="132"/>
      <c r="RJN13" s="132"/>
      <c r="RJO13" s="133"/>
      <c r="RJP13" s="134"/>
      <c r="RJQ13" s="132"/>
      <c r="RJR13" s="132"/>
      <c r="RJS13" s="132"/>
      <c r="RJT13" s="133"/>
      <c r="RJU13" s="134"/>
      <c r="RJV13" s="132"/>
      <c r="RJW13" s="132"/>
      <c r="RJX13" s="132"/>
      <c r="RJY13" s="133"/>
      <c r="RJZ13" s="134"/>
      <c r="RKA13" s="132"/>
      <c r="RKB13" s="132"/>
      <c r="RKC13" s="132"/>
      <c r="RKD13" s="133"/>
      <c r="RKE13" s="134"/>
      <c r="RKF13" s="132"/>
      <c r="RKG13" s="132"/>
      <c r="RKH13" s="132"/>
      <c r="RKI13" s="133"/>
      <c r="RKJ13" s="134"/>
      <c r="RKK13" s="132"/>
      <c r="RKL13" s="132"/>
      <c r="RKM13" s="132"/>
      <c r="RKN13" s="133"/>
      <c r="RKO13" s="134"/>
      <c r="RKP13" s="132"/>
      <c r="RKQ13" s="132"/>
      <c r="RKR13" s="132"/>
      <c r="RKS13" s="133"/>
      <c r="RKT13" s="134"/>
      <c r="RKU13" s="132"/>
      <c r="RKV13" s="132"/>
      <c r="RKW13" s="132"/>
      <c r="RKX13" s="133"/>
      <c r="RKY13" s="134"/>
      <c r="RKZ13" s="132"/>
      <c r="RLA13" s="132"/>
      <c r="RLB13" s="132"/>
      <c r="RLC13" s="133"/>
      <c r="RLD13" s="134"/>
      <c r="RLE13" s="132"/>
      <c r="RLF13" s="132"/>
      <c r="RLG13" s="132"/>
      <c r="RLH13" s="133"/>
      <c r="RLI13" s="134"/>
      <c r="RLJ13" s="132"/>
      <c r="RLK13" s="132"/>
      <c r="RLL13" s="132"/>
      <c r="RLM13" s="133"/>
      <c r="RLN13" s="134"/>
      <c r="RLO13" s="132"/>
      <c r="RLP13" s="132"/>
      <c r="RLQ13" s="132"/>
      <c r="RLR13" s="133"/>
      <c r="RLS13" s="134"/>
      <c r="RLT13" s="132"/>
      <c r="RLU13" s="132"/>
      <c r="RLV13" s="132"/>
      <c r="RLW13" s="133"/>
      <c r="RLX13" s="134"/>
      <c r="RLY13" s="132"/>
      <c r="RLZ13" s="132"/>
      <c r="RMA13" s="132"/>
      <c r="RMB13" s="133"/>
      <c r="RMC13" s="134"/>
      <c r="RMD13" s="132"/>
      <c r="RME13" s="132"/>
      <c r="RMF13" s="132"/>
      <c r="RMG13" s="133"/>
      <c r="RMH13" s="134"/>
      <c r="RMI13" s="132"/>
      <c r="RMJ13" s="132"/>
      <c r="RMK13" s="132"/>
      <c r="RML13" s="133"/>
      <c r="RMM13" s="134"/>
      <c r="RMN13" s="132"/>
      <c r="RMO13" s="132"/>
      <c r="RMP13" s="132"/>
      <c r="RMQ13" s="133"/>
      <c r="RMR13" s="134"/>
      <c r="RMS13" s="132"/>
      <c r="RMT13" s="132"/>
      <c r="RMU13" s="132"/>
      <c r="RMV13" s="133"/>
      <c r="RMW13" s="134"/>
      <c r="RMX13" s="132"/>
      <c r="RMY13" s="132"/>
      <c r="RMZ13" s="132"/>
      <c r="RNA13" s="133"/>
      <c r="RNB13" s="134"/>
      <c r="RNC13" s="132"/>
      <c r="RND13" s="132"/>
      <c r="RNE13" s="132"/>
      <c r="RNF13" s="133"/>
      <c r="RNG13" s="134"/>
      <c r="RNH13" s="132"/>
      <c r="RNI13" s="132"/>
      <c r="RNJ13" s="132"/>
      <c r="RNK13" s="133"/>
      <c r="RNL13" s="134"/>
      <c r="RNM13" s="132"/>
      <c r="RNN13" s="132"/>
      <c r="RNO13" s="132"/>
      <c r="RNP13" s="133"/>
      <c r="RNQ13" s="134"/>
      <c r="RNR13" s="132"/>
      <c r="RNS13" s="132"/>
      <c r="RNT13" s="132"/>
      <c r="RNU13" s="133"/>
      <c r="RNV13" s="134"/>
      <c r="RNW13" s="132"/>
      <c r="RNX13" s="132"/>
      <c r="RNY13" s="132"/>
      <c r="RNZ13" s="133"/>
      <c r="ROA13" s="134"/>
      <c r="ROB13" s="132"/>
      <c r="ROC13" s="132"/>
      <c r="ROD13" s="132"/>
      <c r="ROE13" s="133"/>
      <c r="ROF13" s="134"/>
      <c r="ROG13" s="132"/>
      <c r="ROH13" s="132"/>
      <c r="ROI13" s="132"/>
      <c r="ROJ13" s="133"/>
      <c r="ROK13" s="134"/>
      <c r="ROL13" s="132"/>
      <c r="ROM13" s="132"/>
      <c r="RON13" s="132"/>
      <c r="ROO13" s="133"/>
      <c r="ROP13" s="134"/>
      <c r="ROQ13" s="132"/>
      <c r="ROR13" s="132"/>
      <c r="ROS13" s="132"/>
      <c r="ROT13" s="133"/>
      <c r="ROU13" s="134"/>
      <c r="ROV13" s="132"/>
      <c r="ROW13" s="132"/>
      <c r="ROX13" s="132"/>
      <c r="ROY13" s="133"/>
      <c r="ROZ13" s="134"/>
      <c r="RPA13" s="132"/>
      <c r="RPB13" s="132"/>
      <c r="RPC13" s="132"/>
      <c r="RPD13" s="133"/>
      <c r="RPE13" s="134"/>
      <c r="RPF13" s="132"/>
      <c r="RPG13" s="132"/>
      <c r="RPH13" s="132"/>
      <c r="RPI13" s="133"/>
      <c r="RPJ13" s="134"/>
      <c r="RPK13" s="132"/>
      <c r="RPL13" s="132"/>
      <c r="RPM13" s="132"/>
      <c r="RPN13" s="133"/>
      <c r="RPO13" s="134"/>
      <c r="RPP13" s="132"/>
      <c r="RPQ13" s="132"/>
      <c r="RPR13" s="132"/>
      <c r="RPS13" s="133"/>
      <c r="RPT13" s="134"/>
      <c r="RPU13" s="132"/>
      <c r="RPV13" s="132"/>
      <c r="RPW13" s="132"/>
      <c r="RPX13" s="133"/>
      <c r="RPY13" s="134"/>
      <c r="RPZ13" s="132"/>
      <c r="RQA13" s="132"/>
      <c r="RQB13" s="132"/>
      <c r="RQC13" s="133"/>
      <c r="RQD13" s="134"/>
      <c r="RQE13" s="132"/>
      <c r="RQF13" s="132"/>
      <c r="RQG13" s="132"/>
      <c r="RQH13" s="133"/>
      <c r="RQI13" s="134"/>
      <c r="RQJ13" s="132"/>
      <c r="RQK13" s="132"/>
      <c r="RQL13" s="132"/>
      <c r="RQM13" s="133"/>
      <c r="RQN13" s="134"/>
      <c r="RQO13" s="132"/>
      <c r="RQP13" s="132"/>
      <c r="RQQ13" s="132"/>
      <c r="RQR13" s="133"/>
      <c r="RQS13" s="134"/>
      <c r="RQT13" s="132"/>
      <c r="RQU13" s="132"/>
      <c r="RQV13" s="132"/>
      <c r="RQW13" s="133"/>
      <c r="RQX13" s="134"/>
      <c r="RQY13" s="132"/>
      <c r="RQZ13" s="132"/>
      <c r="RRA13" s="132"/>
      <c r="RRB13" s="133"/>
      <c r="RRC13" s="134"/>
      <c r="RRD13" s="132"/>
      <c r="RRE13" s="132"/>
      <c r="RRF13" s="132"/>
      <c r="RRG13" s="133"/>
      <c r="RRH13" s="134"/>
      <c r="RRI13" s="132"/>
      <c r="RRJ13" s="132"/>
      <c r="RRK13" s="132"/>
      <c r="RRL13" s="133"/>
      <c r="RRM13" s="134"/>
      <c r="RRN13" s="132"/>
      <c r="RRO13" s="132"/>
      <c r="RRP13" s="132"/>
      <c r="RRQ13" s="133"/>
      <c r="RRR13" s="134"/>
      <c r="RRS13" s="132"/>
      <c r="RRT13" s="132"/>
      <c r="RRU13" s="132"/>
      <c r="RRV13" s="133"/>
      <c r="RRW13" s="134"/>
      <c r="RRX13" s="132"/>
      <c r="RRY13" s="132"/>
      <c r="RRZ13" s="132"/>
      <c r="RSA13" s="133"/>
      <c r="RSB13" s="134"/>
      <c r="RSC13" s="132"/>
      <c r="RSD13" s="132"/>
      <c r="RSE13" s="132"/>
      <c r="RSF13" s="133"/>
      <c r="RSG13" s="134"/>
      <c r="RSH13" s="132"/>
      <c r="RSI13" s="132"/>
      <c r="RSJ13" s="132"/>
      <c r="RSK13" s="133"/>
      <c r="RSL13" s="134"/>
      <c r="RSM13" s="132"/>
      <c r="RSN13" s="132"/>
      <c r="RSO13" s="132"/>
      <c r="RSP13" s="133"/>
      <c r="RSQ13" s="134"/>
      <c r="RSR13" s="132"/>
      <c r="RSS13" s="132"/>
      <c r="RST13" s="132"/>
      <c r="RSU13" s="133"/>
      <c r="RSV13" s="134"/>
      <c r="RSW13" s="132"/>
      <c r="RSX13" s="132"/>
      <c r="RSY13" s="132"/>
      <c r="RSZ13" s="133"/>
      <c r="RTA13" s="134"/>
      <c r="RTB13" s="132"/>
      <c r="RTC13" s="132"/>
      <c r="RTD13" s="132"/>
      <c r="RTE13" s="133"/>
      <c r="RTF13" s="134"/>
      <c r="RTG13" s="132"/>
      <c r="RTH13" s="132"/>
      <c r="RTI13" s="132"/>
      <c r="RTJ13" s="133"/>
      <c r="RTK13" s="134"/>
      <c r="RTL13" s="132"/>
      <c r="RTM13" s="132"/>
      <c r="RTN13" s="132"/>
      <c r="RTO13" s="133"/>
      <c r="RTP13" s="134"/>
      <c r="RTQ13" s="132"/>
      <c r="RTR13" s="132"/>
      <c r="RTS13" s="132"/>
      <c r="RTT13" s="133"/>
      <c r="RTU13" s="134"/>
      <c r="RTV13" s="132"/>
      <c r="RTW13" s="132"/>
      <c r="RTX13" s="132"/>
      <c r="RTY13" s="133"/>
      <c r="RTZ13" s="134"/>
      <c r="RUA13" s="132"/>
      <c r="RUB13" s="132"/>
      <c r="RUC13" s="132"/>
      <c r="RUD13" s="133"/>
      <c r="RUE13" s="134"/>
      <c r="RUF13" s="132"/>
      <c r="RUG13" s="132"/>
      <c r="RUH13" s="132"/>
      <c r="RUI13" s="133"/>
      <c r="RUJ13" s="134"/>
      <c r="RUK13" s="132"/>
      <c r="RUL13" s="132"/>
      <c r="RUM13" s="132"/>
      <c r="RUN13" s="133"/>
      <c r="RUO13" s="134"/>
      <c r="RUP13" s="132"/>
      <c r="RUQ13" s="132"/>
      <c r="RUR13" s="132"/>
      <c r="RUS13" s="133"/>
      <c r="RUT13" s="134"/>
      <c r="RUU13" s="132"/>
      <c r="RUV13" s="132"/>
      <c r="RUW13" s="132"/>
      <c r="RUX13" s="133"/>
      <c r="RUY13" s="134"/>
      <c r="RUZ13" s="132"/>
      <c r="RVA13" s="132"/>
      <c r="RVB13" s="132"/>
      <c r="RVC13" s="133"/>
      <c r="RVD13" s="134"/>
      <c r="RVE13" s="132"/>
      <c r="RVF13" s="132"/>
      <c r="RVG13" s="132"/>
      <c r="RVH13" s="133"/>
      <c r="RVI13" s="134"/>
      <c r="RVJ13" s="132"/>
      <c r="RVK13" s="132"/>
      <c r="RVL13" s="132"/>
      <c r="RVM13" s="133"/>
      <c r="RVN13" s="134"/>
      <c r="RVO13" s="132"/>
      <c r="RVP13" s="132"/>
      <c r="RVQ13" s="132"/>
      <c r="RVR13" s="133"/>
      <c r="RVS13" s="134"/>
      <c r="RVT13" s="132"/>
      <c r="RVU13" s="132"/>
      <c r="RVV13" s="132"/>
      <c r="RVW13" s="133"/>
      <c r="RVX13" s="134"/>
      <c r="RVY13" s="132"/>
      <c r="RVZ13" s="132"/>
      <c r="RWA13" s="132"/>
      <c r="RWB13" s="133"/>
      <c r="RWC13" s="134"/>
      <c r="RWD13" s="132"/>
      <c r="RWE13" s="132"/>
      <c r="RWF13" s="132"/>
      <c r="RWG13" s="133"/>
      <c r="RWH13" s="134"/>
      <c r="RWI13" s="132"/>
      <c r="RWJ13" s="132"/>
      <c r="RWK13" s="132"/>
      <c r="RWL13" s="133"/>
      <c r="RWM13" s="134"/>
      <c r="RWN13" s="132"/>
      <c r="RWO13" s="132"/>
      <c r="RWP13" s="132"/>
      <c r="RWQ13" s="133"/>
      <c r="RWR13" s="134"/>
      <c r="RWS13" s="132"/>
      <c r="RWT13" s="132"/>
      <c r="RWU13" s="132"/>
      <c r="RWV13" s="133"/>
      <c r="RWW13" s="134"/>
      <c r="RWX13" s="132"/>
      <c r="RWY13" s="132"/>
      <c r="RWZ13" s="132"/>
      <c r="RXA13" s="133"/>
      <c r="RXB13" s="134"/>
      <c r="RXC13" s="132"/>
      <c r="RXD13" s="132"/>
      <c r="RXE13" s="132"/>
      <c r="RXF13" s="133"/>
      <c r="RXG13" s="134"/>
      <c r="RXH13" s="132"/>
      <c r="RXI13" s="132"/>
      <c r="RXJ13" s="132"/>
      <c r="RXK13" s="133"/>
      <c r="RXL13" s="134"/>
      <c r="RXM13" s="132"/>
      <c r="RXN13" s="132"/>
      <c r="RXO13" s="132"/>
      <c r="RXP13" s="133"/>
      <c r="RXQ13" s="134"/>
      <c r="RXR13" s="132"/>
      <c r="RXS13" s="132"/>
      <c r="RXT13" s="132"/>
      <c r="RXU13" s="133"/>
      <c r="RXV13" s="134"/>
      <c r="RXW13" s="132"/>
      <c r="RXX13" s="132"/>
      <c r="RXY13" s="132"/>
      <c r="RXZ13" s="133"/>
      <c r="RYA13" s="134"/>
      <c r="RYB13" s="132"/>
      <c r="RYC13" s="132"/>
      <c r="RYD13" s="132"/>
      <c r="RYE13" s="133"/>
      <c r="RYF13" s="134"/>
      <c r="RYG13" s="132"/>
      <c r="RYH13" s="132"/>
      <c r="RYI13" s="132"/>
      <c r="RYJ13" s="133"/>
      <c r="RYK13" s="134"/>
      <c r="RYL13" s="132"/>
      <c r="RYM13" s="132"/>
      <c r="RYN13" s="132"/>
      <c r="RYO13" s="133"/>
      <c r="RYP13" s="134"/>
      <c r="RYQ13" s="132"/>
      <c r="RYR13" s="132"/>
      <c r="RYS13" s="132"/>
      <c r="RYT13" s="133"/>
      <c r="RYU13" s="134"/>
      <c r="RYV13" s="132"/>
      <c r="RYW13" s="132"/>
      <c r="RYX13" s="132"/>
      <c r="RYY13" s="133"/>
      <c r="RYZ13" s="134"/>
      <c r="RZA13" s="132"/>
      <c r="RZB13" s="132"/>
      <c r="RZC13" s="132"/>
      <c r="RZD13" s="133"/>
      <c r="RZE13" s="134"/>
      <c r="RZF13" s="132"/>
      <c r="RZG13" s="132"/>
      <c r="RZH13" s="132"/>
      <c r="RZI13" s="133"/>
      <c r="RZJ13" s="134"/>
      <c r="RZK13" s="132"/>
      <c r="RZL13" s="132"/>
      <c r="RZM13" s="132"/>
      <c r="RZN13" s="133"/>
      <c r="RZO13" s="134"/>
      <c r="RZP13" s="132"/>
      <c r="RZQ13" s="132"/>
      <c r="RZR13" s="132"/>
      <c r="RZS13" s="133"/>
      <c r="RZT13" s="134"/>
      <c r="RZU13" s="132"/>
      <c r="RZV13" s="132"/>
      <c r="RZW13" s="132"/>
      <c r="RZX13" s="133"/>
      <c r="RZY13" s="134"/>
      <c r="RZZ13" s="132"/>
      <c r="SAA13" s="132"/>
      <c r="SAB13" s="132"/>
      <c r="SAC13" s="133"/>
      <c r="SAD13" s="134"/>
      <c r="SAE13" s="132"/>
      <c r="SAF13" s="132"/>
      <c r="SAG13" s="132"/>
      <c r="SAH13" s="133"/>
      <c r="SAI13" s="134"/>
      <c r="SAJ13" s="132"/>
      <c r="SAK13" s="132"/>
      <c r="SAL13" s="132"/>
      <c r="SAM13" s="133"/>
      <c r="SAN13" s="134"/>
      <c r="SAO13" s="132"/>
      <c r="SAP13" s="132"/>
      <c r="SAQ13" s="132"/>
      <c r="SAR13" s="133"/>
      <c r="SAS13" s="134"/>
      <c r="SAT13" s="132"/>
      <c r="SAU13" s="132"/>
      <c r="SAV13" s="132"/>
      <c r="SAW13" s="133"/>
      <c r="SAX13" s="134"/>
      <c r="SAY13" s="132"/>
      <c r="SAZ13" s="132"/>
      <c r="SBA13" s="132"/>
      <c r="SBB13" s="133"/>
      <c r="SBC13" s="134"/>
      <c r="SBD13" s="132"/>
      <c r="SBE13" s="132"/>
      <c r="SBF13" s="132"/>
      <c r="SBG13" s="133"/>
      <c r="SBH13" s="134"/>
      <c r="SBI13" s="132"/>
      <c r="SBJ13" s="132"/>
      <c r="SBK13" s="132"/>
      <c r="SBL13" s="133"/>
      <c r="SBM13" s="134"/>
      <c r="SBN13" s="132"/>
      <c r="SBO13" s="132"/>
      <c r="SBP13" s="132"/>
      <c r="SBQ13" s="133"/>
      <c r="SBR13" s="134"/>
      <c r="SBS13" s="132"/>
      <c r="SBT13" s="132"/>
      <c r="SBU13" s="132"/>
      <c r="SBV13" s="133"/>
      <c r="SBW13" s="134"/>
      <c r="SBX13" s="132"/>
      <c r="SBY13" s="132"/>
      <c r="SBZ13" s="132"/>
      <c r="SCA13" s="133"/>
      <c r="SCB13" s="134"/>
      <c r="SCC13" s="132"/>
      <c r="SCD13" s="132"/>
      <c r="SCE13" s="132"/>
      <c r="SCF13" s="133"/>
      <c r="SCG13" s="134"/>
      <c r="SCH13" s="132"/>
      <c r="SCI13" s="132"/>
      <c r="SCJ13" s="132"/>
      <c r="SCK13" s="133"/>
      <c r="SCL13" s="134"/>
      <c r="SCM13" s="132"/>
      <c r="SCN13" s="132"/>
      <c r="SCO13" s="132"/>
      <c r="SCP13" s="133"/>
      <c r="SCQ13" s="134"/>
      <c r="SCR13" s="132"/>
      <c r="SCS13" s="132"/>
      <c r="SCT13" s="132"/>
      <c r="SCU13" s="133"/>
      <c r="SCV13" s="134"/>
      <c r="SCW13" s="132"/>
      <c r="SCX13" s="132"/>
      <c r="SCY13" s="132"/>
      <c r="SCZ13" s="133"/>
      <c r="SDA13" s="134"/>
      <c r="SDB13" s="132"/>
      <c r="SDC13" s="132"/>
      <c r="SDD13" s="132"/>
      <c r="SDE13" s="133"/>
      <c r="SDF13" s="134"/>
      <c r="SDG13" s="132"/>
      <c r="SDH13" s="132"/>
      <c r="SDI13" s="132"/>
      <c r="SDJ13" s="133"/>
      <c r="SDK13" s="134"/>
      <c r="SDL13" s="132"/>
      <c r="SDM13" s="132"/>
      <c r="SDN13" s="132"/>
      <c r="SDO13" s="133"/>
      <c r="SDP13" s="134"/>
      <c r="SDQ13" s="132"/>
      <c r="SDR13" s="132"/>
      <c r="SDS13" s="132"/>
      <c r="SDT13" s="133"/>
      <c r="SDU13" s="134"/>
      <c r="SDV13" s="132"/>
      <c r="SDW13" s="132"/>
      <c r="SDX13" s="132"/>
      <c r="SDY13" s="133"/>
      <c r="SDZ13" s="134"/>
      <c r="SEA13" s="132"/>
      <c r="SEB13" s="132"/>
      <c r="SEC13" s="132"/>
      <c r="SED13" s="133"/>
      <c r="SEE13" s="134"/>
      <c r="SEF13" s="132"/>
      <c r="SEG13" s="132"/>
      <c r="SEH13" s="132"/>
      <c r="SEI13" s="133"/>
      <c r="SEJ13" s="134"/>
      <c r="SEK13" s="132"/>
      <c r="SEL13" s="132"/>
      <c r="SEM13" s="132"/>
      <c r="SEN13" s="133"/>
      <c r="SEO13" s="134"/>
      <c r="SEP13" s="132"/>
      <c r="SEQ13" s="132"/>
      <c r="SER13" s="132"/>
      <c r="SES13" s="133"/>
      <c r="SET13" s="134"/>
      <c r="SEU13" s="132"/>
      <c r="SEV13" s="132"/>
      <c r="SEW13" s="132"/>
      <c r="SEX13" s="133"/>
      <c r="SEY13" s="134"/>
      <c r="SEZ13" s="132"/>
      <c r="SFA13" s="132"/>
      <c r="SFB13" s="132"/>
      <c r="SFC13" s="133"/>
      <c r="SFD13" s="134"/>
      <c r="SFE13" s="132"/>
      <c r="SFF13" s="132"/>
      <c r="SFG13" s="132"/>
      <c r="SFH13" s="133"/>
      <c r="SFI13" s="134"/>
      <c r="SFJ13" s="132"/>
      <c r="SFK13" s="132"/>
      <c r="SFL13" s="132"/>
      <c r="SFM13" s="133"/>
      <c r="SFN13" s="134"/>
      <c r="SFO13" s="132"/>
      <c r="SFP13" s="132"/>
      <c r="SFQ13" s="132"/>
      <c r="SFR13" s="133"/>
      <c r="SFS13" s="134"/>
      <c r="SFT13" s="132"/>
      <c r="SFU13" s="132"/>
      <c r="SFV13" s="132"/>
      <c r="SFW13" s="133"/>
      <c r="SFX13" s="134"/>
      <c r="SFY13" s="132"/>
      <c r="SFZ13" s="132"/>
      <c r="SGA13" s="132"/>
      <c r="SGB13" s="133"/>
      <c r="SGC13" s="134"/>
      <c r="SGD13" s="132"/>
      <c r="SGE13" s="132"/>
      <c r="SGF13" s="132"/>
      <c r="SGG13" s="133"/>
      <c r="SGH13" s="134"/>
      <c r="SGI13" s="132"/>
      <c r="SGJ13" s="132"/>
      <c r="SGK13" s="132"/>
      <c r="SGL13" s="133"/>
      <c r="SGM13" s="134"/>
      <c r="SGN13" s="132"/>
      <c r="SGO13" s="132"/>
      <c r="SGP13" s="132"/>
      <c r="SGQ13" s="133"/>
      <c r="SGR13" s="134"/>
      <c r="SGS13" s="132"/>
      <c r="SGT13" s="132"/>
      <c r="SGU13" s="132"/>
      <c r="SGV13" s="133"/>
      <c r="SGW13" s="134"/>
      <c r="SGX13" s="132"/>
      <c r="SGY13" s="132"/>
      <c r="SGZ13" s="132"/>
      <c r="SHA13" s="133"/>
      <c r="SHB13" s="134"/>
      <c r="SHC13" s="132"/>
      <c r="SHD13" s="132"/>
      <c r="SHE13" s="132"/>
      <c r="SHF13" s="133"/>
      <c r="SHG13" s="134"/>
      <c r="SHH13" s="132"/>
      <c r="SHI13" s="132"/>
      <c r="SHJ13" s="132"/>
      <c r="SHK13" s="133"/>
      <c r="SHL13" s="134"/>
      <c r="SHM13" s="132"/>
      <c r="SHN13" s="132"/>
      <c r="SHO13" s="132"/>
      <c r="SHP13" s="133"/>
      <c r="SHQ13" s="134"/>
      <c r="SHR13" s="132"/>
      <c r="SHS13" s="132"/>
      <c r="SHT13" s="132"/>
      <c r="SHU13" s="133"/>
      <c r="SHV13" s="134"/>
      <c r="SHW13" s="132"/>
      <c r="SHX13" s="132"/>
      <c r="SHY13" s="132"/>
      <c r="SHZ13" s="133"/>
      <c r="SIA13" s="134"/>
      <c r="SIB13" s="132"/>
      <c r="SIC13" s="132"/>
      <c r="SID13" s="132"/>
      <c r="SIE13" s="133"/>
      <c r="SIF13" s="134"/>
      <c r="SIG13" s="132"/>
      <c r="SIH13" s="132"/>
      <c r="SII13" s="132"/>
      <c r="SIJ13" s="133"/>
      <c r="SIK13" s="134"/>
      <c r="SIL13" s="132"/>
      <c r="SIM13" s="132"/>
      <c r="SIN13" s="132"/>
      <c r="SIO13" s="133"/>
      <c r="SIP13" s="134"/>
      <c r="SIQ13" s="132"/>
      <c r="SIR13" s="132"/>
      <c r="SIS13" s="132"/>
      <c r="SIT13" s="133"/>
      <c r="SIU13" s="134"/>
      <c r="SIV13" s="132"/>
      <c r="SIW13" s="132"/>
      <c r="SIX13" s="132"/>
      <c r="SIY13" s="133"/>
      <c r="SIZ13" s="134"/>
      <c r="SJA13" s="132"/>
      <c r="SJB13" s="132"/>
      <c r="SJC13" s="132"/>
      <c r="SJD13" s="133"/>
      <c r="SJE13" s="134"/>
      <c r="SJF13" s="132"/>
      <c r="SJG13" s="132"/>
      <c r="SJH13" s="132"/>
      <c r="SJI13" s="133"/>
      <c r="SJJ13" s="134"/>
      <c r="SJK13" s="132"/>
      <c r="SJL13" s="132"/>
      <c r="SJM13" s="132"/>
      <c r="SJN13" s="133"/>
      <c r="SJO13" s="134"/>
      <c r="SJP13" s="132"/>
      <c r="SJQ13" s="132"/>
      <c r="SJR13" s="132"/>
      <c r="SJS13" s="133"/>
      <c r="SJT13" s="134"/>
      <c r="SJU13" s="132"/>
      <c r="SJV13" s="132"/>
      <c r="SJW13" s="132"/>
      <c r="SJX13" s="133"/>
      <c r="SJY13" s="134"/>
      <c r="SJZ13" s="132"/>
      <c r="SKA13" s="132"/>
      <c r="SKB13" s="132"/>
      <c r="SKC13" s="133"/>
      <c r="SKD13" s="134"/>
      <c r="SKE13" s="132"/>
      <c r="SKF13" s="132"/>
      <c r="SKG13" s="132"/>
      <c r="SKH13" s="133"/>
      <c r="SKI13" s="134"/>
      <c r="SKJ13" s="132"/>
      <c r="SKK13" s="132"/>
      <c r="SKL13" s="132"/>
      <c r="SKM13" s="133"/>
      <c r="SKN13" s="134"/>
      <c r="SKO13" s="132"/>
      <c r="SKP13" s="132"/>
      <c r="SKQ13" s="132"/>
      <c r="SKR13" s="133"/>
      <c r="SKS13" s="134"/>
      <c r="SKT13" s="132"/>
      <c r="SKU13" s="132"/>
      <c r="SKV13" s="132"/>
      <c r="SKW13" s="133"/>
      <c r="SKX13" s="134"/>
      <c r="SKY13" s="132"/>
      <c r="SKZ13" s="132"/>
      <c r="SLA13" s="132"/>
      <c r="SLB13" s="133"/>
      <c r="SLC13" s="134"/>
      <c r="SLD13" s="132"/>
      <c r="SLE13" s="132"/>
      <c r="SLF13" s="132"/>
      <c r="SLG13" s="133"/>
      <c r="SLH13" s="134"/>
      <c r="SLI13" s="132"/>
      <c r="SLJ13" s="132"/>
      <c r="SLK13" s="132"/>
      <c r="SLL13" s="133"/>
      <c r="SLM13" s="134"/>
      <c r="SLN13" s="132"/>
      <c r="SLO13" s="132"/>
      <c r="SLP13" s="132"/>
      <c r="SLQ13" s="133"/>
      <c r="SLR13" s="134"/>
      <c r="SLS13" s="132"/>
      <c r="SLT13" s="132"/>
      <c r="SLU13" s="132"/>
      <c r="SLV13" s="133"/>
      <c r="SLW13" s="134"/>
      <c r="SLX13" s="132"/>
      <c r="SLY13" s="132"/>
      <c r="SLZ13" s="132"/>
      <c r="SMA13" s="133"/>
      <c r="SMB13" s="134"/>
      <c r="SMC13" s="132"/>
      <c r="SMD13" s="132"/>
      <c r="SME13" s="132"/>
      <c r="SMF13" s="133"/>
      <c r="SMG13" s="134"/>
      <c r="SMH13" s="132"/>
      <c r="SMI13" s="132"/>
      <c r="SMJ13" s="132"/>
      <c r="SMK13" s="133"/>
      <c r="SML13" s="134"/>
      <c r="SMM13" s="132"/>
      <c r="SMN13" s="132"/>
      <c r="SMO13" s="132"/>
      <c r="SMP13" s="133"/>
      <c r="SMQ13" s="134"/>
      <c r="SMR13" s="132"/>
      <c r="SMS13" s="132"/>
      <c r="SMT13" s="132"/>
      <c r="SMU13" s="133"/>
      <c r="SMV13" s="134"/>
      <c r="SMW13" s="132"/>
      <c r="SMX13" s="132"/>
      <c r="SMY13" s="132"/>
      <c r="SMZ13" s="133"/>
      <c r="SNA13" s="134"/>
      <c r="SNB13" s="132"/>
      <c r="SNC13" s="132"/>
      <c r="SND13" s="132"/>
      <c r="SNE13" s="133"/>
      <c r="SNF13" s="134"/>
      <c r="SNG13" s="132"/>
      <c r="SNH13" s="132"/>
      <c r="SNI13" s="132"/>
      <c r="SNJ13" s="133"/>
      <c r="SNK13" s="134"/>
      <c r="SNL13" s="132"/>
      <c r="SNM13" s="132"/>
      <c r="SNN13" s="132"/>
      <c r="SNO13" s="133"/>
      <c r="SNP13" s="134"/>
      <c r="SNQ13" s="132"/>
      <c r="SNR13" s="132"/>
      <c r="SNS13" s="132"/>
      <c r="SNT13" s="133"/>
      <c r="SNU13" s="134"/>
      <c r="SNV13" s="132"/>
      <c r="SNW13" s="132"/>
      <c r="SNX13" s="132"/>
      <c r="SNY13" s="133"/>
      <c r="SNZ13" s="134"/>
      <c r="SOA13" s="132"/>
      <c r="SOB13" s="132"/>
      <c r="SOC13" s="132"/>
      <c r="SOD13" s="133"/>
      <c r="SOE13" s="134"/>
      <c r="SOF13" s="132"/>
      <c r="SOG13" s="132"/>
      <c r="SOH13" s="132"/>
      <c r="SOI13" s="133"/>
      <c r="SOJ13" s="134"/>
      <c r="SOK13" s="132"/>
      <c r="SOL13" s="132"/>
      <c r="SOM13" s="132"/>
      <c r="SON13" s="133"/>
      <c r="SOO13" s="134"/>
      <c r="SOP13" s="132"/>
      <c r="SOQ13" s="132"/>
      <c r="SOR13" s="132"/>
      <c r="SOS13" s="133"/>
      <c r="SOT13" s="134"/>
      <c r="SOU13" s="132"/>
      <c r="SOV13" s="132"/>
      <c r="SOW13" s="132"/>
      <c r="SOX13" s="133"/>
      <c r="SOY13" s="134"/>
      <c r="SOZ13" s="132"/>
      <c r="SPA13" s="132"/>
      <c r="SPB13" s="132"/>
      <c r="SPC13" s="133"/>
      <c r="SPD13" s="134"/>
      <c r="SPE13" s="132"/>
      <c r="SPF13" s="132"/>
      <c r="SPG13" s="132"/>
      <c r="SPH13" s="133"/>
      <c r="SPI13" s="134"/>
      <c r="SPJ13" s="132"/>
      <c r="SPK13" s="132"/>
      <c r="SPL13" s="132"/>
      <c r="SPM13" s="133"/>
      <c r="SPN13" s="134"/>
      <c r="SPO13" s="132"/>
      <c r="SPP13" s="132"/>
      <c r="SPQ13" s="132"/>
      <c r="SPR13" s="133"/>
      <c r="SPS13" s="134"/>
      <c r="SPT13" s="132"/>
      <c r="SPU13" s="132"/>
      <c r="SPV13" s="132"/>
      <c r="SPW13" s="133"/>
      <c r="SPX13" s="134"/>
      <c r="SPY13" s="132"/>
      <c r="SPZ13" s="132"/>
      <c r="SQA13" s="132"/>
      <c r="SQB13" s="133"/>
      <c r="SQC13" s="134"/>
      <c r="SQD13" s="132"/>
      <c r="SQE13" s="132"/>
      <c r="SQF13" s="132"/>
      <c r="SQG13" s="133"/>
      <c r="SQH13" s="134"/>
      <c r="SQI13" s="132"/>
      <c r="SQJ13" s="132"/>
      <c r="SQK13" s="132"/>
      <c r="SQL13" s="133"/>
      <c r="SQM13" s="134"/>
      <c r="SQN13" s="132"/>
      <c r="SQO13" s="132"/>
      <c r="SQP13" s="132"/>
      <c r="SQQ13" s="133"/>
      <c r="SQR13" s="134"/>
      <c r="SQS13" s="132"/>
      <c r="SQT13" s="132"/>
      <c r="SQU13" s="132"/>
      <c r="SQV13" s="133"/>
      <c r="SQW13" s="134"/>
      <c r="SQX13" s="132"/>
      <c r="SQY13" s="132"/>
      <c r="SQZ13" s="132"/>
      <c r="SRA13" s="133"/>
      <c r="SRB13" s="134"/>
      <c r="SRC13" s="132"/>
      <c r="SRD13" s="132"/>
      <c r="SRE13" s="132"/>
      <c r="SRF13" s="133"/>
      <c r="SRG13" s="134"/>
      <c r="SRH13" s="132"/>
      <c r="SRI13" s="132"/>
      <c r="SRJ13" s="132"/>
      <c r="SRK13" s="133"/>
      <c r="SRL13" s="134"/>
      <c r="SRM13" s="132"/>
      <c r="SRN13" s="132"/>
      <c r="SRO13" s="132"/>
      <c r="SRP13" s="133"/>
      <c r="SRQ13" s="134"/>
      <c r="SRR13" s="132"/>
      <c r="SRS13" s="132"/>
      <c r="SRT13" s="132"/>
      <c r="SRU13" s="133"/>
      <c r="SRV13" s="134"/>
      <c r="SRW13" s="132"/>
      <c r="SRX13" s="132"/>
      <c r="SRY13" s="132"/>
      <c r="SRZ13" s="133"/>
      <c r="SSA13" s="134"/>
      <c r="SSB13" s="132"/>
      <c r="SSC13" s="132"/>
      <c r="SSD13" s="132"/>
      <c r="SSE13" s="133"/>
      <c r="SSF13" s="134"/>
      <c r="SSG13" s="132"/>
      <c r="SSH13" s="132"/>
      <c r="SSI13" s="132"/>
      <c r="SSJ13" s="133"/>
      <c r="SSK13" s="134"/>
      <c r="SSL13" s="132"/>
      <c r="SSM13" s="132"/>
      <c r="SSN13" s="132"/>
      <c r="SSO13" s="133"/>
      <c r="SSP13" s="134"/>
      <c r="SSQ13" s="132"/>
      <c r="SSR13" s="132"/>
      <c r="SSS13" s="132"/>
      <c r="SST13" s="133"/>
      <c r="SSU13" s="134"/>
      <c r="SSV13" s="132"/>
      <c r="SSW13" s="132"/>
      <c r="SSX13" s="132"/>
      <c r="SSY13" s="133"/>
      <c r="SSZ13" s="134"/>
      <c r="STA13" s="132"/>
      <c r="STB13" s="132"/>
      <c r="STC13" s="132"/>
      <c r="STD13" s="133"/>
      <c r="STE13" s="134"/>
      <c r="STF13" s="132"/>
      <c r="STG13" s="132"/>
      <c r="STH13" s="132"/>
      <c r="STI13" s="133"/>
      <c r="STJ13" s="134"/>
      <c r="STK13" s="132"/>
      <c r="STL13" s="132"/>
      <c r="STM13" s="132"/>
      <c r="STN13" s="133"/>
      <c r="STO13" s="134"/>
      <c r="STP13" s="132"/>
      <c r="STQ13" s="132"/>
      <c r="STR13" s="132"/>
      <c r="STS13" s="133"/>
      <c r="STT13" s="134"/>
      <c r="STU13" s="132"/>
      <c r="STV13" s="132"/>
      <c r="STW13" s="132"/>
      <c r="STX13" s="133"/>
      <c r="STY13" s="134"/>
      <c r="STZ13" s="132"/>
      <c r="SUA13" s="132"/>
      <c r="SUB13" s="132"/>
      <c r="SUC13" s="133"/>
      <c r="SUD13" s="134"/>
      <c r="SUE13" s="132"/>
      <c r="SUF13" s="132"/>
      <c r="SUG13" s="132"/>
      <c r="SUH13" s="133"/>
      <c r="SUI13" s="134"/>
      <c r="SUJ13" s="132"/>
      <c r="SUK13" s="132"/>
      <c r="SUL13" s="132"/>
      <c r="SUM13" s="133"/>
      <c r="SUN13" s="134"/>
      <c r="SUO13" s="132"/>
      <c r="SUP13" s="132"/>
      <c r="SUQ13" s="132"/>
      <c r="SUR13" s="133"/>
      <c r="SUS13" s="134"/>
      <c r="SUT13" s="132"/>
      <c r="SUU13" s="132"/>
      <c r="SUV13" s="132"/>
      <c r="SUW13" s="133"/>
      <c r="SUX13" s="134"/>
      <c r="SUY13" s="132"/>
      <c r="SUZ13" s="132"/>
      <c r="SVA13" s="132"/>
      <c r="SVB13" s="133"/>
      <c r="SVC13" s="134"/>
      <c r="SVD13" s="132"/>
      <c r="SVE13" s="132"/>
      <c r="SVF13" s="132"/>
      <c r="SVG13" s="133"/>
      <c r="SVH13" s="134"/>
      <c r="SVI13" s="132"/>
      <c r="SVJ13" s="132"/>
      <c r="SVK13" s="132"/>
      <c r="SVL13" s="133"/>
      <c r="SVM13" s="134"/>
      <c r="SVN13" s="132"/>
      <c r="SVO13" s="132"/>
      <c r="SVP13" s="132"/>
      <c r="SVQ13" s="133"/>
      <c r="SVR13" s="134"/>
      <c r="SVS13" s="132"/>
      <c r="SVT13" s="132"/>
      <c r="SVU13" s="132"/>
      <c r="SVV13" s="133"/>
      <c r="SVW13" s="134"/>
      <c r="SVX13" s="132"/>
      <c r="SVY13" s="132"/>
      <c r="SVZ13" s="132"/>
      <c r="SWA13" s="133"/>
      <c r="SWB13" s="134"/>
      <c r="SWC13" s="132"/>
      <c r="SWD13" s="132"/>
      <c r="SWE13" s="132"/>
      <c r="SWF13" s="133"/>
      <c r="SWG13" s="134"/>
      <c r="SWH13" s="132"/>
      <c r="SWI13" s="132"/>
      <c r="SWJ13" s="132"/>
      <c r="SWK13" s="133"/>
      <c r="SWL13" s="134"/>
      <c r="SWM13" s="132"/>
      <c r="SWN13" s="132"/>
      <c r="SWO13" s="132"/>
      <c r="SWP13" s="133"/>
      <c r="SWQ13" s="134"/>
      <c r="SWR13" s="132"/>
      <c r="SWS13" s="132"/>
      <c r="SWT13" s="132"/>
      <c r="SWU13" s="133"/>
      <c r="SWV13" s="134"/>
      <c r="SWW13" s="132"/>
      <c r="SWX13" s="132"/>
      <c r="SWY13" s="132"/>
      <c r="SWZ13" s="133"/>
      <c r="SXA13" s="134"/>
      <c r="SXB13" s="132"/>
      <c r="SXC13" s="132"/>
      <c r="SXD13" s="132"/>
      <c r="SXE13" s="133"/>
      <c r="SXF13" s="134"/>
      <c r="SXG13" s="132"/>
      <c r="SXH13" s="132"/>
      <c r="SXI13" s="132"/>
      <c r="SXJ13" s="133"/>
      <c r="SXK13" s="134"/>
      <c r="SXL13" s="132"/>
      <c r="SXM13" s="132"/>
      <c r="SXN13" s="132"/>
      <c r="SXO13" s="133"/>
      <c r="SXP13" s="134"/>
      <c r="SXQ13" s="132"/>
      <c r="SXR13" s="132"/>
      <c r="SXS13" s="132"/>
      <c r="SXT13" s="133"/>
      <c r="SXU13" s="134"/>
      <c r="SXV13" s="132"/>
      <c r="SXW13" s="132"/>
      <c r="SXX13" s="132"/>
      <c r="SXY13" s="133"/>
      <c r="SXZ13" s="134"/>
      <c r="SYA13" s="132"/>
      <c r="SYB13" s="132"/>
      <c r="SYC13" s="132"/>
      <c r="SYD13" s="133"/>
      <c r="SYE13" s="134"/>
      <c r="SYF13" s="132"/>
      <c r="SYG13" s="132"/>
      <c r="SYH13" s="132"/>
      <c r="SYI13" s="133"/>
      <c r="SYJ13" s="134"/>
      <c r="SYK13" s="132"/>
      <c r="SYL13" s="132"/>
      <c r="SYM13" s="132"/>
      <c r="SYN13" s="133"/>
      <c r="SYO13" s="134"/>
      <c r="SYP13" s="132"/>
      <c r="SYQ13" s="132"/>
      <c r="SYR13" s="132"/>
      <c r="SYS13" s="133"/>
      <c r="SYT13" s="134"/>
      <c r="SYU13" s="132"/>
      <c r="SYV13" s="132"/>
      <c r="SYW13" s="132"/>
      <c r="SYX13" s="133"/>
      <c r="SYY13" s="134"/>
      <c r="SYZ13" s="132"/>
      <c r="SZA13" s="132"/>
      <c r="SZB13" s="132"/>
      <c r="SZC13" s="133"/>
      <c r="SZD13" s="134"/>
      <c r="SZE13" s="132"/>
      <c r="SZF13" s="132"/>
      <c r="SZG13" s="132"/>
      <c r="SZH13" s="133"/>
      <c r="SZI13" s="134"/>
      <c r="SZJ13" s="132"/>
      <c r="SZK13" s="132"/>
      <c r="SZL13" s="132"/>
      <c r="SZM13" s="133"/>
      <c r="SZN13" s="134"/>
      <c r="SZO13" s="132"/>
      <c r="SZP13" s="132"/>
      <c r="SZQ13" s="132"/>
      <c r="SZR13" s="133"/>
      <c r="SZS13" s="134"/>
      <c r="SZT13" s="132"/>
      <c r="SZU13" s="132"/>
      <c r="SZV13" s="132"/>
      <c r="SZW13" s="133"/>
      <c r="SZX13" s="134"/>
      <c r="SZY13" s="132"/>
      <c r="SZZ13" s="132"/>
      <c r="TAA13" s="132"/>
      <c r="TAB13" s="133"/>
      <c r="TAC13" s="134"/>
      <c r="TAD13" s="132"/>
      <c r="TAE13" s="132"/>
      <c r="TAF13" s="132"/>
      <c r="TAG13" s="133"/>
      <c r="TAH13" s="134"/>
      <c r="TAI13" s="132"/>
      <c r="TAJ13" s="132"/>
      <c r="TAK13" s="132"/>
      <c r="TAL13" s="133"/>
      <c r="TAM13" s="134"/>
      <c r="TAN13" s="132"/>
      <c r="TAO13" s="132"/>
      <c r="TAP13" s="132"/>
      <c r="TAQ13" s="133"/>
      <c r="TAR13" s="134"/>
      <c r="TAS13" s="132"/>
      <c r="TAT13" s="132"/>
      <c r="TAU13" s="132"/>
      <c r="TAV13" s="133"/>
      <c r="TAW13" s="134"/>
      <c r="TAX13" s="132"/>
      <c r="TAY13" s="132"/>
      <c r="TAZ13" s="132"/>
      <c r="TBA13" s="133"/>
      <c r="TBB13" s="134"/>
      <c r="TBC13" s="132"/>
      <c r="TBD13" s="132"/>
      <c r="TBE13" s="132"/>
      <c r="TBF13" s="133"/>
      <c r="TBG13" s="134"/>
      <c r="TBH13" s="132"/>
      <c r="TBI13" s="132"/>
      <c r="TBJ13" s="132"/>
      <c r="TBK13" s="133"/>
      <c r="TBL13" s="134"/>
      <c r="TBM13" s="132"/>
      <c r="TBN13" s="132"/>
      <c r="TBO13" s="132"/>
      <c r="TBP13" s="133"/>
      <c r="TBQ13" s="134"/>
      <c r="TBR13" s="132"/>
      <c r="TBS13" s="132"/>
      <c r="TBT13" s="132"/>
      <c r="TBU13" s="133"/>
      <c r="TBV13" s="134"/>
      <c r="TBW13" s="132"/>
      <c r="TBX13" s="132"/>
      <c r="TBY13" s="132"/>
      <c r="TBZ13" s="133"/>
      <c r="TCA13" s="134"/>
      <c r="TCB13" s="132"/>
      <c r="TCC13" s="132"/>
      <c r="TCD13" s="132"/>
      <c r="TCE13" s="133"/>
      <c r="TCF13" s="134"/>
      <c r="TCG13" s="132"/>
      <c r="TCH13" s="132"/>
      <c r="TCI13" s="132"/>
      <c r="TCJ13" s="133"/>
      <c r="TCK13" s="134"/>
      <c r="TCL13" s="132"/>
      <c r="TCM13" s="132"/>
      <c r="TCN13" s="132"/>
      <c r="TCO13" s="133"/>
      <c r="TCP13" s="134"/>
      <c r="TCQ13" s="132"/>
      <c r="TCR13" s="132"/>
      <c r="TCS13" s="132"/>
      <c r="TCT13" s="133"/>
      <c r="TCU13" s="134"/>
      <c r="TCV13" s="132"/>
      <c r="TCW13" s="132"/>
      <c r="TCX13" s="132"/>
      <c r="TCY13" s="133"/>
      <c r="TCZ13" s="134"/>
      <c r="TDA13" s="132"/>
      <c r="TDB13" s="132"/>
      <c r="TDC13" s="132"/>
      <c r="TDD13" s="133"/>
      <c r="TDE13" s="134"/>
      <c r="TDF13" s="132"/>
      <c r="TDG13" s="132"/>
      <c r="TDH13" s="132"/>
      <c r="TDI13" s="133"/>
      <c r="TDJ13" s="134"/>
      <c r="TDK13" s="132"/>
      <c r="TDL13" s="132"/>
      <c r="TDM13" s="132"/>
      <c r="TDN13" s="133"/>
      <c r="TDO13" s="134"/>
      <c r="TDP13" s="132"/>
      <c r="TDQ13" s="132"/>
      <c r="TDR13" s="132"/>
      <c r="TDS13" s="133"/>
      <c r="TDT13" s="134"/>
      <c r="TDU13" s="132"/>
      <c r="TDV13" s="132"/>
      <c r="TDW13" s="132"/>
      <c r="TDX13" s="133"/>
      <c r="TDY13" s="134"/>
      <c r="TDZ13" s="132"/>
      <c r="TEA13" s="132"/>
      <c r="TEB13" s="132"/>
      <c r="TEC13" s="133"/>
      <c r="TED13" s="134"/>
      <c r="TEE13" s="132"/>
      <c r="TEF13" s="132"/>
      <c r="TEG13" s="132"/>
      <c r="TEH13" s="133"/>
      <c r="TEI13" s="134"/>
      <c r="TEJ13" s="132"/>
      <c r="TEK13" s="132"/>
      <c r="TEL13" s="132"/>
      <c r="TEM13" s="133"/>
      <c r="TEN13" s="134"/>
      <c r="TEO13" s="132"/>
      <c r="TEP13" s="132"/>
      <c r="TEQ13" s="132"/>
      <c r="TER13" s="133"/>
      <c r="TES13" s="134"/>
      <c r="TET13" s="132"/>
      <c r="TEU13" s="132"/>
      <c r="TEV13" s="132"/>
      <c r="TEW13" s="133"/>
      <c r="TEX13" s="134"/>
      <c r="TEY13" s="132"/>
      <c r="TEZ13" s="132"/>
      <c r="TFA13" s="132"/>
      <c r="TFB13" s="133"/>
      <c r="TFC13" s="134"/>
      <c r="TFD13" s="132"/>
      <c r="TFE13" s="132"/>
      <c r="TFF13" s="132"/>
      <c r="TFG13" s="133"/>
      <c r="TFH13" s="134"/>
      <c r="TFI13" s="132"/>
      <c r="TFJ13" s="132"/>
      <c r="TFK13" s="132"/>
      <c r="TFL13" s="133"/>
      <c r="TFM13" s="134"/>
      <c r="TFN13" s="132"/>
      <c r="TFO13" s="132"/>
      <c r="TFP13" s="132"/>
      <c r="TFQ13" s="133"/>
      <c r="TFR13" s="134"/>
      <c r="TFS13" s="132"/>
      <c r="TFT13" s="132"/>
      <c r="TFU13" s="132"/>
      <c r="TFV13" s="133"/>
      <c r="TFW13" s="134"/>
      <c r="TFX13" s="132"/>
      <c r="TFY13" s="132"/>
      <c r="TFZ13" s="132"/>
      <c r="TGA13" s="133"/>
      <c r="TGB13" s="134"/>
      <c r="TGC13" s="132"/>
      <c r="TGD13" s="132"/>
      <c r="TGE13" s="132"/>
      <c r="TGF13" s="133"/>
      <c r="TGG13" s="134"/>
      <c r="TGH13" s="132"/>
      <c r="TGI13" s="132"/>
      <c r="TGJ13" s="132"/>
      <c r="TGK13" s="133"/>
      <c r="TGL13" s="134"/>
      <c r="TGM13" s="132"/>
      <c r="TGN13" s="132"/>
      <c r="TGO13" s="132"/>
      <c r="TGP13" s="133"/>
      <c r="TGQ13" s="134"/>
      <c r="TGR13" s="132"/>
      <c r="TGS13" s="132"/>
      <c r="TGT13" s="132"/>
      <c r="TGU13" s="133"/>
      <c r="TGV13" s="134"/>
      <c r="TGW13" s="132"/>
      <c r="TGX13" s="132"/>
      <c r="TGY13" s="132"/>
      <c r="TGZ13" s="133"/>
      <c r="THA13" s="134"/>
      <c r="THB13" s="132"/>
      <c r="THC13" s="132"/>
      <c r="THD13" s="132"/>
      <c r="THE13" s="133"/>
      <c r="THF13" s="134"/>
      <c r="THG13" s="132"/>
      <c r="THH13" s="132"/>
      <c r="THI13" s="132"/>
      <c r="THJ13" s="133"/>
      <c r="THK13" s="134"/>
      <c r="THL13" s="132"/>
      <c r="THM13" s="132"/>
      <c r="THN13" s="132"/>
      <c r="THO13" s="133"/>
      <c r="THP13" s="134"/>
      <c r="THQ13" s="132"/>
      <c r="THR13" s="132"/>
      <c r="THS13" s="132"/>
      <c r="THT13" s="133"/>
      <c r="THU13" s="134"/>
      <c r="THV13" s="132"/>
      <c r="THW13" s="132"/>
      <c r="THX13" s="132"/>
      <c r="THY13" s="133"/>
      <c r="THZ13" s="134"/>
      <c r="TIA13" s="132"/>
      <c r="TIB13" s="132"/>
      <c r="TIC13" s="132"/>
      <c r="TID13" s="133"/>
      <c r="TIE13" s="134"/>
      <c r="TIF13" s="132"/>
      <c r="TIG13" s="132"/>
      <c r="TIH13" s="132"/>
      <c r="TII13" s="133"/>
      <c r="TIJ13" s="134"/>
      <c r="TIK13" s="132"/>
      <c r="TIL13" s="132"/>
      <c r="TIM13" s="132"/>
      <c r="TIN13" s="133"/>
      <c r="TIO13" s="134"/>
      <c r="TIP13" s="132"/>
      <c r="TIQ13" s="132"/>
      <c r="TIR13" s="132"/>
      <c r="TIS13" s="133"/>
      <c r="TIT13" s="134"/>
      <c r="TIU13" s="132"/>
      <c r="TIV13" s="132"/>
      <c r="TIW13" s="132"/>
      <c r="TIX13" s="133"/>
      <c r="TIY13" s="134"/>
      <c r="TIZ13" s="132"/>
      <c r="TJA13" s="132"/>
      <c r="TJB13" s="132"/>
      <c r="TJC13" s="133"/>
      <c r="TJD13" s="134"/>
      <c r="TJE13" s="132"/>
      <c r="TJF13" s="132"/>
      <c r="TJG13" s="132"/>
      <c r="TJH13" s="133"/>
      <c r="TJI13" s="134"/>
      <c r="TJJ13" s="132"/>
      <c r="TJK13" s="132"/>
      <c r="TJL13" s="132"/>
      <c r="TJM13" s="133"/>
      <c r="TJN13" s="134"/>
      <c r="TJO13" s="132"/>
      <c r="TJP13" s="132"/>
      <c r="TJQ13" s="132"/>
      <c r="TJR13" s="133"/>
      <c r="TJS13" s="134"/>
      <c r="TJT13" s="132"/>
      <c r="TJU13" s="132"/>
      <c r="TJV13" s="132"/>
      <c r="TJW13" s="133"/>
      <c r="TJX13" s="134"/>
      <c r="TJY13" s="132"/>
      <c r="TJZ13" s="132"/>
      <c r="TKA13" s="132"/>
      <c r="TKB13" s="133"/>
      <c r="TKC13" s="134"/>
      <c r="TKD13" s="132"/>
      <c r="TKE13" s="132"/>
      <c r="TKF13" s="132"/>
      <c r="TKG13" s="133"/>
      <c r="TKH13" s="134"/>
      <c r="TKI13" s="132"/>
      <c r="TKJ13" s="132"/>
      <c r="TKK13" s="132"/>
      <c r="TKL13" s="133"/>
      <c r="TKM13" s="134"/>
      <c r="TKN13" s="132"/>
      <c r="TKO13" s="132"/>
      <c r="TKP13" s="132"/>
      <c r="TKQ13" s="133"/>
      <c r="TKR13" s="134"/>
      <c r="TKS13" s="132"/>
      <c r="TKT13" s="132"/>
      <c r="TKU13" s="132"/>
      <c r="TKV13" s="133"/>
      <c r="TKW13" s="134"/>
      <c r="TKX13" s="132"/>
      <c r="TKY13" s="132"/>
      <c r="TKZ13" s="132"/>
      <c r="TLA13" s="133"/>
      <c r="TLB13" s="134"/>
      <c r="TLC13" s="132"/>
      <c r="TLD13" s="132"/>
      <c r="TLE13" s="132"/>
      <c r="TLF13" s="133"/>
      <c r="TLG13" s="134"/>
      <c r="TLH13" s="132"/>
      <c r="TLI13" s="132"/>
      <c r="TLJ13" s="132"/>
      <c r="TLK13" s="133"/>
      <c r="TLL13" s="134"/>
      <c r="TLM13" s="132"/>
      <c r="TLN13" s="132"/>
      <c r="TLO13" s="132"/>
      <c r="TLP13" s="133"/>
      <c r="TLQ13" s="134"/>
      <c r="TLR13" s="132"/>
      <c r="TLS13" s="132"/>
      <c r="TLT13" s="132"/>
      <c r="TLU13" s="133"/>
      <c r="TLV13" s="134"/>
      <c r="TLW13" s="132"/>
      <c r="TLX13" s="132"/>
      <c r="TLY13" s="132"/>
      <c r="TLZ13" s="133"/>
      <c r="TMA13" s="134"/>
      <c r="TMB13" s="132"/>
      <c r="TMC13" s="132"/>
      <c r="TMD13" s="132"/>
      <c r="TME13" s="133"/>
      <c r="TMF13" s="134"/>
      <c r="TMG13" s="132"/>
      <c r="TMH13" s="132"/>
      <c r="TMI13" s="132"/>
      <c r="TMJ13" s="133"/>
      <c r="TMK13" s="134"/>
      <c r="TML13" s="132"/>
      <c r="TMM13" s="132"/>
      <c r="TMN13" s="132"/>
      <c r="TMO13" s="133"/>
      <c r="TMP13" s="134"/>
      <c r="TMQ13" s="132"/>
      <c r="TMR13" s="132"/>
      <c r="TMS13" s="132"/>
      <c r="TMT13" s="133"/>
      <c r="TMU13" s="134"/>
      <c r="TMV13" s="132"/>
      <c r="TMW13" s="132"/>
      <c r="TMX13" s="132"/>
      <c r="TMY13" s="133"/>
      <c r="TMZ13" s="134"/>
      <c r="TNA13" s="132"/>
      <c r="TNB13" s="132"/>
      <c r="TNC13" s="132"/>
      <c r="TND13" s="133"/>
      <c r="TNE13" s="134"/>
      <c r="TNF13" s="132"/>
      <c r="TNG13" s="132"/>
      <c r="TNH13" s="132"/>
      <c r="TNI13" s="133"/>
      <c r="TNJ13" s="134"/>
      <c r="TNK13" s="132"/>
      <c r="TNL13" s="132"/>
      <c r="TNM13" s="132"/>
      <c r="TNN13" s="133"/>
      <c r="TNO13" s="134"/>
      <c r="TNP13" s="132"/>
      <c r="TNQ13" s="132"/>
      <c r="TNR13" s="132"/>
      <c r="TNS13" s="133"/>
      <c r="TNT13" s="134"/>
      <c r="TNU13" s="132"/>
      <c r="TNV13" s="132"/>
      <c r="TNW13" s="132"/>
      <c r="TNX13" s="133"/>
      <c r="TNY13" s="134"/>
      <c r="TNZ13" s="132"/>
      <c r="TOA13" s="132"/>
      <c r="TOB13" s="132"/>
      <c r="TOC13" s="133"/>
      <c r="TOD13" s="134"/>
      <c r="TOE13" s="132"/>
      <c r="TOF13" s="132"/>
      <c r="TOG13" s="132"/>
      <c r="TOH13" s="133"/>
      <c r="TOI13" s="134"/>
      <c r="TOJ13" s="132"/>
      <c r="TOK13" s="132"/>
      <c r="TOL13" s="132"/>
      <c r="TOM13" s="133"/>
      <c r="TON13" s="134"/>
      <c r="TOO13" s="132"/>
      <c r="TOP13" s="132"/>
      <c r="TOQ13" s="132"/>
      <c r="TOR13" s="133"/>
      <c r="TOS13" s="134"/>
      <c r="TOT13" s="132"/>
      <c r="TOU13" s="132"/>
      <c r="TOV13" s="132"/>
      <c r="TOW13" s="133"/>
      <c r="TOX13" s="134"/>
      <c r="TOY13" s="132"/>
      <c r="TOZ13" s="132"/>
      <c r="TPA13" s="132"/>
      <c r="TPB13" s="133"/>
      <c r="TPC13" s="134"/>
      <c r="TPD13" s="132"/>
      <c r="TPE13" s="132"/>
      <c r="TPF13" s="132"/>
      <c r="TPG13" s="133"/>
      <c r="TPH13" s="134"/>
      <c r="TPI13" s="132"/>
      <c r="TPJ13" s="132"/>
      <c r="TPK13" s="132"/>
      <c r="TPL13" s="133"/>
      <c r="TPM13" s="134"/>
      <c r="TPN13" s="132"/>
      <c r="TPO13" s="132"/>
      <c r="TPP13" s="132"/>
      <c r="TPQ13" s="133"/>
      <c r="TPR13" s="134"/>
      <c r="TPS13" s="132"/>
      <c r="TPT13" s="132"/>
      <c r="TPU13" s="132"/>
      <c r="TPV13" s="133"/>
      <c r="TPW13" s="134"/>
      <c r="TPX13" s="132"/>
      <c r="TPY13" s="132"/>
      <c r="TPZ13" s="132"/>
      <c r="TQA13" s="133"/>
      <c r="TQB13" s="134"/>
      <c r="TQC13" s="132"/>
      <c r="TQD13" s="132"/>
      <c r="TQE13" s="132"/>
      <c r="TQF13" s="133"/>
      <c r="TQG13" s="134"/>
      <c r="TQH13" s="132"/>
      <c r="TQI13" s="132"/>
      <c r="TQJ13" s="132"/>
      <c r="TQK13" s="133"/>
      <c r="TQL13" s="134"/>
      <c r="TQM13" s="132"/>
      <c r="TQN13" s="132"/>
      <c r="TQO13" s="132"/>
      <c r="TQP13" s="133"/>
      <c r="TQQ13" s="134"/>
      <c r="TQR13" s="132"/>
      <c r="TQS13" s="132"/>
      <c r="TQT13" s="132"/>
      <c r="TQU13" s="133"/>
      <c r="TQV13" s="134"/>
      <c r="TQW13" s="132"/>
      <c r="TQX13" s="132"/>
      <c r="TQY13" s="132"/>
      <c r="TQZ13" s="133"/>
      <c r="TRA13" s="134"/>
      <c r="TRB13" s="132"/>
      <c r="TRC13" s="132"/>
      <c r="TRD13" s="132"/>
      <c r="TRE13" s="133"/>
      <c r="TRF13" s="134"/>
      <c r="TRG13" s="132"/>
      <c r="TRH13" s="132"/>
      <c r="TRI13" s="132"/>
      <c r="TRJ13" s="133"/>
      <c r="TRK13" s="134"/>
      <c r="TRL13" s="132"/>
      <c r="TRM13" s="132"/>
      <c r="TRN13" s="132"/>
      <c r="TRO13" s="133"/>
      <c r="TRP13" s="134"/>
      <c r="TRQ13" s="132"/>
      <c r="TRR13" s="132"/>
      <c r="TRS13" s="132"/>
      <c r="TRT13" s="133"/>
      <c r="TRU13" s="134"/>
      <c r="TRV13" s="132"/>
      <c r="TRW13" s="132"/>
      <c r="TRX13" s="132"/>
      <c r="TRY13" s="133"/>
      <c r="TRZ13" s="134"/>
      <c r="TSA13" s="132"/>
      <c r="TSB13" s="132"/>
      <c r="TSC13" s="132"/>
      <c r="TSD13" s="133"/>
      <c r="TSE13" s="134"/>
      <c r="TSF13" s="132"/>
      <c r="TSG13" s="132"/>
      <c r="TSH13" s="132"/>
      <c r="TSI13" s="133"/>
      <c r="TSJ13" s="134"/>
      <c r="TSK13" s="132"/>
      <c r="TSL13" s="132"/>
      <c r="TSM13" s="132"/>
      <c r="TSN13" s="133"/>
      <c r="TSO13" s="134"/>
      <c r="TSP13" s="132"/>
      <c r="TSQ13" s="132"/>
      <c r="TSR13" s="132"/>
      <c r="TSS13" s="133"/>
      <c r="TST13" s="134"/>
      <c r="TSU13" s="132"/>
      <c r="TSV13" s="132"/>
      <c r="TSW13" s="132"/>
      <c r="TSX13" s="133"/>
      <c r="TSY13" s="134"/>
      <c r="TSZ13" s="132"/>
      <c r="TTA13" s="132"/>
      <c r="TTB13" s="132"/>
      <c r="TTC13" s="133"/>
      <c r="TTD13" s="134"/>
      <c r="TTE13" s="132"/>
      <c r="TTF13" s="132"/>
      <c r="TTG13" s="132"/>
      <c r="TTH13" s="133"/>
      <c r="TTI13" s="134"/>
      <c r="TTJ13" s="132"/>
      <c r="TTK13" s="132"/>
      <c r="TTL13" s="132"/>
      <c r="TTM13" s="133"/>
      <c r="TTN13" s="134"/>
      <c r="TTO13" s="132"/>
      <c r="TTP13" s="132"/>
      <c r="TTQ13" s="132"/>
      <c r="TTR13" s="133"/>
      <c r="TTS13" s="134"/>
      <c r="TTT13" s="132"/>
      <c r="TTU13" s="132"/>
      <c r="TTV13" s="132"/>
      <c r="TTW13" s="133"/>
      <c r="TTX13" s="134"/>
      <c r="TTY13" s="132"/>
      <c r="TTZ13" s="132"/>
      <c r="TUA13" s="132"/>
      <c r="TUB13" s="133"/>
      <c r="TUC13" s="134"/>
      <c r="TUD13" s="132"/>
      <c r="TUE13" s="132"/>
      <c r="TUF13" s="132"/>
      <c r="TUG13" s="133"/>
      <c r="TUH13" s="134"/>
      <c r="TUI13" s="132"/>
      <c r="TUJ13" s="132"/>
      <c r="TUK13" s="132"/>
      <c r="TUL13" s="133"/>
      <c r="TUM13" s="134"/>
      <c r="TUN13" s="132"/>
      <c r="TUO13" s="132"/>
      <c r="TUP13" s="132"/>
      <c r="TUQ13" s="133"/>
      <c r="TUR13" s="134"/>
      <c r="TUS13" s="132"/>
      <c r="TUT13" s="132"/>
      <c r="TUU13" s="132"/>
      <c r="TUV13" s="133"/>
      <c r="TUW13" s="134"/>
      <c r="TUX13" s="132"/>
      <c r="TUY13" s="132"/>
      <c r="TUZ13" s="132"/>
      <c r="TVA13" s="133"/>
      <c r="TVB13" s="134"/>
      <c r="TVC13" s="132"/>
      <c r="TVD13" s="132"/>
      <c r="TVE13" s="132"/>
      <c r="TVF13" s="133"/>
      <c r="TVG13" s="134"/>
      <c r="TVH13" s="132"/>
      <c r="TVI13" s="132"/>
      <c r="TVJ13" s="132"/>
      <c r="TVK13" s="133"/>
      <c r="TVL13" s="134"/>
      <c r="TVM13" s="132"/>
      <c r="TVN13" s="132"/>
      <c r="TVO13" s="132"/>
      <c r="TVP13" s="133"/>
      <c r="TVQ13" s="134"/>
      <c r="TVR13" s="132"/>
      <c r="TVS13" s="132"/>
      <c r="TVT13" s="132"/>
      <c r="TVU13" s="133"/>
      <c r="TVV13" s="134"/>
      <c r="TVW13" s="132"/>
      <c r="TVX13" s="132"/>
      <c r="TVY13" s="132"/>
      <c r="TVZ13" s="133"/>
      <c r="TWA13" s="134"/>
      <c r="TWB13" s="132"/>
      <c r="TWC13" s="132"/>
      <c r="TWD13" s="132"/>
      <c r="TWE13" s="133"/>
      <c r="TWF13" s="134"/>
      <c r="TWG13" s="132"/>
      <c r="TWH13" s="132"/>
      <c r="TWI13" s="132"/>
      <c r="TWJ13" s="133"/>
      <c r="TWK13" s="134"/>
      <c r="TWL13" s="132"/>
      <c r="TWM13" s="132"/>
      <c r="TWN13" s="132"/>
      <c r="TWO13" s="133"/>
      <c r="TWP13" s="134"/>
      <c r="TWQ13" s="132"/>
      <c r="TWR13" s="132"/>
      <c r="TWS13" s="132"/>
      <c r="TWT13" s="133"/>
      <c r="TWU13" s="134"/>
      <c r="TWV13" s="132"/>
      <c r="TWW13" s="132"/>
      <c r="TWX13" s="132"/>
      <c r="TWY13" s="133"/>
      <c r="TWZ13" s="134"/>
      <c r="TXA13" s="132"/>
      <c r="TXB13" s="132"/>
      <c r="TXC13" s="132"/>
      <c r="TXD13" s="133"/>
      <c r="TXE13" s="134"/>
      <c r="TXF13" s="132"/>
      <c r="TXG13" s="132"/>
      <c r="TXH13" s="132"/>
      <c r="TXI13" s="133"/>
      <c r="TXJ13" s="134"/>
      <c r="TXK13" s="132"/>
      <c r="TXL13" s="132"/>
      <c r="TXM13" s="132"/>
      <c r="TXN13" s="133"/>
      <c r="TXO13" s="134"/>
      <c r="TXP13" s="132"/>
      <c r="TXQ13" s="132"/>
      <c r="TXR13" s="132"/>
      <c r="TXS13" s="133"/>
      <c r="TXT13" s="134"/>
      <c r="TXU13" s="132"/>
      <c r="TXV13" s="132"/>
      <c r="TXW13" s="132"/>
      <c r="TXX13" s="133"/>
      <c r="TXY13" s="134"/>
      <c r="TXZ13" s="132"/>
      <c r="TYA13" s="132"/>
      <c r="TYB13" s="132"/>
      <c r="TYC13" s="133"/>
      <c r="TYD13" s="134"/>
      <c r="TYE13" s="132"/>
      <c r="TYF13" s="132"/>
      <c r="TYG13" s="132"/>
      <c r="TYH13" s="133"/>
      <c r="TYI13" s="134"/>
      <c r="TYJ13" s="132"/>
      <c r="TYK13" s="132"/>
      <c r="TYL13" s="132"/>
      <c r="TYM13" s="133"/>
      <c r="TYN13" s="134"/>
      <c r="TYO13" s="132"/>
      <c r="TYP13" s="132"/>
      <c r="TYQ13" s="132"/>
      <c r="TYR13" s="133"/>
      <c r="TYS13" s="134"/>
      <c r="TYT13" s="132"/>
      <c r="TYU13" s="132"/>
      <c r="TYV13" s="132"/>
      <c r="TYW13" s="133"/>
      <c r="TYX13" s="134"/>
      <c r="TYY13" s="132"/>
      <c r="TYZ13" s="132"/>
      <c r="TZA13" s="132"/>
      <c r="TZB13" s="133"/>
      <c r="TZC13" s="134"/>
      <c r="TZD13" s="132"/>
      <c r="TZE13" s="132"/>
      <c r="TZF13" s="132"/>
      <c r="TZG13" s="133"/>
      <c r="TZH13" s="134"/>
      <c r="TZI13" s="132"/>
      <c r="TZJ13" s="132"/>
      <c r="TZK13" s="132"/>
      <c r="TZL13" s="133"/>
      <c r="TZM13" s="134"/>
      <c r="TZN13" s="132"/>
      <c r="TZO13" s="132"/>
      <c r="TZP13" s="132"/>
      <c r="TZQ13" s="133"/>
      <c r="TZR13" s="134"/>
      <c r="TZS13" s="132"/>
      <c r="TZT13" s="132"/>
      <c r="TZU13" s="132"/>
      <c r="TZV13" s="133"/>
      <c r="TZW13" s="134"/>
      <c r="TZX13" s="132"/>
      <c r="TZY13" s="132"/>
      <c r="TZZ13" s="132"/>
      <c r="UAA13" s="133"/>
      <c r="UAB13" s="134"/>
      <c r="UAC13" s="132"/>
      <c r="UAD13" s="132"/>
      <c r="UAE13" s="132"/>
      <c r="UAF13" s="133"/>
      <c r="UAG13" s="134"/>
      <c r="UAH13" s="132"/>
      <c r="UAI13" s="132"/>
      <c r="UAJ13" s="132"/>
      <c r="UAK13" s="133"/>
      <c r="UAL13" s="134"/>
      <c r="UAM13" s="132"/>
      <c r="UAN13" s="132"/>
      <c r="UAO13" s="132"/>
      <c r="UAP13" s="133"/>
      <c r="UAQ13" s="134"/>
      <c r="UAR13" s="132"/>
      <c r="UAS13" s="132"/>
      <c r="UAT13" s="132"/>
      <c r="UAU13" s="133"/>
      <c r="UAV13" s="134"/>
      <c r="UAW13" s="132"/>
      <c r="UAX13" s="132"/>
      <c r="UAY13" s="132"/>
      <c r="UAZ13" s="133"/>
      <c r="UBA13" s="134"/>
      <c r="UBB13" s="132"/>
      <c r="UBC13" s="132"/>
      <c r="UBD13" s="132"/>
      <c r="UBE13" s="133"/>
      <c r="UBF13" s="134"/>
      <c r="UBG13" s="132"/>
      <c r="UBH13" s="132"/>
      <c r="UBI13" s="132"/>
      <c r="UBJ13" s="133"/>
      <c r="UBK13" s="134"/>
      <c r="UBL13" s="132"/>
      <c r="UBM13" s="132"/>
      <c r="UBN13" s="132"/>
      <c r="UBO13" s="133"/>
      <c r="UBP13" s="134"/>
      <c r="UBQ13" s="132"/>
      <c r="UBR13" s="132"/>
      <c r="UBS13" s="132"/>
      <c r="UBT13" s="133"/>
      <c r="UBU13" s="134"/>
      <c r="UBV13" s="132"/>
      <c r="UBW13" s="132"/>
      <c r="UBX13" s="132"/>
      <c r="UBY13" s="133"/>
      <c r="UBZ13" s="134"/>
      <c r="UCA13" s="132"/>
      <c r="UCB13" s="132"/>
      <c r="UCC13" s="132"/>
      <c r="UCD13" s="133"/>
      <c r="UCE13" s="134"/>
      <c r="UCF13" s="132"/>
      <c r="UCG13" s="132"/>
      <c r="UCH13" s="132"/>
      <c r="UCI13" s="133"/>
      <c r="UCJ13" s="134"/>
      <c r="UCK13" s="132"/>
      <c r="UCL13" s="132"/>
      <c r="UCM13" s="132"/>
      <c r="UCN13" s="133"/>
      <c r="UCO13" s="134"/>
      <c r="UCP13" s="132"/>
      <c r="UCQ13" s="132"/>
      <c r="UCR13" s="132"/>
      <c r="UCS13" s="133"/>
      <c r="UCT13" s="134"/>
      <c r="UCU13" s="132"/>
      <c r="UCV13" s="132"/>
      <c r="UCW13" s="132"/>
      <c r="UCX13" s="133"/>
      <c r="UCY13" s="134"/>
      <c r="UCZ13" s="132"/>
      <c r="UDA13" s="132"/>
      <c r="UDB13" s="132"/>
      <c r="UDC13" s="133"/>
      <c r="UDD13" s="134"/>
      <c r="UDE13" s="132"/>
      <c r="UDF13" s="132"/>
      <c r="UDG13" s="132"/>
      <c r="UDH13" s="133"/>
      <c r="UDI13" s="134"/>
      <c r="UDJ13" s="132"/>
      <c r="UDK13" s="132"/>
      <c r="UDL13" s="132"/>
      <c r="UDM13" s="133"/>
      <c r="UDN13" s="134"/>
      <c r="UDO13" s="132"/>
      <c r="UDP13" s="132"/>
      <c r="UDQ13" s="132"/>
      <c r="UDR13" s="133"/>
      <c r="UDS13" s="134"/>
      <c r="UDT13" s="132"/>
      <c r="UDU13" s="132"/>
      <c r="UDV13" s="132"/>
      <c r="UDW13" s="133"/>
      <c r="UDX13" s="134"/>
      <c r="UDY13" s="132"/>
      <c r="UDZ13" s="132"/>
      <c r="UEA13" s="132"/>
      <c r="UEB13" s="133"/>
      <c r="UEC13" s="134"/>
      <c r="UED13" s="132"/>
      <c r="UEE13" s="132"/>
      <c r="UEF13" s="132"/>
      <c r="UEG13" s="133"/>
      <c r="UEH13" s="134"/>
      <c r="UEI13" s="132"/>
      <c r="UEJ13" s="132"/>
      <c r="UEK13" s="132"/>
      <c r="UEL13" s="133"/>
      <c r="UEM13" s="134"/>
      <c r="UEN13" s="132"/>
      <c r="UEO13" s="132"/>
      <c r="UEP13" s="132"/>
      <c r="UEQ13" s="133"/>
      <c r="UER13" s="134"/>
      <c r="UES13" s="132"/>
      <c r="UET13" s="132"/>
      <c r="UEU13" s="132"/>
      <c r="UEV13" s="133"/>
      <c r="UEW13" s="134"/>
      <c r="UEX13" s="132"/>
      <c r="UEY13" s="132"/>
      <c r="UEZ13" s="132"/>
      <c r="UFA13" s="133"/>
      <c r="UFB13" s="134"/>
      <c r="UFC13" s="132"/>
      <c r="UFD13" s="132"/>
      <c r="UFE13" s="132"/>
      <c r="UFF13" s="133"/>
      <c r="UFG13" s="134"/>
      <c r="UFH13" s="132"/>
      <c r="UFI13" s="132"/>
      <c r="UFJ13" s="132"/>
      <c r="UFK13" s="133"/>
      <c r="UFL13" s="134"/>
      <c r="UFM13" s="132"/>
      <c r="UFN13" s="132"/>
      <c r="UFO13" s="132"/>
      <c r="UFP13" s="133"/>
      <c r="UFQ13" s="134"/>
      <c r="UFR13" s="132"/>
      <c r="UFS13" s="132"/>
      <c r="UFT13" s="132"/>
      <c r="UFU13" s="133"/>
      <c r="UFV13" s="134"/>
      <c r="UFW13" s="132"/>
      <c r="UFX13" s="132"/>
      <c r="UFY13" s="132"/>
      <c r="UFZ13" s="133"/>
      <c r="UGA13" s="134"/>
      <c r="UGB13" s="132"/>
      <c r="UGC13" s="132"/>
      <c r="UGD13" s="132"/>
      <c r="UGE13" s="133"/>
      <c r="UGF13" s="134"/>
      <c r="UGG13" s="132"/>
      <c r="UGH13" s="132"/>
      <c r="UGI13" s="132"/>
      <c r="UGJ13" s="133"/>
      <c r="UGK13" s="134"/>
      <c r="UGL13" s="132"/>
      <c r="UGM13" s="132"/>
      <c r="UGN13" s="132"/>
      <c r="UGO13" s="133"/>
      <c r="UGP13" s="134"/>
      <c r="UGQ13" s="132"/>
      <c r="UGR13" s="132"/>
      <c r="UGS13" s="132"/>
      <c r="UGT13" s="133"/>
      <c r="UGU13" s="134"/>
      <c r="UGV13" s="132"/>
      <c r="UGW13" s="132"/>
      <c r="UGX13" s="132"/>
      <c r="UGY13" s="133"/>
      <c r="UGZ13" s="134"/>
      <c r="UHA13" s="132"/>
      <c r="UHB13" s="132"/>
      <c r="UHC13" s="132"/>
      <c r="UHD13" s="133"/>
      <c r="UHE13" s="134"/>
      <c r="UHF13" s="132"/>
      <c r="UHG13" s="132"/>
      <c r="UHH13" s="132"/>
      <c r="UHI13" s="133"/>
      <c r="UHJ13" s="134"/>
      <c r="UHK13" s="132"/>
      <c r="UHL13" s="132"/>
      <c r="UHM13" s="132"/>
      <c r="UHN13" s="133"/>
      <c r="UHO13" s="134"/>
      <c r="UHP13" s="132"/>
      <c r="UHQ13" s="132"/>
      <c r="UHR13" s="132"/>
      <c r="UHS13" s="133"/>
      <c r="UHT13" s="134"/>
      <c r="UHU13" s="132"/>
      <c r="UHV13" s="132"/>
      <c r="UHW13" s="132"/>
      <c r="UHX13" s="133"/>
      <c r="UHY13" s="134"/>
      <c r="UHZ13" s="132"/>
      <c r="UIA13" s="132"/>
      <c r="UIB13" s="132"/>
      <c r="UIC13" s="133"/>
      <c r="UID13" s="134"/>
      <c r="UIE13" s="132"/>
      <c r="UIF13" s="132"/>
      <c r="UIG13" s="132"/>
      <c r="UIH13" s="133"/>
      <c r="UII13" s="134"/>
      <c r="UIJ13" s="132"/>
      <c r="UIK13" s="132"/>
      <c r="UIL13" s="132"/>
      <c r="UIM13" s="133"/>
      <c r="UIN13" s="134"/>
      <c r="UIO13" s="132"/>
      <c r="UIP13" s="132"/>
      <c r="UIQ13" s="132"/>
      <c r="UIR13" s="133"/>
      <c r="UIS13" s="134"/>
      <c r="UIT13" s="132"/>
      <c r="UIU13" s="132"/>
      <c r="UIV13" s="132"/>
      <c r="UIW13" s="133"/>
      <c r="UIX13" s="134"/>
      <c r="UIY13" s="132"/>
      <c r="UIZ13" s="132"/>
      <c r="UJA13" s="132"/>
      <c r="UJB13" s="133"/>
      <c r="UJC13" s="134"/>
      <c r="UJD13" s="132"/>
      <c r="UJE13" s="132"/>
      <c r="UJF13" s="132"/>
      <c r="UJG13" s="133"/>
      <c r="UJH13" s="134"/>
      <c r="UJI13" s="132"/>
      <c r="UJJ13" s="132"/>
      <c r="UJK13" s="132"/>
      <c r="UJL13" s="133"/>
      <c r="UJM13" s="134"/>
      <c r="UJN13" s="132"/>
      <c r="UJO13" s="132"/>
      <c r="UJP13" s="132"/>
      <c r="UJQ13" s="133"/>
      <c r="UJR13" s="134"/>
      <c r="UJS13" s="132"/>
      <c r="UJT13" s="132"/>
      <c r="UJU13" s="132"/>
      <c r="UJV13" s="133"/>
      <c r="UJW13" s="134"/>
      <c r="UJX13" s="132"/>
      <c r="UJY13" s="132"/>
      <c r="UJZ13" s="132"/>
      <c r="UKA13" s="133"/>
      <c r="UKB13" s="134"/>
      <c r="UKC13" s="132"/>
      <c r="UKD13" s="132"/>
      <c r="UKE13" s="132"/>
      <c r="UKF13" s="133"/>
      <c r="UKG13" s="134"/>
      <c r="UKH13" s="132"/>
      <c r="UKI13" s="132"/>
      <c r="UKJ13" s="132"/>
      <c r="UKK13" s="133"/>
      <c r="UKL13" s="134"/>
      <c r="UKM13" s="132"/>
      <c r="UKN13" s="132"/>
      <c r="UKO13" s="132"/>
      <c r="UKP13" s="133"/>
      <c r="UKQ13" s="134"/>
      <c r="UKR13" s="132"/>
      <c r="UKS13" s="132"/>
      <c r="UKT13" s="132"/>
      <c r="UKU13" s="133"/>
      <c r="UKV13" s="134"/>
      <c r="UKW13" s="132"/>
      <c r="UKX13" s="132"/>
      <c r="UKY13" s="132"/>
      <c r="UKZ13" s="133"/>
      <c r="ULA13" s="134"/>
      <c r="ULB13" s="132"/>
      <c r="ULC13" s="132"/>
      <c r="ULD13" s="132"/>
      <c r="ULE13" s="133"/>
      <c r="ULF13" s="134"/>
      <c r="ULG13" s="132"/>
      <c r="ULH13" s="132"/>
      <c r="ULI13" s="132"/>
      <c r="ULJ13" s="133"/>
      <c r="ULK13" s="134"/>
      <c r="ULL13" s="132"/>
      <c r="ULM13" s="132"/>
      <c r="ULN13" s="132"/>
      <c r="ULO13" s="133"/>
      <c r="ULP13" s="134"/>
      <c r="ULQ13" s="132"/>
      <c r="ULR13" s="132"/>
      <c r="ULS13" s="132"/>
      <c r="ULT13" s="133"/>
      <c r="ULU13" s="134"/>
      <c r="ULV13" s="132"/>
      <c r="ULW13" s="132"/>
      <c r="ULX13" s="132"/>
      <c r="ULY13" s="133"/>
      <c r="ULZ13" s="134"/>
      <c r="UMA13" s="132"/>
      <c r="UMB13" s="132"/>
      <c r="UMC13" s="132"/>
      <c r="UMD13" s="133"/>
      <c r="UME13" s="134"/>
      <c r="UMF13" s="132"/>
      <c r="UMG13" s="132"/>
      <c r="UMH13" s="132"/>
      <c r="UMI13" s="133"/>
      <c r="UMJ13" s="134"/>
      <c r="UMK13" s="132"/>
      <c r="UML13" s="132"/>
      <c r="UMM13" s="132"/>
      <c r="UMN13" s="133"/>
      <c r="UMO13" s="134"/>
      <c r="UMP13" s="132"/>
      <c r="UMQ13" s="132"/>
      <c r="UMR13" s="132"/>
      <c r="UMS13" s="133"/>
      <c r="UMT13" s="134"/>
      <c r="UMU13" s="132"/>
      <c r="UMV13" s="132"/>
      <c r="UMW13" s="132"/>
      <c r="UMX13" s="133"/>
      <c r="UMY13" s="134"/>
      <c r="UMZ13" s="132"/>
      <c r="UNA13" s="132"/>
      <c r="UNB13" s="132"/>
      <c r="UNC13" s="133"/>
      <c r="UND13" s="134"/>
      <c r="UNE13" s="132"/>
      <c r="UNF13" s="132"/>
      <c r="UNG13" s="132"/>
      <c r="UNH13" s="133"/>
      <c r="UNI13" s="134"/>
      <c r="UNJ13" s="132"/>
      <c r="UNK13" s="132"/>
      <c r="UNL13" s="132"/>
      <c r="UNM13" s="133"/>
      <c r="UNN13" s="134"/>
      <c r="UNO13" s="132"/>
      <c r="UNP13" s="132"/>
      <c r="UNQ13" s="132"/>
      <c r="UNR13" s="133"/>
      <c r="UNS13" s="134"/>
      <c r="UNT13" s="132"/>
      <c r="UNU13" s="132"/>
      <c r="UNV13" s="132"/>
      <c r="UNW13" s="133"/>
      <c r="UNX13" s="134"/>
      <c r="UNY13" s="132"/>
      <c r="UNZ13" s="132"/>
      <c r="UOA13" s="132"/>
      <c r="UOB13" s="133"/>
      <c r="UOC13" s="134"/>
      <c r="UOD13" s="132"/>
      <c r="UOE13" s="132"/>
      <c r="UOF13" s="132"/>
      <c r="UOG13" s="133"/>
      <c r="UOH13" s="134"/>
      <c r="UOI13" s="132"/>
      <c r="UOJ13" s="132"/>
      <c r="UOK13" s="132"/>
      <c r="UOL13" s="133"/>
      <c r="UOM13" s="134"/>
      <c r="UON13" s="132"/>
      <c r="UOO13" s="132"/>
      <c r="UOP13" s="132"/>
      <c r="UOQ13" s="133"/>
      <c r="UOR13" s="134"/>
      <c r="UOS13" s="132"/>
      <c r="UOT13" s="132"/>
      <c r="UOU13" s="132"/>
      <c r="UOV13" s="133"/>
      <c r="UOW13" s="134"/>
      <c r="UOX13" s="132"/>
      <c r="UOY13" s="132"/>
      <c r="UOZ13" s="132"/>
      <c r="UPA13" s="133"/>
      <c r="UPB13" s="134"/>
      <c r="UPC13" s="132"/>
      <c r="UPD13" s="132"/>
      <c r="UPE13" s="132"/>
      <c r="UPF13" s="133"/>
      <c r="UPG13" s="134"/>
      <c r="UPH13" s="132"/>
      <c r="UPI13" s="132"/>
      <c r="UPJ13" s="132"/>
      <c r="UPK13" s="133"/>
      <c r="UPL13" s="134"/>
      <c r="UPM13" s="132"/>
      <c r="UPN13" s="132"/>
      <c r="UPO13" s="132"/>
      <c r="UPP13" s="133"/>
      <c r="UPQ13" s="134"/>
      <c r="UPR13" s="132"/>
      <c r="UPS13" s="132"/>
      <c r="UPT13" s="132"/>
      <c r="UPU13" s="133"/>
      <c r="UPV13" s="134"/>
      <c r="UPW13" s="132"/>
      <c r="UPX13" s="132"/>
      <c r="UPY13" s="132"/>
      <c r="UPZ13" s="133"/>
      <c r="UQA13" s="134"/>
      <c r="UQB13" s="132"/>
      <c r="UQC13" s="132"/>
      <c r="UQD13" s="132"/>
      <c r="UQE13" s="133"/>
      <c r="UQF13" s="134"/>
      <c r="UQG13" s="132"/>
      <c r="UQH13" s="132"/>
      <c r="UQI13" s="132"/>
      <c r="UQJ13" s="133"/>
      <c r="UQK13" s="134"/>
      <c r="UQL13" s="132"/>
      <c r="UQM13" s="132"/>
      <c r="UQN13" s="132"/>
      <c r="UQO13" s="133"/>
      <c r="UQP13" s="134"/>
      <c r="UQQ13" s="132"/>
      <c r="UQR13" s="132"/>
      <c r="UQS13" s="132"/>
      <c r="UQT13" s="133"/>
      <c r="UQU13" s="134"/>
      <c r="UQV13" s="132"/>
      <c r="UQW13" s="132"/>
      <c r="UQX13" s="132"/>
      <c r="UQY13" s="133"/>
      <c r="UQZ13" s="134"/>
      <c r="URA13" s="132"/>
      <c r="URB13" s="132"/>
      <c r="URC13" s="132"/>
      <c r="URD13" s="133"/>
      <c r="URE13" s="134"/>
      <c r="URF13" s="132"/>
      <c r="URG13" s="132"/>
      <c r="URH13" s="132"/>
      <c r="URI13" s="133"/>
      <c r="URJ13" s="134"/>
      <c r="URK13" s="132"/>
      <c r="URL13" s="132"/>
      <c r="URM13" s="132"/>
      <c r="URN13" s="133"/>
      <c r="URO13" s="134"/>
      <c r="URP13" s="132"/>
      <c r="URQ13" s="132"/>
      <c r="URR13" s="132"/>
      <c r="URS13" s="133"/>
      <c r="URT13" s="134"/>
      <c r="URU13" s="132"/>
      <c r="URV13" s="132"/>
      <c r="URW13" s="132"/>
      <c r="URX13" s="133"/>
      <c r="URY13" s="134"/>
      <c r="URZ13" s="132"/>
      <c r="USA13" s="132"/>
      <c r="USB13" s="132"/>
      <c r="USC13" s="133"/>
      <c r="USD13" s="134"/>
      <c r="USE13" s="132"/>
      <c r="USF13" s="132"/>
      <c r="USG13" s="132"/>
      <c r="USH13" s="133"/>
      <c r="USI13" s="134"/>
      <c r="USJ13" s="132"/>
      <c r="USK13" s="132"/>
      <c r="USL13" s="132"/>
      <c r="USM13" s="133"/>
      <c r="USN13" s="134"/>
      <c r="USO13" s="132"/>
      <c r="USP13" s="132"/>
      <c r="USQ13" s="132"/>
      <c r="USR13" s="133"/>
      <c r="USS13" s="134"/>
      <c r="UST13" s="132"/>
      <c r="USU13" s="132"/>
      <c r="USV13" s="132"/>
      <c r="USW13" s="133"/>
      <c r="USX13" s="134"/>
      <c r="USY13" s="132"/>
      <c r="USZ13" s="132"/>
      <c r="UTA13" s="132"/>
      <c r="UTB13" s="133"/>
      <c r="UTC13" s="134"/>
      <c r="UTD13" s="132"/>
      <c r="UTE13" s="132"/>
      <c r="UTF13" s="132"/>
      <c r="UTG13" s="133"/>
      <c r="UTH13" s="134"/>
      <c r="UTI13" s="132"/>
      <c r="UTJ13" s="132"/>
      <c r="UTK13" s="132"/>
      <c r="UTL13" s="133"/>
      <c r="UTM13" s="134"/>
      <c r="UTN13" s="132"/>
      <c r="UTO13" s="132"/>
      <c r="UTP13" s="132"/>
      <c r="UTQ13" s="133"/>
      <c r="UTR13" s="134"/>
      <c r="UTS13" s="132"/>
      <c r="UTT13" s="132"/>
      <c r="UTU13" s="132"/>
      <c r="UTV13" s="133"/>
      <c r="UTW13" s="134"/>
      <c r="UTX13" s="132"/>
      <c r="UTY13" s="132"/>
      <c r="UTZ13" s="132"/>
      <c r="UUA13" s="133"/>
      <c r="UUB13" s="134"/>
      <c r="UUC13" s="132"/>
      <c r="UUD13" s="132"/>
      <c r="UUE13" s="132"/>
      <c r="UUF13" s="133"/>
      <c r="UUG13" s="134"/>
      <c r="UUH13" s="132"/>
      <c r="UUI13" s="132"/>
      <c r="UUJ13" s="132"/>
      <c r="UUK13" s="133"/>
      <c r="UUL13" s="134"/>
      <c r="UUM13" s="132"/>
      <c r="UUN13" s="132"/>
      <c r="UUO13" s="132"/>
      <c r="UUP13" s="133"/>
      <c r="UUQ13" s="134"/>
      <c r="UUR13" s="132"/>
      <c r="UUS13" s="132"/>
      <c r="UUT13" s="132"/>
      <c r="UUU13" s="133"/>
      <c r="UUV13" s="134"/>
      <c r="UUW13" s="132"/>
      <c r="UUX13" s="132"/>
      <c r="UUY13" s="132"/>
      <c r="UUZ13" s="133"/>
      <c r="UVA13" s="134"/>
      <c r="UVB13" s="132"/>
      <c r="UVC13" s="132"/>
      <c r="UVD13" s="132"/>
      <c r="UVE13" s="133"/>
      <c r="UVF13" s="134"/>
      <c r="UVG13" s="132"/>
      <c r="UVH13" s="132"/>
      <c r="UVI13" s="132"/>
      <c r="UVJ13" s="133"/>
      <c r="UVK13" s="134"/>
      <c r="UVL13" s="132"/>
      <c r="UVM13" s="132"/>
      <c r="UVN13" s="132"/>
      <c r="UVO13" s="133"/>
      <c r="UVP13" s="134"/>
      <c r="UVQ13" s="132"/>
      <c r="UVR13" s="132"/>
      <c r="UVS13" s="132"/>
      <c r="UVT13" s="133"/>
      <c r="UVU13" s="134"/>
      <c r="UVV13" s="132"/>
      <c r="UVW13" s="132"/>
      <c r="UVX13" s="132"/>
      <c r="UVY13" s="133"/>
      <c r="UVZ13" s="134"/>
      <c r="UWA13" s="132"/>
      <c r="UWB13" s="132"/>
      <c r="UWC13" s="132"/>
      <c r="UWD13" s="133"/>
      <c r="UWE13" s="134"/>
      <c r="UWF13" s="132"/>
      <c r="UWG13" s="132"/>
      <c r="UWH13" s="132"/>
      <c r="UWI13" s="133"/>
      <c r="UWJ13" s="134"/>
      <c r="UWK13" s="132"/>
      <c r="UWL13" s="132"/>
      <c r="UWM13" s="132"/>
      <c r="UWN13" s="133"/>
      <c r="UWO13" s="134"/>
      <c r="UWP13" s="132"/>
      <c r="UWQ13" s="132"/>
      <c r="UWR13" s="132"/>
      <c r="UWS13" s="133"/>
      <c r="UWT13" s="134"/>
      <c r="UWU13" s="132"/>
      <c r="UWV13" s="132"/>
      <c r="UWW13" s="132"/>
      <c r="UWX13" s="133"/>
      <c r="UWY13" s="134"/>
      <c r="UWZ13" s="132"/>
      <c r="UXA13" s="132"/>
      <c r="UXB13" s="132"/>
      <c r="UXC13" s="133"/>
      <c r="UXD13" s="134"/>
      <c r="UXE13" s="132"/>
      <c r="UXF13" s="132"/>
      <c r="UXG13" s="132"/>
      <c r="UXH13" s="133"/>
      <c r="UXI13" s="134"/>
      <c r="UXJ13" s="132"/>
      <c r="UXK13" s="132"/>
      <c r="UXL13" s="132"/>
      <c r="UXM13" s="133"/>
      <c r="UXN13" s="134"/>
      <c r="UXO13" s="132"/>
      <c r="UXP13" s="132"/>
      <c r="UXQ13" s="132"/>
      <c r="UXR13" s="133"/>
      <c r="UXS13" s="134"/>
      <c r="UXT13" s="132"/>
      <c r="UXU13" s="132"/>
      <c r="UXV13" s="132"/>
      <c r="UXW13" s="133"/>
      <c r="UXX13" s="134"/>
      <c r="UXY13" s="132"/>
      <c r="UXZ13" s="132"/>
      <c r="UYA13" s="132"/>
      <c r="UYB13" s="133"/>
      <c r="UYC13" s="134"/>
      <c r="UYD13" s="132"/>
      <c r="UYE13" s="132"/>
      <c r="UYF13" s="132"/>
      <c r="UYG13" s="133"/>
      <c r="UYH13" s="134"/>
      <c r="UYI13" s="132"/>
      <c r="UYJ13" s="132"/>
      <c r="UYK13" s="132"/>
      <c r="UYL13" s="133"/>
      <c r="UYM13" s="134"/>
      <c r="UYN13" s="132"/>
      <c r="UYO13" s="132"/>
      <c r="UYP13" s="132"/>
      <c r="UYQ13" s="133"/>
      <c r="UYR13" s="134"/>
      <c r="UYS13" s="132"/>
      <c r="UYT13" s="132"/>
      <c r="UYU13" s="132"/>
      <c r="UYV13" s="133"/>
      <c r="UYW13" s="134"/>
      <c r="UYX13" s="132"/>
      <c r="UYY13" s="132"/>
      <c r="UYZ13" s="132"/>
      <c r="UZA13" s="133"/>
      <c r="UZB13" s="134"/>
      <c r="UZC13" s="132"/>
      <c r="UZD13" s="132"/>
      <c r="UZE13" s="132"/>
      <c r="UZF13" s="133"/>
      <c r="UZG13" s="134"/>
      <c r="UZH13" s="132"/>
      <c r="UZI13" s="132"/>
      <c r="UZJ13" s="132"/>
      <c r="UZK13" s="133"/>
      <c r="UZL13" s="134"/>
      <c r="UZM13" s="132"/>
      <c r="UZN13" s="132"/>
      <c r="UZO13" s="132"/>
      <c r="UZP13" s="133"/>
      <c r="UZQ13" s="134"/>
      <c r="UZR13" s="132"/>
      <c r="UZS13" s="132"/>
      <c r="UZT13" s="132"/>
      <c r="UZU13" s="133"/>
      <c r="UZV13" s="134"/>
      <c r="UZW13" s="132"/>
      <c r="UZX13" s="132"/>
      <c r="UZY13" s="132"/>
      <c r="UZZ13" s="133"/>
      <c r="VAA13" s="134"/>
      <c r="VAB13" s="132"/>
      <c r="VAC13" s="132"/>
      <c r="VAD13" s="132"/>
      <c r="VAE13" s="133"/>
      <c r="VAF13" s="134"/>
      <c r="VAG13" s="132"/>
      <c r="VAH13" s="132"/>
      <c r="VAI13" s="132"/>
      <c r="VAJ13" s="133"/>
      <c r="VAK13" s="134"/>
      <c r="VAL13" s="132"/>
      <c r="VAM13" s="132"/>
      <c r="VAN13" s="132"/>
      <c r="VAO13" s="133"/>
      <c r="VAP13" s="134"/>
      <c r="VAQ13" s="132"/>
      <c r="VAR13" s="132"/>
      <c r="VAS13" s="132"/>
      <c r="VAT13" s="133"/>
      <c r="VAU13" s="134"/>
      <c r="VAV13" s="132"/>
      <c r="VAW13" s="132"/>
      <c r="VAX13" s="132"/>
      <c r="VAY13" s="133"/>
      <c r="VAZ13" s="134"/>
      <c r="VBA13" s="132"/>
      <c r="VBB13" s="132"/>
      <c r="VBC13" s="132"/>
      <c r="VBD13" s="133"/>
      <c r="VBE13" s="134"/>
      <c r="VBF13" s="132"/>
      <c r="VBG13" s="132"/>
      <c r="VBH13" s="132"/>
      <c r="VBI13" s="133"/>
      <c r="VBJ13" s="134"/>
      <c r="VBK13" s="132"/>
      <c r="VBL13" s="132"/>
      <c r="VBM13" s="132"/>
      <c r="VBN13" s="133"/>
      <c r="VBO13" s="134"/>
      <c r="VBP13" s="132"/>
      <c r="VBQ13" s="132"/>
      <c r="VBR13" s="132"/>
      <c r="VBS13" s="133"/>
      <c r="VBT13" s="134"/>
      <c r="VBU13" s="132"/>
      <c r="VBV13" s="132"/>
      <c r="VBW13" s="132"/>
      <c r="VBX13" s="133"/>
      <c r="VBY13" s="134"/>
      <c r="VBZ13" s="132"/>
      <c r="VCA13" s="132"/>
      <c r="VCB13" s="132"/>
      <c r="VCC13" s="133"/>
      <c r="VCD13" s="134"/>
      <c r="VCE13" s="132"/>
      <c r="VCF13" s="132"/>
      <c r="VCG13" s="132"/>
      <c r="VCH13" s="133"/>
      <c r="VCI13" s="134"/>
      <c r="VCJ13" s="132"/>
      <c r="VCK13" s="132"/>
      <c r="VCL13" s="132"/>
      <c r="VCM13" s="133"/>
      <c r="VCN13" s="134"/>
      <c r="VCO13" s="132"/>
      <c r="VCP13" s="132"/>
      <c r="VCQ13" s="132"/>
      <c r="VCR13" s="133"/>
      <c r="VCS13" s="134"/>
      <c r="VCT13" s="132"/>
      <c r="VCU13" s="132"/>
      <c r="VCV13" s="132"/>
      <c r="VCW13" s="133"/>
      <c r="VCX13" s="134"/>
      <c r="VCY13" s="132"/>
      <c r="VCZ13" s="132"/>
      <c r="VDA13" s="132"/>
      <c r="VDB13" s="133"/>
      <c r="VDC13" s="134"/>
      <c r="VDD13" s="132"/>
      <c r="VDE13" s="132"/>
      <c r="VDF13" s="132"/>
      <c r="VDG13" s="133"/>
      <c r="VDH13" s="134"/>
      <c r="VDI13" s="132"/>
      <c r="VDJ13" s="132"/>
      <c r="VDK13" s="132"/>
      <c r="VDL13" s="133"/>
      <c r="VDM13" s="134"/>
      <c r="VDN13" s="132"/>
      <c r="VDO13" s="132"/>
      <c r="VDP13" s="132"/>
      <c r="VDQ13" s="133"/>
      <c r="VDR13" s="134"/>
      <c r="VDS13" s="132"/>
      <c r="VDT13" s="132"/>
      <c r="VDU13" s="132"/>
      <c r="VDV13" s="133"/>
      <c r="VDW13" s="134"/>
      <c r="VDX13" s="132"/>
      <c r="VDY13" s="132"/>
      <c r="VDZ13" s="132"/>
      <c r="VEA13" s="133"/>
      <c r="VEB13" s="134"/>
      <c r="VEC13" s="132"/>
      <c r="VED13" s="132"/>
      <c r="VEE13" s="132"/>
      <c r="VEF13" s="133"/>
      <c r="VEG13" s="134"/>
      <c r="VEH13" s="132"/>
      <c r="VEI13" s="132"/>
      <c r="VEJ13" s="132"/>
      <c r="VEK13" s="133"/>
      <c r="VEL13" s="134"/>
      <c r="VEM13" s="132"/>
      <c r="VEN13" s="132"/>
      <c r="VEO13" s="132"/>
      <c r="VEP13" s="133"/>
      <c r="VEQ13" s="134"/>
      <c r="VER13" s="132"/>
      <c r="VES13" s="132"/>
      <c r="VET13" s="132"/>
      <c r="VEU13" s="133"/>
      <c r="VEV13" s="134"/>
      <c r="VEW13" s="132"/>
      <c r="VEX13" s="132"/>
      <c r="VEY13" s="132"/>
      <c r="VEZ13" s="133"/>
      <c r="VFA13" s="134"/>
      <c r="VFB13" s="132"/>
      <c r="VFC13" s="132"/>
      <c r="VFD13" s="132"/>
      <c r="VFE13" s="133"/>
      <c r="VFF13" s="134"/>
      <c r="VFG13" s="132"/>
      <c r="VFH13" s="132"/>
      <c r="VFI13" s="132"/>
      <c r="VFJ13" s="133"/>
      <c r="VFK13" s="134"/>
      <c r="VFL13" s="132"/>
      <c r="VFM13" s="132"/>
      <c r="VFN13" s="132"/>
      <c r="VFO13" s="133"/>
      <c r="VFP13" s="134"/>
      <c r="VFQ13" s="132"/>
      <c r="VFR13" s="132"/>
      <c r="VFS13" s="132"/>
      <c r="VFT13" s="133"/>
      <c r="VFU13" s="134"/>
      <c r="VFV13" s="132"/>
      <c r="VFW13" s="132"/>
      <c r="VFX13" s="132"/>
      <c r="VFY13" s="133"/>
      <c r="VFZ13" s="134"/>
      <c r="VGA13" s="132"/>
      <c r="VGB13" s="132"/>
      <c r="VGC13" s="132"/>
      <c r="VGD13" s="133"/>
      <c r="VGE13" s="134"/>
      <c r="VGF13" s="132"/>
      <c r="VGG13" s="132"/>
      <c r="VGH13" s="132"/>
      <c r="VGI13" s="133"/>
      <c r="VGJ13" s="134"/>
      <c r="VGK13" s="132"/>
      <c r="VGL13" s="132"/>
      <c r="VGM13" s="132"/>
      <c r="VGN13" s="133"/>
      <c r="VGO13" s="134"/>
      <c r="VGP13" s="132"/>
      <c r="VGQ13" s="132"/>
      <c r="VGR13" s="132"/>
      <c r="VGS13" s="133"/>
      <c r="VGT13" s="134"/>
      <c r="VGU13" s="132"/>
      <c r="VGV13" s="132"/>
      <c r="VGW13" s="132"/>
      <c r="VGX13" s="133"/>
      <c r="VGY13" s="134"/>
      <c r="VGZ13" s="132"/>
      <c r="VHA13" s="132"/>
      <c r="VHB13" s="132"/>
      <c r="VHC13" s="133"/>
      <c r="VHD13" s="134"/>
      <c r="VHE13" s="132"/>
      <c r="VHF13" s="132"/>
      <c r="VHG13" s="132"/>
      <c r="VHH13" s="133"/>
      <c r="VHI13" s="134"/>
      <c r="VHJ13" s="132"/>
      <c r="VHK13" s="132"/>
      <c r="VHL13" s="132"/>
      <c r="VHM13" s="133"/>
      <c r="VHN13" s="134"/>
      <c r="VHO13" s="132"/>
      <c r="VHP13" s="132"/>
      <c r="VHQ13" s="132"/>
      <c r="VHR13" s="133"/>
      <c r="VHS13" s="134"/>
      <c r="VHT13" s="132"/>
      <c r="VHU13" s="132"/>
      <c r="VHV13" s="132"/>
      <c r="VHW13" s="133"/>
      <c r="VHX13" s="134"/>
      <c r="VHY13" s="132"/>
      <c r="VHZ13" s="132"/>
      <c r="VIA13" s="132"/>
      <c r="VIB13" s="133"/>
      <c r="VIC13" s="134"/>
      <c r="VID13" s="132"/>
      <c r="VIE13" s="132"/>
      <c r="VIF13" s="132"/>
      <c r="VIG13" s="133"/>
      <c r="VIH13" s="134"/>
      <c r="VII13" s="132"/>
      <c r="VIJ13" s="132"/>
      <c r="VIK13" s="132"/>
      <c r="VIL13" s="133"/>
      <c r="VIM13" s="134"/>
      <c r="VIN13" s="132"/>
      <c r="VIO13" s="132"/>
      <c r="VIP13" s="132"/>
      <c r="VIQ13" s="133"/>
      <c r="VIR13" s="134"/>
      <c r="VIS13" s="132"/>
      <c r="VIT13" s="132"/>
      <c r="VIU13" s="132"/>
      <c r="VIV13" s="133"/>
      <c r="VIW13" s="134"/>
      <c r="VIX13" s="132"/>
      <c r="VIY13" s="132"/>
      <c r="VIZ13" s="132"/>
      <c r="VJA13" s="133"/>
      <c r="VJB13" s="134"/>
      <c r="VJC13" s="132"/>
      <c r="VJD13" s="132"/>
      <c r="VJE13" s="132"/>
      <c r="VJF13" s="133"/>
      <c r="VJG13" s="134"/>
      <c r="VJH13" s="132"/>
      <c r="VJI13" s="132"/>
      <c r="VJJ13" s="132"/>
      <c r="VJK13" s="133"/>
      <c r="VJL13" s="134"/>
      <c r="VJM13" s="132"/>
      <c r="VJN13" s="132"/>
      <c r="VJO13" s="132"/>
      <c r="VJP13" s="133"/>
      <c r="VJQ13" s="134"/>
      <c r="VJR13" s="132"/>
      <c r="VJS13" s="132"/>
      <c r="VJT13" s="132"/>
      <c r="VJU13" s="133"/>
      <c r="VJV13" s="134"/>
      <c r="VJW13" s="132"/>
      <c r="VJX13" s="132"/>
      <c r="VJY13" s="132"/>
      <c r="VJZ13" s="133"/>
      <c r="VKA13" s="134"/>
      <c r="VKB13" s="132"/>
      <c r="VKC13" s="132"/>
      <c r="VKD13" s="132"/>
      <c r="VKE13" s="133"/>
      <c r="VKF13" s="134"/>
      <c r="VKG13" s="132"/>
      <c r="VKH13" s="132"/>
      <c r="VKI13" s="132"/>
      <c r="VKJ13" s="133"/>
      <c r="VKK13" s="134"/>
      <c r="VKL13" s="132"/>
      <c r="VKM13" s="132"/>
      <c r="VKN13" s="132"/>
      <c r="VKO13" s="133"/>
      <c r="VKP13" s="134"/>
      <c r="VKQ13" s="132"/>
      <c r="VKR13" s="132"/>
      <c r="VKS13" s="132"/>
      <c r="VKT13" s="133"/>
      <c r="VKU13" s="134"/>
      <c r="VKV13" s="132"/>
      <c r="VKW13" s="132"/>
      <c r="VKX13" s="132"/>
      <c r="VKY13" s="133"/>
      <c r="VKZ13" s="134"/>
      <c r="VLA13" s="132"/>
      <c r="VLB13" s="132"/>
      <c r="VLC13" s="132"/>
      <c r="VLD13" s="133"/>
      <c r="VLE13" s="134"/>
      <c r="VLF13" s="132"/>
      <c r="VLG13" s="132"/>
      <c r="VLH13" s="132"/>
      <c r="VLI13" s="133"/>
      <c r="VLJ13" s="134"/>
      <c r="VLK13" s="132"/>
      <c r="VLL13" s="132"/>
      <c r="VLM13" s="132"/>
      <c r="VLN13" s="133"/>
      <c r="VLO13" s="134"/>
      <c r="VLP13" s="132"/>
      <c r="VLQ13" s="132"/>
      <c r="VLR13" s="132"/>
      <c r="VLS13" s="133"/>
      <c r="VLT13" s="134"/>
      <c r="VLU13" s="132"/>
      <c r="VLV13" s="132"/>
      <c r="VLW13" s="132"/>
      <c r="VLX13" s="133"/>
      <c r="VLY13" s="134"/>
      <c r="VLZ13" s="132"/>
      <c r="VMA13" s="132"/>
      <c r="VMB13" s="132"/>
      <c r="VMC13" s="133"/>
      <c r="VMD13" s="134"/>
      <c r="VME13" s="132"/>
      <c r="VMF13" s="132"/>
      <c r="VMG13" s="132"/>
      <c r="VMH13" s="133"/>
      <c r="VMI13" s="134"/>
      <c r="VMJ13" s="132"/>
      <c r="VMK13" s="132"/>
      <c r="VML13" s="132"/>
      <c r="VMM13" s="133"/>
      <c r="VMN13" s="134"/>
      <c r="VMO13" s="132"/>
      <c r="VMP13" s="132"/>
      <c r="VMQ13" s="132"/>
      <c r="VMR13" s="133"/>
      <c r="VMS13" s="134"/>
      <c r="VMT13" s="132"/>
      <c r="VMU13" s="132"/>
      <c r="VMV13" s="132"/>
      <c r="VMW13" s="133"/>
      <c r="VMX13" s="134"/>
      <c r="VMY13" s="132"/>
      <c r="VMZ13" s="132"/>
      <c r="VNA13" s="132"/>
      <c r="VNB13" s="133"/>
      <c r="VNC13" s="134"/>
      <c r="VND13" s="132"/>
      <c r="VNE13" s="132"/>
      <c r="VNF13" s="132"/>
      <c r="VNG13" s="133"/>
      <c r="VNH13" s="134"/>
      <c r="VNI13" s="132"/>
      <c r="VNJ13" s="132"/>
      <c r="VNK13" s="132"/>
      <c r="VNL13" s="133"/>
      <c r="VNM13" s="134"/>
      <c r="VNN13" s="132"/>
      <c r="VNO13" s="132"/>
      <c r="VNP13" s="132"/>
      <c r="VNQ13" s="133"/>
      <c r="VNR13" s="134"/>
      <c r="VNS13" s="132"/>
      <c r="VNT13" s="132"/>
      <c r="VNU13" s="132"/>
      <c r="VNV13" s="133"/>
      <c r="VNW13" s="134"/>
      <c r="VNX13" s="132"/>
      <c r="VNY13" s="132"/>
      <c r="VNZ13" s="132"/>
      <c r="VOA13" s="133"/>
      <c r="VOB13" s="134"/>
      <c r="VOC13" s="132"/>
      <c r="VOD13" s="132"/>
      <c r="VOE13" s="132"/>
      <c r="VOF13" s="133"/>
      <c r="VOG13" s="134"/>
      <c r="VOH13" s="132"/>
      <c r="VOI13" s="132"/>
      <c r="VOJ13" s="132"/>
      <c r="VOK13" s="133"/>
      <c r="VOL13" s="134"/>
      <c r="VOM13" s="132"/>
      <c r="VON13" s="132"/>
      <c r="VOO13" s="132"/>
      <c r="VOP13" s="133"/>
      <c r="VOQ13" s="134"/>
      <c r="VOR13" s="132"/>
      <c r="VOS13" s="132"/>
      <c r="VOT13" s="132"/>
      <c r="VOU13" s="133"/>
      <c r="VOV13" s="134"/>
      <c r="VOW13" s="132"/>
      <c r="VOX13" s="132"/>
      <c r="VOY13" s="132"/>
      <c r="VOZ13" s="133"/>
      <c r="VPA13" s="134"/>
      <c r="VPB13" s="132"/>
      <c r="VPC13" s="132"/>
      <c r="VPD13" s="132"/>
      <c r="VPE13" s="133"/>
      <c r="VPF13" s="134"/>
      <c r="VPG13" s="132"/>
      <c r="VPH13" s="132"/>
      <c r="VPI13" s="132"/>
      <c r="VPJ13" s="133"/>
      <c r="VPK13" s="134"/>
      <c r="VPL13" s="132"/>
      <c r="VPM13" s="132"/>
      <c r="VPN13" s="132"/>
      <c r="VPO13" s="133"/>
      <c r="VPP13" s="134"/>
      <c r="VPQ13" s="132"/>
      <c r="VPR13" s="132"/>
      <c r="VPS13" s="132"/>
      <c r="VPT13" s="133"/>
      <c r="VPU13" s="134"/>
      <c r="VPV13" s="132"/>
      <c r="VPW13" s="132"/>
      <c r="VPX13" s="132"/>
      <c r="VPY13" s="133"/>
      <c r="VPZ13" s="134"/>
      <c r="VQA13" s="132"/>
      <c r="VQB13" s="132"/>
      <c r="VQC13" s="132"/>
      <c r="VQD13" s="133"/>
      <c r="VQE13" s="134"/>
      <c r="VQF13" s="132"/>
      <c r="VQG13" s="132"/>
      <c r="VQH13" s="132"/>
      <c r="VQI13" s="133"/>
      <c r="VQJ13" s="134"/>
      <c r="VQK13" s="132"/>
      <c r="VQL13" s="132"/>
      <c r="VQM13" s="132"/>
      <c r="VQN13" s="133"/>
      <c r="VQO13" s="134"/>
      <c r="VQP13" s="132"/>
      <c r="VQQ13" s="132"/>
      <c r="VQR13" s="132"/>
      <c r="VQS13" s="133"/>
      <c r="VQT13" s="134"/>
      <c r="VQU13" s="132"/>
      <c r="VQV13" s="132"/>
      <c r="VQW13" s="132"/>
      <c r="VQX13" s="133"/>
      <c r="VQY13" s="134"/>
      <c r="VQZ13" s="132"/>
      <c r="VRA13" s="132"/>
      <c r="VRB13" s="132"/>
      <c r="VRC13" s="133"/>
      <c r="VRD13" s="134"/>
      <c r="VRE13" s="132"/>
      <c r="VRF13" s="132"/>
      <c r="VRG13" s="132"/>
      <c r="VRH13" s="133"/>
      <c r="VRI13" s="134"/>
      <c r="VRJ13" s="132"/>
      <c r="VRK13" s="132"/>
      <c r="VRL13" s="132"/>
      <c r="VRM13" s="133"/>
      <c r="VRN13" s="134"/>
      <c r="VRO13" s="132"/>
      <c r="VRP13" s="132"/>
      <c r="VRQ13" s="132"/>
      <c r="VRR13" s="133"/>
      <c r="VRS13" s="134"/>
      <c r="VRT13" s="132"/>
      <c r="VRU13" s="132"/>
      <c r="VRV13" s="132"/>
      <c r="VRW13" s="133"/>
      <c r="VRX13" s="134"/>
      <c r="VRY13" s="132"/>
      <c r="VRZ13" s="132"/>
      <c r="VSA13" s="132"/>
      <c r="VSB13" s="133"/>
      <c r="VSC13" s="134"/>
      <c r="VSD13" s="132"/>
      <c r="VSE13" s="132"/>
      <c r="VSF13" s="132"/>
      <c r="VSG13" s="133"/>
      <c r="VSH13" s="134"/>
      <c r="VSI13" s="132"/>
      <c r="VSJ13" s="132"/>
      <c r="VSK13" s="132"/>
      <c r="VSL13" s="133"/>
      <c r="VSM13" s="134"/>
      <c r="VSN13" s="132"/>
      <c r="VSO13" s="132"/>
      <c r="VSP13" s="132"/>
      <c r="VSQ13" s="133"/>
      <c r="VSR13" s="134"/>
      <c r="VSS13" s="132"/>
      <c r="VST13" s="132"/>
      <c r="VSU13" s="132"/>
      <c r="VSV13" s="133"/>
      <c r="VSW13" s="134"/>
      <c r="VSX13" s="132"/>
      <c r="VSY13" s="132"/>
      <c r="VSZ13" s="132"/>
      <c r="VTA13" s="133"/>
      <c r="VTB13" s="134"/>
      <c r="VTC13" s="132"/>
      <c r="VTD13" s="132"/>
      <c r="VTE13" s="132"/>
      <c r="VTF13" s="133"/>
      <c r="VTG13" s="134"/>
      <c r="VTH13" s="132"/>
      <c r="VTI13" s="132"/>
      <c r="VTJ13" s="132"/>
      <c r="VTK13" s="133"/>
      <c r="VTL13" s="134"/>
      <c r="VTM13" s="132"/>
      <c r="VTN13" s="132"/>
      <c r="VTO13" s="132"/>
      <c r="VTP13" s="133"/>
      <c r="VTQ13" s="134"/>
      <c r="VTR13" s="132"/>
      <c r="VTS13" s="132"/>
      <c r="VTT13" s="132"/>
      <c r="VTU13" s="133"/>
      <c r="VTV13" s="134"/>
      <c r="VTW13" s="132"/>
      <c r="VTX13" s="132"/>
      <c r="VTY13" s="132"/>
      <c r="VTZ13" s="133"/>
      <c r="VUA13" s="134"/>
      <c r="VUB13" s="132"/>
      <c r="VUC13" s="132"/>
      <c r="VUD13" s="132"/>
      <c r="VUE13" s="133"/>
      <c r="VUF13" s="134"/>
      <c r="VUG13" s="132"/>
      <c r="VUH13" s="132"/>
      <c r="VUI13" s="132"/>
      <c r="VUJ13" s="133"/>
      <c r="VUK13" s="134"/>
      <c r="VUL13" s="132"/>
      <c r="VUM13" s="132"/>
      <c r="VUN13" s="132"/>
      <c r="VUO13" s="133"/>
      <c r="VUP13" s="134"/>
      <c r="VUQ13" s="132"/>
      <c r="VUR13" s="132"/>
      <c r="VUS13" s="132"/>
      <c r="VUT13" s="133"/>
      <c r="VUU13" s="134"/>
      <c r="VUV13" s="132"/>
      <c r="VUW13" s="132"/>
      <c r="VUX13" s="132"/>
      <c r="VUY13" s="133"/>
      <c r="VUZ13" s="134"/>
      <c r="VVA13" s="132"/>
      <c r="VVB13" s="132"/>
      <c r="VVC13" s="132"/>
      <c r="VVD13" s="133"/>
      <c r="VVE13" s="134"/>
      <c r="VVF13" s="132"/>
      <c r="VVG13" s="132"/>
      <c r="VVH13" s="132"/>
      <c r="VVI13" s="133"/>
      <c r="VVJ13" s="134"/>
      <c r="VVK13" s="132"/>
      <c r="VVL13" s="132"/>
      <c r="VVM13" s="132"/>
      <c r="VVN13" s="133"/>
      <c r="VVO13" s="134"/>
      <c r="VVP13" s="132"/>
      <c r="VVQ13" s="132"/>
      <c r="VVR13" s="132"/>
      <c r="VVS13" s="133"/>
      <c r="VVT13" s="134"/>
      <c r="VVU13" s="132"/>
      <c r="VVV13" s="132"/>
      <c r="VVW13" s="132"/>
      <c r="VVX13" s="133"/>
      <c r="VVY13" s="134"/>
      <c r="VVZ13" s="132"/>
      <c r="VWA13" s="132"/>
      <c r="VWB13" s="132"/>
      <c r="VWC13" s="133"/>
      <c r="VWD13" s="134"/>
      <c r="VWE13" s="132"/>
      <c r="VWF13" s="132"/>
      <c r="VWG13" s="132"/>
      <c r="VWH13" s="133"/>
      <c r="VWI13" s="134"/>
      <c r="VWJ13" s="132"/>
      <c r="VWK13" s="132"/>
      <c r="VWL13" s="132"/>
      <c r="VWM13" s="133"/>
      <c r="VWN13" s="134"/>
      <c r="VWO13" s="132"/>
      <c r="VWP13" s="132"/>
      <c r="VWQ13" s="132"/>
      <c r="VWR13" s="133"/>
      <c r="VWS13" s="134"/>
      <c r="VWT13" s="132"/>
      <c r="VWU13" s="132"/>
      <c r="VWV13" s="132"/>
      <c r="VWW13" s="133"/>
      <c r="VWX13" s="134"/>
      <c r="VWY13" s="132"/>
      <c r="VWZ13" s="132"/>
      <c r="VXA13" s="132"/>
      <c r="VXB13" s="133"/>
      <c r="VXC13" s="134"/>
      <c r="VXD13" s="132"/>
      <c r="VXE13" s="132"/>
      <c r="VXF13" s="132"/>
      <c r="VXG13" s="133"/>
      <c r="VXH13" s="134"/>
      <c r="VXI13" s="132"/>
      <c r="VXJ13" s="132"/>
      <c r="VXK13" s="132"/>
      <c r="VXL13" s="133"/>
      <c r="VXM13" s="134"/>
      <c r="VXN13" s="132"/>
      <c r="VXO13" s="132"/>
      <c r="VXP13" s="132"/>
      <c r="VXQ13" s="133"/>
      <c r="VXR13" s="134"/>
      <c r="VXS13" s="132"/>
      <c r="VXT13" s="132"/>
      <c r="VXU13" s="132"/>
      <c r="VXV13" s="133"/>
      <c r="VXW13" s="134"/>
      <c r="VXX13" s="132"/>
      <c r="VXY13" s="132"/>
      <c r="VXZ13" s="132"/>
      <c r="VYA13" s="133"/>
      <c r="VYB13" s="134"/>
      <c r="VYC13" s="132"/>
      <c r="VYD13" s="132"/>
      <c r="VYE13" s="132"/>
      <c r="VYF13" s="133"/>
      <c r="VYG13" s="134"/>
      <c r="VYH13" s="132"/>
      <c r="VYI13" s="132"/>
      <c r="VYJ13" s="132"/>
      <c r="VYK13" s="133"/>
      <c r="VYL13" s="134"/>
      <c r="VYM13" s="132"/>
      <c r="VYN13" s="132"/>
      <c r="VYO13" s="132"/>
      <c r="VYP13" s="133"/>
      <c r="VYQ13" s="134"/>
      <c r="VYR13" s="132"/>
      <c r="VYS13" s="132"/>
      <c r="VYT13" s="132"/>
      <c r="VYU13" s="133"/>
      <c r="VYV13" s="134"/>
      <c r="VYW13" s="132"/>
      <c r="VYX13" s="132"/>
      <c r="VYY13" s="132"/>
      <c r="VYZ13" s="133"/>
      <c r="VZA13" s="134"/>
      <c r="VZB13" s="132"/>
      <c r="VZC13" s="132"/>
      <c r="VZD13" s="132"/>
      <c r="VZE13" s="133"/>
      <c r="VZF13" s="134"/>
      <c r="VZG13" s="132"/>
      <c r="VZH13" s="132"/>
      <c r="VZI13" s="132"/>
      <c r="VZJ13" s="133"/>
      <c r="VZK13" s="134"/>
      <c r="VZL13" s="132"/>
      <c r="VZM13" s="132"/>
      <c r="VZN13" s="132"/>
      <c r="VZO13" s="133"/>
      <c r="VZP13" s="134"/>
      <c r="VZQ13" s="132"/>
      <c r="VZR13" s="132"/>
      <c r="VZS13" s="132"/>
      <c r="VZT13" s="133"/>
      <c r="VZU13" s="134"/>
      <c r="VZV13" s="132"/>
      <c r="VZW13" s="132"/>
      <c r="VZX13" s="132"/>
      <c r="VZY13" s="133"/>
      <c r="VZZ13" s="134"/>
      <c r="WAA13" s="132"/>
      <c r="WAB13" s="132"/>
      <c r="WAC13" s="132"/>
      <c r="WAD13" s="133"/>
      <c r="WAE13" s="134"/>
      <c r="WAF13" s="132"/>
      <c r="WAG13" s="132"/>
      <c r="WAH13" s="132"/>
      <c r="WAI13" s="133"/>
      <c r="WAJ13" s="134"/>
      <c r="WAK13" s="132"/>
      <c r="WAL13" s="132"/>
      <c r="WAM13" s="132"/>
      <c r="WAN13" s="133"/>
      <c r="WAO13" s="134"/>
      <c r="WAP13" s="132"/>
      <c r="WAQ13" s="132"/>
      <c r="WAR13" s="132"/>
      <c r="WAS13" s="133"/>
      <c r="WAT13" s="134"/>
      <c r="WAU13" s="132"/>
      <c r="WAV13" s="132"/>
      <c r="WAW13" s="132"/>
      <c r="WAX13" s="133"/>
      <c r="WAY13" s="134"/>
      <c r="WAZ13" s="132"/>
      <c r="WBA13" s="132"/>
      <c r="WBB13" s="132"/>
      <c r="WBC13" s="133"/>
      <c r="WBD13" s="134"/>
      <c r="WBE13" s="132"/>
      <c r="WBF13" s="132"/>
      <c r="WBG13" s="132"/>
      <c r="WBH13" s="133"/>
      <c r="WBI13" s="134"/>
      <c r="WBJ13" s="132"/>
      <c r="WBK13" s="132"/>
      <c r="WBL13" s="132"/>
      <c r="WBM13" s="133"/>
      <c r="WBN13" s="134"/>
      <c r="WBO13" s="132"/>
      <c r="WBP13" s="132"/>
      <c r="WBQ13" s="132"/>
      <c r="WBR13" s="133"/>
      <c r="WBS13" s="134"/>
      <c r="WBT13" s="132"/>
      <c r="WBU13" s="132"/>
      <c r="WBV13" s="132"/>
      <c r="WBW13" s="133"/>
      <c r="WBX13" s="134"/>
      <c r="WBY13" s="132"/>
      <c r="WBZ13" s="132"/>
      <c r="WCA13" s="132"/>
      <c r="WCB13" s="133"/>
      <c r="WCC13" s="134"/>
      <c r="WCD13" s="132"/>
      <c r="WCE13" s="132"/>
      <c r="WCF13" s="132"/>
      <c r="WCG13" s="133"/>
      <c r="WCH13" s="134"/>
      <c r="WCI13" s="132"/>
      <c r="WCJ13" s="132"/>
      <c r="WCK13" s="132"/>
      <c r="WCL13" s="133"/>
      <c r="WCM13" s="134"/>
      <c r="WCN13" s="132"/>
      <c r="WCO13" s="132"/>
      <c r="WCP13" s="132"/>
      <c r="WCQ13" s="133"/>
      <c r="WCR13" s="134"/>
      <c r="WCS13" s="132"/>
      <c r="WCT13" s="132"/>
      <c r="WCU13" s="132"/>
      <c r="WCV13" s="133"/>
      <c r="WCW13" s="134"/>
      <c r="WCX13" s="132"/>
      <c r="WCY13" s="132"/>
      <c r="WCZ13" s="132"/>
      <c r="WDA13" s="133"/>
      <c r="WDB13" s="134"/>
      <c r="WDC13" s="132"/>
      <c r="WDD13" s="132"/>
      <c r="WDE13" s="132"/>
      <c r="WDF13" s="133"/>
      <c r="WDG13" s="134"/>
      <c r="WDH13" s="132"/>
      <c r="WDI13" s="132"/>
      <c r="WDJ13" s="132"/>
      <c r="WDK13" s="133"/>
      <c r="WDL13" s="134"/>
      <c r="WDM13" s="132"/>
      <c r="WDN13" s="132"/>
      <c r="WDO13" s="132"/>
      <c r="WDP13" s="133"/>
      <c r="WDQ13" s="134"/>
      <c r="WDR13" s="132"/>
      <c r="WDS13" s="132"/>
      <c r="WDT13" s="132"/>
      <c r="WDU13" s="133"/>
      <c r="WDV13" s="134"/>
      <c r="WDW13" s="132"/>
      <c r="WDX13" s="132"/>
      <c r="WDY13" s="132"/>
      <c r="WDZ13" s="133"/>
      <c r="WEA13" s="134"/>
      <c r="WEB13" s="132"/>
      <c r="WEC13" s="132"/>
      <c r="WED13" s="132"/>
      <c r="WEE13" s="133"/>
      <c r="WEF13" s="134"/>
      <c r="WEG13" s="132"/>
      <c r="WEH13" s="132"/>
      <c r="WEI13" s="132"/>
      <c r="WEJ13" s="133"/>
      <c r="WEK13" s="134"/>
      <c r="WEL13" s="132"/>
      <c r="WEM13" s="132"/>
      <c r="WEN13" s="132"/>
      <c r="WEO13" s="133"/>
      <c r="WEP13" s="134"/>
      <c r="WEQ13" s="132"/>
      <c r="WER13" s="132"/>
      <c r="WES13" s="132"/>
      <c r="WET13" s="133"/>
      <c r="WEU13" s="134"/>
      <c r="WEV13" s="132"/>
      <c r="WEW13" s="132"/>
      <c r="WEX13" s="132"/>
      <c r="WEY13" s="133"/>
      <c r="WEZ13" s="134"/>
      <c r="WFA13" s="132"/>
      <c r="WFB13" s="132"/>
      <c r="WFC13" s="132"/>
      <c r="WFD13" s="133"/>
      <c r="WFE13" s="134"/>
      <c r="WFF13" s="132"/>
      <c r="WFG13" s="132"/>
      <c r="WFH13" s="132"/>
      <c r="WFI13" s="133"/>
      <c r="WFJ13" s="134"/>
      <c r="WFK13" s="132"/>
      <c r="WFL13" s="132"/>
      <c r="WFM13" s="132"/>
      <c r="WFN13" s="133"/>
      <c r="WFO13" s="134"/>
      <c r="WFP13" s="132"/>
      <c r="WFQ13" s="132"/>
      <c r="WFR13" s="132"/>
      <c r="WFS13" s="133"/>
      <c r="WFT13" s="134"/>
      <c r="WFU13" s="132"/>
      <c r="WFV13" s="132"/>
      <c r="WFW13" s="132"/>
      <c r="WFX13" s="133"/>
      <c r="WFY13" s="134"/>
      <c r="WFZ13" s="132"/>
      <c r="WGA13" s="132"/>
      <c r="WGB13" s="132"/>
      <c r="WGC13" s="133"/>
      <c r="WGD13" s="134"/>
      <c r="WGE13" s="132"/>
      <c r="WGF13" s="132"/>
      <c r="WGG13" s="132"/>
      <c r="WGH13" s="133"/>
      <c r="WGI13" s="134"/>
      <c r="WGJ13" s="132"/>
      <c r="WGK13" s="132"/>
      <c r="WGL13" s="132"/>
      <c r="WGM13" s="133"/>
      <c r="WGN13" s="134"/>
      <c r="WGO13" s="132"/>
      <c r="WGP13" s="132"/>
      <c r="WGQ13" s="132"/>
      <c r="WGR13" s="133"/>
      <c r="WGS13" s="134"/>
      <c r="WGT13" s="132"/>
      <c r="WGU13" s="132"/>
      <c r="WGV13" s="132"/>
      <c r="WGW13" s="133"/>
      <c r="WGX13" s="134"/>
      <c r="WGY13" s="132"/>
      <c r="WGZ13" s="132"/>
      <c r="WHA13" s="132"/>
      <c r="WHB13" s="133"/>
      <c r="WHC13" s="134"/>
      <c r="WHD13" s="132"/>
      <c r="WHE13" s="132"/>
      <c r="WHF13" s="132"/>
      <c r="WHG13" s="133"/>
      <c r="WHH13" s="134"/>
      <c r="WHI13" s="132"/>
      <c r="WHJ13" s="132"/>
      <c r="WHK13" s="132"/>
      <c r="WHL13" s="133"/>
      <c r="WHM13" s="134"/>
      <c r="WHN13" s="132"/>
      <c r="WHO13" s="132"/>
      <c r="WHP13" s="132"/>
      <c r="WHQ13" s="133"/>
      <c r="WHR13" s="134"/>
      <c r="WHS13" s="132"/>
      <c r="WHT13" s="132"/>
      <c r="WHU13" s="132"/>
      <c r="WHV13" s="133"/>
      <c r="WHW13" s="134"/>
      <c r="WHX13" s="132"/>
      <c r="WHY13" s="132"/>
      <c r="WHZ13" s="132"/>
      <c r="WIA13" s="133"/>
      <c r="WIB13" s="134"/>
      <c r="WIC13" s="132"/>
      <c r="WID13" s="132"/>
      <c r="WIE13" s="132"/>
      <c r="WIF13" s="133"/>
      <c r="WIG13" s="134"/>
      <c r="WIH13" s="132"/>
      <c r="WII13" s="132"/>
      <c r="WIJ13" s="132"/>
      <c r="WIK13" s="133"/>
      <c r="WIL13" s="134"/>
      <c r="WIM13" s="132"/>
      <c r="WIN13" s="132"/>
      <c r="WIO13" s="132"/>
      <c r="WIP13" s="133"/>
      <c r="WIQ13" s="134"/>
      <c r="WIR13" s="132"/>
      <c r="WIS13" s="132"/>
      <c r="WIT13" s="132"/>
      <c r="WIU13" s="133"/>
      <c r="WIV13" s="134"/>
      <c r="WIW13" s="132"/>
      <c r="WIX13" s="132"/>
      <c r="WIY13" s="132"/>
      <c r="WIZ13" s="133"/>
      <c r="WJA13" s="134"/>
      <c r="WJB13" s="132"/>
      <c r="WJC13" s="132"/>
      <c r="WJD13" s="132"/>
      <c r="WJE13" s="133"/>
      <c r="WJF13" s="134"/>
      <c r="WJG13" s="132"/>
      <c r="WJH13" s="132"/>
      <c r="WJI13" s="132"/>
      <c r="WJJ13" s="133"/>
      <c r="WJK13" s="134"/>
      <c r="WJL13" s="132"/>
      <c r="WJM13" s="132"/>
      <c r="WJN13" s="132"/>
      <c r="WJO13" s="133"/>
      <c r="WJP13" s="134"/>
      <c r="WJQ13" s="132"/>
      <c r="WJR13" s="132"/>
      <c r="WJS13" s="132"/>
      <c r="WJT13" s="133"/>
      <c r="WJU13" s="134"/>
      <c r="WJV13" s="132"/>
      <c r="WJW13" s="132"/>
      <c r="WJX13" s="132"/>
      <c r="WJY13" s="133"/>
      <c r="WJZ13" s="134"/>
      <c r="WKA13" s="132"/>
      <c r="WKB13" s="132"/>
      <c r="WKC13" s="132"/>
      <c r="WKD13" s="133"/>
      <c r="WKE13" s="134"/>
      <c r="WKF13" s="132"/>
      <c r="WKG13" s="132"/>
      <c r="WKH13" s="132"/>
      <c r="WKI13" s="133"/>
      <c r="WKJ13" s="134"/>
      <c r="WKK13" s="132"/>
      <c r="WKL13" s="132"/>
      <c r="WKM13" s="132"/>
      <c r="WKN13" s="133"/>
      <c r="WKO13" s="134"/>
      <c r="WKP13" s="132"/>
      <c r="WKQ13" s="132"/>
      <c r="WKR13" s="132"/>
      <c r="WKS13" s="133"/>
      <c r="WKT13" s="134"/>
      <c r="WKU13" s="132"/>
      <c r="WKV13" s="132"/>
      <c r="WKW13" s="132"/>
      <c r="WKX13" s="133"/>
      <c r="WKY13" s="134"/>
      <c r="WKZ13" s="132"/>
      <c r="WLA13" s="132"/>
      <c r="WLB13" s="132"/>
      <c r="WLC13" s="133"/>
      <c r="WLD13" s="134"/>
      <c r="WLE13" s="132"/>
      <c r="WLF13" s="132"/>
      <c r="WLG13" s="132"/>
      <c r="WLH13" s="133"/>
      <c r="WLI13" s="134"/>
      <c r="WLJ13" s="132"/>
      <c r="WLK13" s="132"/>
      <c r="WLL13" s="132"/>
      <c r="WLM13" s="133"/>
      <c r="WLN13" s="134"/>
      <c r="WLO13" s="132"/>
      <c r="WLP13" s="132"/>
      <c r="WLQ13" s="132"/>
      <c r="WLR13" s="133"/>
      <c r="WLS13" s="134"/>
      <c r="WLT13" s="132"/>
      <c r="WLU13" s="132"/>
      <c r="WLV13" s="132"/>
      <c r="WLW13" s="133"/>
      <c r="WLX13" s="134"/>
      <c r="WLY13" s="132"/>
      <c r="WLZ13" s="132"/>
      <c r="WMA13" s="132"/>
      <c r="WMB13" s="133"/>
      <c r="WMC13" s="134"/>
      <c r="WMD13" s="132"/>
      <c r="WME13" s="132"/>
      <c r="WMF13" s="132"/>
      <c r="WMG13" s="133"/>
      <c r="WMH13" s="134"/>
      <c r="WMI13" s="132"/>
      <c r="WMJ13" s="132"/>
      <c r="WMK13" s="132"/>
      <c r="WML13" s="133"/>
      <c r="WMM13" s="134"/>
      <c r="WMN13" s="132"/>
      <c r="WMO13" s="132"/>
      <c r="WMP13" s="132"/>
      <c r="WMQ13" s="133"/>
      <c r="WMR13" s="134"/>
      <c r="WMS13" s="132"/>
      <c r="WMT13" s="132"/>
      <c r="WMU13" s="132"/>
      <c r="WMV13" s="133"/>
      <c r="WMW13" s="134"/>
      <c r="WMX13" s="132"/>
      <c r="WMY13" s="132"/>
      <c r="WMZ13" s="132"/>
      <c r="WNA13" s="133"/>
      <c r="WNB13" s="134"/>
      <c r="WNC13" s="132"/>
      <c r="WND13" s="132"/>
      <c r="WNE13" s="132"/>
      <c r="WNF13" s="133"/>
      <c r="WNG13" s="134"/>
      <c r="WNH13" s="132"/>
      <c r="WNI13" s="132"/>
      <c r="WNJ13" s="132"/>
      <c r="WNK13" s="133"/>
      <c r="WNL13" s="134"/>
      <c r="WNM13" s="132"/>
      <c r="WNN13" s="132"/>
      <c r="WNO13" s="132"/>
      <c r="WNP13" s="133"/>
      <c r="WNQ13" s="134"/>
      <c r="WNR13" s="132"/>
      <c r="WNS13" s="132"/>
      <c r="WNT13" s="132"/>
      <c r="WNU13" s="133"/>
      <c r="WNV13" s="134"/>
      <c r="WNW13" s="132"/>
      <c r="WNX13" s="132"/>
      <c r="WNY13" s="132"/>
      <c r="WNZ13" s="133"/>
      <c r="WOA13" s="134"/>
      <c r="WOB13" s="132"/>
      <c r="WOC13" s="132"/>
      <c r="WOD13" s="132"/>
      <c r="WOE13" s="133"/>
      <c r="WOF13" s="134"/>
      <c r="WOG13" s="132"/>
      <c r="WOH13" s="132"/>
      <c r="WOI13" s="132"/>
      <c r="WOJ13" s="133"/>
      <c r="WOK13" s="134"/>
      <c r="WOL13" s="132"/>
      <c r="WOM13" s="132"/>
      <c r="WON13" s="132"/>
      <c r="WOO13" s="133"/>
      <c r="WOP13" s="134"/>
      <c r="WOQ13" s="132"/>
      <c r="WOR13" s="132"/>
      <c r="WOS13" s="132"/>
      <c r="WOT13" s="133"/>
      <c r="WOU13" s="134"/>
      <c r="WOV13" s="132"/>
      <c r="WOW13" s="132"/>
      <c r="WOX13" s="132"/>
      <c r="WOY13" s="133"/>
      <c r="WOZ13" s="134"/>
      <c r="WPA13" s="132"/>
      <c r="WPB13" s="132"/>
      <c r="WPC13" s="132"/>
      <c r="WPD13" s="133"/>
      <c r="WPE13" s="134"/>
      <c r="WPF13" s="132"/>
      <c r="WPG13" s="132"/>
      <c r="WPH13" s="132"/>
      <c r="WPI13" s="133"/>
      <c r="WPJ13" s="134"/>
      <c r="WPK13" s="132"/>
      <c r="WPL13" s="132"/>
      <c r="WPM13" s="132"/>
      <c r="WPN13" s="133"/>
      <c r="WPO13" s="134"/>
      <c r="WPP13" s="132"/>
      <c r="WPQ13" s="132"/>
      <c r="WPR13" s="132"/>
      <c r="WPS13" s="133"/>
      <c r="WPT13" s="134"/>
      <c r="WPU13" s="132"/>
      <c r="WPV13" s="132"/>
      <c r="WPW13" s="132"/>
      <c r="WPX13" s="133"/>
      <c r="WPY13" s="134"/>
      <c r="WPZ13" s="132"/>
      <c r="WQA13" s="132"/>
      <c r="WQB13" s="132"/>
      <c r="WQC13" s="133"/>
      <c r="WQD13" s="134"/>
      <c r="WQE13" s="132"/>
      <c r="WQF13" s="132"/>
      <c r="WQG13" s="132"/>
      <c r="WQH13" s="133"/>
      <c r="WQI13" s="134"/>
      <c r="WQJ13" s="132"/>
      <c r="WQK13" s="132"/>
      <c r="WQL13" s="132"/>
      <c r="WQM13" s="133"/>
      <c r="WQN13" s="134"/>
      <c r="WQO13" s="132"/>
      <c r="WQP13" s="132"/>
      <c r="WQQ13" s="132"/>
      <c r="WQR13" s="133"/>
      <c r="WQS13" s="134"/>
      <c r="WQT13" s="132"/>
      <c r="WQU13" s="132"/>
      <c r="WQV13" s="132"/>
      <c r="WQW13" s="133"/>
      <c r="WQX13" s="134"/>
      <c r="WQY13" s="132"/>
      <c r="WQZ13" s="132"/>
      <c r="WRA13" s="132"/>
      <c r="WRB13" s="133"/>
      <c r="WRC13" s="134"/>
      <c r="WRD13" s="132"/>
      <c r="WRE13" s="132"/>
      <c r="WRF13" s="132"/>
      <c r="WRG13" s="133"/>
      <c r="WRH13" s="134"/>
      <c r="WRI13" s="132"/>
      <c r="WRJ13" s="132"/>
      <c r="WRK13" s="132"/>
      <c r="WRL13" s="133"/>
      <c r="WRM13" s="134"/>
      <c r="WRN13" s="132"/>
      <c r="WRO13" s="132"/>
      <c r="WRP13" s="132"/>
      <c r="WRQ13" s="133"/>
      <c r="WRR13" s="134"/>
      <c r="WRS13" s="132"/>
      <c r="WRT13" s="132"/>
      <c r="WRU13" s="132"/>
      <c r="WRV13" s="133"/>
      <c r="WRW13" s="134"/>
      <c r="WRX13" s="132"/>
      <c r="WRY13" s="132"/>
      <c r="WRZ13" s="132"/>
      <c r="WSA13" s="133"/>
      <c r="WSB13" s="134"/>
      <c r="WSC13" s="132"/>
      <c r="WSD13" s="132"/>
      <c r="WSE13" s="132"/>
      <c r="WSF13" s="133"/>
      <c r="WSG13" s="134"/>
      <c r="WSH13" s="132"/>
      <c r="WSI13" s="132"/>
      <c r="WSJ13" s="132"/>
      <c r="WSK13" s="133"/>
      <c r="WSL13" s="134"/>
      <c r="WSM13" s="132"/>
      <c r="WSN13" s="132"/>
      <c r="WSO13" s="132"/>
      <c r="WSP13" s="133"/>
      <c r="WSQ13" s="134"/>
      <c r="WSR13" s="132"/>
      <c r="WSS13" s="132"/>
      <c r="WST13" s="132"/>
      <c r="WSU13" s="133"/>
      <c r="WSV13" s="134"/>
      <c r="WSW13" s="132"/>
      <c r="WSX13" s="132"/>
      <c r="WSY13" s="132"/>
      <c r="WSZ13" s="133"/>
      <c r="WTA13" s="134"/>
      <c r="WTB13" s="132"/>
      <c r="WTC13" s="132"/>
      <c r="WTD13" s="132"/>
      <c r="WTE13" s="133"/>
      <c r="WTF13" s="134"/>
      <c r="WTG13" s="132"/>
      <c r="WTH13" s="132"/>
      <c r="WTI13" s="132"/>
      <c r="WTJ13" s="133"/>
      <c r="WTK13" s="134"/>
      <c r="WTL13" s="132"/>
      <c r="WTM13" s="132"/>
      <c r="WTN13" s="132"/>
      <c r="WTO13" s="133"/>
      <c r="WTP13" s="134"/>
      <c r="WTQ13" s="132"/>
      <c r="WTR13" s="132"/>
      <c r="WTS13" s="132"/>
      <c r="WTT13" s="133"/>
      <c r="WTU13" s="134"/>
      <c r="WTV13" s="132"/>
      <c r="WTW13" s="132"/>
      <c r="WTX13" s="132"/>
      <c r="WTY13" s="133"/>
      <c r="WTZ13" s="134"/>
      <c r="WUA13" s="132"/>
      <c r="WUB13" s="132"/>
      <c r="WUC13" s="132"/>
      <c r="WUD13" s="133"/>
      <c r="WUE13" s="134"/>
      <c r="WUF13" s="132"/>
      <c r="WUG13" s="132"/>
      <c r="WUH13" s="132"/>
      <c r="WUI13" s="133"/>
      <c r="WUJ13" s="134"/>
      <c r="WUK13" s="132"/>
      <c r="WUL13" s="132"/>
      <c r="WUM13" s="132"/>
      <c r="WUN13" s="133"/>
      <c r="WUO13" s="134"/>
      <c r="WUP13" s="132"/>
      <c r="WUQ13" s="132"/>
      <c r="WUR13" s="132"/>
      <c r="WUS13" s="133"/>
      <c r="WUT13" s="134"/>
      <c r="WUU13" s="132"/>
      <c r="WUV13" s="132"/>
      <c r="WUW13" s="132"/>
      <c r="WUX13" s="133"/>
      <c r="WUY13" s="134"/>
      <c r="WUZ13" s="132"/>
      <c r="WVA13" s="132"/>
      <c r="WVB13" s="132"/>
      <c r="WVC13" s="133"/>
      <c r="WVD13" s="134"/>
      <c r="WVE13" s="132"/>
      <c r="WVF13" s="132"/>
      <c r="WVG13" s="132"/>
      <c r="WVH13" s="133"/>
      <c r="WVI13" s="134"/>
      <c r="WVJ13" s="132"/>
      <c r="WVK13" s="132"/>
      <c r="WVL13" s="132"/>
      <c r="WVM13" s="133"/>
      <c r="WVN13" s="134"/>
      <c r="WVO13" s="132"/>
      <c r="WVP13" s="132"/>
      <c r="WVQ13" s="132"/>
      <c r="WVR13" s="133"/>
      <c r="WVS13" s="134"/>
      <c r="WVT13" s="132"/>
      <c r="WVU13" s="132"/>
      <c r="WVV13" s="132"/>
      <c r="WVW13" s="133"/>
      <c r="WVX13" s="134"/>
      <c r="WVY13" s="132"/>
      <c r="WVZ13" s="132"/>
      <c r="WWA13" s="132"/>
      <c r="WWB13" s="133"/>
      <c r="WWC13" s="134"/>
      <c r="WWD13" s="132"/>
      <c r="WWE13" s="132"/>
      <c r="WWF13" s="132"/>
      <c r="WWG13" s="133"/>
      <c r="WWH13" s="134"/>
      <c r="WWI13" s="132"/>
      <c r="WWJ13" s="132"/>
      <c r="WWK13" s="132"/>
      <c r="WWL13" s="133"/>
      <c r="WWM13" s="134"/>
      <c r="WWN13" s="132"/>
      <c r="WWO13" s="132"/>
      <c r="WWP13" s="132"/>
      <c r="WWQ13" s="133"/>
      <c r="WWR13" s="134"/>
      <c r="WWS13" s="132"/>
      <c r="WWT13" s="132"/>
      <c r="WWU13" s="132"/>
      <c r="WWV13" s="133"/>
      <c r="WWW13" s="134"/>
      <c r="WWX13" s="132"/>
      <c r="WWY13" s="132"/>
      <c r="WWZ13" s="132"/>
      <c r="WXA13" s="133"/>
      <c r="WXB13" s="134"/>
      <c r="WXC13" s="132"/>
      <c r="WXD13" s="132"/>
      <c r="WXE13" s="132"/>
      <c r="WXF13" s="133"/>
      <c r="WXG13" s="134"/>
      <c r="WXH13" s="132"/>
      <c r="WXI13" s="132"/>
      <c r="WXJ13" s="132"/>
      <c r="WXK13" s="133"/>
      <c r="WXL13" s="134"/>
      <c r="WXM13" s="132"/>
      <c r="WXN13" s="132"/>
      <c r="WXO13" s="132"/>
      <c r="WXP13" s="133"/>
      <c r="WXQ13" s="134"/>
      <c r="WXR13" s="132"/>
      <c r="WXS13" s="132"/>
      <c r="WXT13" s="132"/>
      <c r="WXU13" s="133"/>
      <c r="WXV13" s="134"/>
      <c r="WXW13" s="132"/>
      <c r="WXX13" s="132"/>
      <c r="WXY13" s="132"/>
      <c r="WXZ13" s="133"/>
      <c r="WYA13" s="134"/>
      <c r="WYB13" s="132"/>
      <c r="WYC13" s="132"/>
      <c r="WYD13" s="132"/>
      <c r="WYE13" s="133"/>
      <c r="WYF13" s="134"/>
      <c r="WYG13" s="132"/>
      <c r="WYH13" s="132"/>
      <c r="WYI13" s="132"/>
      <c r="WYJ13" s="133"/>
      <c r="WYK13" s="134"/>
      <c r="WYL13" s="132"/>
      <c r="WYM13" s="132"/>
      <c r="WYN13" s="132"/>
      <c r="WYO13" s="133"/>
      <c r="WYP13" s="134"/>
      <c r="WYQ13" s="132"/>
      <c r="WYR13" s="132"/>
      <c r="WYS13" s="132"/>
      <c r="WYT13" s="133"/>
      <c r="WYU13" s="134"/>
      <c r="WYV13" s="132"/>
      <c r="WYW13" s="132"/>
      <c r="WYX13" s="132"/>
      <c r="WYY13" s="133"/>
      <c r="WYZ13" s="134"/>
      <c r="WZA13" s="132"/>
      <c r="WZB13" s="132"/>
      <c r="WZC13" s="132"/>
      <c r="WZD13" s="133"/>
      <c r="WZE13" s="134"/>
      <c r="WZF13" s="132"/>
      <c r="WZG13" s="132"/>
      <c r="WZH13" s="132"/>
      <c r="WZI13" s="133"/>
      <c r="WZJ13" s="134"/>
      <c r="WZK13" s="132"/>
      <c r="WZL13" s="132"/>
      <c r="WZM13" s="132"/>
      <c r="WZN13" s="133"/>
      <c r="WZO13" s="134"/>
      <c r="WZP13" s="132"/>
      <c r="WZQ13" s="132"/>
      <c r="WZR13" s="132"/>
      <c r="WZS13" s="133"/>
      <c r="WZT13" s="134"/>
      <c r="WZU13" s="132"/>
      <c r="WZV13" s="132"/>
      <c r="WZW13" s="132"/>
      <c r="WZX13" s="133"/>
      <c r="WZY13" s="134"/>
      <c r="WZZ13" s="132"/>
      <c r="XAA13" s="132"/>
      <c r="XAB13" s="132"/>
      <c r="XAC13" s="133"/>
      <c r="XAD13" s="134"/>
      <c r="XAE13" s="132"/>
      <c r="XAF13" s="132"/>
      <c r="XAG13" s="132"/>
      <c r="XAH13" s="133"/>
      <c r="XAI13" s="134"/>
      <c r="XAJ13" s="132"/>
      <c r="XAK13" s="132"/>
      <c r="XAL13" s="132"/>
      <c r="XAM13" s="133"/>
      <c r="XAN13" s="134"/>
      <c r="XAO13" s="132"/>
      <c r="XAP13" s="132"/>
      <c r="XAQ13" s="132"/>
      <c r="XAR13" s="133"/>
      <c r="XAS13" s="134"/>
      <c r="XAT13" s="132"/>
      <c r="XAU13" s="132"/>
      <c r="XAV13" s="132"/>
      <c r="XAW13" s="133"/>
      <c r="XAX13" s="134"/>
      <c r="XAY13" s="132"/>
      <c r="XAZ13" s="132"/>
      <c r="XBA13" s="132"/>
      <c r="XBB13" s="133"/>
      <c r="XBC13" s="134"/>
      <c r="XBD13" s="132"/>
      <c r="XBE13" s="132"/>
      <c r="XBF13" s="132"/>
      <c r="XBG13" s="133"/>
      <c r="XBH13" s="134"/>
      <c r="XBI13" s="132"/>
      <c r="XBJ13" s="132"/>
      <c r="XBK13" s="132"/>
      <c r="XBL13" s="133"/>
      <c r="XBM13" s="134"/>
      <c r="XBN13" s="132"/>
      <c r="XBO13" s="132"/>
      <c r="XBP13" s="132"/>
      <c r="XBQ13" s="133"/>
      <c r="XBR13" s="134"/>
      <c r="XBS13" s="132"/>
      <c r="XBT13" s="132"/>
      <c r="XBU13" s="132"/>
      <c r="XBV13" s="133"/>
      <c r="XBW13" s="134"/>
      <c r="XBX13" s="132"/>
      <c r="XBY13" s="132"/>
      <c r="XBZ13" s="132"/>
      <c r="XCA13" s="133"/>
      <c r="XCB13" s="134"/>
      <c r="XCC13" s="132"/>
      <c r="XCD13" s="132"/>
      <c r="XCE13" s="132"/>
      <c r="XCF13" s="133"/>
      <c r="XCG13" s="134"/>
      <c r="XCH13" s="132"/>
      <c r="XCI13" s="132"/>
      <c r="XCJ13" s="132"/>
      <c r="XCK13" s="133"/>
      <c r="XCL13" s="134"/>
      <c r="XCM13" s="132"/>
      <c r="XCN13" s="132"/>
      <c r="XCO13" s="132"/>
      <c r="XCP13" s="133"/>
      <c r="XCQ13" s="134"/>
      <c r="XCR13" s="132"/>
      <c r="XCS13" s="132"/>
      <c r="XCT13" s="132"/>
      <c r="XCU13" s="133"/>
      <c r="XCV13" s="134"/>
      <c r="XCW13" s="132"/>
      <c r="XCX13" s="132"/>
      <c r="XCY13" s="132"/>
      <c r="XCZ13" s="133"/>
      <c r="XDA13" s="134"/>
      <c r="XDB13" s="132"/>
      <c r="XDC13" s="132"/>
      <c r="XDD13" s="132"/>
      <c r="XDE13" s="133"/>
      <c r="XDF13" s="134"/>
      <c r="XDG13" s="132"/>
      <c r="XDH13" s="132"/>
      <c r="XDI13" s="132"/>
      <c r="XDJ13" s="133"/>
      <c r="XDK13" s="134"/>
      <c r="XDL13" s="132"/>
      <c r="XDM13" s="132"/>
      <c r="XDN13" s="132"/>
      <c r="XDO13" s="133"/>
      <c r="XDP13" s="134"/>
      <c r="XDQ13" s="132"/>
      <c r="XDR13" s="132"/>
      <c r="XDS13" s="132"/>
      <c r="XDT13" s="133"/>
      <c r="XDU13" s="134"/>
      <c r="XDV13" s="132"/>
      <c r="XDW13" s="132"/>
      <c r="XDX13" s="132"/>
      <c r="XDY13" s="133"/>
      <c r="XDZ13" s="134"/>
      <c r="XEA13" s="132"/>
      <c r="XEB13" s="132"/>
      <c r="XEC13" s="132"/>
      <c r="XED13" s="133"/>
      <c r="XEE13" s="134"/>
      <c r="XEF13" s="132"/>
      <c r="XEG13" s="132"/>
      <c r="XEH13" s="132"/>
      <c r="XEI13" s="133"/>
      <c r="XEJ13" s="134"/>
      <c r="XEK13" s="132"/>
      <c r="XEL13" s="132"/>
      <c r="XEM13" s="132"/>
      <c r="XEN13" s="133"/>
      <c r="XEO13" s="134"/>
      <c r="XEP13" s="132"/>
      <c r="XEQ13" s="132"/>
      <c r="XER13" s="132"/>
      <c r="XES13" s="133"/>
      <c r="XET13" s="134"/>
      <c r="XEU13" s="132"/>
      <c r="XEV13" s="132"/>
      <c r="XEW13" s="132"/>
      <c r="XEX13" s="133"/>
      <c r="XEY13" s="134"/>
      <c r="XEZ13" s="132"/>
      <c r="XFA13" s="132"/>
      <c r="XFB13" s="132"/>
    </row>
    <row r="14" spans="1:16382" s="31" customFormat="1" ht="12" customHeight="1">
      <c r="A14" s="18" t="s">
        <v>814</v>
      </c>
      <c r="B14" s="603">
        <v>35773.94</v>
      </c>
      <c r="C14" s="603">
        <v>10821.7</v>
      </c>
      <c r="D14" s="68">
        <v>14448466</v>
      </c>
      <c r="E14" s="68">
        <v>14279083</v>
      </c>
      <c r="F14" s="28"/>
      <c r="G14" s="28"/>
      <c r="H14" s="28"/>
      <c r="I14" s="28"/>
      <c r="J14" s="28"/>
      <c r="K14" s="28"/>
      <c r="L14" s="28"/>
      <c r="M14" s="28"/>
      <c r="N14" s="28"/>
      <c r="O14" s="28"/>
      <c r="P14" s="28"/>
      <c r="Q14" s="28"/>
      <c r="R14" s="28"/>
      <c r="S14" s="28"/>
      <c r="T14" s="28"/>
      <c r="U14" s="28"/>
      <c r="V14" s="28"/>
      <c r="W14" s="28"/>
      <c r="X14" s="28"/>
      <c r="Y14" s="28"/>
      <c r="Z14" s="28"/>
      <c r="AA14" s="28"/>
      <c r="AB14" s="28"/>
      <c r="AC14" s="28"/>
      <c r="AD14" s="28"/>
      <c r="AE14" s="28"/>
      <c r="AF14" s="28"/>
      <c r="AG14" s="28"/>
      <c r="AH14" s="28"/>
      <c r="AI14" s="28"/>
      <c r="AJ14" s="28"/>
      <c r="AK14" s="28"/>
      <c r="AL14" s="28"/>
      <c r="AM14" s="28"/>
      <c r="AN14" s="28"/>
      <c r="AO14" s="28"/>
      <c r="AP14" s="28"/>
      <c r="AQ14" s="28"/>
      <c r="AR14" s="28"/>
      <c r="AS14" s="28"/>
      <c r="AT14" s="28"/>
      <c r="AU14" s="28"/>
      <c r="AV14" s="28"/>
      <c r="AW14" s="28"/>
      <c r="AX14" s="28"/>
      <c r="AY14" s="28"/>
      <c r="AZ14" s="28"/>
      <c r="BA14" s="28"/>
      <c r="BB14" s="28"/>
      <c r="BC14" s="28"/>
      <c r="BD14" s="28"/>
      <c r="BE14" s="28"/>
      <c r="BF14" s="28"/>
      <c r="BG14" s="28"/>
      <c r="BH14" s="132"/>
      <c r="BI14" s="132"/>
      <c r="BJ14" s="132"/>
      <c r="BK14" s="133"/>
      <c r="BL14" s="134"/>
      <c r="BM14" s="132"/>
      <c r="BN14" s="132"/>
      <c r="BO14" s="132"/>
      <c r="BP14" s="133"/>
      <c r="BQ14" s="134"/>
      <c r="BR14" s="132"/>
      <c r="BS14" s="132"/>
      <c r="BT14" s="132"/>
      <c r="BU14" s="133"/>
      <c r="BV14" s="134"/>
      <c r="BW14" s="132"/>
      <c r="BX14" s="132"/>
      <c r="BY14" s="132"/>
      <c r="BZ14" s="133"/>
      <c r="CA14" s="134"/>
      <c r="CB14" s="132"/>
      <c r="CC14" s="132"/>
      <c r="CD14" s="132"/>
      <c r="CE14" s="133"/>
      <c r="CF14" s="134"/>
      <c r="CG14" s="132"/>
      <c r="CH14" s="132"/>
      <c r="CI14" s="132"/>
      <c r="CJ14" s="133"/>
      <c r="CK14" s="134"/>
      <c r="CL14" s="132"/>
      <c r="CM14" s="132"/>
      <c r="CN14" s="132"/>
      <c r="CO14" s="133"/>
      <c r="CP14" s="134"/>
      <c r="CQ14" s="132"/>
      <c r="CR14" s="132"/>
      <c r="CS14" s="132"/>
      <c r="CT14" s="133"/>
      <c r="CU14" s="134"/>
      <c r="CV14" s="132"/>
      <c r="CW14" s="132"/>
      <c r="CX14" s="132"/>
      <c r="CY14" s="133"/>
      <c r="CZ14" s="134"/>
      <c r="DA14" s="132"/>
      <c r="DB14" s="132"/>
      <c r="DC14" s="132"/>
      <c r="DD14" s="133"/>
      <c r="DE14" s="134"/>
      <c r="DF14" s="132"/>
      <c r="DG14" s="132"/>
      <c r="DH14" s="132"/>
      <c r="DI14" s="133"/>
      <c r="DJ14" s="134"/>
      <c r="DK14" s="132"/>
      <c r="DL14" s="132"/>
      <c r="DM14" s="132"/>
      <c r="DN14" s="133"/>
      <c r="DO14" s="134"/>
      <c r="DP14" s="132"/>
      <c r="DQ14" s="132"/>
      <c r="DR14" s="132"/>
      <c r="DS14" s="133"/>
      <c r="DT14" s="134"/>
      <c r="DU14" s="132"/>
      <c r="DV14" s="132"/>
      <c r="DW14" s="132"/>
      <c r="DX14" s="133"/>
      <c r="DY14" s="134"/>
      <c r="DZ14" s="132"/>
      <c r="EA14" s="132"/>
      <c r="EB14" s="132"/>
      <c r="EC14" s="133"/>
      <c r="ED14" s="134"/>
      <c r="EE14" s="132"/>
      <c r="EF14" s="132"/>
      <c r="EG14" s="132"/>
      <c r="EH14" s="133"/>
      <c r="EI14" s="134"/>
      <c r="EJ14" s="132"/>
      <c r="EK14" s="132"/>
      <c r="EL14" s="132"/>
      <c r="EM14" s="133"/>
      <c r="EN14" s="134"/>
      <c r="EO14" s="132"/>
      <c r="EP14" s="132"/>
      <c r="EQ14" s="132"/>
      <c r="ER14" s="133"/>
      <c r="ES14" s="134"/>
      <c r="ET14" s="132"/>
      <c r="EU14" s="132"/>
      <c r="EV14" s="132"/>
      <c r="EW14" s="133"/>
      <c r="EX14" s="134"/>
      <c r="EY14" s="132"/>
      <c r="EZ14" s="132"/>
      <c r="FA14" s="132"/>
      <c r="FB14" s="133"/>
      <c r="FC14" s="134"/>
      <c r="FD14" s="132"/>
      <c r="FE14" s="132"/>
      <c r="FF14" s="132"/>
      <c r="FG14" s="133"/>
      <c r="FH14" s="134"/>
      <c r="FI14" s="132"/>
      <c r="FJ14" s="132"/>
      <c r="FK14" s="132"/>
      <c r="FL14" s="133"/>
      <c r="FM14" s="134"/>
      <c r="FN14" s="132"/>
      <c r="FO14" s="132"/>
      <c r="FP14" s="132"/>
      <c r="FQ14" s="133"/>
      <c r="FR14" s="134"/>
      <c r="FS14" s="132"/>
      <c r="FT14" s="132"/>
      <c r="FU14" s="132"/>
      <c r="FV14" s="133"/>
      <c r="FW14" s="134"/>
      <c r="FX14" s="132"/>
      <c r="FY14" s="132"/>
      <c r="FZ14" s="132"/>
      <c r="GA14" s="133"/>
      <c r="GB14" s="134"/>
      <c r="GC14" s="132"/>
      <c r="GD14" s="132"/>
      <c r="GE14" s="132"/>
      <c r="GF14" s="133"/>
      <c r="GG14" s="134"/>
      <c r="GH14" s="132"/>
      <c r="GI14" s="132"/>
      <c r="GJ14" s="132"/>
      <c r="GK14" s="133"/>
      <c r="GL14" s="134"/>
      <c r="GM14" s="132"/>
      <c r="GN14" s="132"/>
      <c r="GO14" s="132"/>
      <c r="GP14" s="133"/>
      <c r="GQ14" s="134"/>
      <c r="GR14" s="132"/>
      <c r="GS14" s="132"/>
      <c r="GT14" s="132"/>
      <c r="GU14" s="133"/>
      <c r="GV14" s="134"/>
      <c r="GW14" s="132"/>
      <c r="GX14" s="132"/>
      <c r="GY14" s="132"/>
      <c r="GZ14" s="133"/>
      <c r="HA14" s="134"/>
      <c r="HB14" s="132"/>
      <c r="HC14" s="132"/>
      <c r="HD14" s="132"/>
      <c r="HE14" s="133"/>
      <c r="HF14" s="134"/>
      <c r="HG14" s="132"/>
      <c r="HH14" s="132"/>
      <c r="HI14" s="132"/>
      <c r="HJ14" s="133"/>
      <c r="HK14" s="134"/>
      <c r="HL14" s="132"/>
      <c r="HM14" s="132"/>
      <c r="HN14" s="132"/>
      <c r="HO14" s="133"/>
      <c r="HP14" s="134"/>
      <c r="HQ14" s="132"/>
      <c r="HR14" s="132"/>
      <c r="HS14" s="132"/>
      <c r="HT14" s="133"/>
      <c r="HU14" s="134"/>
      <c r="HV14" s="132"/>
      <c r="HW14" s="132"/>
      <c r="HX14" s="132"/>
      <c r="HY14" s="133"/>
      <c r="HZ14" s="134"/>
      <c r="IA14" s="132"/>
      <c r="IB14" s="132"/>
      <c r="IC14" s="132"/>
      <c r="ID14" s="133"/>
      <c r="IE14" s="134"/>
      <c r="IF14" s="132"/>
      <c r="IG14" s="132"/>
      <c r="IH14" s="132"/>
      <c r="II14" s="133"/>
      <c r="IJ14" s="134"/>
      <c r="IK14" s="132"/>
      <c r="IL14" s="132"/>
      <c r="IM14" s="132"/>
      <c r="IN14" s="133"/>
      <c r="IO14" s="134"/>
      <c r="IP14" s="132"/>
      <c r="IQ14" s="132"/>
      <c r="IR14" s="132"/>
      <c r="IS14" s="133"/>
      <c r="IT14" s="134"/>
      <c r="IU14" s="132"/>
      <c r="IV14" s="132"/>
      <c r="IW14" s="132"/>
      <c r="IX14" s="133"/>
      <c r="IY14" s="134"/>
      <c r="IZ14" s="132"/>
      <c r="JA14" s="132"/>
      <c r="JB14" s="132"/>
      <c r="JC14" s="133"/>
      <c r="JD14" s="134"/>
      <c r="JE14" s="132"/>
      <c r="JF14" s="132"/>
      <c r="JG14" s="132"/>
      <c r="JH14" s="133"/>
      <c r="JI14" s="134"/>
      <c r="JJ14" s="132"/>
      <c r="JK14" s="132"/>
      <c r="JL14" s="132"/>
      <c r="JM14" s="133"/>
      <c r="JN14" s="134"/>
      <c r="JO14" s="132"/>
      <c r="JP14" s="132"/>
      <c r="JQ14" s="132"/>
      <c r="JR14" s="133"/>
      <c r="JS14" s="134"/>
      <c r="JT14" s="132"/>
      <c r="JU14" s="132"/>
      <c r="JV14" s="132"/>
      <c r="JW14" s="133"/>
      <c r="JX14" s="134"/>
      <c r="JY14" s="132"/>
      <c r="JZ14" s="132"/>
      <c r="KA14" s="132"/>
      <c r="KB14" s="133"/>
      <c r="KC14" s="134"/>
      <c r="KD14" s="132"/>
      <c r="KE14" s="132"/>
      <c r="KF14" s="132"/>
      <c r="KG14" s="133"/>
      <c r="KH14" s="134"/>
      <c r="KI14" s="132"/>
      <c r="KJ14" s="132"/>
      <c r="KK14" s="132"/>
      <c r="KL14" s="133"/>
      <c r="KM14" s="134"/>
      <c r="KN14" s="132"/>
      <c r="KO14" s="132"/>
      <c r="KP14" s="132"/>
      <c r="KQ14" s="133"/>
      <c r="KR14" s="134"/>
      <c r="KS14" s="132"/>
      <c r="KT14" s="132"/>
      <c r="KU14" s="132"/>
      <c r="KV14" s="133"/>
      <c r="KW14" s="134"/>
      <c r="KX14" s="132"/>
      <c r="KY14" s="132"/>
      <c r="KZ14" s="132"/>
      <c r="LA14" s="133"/>
      <c r="LB14" s="134"/>
      <c r="LC14" s="132"/>
      <c r="LD14" s="132"/>
      <c r="LE14" s="132"/>
      <c r="LF14" s="133"/>
      <c r="LG14" s="134"/>
      <c r="LH14" s="132"/>
      <c r="LI14" s="132"/>
      <c r="LJ14" s="132"/>
      <c r="LK14" s="133"/>
      <c r="LL14" s="134"/>
      <c r="LM14" s="132"/>
      <c r="LN14" s="132"/>
      <c r="LO14" s="132"/>
      <c r="LP14" s="133"/>
      <c r="LQ14" s="134"/>
      <c r="LR14" s="132"/>
      <c r="LS14" s="132"/>
      <c r="LT14" s="132"/>
      <c r="LU14" s="133"/>
      <c r="LV14" s="134"/>
      <c r="LW14" s="132"/>
      <c r="LX14" s="132"/>
      <c r="LY14" s="132"/>
      <c r="LZ14" s="133"/>
      <c r="MA14" s="134"/>
      <c r="MB14" s="132"/>
      <c r="MC14" s="132"/>
      <c r="MD14" s="132"/>
      <c r="ME14" s="133"/>
      <c r="MF14" s="134"/>
      <c r="MG14" s="132"/>
      <c r="MH14" s="132"/>
      <c r="MI14" s="132"/>
      <c r="MJ14" s="133"/>
      <c r="MK14" s="134"/>
      <c r="ML14" s="132"/>
      <c r="MM14" s="132"/>
      <c r="MN14" s="132"/>
      <c r="MO14" s="133"/>
      <c r="MP14" s="134"/>
      <c r="MQ14" s="132"/>
      <c r="MR14" s="132"/>
      <c r="MS14" s="132"/>
      <c r="MT14" s="133"/>
      <c r="MU14" s="134"/>
      <c r="MV14" s="132"/>
      <c r="MW14" s="132"/>
      <c r="MX14" s="132"/>
      <c r="MY14" s="133"/>
      <c r="MZ14" s="134"/>
      <c r="NA14" s="132"/>
      <c r="NB14" s="132"/>
      <c r="NC14" s="132"/>
      <c r="ND14" s="133"/>
      <c r="NE14" s="134"/>
      <c r="NF14" s="132"/>
      <c r="NG14" s="132"/>
      <c r="NH14" s="132"/>
      <c r="NI14" s="133"/>
      <c r="NJ14" s="134"/>
      <c r="NK14" s="132"/>
      <c r="NL14" s="132"/>
      <c r="NM14" s="132"/>
      <c r="NN14" s="133"/>
      <c r="NO14" s="134"/>
      <c r="NP14" s="132"/>
      <c r="NQ14" s="132"/>
      <c r="NR14" s="132"/>
      <c r="NS14" s="133"/>
      <c r="NT14" s="134"/>
      <c r="NU14" s="132"/>
      <c r="NV14" s="132"/>
      <c r="NW14" s="132"/>
      <c r="NX14" s="133"/>
      <c r="NY14" s="134"/>
      <c r="NZ14" s="132"/>
      <c r="OA14" s="132"/>
      <c r="OB14" s="132"/>
      <c r="OC14" s="133"/>
      <c r="OD14" s="134"/>
      <c r="OE14" s="132"/>
      <c r="OF14" s="132"/>
      <c r="OG14" s="132"/>
      <c r="OH14" s="133"/>
      <c r="OI14" s="134"/>
      <c r="OJ14" s="132"/>
      <c r="OK14" s="132"/>
      <c r="OL14" s="132"/>
      <c r="OM14" s="133"/>
      <c r="ON14" s="134"/>
      <c r="OO14" s="132"/>
      <c r="OP14" s="132"/>
      <c r="OQ14" s="132"/>
      <c r="OR14" s="133"/>
      <c r="OS14" s="134"/>
      <c r="OT14" s="132"/>
      <c r="OU14" s="132"/>
      <c r="OV14" s="132"/>
      <c r="OW14" s="133"/>
      <c r="OX14" s="134"/>
      <c r="OY14" s="132"/>
      <c r="OZ14" s="132"/>
      <c r="PA14" s="132"/>
      <c r="PB14" s="133"/>
      <c r="PC14" s="134"/>
      <c r="PD14" s="132"/>
      <c r="PE14" s="132"/>
      <c r="PF14" s="132"/>
      <c r="PG14" s="133"/>
      <c r="PH14" s="134"/>
      <c r="PI14" s="132"/>
      <c r="PJ14" s="132"/>
      <c r="PK14" s="132"/>
      <c r="PL14" s="133"/>
      <c r="PM14" s="134"/>
      <c r="PN14" s="132"/>
      <c r="PO14" s="132"/>
      <c r="PP14" s="132"/>
      <c r="PQ14" s="133"/>
      <c r="PR14" s="134"/>
      <c r="PS14" s="132"/>
      <c r="PT14" s="132"/>
      <c r="PU14" s="132"/>
      <c r="PV14" s="133"/>
      <c r="PW14" s="134"/>
      <c r="PX14" s="132"/>
      <c r="PY14" s="132"/>
      <c r="PZ14" s="132"/>
      <c r="QA14" s="133"/>
      <c r="QB14" s="134"/>
      <c r="QC14" s="132"/>
      <c r="QD14" s="132"/>
      <c r="QE14" s="132"/>
      <c r="QF14" s="133"/>
      <c r="QG14" s="134"/>
      <c r="QH14" s="132"/>
      <c r="QI14" s="132"/>
      <c r="QJ14" s="132"/>
      <c r="QK14" s="133"/>
      <c r="QL14" s="134"/>
      <c r="QM14" s="132"/>
      <c r="QN14" s="132"/>
      <c r="QO14" s="132"/>
      <c r="QP14" s="133"/>
      <c r="QQ14" s="134"/>
      <c r="QR14" s="132"/>
      <c r="QS14" s="132"/>
      <c r="QT14" s="132"/>
      <c r="QU14" s="133"/>
      <c r="QV14" s="134"/>
      <c r="QW14" s="132"/>
      <c r="QX14" s="132"/>
      <c r="QY14" s="132"/>
      <c r="QZ14" s="133"/>
      <c r="RA14" s="134"/>
      <c r="RB14" s="132"/>
      <c r="RC14" s="132"/>
      <c r="RD14" s="132"/>
      <c r="RE14" s="133"/>
      <c r="RF14" s="134"/>
      <c r="RG14" s="132"/>
      <c r="RH14" s="132"/>
      <c r="RI14" s="132"/>
      <c r="RJ14" s="133"/>
      <c r="RK14" s="134"/>
      <c r="RL14" s="132"/>
      <c r="RM14" s="132"/>
      <c r="RN14" s="132"/>
      <c r="RO14" s="133"/>
      <c r="RP14" s="134"/>
      <c r="RQ14" s="132"/>
      <c r="RR14" s="132"/>
      <c r="RS14" s="132"/>
      <c r="RT14" s="133"/>
      <c r="RU14" s="134"/>
      <c r="RV14" s="132"/>
      <c r="RW14" s="132"/>
      <c r="RX14" s="132"/>
      <c r="RY14" s="133"/>
      <c r="RZ14" s="134"/>
      <c r="SA14" s="132"/>
      <c r="SB14" s="132"/>
      <c r="SC14" s="132"/>
      <c r="SD14" s="133"/>
      <c r="SE14" s="134"/>
      <c r="SF14" s="132"/>
      <c r="SG14" s="132"/>
      <c r="SH14" s="132"/>
      <c r="SI14" s="133"/>
      <c r="SJ14" s="134"/>
      <c r="SK14" s="132"/>
      <c r="SL14" s="132"/>
      <c r="SM14" s="132"/>
      <c r="SN14" s="133"/>
      <c r="SO14" s="134"/>
      <c r="SP14" s="132"/>
      <c r="SQ14" s="132"/>
      <c r="SR14" s="132"/>
      <c r="SS14" s="133"/>
      <c r="ST14" s="134"/>
      <c r="SU14" s="132"/>
      <c r="SV14" s="132"/>
      <c r="SW14" s="132"/>
      <c r="SX14" s="133"/>
      <c r="SY14" s="134"/>
      <c r="SZ14" s="132"/>
      <c r="TA14" s="132"/>
      <c r="TB14" s="132"/>
      <c r="TC14" s="133"/>
      <c r="TD14" s="134"/>
      <c r="TE14" s="132"/>
      <c r="TF14" s="132"/>
      <c r="TG14" s="132"/>
      <c r="TH14" s="133"/>
      <c r="TI14" s="134"/>
      <c r="TJ14" s="132"/>
      <c r="TK14" s="132"/>
      <c r="TL14" s="132"/>
      <c r="TM14" s="133"/>
      <c r="TN14" s="134"/>
      <c r="TO14" s="132"/>
      <c r="TP14" s="132"/>
      <c r="TQ14" s="132"/>
      <c r="TR14" s="133"/>
      <c r="TS14" s="134"/>
      <c r="TT14" s="132"/>
      <c r="TU14" s="132"/>
      <c r="TV14" s="132"/>
      <c r="TW14" s="133"/>
      <c r="TX14" s="134"/>
      <c r="TY14" s="132"/>
      <c r="TZ14" s="132"/>
      <c r="UA14" s="132"/>
      <c r="UB14" s="133"/>
      <c r="UC14" s="134"/>
      <c r="UD14" s="132"/>
      <c r="UE14" s="132"/>
      <c r="UF14" s="132"/>
      <c r="UG14" s="133"/>
      <c r="UH14" s="134"/>
      <c r="UI14" s="132"/>
      <c r="UJ14" s="132"/>
      <c r="UK14" s="132"/>
      <c r="UL14" s="133"/>
      <c r="UM14" s="134"/>
      <c r="UN14" s="132"/>
      <c r="UO14" s="132"/>
      <c r="UP14" s="132"/>
      <c r="UQ14" s="133"/>
      <c r="UR14" s="134"/>
      <c r="US14" s="132"/>
      <c r="UT14" s="132"/>
      <c r="UU14" s="132"/>
      <c r="UV14" s="133"/>
      <c r="UW14" s="134"/>
      <c r="UX14" s="132"/>
      <c r="UY14" s="132"/>
      <c r="UZ14" s="132"/>
      <c r="VA14" s="133"/>
      <c r="VB14" s="134"/>
      <c r="VC14" s="132"/>
      <c r="VD14" s="132"/>
      <c r="VE14" s="132"/>
      <c r="VF14" s="133"/>
      <c r="VG14" s="134"/>
      <c r="VH14" s="132"/>
      <c r="VI14" s="132"/>
      <c r="VJ14" s="132"/>
      <c r="VK14" s="133"/>
      <c r="VL14" s="134"/>
      <c r="VM14" s="132"/>
      <c r="VN14" s="132"/>
      <c r="VO14" s="132"/>
      <c r="VP14" s="133"/>
      <c r="VQ14" s="134"/>
      <c r="VR14" s="132"/>
      <c r="VS14" s="132"/>
      <c r="VT14" s="132"/>
      <c r="VU14" s="133"/>
      <c r="VV14" s="134"/>
      <c r="VW14" s="132"/>
      <c r="VX14" s="132"/>
      <c r="VY14" s="132"/>
      <c r="VZ14" s="133"/>
      <c r="WA14" s="134"/>
      <c r="WB14" s="132"/>
      <c r="WC14" s="132"/>
      <c r="WD14" s="132"/>
      <c r="WE14" s="133"/>
      <c r="WF14" s="134"/>
      <c r="WG14" s="132"/>
      <c r="WH14" s="132"/>
      <c r="WI14" s="132"/>
      <c r="WJ14" s="133"/>
      <c r="WK14" s="134"/>
      <c r="WL14" s="132"/>
      <c r="WM14" s="132"/>
      <c r="WN14" s="132"/>
      <c r="WO14" s="133"/>
      <c r="WP14" s="134"/>
      <c r="WQ14" s="132"/>
      <c r="WR14" s="132"/>
      <c r="WS14" s="132"/>
      <c r="WT14" s="133"/>
      <c r="WU14" s="134"/>
      <c r="WV14" s="132"/>
      <c r="WW14" s="132"/>
      <c r="WX14" s="132"/>
      <c r="WY14" s="133"/>
      <c r="WZ14" s="134"/>
      <c r="XA14" s="132"/>
      <c r="XB14" s="132"/>
      <c r="XC14" s="132"/>
      <c r="XD14" s="133"/>
      <c r="XE14" s="134"/>
      <c r="XF14" s="132"/>
      <c r="XG14" s="132"/>
      <c r="XH14" s="132"/>
      <c r="XI14" s="133"/>
      <c r="XJ14" s="134"/>
      <c r="XK14" s="132"/>
      <c r="XL14" s="132"/>
      <c r="XM14" s="132"/>
      <c r="XN14" s="133"/>
      <c r="XO14" s="134"/>
      <c r="XP14" s="132"/>
      <c r="XQ14" s="132"/>
      <c r="XR14" s="132"/>
      <c r="XS14" s="133"/>
      <c r="XT14" s="134"/>
      <c r="XU14" s="132"/>
      <c r="XV14" s="132"/>
      <c r="XW14" s="132"/>
      <c r="XX14" s="133"/>
      <c r="XY14" s="134"/>
      <c r="XZ14" s="132"/>
      <c r="YA14" s="132"/>
      <c r="YB14" s="132"/>
      <c r="YC14" s="133"/>
      <c r="YD14" s="134"/>
      <c r="YE14" s="132"/>
      <c r="YF14" s="132"/>
      <c r="YG14" s="132"/>
      <c r="YH14" s="133"/>
      <c r="YI14" s="134"/>
      <c r="YJ14" s="132"/>
      <c r="YK14" s="132"/>
      <c r="YL14" s="132"/>
      <c r="YM14" s="133"/>
      <c r="YN14" s="134"/>
      <c r="YO14" s="132"/>
      <c r="YP14" s="132"/>
      <c r="YQ14" s="132"/>
      <c r="YR14" s="133"/>
      <c r="YS14" s="134"/>
      <c r="YT14" s="132"/>
      <c r="YU14" s="132"/>
      <c r="YV14" s="132"/>
      <c r="YW14" s="133"/>
      <c r="YX14" s="134"/>
      <c r="YY14" s="132"/>
      <c r="YZ14" s="132"/>
      <c r="ZA14" s="132"/>
      <c r="ZB14" s="133"/>
      <c r="ZC14" s="134"/>
      <c r="ZD14" s="132"/>
      <c r="ZE14" s="132"/>
      <c r="ZF14" s="132"/>
      <c r="ZG14" s="133"/>
      <c r="ZH14" s="134"/>
      <c r="ZI14" s="132"/>
      <c r="ZJ14" s="132"/>
      <c r="ZK14" s="132"/>
      <c r="ZL14" s="133"/>
      <c r="ZM14" s="134"/>
      <c r="ZN14" s="132"/>
      <c r="ZO14" s="132"/>
      <c r="ZP14" s="132"/>
      <c r="ZQ14" s="133"/>
      <c r="ZR14" s="134"/>
      <c r="ZS14" s="132"/>
      <c r="ZT14" s="132"/>
      <c r="ZU14" s="132"/>
      <c r="ZV14" s="133"/>
      <c r="ZW14" s="134"/>
      <c r="ZX14" s="132"/>
      <c r="ZY14" s="132"/>
      <c r="ZZ14" s="132"/>
      <c r="AAA14" s="133"/>
      <c r="AAB14" s="134"/>
      <c r="AAC14" s="132"/>
      <c r="AAD14" s="132"/>
      <c r="AAE14" s="132"/>
      <c r="AAF14" s="133"/>
      <c r="AAG14" s="134"/>
      <c r="AAH14" s="132"/>
      <c r="AAI14" s="132"/>
      <c r="AAJ14" s="132"/>
      <c r="AAK14" s="133"/>
      <c r="AAL14" s="134"/>
      <c r="AAM14" s="132"/>
      <c r="AAN14" s="132"/>
      <c r="AAO14" s="132"/>
      <c r="AAP14" s="133"/>
      <c r="AAQ14" s="134"/>
      <c r="AAR14" s="132"/>
      <c r="AAS14" s="132"/>
      <c r="AAT14" s="132"/>
      <c r="AAU14" s="133"/>
      <c r="AAV14" s="134"/>
      <c r="AAW14" s="132"/>
      <c r="AAX14" s="132"/>
      <c r="AAY14" s="132"/>
      <c r="AAZ14" s="133"/>
      <c r="ABA14" s="134"/>
      <c r="ABB14" s="132"/>
      <c r="ABC14" s="132"/>
      <c r="ABD14" s="132"/>
      <c r="ABE14" s="133"/>
      <c r="ABF14" s="134"/>
      <c r="ABG14" s="132"/>
      <c r="ABH14" s="132"/>
      <c r="ABI14" s="132"/>
      <c r="ABJ14" s="133"/>
      <c r="ABK14" s="134"/>
      <c r="ABL14" s="132"/>
      <c r="ABM14" s="132"/>
      <c r="ABN14" s="132"/>
      <c r="ABO14" s="133"/>
      <c r="ABP14" s="134"/>
      <c r="ABQ14" s="132"/>
      <c r="ABR14" s="132"/>
      <c r="ABS14" s="132"/>
      <c r="ABT14" s="133"/>
      <c r="ABU14" s="134"/>
      <c r="ABV14" s="132"/>
      <c r="ABW14" s="132"/>
      <c r="ABX14" s="132"/>
      <c r="ABY14" s="133"/>
      <c r="ABZ14" s="134"/>
      <c r="ACA14" s="132"/>
      <c r="ACB14" s="132"/>
      <c r="ACC14" s="132"/>
      <c r="ACD14" s="133"/>
      <c r="ACE14" s="134"/>
      <c r="ACF14" s="132"/>
      <c r="ACG14" s="132"/>
      <c r="ACH14" s="132"/>
      <c r="ACI14" s="133"/>
      <c r="ACJ14" s="134"/>
      <c r="ACK14" s="132"/>
      <c r="ACL14" s="132"/>
      <c r="ACM14" s="132"/>
      <c r="ACN14" s="133"/>
      <c r="ACO14" s="134"/>
      <c r="ACP14" s="132"/>
      <c r="ACQ14" s="132"/>
      <c r="ACR14" s="132"/>
      <c r="ACS14" s="133"/>
      <c r="ACT14" s="134"/>
      <c r="ACU14" s="132"/>
      <c r="ACV14" s="132"/>
      <c r="ACW14" s="132"/>
      <c r="ACX14" s="133"/>
      <c r="ACY14" s="134"/>
      <c r="ACZ14" s="132"/>
      <c r="ADA14" s="132"/>
      <c r="ADB14" s="132"/>
      <c r="ADC14" s="133"/>
      <c r="ADD14" s="134"/>
      <c r="ADE14" s="132"/>
      <c r="ADF14" s="132"/>
      <c r="ADG14" s="132"/>
      <c r="ADH14" s="133"/>
      <c r="ADI14" s="134"/>
      <c r="ADJ14" s="132"/>
      <c r="ADK14" s="132"/>
      <c r="ADL14" s="132"/>
      <c r="ADM14" s="133"/>
      <c r="ADN14" s="134"/>
      <c r="ADO14" s="132"/>
      <c r="ADP14" s="132"/>
      <c r="ADQ14" s="132"/>
      <c r="ADR14" s="133"/>
      <c r="ADS14" s="134"/>
      <c r="ADT14" s="132"/>
      <c r="ADU14" s="132"/>
      <c r="ADV14" s="132"/>
      <c r="ADW14" s="133"/>
      <c r="ADX14" s="134"/>
      <c r="ADY14" s="132"/>
      <c r="ADZ14" s="132"/>
      <c r="AEA14" s="132"/>
      <c r="AEB14" s="133"/>
      <c r="AEC14" s="134"/>
      <c r="AED14" s="132"/>
      <c r="AEE14" s="132"/>
      <c r="AEF14" s="132"/>
      <c r="AEG14" s="133"/>
      <c r="AEH14" s="134"/>
      <c r="AEI14" s="132"/>
      <c r="AEJ14" s="132"/>
      <c r="AEK14" s="132"/>
      <c r="AEL14" s="133"/>
      <c r="AEM14" s="134"/>
      <c r="AEN14" s="132"/>
      <c r="AEO14" s="132"/>
      <c r="AEP14" s="132"/>
      <c r="AEQ14" s="133"/>
      <c r="AER14" s="134"/>
      <c r="AES14" s="132"/>
      <c r="AET14" s="132"/>
      <c r="AEU14" s="132"/>
      <c r="AEV14" s="133"/>
      <c r="AEW14" s="134"/>
      <c r="AEX14" s="132"/>
      <c r="AEY14" s="132"/>
      <c r="AEZ14" s="132"/>
      <c r="AFA14" s="133"/>
      <c r="AFB14" s="134"/>
      <c r="AFC14" s="132"/>
      <c r="AFD14" s="132"/>
      <c r="AFE14" s="132"/>
      <c r="AFF14" s="133"/>
      <c r="AFG14" s="134"/>
      <c r="AFH14" s="132"/>
      <c r="AFI14" s="132"/>
      <c r="AFJ14" s="132"/>
      <c r="AFK14" s="133"/>
      <c r="AFL14" s="134"/>
      <c r="AFM14" s="132"/>
      <c r="AFN14" s="132"/>
      <c r="AFO14" s="132"/>
      <c r="AFP14" s="133"/>
      <c r="AFQ14" s="134"/>
      <c r="AFR14" s="132"/>
      <c r="AFS14" s="132"/>
      <c r="AFT14" s="132"/>
      <c r="AFU14" s="133"/>
      <c r="AFV14" s="134"/>
      <c r="AFW14" s="132"/>
      <c r="AFX14" s="132"/>
      <c r="AFY14" s="132"/>
      <c r="AFZ14" s="133"/>
      <c r="AGA14" s="134"/>
      <c r="AGB14" s="132"/>
      <c r="AGC14" s="132"/>
      <c r="AGD14" s="132"/>
      <c r="AGE14" s="133"/>
      <c r="AGF14" s="134"/>
      <c r="AGG14" s="132"/>
      <c r="AGH14" s="132"/>
      <c r="AGI14" s="132"/>
      <c r="AGJ14" s="133"/>
      <c r="AGK14" s="134"/>
      <c r="AGL14" s="132"/>
      <c r="AGM14" s="132"/>
      <c r="AGN14" s="132"/>
      <c r="AGO14" s="133"/>
      <c r="AGP14" s="134"/>
      <c r="AGQ14" s="132"/>
      <c r="AGR14" s="132"/>
      <c r="AGS14" s="132"/>
      <c r="AGT14" s="133"/>
      <c r="AGU14" s="134"/>
      <c r="AGV14" s="132"/>
      <c r="AGW14" s="132"/>
      <c r="AGX14" s="132"/>
      <c r="AGY14" s="133"/>
      <c r="AGZ14" s="134"/>
      <c r="AHA14" s="132"/>
      <c r="AHB14" s="132"/>
      <c r="AHC14" s="132"/>
      <c r="AHD14" s="133"/>
      <c r="AHE14" s="134"/>
      <c r="AHF14" s="132"/>
      <c r="AHG14" s="132"/>
      <c r="AHH14" s="132"/>
      <c r="AHI14" s="133"/>
      <c r="AHJ14" s="134"/>
      <c r="AHK14" s="132"/>
      <c r="AHL14" s="132"/>
      <c r="AHM14" s="132"/>
      <c r="AHN14" s="133"/>
      <c r="AHO14" s="134"/>
      <c r="AHP14" s="132"/>
      <c r="AHQ14" s="132"/>
      <c r="AHR14" s="132"/>
      <c r="AHS14" s="133"/>
      <c r="AHT14" s="134"/>
      <c r="AHU14" s="132"/>
      <c r="AHV14" s="132"/>
      <c r="AHW14" s="132"/>
      <c r="AHX14" s="133"/>
      <c r="AHY14" s="134"/>
      <c r="AHZ14" s="132"/>
      <c r="AIA14" s="132"/>
      <c r="AIB14" s="132"/>
      <c r="AIC14" s="133"/>
      <c r="AID14" s="134"/>
      <c r="AIE14" s="132"/>
      <c r="AIF14" s="132"/>
      <c r="AIG14" s="132"/>
      <c r="AIH14" s="133"/>
      <c r="AII14" s="134"/>
      <c r="AIJ14" s="132"/>
      <c r="AIK14" s="132"/>
      <c r="AIL14" s="132"/>
      <c r="AIM14" s="133"/>
      <c r="AIN14" s="134"/>
      <c r="AIO14" s="132"/>
      <c r="AIP14" s="132"/>
      <c r="AIQ14" s="132"/>
      <c r="AIR14" s="133"/>
      <c r="AIS14" s="134"/>
      <c r="AIT14" s="132"/>
      <c r="AIU14" s="132"/>
      <c r="AIV14" s="132"/>
      <c r="AIW14" s="133"/>
      <c r="AIX14" s="134"/>
      <c r="AIY14" s="132"/>
      <c r="AIZ14" s="132"/>
      <c r="AJA14" s="132"/>
      <c r="AJB14" s="133"/>
      <c r="AJC14" s="134"/>
      <c r="AJD14" s="132"/>
      <c r="AJE14" s="132"/>
      <c r="AJF14" s="132"/>
      <c r="AJG14" s="133"/>
      <c r="AJH14" s="134"/>
      <c r="AJI14" s="132"/>
      <c r="AJJ14" s="132"/>
      <c r="AJK14" s="132"/>
      <c r="AJL14" s="133"/>
      <c r="AJM14" s="134"/>
      <c r="AJN14" s="132"/>
      <c r="AJO14" s="132"/>
      <c r="AJP14" s="132"/>
      <c r="AJQ14" s="133"/>
      <c r="AJR14" s="134"/>
      <c r="AJS14" s="132"/>
      <c r="AJT14" s="132"/>
      <c r="AJU14" s="132"/>
      <c r="AJV14" s="133"/>
      <c r="AJW14" s="134"/>
      <c r="AJX14" s="132"/>
      <c r="AJY14" s="132"/>
      <c r="AJZ14" s="132"/>
      <c r="AKA14" s="133"/>
      <c r="AKB14" s="134"/>
      <c r="AKC14" s="132"/>
      <c r="AKD14" s="132"/>
      <c r="AKE14" s="132"/>
      <c r="AKF14" s="133"/>
      <c r="AKG14" s="134"/>
      <c r="AKH14" s="132"/>
      <c r="AKI14" s="132"/>
      <c r="AKJ14" s="132"/>
      <c r="AKK14" s="133"/>
      <c r="AKL14" s="134"/>
      <c r="AKM14" s="132"/>
      <c r="AKN14" s="132"/>
      <c r="AKO14" s="132"/>
      <c r="AKP14" s="133"/>
      <c r="AKQ14" s="134"/>
      <c r="AKR14" s="132"/>
      <c r="AKS14" s="132"/>
      <c r="AKT14" s="132"/>
      <c r="AKU14" s="133"/>
      <c r="AKV14" s="134"/>
      <c r="AKW14" s="132"/>
      <c r="AKX14" s="132"/>
      <c r="AKY14" s="132"/>
      <c r="AKZ14" s="133"/>
      <c r="ALA14" s="134"/>
      <c r="ALB14" s="132"/>
      <c r="ALC14" s="132"/>
      <c r="ALD14" s="132"/>
      <c r="ALE14" s="133"/>
      <c r="ALF14" s="134"/>
      <c r="ALG14" s="132"/>
      <c r="ALH14" s="132"/>
      <c r="ALI14" s="132"/>
      <c r="ALJ14" s="133"/>
      <c r="ALK14" s="134"/>
      <c r="ALL14" s="132"/>
      <c r="ALM14" s="132"/>
      <c r="ALN14" s="132"/>
      <c r="ALO14" s="133"/>
      <c r="ALP14" s="134"/>
      <c r="ALQ14" s="132"/>
      <c r="ALR14" s="132"/>
      <c r="ALS14" s="132"/>
      <c r="ALT14" s="133"/>
      <c r="ALU14" s="134"/>
      <c r="ALV14" s="132"/>
      <c r="ALW14" s="132"/>
      <c r="ALX14" s="132"/>
      <c r="ALY14" s="133"/>
      <c r="ALZ14" s="134"/>
      <c r="AMA14" s="132"/>
      <c r="AMB14" s="132"/>
      <c r="AMC14" s="132"/>
      <c r="AMD14" s="133"/>
      <c r="AME14" s="134"/>
      <c r="AMF14" s="132"/>
      <c r="AMG14" s="132"/>
      <c r="AMH14" s="132"/>
      <c r="AMI14" s="133"/>
      <c r="AMJ14" s="134"/>
      <c r="AMK14" s="132"/>
      <c r="AML14" s="132"/>
      <c r="AMM14" s="132"/>
      <c r="AMN14" s="133"/>
      <c r="AMO14" s="134"/>
      <c r="AMP14" s="132"/>
      <c r="AMQ14" s="132"/>
      <c r="AMR14" s="132"/>
      <c r="AMS14" s="133"/>
      <c r="AMT14" s="134"/>
      <c r="AMU14" s="132"/>
      <c r="AMV14" s="132"/>
      <c r="AMW14" s="132"/>
      <c r="AMX14" s="133"/>
      <c r="AMY14" s="134"/>
      <c r="AMZ14" s="132"/>
      <c r="ANA14" s="132"/>
      <c r="ANB14" s="132"/>
      <c r="ANC14" s="133"/>
      <c r="AND14" s="134"/>
      <c r="ANE14" s="132"/>
      <c r="ANF14" s="132"/>
      <c r="ANG14" s="132"/>
      <c r="ANH14" s="133"/>
      <c r="ANI14" s="134"/>
      <c r="ANJ14" s="132"/>
      <c r="ANK14" s="132"/>
      <c r="ANL14" s="132"/>
      <c r="ANM14" s="133"/>
      <c r="ANN14" s="134"/>
      <c r="ANO14" s="132"/>
      <c r="ANP14" s="132"/>
      <c r="ANQ14" s="132"/>
      <c r="ANR14" s="133"/>
      <c r="ANS14" s="134"/>
      <c r="ANT14" s="132"/>
      <c r="ANU14" s="132"/>
      <c r="ANV14" s="132"/>
      <c r="ANW14" s="133"/>
      <c r="ANX14" s="134"/>
      <c r="ANY14" s="132"/>
      <c r="ANZ14" s="132"/>
      <c r="AOA14" s="132"/>
      <c r="AOB14" s="133"/>
      <c r="AOC14" s="134"/>
      <c r="AOD14" s="132"/>
      <c r="AOE14" s="132"/>
      <c r="AOF14" s="132"/>
      <c r="AOG14" s="133"/>
      <c r="AOH14" s="134"/>
      <c r="AOI14" s="132"/>
      <c r="AOJ14" s="132"/>
      <c r="AOK14" s="132"/>
      <c r="AOL14" s="133"/>
      <c r="AOM14" s="134"/>
      <c r="AON14" s="132"/>
      <c r="AOO14" s="132"/>
      <c r="AOP14" s="132"/>
      <c r="AOQ14" s="133"/>
      <c r="AOR14" s="134"/>
      <c r="AOS14" s="132"/>
      <c r="AOT14" s="132"/>
      <c r="AOU14" s="132"/>
      <c r="AOV14" s="133"/>
      <c r="AOW14" s="134"/>
      <c r="AOX14" s="132"/>
      <c r="AOY14" s="132"/>
      <c r="AOZ14" s="132"/>
      <c r="APA14" s="133"/>
      <c r="APB14" s="134"/>
      <c r="APC14" s="132"/>
      <c r="APD14" s="132"/>
      <c r="APE14" s="132"/>
      <c r="APF14" s="133"/>
      <c r="APG14" s="134"/>
      <c r="APH14" s="132"/>
      <c r="API14" s="132"/>
      <c r="APJ14" s="132"/>
      <c r="APK14" s="133"/>
      <c r="APL14" s="134"/>
      <c r="APM14" s="132"/>
      <c r="APN14" s="132"/>
      <c r="APO14" s="132"/>
      <c r="APP14" s="133"/>
      <c r="APQ14" s="134"/>
      <c r="APR14" s="132"/>
      <c r="APS14" s="132"/>
      <c r="APT14" s="132"/>
      <c r="APU14" s="133"/>
      <c r="APV14" s="134"/>
      <c r="APW14" s="132"/>
      <c r="APX14" s="132"/>
      <c r="APY14" s="132"/>
      <c r="APZ14" s="133"/>
      <c r="AQA14" s="134"/>
      <c r="AQB14" s="132"/>
      <c r="AQC14" s="132"/>
      <c r="AQD14" s="132"/>
      <c r="AQE14" s="133"/>
      <c r="AQF14" s="134"/>
      <c r="AQG14" s="132"/>
      <c r="AQH14" s="132"/>
      <c r="AQI14" s="132"/>
      <c r="AQJ14" s="133"/>
      <c r="AQK14" s="134"/>
      <c r="AQL14" s="132"/>
      <c r="AQM14" s="132"/>
      <c r="AQN14" s="132"/>
      <c r="AQO14" s="133"/>
      <c r="AQP14" s="134"/>
      <c r="AQQ14" s="132"/>
      <c r="AQR14" s="132"/>
      <c r="AQS14" s="132"/>
      <c r="AQT14" s="133"/>
      <c r="AQU14" s="134"/>
      <c r="AQV14" s="132"/>
      <c r="AQW14" s="132"/>
      <c r="AQX14" s="132"/>
      <c r="AQY14" s="133"/>
      <c r="AQZ14" s="134"/>
      <c r="ARA14" s="132"/>
      <c r="ARB14" s="132"/>
      <c r="ARC14" s="132"/>
      <c r="ARD14" s="133"/>
      <c r="ARE14" s="134"/>
      <c r="ARF14" s="132"/>
      <c r="ARG14" s="132"/>
      <c r="ARH14" s="132"/>
      <c r="ARI14" s="133"/>
      <c r="ARJ14" s="134"/>
      <c r="ARK14" s="132"/>
      <c r="ARL14" s="132"/>
      <c r="ARM14" s="132"/>
      <c r="ARN14" s="133"/>
      <c r="ARO14" s="134"/>
      <c r="ARP14" s="132"/>
      <c r="ARQ14" s="132"/>
      <c r="ARR14" s="132"/>
      <c r="ARS14" s="133"/>
      <c r="ART14" s="134"/>
      <c r="ARU14" s="132"/>
      <c r="ARV14" s="132"/>
      <c r="ARW14" s="132"/>
      <c r="ARX14" s="133"/>
      <c r="ARY14" s="134"/>
      <c r="ARZ14" s="132"/>
      <c r="ASA14" s="132"/>
      <c r="ASB14" s="132"/>
      <c r="ASC14" s="133"/>
      <c r="ASD14" s="134"/>
      <c r="ASE14" s="132"/>
      <c r="ASF14" s="132"/>
      <c r="ASG14" s="132"/>
      <c r="ASH14" s="133"/>
      <c r="ASI14" s="134"/>
      <c r="ASJ14" s="132"/>
      <c r="ASK14" s="132"/>
      <c r="ASL14" s="132"/>
      <c r="ASM14" s="133"/>
      <c r="ASN14" s="134"/>
      <c r="ASO14" s="132"/>
      <c r="ASP14" s="132"/>
      <c r="ASQ14" s="132"/>
      <c r="ASR14" s="133"/>
      <c r="ASS14" s="134"/>
      <c r="AST14" s="132"/>
      <c r="ASU14" s="132"/>
      <c r="ASV14" s="132"/>
      <c r="ASW14" s="133"/>
      <c r="ASX14" s="134"/>
      <c r="ASY14" s="132"/>
      <c r="ASZ14" s="132"/>
      <c r="ATA14" s="132"/>
      <c r="ATB14" s="133"/>
      <c r="ATC14" s="134"/>
      <c r="ATD14" s="132"/>
      <c r="ATE14" s="132"/>
      <c r="ATF14" s="132"/>
      <c r="ATG14" s="133"/>
      <c r="ATH14" s="134"/>
      <c r="ATI14" s="132"/>
      <c r="ATJ14" s="132"/>
      <c r="ATK14" s="132"/>
      <c r="ATL14" s="133"/>
      <c r="ATM14" s="134"/>
      <c r="ATN14" s="132"/>
      <c r="ATO14" s="132"/>
      <c r="ATP14" s="132"/>
      <c r="ATQ14" s="133"/>
      <c r="ATR14" s="134"/>
      <c r="ATS14" s="132"/>
      <c r="ATT14" s="132"/>
      <c r="ATU14" s="132"/>
      <c r="ATV14" s="133"/>
      <c r="ATW14" s="134"/>
      <c r="ATX14" s="132"/>
      <c r="ATY14" s="132"/>
      <c r="ATZ14" s="132"/>
      <c r="AUA14" s="133"/>
      <c r="AUB14" s="134"/>
      <c r="AUC14" s="132"/>
      <c r="AUD14" s="132"/>
      <c r="AUE14" s="132"/>
      <c r="AUF14" s="133"/>
      <c r="AUG14" s="134"/>
      <c r="AUH14" s="132"/>
      <c r="AUI14" s="132"/>
      <c r="AUJ14" s="132"/>
      <c r="AUK14" s="133"/>
      <c r="AUL14" s="134"/>
      <c r="AUM14" s="132"/>
      <c r="AUN14" s="132"/>
      <c r="AUO14" s="132"/>
      <c r="AUP14" s="133"/>
      <c r="AUQ14" s="134"/>
      <c r="AUR14" s="132"/>
      <c r="AUS14" s="132"/>
      <c r="AUT14" s="132"/>
      <c r="AUU14" s="133"/>
      <c r="AUV14" s="134"/>
      <c r="AUW14" s="132"/>
      <c r="AUX14" s="132"/>
      <c r="AUY14" s="132"/>
      <c r="AUZ14" s="133"/>
      <c r="AVA14" s="134"/>
      <c r="AVB14" s="132"/>
      <c r="AVC14" s="132"/>
      <c r="AVD14" s="132"/>
      <c r="AVE14" s="133"/>
      <c r="AVF14" s="134"/>
      <c r="AVG14" s="132"/>
      <c r="AVH14" s="132"/>
      <c r="AVI14" s="132"/>
      <c r="AVJ14" s="133"/>
      <c r="AVK14" s="134"/>
      <c r="AVL14" s="132"/>
      <c r="AVM14" s="132"/>
      <c r="AVN14" s="132"/>
      <c r="AVO14" s="133"/>
      <c r="AVP14" s="134"/>
      <c r="AVQ14" s="132"/>
      <c r="AVR14" s="132"/>
      <c r="AVS14" s="132"/>
      <c r="AVT14" s="133"/>
      <c r="AVU14" s="134"/>
      <c r="AVV14" s="132"/>
      <c r="AVW14" s="132"/>
      <c r="AVX14" s="132"/>
      <c r="AVY14" s="133"/>
      <c r="AVZ14" s="134"/>
      <c r="AWA14" s="132"/>
      <c r="AWB14" s="132"/>
      <c r="AWC14" s="132"/>
      <c r="AWD14" s="133"/>
      <c r="AWE14" s="134"/>
      <c r="AWF14" s="132"/>
      <c r="AWG14" s="132"/>
      <c r="AWH14" s="132"/>
      <c r="AWI14" s="133"/>
      <c r="AWJ14" s="134"/>
      <c r="AWK14" s="132"/>
      <c r="AWL14" s="132"/>
      <c r="AWM14" s="132"/>
      <c r="AWN14" s="133"/>
      <c r="AWO14" s="134"/>
      <c r="AWP14" s="132"/>
      <c r="AWQ14" s="132"/>
      <c r="AWR14" s="132"/>
      <c r="AWS14" s="133"/>
      <c r="AWT14" s="134"/>
      <c r="AWU14" s="132"/>
      <c r="AWV14" s="132"/>
      <c r="AWW14" s="132"/>
      <c r="AWX14" s="133"/>
      <c r="AWY14" s="134"/>
      <c r="AWZ14" s="132"/>
      <c r="AXA14" s="132"/>
      <c r="AXB14" s="132"/>
      <c r="AXC14" s="133"/>
      <c r="AXD14" s="134"/>
      <c r="AXE14" s="132"/>
      <c r="AXF14" s="132"/>
      <c r="AXG14" s="132"/>
      <c r="AXH14" s="133"/>
      <c r="AXI14" s="134"/>
      <c r="AXJ14" s="132"/>
      <c r="AXK14" s="132"/>
      <c r="AXL14" s="132"/>
      <c r="AXM14" s="133"/>
      <c r="AXN14" s="134"/>
      <c r="AXO14" s="132"/>
      <c r="AXP14" s="132"/>
      <c r="AXQ14" s="132"/>
      <c r="AXR14" s="133"/>
      <c r="AXS14" s="134"/>
      <c r="AXT14" s="132"/>
      <c r="AXU14" s="132"/>
      <c r="AXV14" s="132"/>
      <c r="AXW14" s="133"/>
      <c r="AXX14" s="134"/>
      <c r="AXY14" s="132"/>
      <c r="AXZ14" s="132"/>
      <c r="AYA14" s="132"/>
      <c r="AYB14" s="133"/>
      <c r="AYC14" s="134"/>
      <c r="AYD14" s="132"/>
      <c r="AYE14" s="132"/>
      <c r="AYF14" s="132"/>
      <c r="AYG14" s="133"/>
      <c r="AYH14" s="134"/>
      <c r="AYI14" s="132"/>
      <c r="AYJ14" s="132"/>
      <c r="AYK14" s="132"/>
      <c r="AYL14" s="133"/>
      <c r="AYM14" s="134"/>
      <c r="AYN14" s="132"/>
      <c r="AYO14" s="132"/>
      <c r="AYP14" s="132"/>
      <c r="AYQ14" s="133"/>
      <c r="AYR14" s="134"/>
      <c r="AYS14" s="132"/>
      <c r="AYT14" s="132"/>
      <c r="AYU14" s="132"/>
      <c r="AYV14" s="133"/>
      <c r="AYW14" s="134"/>
      <c r="AYX14" s="132"/>
      <c r="AYY14" s="132"/>
      <c r="AYZ14" s="132"/>
      <c r="AZA14" s="133"/>
      <c r="AZB14" s="134"/>
      <c r="AZC14" s="132"/>
      <c r="AZD14" s="132"/>
      <c r="AZE14" s="132"/>
      <c r="AZF14" s="133"/>
      <c r="AZG14" s="134"/>
      <c r="AZH14" s="132"/>
      <c r="AZI14" s="132"/>
      <c r="AZJ14" s="132"/>
      <c r="AZK14" s="133"/>
      <c r="AZL14" s="134"/>
      <c r="AZM14" s="132"/>
      <c r="AZN14" s="132"/>
      <c r="AZO14" s="132"/>
      <c r="AZP14" s="133"/>
      <c r="AZQ14" s="134"/>
      <c r="AZR14" s="132"/>
      <c r="AZS14" s="132"/>
      <c r="AZT14" s="132"/>
      <c r="AZU14" s="133"/>
      <c r="AZV14" s="134"/>
      <c r="AZW14" s="132"/>
      <c r="AZX14" s="132"/>
      <c r="AZY14" s="132"/>
      <c r="AZZ14" s="133"/>
      <c r="BAA14" s="134"/>
      <c r="BAB14" s="132"/>
      <c r="BAC14" s="132"/>
      <c r="BAD14" s="132"/>
      <c r="BAE14" s="133"/>
      <c r="BAF14" s="134"/>
      <c r="BAG14" s="132"/>
      <c r="BAH14" s="132"/>
      <c r="BAI14" s="132"/>
      <c r="BAJ14" s="133"/>
      <c r="BAK14" s="134"/>
      <c r="BAL14" s="132"/>
      <c r="BAM14" s="132"/>
      <c r="BAN14" s="132"/>
      <c r="BAO14" s="133"/>
      <c r="BAP14" s="134"/>
      <c r="BAQ14" s="132"/>
      <c r="BAR14" s="132"/>
      <c r="BAS14" s="132"/>
      <c r="BAT14" s="133"/>
      <c r="BAU14" s="134"/>
      <c r="BAV14" s="132"/>
      <c r="BAW14" s="132"/>
      <c r="BAX14" s="132"/>
      <c r="BAY14" s="133"/>
      <c r="BAZ14" s="134"/>
      <c r="BBA14" s="132"/>
      <c r="BBB14" s="132"/>
      <c r="BBC14" s="132"/>
      <c r="BBD14" s="133"/>
      <c r="BBE14" s="134"/>
      <c r="BBF14" s="132"/>
      <c r="BBG14" s="132"/>
      <c r="BBH14" s="132"/>
      <c r="BBI14" s="133"/>
      <c r="BBJ14" s="134"/>
      <c r="BBK14" s="132"/>
      <c r="BBL14" s="132"/>
      <c r="BBM14" s="132"/>
      <c r="BBN14" s="133"/>
      <c r="BBO14" s="134"/>
      <c r="BBP14" s="132"/>
      <c r="BBQ14" s="132"/>
      <c r="BBR14" s="132"/>
      <c r="BBS14" s="133"/>
      <c r="BBT14" s="134"/>
      <c r="BBU14" s="132"/>
      <c r="BBV14" s="132"/>
      <c r="BBW14" s="132"/>
      <c r="BBX14" s="133"/>
      <c r="BBY14" s="134"/>
      <c r="BBZ14" s="132"/>
      <c r="BCA14" s="132"/>
      <c r="BCB14" s="132"/>
      <c r="BCC14" s="133"/>
      <c r="BCD14" s="134"/>
      <c r="BCE14" s="132"/>
      <c r="BCF14" s="132"/>
      <c r="BCG14" s="132"/>
      <c r="BCH14" s="133"/>
      <c r="BCI14" s="134"/>
      <c r="BCJ14" s="132"/>
      <c r="BCK14" s="132"/>
      <c r="BCL14" s="132"/>
      <c r="BCM14" s="133"/>
      <c r="BCN14" s="134"/>
      <c r="BCO14" s="132"/>
      <c r="BCP14" s="132"/>
      <c r="BCQ14" s="132"/>
      <c r="BCR14" s="133"/>
      <c r="BCS14" s="134"/>
      <c r="BCT14" s="132"/>
      <c r="BCU14" s="132"/>
      <c r="BCV14" s="132"/>
      <c r="BCW14" s="133"/>
      <c r="BCX14" s="134"/>
      <c r="BCY14" s="132"/>
      <c r="BCZ14" s="132"/>
      <c r="BDA14" s="132"/>
      <c r="BDB14" s="133"/>
      <c r="BDC14" s="134"/>
      <c r="BDD14" s="132"/>
      <c r="BDE14" s="132"/>
      <c r="BDF14" s="132"/>
      <c r="BDG14" s="133"/>
      <c r="BDH14" s="134"/>
      <c r="BDI14" s="132"/>
      <c r="BDJ14" s="132"/>
      <c r="BDK14" s="132"/>
      <c r="BDL14" s="133"/>
      <c r="BDM14" s="134"/>
      <c r="BDN14" s="132"/>
      <c r="BDO14" s="132"/>
      <c r="BDP14" s="132"/>
      <c r="BDQ14" s="133"/>
      <c r="BDR14" s="134"/>
      <c r="BDS14" s="132"/>
      <c r="BDT14" s="132"/>
      <c r="BDU14" s="132"/>
      <c r="BDV14" s="133"/>
      <c r="BDW14" s="134"/>
      <c r="BDX14" s="132"/>
      <c r="BDY14" s="132"/>
      <c r="BDZ14" s="132"/>
      <c r="BEA14" s="133"/>
      <c r="BEB14" s="134"/>
      <c r="BEC14" s="132"/>
      <c r="BED14" s="132"/>
      <c r="BEE14" s="132"/>
      <c r="BEF14" s="133"/>
      <c r="BEG14" s="134"/>
      <c r="BEH14" s="132"/>
      <c r="BEI14" s="132"/>
      <c r="BEJ14" s="132"/>
      <c r="BEK14" s="133"/>
      <c r="BEL14" s="134"/>
      <c r="BEM14" s="132"/>
      <c r="BEN14" s="132"/>
      <c r="BEO14" s="132"/>
      <c r="BEP14" s="133"/>
      <c r="BEQ14" s="134"/>
      <c r="BER14" s="132"/>
      <c r="BES14" s="132"/>
      <c r="BET14" s="132"/>
      <c r="BEU14" s="133"/>
      <c r="BEV14" s="134"/>
      <c r="BEW14" s="132"/>
      <c r="BEX14" s="132"/>
      <c r="BEY14" s="132"/>
      <c r="BEZ14" s="133"/>
      <c r="BFA14" s="134"/>
      <c r="BFB14" s="132"/>
      <c r="BFC14" s="132"/>
      <c r="BFD14" s="132"/>
      <c r="BFE14" s="133"/>
      <c r="BFF14" s="134"/>
      <c r="BFG14" s="132"/>
      <c r="BFH14" s="132"/>
      <c r="BFI14" s="132"/>
      <c r="BFJ14" s="133"/>
      <c r="BFK14" s="134"/>
      <c r="BFL14" s="132"/>
      <c r="BFM14" s="132"/>
      <c r="BFN14" s="132"/>
      <c r="BFO14" s="133"/>
      <c r="BFP14" s="134"/>
      <c r="BFQ14" s="132"/>
      <c r="BFR14" s="132"/>
      <c r="BFS14" s="132"/>
      <c r="BFT14" s="133"/>
      <c r="BFU14" s="134"/>
      <c r="BFV14" s="132"/>
      <c r="BFW14" s="132"/>
      <c r="BFX14" s="132"/>
      <c r="BFY14" s="133"/>
      <c r="BFZ14" s="134"/>
      <c r="BGA14" s="132"/>
      <c r="BGB14" s="132"/>
      <c r="BGC14" s="132"/>
      <c r="BGD14" s="133"/>
      <c r="BGE14" s="134"/>
      <c r="BGF14" s="132"/>
      <c r="BGG14" s="132"/>
      <c r="BGH14" s="132"/>
      <c r="BGI14" s="133"/>
      <c r="BGJ14" s="134"/>
      <c r="BGK14" s="132"/>
      <c r="BGL14" s="132"/>
      <c r="BGM14" s="132"/>
      <c r="BGN14" s="133"/>
      <c r="BGO14" s="134"/>
      <c r="BGP14" s="132"/>
      <c r="BGQ14" s="132"/>
      <c r="BGR14" s="132"/>
      <c r="BGS14" s="133"/>
      <c r="BGT14" s="134"/>
      <c r="BGU14" s="132"/>
      <c r="BGV14" s="132"/>
      <c r="BGW14" s="132"/>
      <c r="BGX14" s="133"/>
      <c r="BGY14" s="134"/>
      <c r="BGZ14" s="132"/>
      <c r="BHA14" s="132"/>
      <c r="BHB14" s="132"/>
      <c r="BHC14" s="133"/>
      <c r="BHD14" s="134"/>
      <c r="BHE14" s="132"/>
      <c r="BHF14" s="132"/>
      <c r="BHG14" s="132"/>
      <c r="BHH14" s="133"/>
      <c r="BHI14" s="134"/>
      <c r="BHJ14" s="132"/>
      <c r="BHK14" s="132"/>
      <c r="BHL14" s="132"/>
      <c r="BHM14" s="133"/>
      <c r="BHN14" s="134"/>
      <c r="BHO14" s="132"/>
      <c r="BHP14" s="132"/>
      <c r="BHQ14" s="132"/>
      <c r="BHR14" s="133"/>
      <c r="BHS14" s="134"/>
      <c r="BHT14" s="132"/>
      <c r="BHU14" s="132"/>
      <c r="BHV14" s="132"/>
      <c r="BHW14" s="133"/>
      <c r="BHX14" s="134"/>
      <c r="BHY14" s="132"/>
      <c r="BHZ14" s="132"/>
      <c r="BIA14" s="132"/>
      <c r="BIB14" s="133"/>
      <c r="BIC14" s="134"/>
      <c r="BID14" s="132"/>
      <c r="BIE14" s="132"/>
      <c r="BIF14" s="132"/>
      <c r="BIG14" s="133"/>
      <c r="BIH14" s="134"/>
      <c r="BII14" s="132"/>
      <c r="BIJ14" s="132"/>
      <c r="BIK14" s="132"/>
      <c r="BIL14" s="133"/>
      <c r="BIM14" s="134"/>
      <c r="BIN14" s="132"/>
      <c r="BIO14" s="132"/>
      <c r="BIP14" s="132"/>
      <c r="BIQ14" s="133"/>
      <c r="BIR14" s="134"/>
      <c r="BIS14" s="132"/>
      <c r="BIT14" s="132"/>
      <c r="BIU14" s="132"/>
      <c r="BIV14" s="133"/>
      <c r="BIW14" s="134"/>
      <c r="BIX14" s="132"/>
      <c r="BIY14" s="132"/>
      <c r="BIZ14" s="132"/>
      <c r="BJA14" s="133"/>
      <c r="BJB14" s="134"/>
      <c r="BJC14" s="132"/>
      <c r="BJD14" s="132"/>
      <c r="BJE14" s="132"/>
      <c r="BJF14" s="133"/>
      <c r="BJG14" s="134"/>
      <c r="BJH14" s="132"/>
      <c r="BJI14" s="132"/>
      <c r="BJJ14" s="132"/>
      <c r="BJK14" s="133"/>
      <c r="BJL14" s="134"/>
      <c r="BJM14" s="132"/>
      <c r="BJN14" s="132"/>
      <c r="BJO14" s="132"/>
      <c r="BJP14" s="133"/>
      <c r="BJQ14" s="134"/>
      <c r="BJR14" s="132"/>
      <c r="BJS14" s="132"/>
      <c r="BJT14" s="132"/>
      <c r="BJU14" s="133"/>
      <c r="BJV14" s="134"/>
      <c r="BJW14" s="132"/>
      <c r="BJX14" s="132"/>
      <c r="BJY14" s="132"/>
      <c r="BJZ14" s="133"/>
      <c r="BKA14" s="134"/>
      <c r="BKB14" s="132"/>
      <c r="BKC14" s="132"/>
      <c r="BKD14" s="132"/>
      <c r="BKE14" s="133"/>
      <c r="BKF14" s="134"/>
      <c r="BKG14" s="132"/>
      <c r="BKH14" s="132"/>
      <c r="BKI14" s="132"/>
      <c r="BKJ14" s="133"/>
      <c r="BKK14" s="134"/>
      <c r="BKL14" s="132"/>
      <c r="BKM14" s="132"/>
      <c r="BKN14" s="132"/>
      <c r="BKO14" s="133"/>
      <c r="BKP14" s="134"/>
      <c r="BKQ14" s="132"/>
      <c r="BKR14" s="132"/>
      <c r="BKS14" s="132"/>
      <c r="BKT14" s="133"/>
      <c r="BKU14" s="134"/>
      <c r="BKV14" s="132"/>
      <c r="BKW14" s="132"/>
      <c r="BKX14" s="132"/>
      <c r="BKY14" s="133"/>
      <c r="BKZ14" s="134"/>
      <c r="BLA14" s="132"/>
      <c r="BLB14" s="132"/>
      <c r="BLC14" s="132"/>
      <c r="BLD14" s="133"/>
      <c r="BLE14" s="134"/>
      <c r="BLF14" s="132"/>
      <c r="BLG14" s="132"/>
      <c r="BLH14" s="132"/>
      <c r="BLI14" s="133"/>
      <c r="BLJ14" s="134"/>
      <c r="BLK14" s="132"/>
      <c r="BLL14" s="132"/>
      <c r="BLM14" s="132"/>
      <c r="BLN14" s="133"/>
      <c r="BLO14" s="134"/>
      <c r="BLP14" s="132"/>
      <c r="BLQ14" s="132"/>
      <c r="BLR14" s="132"/>
      <c r="BLS14" s="133"/>
      <c r="BLT14" s="134"/>
      <c r="BLU14" s="132"/>
      <c r="BLV14" s="132"/>
      <c r="BLW14" s="132"/>
      <c r="BLX14" s="133"/>
      <c r="BLY14" s="134"/>
      <c r="BLZ14" s="132"/>
      <c r="BMA14" s="132"/>
      <c r="BMB14" s="132"/>
      <c r="BMC14" s="133"/>
      <c r="BMD14" s="134"/>
      <c r="BME14" s="132"/>
      <c r="BMF14" s="132"/>
      <c r="BMG14" s="132"/>
      <c r="BMH14" s="133"/>
      <c r="BMI14" s="134"/>
      <c r="BMJ14" s="132"/>
      <c r="BMK14" s="132"/>
      <c r="BML14" s="132"/>
      <c r="BMM14" s="133"/>
      <c r="BMN14" s="134"/>
      <c r="BMO14" s="132"/>
      <c r="BMP14" s="132"/>
      <c r="BMQ14" s="132"/>
      <c r="BMR14" s="133"/>
      <c r="BMS14" s="134"/>
      <c r="BMT14" s="132"/>
      <c r="BMU14" s="132"/>
      <c r="BMV14" s="132"/>
      <c r="BMW14" s="133"/>
      <c r="BMX14" s="134"/>
      <c r="BMY14" s="132"/>
      <c r="BMZ14" s="132"/>
      <c r="BNA14" s="132"/>
      <c r="BNB14" s="133"/>
      <c r="BNC14" s="134"/>
      <c r="BND14" s="132"/>
      <c r="BNE14" s="132"/>
      <c r="BNF14" s="132"/>
      <c r="BNG14" s="133"/>
      <c r="BNH14" s="134"/>
      <c r="BNI14" s="132"/>
      <c r="BNJ14" s="132"/>
      <c r="BNK14" s="132"/>
      <c r="BNL14" s="133"/>
      <c r="BNM14" s="134"/>
      <c r="BNN14" s="132"/>
      <c r="BNO14" s="132"/>
      <c r="BNP14" s="132"/>
      <c r="BNQ14" s="133"/>
      <c r="BNR14" s="134"/>
      <c r="BNS14" s="132"/>
      <c r="BNT14" s="132"/>
      <c r="BNU14" s="132"/>
      <c r="BNV14" s="133"/>
      <c r="BNW14" s="134"/>
      <c r="BNX14" s="132"/>
      <c r="BNY14" s="132"/>
      <c r="BNZ14" s="132"/>
      <c r="BOA14" s="133"/>
      <c r="BOB14" s="134"/>
      <c r="BOC14" s="132"/>
      <c r="BOD14" s="132"/>
      <c r="BOE14" s="132"/>
      <c r="BOF14" s="133"/>
      <c r="BOG14" s="134"/>
      <c r="BOH14" s="132"/>
      <c r="BOI14" s="132"/>
      <c r="BOJ14" s="132"/>
      <c r="BOK14" s="133"/>
      <c r="BOL14" s="134"/>
      <c r="BOM14" s="132"/>
      <c r="BON14" s="132"/>
      <c r="BOO14" s="132"/>
      <c r="BOP14" s="133"/>
      <c r="BOQ14" s="134"/>
      <c r="BOR14" s="132"/>
      <c r="BOS14" s="132"/>
      <c r="BOT14" s="132"/>
      <c r="BOU14" s="133"/>
      <c r="BOV14" s="134"/>
      <c r="BOW14" s="132"/>
      <c r="BOX14" s="132"/>
      <c r="BOY14" s="132"/>
      <c r="BOZ14" s="133"/>
      <c r="BPA14" s="134"/>
      <c r="BPB14" s="132"/>
      <c r="BPC14" s="132"/>
      <c r="BPD14" s="132"/>
      <c r="BPE14" s="133"/>
      <c r="BPF14" s="134"/>
      <c r="BPG14" s="132"/>
      <c r="BPH14" s="132"/>
      <c r="BPI14" s="132"/>
      <c r="BPJ14" s="133"/>
      <c r="BPK14" s="134"/>
      <c r="BPL14" s="132"/>
      <c r="BPM14" s="132"/>
      <c r="BPN14" s="132"/>
      <c r="BPO14" s="133"/>
      <c r="BPP14" s="134"/>
      <c r="BPQ14" s="132"/>
      <c r="BPR14" s="132"/>
      <c r="BPS14" s="132"/>
      <c r="BPT14" s="133"/>
      <c r="BPU14" s="134"/>
      <c r="BPV14" s="132"/>
      <c r="BPW14" s="132"/>
      <c r="BPX14" s="132"/>
      <c r="BPY14" s="133"/>
      <c r="BPZ14" s="134"/>
      <c r="BQA14" s="132"/>
      <c r="BQB14" s="132"/>
      <c r="BQC14" s="132"/>
      <c r="BQD14" s="133"/>
      <c r="BQE14" s="134"/>
      <c r="BQF14" s="132"/>
      <c r="BQG14" s="132"/>
      <c r="BQH14" s="132"/>
      <c r="BQI14" s="133"/>
      <c r="BQJ14" s="134"/>
      <c r="BQK14" s="132"/>
      <c r="BQL14" s="132"/>
      <c r="BQM14" s="132"/>
      <c r="BQN14" s="133"/>
      <c r="BQO14" s="134"/>
      <c r="BQP14" s="132"/>
      <c r="BQQ14" s="132"/>
      <c r="BQR14" s="132"/>
      <c r="BQS14" s="133"/>
      <c r="BQT14" s="134"/>
      <c r="BQU14" s="132"/>
      <c r="BQV14" s="132"/>
      <c r="BQW14" s="132"/>
      <c r="BQX14" s="133"/>
      <c r="BQY14" s="134"/>
      <c r="BQZ14" s="132"/>
      <c r="BRA14" s="132"/>
      <c r="BRB14" s="132"/>
      <c r="BRC14" s="133"/>
      <c r="BRD14" s="134"/>
      <c r="BRE14" s="132"/>
      <c r="BRF14" s="132"/>
      <c r="BRG14" s="132"/>
      <c r="BRH14" s="133"/>
      <c r="BRI14" s="134"/>
      <c r="BRJ14" s="132"/>
      <c r="BRK14" s="132"/>
      <c r="BRL14" s="132"/>
      <c r="BRM14" s="133"/>
      <c r="BRN14" s="134"/>
      <c r="BRO14" s="132"/>
      <c r="BRP14" s="132"/>
      <c r="BRQ14" s="132"/>
      <c r="BRR14" s="133"/>
      <c r="BRS14" s="134"/>
      <c r="BRT14" s="132"/>
      <c r="BRU14" s="132"/>
      <c r="BRV14" s="132"/>
      <c r="BRW14" s="133"/>
      <c r="BRX14" s="134"/>
      <c r="BRY14" s="132"/>
      <c r="BRZ14" s="132"/>
      <c r="BSA14" s="132"/>
      <c r="BSB14" s="133"/>
      <c r="BSC14" s="134"/>
      <c r="BSD14" s="132"/>
      <c r="BSE14" s="132"/>
      <c r="BSF14" s="132"/>
      <c r="BSG14" s="133"/>
      <c r="BSH14" s="134"/>
      <c r="BSI14" s="132"/>
      <c r="BSJ14" s="132"/>
      <c r="BSK14" s="132"/>
      <c r="BSL14" s="133"/>
      <c r="BSM14" s="134"/>
      <c r="BSN14" s="132"/>
      <c r="BSO14" s="132"/>
      <c r="BSP14" s="132"/>
      <c r="BSQ14" s="133"/>
      <c r="BSR14" s="134"/>
      <c r="BSS14" s="132"/>
      <c r="BST14" s="132"/>
      <c r="BSU14" s="132"/>
      <c r="BSV14" s="133"/>
      <c r="BSW14" s="134"/>
      <c r="BSX14" s="132"/>
      <c r="BSY14" s="132"/>
      <c r="BSZ14" s="132"/>
      <c r="BTA14" s="133"/>
      <c r="BTB14" s="134"/>
      <c r="BTC14" s="132"/>
      <c r="BTD14" s="132"/>
      <c r="BTE14" s="132"/>
      <c r="BTF14" s="133"/>
      <c r="BTG14" s="134"/>
      <c r="BTH14" s="132"/>
      <c r="BTI14" s="132"/>
      <c r="BTJ14" s="132"/>
      <c r="BTK14" s="133"/>
      <c r="BTL14" s="134"/>
      <c r="BTM14" s="132"/>
      <c r="BTN14" s="132"/>
      <c r="BTO14" s="132"/>
      <c r="BTP14" s="133"/>
      <c r="BTQ14" s="134"/>
      <c r="BTR14" s="132"/>
      <c r="BTS14" s="132"/>
      <c r="BTT14" s="132"/>
      <c r="BTU14" s="133"/>
      <c r="BTV14" s="134"/>
      <c r="BTW14" s="132"/>
      <c r="BTX14" s="132"/>
      <c r="BTY14" s="132"/>
      <c r="BTZ14" s="133"/>
      <c r="BUA14" s="134"/>
      <c r="BUB14" s="132"/>
      <c r="BUC14" s="132"/>
      <c r="BUD14" s="132"/>
      <c r="BUE14" s="133"/>
      <c r="BUF14" s="134"/>
      <c r="BUG14" s="132"/>
      <c r="BUH14" s="132"/>
      <c r="BUI14" s="132"/>
      <c r="BUJ14" s="133"/>
      <c r="BUK14" s="134"/>
      <c r="BUL14" s="132"/>
      <c r="BUM14" s="132"/>
      <c r="BUN14" s="132"/>
      <c r="BUO14" s="133"/>
      <c r="BUP14" s="134"/>
      <c r="BUQ14" s="132"/>
      <c r="BUR14" s="132"/>
      <c r="BUS14" s="132"/>
      <c r="BUT14" s="133"/>
      <c r="BUU14" s="134"/>
      <c r="BUV14" s="132"/>
      <c r="BUW14" s="132"/>
      <c r="BUX14" s="132"/>
      <c r="BUY14" s="133"/>
      <c r="BUZ14" s="134"/>
      <c r="BVA14" s="132"/>
      <c r="BVB14" s="132"/>
      <c r="BVC14" s="132"/>
      <c r="BVD14" s="133"/>
      <c r="BVE14" s="134"/>
      <c r="BVF14" s="132"/>
      <c r="BVG14" s="132"/>
      <c r="BVH14" s="132"/>
      <c r="BVI14" s="133"/>
      <c r="BVJ14" s="134"/>
      <c r="BVK14" s="132"/>
      <c r="BVL14" s="132"/>
      <c r="BVM14" s="132"/>
      <c r="BVN14" s="133"/>
      <c r="BVO14" s="134"/>
      <c r="BVP14" s="132"/>
      <c r="BVQ14" s="132"/>
      <c r="BVR14" s="132"/>
      <c r="BVS14" s="133"/>
      <c r="BVT14" s="134"/>
      <c r="BVU14" s="132"/>
      <c r="BVV14" s="132"/>
      <c r="BVW14" s="132"/>
      <c r="BVX14" s="133"/>
      <c r="BVY14" s="134"/>
      <c r="BVZ14" s="132"/>
      <c r="BWA14" s="132"/>
      <c r="BWB14" s="132"/>
      <c r="BWC14" s="133"/>
      <c r="BWD14" s="134"/>
      <c r="BWE14" s="132"/>
      <c r="BWF14" s="132"/>
      <c r="BWG14" s="132"/>
      <c r="BWH14" s="133"/>
      <c r="BWI14" s="134"/>
      <c r="BWJ14" s="132"/>
      <c r="BWK14" s="132"/>
      <c r="BWL14" s="132"/>
      <c r="BWM14" s="133"/>
      <c r="BWN14" s="134"/>
      <c r="BWO14" s="132"/>
      <c r="BWP14" s="132"/>
      <c r="BWQ14" s="132"/>
      <c r="BWR14" s="133"/>
      <c r="BWS14" s="134"/>
      <c r="BWT14" s="132"/>
      <c r="BWU14" s="132"/>
      <c r="BWV14" s="132"/>
      <c r="BWW14" s="133"/>
      <c r="BWX14" s="134"/>
      <c r="BWY14" s="132"/>
      <c r="BWZ14" s="132"/>
      <c r="BXA14" s="132"/>
      <c r="BXB14" s="133"/>
      <c r="BXC14" s="134"/>
      <c r="BXD14" s="132"/>
      <c r="BXE14" s="132"/>
      <c r="BXF14" s="132"/>
      <c r="BXG14" s="133"/>
      <c r="BXH14" s="134"/>
      <c r="BXI14" s="132"/>
      <c r="BXJ14" s="132"/>
      <c r="BXK14" s="132"/>
      <c r="BXL14" s="133"/>
      <c r="BXM14" s="134"/>
      <c r="BXN14" s="132"/>
      <c r="BXO14" s="132"/>
      <c r="BXP14" s="132"/>
      <c r="BXQ14" s="133"/>
      <c r="BXR14" s="134"/>
      <c r="BXS14" s="132"/>
      <c r="BXT14" s="132"/>
      <c r="BXU14" s="132"/>
      <c r="BXV14" s="133"/>
      <c r="BXW14" s="134"/>
      <c r="BXX14" s="132"/>
      <c r="BXY14" s="132"/>
      <c r="BXZ14" s="132"/>
      <c r="BYA14" s="133"/>
      <c r="BYB14" s="134"/>
      <c r="BYC14" s="132"/>
      <c r="BYD14" s="132"/>
      <c r="BYE14" s="132"/>
      <c r="BYF14" s="133"/>
      <c r="BYG14" s="134"/>
      <c r="BYH14" s="132"/>
      <c r="BYI14" s="132"/>
      <c r="BYJ14" s="132"/>
      <c r="BYK14" s="133"/>
      <c r="BYL14" s="134"/>
      <c r="BYM14" s="132"/>
      <c r="BYN14" s="132"/>
      <c r="BYO14" s="132"/>
      <c r="BYP14" s="133"/>
      <c r="BYQ14" s="134"/>
      <c r="BYR14" s="132"/>
      <c r="BYS14" s="132"/>
      <c r="BYT14" s="132"/>
      <c r="BYU14" s="133"/>
      <c r="BYV14" s="134"/>
      <c r="BYW14" s="132"/>
      <c r="BYX14" s="132"/>
      <c r="BYY14" s="132"/>
      <c r="BYZ14" s="133"/>
      <c r="BZA14" s="134"/>
      <c r="BZB14" s="132"/>
      <c r="BZC14" s="132"/>
      <c r="BZD14" s="132"/>
      <c r="BZE14" s="133"/>
      <c r="BZF14" s="134"/>
      <c r="BZG14" s="132"/>
      <c r="BZH14" s="132"/>
      <c r="BZI14" s="132"/>
      <c r="BZJ14" s="133"/>
      <c r="BZK14" s="134"/>
      <c r="BZL14" s="132"/>
      <c r="BZM14" s="132"/>
      <c r="BZN14" s="132"/>
      <c r="BZO14" s="133"/>
      <c r="BZP14" s="134"/>
      <c r="BZQ14" s="132"/>
      <c r="BZR14" s="132"/>
      <c r="BZS14" s="132"/>
      <c r="BZT14" s="133"/>
      <c r="BZU14" s="134"/>
      <c r="BZV14" s="132"/>
      <c r="BZW14" s="132"/>
      <c r="BZX14" s="132"/>
      <c r="BZY14" s="133"/>
      <c r="BZZ14" s="134"/>
      <c r="CAA14" s="132"/>
      <c r="CAB14" s="132"/>
      <c r="CAC14" s="132"/>
      <c r="CAD14" s="133"/>
      <c r="CAE14" s="134"/>
      <c r="CAF14" s="132"/>
      <c r="CAG14" s="132"/>
      <c r="CAH14" s="132"/>
      <c r="CAI14" s="133"/>
      <c r="CAJ14" s="134"/>
      <c r="CAK14" s="132"/>
      <c r="CAL14" s="132"/>
      <c r="CAM14" s="132"/>
      <c r="CAN14" s="133"/>
      <c r="CAO14" s="134"/>
      <c r="CAP14" s="132"/>
      <c r="CAQ14" s="132"/>
      <c r="CAR14" s="132"/>
      <c r="CAS14" s="133"/>
      <c r="CAT14" s="134"/>
      <c r="CAU14" s="132"/>
      <c r="CAV14" s="132"/>
      <c r="CAW14" s="132"/>
      <c r="CAX14" s="133"/>
      <c r="CAY14" s="134"/>
      <c r="CAZ14" s="132"/>
      <c r="CBA14" s="132"/>
      <c r="CBB14" s="132"/>
      <c r="CBC14" s="133"/>
      <c r="CBD14" s="134"/>
      <c r="CBE14" s="132"/>
      <c r="CBF14" s="132"/>
      <c r="CBG14" s="132"/>
      <c r="CBH14" s="133"/>
      <c r="CBI14" s="134"/>
      <c r="CBJ14" s="132"/>
      <c r="CBK14" s="132"/>
      <c r="CBL14" s="132"/>
      <c r="CBM14" s="133"/>
      <c r="CBN14" s="134"/>
      <c r="CBO14" s="132"/>
      <c r="CBP14" s="132"/>
      <c r="CBQ14" s="132"/>
      <c r="CBR14" s="133"/>
      <c r="CBS14" s="134"/>
      <c r="CBT14" s="132"/>
      <c r="CBU14" s="132"/>
      <c r="CBV14" s="132"/>
      <c r="CBW14" s="133"/>
      <c r="CBX14" s="134"/>
      <c r="CBY14" s="132"/>
      <c r="CBZ14" s="132"/>
      <c r="CCA14" s="132"/>
      <c r="CCB14" s="133"/>
      <c r="CCC14" s="134"/>
      <c r="CCD14" s="132"/>
      <c r="CCE14" s="132"/>
      <c r="CCF14" s="132"/>
      <c r="CCG14" s="133"/>
      <c r="CCH14" s="134"/>
      <c r="CCI14" s="132"/>
      <c r="CCJ14" s="132"/>
      <c r="CCK14" s="132"/>
      <c r="CCL14" s="133"/>
      <c r="CCM14" s="134"/>
      <c r="CCN14" s="132"/>
      <c r="CCO14" s="132"/>
      <c r="CCP14" s="132"/>
      <c r="CCQ14" s="133"/>
      <c r="CCR14" s="134"/>
      <c r="CCS14" s="132"/>
      <c r="CCT14" s="132"/>
      <c r="CCU14" s="132"/>
      <c r="CCV14" s="133"/>
      <c r="CCW14" s="134"/>
      <c r="CCX14" s="132"/>
      <c r="CCY14" s="132"/>
      <c r="CCZ14" s="132"/>
      <c r="CDA14" s="133"/>
      <c r="CDB14" s="134"/>
      <c r="CDC14" s="132"/>
      <c r="CDD14" s="132"/>
      <c r="CDE14" s="132"/>
      <c r="CDF14" s="133"/>
      <c r="CDG14" s="134"/>
      <c r="CDH14" s="132"/>
      <c r="CDI14" s="132"/>
      <c r="CDJ14" s="132"/>
      <c r="CDK14" s="133"/>
      <c r="CDL14" s="134"/>
      <c r="CDM14" s="132"/>
      <c r="CDN14" s="132"/>
      <c r="CDO14" s="132"/>
      <c r="CDP14" s="133"/>
      <c r="CDQ14" s="134"/>
      <c r="CDR14" s="132"/>
      <c r="CDS14" s="132"/>
      <c r="CDT14" s="132"/>
      <c r="CDU14" s="133"/>
      <c r="CDV14" s="134"/>
      <c r="CDW14" s="132"/>
      <c r="CDX14" s="132"/>
      <c r="CDY14" s="132"/>
      <c r="CDZ14" s="133"/>
      <c r="CEA14" s="134"/>
      <c r="CEB14" s="132"/>
      <c r="CEC14" s="132"/>
      <c r="CED14" s="132"/>
      <c r="CEE14" s="133"/>
      <c r="CEF14" s="134"/>
      <c r="CEG14" s="132"/>
      <c r="CEH14" s="132"/>
      <c r="CEI14" s="132"/>
      <c r="CEJ14" s="133"/>
      <c r="CEK14" s="134"/>
      <c r="CEL14" s="132"/>
      <c r="CEM14" s="132"/>
      <c r="CEN14" s="132"/>
      <c r="CEO14" s="133"/>
      <c r="CEP14" s="134"/>
      <c r="CEQ14" s="132"/>
      <c r="CER14" s="132"/>
      <c r="CES14" s="132"/>
      <c r="CET14" s="133"/>
      <c r="CEU14" s="134"/>
      <c r="CEV14" s="132"/>
      <c r="CEW14" s="132"/>
      <c r="CEX14" s="132"/>
      <c r="CEY14" s="133"/>
      <c r="CEZ14" s="134"/>
      <c r="CFA14" s="132"/>
      <c r="CFB14" s="132"/>
      <c r="CFC14" s="132"/>
      <c r="CFD14" s="133"/>
      <c r="CFE14" s="134"/>
      <c r="CFF14" s="132"/>
      <c r="CFG14" s="132"/>
      <c r="CFH14" s="132"/>
      <c r="CFI14" s="133"/>
      <c r="CFJ14" s="134"/>
      <c r="CFK14" s="132"/>
      <c r="CFL14" s="132"/>
      <c r="CFM14" s="132"/>
      <c r="CFN14" s="133"/>
      <c r="CFO14" s="134"/>
      <c r="CFP14" s="132"/>
      <c r="CFQ14" s="132"/>
      <c r="CFR14" s="132"/>
      <c r="CFS14" s="133"/>
      <c r="CFT14" s="134"/>
      <c r="CFU14" s="132"/>
      <c r="CFV14" s="132"/>
      <c r="CFW14" s="132"/>
      <c r="CFX14" s="133"/>
      <c r="CFY14" s="134"/>
      <c r="CFZ14" s="132"/>
      <c r="CGA14" s="132"/>
      <c r="CGB14" s="132"/>
      <c r="CGC14" s="133"/>
      <c r="CGD14" s="134"/>
      <c r="CGE14" s="132"/>
      <c r="CGF14" s="132"/>
      <c r="CGG14" s="132"/>
      <c r="CGH14" s="133"/>
      <c r="CGI14" s="134"/>
      <c r="CGJ14" s="132"/>
      <c r="CGK14" s="132"/>
      <c r="CGL14" s="132"/>
      <c r="CGM14" s="133"/>
      <c r="CGN14" s="134"/>
      <c r="CGO14" s="132"/>
      <c r="CGP14" s="132"/>
      <c r="CGQ14" s="132"/>
      <c r="CGR14" s="133"/>
      <c r="CGS14" s="134"/>
      <c r="CGT14" s="132"/>
      <c r="CGU14" s="132"/>
      <c r="CGV14" s="132"/>
      <c r="CGW14" s="133"/>
      <c r="CGX14" s="134"/>
      <c r="CGY14" s="132"/>
      <c r="CGZ14" s="132"/>
      <c r="CHA14" s="132"/>
      <c r="CHB14" s="133"/>
      <c r="CHC14" s="134"/>
      <c r="CHD14" s="132"/>
      <c r="CHE14" s="132"/>
      <c r="CHF14" s="132"/>
      <c r="CHG14" s="133"/>
      <c r="CHH14" s="134"/>
      <c r="CHI14" s="132"/>
      <c r="CHJ14" s="132"/>
      <c r="CHK14" s="132"/>
      <c r="CHL14" s="133"/>
      <c r="CHM14" s="134"/>
      <c r="CHN14" s="132"/>
      <c r="CHO14" s="132"/>
      <c r="CHP14" s="132"/>
      <c r="CHQ14" s="133"/>
      <c r="CHR14" s="134"/>
      <c r="CHS14" s="132"/>
      <c r="CHT14" s="132"/>
      <c r="CHU14" s="132"/>
      <c r="CHV14" s="133"/>
      <c r="CHW14" s="134"/>
      <c r="CHX14" s="132"/>
      <c r="CHY14" s="132"/>
      <c r="CHZ14" s="132"/>
      <c r="CIA14" s="133"/>
      <c r="CIB14" s="134"/>
      <c r="CIC14" s="132"/>
      <c r="CID14" s="132"/>
      <c r="CIE14" s="132"/>
      <c r="CIF14" s="133"/>
      <c r="CIG14" s="134"/>
      <c r="CIH14" s="132"/>
      <c r="CII14" s="132"/>
      <c r="CIJ14" s="132"/>
      <c r="CIK14" s="133"/>
      <c r="CIL14" s="134"/>
      <c r="CIM14" s="132"/>
      <c r="CIN14" s="132"/>
      <c r="CIO14" s="132"/>
      <c r="CIP14" s="133"/>
      <c r="CIQ14" s="134"/>
      <c r="CIR14" s="132"/>
      <c r="CIS14" s="132"/>
      <c r="CIT14" s="132"/>
      <c r="CIU14" s="133"/>
      <c r="CIV14" s="134"/>
      <c r="CIW14" s="132"/>
      <c r="CIX14" s="132"/>
      <c r="CIY14" s="132"/>
      <c r="CIZ14" s="133"/>
      <c r="CJA14" s="134"/>
      <c r="CJB14" s="132"/>
      <c r="CJC14" s="132"/>
      <c r="CJD14" s="132"/>
      <c r="CJE14" s="133"/>
      <c r="CJF14" s="134"/>
      <c r="CJG14" s="132"/>
      <c r="CJH14" s="132"/>
      <c r="CJI14" s="132"/>
      <c r="CJJ14" s="133"/>
      <c r="CJK14" s="134"/>
      <c r="CJL14" s="132"/>
      <c r="CJM14" s="132"/>
      <c r="CJN14" s="132"/>
      <c r="CJO14" s="133"/>
      <c r="CJP14" s="134"/>
      <c r="CJQ14" s="132"/>
      <c r="CJR14" s="132"/>
      <c r="CJS14" s="132"/>
      <c r="CJT14" s="133"/>
      <c r="CJU14" s="134"/>
      <c r="CJV14" s="132"/>
      <c r="CJW14" s="132"/>
      <c r="CJX14" s="132"/>
      <c r="CJY14" s="133"/>
      <c r="CJZ14" s="134"/>
      <c r="CKA14" s="132"/>
      <c r="CKB14" s="132"/>
      <c r="CKC14" s="132"/>
      <c r="CKD14" s="133"/>
      <c r="CKE14" s="134"/>
      <c r="CKF14" s="132"/>
      <c r="CKG14" s="132"/>
      <c r="CKH14" s="132"/>
      <c r="CKI14" s="133"/>
      <c r="CKJ14" s="134"/>
      <c r="CKK14" s="132"/>
      <c r="CKL14" s="132"/>
      <c r="CKM14" s="132"/>
      <c r="CKN14" s="133"/>
      <c r="CKO14" s="134"/>
      <c r="CKP14" s="132"/>
      <c r="CKQ14" s="132"/>
      <c r="CKR14" s="132"/>
      <c r="CKS14" s="133"/>
      <c r="CKT14" s="134"/>
      <c r="CKU14" s="132"/>
      <c r="CKV14" s="132"/>
      <c r="CKW14" s="132"/>
      <c r="CKX14" s="133"/>
      <c r="CKY14" s="134"/>
      <c r="CKZ14" s="132"/>
      <c r="CLA14" s="132"/>
      <c r="CLB14" s="132"/>
      <c r="CLC14" s="133"/>
      <c r="CLD14" s="134"/>
      <c r="CLE14" s="132"/>
      <c r="CLF14" s="132"/>
      <c r="CLG14" s="132"/>
      <c r="CLH14" s="133"/>
      <c r="CLI14" s="134"/>
      <c r="CLJ14" s="132"/>
      <c r="CLK14" s="132"/>
      <c r="CLL14" s="132"/>
      <c r="CLM14" s="133"/>
      <c r="CLN14" s="134"/>
      <c r="CLO14" s="132"/>
      <c r="CLP14" s="132"/>
      <c r="CLQ14" s="132"/>
      <c r="CLR14" s="133"/>
      <c r="CLS14" s="134"/>
      <c r="CLT14" s="132"/>
      <c r="CLU14" s="132"/>
      <c r="CLV14" s="132"/>
      <c r="CLW14" s="133"/>
      <c r="CLX14" s="134"/>
      <c r="CLY14" s="132"/>
      <c r="CLZ14" s="132"/>
      <c r="CMA14" s="132"/>
      <c r="CMB14" s="133"/>
      <c r="CMC14" s="134"/>
      <c r="CMD14" s="132"/>
      <c r="CME14" s="132"/>
      <c r="CMF14" s="132"/>
      <c r="CMG14" s="133"/>
      <c r="CMH14" s="134"/>
      <c r="CMI14" s="132"/>
      <c r="CMJ14" s="132"/>
      <c r="CMK14" s="132"/>
      <c r="CML14" s="133"/>
      <c r="CMM14" s="134"/>
      <c r="CMN14" s="132"/>
      <c r="CMO14" s="132"/>
      <c r="CMP14" s="132"/>
      <c r="CMQ14" s="133"/>
      <c r="CMR14" s="134"/>
      <c r="CMS14" s="132"/>
      <c r="CMT14" s="132"/>
      <c r="CMU14" s="132"/>
      <c r="CMV14" s="133"/>
      <c r="CMW14" s="134"/>
      <c r="CMX14" s="132"/>
      <c r="CMY14" s="132"/>
      <c r="CMZ14" s="132"/>
      <c r="CNA14" s="133"/>
      <c r="CNB14" s="134"/>
      <c r="CNC14" s="132"/>
      <c r="CND14" s="132"/>
      <c r="CNE14" s="132"/>
      <c r="CNF14" s="133"/>
      <c r="CNG14" s="134"/>
      <c r="CNH14" s="132"/>
      <c r="CNI14" s="132"/>
      <c r="CNJ14" s="132"/>
      <c r="CNK14" s="133"/>
      <c r="CNL14" s="134"/>
      <c r="CNM14" s="132"/>
      <c r="CNN14" s="132"/>
      <c r="CNO14" s="132"/>
      <c r="CNP14" s="133"/>
      <c r="CNQ14" s="134"/>
      <c r="CNR14" s="132"/>
      <c r="CNS14" s="132"/>
      <c r="CNT14" s="132"/>
      <c r="CNU14" s="133"/>
      <c r="CNV14" s="134"/>
      <c r="CNW14" s="132"/>
      <c r="CNX14" s="132"/>
      <c r="CNY14" s="132"/>
      <c r="CNZ14" s="133"/>
      <c r="COA14" s="134"/>
      <c r="COB14" s="132"/>
      <c r="COC14" s="132"/>
      <c r="COD14" s="132"/>
      <c r="COE14" s="133"/>
      <c r="COF14" s="134"/>
      <c r="COG14" s="132"/>
      <c r="COH14" s="132"/>
      <c r="COI14" s="132"/>
      <c r="COJ14" s="133"/>
      <c r="COK14" s="134"/>
      <c r="COL14" s="132"/>
      <c r="COM14" s="132"/>
      <c r="CON14" s="132"/>
      <c r="COO14" s="133"/>
      <c r="COP14" s="134"/>
      <c r="COQ14" s="132"/>
      <c r="COR14" s="132"/>
      <c r="COS14" s="132"/>
      <c r="COT14" s="133"/>
      <c r="COU14" s="134"/>
      <c r="COV14" s="132"/>
      <c r="COW14" s="132"/>
      <c r="COX14" s="132"/>
      <c r="COY14" s="133"/>
      <c r="COZ14" s="134"/>
      <c r="CPA14" s="132"/>
      <c r="CPB14" s="132"/>
      <c r="CPC14" s="132"/>
      <c r="CPD14" s="133"/>
      <c r="CPE14" s="134"/>
      <c r="CPF14" s="132"/>
      <c r="CPG14" s="132"/>
      <c r="CPH14" s="132"/>
      <c r="CPI14" s="133"/>
      <c r="CPJ14" s="134"/>
      <c r="CPK14" s="132"/>
      <c r="CPL14" s="132"/>
      <c r="CPM14" s="132"/>
      <c r="CPN14" s="133"/>
      <c r="CPO14" s="134"/>
      <c r="CPP14" s="132"/>
      <c r="CPQ14" s="132"/>
      <c r="CPR14" s="132"/>
      <c r="CPS14" s="133"/>
      <c r="CPT14" s="134"/>
      <c r="CPU14" s="132"/>
      <c r="CPV14" s="132"/>
      <c r="CPW14" s="132"/>
      <c r="CPX14" s="133"/>
      <c r="CPY14" s="134"/>
      <c r="CPZ14" s="132"/>
      <c r="CQA14" s="132"/>
      <c r="CQB14" s="132"/>
      <c r="CQC14" s="133"/>
      <c r="CQD14" s="134"/>
      <c r="CQE14" s="132"/>
      <c r="CQF14" s="132"/>
      <c r="CQG14" s="132"/>
      <c r="CQH14" s="133"/>
      <c r="CQI14" s="134"/>
      <c r="CQJ14" s="132"/>
      <c r="CQK14" s="132"/>
      <c r="CQL14" s="132"/>
      <c r="CQM14" s="133"/>
      <c r="CQN14" s="134"/>
      <c r="CQO14" s="132"/>
      <c r="CQP14" s="132"/>
      <c r="CQQ14" s="132"/>
      <c r="CQR14" s="133"/>
      <c r="CQS14" s="134"/>
      <c r="CQT14" s="132"/>
      <c r="CQU14" s="132"/>
      <c r="CQV14" s="132"/>
      <c r="CQW14" s="133"/>
      <c r="CQX14" s="134"/>
      <c r="CQY14" s="132"/>
      <c r="CQZ14" s="132"/>
      <c r="CRA14" s="132"/>
      <c r="CRB14" s="133"/>
      <c r="CRC14" s="134"/>
      <c r="CRD14" s="132"/>
      <c r="CRE14" s="132"/>
      <c r="CRF14" s="132"/>
      <c r="CRG14" s="133"/>
      <c r="CRH14" s="134"/>
      <c r="CRI14" s="132"/>
      <c r="CRJ14" s="132"/>
      <c r="CRK14" s="132"/>
      <c r="CRL14" s="133"/>
      <c r="CRM14" s="134"/>
      <c r="CRN14" s="132"/>
      <c r="CRO14" s="132"/>
      <c r="CRP14" s="132"/>
      <c r="CRQ14" s="133"/>
      <c r="CRR14" s="134"/>
      <c r="CRS14" s="132"/>
      <c r="CRT14" s="132"/>
      <c r="CRU14" s="132"/>
      <c r="CRV14" s="133"/>
      <c r="CRW14" s="134"/>
      <c r="CRX14" s="132"/>
      <c r="CRY14" s="132"/>
      <c r="CRZ14" s="132"/>
      <c r="CSA14" s="133"/>
      <c r="CSB14" s="134"/>
      <c r="CSC14" s="132"/>
      <c r="CSD14" s="132"/>
      <c r="CSE14" s="132"/>
      <c r="CSF14" s="133"/>
      <c r="CSG14" s="134"/>
      <c r="CSH14" s="132"/>
      <c r="CSI14" s="132"/>
      <c r="CSJ14" s="132"/>
      <c r="CSK14" s="133"/>
      <c r="CSL14" s="134"/>
      <c r="CSM14" s="132"/>
      <c r="CSN14" s="132"/>
      <c r="CSO14" s="132"/>
      <c r="CSP14" s="133"/>
      <c r="CSQ14" s="134"/>
      <c r="CSR14" s="132"/>
      <c r="CSS14" s="132"/>
      <c r="CST14" s="132"/>
      <c r="CSU14" s="133"/>
      <c r="CSV14" s="134"/>
      <c r="CSW14" s="132"/>
      <c r="CSX14" s="132"/>
      <c r="CSY14" s="132"/>
      <c r="CSZ14" s="133"/>
      <c r="CTA14" s="134"/>
      <c r="CTB14" s="132"/>
      <c r="CTC14" s="132"/>
      <c r="CTD14" s="132"/>
      <c r="CTE14" s="133"/>
      <c r="CTF14" s="134"/>
      <c r="CTG14" s="132"/>
      <c r="CTH14" s="132"/>
      <c r="CTI14" s="132"/>
      <c r="CTJ14" s="133"/>
      <c r="CTK14" s="134"/>
      <c r="CTL14" s="132"/>
      <c r="CTM14" s="132"/>
      <c r="CTN14" s="132"/>
      <c r="CTO14" s="133"/>
      <c r="CTP14" s="134"/>
      <c r="CTQ14" s="132"/>
      <c r="CTR14" s="132"/>
      <c r="CTS14" s="132"/>
      <c r="CTT14" s="133"/>
      <c r="CTU14" s="134"/>
      <c r="CTV14" s="132"/>
      <c r="CTW14" s="132"/>
      <c r="CTX14" s="132"/>
      <c r="CTY14" s="133"/>
      <c r="CTZ14" s="134"/>
      <c r="CUA14" s="132"/>
      <c r="CUB14" s="132"/>
      <c r="CUC14" s="132"/>
      <c r="CUD14" s="133"/>
      <c r="CUE14" s="134"/>
      <c r="CUF14" s="132"/>
      <c r="CUG14" s="132"/>
      <c r="CUH14" s="132"/>
      <c r="CUI14" s="133"/>
      <c r="CUJ14" s="134"/>
      <c r="CUK14" s="132"/>
      <c r="CUL14" s="132"/>
      <c r="CUM14" s="132"/>
      <c r="CUN14" s="133"/>
      <c r="CUO14" s="134"/>
      <c r="CUP14" s="132"/>
      <c r="CUQ14" s="132"/>
      <c r="CUR14" s="132"/>
      <c r="CUS14" s="133"/>
      <c r="CUT14" s="134"/>
      <c r="CUU14" s="132"/>
      <c r="CUV14" s="132"/>
      <c r="CUW14" s="132"/>
      <c r="CUX14" s="133"/>
      <c r="CUY14" s="134"/>
      <c r="CUZ14" s="132"/>
      <c r="CVA14" s="132"/>
      <c r="CVB14" s="132"/>
      <c r="CVC14" s="133"/>
      <c r="CVD14" s="134"/>
      <c r="CVE14" s="132"/>
      <c r="CVF14" s="132"/>
      <c r="CVG14" s="132"/>
      <c r="CVH14" s="133"/>
      <c r="CVI14" s="134"/>
      <c r="CVJ14" s="132"/>
      <c r="CVK14" s="132"/>
      <c r="CVL14" s="132"/>
      <c r="CVM14" s="133"/>
      <c r="CVN14" s="134"/>
      <c r="CVO14" s="132"/>
      <c r="CVP14" s="132"/>
      <c r="CVQ14" s="132"/>
      <c r="CVR14" s="133"/>
      <c r="CVS14" s="134"/>
      <c r="CVT14" s="132"/>
      <c r="CVU14" s="132"/>
      <c r="CVV14" s="132"/>
      <c r="CVW14" s="133"/>
      <c r="CVX14" s="134"/>
      <c r="CVY14" s="132"/>
      <c r="CVZ14" s="132"/>
      <c r="CWA14" s="132"/>
      <c r="CWB14" s="133"/>
      <c r="CWC14" s="134"/>
      <c r="CWD14" s="132"/>
      <c r="CWE14" s="132"/>
      <c r="CWF14" s="132"/>
      <c r="CWG14" s="133"/>
      <c r="CWH14" s="134"/>
      <c r="CWI14" s="132"/>
      <c r="CWJ14" s="132"/>
      <c r="CWK14" s="132"/>
      <c r="CWL14" s="133"/>
      <c r="CWM14" s="134"/>
      <c r="CWN14" s="132"/>
      <c r="CWO14" s="132"/>
      <c r="CWP14" s="132"/>
      <c r="CWQ14" s="133"/>
      <c r="CWR14" s="134"/>
      <c r="CWS14" s="132"/>
      <c r="CWT14" s="132"/>
      <c r="CWU14" s="132"/>
      <c r="CWV14" s="133"/>
      <c r="CWW14" s="134"/>
      <c r="CWX14" s="132"/>
      <c r="CWY14" s="132"/>
      <c r="CWZ14" s="132"/>
      <c r="CXA14" s="133"/>
      <c r="CXB14" s="134"/>
      <c r="CXC14" s="132"/>
      <c r="CXD14" s="132"/>
      <c r="CXE14" s="132"/>
      <c r="CXF14" s="133"/>
      <c r="CXG14" s="134"/>
      <c r="CXH14" s="132"/>
      <c r="CXI14" s="132"/>
      <c r="CXJ14" s="132"/>
      <c r="CXK14" s="133"/>
      <c r="CXL14" s="134"/>
      <c r="CXM14" s="132"/>
      <c r="CXN14" s="132"/>
      <c r="CXO14" s="132"/>
      <c r="CXP14" s="133"/>
      <c r="CXQ14" s="134"/>
      <c r="CXR14" s="132"/>
      <c r="CXS14" s="132"/>
      <c r="CXT14" s="132"/>
      <c r="CXU14" s="133"/>
      <c r="CXV14" s="134"/>
      <c r="CXW14" s="132"/>
      <c r="CXX14" s="132"/>
      <c r="CXY14" s="132"/>
      <c r="CXZ14" s="133"/>
      <c r="CYA14" s="134"/>
      <c r="CYB14" s="132"/>
      <c r="CYC14" s="132"/>
      <c r="CYD14" s="132"/>
      <c r="CYE14" s="133"/>
      <c r="CYF14" s="134"/>
      <c r="CYG14" s="132"/>
      <c r="CYH14" s="132"/>
      <c r="CYI14" s="132"/>
      <c r="CYJ14" s="133"/>
      <c r="CYK14" s="134"/>
      <c r="CYL14" s="132"/>
      <c r="CYM14" s="132"/>
      <c r="CYN14" s="132"/>
      <c r="CYO14" s="133"/>
      <c r="CYP14" s="134"/>
      <c r="CYQ14" s="132"/>
      <c r="CYR14" s="132"/>
      <c r="CYS14" s="132"/>
      <c r="CYT14" s="133"/>
      <c r="CYU14" s="134"/>
      <c r="CYV14" s="132"/>
      <c r="CYW14" s="132"/>
      <c r="CYX14" s="132"/>
      <c r="CYY14" s="133"/>
      <c r="CYZ14" s="134"/>
      <c r="CZA14" s="132"/>
      <c r="CZB14" s="132"/>
      <c r="CZC14" s="132"/>
      <c r="CZD14" s="133"/>
      <c r="CZE14" s="134"/>
      <c r="CZF14" s="132"/>
      <c r="CZG14" s="132"/>
      <c r="CZH14" s="132"/>
      <c r="CZI14" s="133"/>
      <c r="CZJ14" s="134"/>
      <c r="CZK14" s="132"/>
      <c r="CZL14" s="132"/>
      <c r="CZM14" s="132"/>
      <c r="CZN14" s="133"/>
      <c r="CZO14" s="134"/>
      <c r="CZP14" s="132"/>
      <c r="CZQ14" s="132"/>
      <c r="CZR14" s="132"/>
      <c r="CZS14" s="133"/>
      <c r="CZT14" s="134"/>
      <c r="CZU14" s="132"/>
      <c r="CZV14" s="132"/>
      <c r="CZW14" s="132"/>
      <c r="CZX14" s="133"/>
      <c r="CZY14" s="134"/>
      <c r="CZZ14" s="132"/>
      <c r="DAA14" s="132"/>
      <c r="DAB14" s="132"/>
      <c r="DAC14" s="133"/>
      <c r="DAD14" s="134"/>
      <c r="DAE14" s="132"/>
      <c r="DAF14" s="132"/>
      <c r="DAG14" s="132"/>
      <c r="DAH14" s="133"/>
      <c r="DAI14" s="134"/>
      <c r="DAJ14" s="132"/>
      <c r="DAK14" s="132"/>
      <c r="DAL14" s="132"/>
      <c r="DAM14" s="133"/>
      <c r="DAN14" s="134"/>
      <c r="DAO14" s="132"/>
      <c r="DAP14" s="132"/>
      <c r="DAQ14" s="132"/>
      <c r="DAR14" s="133"/>
      <c r="DAS14" s="134"/>
      <c r="DAT14" s="132"/>
      <c r="DAU14" s="132"/>
      <c r="DAV14" s="132"/>
      <c r="DAW14" s="133"/>
      <c r="DAX14" s="134"/>
      <c r="DAY14" s="132"/>
      <c r="DAZ14" s="132"/>
      <c r="DBA14" s="132"/>
      <c r="DBB14" s="133"/>
      <c r="DBC14" s="134"/>
      <c r="DBD14" s="132"/>
      <c r="DBE14" s="132"/>
      <c r="DBF14" s="132"/>
      <c r="DBG14" s="133"/>
      <c r="DBH14" s="134"/>
      <c r="DBI14" s="132"/>
      <c r="DBJ14" s="132"/>
      <c r="DBK14" s="132"/>
      <c r="DBL14" s="133"/>
      <c r="DBM14" s="134"/>
      <c r="DBN14" s="132"/>
      <c r="DBO14" s="132"/>
      <c r="DBP14" s="132"/>
      <c r="DBQ14" s="133"/>
      <c r="DBR14" s="134"/>
      <c r="DBS14" s="132"/>
      <c r="DBT14" s="132"/>
      <c r="DBU14" s="132"/>
      <c r="DBV14" s="133"/>
      <c r="DBW14" s="134"/>
      <c r="DBX14" s="132"/>
      <c r="DBY14" s="132"/>
      <c r="DBZ14" s="132"/>
      <c r="DCA14" s="133"/>
      <c r="DCB14" s="134"/>
      <c r="DCC14" s="132"/>
      <c r="DCD14" s="132"/>
      <c r="DCE14" s="132"/>
      <c r="DCF14" s="133"/>
      <c r="DCG14" s="134"/>
      <c r="DCH14" s="132"/>
      <c r="DCI14" s="132"/>
      <c r="DCJ14" s="132"/>
      <c r="DCK14" s="133"/>
      <c r="DCL14" s="134"/>
      <c r="DCM14" s="132"/>
      <c r="DCN14" s="132"/>
      <c r="DCO14" s="132"/>
      <c r="DCP14" s="133"/>
      <c r="DCQ14" s="134"/>
      <c r="DCR14" s="132"/>
      <c r="DCS14" s="132"/>
      <c r="DCT14" s="132"/>
      <c r="DCU14" s="133"/>
      <c r="DCV14" s="134"/>
      <c r="DCW14" s="132"/>
      <c r="DCX14" s="132"/>
      <c r="DCY14" s="132"/>
      <c r="DCZ14" s="133"/>
      <c r="DDA14" s="134"/>
      <c r="DDB14" s="132"/>
      <c r="DDC14" s="132"/>
      <c r="DDD14" s="132"/>
      <c r="DDE14" s="133"/>
      <c r="DDF14" s="134"/>
      <c r="DDG14" s="132"/>
      <c r="DDH14" s="132"/>
      <c r="DDI14" s="132"/>
      <c r="DDJ14" s="133"/>
      <c r="DDK14" s="134"/>
      <c r="DDL14" s="132"/>
      <c r="DDM14" s="132"/>
      <c r="DDN14" s="132"/>
      <c r="DDO14" s="133"/>
      <c r="DDP14" s="134"/>
      <c r="DDQ14" s="132"/>
      <c r="DDR14" s="132"/>
      <c r="DDS14" s="132"/>
      <c r="DDT14" s="133"/>
      <c r="DDU14" s="134"/>
      <c r="DDV14" s="132"/>
      <c r="DDW14" s="132"/>
      <c r="DDX14" s="132"/>
      <c r="DDY14" s="133"/>
      <c r="DDZ14" s="134"/>
      <c r="DEA14" s="132"/>
      <c r="DEB14" s="132"/>
      <c r="DEC14" s="132"/>
      <c r="DED14" s="133"/>
      <c r="DEE14" s="134"/>
      <c r="DEF14" s="132"/>
      <c r="DEG14" s="132"/>
      <c r="DEH14" s="132"/>
      <c r="DEI14" s="133"/>
      <c r="DEJ14" s="134"/>
      <c r="DEK14" s="132"/>
      <c r="DEL14" s="132"/>
      <c r="DEM14" s="132"/>
      <c r="DEN14" s="133"/>
      <c r="DEO14" s="134"/>
      <c r="DEP14" s="132"/>
      <c r="DEQ14" s="132"/>
      <c r="DER14" s="132"/>
      <c r="DES14" s="133"/>
      <c r="DET14" s="134"/>
      <c r="DEU14" s="132"/>
      <c r="DEV14" s="132"/>
      <c r="DEW14" s="132"/>
      <c r="DEX14" s="133"/>
      <c r="DEY14" s="134"/>
      <c r="DEZ14" s="132"/>
      <c r="DFA14" s="132"/>
      <c r="DFB14" s="132"/>
      <c r="DFC14" s="133"/>
      <c r="DFD14" s="134"/>
      <c r="DFE14" s="132"/>
      <c r="DFF14" s="132"/>
      <c r="DFG14" s="132"/>
      <c r="DFH14" s="133"/>
      <c r="DFI14" s="134"/>
      <c r="DFJ14" s="132"/>
      <c r="DFK14" s="132"/>
      <c r="DFL14" s="132"/>
      <c r="DFM14" s="133"/>
      <c r="DFN14" s="134"/>
      <c r="DFO14" s="132"/>
      <c r="DFP14" s="132"/>
      <c r="DFQ14" s="132"/>
      <c r="DFR14" s="133"/>
      <c r="DFS14" s="134"/>
      <c r="DFT14" s="132"/>
      <c r="DFU14" s="132"/>
      <c r="DFV14" s="132"/>
      <c r="DFW14" s="133"/>
      <c r="DFX14" s="134"/>
      <c r="DFY14" s="132"/>
      <c r="DFZ14" s="132"/>
      <c r="DGA14" s="132"/>
      <c r="DGB14" s="133"/>
      <c r="DGC14" s="134"/>
      <c r="DGD14" s="132"/>
      <c r="DGE14" s="132"/>
      <c r="DGF14" s="132"/>
      <c r="DGG14" s="133"/>
      <c r="DGH14" s="134"/>
      <c r="DGI14" s="132"/>
      <c r="DGJ14" s="132"/>
      <c r="DGK14" s="132"/>
      <c r="DGL14" s="133"/>
      <c r="DGM14" s="134"/>
      <c r="DGN14" s="132"/>
      <c r="DGO14" s="132"/>
      <c r="DGP14" s="132"/>
      <c r="DGQ14" s="133"/>
      <c r="DGR14" s="134"/>
      <c r="DGS14" s="132"/>
      <c r="DGT14" s="132"/>
      <c r="DGU14" s="132"/>
      <c r="DGV14" s="133"/>
      <c r="DGW14" s="134"/>
      <c r="DGX14" s="132"/>
      <c r="DGY14" s="132"/>
      <c r="DGZ14" s="132"/>
      <c r="DHA14" s="133"/>
      <c r="DHB14" s="134"/>
      <c r="DHC14" s="132"/>
      <c r="DHD14" s="132"/>
      <c r="DHE14" s="132"/>
      <c r="DHF14" s="133"/>
      <c r="DHG14" s="134"/>
      <c r="DHH14" s="132"/>
      <c r="DHI14" s="132"/>
      <c r="DHJ14" s="132"/>
      <c r="DHK14" s="133"/>
      <c r="DHL14" s="134"/>
      <c r="DHM14" s="132"/>
      <c r="DHN14" s="132"/>
      <c r="DHO14" s="132"/>
      <c r="DHP14" s="133"/>
      <c r="DHQ14" s="134"/>
      <c r="DHR14" s="132"/>
      <c r="DHS14" s="132"/>
      <c r="DHT14" s="132"/>
      <c r="DHU14" s="133"/>
      <c r="DHV14" s="134"/>
      <c r="DHW14" s="132"/>
      <c r="DHX14" s="132"/>
      <c r="DHY14" s="132"/>
      <c r="DHZ14" s="133"/>
      <c r="DIA14" s="134"/>
      <c r="DIB14" s="132"/>
      <c r="DIC14" s="132"/>
      <c r="DID14" s="132"/>
      <c r="DIE14" s="133"/>
      <c r="DIF14" s="134"/>
      <c r="DIG14" s="132"/>
      <c r="DIH14" s="132"/>
      <c r="DII14" s="132"/>
      <c r="DIJ14" s="133"/>
      <c r="DIK14" s="134"/>
      <c r="DIL14" s="132"/>
      <c r="DIM14" s="132"/>
      <c r="DIN14" s="132"/>
      <c r="DIO14" s="133"/>
      <c r="DIP14" s="134"/>
      <c r="DIQ14" s="132"/>
      <c r="DIR14" s="132"/>
      <c r="DIS14" s="132"/>
      <c r="DIT14" s="133"/>
      <c r="DIU14" s="134"/>
      <c r="DIV14" s="132"/>
      <c r="DIW14" s="132"/>
      <c r="DIX14" s="132"/>
      <c r="DIY14" s="133"/>
      <c r="DIZ14" s="134"/>
      <c r="DJA14" s="132"/>
      <c r="DJB14" s="132"/>
      <c r="DJC14" s="132"/>
      <c r="DJD14" s="133"/>
      <c r="DJE14" s="134"/>
      <c r="DJF14" s="132"/>
      <c r="DJG14" s="132"/>
      <c r="DJH14" s="132"/>
      <c r="DJI14" s="133"/>
      <c r="DJJ14" s="134"/>
      <c r="DJK14" s="132"/>
      <c r="DJL14" s="132"/>
      <c r="DJM14" s="132"/>
      <c r="DJN14" s="133"/>
      <c r="DJO14" s="134"/>
      <c r="DJP14" s="132"/>
      <c r="DJQ14" s="132"/>
      <c r="DJR14" s="132"/>
      <c r="DJS14" s="133"/>
      <c r="DJT14" s="134"/>
      <c r="DJU14" s="132"/>
      <c r="DJV14" s="132"/>
      <c r="DJW14" s="132"/>
      <c r="DJX14" s="133"/>
      <c r="DJY14" s="134"/>
      <c r="DJZ14" s="132"/>
      <c r="DKA14" s="132"/>
      <c r="DKB14" s="132"/>
      <c r="DKC14" s="133"/>
      <c r="DKD14" s="134"/>
      <c r="DKE14" s="132"/>
      <c r="DKF14" s="132"/>
      <c r="DKG14" s="132"/>
      <c r="DKH14" s="133"/>
      <c r="DKI14" s="134"/>
      <c r="DKJ14" s="132"/>
      <c r="DKK14" s="132"/>
      <c r="DKL14" s="132"/>
      <c r="DKM14" s="133"/>
      <c r="DKN14" s="134"/>
      <c r="DKO14" s="132"/>
      <c r="DKP14" s="132"/>
      <c r="DKQ14" s="132"/>
      <c r="DKR14" s="133"/>
      <c r="DKS14" s="134"/>
      <c r="DKT14" s="132"/>
      <c r="DKU14" s="132"/>
      <c r="DKV14" s="132"/>
      <c r="DKW14" s="133"/>
      <c r="DKX14" s="134"/>
      <c r="DKY14" s="132"/>
      <c r="DKZ14" s="132"/>
      <c r="DLA14" s="132"/>
      <c r="DLB14" s="133"/>
      <c r="DLC14" s="134"/>
      <c r="DLD14" s="132"/>
      <c r="DLE14" s="132"/>
      <c r="DLF14" s="132"/>
      <c r="DLG14" s="133"/>
      <c r="DLH14" s="134"/>
      <c r="DLI14" s="132"/>
      <c r="DLJ14" s="132"/>
      <c r="DLK14" s="132"/>
      <c r="DLL14" s="133"/>
      <c r="DLM14" s="134"/>
      <c r="DLN14" s="132"/>
      <c r="DLO14" s="132"/>
      <c r="DLP14" s="132"/>
      <c r="DLQ14" s="133"/>
      <c r="DLR14" s="134"/>
      <c r="DLS14" s="132"/>
      <c r="DLT14" s="132"/>
      <c r="DLU14" s="132"/>
      <c r="DLV14" s="133"/>
      <c r="DLW14" s="134"/>
      <c r="DLX14" s="132"/>
      <c r="DLY14" s="132"/>
      <c r="DLZ14" s="132"/>
      <c r="DMA14" s="133"/>
      <c r="DMB14" s="134"/>
      <c r="DMC14" s="132"/>
      <c r="DMD14" s="132"/>
      <c r="DME14" s="132"/>
      <c r="DMF14" s="133"/>
      <c r="DMG14" s="134"/>
      <c r="DMH14" s="132"/>
      <c r="DMI14" s="132"/>
      <c r="DMJ14" s="132"/>
      <c r="DMK14" s="133"/>
      <c r="DML14" s="134"/>
      <c r="DMM14" s="132"/>
      <c r="DMN14" s="132"/>
      <c r="DMO14" s="132"/>
      <c r="DMP14" s="133"/>
      <c r="DMQ14" s="134"/>
      <c r="DMR14" s="132"/>
      <c r="DMS14" s="132"/>
      <c r="DMT14" s="132"/>
      <c r="DMU14" s="133"/>
      <c r="DMV14" s="134"/>
      <c r="DMW14" s="132"/>
      <c r="DMX14" s="132"/>
      <c r="DMY14" s="132"/>
      <c r="DMZ14" s="133"/>
      <c r="DNA14" s="134"/>
      <c r="DNB14" s="132"/>
      <c r="DNC14" s="132"/>
      <c r="DND14" s="132"/>
      <c r="DNE14" s="133"/>
      <c r="DNF14" s="134"/>
      <c r="DNG14" s="132"/>
      <c r="DNH14" s="132"/>
      <c r="DNI14" s="132"/>
      <c r="DNJ14" s="133"/>
      <c r="DNK14" s="134"/>
      <c r="DNL14" s="132"/>
      <c r="DNM14" s="132"/>
      <c r="DNN14" s="132"/>
      <c r="DNO14" s="133"/>
      <c r="DNP14" s="134"/>
      <c r="DNQ14" s="132"/>
      <c r="DNR14" s="132"/>
      <c r="DNS14" s="132"/>
      <c r="DNT14" s="133"/>
      <c r="DNU14" s="134"/>
      <c r="DNV14" s="132"/>
      <c r="DNW14" s="132"/>
      <c r="DNX14" s="132"/>
      <c r="DNY14" s="133"/>
      <c r="DNZ14" s="134"/>
      <c r="DOA14" s="132"/>
      <c r="DOB14" s="132"/>
      <c r="DOC14" s="132"/>
      <c r="DOD14" s="133"/>
      <c r="DOE14" s="134"/>
      <c r="DOF14" s="132"/>
      <c r="DOG14" s="132"/>
      <c r="DOH14" s="132"/>
      <c r="DOI14" s="133"/>
      <c r="DOJ14" s="134"/>
      <c r="DOK14" s="132"/>
      <c r="DOL14" s="132"/>
      <c r="DOM14" s="132"/>
      <c r="DON14" s="133"/>
      <c r="DOO14" s="134"/>
      <c r="DOP14" s="132"/>
      <c r="DOQ14" s="132"/>
      <c r="DOR14" s="132"/>
      <c r="DOS14" s="133"/>
      <c r="DOT14" s="134"/>
      <c r="DOU14" s="132"/>
      <c r="DOV14" s="132"/>
      <c r="DOW14" s="132"/>
      <c r="DOX14" s="133"/>
      <c r="DOY14" s="134"/>
      <c r="DOZ14" s="132"/>
      <c r="DPA14" s="132"/>
      <c r="DPB14" s="132"/>
      <c r="DPC14" s="133"/>
      <c r="DPD14" s="134"/>
      <c r="DPE14" s="132"/>
      <c r="DPF14" s="132"/>
      <c r="DPG14" s="132"/>
      <c r="DPH14" s="133"/>
      <c r="DPI14" s="134"/>
      <c r="DPJ14" s="132"/>
      <c r="DPK14" s="132"/>
      <c r="DPL14" s="132"/>
      <c r="DPM14" s="133"/>
      <c r="DPN14" s="134"/>
      <c r="DPO14" s="132"/>
      <c r="DPP14" s="132"/>
      <c r="DPQ14" s="132"/>
      <c r="DPR14" s="133"/>
      <c r="DPS14" s="134"/>
      <c r="DPT14" s="132"/>
      <c r="DPU14" s="132"/>
      <c r="DPV14" s="132"/>
      <c r="DPW14" s="133"/>
      <c r="DPX14" s="134"/>
      <c r="DPY14" s="132"/>
      <c r="DPZ14" s="132"/>
      <c r="DQA14" s="132"/>
      <c r="DQB14" s="133"/>
      <c r="DQC14" s="134"/>
      <c r="DQD14" s="132"/>
      <c r="DQE14" s="132"/>
      <c r="DQF14" s="132"/>
      <c r="DQG14" s="133"/>
      <c r="DQH14" s="134"/>
      <c r="DQI14" s="132"/>
      <c r="DQJ14" s="132"/>
      <c r="DQK14" s="132"/>
      <c r="DQL14" s="133"/>
      <c r="DQM14" s="134"/>
      <c r="DQN14" s="132"/>
      <c r="DQO14" s="132"/>
      <c r="DQP14" s="132"/>
      <c r="DQQ14" s="133"/>
      <c r="DQR14" s="134"/>
      <c r="DQS14" s="132"/>
      <c r="DQT14" s="132"/>
      <c r="DQU14" s="132"/>
      <c r="DQV14" s="133"/>
      <c r="DQW14" s="134"/>
      <c r="DQX14" s="132"/>
      <c r="DQY14" s="132"/>
      <c r="DQZ14" s="132"/>
      <c r="DRA14" s="133"/>
      <c r="DRB14" s="134"/>
      <c r="DRC14" s="132"/>
      <c r="DRD14" s="132"/>
      <c r="DRE14" s="132"/>
      <c r="DRF14" s="133"/>
      <c r="DRG14" s="134"/>
      <c r="DRH14" s="132"/>
      <c r="DRI14" s="132"/>
      <c r="DRJ14" s="132"/>
      <c r="DRK14" s="133"/>
      <c r="DRL14" s="134"/>
      <c r="DRM14" s="132"/>
      <c r="DRN14" s="132"/>
      <c r="DRO14" s="132"/>
      <c r="DRP14" s="133"/>
      <c r="DRQ14" s="134"/>
      <c r="DRR14" s="132"/>
      <c r="DRS14" s="132"/>
      <c r="DRT14" s="132"/>
      <c r="DRU14" s="133"/>
      <c r="DRV14" s="134"/>
      <c r="DRW14" s="132"/>
      <c r="DRX14" s="132"/>
      <c r="DRY14" s="132"/>
      <c r="DRZ14" s="133"/>
      <c r="DSA14" s="134"/>
      <c r="DSB14" s="132"/>
      <c r="DSC14" s="132"/>
      <c r="DSD14" s="132"/>
      <c r="DSE14" s="133"/>
      <c r="DSF14" s="134"/>
      <c r="DSG14" s="132"/>
      <c r="DSH14" s="132"/>
      <c r="DSI14" s="132"/>
      <c r="DSJ14" s="133"/>
      <c r="DSK14" s="134"/>
      <c r="DSL14" s="132"/>
      <c r="DSM14" s="132"/>
      <c r="DSN14" s="132"/>
      <c r="DSO14" s="133"/>
      <c r="DSP14" s="134"/>
      <c r="DSQ14" s="132"/>
      <c r="DSR14" s="132"/>
      <c r="DSS14" s="132"/>
      <c r="DST14" s="133"/>
      <c r="DSU14" s="134"/>
      <c r="DSV14" s="132"/>
      <c r="DSW14" s="132"/>
      <c r="DSX14" s="132"/>
      <c r="DSY14" s="133"/>
      <c r="DSZ14" s="134"/>
      <c r="DTA14" s="132"/>
      <c r="DTB14" s="132"/>
      <c r="DTC14" s="132"/>
      <c r="DTD14" s="133"/>
      <c r="DTE14" s="134"/>
      <c r="DTF14" s="132"/>
      <c r="DTG14" s="132"/>
      <c r="DTH14" s="132"/>
      <c r="DTI14" s="133"/>
      <c r="DTJ14" s="134"/>
      <c r="DTK14" s="132"/>
      <c r="DTL14" s="132"/>
      <c r="DTM14" s="132"/>
      <c r="DTN14" s="133"/>
      <c r="DTO14" s="134"/>
      <c r="DTP14" s="132"/>
      <c r="DTQ14" s="132"/>
      <c r="DTR14" s="132"/>
      <c r="DTS14" s="133"/>
      <c r="DTT14" s="134"/>
      <c r="DTU14" s="132"/>
      <c r="DTV14" s="132"/>
      <c r="DTW14" s="132"/>
      <c r="DTX14" s="133"/>
      <c r="DTY14" s="134"/>
      <c r="DTZ14" s="132"/>
      <c r="DUA14" s="132"/>
      <c r="DUB14" s="132"/>
      <c r="DUC14" s="133"/>
      <c r="DUD14" s="134"/>
      <c r="DUE14" s="132"/>
      <c r="DUF14" s="132"/>
      <c r="DUG14" s="132"/>
      <c r="DUH14" s="133"/>
      <c r="DUI14" s="134"/>
      <c r="DUJ14" s="132"/>
      <c r="DUK14" s="132"/>
      <c r="DUL14" s="132"/>
      <c r="DUM14" s="133"/>
      <c r="DUN14" s="134"/>
      <c r="DUO14" s="132"/>
      <c r="DUP14" s="132"/>
      <c r="DUQ14" s="132"/>
      <c r="DUR14" s="133"/>
      <c r="DUS14" s="134"/>
      <c r="DUT14" s="132"/>
      <c r="DUU14" s="132"/>
      <c r="DUV14" s="132"/>
      <c r="DUW14" s="133"/>
      <c r="DUX14" s="134"/>
      <c r="DUY14" s="132"/>
      <c r="DUZ14" s="132"/>
      <c r="DVA14" s="132"/>
      <c r="DVB14" s="133"/>
      <c r="DVC14" s="134"/>
      <c r="DVD14" s="132"/>
      <c r="DVE14" s="132"/>
      <c r="DVF14" s="132"/>
      <c r="DVG14" s="133"/>
      <c r="DVH14" s="134"/>
      <c r="DVI14" s="132"/>
      <c r="DVJ14" s="132"/>
      <c r="DVK14" s="132"/>
      <c r="DVL14" s="133"/>
      <c r="DVM14" s="134"/>
      <c r="DVN14" s="132"/>
      <c r="DVO14" s="132"/>
      <c r="DVP14" s="132"/>
      <c r="DVQ14" s="133"/>
      <c r="DVR14" s="134"/>
      <c r="DVS14" s="132"/>
      <c r="DVT14" s="132"/>
      <c r="DVU14" s="132"/>
      <c r="DVV14" s="133"/>
      <c r="DVW14" s="134"/>
      <c r="DVX14" s="132"/>
      <c r="DVY14" s="132"/>
      <c r="DVZ14" s="132"/>
      <c r="DWA14" s="133"/>
      <c r="DWB14" s="134"/>
      <c r="DWC14" s="132"/>
      <c r="DWD14" s="132"/>
      <c r="DWE14" s="132"/>
      <c r="DWF14" s="133"/>
      <c r="DWG14" s="134"/>
      <c r="DWH14" s="132"/>
      <c r="DWI14" s="132"/>
      <c r="DWJ14" s="132"/>
      <c r="DWK14" s="133"/>
      <c r="DWL14" s="134"/>
      <c r="DWM14" s="132"/>
      <c r="DWN14" s="132"/>
      <c r="DWO14" s="132"/>
      <c r="DWP14" s="133"/>
      <c r="DWQ14" s="134"/>
      <c r="DWR14" s="132"/>
      <c r="DWS14" s="132"/>
      <c r="DWT14" s="132"/>
      <c r="DWU14" s="133"/>
      <c r="DWV14" s="134"/>
      <c r="DWW14" s="132"/>
      <c r="DWX14" s="132"/>
      <c r="DWY14" s="132"/>
      <c r="DWZ14" s="133"/>
      <c r="DXA14" s="134"/>
      <c r="DXB14" s="132"/>
      <c r="DXC14" s="132"/>
      <c r="DXD14" s="132"/>
      <c r="DXE14" s="133"/>
      <c r="DXF14" s="134"/>
      <c r="DXG14" s="132"/>
      <c r="DXH14" s="132"/>
      <c r="DXI14" s="132"/>
      <c r="DXJ14" s="133"/>
      <c r="DXK14" s="134"/>
      <c r="DXL14" s="132"/>
      <c r="DXM14" s="132"/>
      <c r="DXN14" s="132"/>
      <c r="DXO14" s="133"/>
      <c r="DXP14" s="134"/>
      <c r="DXQ14" s="132"/>
      <c r="DXR14" s="132"/>
      <c r="DXS14" s="132"/>
      <c r="DXT14" s="133"/>
      <c r="DXU14" s="134"/>
      <c r="DXV14" s="132"/>
      <c r="DXW14" s="132"/>
      <c r="DXX14" s="132"/>
      <c r="DXY14" s="133"/>
      <c r="DXZ14" s="134"/>
      <c r="DYA14" s="132"/>
      <c r="DYB14" s="132"/>
      <c r="DYC14" s="132"/>
      <c r="DYD14" s="133"/>
      <c r="DYE14" s="134"/>
      <c r="DYF14" s="132"/>
      <c r="DYG14" s="132"/>
      <c r="DYH14" s="132"/>
      <c r="DYI14" s="133"/>
      <c r="DYJ14" s="134"/>
      <c r="DYK14" s="132"/>
      <c r="DYL14" s="132"/>
      <c r="DYM14" s="132"/>
      <c r="DYN14" s="133"/>
      <c r="DYO14" s="134"/>
      <c r="DYP14" s="132"/>
      <c r="DYQ14" s="132"/>
      <c r="DYR14" s="132"/>
      <c r="DYS14" s="133"/>
      <c r="DYT14" s="134"/>
      <c r="DYU14" s="132"/>
      <c r="DYV14" s="132"/>
      <c r="DYW14" s="132"/>
      <c r="DYX14" s="133"/>
      <c r="DYY14" s="134"/>
      <c r="DYZ14" s="132"/>
      <c r="DZA14" s="132"/>
      <c r="DZB14" s="132"/>
      <c r="DZC14" s="133"/>
      <c r="DZD14" s="134"/>
      <c r="DZE14" s="132"/>
      <c r="DZF14" s="132"/>
      <c r="DZG14" s="132"/>
      <c r="DZH14" s="133"/>
      <c r="DZI14" s="134"/>
      <c r="DZJ14" s="132"/>
      <c r="DZK14" s="132"/>
      <c r="DZL14" s="132"/>
      <c r="DZM14" s="133"/>
      <c r="DZN14" s="134"/>
      <c r="DZO14" s="132"/>
      <c r="DZP14" s="132"/>
      <c r="DZQ14" s="132"/>
      <c r="DZR14" s="133"/>
      <c r="DZS14" s="134"/>
      <c r="DZT14" s="132"/>
      <c r="DZU14" s="132"/>
      <c r="DZV14" s="132"/>
      <c r="DZW14" s="133"/>
      <c r="DZX14" s="134"/>
      <c r="DZY14" s="132"/>
      <c r="DZZ14" s="132"/>
      <c r="EAA14" s="132"/>
      <c r="EAB14" s="133"/>
      <c r="EAC14" s="134"/>
      <c r="EAD14" s="132"/>
      <c r="EAE14" s="132"/>
      <c r="EAF14" s="132"/>
      <c r="EAG14" s="133"/>
      <c r="EAH14" s="134"/>
      <c r="EAI14" s="132"/>
      <c r="EAJ14" s="132"/>
      <c r="EAK14" s="132"/>
      <c r="EAL14" s="133"/>
      <c r="EAM14" s="134"/>
      <c r="EAN14" s="132"/>
      <c r="EAO14" s="132"/>
      <c r="EAP14" s="132"/>
      <c r="EAQ14" s="133"/>
      <c r="EAR14" s="134"/>
      <c r="EAS14" s="132"/>
      <c r="EAT14" s="132"/>
      <c r="EAU14" s="132"/>
      <c r="EAV14" s="133"/>
      <c r="EAW14" s="134"/>
      <c r="EAX14" s="132"/>
      <c r="EAY14" s="132"/>
      <c r="EAZ14" s="132"/>
      <c r="EBA14" s="133"/>
      <c r="EBB14" s="134"/>
      <c r="EBC14" s="132"/>
      <c r="EBD14" s="132"/>
      <c r="EBE14" s="132"/>
      <c r="EBF14" s="133"/>
      <c r="EBG14" s="134"/>
      <c r="EBH14" s="132"/>
      <c r="EBI14" s="132"/>
      <c r="EBJ14" s="132"/>
      <c r="EBK14" s="133"/>
      <c r="EBL14" s="134"/>
      <c r="EBM14" s="132"/>
      <c r="EBN14" s="132"/>
      <c r="EBO14" s="132"/>
      <c r="EBP14" s="133"/>
      <c r="EBQ14" s="134"/>
      <c r="EBR14" s="132"/>
      <c r="EBS14" s="132"/>
      <c r="EBT14" s="132"/>
      <c r="EBU14" s="133"/>
      <c r="EBV14" s="134"/>
      <c r="EBW14" s="132"/>
      <c r="EBX14" s="132"/>
      <c r="EBY14" s="132"/>
      <c r="EBZ14" s="133"/>
      <c r="ECA14" s="134"/>
      <c r="ECB14" s="132"/>
      <c r="ECC14" s="132"/>
      <c r="ECD14" s="132"/>
      <c r="ECE14" s="133"/>
      <c r="ECF14" s="134"/>
      <c r="ECG14" s="132"/>
      <c r="ECH14" s="132"/>
      <c r="ECI14" s="132"/>
      <c r="ECJ14" s="133"/>
      <c r="ECK14" s="134"/>
      <c r="ECL14" s="132"/>
      <c r="ECM14" s="132"/>
      <c r="ECN14" s="132"/>
      <c r="ECO14" s="133"/>
      <c r="ECP14" s="134"/>
      <c r="ECQ14" s="132"/>
      <c r="ECR14" s="132"/>
      <c r="ECS14" s="132"/>
      <c r="ECT14" s="133"/>
      <c r="ECU14" s="134"/>
      <c r="ECV14" s="132"/>
      <c r="ECW14" s="132"/>
      <c r="ECX14" s="132"/>
      <c r="ECY14" s="133"/>
      <c r="ECZ14" s="134"/>
      <c r="EDA14" s="132"/>
      <c r="EDB14" s="132"/>
      <c r="EDC14" s="132"/>
      <c r="EDD14" s="133"/>
      <c r="EDE14" s="134"/>
      <c r="EDF14" s="132"/>
      <c r="EDG14" s="132"/>
      <c r="EDH14" s="132"/>
      <c r="EDI14" s="133"/>
      <c r="EDJ14" s="134"/>
      <c r="EDK14" s="132"/>
      <c r="EDL14" s="132"/>
      <c r="EDM14" s="132"/>
      <c r="EDN14" s="133"/>
      <c r="EDO14" s="134"/>
      <c r="EDP14" s="132"/>
      <c r="EDQ14" s="132"/>
      <c r="EDR14" s="132"/>
      <c r="EDS14" s="133"/>
      <c r="EDT14" s="134"/>
      <c r="EDU14" s="132"/>
      <c r="EDV14" s="132"/>
      <c r="EDW14" s="132"/>
      <c r="EDX14" s="133"/>
      <c r="EDY14" s="134"/>
      <c r="EDZ14" s="132"/>
      <c r="EEA14" s="132"/>
      <c r="EEB14" s="132"/>
      <c r="EEC14" s="133"/>
      <c r="EED14" s="134"/>
      <c r="EEE14" s="132"/>
      <c r="EEF14" s="132"/>
      <c r="EEG14" s="132"/>
      <c r="EEH14" s="133"/>
      <c r="EEI14" s="134"/>
      <c r="EEJ14" s="132"/>
      <c r="EEK14" s="132"/>
      <c r="EEL14" s="132"/>
      <c r="EEM14" s="133"/>
      <c r="EEN14" s="134"/>
      <c r="EEO14" s="132"/>
      <c r="EEP14" s="132"/>
      <c r="EEQ14" s="132"/>
      <c r="EER14" s="133"/>
      <c r="EES14" s="134"/>
      <c r="EET14" s="132"/>
      <c r="EEU14" s="132"/>
      <c r="EEV14" s="132"/>
      <c r="EEW14" s="133"/>
      <c r="EEX14" s="134"/>
      <c r="EEY14" s="132"/>
      <c r="EEZ14" s="132"/>
      <c r="EFA14" s="132"/>
      <c r="EFB14" s="133"/>
      <c r="EFC14" s="134"/>
      <c r="EFD14" s="132"/>
      <c r="EFE14" s="132"/>
      <c r="EFF14" s="132"/>
      <c r="EFG14" s="133"/>
      <c r="EFH14" s="134"/>
      <c r="EFI14" s="132"/>
      <c r="EFJ14" s="132"/>
      <c r="EFK14" s="132"/>
      <c r="EFL14" s="133"/>
      <c r="EFM14" s="134"/>
      <c r="EFN14" s="132"/>
      <c r="EFO14" s="132"/>
      <c r="EFP14" s="132"/>
      <c r="EFQ14" s="133"/>
      <c r="EFR14" s="134"/>
      <c r="EFS14" s="132"/>
      <c r="EFT14" s="132"/>
      <c r="EFU14" s="132"/>
      <c r="EFV14" s="133"/>
      <c r="EFW14" s="134"/>
      <c r="EFX14" s="132"/>
      <c r="EFY14" s="132"/>
      <c r="EFZ14" s="132"/>
      <c r="EGA14" s="133"/>
      <c r="EGB14" s="134"/>
      <c r="EGC14" s="132"/>
      <c r="EGD14" s="132"/>
      <c r="EGE14" s="132"/>
      <c r="EGF14" s="133"/>
      <c r="EGG14" s="134"/>
      <c r="EGH14" s="132"/>
      <c r="EGI14" s="132"/>
      <c r="EGJ14" s="132"/>
      <c r="EGK14" s="133"/>
      <c r="EGL14" s="134"/>
      <c r="EGM14" s="132"/>
      <c r="EGN14" s="132"/>
      <c r="EGO14" s="132"/>
      <c r="EGP14" s="133"/>
      <c r="EGQ14" s="134"/>
      <c r="EGR14" s="132"/>
      <c r="EGS14" s="132"/>
      <c r="EGT14" s="132"/>
      <c r="EGU14" s="133"/>
      <c r="EGV14" s="134"/>
      <c r="EGW14" s="132"/>
      <c r="EGX14" s="132"/>
      <c r="EGY14" s="132"/>
      <c r="EGZ14" s="133"/>
      <c r="EHA14" s="134"/>
      <c r="EHB14" s="132"/>
      <c r="EHC14" s="132"/>
      <c r="EHD14" s="132"/>
      <c r="EHE14" s="133"/>
      <c r="EHF14" s="134"/>
      <c r="EHG14" s="132"/>
      <c r="EHH14" s="132"/>
      <c r="EHI14" s="132"/>
      <c r="EHJ14" s="133"/>
      <c r="EHK14" s="134"/>
      <c r="EHL14" s="132"/>
      <c r="EHM14" s="132"/>
      <c r="EHN14" s="132"/>
      <c r="EHO14" s="133"/>
      <c r="EHP14" s="134"/>
      <c r="EHQ14" s="132"/>
      <c r="EHR14" s="132"/>
      <c r="EHS14" s="132"/>
      <c r="EHT14" s="133"/>
      <c r="EHU14" s="134"/>
      <c r="EHV14" s="132"/>
      <c r="EHW14" s="132"/>
      <c r="EHX14" s="132"/>
      <c r="EHY14" s="133"/>
      <c r="EHZ14" s="134"/>
      <c r="EIA14" s="132"/>
      <c r="EIB14" s="132"/>
      <c r="EIC14" s="132"/>
      <c r="EID14" s="133"/>
      <c r="EIE14" s="134"/>
      <c r="EIF14" s="132"/>
      <c r="EIG14" s="132"/>
      <c r="EIH14" s="132"/>
      <c r="EII14" s="133"/>
      <c r="EIJ14" s="134"/>
      <c r="EIK14" s="132"/>
      <c r="EIL14" s="132"/>
      <c r="EIM14" s="132"/>
      <c r="EIN14" s="133"/>
      <c r="EIO14" s="134"/>
      <c r="EIP14" s="132"/>
      <c r="EIQ14" s="132"/>
      <c r="EIR14" s="132"/>
      <c r="EIS14" s="133"/>
      <c r="EIT14" s="134"/>
      <c r="EIU14" s="132"/>
      <c r="EIV14" s="132"/>
      <c r="EIW14" s="132"/>
      <c r="EIX14" s="133"/>
      <c r="EIY14" s="134"/>
      <c r="EIZ14" s="132"/>
      <c r="EJA14" s="132"/>
      <c r="EJB14" s="132"/>
      <c r="EJC14" s="133"/>
      <c r="EJD14" s="134"/>
      <c r="EJE14" s="132"/>
      <c r="EJF14" s="132"/>
      <c r="EJG14" s="132"/>
      <c r="EJH14" s="133"/>
      <c r="EJI14" s="134"/>
      <c r="EJJ14" s="132"/>
      <c r="EJK14" s="132"/>
      <c r="EJL14" s="132"/>
      <c r="EJM14" s="133"/>
      <c r="EJN14" s="134"/>
      <c r="EJO14" s="132"/>
      <c r="EJP14" s="132"/>
      <c r="EJQ14" s="132"/>
      <c r="EJR14" s="133"/>
      <c r="EJS14" s="134"/>
      <c r="EJT14" s="132"/>
      <c r="EJU14" s="132"/>
      <c r="EJV14" s="132"/>
      <c r="EJW14" s="133"/>
      <c r="EJX14" s="134"/>
      <c r="EJY14" s="132"/>
      <c r="EJZ14" s="132"/>
      <c r="EKA14" s="132"/>
      <c r="EKB14" s="133"/>
      <c r="EKC14" s="134"/>
      <c r="EKD14" s="132"/>
      <c r="EKE14" s="132"/>
      <c r="EKF14" s="132"/>
      <c r="EKG14" s="133"/>
      <c r="EKH14" s="134"/>
      <c r="EKI14" s="132"/>
      <c r="EKJ14" s="132"/>
      <c r="EKK14" s="132"/>
      <c r="EKL14" s="133"/>
      <c r="EKM14" s="134"/>
      <c r="EKN14" s="132"/>
      <c r="EKO14" s="132"/>
      <c r="EKP14" s="132"/>
      <c r="EKQ14" s="133"/>
      <c r="EKR14" s="134"/>
      <c r="EKS14" s="132"/>
      <c r="EKT14" s="132"/>
      <c r="EKU14" s="132"/>
      <c r="EKV14" s="133"/>
      <c r="EKW14" s="134"/>
      <c r="EKX14" s="132"/>
      <c r="EKY14" s="132"/>
      <c r="EKZ14" s="132"/>
      <c r="ELA14" s="133"/>
      <c r="ELB14" s="134"/>
      <c r="ELC14" s="132"/>
      <c r="ELD14" s="132"/>
      <c r="ELE14" s="132"/>
      <c r="ELF14" s="133"/>
      <c r="ELG14" s="134"/>
      <c r="ELH14" s="132"/>
      <c r="ELI14" s="132"/>
      <c r="ELJ14" s="132"/>
      <c r="ELK14" s="133"/>
      <c r="ELL14" s="134"/>
      <c r="ELM14" s="132"/>
      <c r="ELN14" s="132"/>
      <c r="ELO14" s="132"/>
      <c r="ELP14" s="133"/>
      <c r="ELQ14" s="134"/>
      <c r="ELR14" s="132"/>
      <c r="ELS14" s="132"/>
      <c r="ELT14" s="132"/>
      <c r="ELU14" s="133"/>
      <c r="ELV14" s="134"/>
      <c r="ELW14" s="132"/>
      <c r="ELX14" s="132"/>
      <c r="ELY14" s="132"/>
      <c r="ELZ14" s="133"/>
      <c r="EMA14" s="134"/>
      <c r="EMB14" s="132"/>
      <c r="EMC14" s="132"/>
      <c r="EMD14" s="132"/>
      <c r="EME14" s="133"/>
      <c r="EMF14" s="134"/>
      <c r="EMG14" s="132"/>
      <c r="EMH14" s="132"/>
      <c r="EMI14" s="132"/>
      <c r="EMJ14" s="133"/>
      <c r="EMK14" s="134"/>
      <c r="EML14" s="132"/>
      <c r="EMM14" s="132"/>
      <c r="EMN14" s="132"/>
      <c r="EMO14" s="133"/>
      <c r="EMP14" s="134"/>
      <c r="EMQ14" s="132"/>
      <c r="EMR14" s="132"/>
      <c r="EMS14" s="132"/>
      <c r="EMT14" s="133"/>
      <c r="EMU14" s="134"/>
      <c r="EMV14" s="132"/>
      <c r="EMW14" s="132"/>
      <c r="EMX14" s="132"/>
      <c r="EMY14" s="133"/>
      <c r="EMZ14" s="134"/>
      <c r="ENA14" s="132"/>
      <c r="ENB14" s="132"/>
      <c r="ENC14" s="132"/>
      <c r="END14" s="133"/>
      <c r="ENE14" s="134"/>
      <c r="ENF14" s="132"/>
      <c r="ENG14" s="132"/>
      <c r="ENH14" s="132"/>
      <c r="ENI14" s="133"/>
      <c r="ENJ14" s="134"/>
      <c r="ENK14" s="132"/>
      <c r="ENL14" s="132"/>
      <c r="ENM14" s="132"/>
      <c r="ENN14" s="133"/>
      <c r="ENO14" s="134"/>
      <c r="ENP14" s="132"/>
      <c r="ENQ14" s="132"/>
      <c r="ENR14" s="132"/>
      <c r="ENS14" s="133"/>
      <c r="ENT14" s="134"/>
      <c r="ENU14" s="132"/>
      <c r="ENV14" s="132"/>
      <c r="ENW14" s="132"/>
      <c r="ENX14" s="133"/>
      <c r="ENY14" s="134"/>
      <c r="ENZ14" s="132"/>
      <c r="EOA14" s="132"/>
      <c r="EOB14" s="132"/>
      <c r="EOC14" s="133"/>
      <c r="EOD14" s="134"/>
      <c r="EOE14" s="132"/>
      <c r="EOF14" s="132"/>
      <c r="EOG14" s="132"/>
      <c r="EOH14" s="133"/>
      <c r="EOI14" s="134"/>
      <c r="EOJ14" s="132"/>
      <c r="EOK14" s="132"/>
      <c r="EOL14" s="132"/>
      <c r="EOM14" s="133"/>
      <c r="EON14" s="134"/>
      <c r="EOO14" s="132"/>
      <c r="EOP14" s="132"/>
      <c r="EOQ14" s="132"/>
      <c r="EOR14" s="133"/>
      <c r="EOS14" s="134"/>
      <c r="EOT14" s="132"/>
      <c r="EOU14" s="132"/>
      <c r="EOV14" s="132"/>
      <c r="EOW14" s="133"/>
      <c r="EOX14" s="134"/>
      <c r="EOY14" s="132"/>
      <c r="EOZ14" s="132"/>
      <c r="EPA14" s="132"/>
      <c r="EPB14" s="133"/>
      <c r="EPC14" s="134"/>
      <c r="EPD14" s="132"/>
      <c r="EPE14" s="132"/>
      <c r="EPF14" s="132"/>
      <c r="EPG14" s="133"/>
      <c r="EPH14" s="134"/>
      <c r="EPI14" s="132"/>
      <c r="EPJ14" s="132"/>
      <c r="EPK14" s="132"/>
      <c r="EPL14" s="133"/>
      <c r="EPM14" s="134"/>
      <c r="EPN14" s="132"/>
      <c r="EPO14" s="132"/>
      <c r="EPP14" s="132"/>
      <c r="EPQ14" s="133"/>
      <c r="EPR14" s="134"/>
      <c r="EPS14" s="132"/>
      <c r="EPT14" s="132"/>
      <c r="EPU14" s="132"/>
      <c r="EPV14" s="133"/>
      <c r="EPW14" s="134"/>
      <c r="EPX14" s="132"/>
      <c r="EPY14" s="132"/>
      <c r="EPZ14" s="132"/>
      <c r="EQA14" s="133"/>
      <c r="EQB14" s="134"/>
      <c r="EQC14" s="132"/>
      <c r="EQD14" s="132"/>
      <c r="EQE14" s="132"/>
      <c r="EQF14" s="133"/>
      <c r="EQG14" s="134"/>
      <c r="EQH14" s="132"/>
      <c r="EQI14" s="132"/>
      <c r="EQJ14" s="132"/>
      <c r="EQK14" s="133"/>
      <c r="EQL14" s="134"/>
      <c r="EQM14" s="132"/>
      <c r="EQN14" s="132"/>
      <c r="EQO14" s="132"/>
      <c r="EQP14" s="133"/>
      <c r="EQQ14" s="134"/>
      <c r="EQR14" s="132"/>
      <c r="EQS14" s="132"/>
      <c r="EQT14" s="132"/>
      <c r="EQU14" s="133"/>
      <c r="EQV14" s="134"/>
      <c r="EQW14" s="132"/>
      <c r="EQX14" s="132"/>
      <c r="EQY14" s="132"/>
      <c r="EQZ14" s="133"/>
      <c r="ERA14" s="134"/>
      <c r="ERB14" s="132"/>
      <c r="ERC14" s="132"/>
      <c r="ERD14" s="132"/>
      <c r="ERE14" s="133"/>
      <c r="ERF14" s="134"/>
      <c r="ERG14" s="132"/>
      <c r="ERH14" s="132"/>
      <c r="ERI14" s="132"/>
      <c r="ERJ14" s="133"/>
      <c r="ERK14" s="134"/>
      <c r="ERL14" s="132"/>
      <c r="ERM14" s="132"/>
      <c r="ERN14" s="132"/>
      <c r="ERO14" s="133"/>
      <c r="ERP14" s="134"/>
      <c r="ERQ14" s="132"/>
      <c r="ERR14" s="132"/>
      <c r="ERS14" s="132"/>
      <c r="ERT14" s="133"/>
      <c r="ERU14" s="134"/>
      <c r="ERV14" s="132"/>
      <c r="ERW14" s="132"/>
      <c r="ERX14" s="132"/>
      <c r="ERY14" s="133"/>
      <c r="ERZ14" s="134"/>
      <c r="ESA14" s="132"/>
      <c r="ESB14" s="132"/>
      <c r="ESC14" s="132"/>
      <c r="ESD14" s="133"/>
      <c r="ESE14" s="134"/>
      <c r="ESF14" s="132"/>
      <c r="ESG14" s="132"/>
      <c r="ESH14" s="132"/>
      <c r="ESI14" s="133"/>
      <c r="ESJ14" s="134"/>
      <c r="ESK14" s="132"/>
      <c r="ESL14" s="132"/>
      <c r="ESM14" s="132"/>
      <c r="ESN14" s="133"/>
      <c r="ESO14" s="134"/>
      <c r="ESP14" s="132"/>
      <c r="ESQ14" s="132"/>
      <c r="ESR14" s="132"/>
      <c r="ESS14" s="133"/>
      <c r="EST14" s="134"/>
      <c r="ESU14" s="132"/>
      <c r="ESV14" s="132"/>
      <c r="ESW14" s="132"/>
      <c r="ESX14" s="133"/>
      <c r="ESY14" s="134"/>
      <c r="ESZ14" s="132"/>
      <c r="ETA14" s="132"/>
      <c r="ETB14" s="132"/>
      <c r="ETC14" s="133"/>
      <c r="ETD14" s="134"/>
      <c r="ETE14" s="132"/>
      <c r="ETF14" s="132"/>
      <c r="ETG14" s="132"/>
      <c r="ETH14" s="133"/>
      <c r="ETI14" s="134"/>
      <c r="ETJ14" s="132"/>
      <c r="ETK14" s="132"/>
      <c r="ETL14" s="132"/>
      <c r="ETM14" s="133"/>
      <c r="ETN14" s="134"/>
      <c r="ETO14" s="132"/>
      <c r="ETP14" s="132"/>
      <c r="ETQ14" s="132"/>
      <c r="ETR14" s="133"/>
      <c r="ETS14" s="134"/>
      <c r="ETT14" s="132"/>
      <c r="ETU14" s="132"/>
      <c r="ETV14" s="132"/>
      <c r="ETW14" s="133"/>
      <c r="ETX14" s="134"/>
      <c r="ETY14" s="132"/>
      <c r="ETZ14" s="132"/>
      <c r="EUA14" s="132"/>
      <c r="EUB14" s="133"/>
      <c r="EUC14" s="134"/>
      <c r="EUD14" s="132"/>
      <c r="EUE14" s="132"/>
      <c r="EUF14" s="132"/>
      <c r="EUG14" s="133"/>
      <c r="EUH14" s="134"/>
      <c r="EUI14" s="132"/>
      <c r="EUJ14" s="132"/>
      <c r="EUK14" s="132"/>
      <c r="EUL14" s="133"/>
      <c r="EUM14" s="134"/>
      <c r="EUN14" s="132"/>
      <c r="EUO14" s="132"/>
      <c r="EUP14" s="132"/>
      <c r="EUQ14" s="133"/>
      <c r="EUR14" s="134"/>
      <c r="EUS14" s="132"/>
      <c r="EUT14" s="132"/>
      <c r="EUU14" s="132"/>
      <c r="EUV14" s="133"/>
      <c r="EUW14" s="134"/>
      <c r="EUX14" s="132"/>
      <c r="EUY14" s="132"/>
      <c r="EUZ14" s="132"/>
      <c r="EVA14" s="133"/>
      <c r="EVB14" s="134"/>
      <c r="EVC14" s="132"/>
      <c r="EVD14" s="132"/>
      <c r="EVE14" s="132"/>
      <c r="EVF14" s="133"/>
      <c r="EVG14" s="134"/>
      <c r="EVH14" s="132"/>
      <c r="EVI14" s="132"/>
      <c r="EVJ14" s="132"/>
      <c r="EVK14" s="133"/>
      <c r="EVL14" s="134"/>
      <c r="EVM14" s="132"/>
      <c r="EVN14" s="132"/>
      <c r="EVO14" s="132"/>
      <c r="EVP14" s="133"/>
      <c r="EVQ14" s="134"/>
      <c r="EVR14" s="132"/>
      <c r="EVS14" s="132"/>
      <c r="EVT14" s="132"/>
      <c r="EVU14" s="133"/>
      <c r="EVV14" s="134"/>
      <c r="EVW14" s="132"/>
      <c r="EVX14" s="132"/>
      <c r="EVY14" s="132"/>
      <c r="EVZ14" s="133"/>
      <c r="EWA14" s="134"/>
      <c r="EWB14" s="132"/>
      <c r="EWC14" s="132"/>
      <c r="EWD14" s="132"/>
      <c r="EWE14" s="133"/>
      <c r="EWF14" s="134"/>
      <c r="EWG14" s="132"/>
      <c r="EWH14" s="132"/>
      <c r="EWI14" s="132"/>
      <c r="EWJ14" s="133"/>
      <c r="EWK14" s="134"/>
      <c r="EWL14" s="132"/>
      <c r="EWM14" s="132"/>
      <c r="EWN14" s="132"/>
      <c r="EWO14" s="133"/>
      <c r="EWP14" s="134"/>
      <c r="EWQ14" s="132"/>
      <c r="EWR14" s="132"/>
      <c r="EWS14" s="132"/>
      <c r="EWT14" s="133"/>
      <c r="EWU14" s="134"/>
      <c r="EWV14" s="132"/>
      <c r="EWW14" s="132"/>
      <c r="EWX14" s="132"/>
      <c r="EWY14" s="133"/>
      <c r="EWZ14" s="134"/>
      <c r="EXA14" s="132"/>
      <c r="EXB14" s="132"/>
      <c r="EXC14" s="132"/>
      <c r="EXD14" s="133"/>
      <c r="EXE14" s="134"/>
      <c r="EXF14" s="132"/>
      <c r="EXG14" s="132"/>
      <c r="EXH14" s="132"/>
      <c r="EXI14" s="133"/>
      <c r="EXJ14" s="134"/>
      <c r="EXK14" s="132"/>
      <c r="EXL14" s="132"/>
      <c r="EXM14" s="132"/>
      <c r="EXN14" s="133"/>
      <c r="EXO14" s="134"/>
      <c r="EXP14" s="132"/>
      <c r="EXQ14" s="132"/>
      <c r="EXR14" s="132"/>
      <c r="EXS14" s="133"/>
      <c r="EXT14" s="134"/>
      <c r="EXU14" s="132"/>
      <c r="EXV14" s="132"/>
      <c r="EXW14" s="132"/>
      <c r="EXX14" s="133"/>
      <c r="EXY14" s="134"/>
      <c r="EXZ14" s="132"/>
      <c r="EYA14" s="132"/>
      <c r="EYB14" s="132"/>
      <c r="EYC14" s="133"/>
      <c r="EYD14" s="134"/>
      <c r="EYE14" s="132"/>
      <c r="EYF14" s="132"/>
      <c r="EYG14" s="132"/>
      <c r="EYH14" s="133"/>
      <c r="EYI14" s="134"/>
      <c r="EYJ14" s="132"/>
      <c r="EYK14" s="132"/>
      <c r="EYL14" s="132"/>
      <c r="EYM14" s="133"/>
      <c r="EYN14" s="134"/>
      <c r="EYO14" s="132"/>
      <c r="EYP14" s="132"/>
      <c r="EYQ14" s="132"/>
      <c r="EYR14" s="133"/>
      <c r="EYS14" s="134"/>
      <c r="EYT14" s="132"/>
      <c r="EYU14" s="132"/>
      <c r="EYV14" s="132"/>
      <c r="EYW14" s="133"/>
      <c r="EYX14" s="134"/>
      <c r="EYY14" s="132"/>
      <c r="EYZ14" s="132"/>
      <c r="EZA14" s="132"/>
      <c r="EZB14" s="133"/>
      <c r="EZC14" s="134"/>
      <c r="EZD14" s="132"/>
      <c r="EZE14" s="132"/>
      <c r="EZF14" s="132"/>
      <c r="EZG14" s="133"/>
      <c r="EZH14" s="134"/>
      <c r="EZI14" s="132"/>
      <c r="EZJ14" s="132"/>
      <c r="EZK14" s="132"/>
      <c r="EZL14" s="133"/>
      <c r="EZM14" s="134"/>
      <c r="EZN14" s="132"/>
      <c r="EZO14" s="132"/>
      <c r="EZP14" s="132"/>
      <c r="EZQ14" s="133"/>
      <c r="EZR14" s="134"/>
      <c r="EZS14" s="132"/>
      <c r="EZT14" s="132"/>
      <c r="EZU14" s="132"/>
      <c r="EZV14" s="133"/>
      <c r="EZW14" s="134"/>
      <c r="EZX14" s="132"/>
      <c r="EZY14" s="132"/>
      <c r="EZZ14" s="132"/>
      <c r="FAA14" s="133"/>
      <c r="FAB14" s="134"/>
      <c r="FAC14" s="132"/>
      <c r="FAD14" s="132"/>
      <c r="FAE14" s="132"/>
      <c r="FAF14" s="133"/>
      <c r="FAG14" s="134"/>
      <c r="FAH14" s="132"/>
      <c r="FAI14" s="132"/>
      <c r="FAJ14" s="132"/>
      <c r="FAK14" s="133"/>
      <c r="FAL14" s="134"/>
      <c r="FAM14" s="132"/>
      <c r="FAN14" s="132"/>
      <c r="FAO14" s="132"/>
      <c r="FAP14" s="133"/>
      <c r="FAQ14" s="134"/>
      <c r="FAR14" s="132"/>
      <c r="FAS14" s="132"/>
      <c r="FAT14" s="132"/>
      <c r="FAU14" s="133"/>
      <c r="FAV14" s="134"/>
      <c r="FAW14" s="132"/>
      <c r="FAX14" s="132"/>
      <c r="FAY14" s="132"/>
      <c r="FAZ14" s="133"/>
      <c r="FBA14" s="134"/>
      <c r="FBB14" s="132"/>
      <c r="FBC14" s="132"/>
      <c r="FBD14" s="132"/>
      <c r="FBE14" s="133"/>
      <c r="FBF14" s="134"/>
      <c r="FBG14" s="132"/>
      <c r="FBH14" s="132"/>
      <c r="FBI14" s="132"/>
      <c r="FBJ14" s="133"/>
      <c r="FBK14" s="134"/>
      <c r="FBL14" s="132"/>
      <c r="FBM14" s="132"/>
      <c r="FBN14" s="132"/>
      <c r="FBO14" s="133"/>
      <c r="FBP14" s="134"/>
      <c r="FBQ14" s="132"/>
      <c r="FBR14" s="132"/>
      <c r="FBS14" s="132"/>
      <c r="FBT14" s="133"/>
      <c r="FBU14" s="134"/>
      <c r="FBV14" s="132"/>
      <c r="FBW14" s="132"/>
      <c r="FBX14" s="132"/>
      <c r="FBY14" s="133"/>
      <c r="FBZ14" s="134"/>
      <c r="FCA14" s="132"/>
      <c r="FCB14" s="132"/>
      <c r="FCC14" s="132"/>
      <c r="FCD14" s="133"/>
      <c r="FCE14" s="134"/>
      <c r="FCF14" s="132"/>
      <c r="FCG14" s="132"/>
      <c r="FCH14" s="132"/>
      <c r="FCI14" s="133"/>
      <c r="FCJ14" s="134"/>
      <c r="FCK14" s="132"/>
      <c r="FCL14" s="132"/>
      <c r="FCM14" s="132"/>
      <c r="FCN14" s="133"/>
      <c r="FCO14" s="134"/>
      <c r="FCP14" s="132"/>
      <c r="FCQ14" s="132"/>
      <c r="FCR14" s="132"/>
      <c r="FCS14" s="133"/>
      <c r="FCT14" s="134"/>
      <c r="FCU14" s="132"/>
      <c r="FCV14" s="132"/>
      <c r="FCW14" s="132"/>
      <c r="FCX14" s="133"/>
      <c r="FCY14" s="134"/>
      <c r="FCZ14" s="132"/>
      <c r="FDA14" s="132"/>
      <c r="FDB14" s="132"/>
      <c r="FDC14" s="133"/>
      <c r="FDD14" s="134"/>
      <c r="FDE14" s="132"/>
      <c r="FDF14" s="132"/>
      <c r="FDG14" s="132"/>
      <c r="FDH14" s="133"/>
      <c r="FDI14" s="134"/>
      <c r="FDJ14" s="132"/>
      <c r="FDK14" s="132"/>
      <c r="FDL14" s="132"/>
      <c r="FDM14" s="133"/>
      <c r="FDN14" s="134"/>
      <c r="FDO14" s="132"/>
      <c r="FDP14" s="132"/>
      <c r="FDQ14" s="132"/>
      <c r="FDR14" s="133"/>
      <c r="FDS14" s="134"/>
      <c r="FDT14" s="132"/>
      <c r="FDU14" s="132"/>
      <c r="FDV14" s="132"/>
      <c r="FDW14" s="133"/>
      <c r="FDX14" s="134"/>
      <c r="FDY14" s="132"/>
      <c r="FDZ14" s="132"/>
      <c r="FEA14" s="132"/>
      <c r="FEB14" s="133"/>
      <c r="FEC14" s="134"/>
      <c r="FED14" s="132"/>
      <c r="FEE14" s="132"/>
      <c r="FEF14" s="132"/>
      <c r="FEG14" s="133"/>
      <c r="FEH14" s="134"/>
      <c r="FEI14" s="132"/>
      <c r="FEJ14" s="132"/>
      <c r="FEK14" s="132"/>
      <c r="FEL14" s="133"/>
      <c r="FEM14" s="134"/>
      <c r="FEN14" s="132"/>
      <c r="FEO14" s="132"/>
      <c r="FEP14" s="132"/>
      <c r="FEQ14" s="133"/>
      <c r="FER14" s="134"/>
      <c r="FES14" s="132"/>
      <c r="FET14" s="132"/>
      <c r="FEU14" s="132"/>
      <c r="FEV14" s="133"/>
      <c r="FEW14" s="134"/>
      <c r="FEX14" s="132"/>
      <c r="FEY14" s="132"/>
      <c r="FEZ14" s="132"/>
      <c r="FFA14" s="133"/>
      <c r="FFB14" s="134"/>
      <c r="FFC14" s="132"/>
      <c r="FFD14" s="132"/>
      <c r="FFE14" s="132"/>
      <c r="FFF14" s="133"/>
      <c r="FFG14" s="134"/>
      <c r="FFH14" s="132"/>
      <c r="FFI14" s="132"/>
      <c r="FFJ14" s="132"/>
      <c r="FFK14" s="133"/>
      <c r="FFL14" s="134"/>
      <c r="FFM14" s="132"/>
      <c r="FFN14" s="132"/>
      <c r="FFO14" s="132"/>
      <c r="FFP14" s="133"/>
      <c r="FFQ14" s="134"/>
      <c r="FFR14" s="132"/>
      <c r="FFS14" s="132"/>
      <c r="FFT14" s="132"/>
      <c r="FFU14" s="133"/>
      <c r="FFV14" s="134"/>
      <c r="FFW14" s="132"/>
      <c r="FFX14" s="132"/>
      <c r="FFY14" s="132"/>
      <c r="FFZ14" s="133"/>
      <c r="FGA14" s="134"/>
      <c r="FGB14" s="132"/>
      <c r="FGC14" s="132"/>
      <c r="FGD14" s="132"/>
      <c r="FGE14" s="133"/>
      <c r="FGF14" s="134"/>
      <c r="FGG14" s="132"/>
      <c r="FGH14" s="132"/>
      <c r="FGI14" s="132"/>
      <c r="FGJ14" s="133"/>
      <c r="FGK14" s="134"/>
      <c r="FGL14" s="132"/>
      <c r="FGM14" s="132"/>
      <c r="FGN14" s="132"/>
      <c r="FGO14" s="133"/>
      <c r="FGP14" s="134"/>
      <c r="FGQ14" s="132"/>
      <c r="FGR14" s="132"/>
      <c r="FGS14" s="132"/>
      <c r="FGT14" s="133"/>
      <c r="FGU14" s="134"/>
      <c r="FGV14" s="132"/>
      <c r="FGW14" s="132"/>
      <c r="FGX14" s="132"/>
      <c r="FGY14" s="133"/>
      <c r="FGZ14" s="134"/>
      <c r="FHA14" s="132"/>
      <c r="FHB14" s="132"/>
      <c r="FHC14" s="132"/>
      <c r="FHD14" s="133"/>
      <c r="FHE14" s="134"/>
      <c r="FHF14" s="132"/>
      <c r="FHG14" s="132"/>
      <c r="FHH14" s="132"/>
      <c r="FHI14" s="133"/>
      <c r="FHJ14" s="134"/>
      <c r="FHK14" s="132"/>
      <c r="FHL14" s="132"/>
      <c r="FHM14" s="132"/>
      <c r="FHN14" s="133"/>
      <c r="FHO14" s="134"/>
      <c r="FHP14" s="132"/>
      <c r="FHQ14" s="132"/>
      <c r="FHR14" s="132"/>
      <c r="FHS14" s="133"/>
      <c r="FHT14" s="134"/>
      <c r="FHU14" s="132"/>
      <c r="FHV14" s="132"/>
      <c r="FHW14" s="132"/>
      <c r="FHX14" s="133"/>
      <c r="FHY14" s="134"/>
      <c r="FHZ14" s="132"/>
      <c r="FIA14" s="132"/>
      <c r="FIB14" s="132"/>
      <c r="FIC14" s="133"/>
      <c r="FID14" s="134"/>
      <c r="FIE14" s="132"/>
      <c r="FIF14" s="132"/>
      <c r="FIG14" s="132"/>
      <c r="FIH14" s="133"/>
      <c r="FII14" s="134"/>
      <c r="FIJ14" s="132"/>
      <c r="FIK14" s="132"/>
      <c r="FIL14" s="132"/>
      <c r="FIM14" s="133"/>
      <c r="FIN14" s="134"/>
      <c r="FIO14" s="132"/>
      <c r="FIP14" s="132"/>
      <c r="FIQ14" s="132"/>
      <c r="FIR14" s="133"/>
      <c r="FIS14" s="134"/>
      <c r="FIT14" s="132"/>
      <c r="FIU14" s="132"/>
      <c r="FIV14" s="132"/>
      <c r="FIW14" s="133"/>
      <c r="FIX14" s="134"/>
      <c r="FIY14" s="132"/>
      <c r="FIZ14" s="132"/>
      <c r="FJA14" s="132"/>
      <c r="FJB14" s="133"/>
      <c r="FJC14" s="134"/>
      <c r="FJD14" s="132"/>
      <c r="FJE14" s="132"/>
      <c r="FJF14" s="132"/>
      <c r="FJG14" s="133"/>
      <c r="FJH14" s="134"/>
      <c r="FJI14" s="132"/>
      <c r="FJJ14" s="132"/>
      <c r="FJK14" s="132"/>
      <c r="FJL14" s="133"/>
      <c r="FJM14" s="134"/>
      <c r="FJN14" s="132"/>
      <c r="FJO14" s="132"/>
      <c r="FJP14" s="132"/>
      <c r="FJQ14" s="133"/>
      <c r="FJR14" s="134"/>
      <c r="FJS14" s="132"/>
      <c r="FJT14" s="132"/>
      <c r="FJU14" s="132"/>
      <c r="FJV14" s="133"/>
      <c r="FJW14" s="134"/>
      <c r="FJX14" s="132"/>
      <c r="FJY14" s="132"/>
      <c r="FJZ14" s="132"/>
      <c r="FKA14" s="133"/>
      <c r="FKB14" s="134"/>
      <c r="FKC14" s="132"/>
      <c r="FKD14" s="132"/>
      <c r="FKE14" s="132"/>
      <c r="FKF14" s="133"/>
      <c r="FKG14" s="134"/>
      <c r="FKH14" s="132"/>
      <c r="FKI14" s="132"/>
      <c r="FKJ14" s="132"/>
      <c r="FKK14" s="133"/>
      <c r="FKL14" s="134"/>
      <c r="FKM14" s="132"/>
      <c r="FKN14" s="132"/>
      <c r="FKO14" s="132"/>
      <c r="FKP14" s="133"/>
      <c r="FKQ14" s="134"/>
      <c r="FKR14" s="132"/>
      <c r="FKS14" s="132"/>
      <c r="FKT14" s="132"/>
      <c r="FKU14" s="133"/>
      <c r="FKV14" s="134"/>
      <c r="FKW14" s="132"/>
      <c r="FKX14" s="132"/>
      <c r="FKY14" s="132"/>
      <c r="FKZ14" s="133"/>
      <c r="FLA14" s="134"/>
      <c r="FLB14" s="132"/>
      <c r="FLC14" s="132"/>
      <c r="FLD14" s="132"/>
      <c r="FLE14" s="133"/>
      <c r="FLF14" s="134"/>
      <c r="FLG14" s="132"/>
      <c r="FLH14" s="132"/>
      <c r="FLI14" s="132"/>
      <c r="FLJ14" s="133"/>
      <c r="FLK14" s="134"/>
      <c r="FLL14" s="132"/>
      <c r="FLM14" s="132"/>
      <c r="FLN14" s="132"/>
      <c r="FLO14" s="133"/>
      <c r="FLP14" s="134"/>
      <c r="FLQ14" s="132"/>
      <c r="FLR14" s="132"/>
      <c r="FLS14" s="132"/>
      <c r="FLT14" s="133"/>
      <c r="FLU14" s="134"/>
      <c r="FLV14" s="132"/>
      <c r="FLW14" s="132"/>
      <c r="FLX14" s="132"/>
      <c r="FLY14" s="133"/>
      <c r="FLZ14" s="134"/>
      <c r="FMA14" s="132"/>
      <c r="FMB14" s="132"/>
      <c r="FMC14" s="132"/>
      <c r="FMD14" s="133"/>
      <c r="FME14" s="134"/>
      <c r="FMF14" s="132"/>
      <c r="FMG14" s="132"/>
      <c r="FMH14" s="132"/>
      <c r="FMI14" s="133"/>
      <c r="FMJ14" s="134"/>
      <c r="FMK14" s="132"/>
      <c r="FML14" s="132"/>
      <c r="FMM14" s="132"/>
      <c r="FMN14" s="133"/>
      <c r="FMO14" s="134"/>
      <c r="FMP14" s="132"/>
      <c r="FMQ14" s="132"/>
      <c r="FMR14" s="132"/>
      <c r="FMS14" s="133"/>
      <c r="FMT14" s="134"/>
      <c r="FMU14" s="132"/>
      <c r="FMV14" s="132"/>
      <c r="FMW14" s="132"/>
      <c r="FMX14" s="133"/>
      <c r="FMY14" s="134"/>
      <c r="FMZ14" s="132"/>
      <c r="FNA14" s="132"/>
      <c r="FNB14" s="132"/>
      <c r="FNC14" s="133"/>
      <c r="FND14" s="134"/>
      <c r="FNE14" s="132"/>
      <c r="FNF14" s="132"/>
      <c r="FNG14" s="132"/>
      <c r="FNH14" s="133"/>
      <c r="FNI14" s="134"/>
      <c r="FNJ14" s="132"/>
      <c r="FNK14" s="132"/>
      <c r="FNL14" s="132"/>
      <c r="FNM14" s="133"/>
      <c r="FNN14" s="134"/>
      <c r="FNO14" s="132"/>
      <c r="FNP14" s="132"/>
      <c r="FNQ14" s="132"/>
      <c r="FNR14" s="133"/>
      <c r="FNS14" s="134"/>
      <c r="FNT14" s="132"/>
      <c r="FNU14" s="132"/>
      <c r="FNV14" s="132"/>
      <c r="FNW14" s="133"/>
      <c r="FNX14" s="134"/>
      <c r="FNY14" s="132"/>
      <c r="FNZ14" s="132"/>
      <c r="FOA14" s="132"/>
      <c r="FOB14" s="133"/>
      <c r="FOC14" s="134"/>
      <c r="FOD14" s="132"/>
      <c r="FOE14" s="132"/>
      <c r="FOF14" s="132"/>
      <c r="FOG14" s="133"/>
      <c r="FOH14" s="134"/>
      <c r="FOI14" s="132"/>
      <c r="FOJ14" s="132"/>
      <c r="FOK14" s="132"/>
      <c r="FOL14" s="133"/>
      <c r="FOM14" s="134"/>
      <c r="FON14" s="132"/>
      <c r="FOO14" s="132"/>
      <c r="FOP14" s="132"/>
      <c r="FOQ14" s="133"/>
      <c r="FOR14" s="134"/>
      <c r="FOS14" s="132"/>
      <c r="FOT14" s="132"/>
      <c r="FOU14" s="132"/>
      <c r="FOV14" s="133"/>
      <c r="FOW14" s="134"/>
      <c r="FOX14" s="132"/>
      <c r="FOY14" s="132"/>
      <c r="FOZ14" s="132"/>
      <c r="FPA14" s="133"/>
      <c r="FPB14" s="134"/>
      <c r="FPC14" s="132"/>
      <c r="FPD14" s="132"/>
      <c r="FPE14" s="132"/>
      <c r="FPF14" s="133"/>
      <c r="FPG14" s="134"/>
      <c r="FPH14" s="132"/>
      <c r="FPI14" s="132"/>
      <c r="FPJ14" s="132"/>
      <c r="FPK14" s="133"/>
      <c r="FPL14" s="134"/>
      <c r="FPM14" s="132"/>
      <c r="FPN14" s="132"/>
      <c r="FPO14" s="132"/>
      <c r="FPP14" s="133"/>
      <c r="FPQ14" s="134"/>
      <c r="FPR14" s="132"/>
      <c r="FPS14" s="132"/>
      <c r="FPT14" s="132"/>
      <c r="FPU14" s="133"/>
      <c r="FPV14" s="134"/>
      <c r="FPW14" s="132"/>
      <c r="FPX14" s="132"/>
      <c r="FPY14" s="132"/>
      <c r="FPZ14" s="133"/>
      <c r="FQA14" s="134"/>
      <c r="FQB14" s="132"/>
      <c r="FQC14" s="132"/>
      <c r="FQD14" s="132"/>
      <c r="FQE14" s="133"/>
      <c r="FQF14" s="134"/>
      <c r="FQG14" s="132"/>
      <c r="FQH14" s="132"/>
      <c r="FQI14" s="132"/>
      <c r="FQJ14" s="133"/>
      <c r="FQK14" s="134"/>
      <c r="FQL14" s="132"/>
      <c r="FQM14" s="132"/>
      <c r="FQN14" s="132"/>
      <c r="FQO14" s="133"/>
      <c r="FQP14" s="134"/>
      <c r="FQQ14" s="132"/>
      <c r="FQR14" s="132"/>
      <c r="FQS14" s="132"/>
      <c r="FQT14" s="133"/>
      <c r="FQU14" s="134"/>
      <c r="FQV14" s="132"/>
      <c r="FQW14" s="132"/>
      <c r="FQX14" s="132"/>
      <c r="FQY14" s="133"/>
      <c r="FQZ14" s="134"/>
      <c r="FRA14" s="132"/>
      <c r="FRB14" s="132"/>
      <c r="FRC14" s="132"/>
      <c r="FRD14" s="133"/>
      <c r="FRE14" s="134"/>
      <c r="FRF14" s="132"/>
      <c r="FRG14" s="132"/>
      <c r="FRH14" s="132"/>
      <c r="FRI14" s="133"/>
      <c r="FRJ14" s="134"/>
      <c r="FRK14" s="132"/>
      <c r="FRL14" s="132"/>
      <c r="FRM14" s="132"/>
      <c r="FRN14" s="133"/>
      <c r="FRO14" s="134"/>
      <c r="FRP14" s="132"/>
      <c r="FRQ14" s="132"/>
      <c r="FRR14" s="132"/>
      <c r="FRS14" s="133"/>
      <c r="FRT14" s="134"/>
      <c r="FRU14" s="132"/>
      <c r="FRV14" s="132"/>
      <c r="FRW14" s="132"/>
      <c r="FRX14" s="133"/>
      <c r="FRY14" s="134"/>
      <c r="FRZ14" s="132"/>
      <c r="FSA14" s="132"/>
      <c r="FSB14" s="132"/>
      <c r="FSC14" s="133"/>
      <c r="FSD14" s="134"/>
      <c r="FSE14" s="132"/>
      <c r="FSF14" s="132"/>
      <c r="FSG14" s="132"/>
      <c r="FSH14" s="133"/>
      <c r="FSI14" s="134"/>
      <c r="FSJ14" s="132"/>
      <c r="FSK14" s="132"/>
      <c r="FSL14" s="132"/>
      <c r="FSM14" s="133"/>
      <c r="FSN14" s="134"/>
      <c r="FSO14" s="132"/>
      <c r="FSP14" s="132"/>
      <c r="FSQ14" s="132"/>
      <c r="FSR14" s="133"/>
      <c r="FSS14" s="134"/>
      <c r="FST14" s="132"/>
      <c r="FSU14" s="132"/>
      <c r="FSV14" s="132"/>
      <c r="FSW14" s="133"/>
      <c r="FSX14" s="134"/>
      <c r="FSY14" s="132"/>
      <c r="FSZ14" s="132"/>
      <c r="FTA14" s="132"/>
      <c r="FTB14" s="133"/>
      <c r="FTC14" s="134"/>
      <c r="FTD14" s="132"/>
      <c r="FTE14" s="132"/>
      <c r="FTF14" s="132"/>
      <c r="FTG14" s="133"/>
      <c r="FTH14" s="134"/>
      <c r="FTI14" s="132"/>
      <c r="FTJ14" s="132"/>
      <c r="FTK14" s="132"/>
      <c r="FTL14" s="133"/>
      <c r="FTM14" s="134"/>
      <c r="FTN14" s="132"/>
      <c r="FTO14" s="132"/>
      <c r="FTP14" s="132"/>
      <c r="FTQ14" s="133"/>
      <c r="FTR14" s="134"/>
      <c r="FTS14" s="132"/>
      <c r="FTT14" s="132"/>
      <c r="FTU14" s="132"/>
      <c r="FTV14" s="133"/>
      <c r="FTW14" s="134"/>
      <c r="FTX14" s="132"/>
      <c r="FTY14" s="132"/>
      <c r="FTZ14" s="132"/>
      <c r="FUA14" s="133"/>
      <c r="FUB14" s="134"/>
      <c r="FUC14" s="132"/>
      <c r="FUD14" s="132"/>
      <c r="FUE14" s="132"/>
      <c r="FUF14" s="133"/>
      <c r="FUG14" s="134"/>
      <c r="FUH14" s="132"/>
      <c r="FUI14" s="132"/>
      <c r="FUJ14" s="132"/>
      <c r="FUK14" s="133"/>
      <c r="FUL14" s="134"/>
      <c r="FUM14" s="132"/>
      <c r="FUN14" s="132"/>
      <c r="FUO14" s="132"/>
      <c r="FUP14" s="133"/>
      <c r="FUQ14" s="134"/>
      <c r="FUR14" s="132"/>
      <c r="FUS14" s="132"/>
      <c r="FUT14" s="132"/>
      <c r="FUU14" s="133"/>
      <c r="FUV14" s="134"/>
      <c r="FUW14" s="132"/>
      <c r="FUX14" s="132"/>
      <c r="FUY14" s="132"/>
      <c r="FUZ14" s="133"/>
      <c r="FVA14" s="134"/>
      <c r="FVB14" s="132"/>
      <c r="FVC14" s="132"/>
      <c r="FVD14" s="132"/>
      <c r="FVE14" s="133"/>
      <c r="FVF14" s="134"/>
      <c r="FVG14" s="132"/>
      <c r="FVH14" s="132"/>
      <c r="FVI14" s="132"/>
      <c r="FVJ14" s="133"/>
      <c r="FVK14" s="134"/>
      <c r="FVL14" s="132"/>
      <c r="FVM14" s="132"/>
      <c r="FVN14" s="132"/>
      <c r="FVO14" s="133"/>
      <c r="FVP14" s="134"/>
      <c r="FVQ14" s="132"/>
      <c r="FVR14" s="132"/>
      <c r="FVS14" s="132"/>
      <c r="FVT14" s="133"/>
      <c r="FVU14" s="134"/>
      <c r="FVV14" s="132"/>
      <c r="FVW14" s="132"/>
      <c r="FVX14" s="132"/>
      <c r="FVY14" s="133"/>
      <c r="FVZ14" s="134"/>
      <c r="FWA14" s="132"/>
      <c r="FWB14" s="132"/>
      <c r="FWC14" s="132"/>
      <c r="FWD14" s="133"/>
      <c r="FWE14" s="134"/>
      <c r="FWF14" s="132"/>
      <c r="FWG14" s="132"/>
      <c r="FWH14" s="132"/>
      <c r="FWI14" s="133"/>
      <c r="FWJ14" s="134"/>
      <c r="FWK14" s="132"/>
      <c r="FWL14" s="132"/>
      <c r="FWM14" s="132"/>
      <c r="FWN14" s="133"/>
      <c r="FWO14" s="134"/>
      <c r="FWP14" s="132"/>
      <c r="FWQ14" s="132"/>
      <c r="FWR14" s="132"/>
      <c r="FWS14" s="133"/>
      <c r="FWT14" s="134"/>
      <c r="FWU14" s="132"/>
      <c r="FWV14" s="132"/>
      <c r="FWW14" s="132"/>
      <c r="FWX14" s="133"/>
      <c r="FWY14" s="134"/>
      <c r="FWZ14" s="132"/>
      <c r="FXA14" s="132"/>
      <c r="FXB14" s="132"/>
      <c r="FXC14" s="133"/>
      <c r="FXD14" s="134"/>
      <c r="FXE14" s="132"/>
      <c r="FXF14" s="132"/>
      <c r="FXG14" s="132"/>
      <c r="FXH14" s="133"/>
      <c r="FXI14" s="134"/>
      <c r="FXJ14" s="132"/>
      <c r="FXK14" s="132"/>
      <c r="FXL14" s="132"/>
      <c r="FXM14" s="133"/>
      <c r="FXN14" s="134"/>
      <c r="FXO14" s="132"/>
      <c r="FXP14" s="132"/>
      <c r="FXQ14" s="132"/>
      <c r="FXR14" s="133"/>
      <c r="FXS14" s="134"/>
      <c r="FXT14" s="132"/>
      <c r="FXU14" s="132"/>
      <c r="FXV14" s="132"/>
      <c r="FXW14" s="133"/>
      <c r="FXX14" s="134"/>
      <c r="FXY14" s="132"/>
      <c r="FXZ14" s="132"/>
      <c r="FYA14" s="132"/>
      <c r="FYB14" s="133"/>
      <c r="FYC14" s="134"/>
      <c r="FYD14" s="132"/>
      <c r="FYE14" s="132"/>
      <c r="FYF14" s="132"/>
      <c r="FYG14" s="133"/>
      <c r="FYH14" s="134"/>
      <c r="FYI14" s="132"/>
      <c r="FYJ14" s="132"/>
      <c r="FYK14" s="132"/>
      <c r="FYL14" s="133"/>
      <c r="FYM14" s="134"/>
      <c r="FYN14" s="132"/>
      <c r="FYO14" s="132"/>
      <c r="FYP14" s="132"/>
      <c r="FYQ14" s="133"/>
      <c r="FYR14" s="134"/>
      <c r="FYS14" s="132"/>
      <c r="FYT14" s="132"/>
      <c r="FYU14" s="132"/>
      <c r="FYV14" s="133"/>
      <c r="FYW14" s="134"/>
      <c r="FYX14" s="132"/>
      <c r="FYY14" s="132"/>
      <c r="FYZ14" s="132"/>
      <c r="FZA14" s="133"/>
      <c r="FZB14" s="134"/>
      <c r="FZC14" s="132"/>
      <c r="FZD14" s="132"/>
      <c r="FZE14" s="132"/>
      <c r="FZF14" s="133"/>
      <c r="FZG14" s="134"/>
      <c r="FZH14" s="132"/>
      <c r="FZI14" s="132"/>
      <c r="FZJ14" s="132"/>
      <c r="FZK14" s="133"/>
      <c r="FZL14" s="134"/>
      <c r="FZM14" s="132"/>
      <c r="FZN14" s="132"/>
      <c r="FZO14" s="132"/>
      <c r="FZP14" s="133"/>
      <c r="FZQ14" s="134"/>
      <c r="FZR14" s="132"/>
      <c r="FZS14" s="132"/>
      <c r="FZT14" s="132"/>
      <c r="FZU14" s="133"/>
      <c r="FZV14" s="134"/>
      <c r="FZW14" s="132"/>
      <c r="FZX14" s="132"/>
      <c r="FZY14" s="132"/>
      <c r="FZZ14" s="133"/>
      <c r="GAA14" s="134"/>
      <c r="GAB14" s="132"/>
      <c r="GAC14" s="132"/>
      <c r="GAD14" s="132"/>
      <c r="GAE14" s="133"/>
      <c r="GAF14" s="134"/>
      <c r="GAG14" s="132"/>
      <c r="GAH14" s="132"/>
      <c r="GAI14" s="132"/>
      <c r="GAJ14" s="133"/>
      <c r="GAK14" s="134"/>
      <c r="GAL14" s="132"/>
      <c r="GAM14" s="132"/>
      <c r="GAN14" s="132"/>
      <c r="GAO14" s="133"/>
      <c r="GAP14" s="134"/>
      <c r="GAQ14" s="132"/>
      <c r="GAR14" s="132"/>
      <c r="GAS14" s="132"/>
      <c r="GAT14" s="133"/>
      <c r="GAU14" s="134"/>
      <c r="GAV14" s="132"/>
      <c r="GAW14" s="132"/>
      <c r="GAX14" s="132"/>
      <c r="GAY14" s="133"/>
      <c r="GAZ14" s="134"/>
      <c r="GBA14" s="132"/>
      <c r="GBB14" s="132"/>
      <c r="GBC14" s="132"/>
      <c r="GBD14" s="133"/>
      <c r="GBE14" s="134"/>
      <c r="GBF14" s="132"/>
      <c r="GBG14" s="132"/>
      <c r="GBH14" s="132"/>
      <c r="GBI14" s="133"/>
      <c r="GBJ14" s="134"/>
      <c r="GBK14" s="132"/>
      <c r="GBL14" s="132"/>
      <c r="GBM14" s="132"/>
      <c r="GBN14" s="133"/>
      <c r="GBO14" s="134"/>
      <c r="GBP14" s="132"/>
      <c r="GBQ14" s="132"/>
      <c r="GBR14" s="132"/>
      <c r="GBS14" s="133"/>
      <c r="GBT14" s="134"/>
      <c r="GBU14" s="132"/>
      <c r="GBV14" s="132"/>
      <c r="GBW14" s="132"/>
      <c r="GBX14" s="133"/>
      <c r="GBY14" s="134"/>
      <c r="GBZ14" s="132"/>
      <c r="GCA14" s="132"/>
      <c r="GCB14" s="132"/>
      <c r="GCC14" s="133"/>
      <c r="GCD14" s="134"/>
      <c r="GCE14" s="132"/>
      <c r="GCF14" s="132"/>
      <c r="GCG14" s="132"/>
      <c r="GCH14" s="133"/>
      <c r="GCI14" s="134"/>
      <c r="GCJ14" s="132"/>
      <c r="GCK14" s="132"/>
      <c r="GCL14" s="132"/>
      <c r="GCM14" s="133"/>
      <c r="GCN14" s="134"/>
      <c r="GCO14" s="132"/>
      <c r="GCP14" s="132"/>
      <c r="GCQ14" s="132"/>
      <c r="GCR14" s="133"/>
      <c r="GCS14" s="134"/>
      <c r="GCT14" s="132"/>
      <c r="GCU14" s="132"/>
      <c r="GCV14" s="132"/>
      <c r="GCW14" s="133"/>
      <c r="GCX14" s="134"/>
      <c r="GCY14" s="132"/>
      <c r="GCZ14" s="132"/>
      <c r="GDA14" s="132"/>
      <c r="GDB14" s="133"/>
      <c r="GDC14" s="134"/>
      <c r="GDD14" s="132"/>
      <c r="GDE14" s="132"/>
      <c r="GDF14" s="132"/>
      <c r="GDG14" s="133"/>
      <c r="GDH14" s="134"/>
      <c r="GDI14" s="132"/>
      <c r="GDJ14" s="132"/>
      <c r="GDK14" s="132"/>
      <c r="GDL14" s="133"/>
      <c r="GDM14" s="134"/>
      <c r="GDN14" s="132"/>
      <c r="GDO14" s="132"/>
      <c r="GDP14" s="132"/>
      <c r="GDQ14" s="133"/>
      <c r="GDR14" s="134"/>
      <c r="GDS14" s="132"/>
      <c r="GDT14" s="132"/>
      <c r="GDU14" s="132"/>
      <c r="GDV14" s="133"/>
      <c r="GDW14" s="134"/>
      <c r="GDX14" s="132"/>
      <c r="GDY14" s="132"/>
      <c r="GDZ14" s="132"/>
      <c r="GEA14" s="133"/>
      <c r="GEB14" s="134"/>
      <c r="GEC14" s="132"/>
      <c r="GED14" s="132"/>
      <c r="GEE14" s="132"/>
      <c r="GEF14" s="133"/>
      <c r="GEG14" s="134"/>
      <c r="GEH14" s="132"/>
      <c r="GEI14" s="132"/>
      <c r="GEJ14" s="132"/>
      <c r="GEK14" s="133"/>
      <c r="GEL14" s="134"/>
      <c r="GEM14" s="132"/>
      <c r="GEN14" s="132"/>
      <c r="GEO14" s="132"/>
      <c r="GEP14" s="133"/>
      <c r="GEQ14" s="134"/>
      <c r="GER14" s="132"/>
      <c r="GES14" s="132"/>
      <c r="GET14" s="132"/>
      <c r="GEU14" s="133"/>
      <c r="GEV14" s="134"/>
      <c r="GEW14" s="132"/>
      <c r="GEX14" s="132"/>
      <c r="GEY14" s="132"/>
      <c r="GEZ14" s="133"/>
      <c r="GFA14" s="134"/>
      <c r="GFB14" s="132"/>
      <c r="GFC14" s="132"/>
      <c r="GFD14" s="132"/>
      <c r="GFE14" s="133"/>
      <c r="GFF14" s="134"/>
      <c r="GFG14" s="132"/>
      <c r="GFH14" s="132"/>
      <c r="GFI14" s="132"/>
      <c r="GFJ14" s="133"/>
      <c r="GFK14" s="134"/>
      <c r="GFL14" s="132"/>
      <c r="GFM14" s="132"/>
      <c r="GFN14" s="132"/>
      <c r="GFO14" s="133"/>
      <c r="GFP14" s="134"/>
      <c r="GFQ14" s="132"/>
      <c r="GFR14" s="132"/>
      <c r="GFS14" s="132"/>
      <c r="GFT14" s="133"/>
      <c r="GFU14" s="134"/>
      <c r="GFV14" s="132"/>
      <c r="GFW14" s="132"/>
      <c r="GFX14" s="132"/>
      <c r="GFY14" s="133"/>
      <c r="GFZ14" s="134"/>
      <c r="GGA14" s="132"/>
      <c r="GGB14" s="132"/>
      <c r="GGC14" s="132"/>
      <c r="GGD14" s="133"/>
      <c r="GGE14" s="134"/>
      <c r="GGF14" s="132"/>
      <c r="GGG14" s="132"/>
      <c r="GGH14" s="132"/>
      <c r="GGI14" s="133"/>
      <c r="GGJ14" s="134"/>
      <c r="GGK14" s="132"/>
      <c r="GGL14" s="132"/>
      <c r="GGM14" s="132"/>
      <c r="GGN14" s="133"/>
      <c r="GGO14" s="134"/>
      <c r="GGP14" s="132"/>
      <c r="GGQ14" s="132"/>
      <c r="GGR14" s="132"/>
      <c r="GGS14" s="133"/>
      <c r="GGT14" s="134"/>
      <c r="GGU14" s="132"/>
      <c r="GGV14" s="132"/>
      <c r="GGW14" s="132"/>
      <c r="GGX14" s="133"/>
      <c r="GGY14" s="134"/>
      <c r="GGZ14" s="132"/>
      <c r="GHA14" s="132"/>
      <c r="GHB14" s="132"/>
      <c r="GHC14" s="133"/>
      <c r="GHD14" s="134"/>
      <c r="GHE14" s="132"/>
      <c r="GHF14" s="132"/>
      <c r="GHG14" s="132"/>
      <c r="GHH14" s="133"/>
      <c r="GHI14" s="134"/>
      <c r="GHJ14" s="132"/>
      <c r="GHK14" s="132"/>
      <c r="GHL14" s="132"/>
      <c r="GHM14" s="133"/>
      <c r="GHN14" s="134"/>
      <c r="GHO14" s="132"/>
      <c r="GHP14" s="132"/>
      <c r="GHQ14" s="132"/>
      <c r="GHR14" s="133"/>
      <c r="GHS14" s="134"/>
      <c r="GHT14" s="132"/>
      <c r="GHU14" s="132"/>
      <c r="GHV14" s="132"/>
      <c r="GHW14" s="133"/>
      <c r="GHX14" s="134"/>
      <c r="GHY14" s="132"/>
      <c r="GHZ14" s="132"/>
      <c r="GIA14" s="132"/>
      <c r="GIB14" s="133"/>
      <c r="GIC14" s="134"/>
      <c r="GID14" s="132"/>
      <c r="GIE14" s="132"/>
      <c r="GIF14" s="132"/>
      <c r="GIG14" s="133"/>
      <c r="GIH14" s="134"/>
      <c r="GII14" s="132"/>
      <c r="GIJ14" s="132"/>
      <c r="GIK14" s="132"/>
      <c r="GIL14" s="133"/>
      <c r="GIM14" s="134"/>
      <c r="GIN14" s="132"/>
      <c r="GIO14" s="132"/>
      <c r="GIP14" s="132"/>
      <c r="GIQ14" s="133"/>
      <c r="GIR14" s="134"/>
      <c r="GIS14" s="132"/>
      <c r="GIT14" s="132"/>
      <c r="GIU14" s="132"/>
      <c r="GIV14" s="133"/>
      <c r="GIW14" s="134"/>
      <c r="GIX14" s="132"/>
      <c r="GIY14" s="132"/>
      <c r="GIZ14" s="132"/>
      <c r="GJA14" s="133"/>
      <c r="GJB14" s="134"/>
      <c r="GJC14" s="132"/>
      <c r="GJD14" s="132"/>
      <c r="GJE14" s="132"/>
      <c r="GJF14" s="133"/>
      <c r="GJG14" s="134"/>
      <c r="GJH14" s="132"/>
      <c r="GJI14" s="132"/>
      <c r="GJJ14" s="132"/>
      <c r="GJK14" s="133"/>
      <c r="GJL14" s="134"/>
      <c r="GJM14" s="132"/>
      <c r="GJN14" s="132"/>
      <c r="GJO14" s="132"/>
      <c r="GJP14" s="133"/>
      <c r="GJQ14" s="134"/>
      <c r="GJR14" s="132"/>
      <c r="GJS14" s="132"/>
      <c r="GJT14" s="132"/>
      <c r="GJU14" s="133"/>
      <c r="GJV14" s="134"/>
      <c r="GJW14" s="132"/>
      <c r="GJX14" s="132"/>
      <c r="GJY14" s="132"/>
      <c r="GJZ14" s="133"/>
      <c r="GKA14" s="134"/>
      <c r="GKB14" s="132"/>
      <c r="GKC14" s="132"/>
      <c r="GKD14" s="132"/>
      <c r="GKE14" s="133"/>
      <c r="GKF14" s="134"/>
      <c r="GKG14" s="132"/>
      <c r="GKH14" s="132"/>
      <c r="GKI14" s="132"/>
      <c r="GKJ14" s="133"/>
      <c r="GKK14" s="134"/>
      <c r="GKL14" s="132"/>
      <c r="GKM14" s="132"/>
      <c r="GKN14" s="132"/>
      <c r="GKO14" s="133"/>
      <c r="GKP14" s="134"/>
      <c r="GKQ14" s="132"/>
      <c r="GKR14" s="132"/>
      <c r="GKS14" s="132"/>
      <c r="GKT14" s="133"/>
      <c r="GKU14" s="134"/>
      <c r="GKV14" s="132"/>
      <c r="GKW14" s="132"/>
      <c r="GKX14" s="132"/>
      <c r="GKY14" s="133"/>
      <c r="GKZ14" s="134"/>
      <c r="GLA14" s="132"/>
      <c r="GLB14" s="132"/>
      <c r="GLC14" s="132"/>
      <c r="GLD14" s="133"/>
      <c r="GLE14" s="134"/>
      <c r="GLF14" s="132"/>
      <c r="GLG14" s="132"/>
      <c r="GLH14" s="132"/>
      <c r="GLI14" s="133"/>
      <c r="GLJ14" s="134"/>
      <c r="GLK14" s="132"/>
      <c r="GLL14" s="132"/>
      <c r="GLM14" s="132"/>
      <c r="GLN14" s="133"/>
      <c r="GLO14" s="134"/>
      <c r="GLP14" s="132"/>
      <c r="GLQ14" s="132"/>
      <c r="GLR14" s="132"/>
      <c r="GLS14" s="133"/>
      <c r="GLT14" s="134"/>
      <c r="GLU14" s="132"/>
      <c r="GLV14" s="132"/>
      <c r="GLW14" s="132"/>
      <c r="GLX14" s="133"/>
      <c r="GLY14" s="134"/>
      <c r="GLZ14" s="132"/>
      <c r="GMA14" s="132"/>
      <c r="GMB14" s="132"/>
      <c r="GMC14" s="133"/>
      <c r="GMD14" s="134"/>
      <c r="GME14" s="132"/>
      <c r="GMF14" s="132"/>
      <c r="GMG14" s="132"/>
      <c r="GMH14" s="133"/>
      <c r="GMI14" s="134"/>
      <c r="GMJ14" s="132"/>
      <c r="GMK14" s="132"/>
      <c r="GML14" s="132"/>
      <c r="GMM14" s="133"/>
      <c r="GMN14" s="134"/>
      <c r="GMO14" s="132"/>
      <c r="GMP14" s="132"/>
      <c r="GMQ14" s="132"/>
      <c r="GMR14" s="133"/>
      <c r="GMS14" s="134"/>
      <c r="GMT14" s="132"/>
      <c r="GMU14" s="132"/>
      <c r="GMV14" s="132"/>
      <c r="GMW14" s="133"/>
      <c r="GMX14" s="134"/>
      <c r="GMY14" s="132"/>
      <c r="GMZ14" s="132"/>
      <c r="GNA14" s="132"/>
      <c r="GNB14" s="133"/>
      <c r="GNC14" s="134"/>
      <c r="GND14" s="132"/>
      <c r="GNE14" s="132"/>
      <c r="GNF14" s="132"/>
      <c r="GNG14" s="133"/>
      <c r="GNH14" s="134"/>
      <c r="GNI14" s="132"/>
      <c r="GNJ14" s="132"/>
      <c r="GNK14" s="132"/>
      <c r="GNL14" s="133"/>
      <c r="GNM14" s="134"/>
      <c r="GNN14" s="132"/>
      <c r="GNO14" s="132"/>
      <c r="GNP14" s="132"/>
      <c r="GNQ14" s="133"/>
      <c r="GNR14" s="134"/>
      <c r="GNS14" s="132"/>
      <c r="GNT14" s="132"/>
      <c r="GNU14" s="132"/>
      <c r="GNV14" s="133"/>
      <c r="GNW14" s="134"/>
      <c r="GNX14" s="132"/>
      <c r="GNY14" s="132"/>
      <c r="GNZ14" s="132"/>
      <c r="GOA14" s="133"/>
      <c r="GOB14" s="134"/>
      <c r="GOC14" s="132"/>
      <c r="GOD14" s="132"/>
      <c r="GOE14" s="132"/>
      <c r="GOF14" s="133"/>
      <c r="GOG14" s="134"/>
      <c r="GOH14" s="132"/>
      <c r="GOI14" s="132"/>
      <c r="GOJ14" s="132"/>
      <c r="GOK14" s="133"/>
      <c r="GOL14" s="134"/>
      <c r="GOM14" s="132"/>
      <c r="GON14" s="132"/>
      <c r="GOO14" s="132"/>
      <c r="GOP14" s="133"/>
      <c r="GOQ14" s="134"/>
      <c r="GOR14" s="132"/>
      <c r="GOS14" s="132"/>
      <c r="GOT14" s="132"/>
      <c r="GOU14" s="133"/>
      <c r="GOV14" s="134"/>
      <c r="GOW14" s="132"/>
      <c r="GOX14" s="132"/>
      <c r="GOY14" s="132"/>
      <c r="GOZ14" s="133"/>
      <c r="GPA14" s="134"/>
      <c r="GPB14" s="132"/>
      <c r="GPC14" s="132"/>
      <c r="GPD14" s="132"/>
      <c r="GPE14" s="133"/>
      <c r="GPF14" s="134"/>
      <c r="GPG14" s="132"/>
      <c r="GPH14" s="132"/>
      <c r="GPI14" s="132"/>
      <c r="GPJ14" s="133"/>
      <c r="GPK14" s="134"/>
      <c r="GPL14" s="132"/>
      <c r="GPM14" s="132"/>
      <c r="GPN14" s="132"/>
      <c r="GPO14" s="133"/>
      <c r="GPP14" s="134"/>
      <c r="GPQ14" s="132"/>
      <c r="GPR14" s="132"/>
      <c r="GPS14" s="132"/>
      <c r="GPT14" s="133"/>
      <c r="GPU14" s="134"/>
      <c r="GPV14" s="132"/>
      <c r="GPW14" s="132"/>
      <c r="GPX14" s="132"/>
      <c r="GPY14" s="133"/>
      <c r="GPZ14" s="134"/>
      <c r="GQA14" s="132"/>
      <c r="GQB14" s="132"/>
      <c r="GQC14" s="132"/>
      <c r="GQD14" s="133"/>
      <c r="GQE14" s="134"/>
      <c r="GQF14" s="132"/>
      <c r="GQG14" s="132"/>
      <c r="GQH14" s="132"/>
      <c r="GQI14" s="133"/>
      <c r="GQJ14" s="134"/>
      <c r="GQK14" s="132"/>
      <c r="GQL14" s="132"/>
      <c r="GQM14" s="132"/>
      <c r="GQN14" s="133"/>
      <c r="GQO14" s="134"/>
      <c r="GQP14" s="132"/>
      <c r="GQQ14" s="132"/>
      <c r="GQR14" s="132"/>
      <c r="GQS14" s="133"/>
      <c r="GQT14" s="134"/>
      <c r="GQU14" s="132"/>
      <c r="GQV14" s="132"/>
      <c r="GQW14" s="132"/>
      <c r="GQX14" s="133"/>
      <c r="GQY14" s="134"/>
      <c r="GQZ14" s="132"/>
      <c r="GRA14" s="132"/>
      <c r="GRB14" s="132"/>
      <c r="GRC14" s="133"/>
      <c r="GRD14" s="134"/>
      <c r="GRE14" s="132"/>
      <c r="GRF14" s="132"/>
      <c r="GRG14" s="132"/>
      <c r="GRH14" s="133"/>
      <c r="GRI14" s="134"/>
      <c r="GRJ14" s="132"/>
      <c r="GRK14" s="132"/>
      <c r="GRL14" s="132"/>
      <c r="GRM14" s="133"/>
      <c r="GRN14" s="134"/>
      <c r="GRO14" s="132"/>
      <c r="GRP14" s="132"/>
      <c r="GRQ14" s="132"/>
      <c r="GRR14" s="133"/>
      <c r="GRS14" s="134"/>
      <c r="GRT14" s="132"/>
      <c r="GRU14" s="132"/>
      <c r="GRV14" s="132"/>
      <c r="GRW14" s="133"/>
      <c r="GRX14" s="134"/>
      <c r="GRY14" s="132"/>
      <c r="GRZ14" s="132"/>
      <c r="GSA14" s="132"/>
      <c r="GSB14" s="133"/>
      <c r="GSC14" s="134"/>
      <c r="GSD14" s="132"/>
      <c r="GSE14" s="132"/>
      <c r="GSF14" s="132"/>
      <c r="GSG14" s="133"/>
      <c r="GSH14" s="134"/>
      <c r="GSI14" s="132"/>
      <c r="GSJ14" s="132"/>
      <c r="GSK14" s="132"/>
      <c r="GSL14" s="133"/>
      <c r="GSM14" s="134"/>
      <c r="GSN14" s="132"/>
      <c r="GSO14" s="132"/>
      <c r="GSP14" s="132"/>
      <c r="GSQ14" s="133"/>
      <c r="GSR14" s="134"/>
      <c r="GSS14" s="132"/>
      <c r="GST14" s="132"/>
      <c r="GSU14" s="132"/>
      <c r="GSV14" s="133"/>
      <c r="GSW14" s="134"/>
      <c r="GSX14" s="132"/>
      <c r="GSY14" s="132"/>
      <c r="GSZ14" s="132"/>
      <c r="GTA14" s="133"/>
      <c r="GTB14" s="134"/>
      <c r="GTC14" s="132"/>
      <c r="GTD14" s="132"/>
      <c r="GTE14" s="132"/>
      <c r="GTF14" s="133"/>
      <c r="GTG14" s="134"/>
      <c r="GTH14" s="132"/>
      <c r="GTI14" s="132"/>
      <c r="GTJ14" s="132"/>
      <c r="GTK14" s="133"/>
      <c r="GTL14" s="134"/>
      <c r="GTM14" s="132"/>
      <c r="GTN14" s="132"/>
      <c r="GTO14" s="132"/>
      <c r="GTP14" s="133"/>
      <c r="GTQ14" s="134"/>
      <c r="GTR14" s="132"/>
      <c r="GTS14" s="132"/>
      <c r="GTT14" s="132"/>
      <c r="GTU14" s="133"/>
      <c r="GTV14" s="134"/>
      <c r="GTW14" s="132"/>
      <c r="GTX14" s="132"/>
      <c r="GTY14" s="132"/>
      <c r="GTZ14" s="133"/>
      <c r="GUA14" s="134"/>
      <c r="GUB14" s="132"/>
      <c r="GUC14" s="132"/>
      <c r="GUD14" s="132"/>
      <c r="GUE14" s="133"/>
      <c r="GUF14" s="134"/>
      <c r="GUG14" s="132"/>
      <c r="GUH14" s="132"/>
      <c r="GUI14" s="132"/>
      <c r="GUJ14" s="133"/>
      <c r="GUK14" s="134"/>
      <c r="GUL14" s="132"/>
      <c r="GUM14" s="132"/>
      <c r="GUN14" s="132"/>
      <c r="GUO14" s="133"/>
      <c r="GUP14" s="134"/>
      <c r="GUQ14" s="132"/>
      <c r="GUR14" s="132"/>
      <c r="GUS14" s="132"/>
      <c r="GUT14" s="133"/>
      <c r="GUU14" s="134"/>
      <c r="GUV14" s="132"/>
      <c r="GUW14" s="132"/>
      <c r="GUX14" s="132"/>
      <c r="GUY14" s="133"/>
      <c r="GUZ14" s="134"/>
      <c r="GVA14" s="132"/>
      <c r="GVB14" s="132"/>
      <c r="GVC14" s="132"/>
      <c r="GVD14" s="133"/>
      <c r="GVE14" s="134"/>
      <c r="GVF14" s="132"/>
      <c r="GVG14" s="132"/>
      <c r="GVH14" s="132"/>
      <c r="GVI14" s="133"/>
      <c r="GVJ14" s="134"/>
      <c r="GVK14" s="132"/>
      <c r="GVL14" s="132"/>
      <c r="GVM14" s="132"/>
      <c r="GVN14" s="133"/>
      <c r="GVO14" s="134"/>
      <c r="GVP14" s="132"/>
      <c r="GVQ14" s="132"/>
      <c r="GVR14" s="132"/>
      <c r="GVS14" s="133"/>
      <c r="GVT14" s="134"/>
      <c r="GVU14" s="132"/>
      <c r="GVV14" s="132"/>
      <c r="GVW14" s="132"/>
      <c r="GVX14" s="133"/>
      <c r="GVY14" s="134"/>
      <c r="GVZ14" s="132"/>
      <c r="GWA14" s="132"/>
      <c r="GWB14" s="132"/>
      <c r="GWC14" s="133"/>
      <c r="GWD14" s="134"/>
      <c r="GWE14" s="132"/>
      <c r="GWF14" s="132"/>
      <c r="GWG14" s="132"/>
      <c r="GWH14" s="133"/>
      <c r="GWI14" s="134"/>
      <c r="GWJ14" s="132"/>
      <c r="GWK14" s="132"/>
      <c r="GWL14" s="132"/>
      <c r="GWM14" s="133"/>
      <c r="GWN14" s="134"/>
      <c r="GWO14" s="132"/>
      <c r="GWP14" s="132"/>
      <c r="GWQ14" s="132"/>
      <c r="GWR14" s="133"/>
      <c r="GWS14" s="134"/>
      <c r="GWT14" s="132"/>
      <c r="GWU14" s="132"/>
      <c r="GWV14" s="132"/>
      <c r="GWW14" s="133"/>
      <c r="GWX14" s="134"/>
      <c r="GWY14" s="132"/>
      <c r="GWZ14" s="132"/>
      <c r="GXA14" s="132"/>
      <c r="GXB14" s="133"/>
      <c r="GXC14" s="134"/>
      <c r="GXD14" s="132"/>
      <c r="GXE14" s="132"/>
      <c r="GXF14" s="132"/>
      <c r="GXG14" s="133"/>
      <c r="GXH14" s="134"/>
      <c r="GXI14" s="132"/>
      <c r="GXJ14" s="132"/>
      <c r="GXK14" s="132"/>
      <c r="GXL14" s="133"/>
      <c r="GXM14" s="134"/>
      <c r="GXN14" s="132"/>
      <c r="GXO14" s="132"/>
      <c r="GXP14" s="132"/>
      <c r="GXQ14" s="133"/>
      <c r="GXR14" s="134"/>
      <c r="GXS14" s="132"/>
      <c r="GXT14" s="132"/>
      <c r="GXU14" s="132"/>
      <c r="GXV14" s="133"/>
      <c r="GXW14" s="134"/>
      <c r="GXX14" s="132"/>
      <c r="GXY14" s="132"/>
      <c r="GXZ14" s="132"/>
      <c r="GYA14" s="133"/>
      <c r="GYB14" s="134"/>
      <c r="GYC14" s="132"/>
      <c r="GYD14" s="132"/>
      <c r="GYE14" s="132"/>
      <c r="GYF14" s="133"/>
      <c r="GYG14" s="134"/>
      <c r="GYH14" s="132"/>
      <c r="GYI14" s="132"/>
      <c r="GYJ14" s="132"/>
      <c r="GYK14" s="133"/>
      <c r="GYL14" s="134"/>
      <c r="GYM14" s="132"/>
      <c r="GYN14" s="132"/>
      <c r="GYO14" s="132"/>
      <c r="GYP14" s="133"/>
      <c r="GYQ14" s="134"/>
      <c r="GYR14" s="132"/>
      <c r="GYS14" s="132"/>
      <c r="GYT14" s="132"/>
      <c r="GYU14" s="133"/>
      <c r="GYV14" s="134"/>
      <c r="GYW14" s="132"/>
      <c r="GYX14" s="132"/>
      <c r="GYY14" s="132"/>
      <c r="GYZ14" s="133"/>
      <c r="GZA14" s="134"/>
      <c r="GZB14" s="132"/>
      <c r="GZC14" s="132"/>
      <c r="GZD14" s="132"/>
      <c r="GZE14" s="133"/>
      <c r="GZF14" s="134"/>
      <c r="GZG14" s="132"/>
      <c r="GZH14" s="132"/>
      <c r="GZI14" s="132"/>
      <c r="GZJ14" s="133"/>
      <c r="GZK14" s="134"/>
      <c r="GZL14" s="132"/>
      <c r="GZM14" s="132"/>
      <c r="GZN14" s="132"/>
      <c r="GZO14" s="133"/>
      <c r="GZP14" s="134"/>
      <c r="GZQ14" s="132"/>
      <c r="GZR14" s="132"/>
      <c r="GZS14" s="132"/>
      <c r="GZT14" s="133"/>
      <c r="GZU14" s="134"/>
      <c r="GZV14" s="132"/>
      <c r="GZW14" s="132"/>
      <c r="GZX14" s="132"/>
      <c r="GZY14" s="133"/>
      <c r="GZZ14" s="134"/>
      <c r="HAA14" s="132"/>
      <c r="HAB14" s="132"/>
      <c r="HAC14" s="132"/>
      <c r="HAD14" s="133"/>
      <c r="HAE14" s="134"/>
      <c r="HAF14" s="132"/>
      <c r="HAG14" s="132"/>
      <c r="HAH14" s="132"/>
      <c r="HAI14" s="133"/>
      <c r="HAJ14" s="134"/>
      <c r="HAK14" s="132"/>
      <c r="HAL14" s="132"/>
      <c r="HAM14" s="132"/>
      <c r="HAN14" s="133"/>
      <c r="HAO14" s="134"/>
      <c r="HAP14" s="132"/>
      <c r="HAQ14" s="132"/>
      <c r="HAR14" s="132"/>
      <c r="HAS14" s="133"/>
      <c r="HAT14" s="134"/>
      <c r="HAU14" s="132"/>
      <c r="HAV14" s="132"/>
      <c r="HAW14" s="132"/>
      <c r="HAX14" s="133"/>
      <c r="HAY14" s="134"/>
      <c r="HAZ14" s="132"/>
      <c r="HBA14" s="132"/>
      <c r="HBB14" s="132"/>
      <c r="HBC14" s="133"/>
      <c r="HBD14" s="134"/>
      <c r="HBE14" s="132"/>
      <c r="HBF14" s="132"/>
      <c r="HBG14" s="132"/>
      <c r="HBH14" s="133"/>
      <c r="HBI14" s="134"/>
      <c r="HBJ14" s="132"/>
      <c r="HBK14" s="132"/>
      <c r="HBL14" s="132"/>
      <c r="HBM14" s="133"/>
      <c r="HBN14" s="134"/>
      <c r="HBO14" s="132"/>
      <c r="HBP14" s="132"/>
      <c r="HBQ14" s="132"/>
      <c r="HBR14" s="133"/>
      <c r="HBS14" s="134"/>
      <c r="HBT14" s="132"/>
      <c r="HBU14" s="132"/>
      <c r="HBV14" s="132"/>
      <c r="HBW14" s="133"/>
      <c r="HBX14" s="134"/>
      <c r="HBY14" s="132"/>
      <c r="HBZ14" s="132"/>
      <c r="HCA14" s="132"/>
      <c r="HCB14" s="133"/>
      <c r="HCC14" s="134"/>
      <c r="HCD14" s="132"/>
      <c r="HCE14" s="132"/>
      <c r="HCF14" s="132"/>
      <c r="HCG14" s="133"/>
      <c r="HCH14" s="134"/>
      <c r="HCI14" s="132"/>
      <c r="HCJ14" s="132"/>
      <c r="HCK14" s="132"/>
      <c r="HCL14" s="133"/>
      <c r="HCM14" s="134"/>
      <c r="HCN14" s="132"/>
      <c r="HCO14" s="132"/>
      <c r="HCP14" s="132"/>
      <c r="HCQ14" s="133"/>
      <c r="HCR14" s="134"/>
      <c r="HCS14" s="132"/>
      <c r="HCT14" s="132"/>
      <c r="HCU14" s="132"/>
      <c r="HCV14" s="133"/>
      <c r="HCW14" s="134"/>
      <c r="HCX14" s="132"/>
      <c r="HCY14" s="132"/>
      <c r="HCZ14" s="132"/>
      <c r="HDA14" s="133"/>
      <c r="HDB14" s="134"/>
      <c r="HDC14" s="132"/>
      <c r="HDD14" s="132"/>
      <c r="HDE14" s="132"/>
      <c r="HDF14" s="133"/>
      <c r="HDG14" s="134"/>
      <c r="HDH14" s="132"/>
      <c r="HDI14" s="132"/>
      <c r="HDJ14" s="132"/>
      <c r="HDK14" s="133"/>
      <c r="HDL14" s="134"/>
      <c r="HDM14" s="132"/>
      <c r="HDN14" s="132"/>
      <c r="HDO14" s="132"/>
      <c r="HDP14" s="133"/>
      <c r="HDQ14" s="134"/>
      <c r="HDR14" s="132"/>
      <c r="HDS14" s="132"/>
      <c r="HDT14" s="132"/>
      <c r="HDU14" s="133"/>
      <c r="HDV14" s="134"/>
      <c r="HDW14" s="132"/>
      <c r="HDX14" s="132"/>
      <c r="HDY14" s="132"/>
      <c r="HDZ14" s="133"/>
      <c r="HEA14" s="134"/>
      <c r="HEB14" s="132"/>
      <c r="HEC14" s="132"/>
      <c r="HED14" s="132"/>
      <c r="HEE14" s="133"/>
      <c r="HEF14" s="134"/>
      <c r="HEG14" s="132"/>
      <c r="HEH14" s="132"/>
      <c r="HEI14" s="132"/>
      <c r="HEJ14" s="133"/>
      <c r="HEK14" s="134"/>
      <c r="HEL14" s="132"/>
      <c r="HEM14" s="132"/>
      <c r="HEN14" s="132"/>
      <c r="HEO14" s="133"/>
      <c r="HEP14" s="134"/>
      <c r="HEQ14" s="132"/>
      <c r="HER14" s="132"/>
      <c r="HES14" s="132"/>
      <c r="HET14" s="133"/>
      <c r="HEU14" s="134"/>
      <c r="HEV14" s="132"/>
      <c r="HEW14" s="132"/>
      <c r="HEX14" s="132"/>
      <c r="HEY14" s="133"/>
      <c r="HEZ14" s="134"/>
      <c r="HFA14" s="132"/>
      <c r="HFB14" s="132"/>
      <c r="HFC14" s="132"/>
      <c r="HFD14" s="133"/>
      <c r="HFE14" s="134"/>
      <c r="HFF14" s="132"/>
      <c r="HFG14" s="132"/>
      <c r="HFH14" s="132"/>
      <c r="HFI14" s="133"/>
      <c r="HFJ14" s="134"/>
      <c r="HFK14" s="132"/>
      <c r="HFL14" s="132"/>
      <c r="HFM14" s="132"/>
      <c r="HFN14" s="133"/>
      <c r="HFO14" s="134"/>
      <c r="HFP14" s="132"/>
      <c r="HFQ14" s="132"/>
      <c r="HFR14" s="132"/>
      <c r="HFS14" s="133"/>
      <c r="HFT14" s="134"/>
      <c r="HFU14" s="132"/>
      <c r="HFV14" s="132"/>
      <c r="HFW14" s="132"/>
      <c r="HFX14" s="133"/>
      <c r="HFY14" s="134"/>
      <c r="HFZ14" s="132"/>
      <c r="HGA14" s="132"/>
      <c r="HGB14" s="132"/>
      <c r="HGC14" s="133"/>
      <c r="HGD14" s="134"/>
      <c r="HGE14" s="132"/>
      <c r="HGF14" s="132"/>
      <c r="HGG14" s="132"/>
      <c r="HGH14" s="133"/>
      <c r="HGI14" s="134"/>
      <c r="HGJ14" s="132"/>
      <c r="HGK14" s="132"/>
      <c r="HGL14" s="132"/>
      <c r="HGM14" s="133"/>
      <c r="HGN14" s="134"/>
      <c r="HGO14" s="132"/>
      <c r="HGP14" s="132"/>
      <c r="HGQ14" s="132"/>
      <c r="HGR14" s="133"/>
      <c r="HGS14" s="134"/>
      <c r="HGT14" s="132"/>
      <c r="HGU14" s="132"/>
      <c r="HGV14" s="132"/>
      <c r="HGW14" s="133"/>
      <c r="HGX14" s="134"/>
      <c r="HGY14" s="132"/>
      <c r="HGZ14" s="132"/>
      <c r="HHA14" s="132"/>
      <c r="HHB14" s="133"/>
      <c r="HHC14" s="134"/>
      <c r="HHD14" s="132"/>
      <c r="HHE14" s="132"/>
      <c r="HHF14" s="132"/>
      <c r="HHG14" s="133"/>
      <c r="HHH14" s="134"/>
      <c r="HHI14" s="132"/>
      <c r="HHJ14" s="132"/>
      <c r="HHK14" s="132"/>
      <c r="HHL14" s="133"/>
      <c r="HHM14" s="134"/>
      <c r="HHN14" s="132"/>
      <c r="HHO14" s="132"/>
      <c r="HHP14" s="132"/>
      <c r="HHQ14" s="133"/>
      <c r="HHR14" s="134"/>
      <c r="HHS14" s="132"/>
      <c r="HHT14" s="132"/>
      <c r="HHU14" s="132"/>
      <c r="HHV14" s="133"/>
      <c r="HHW14" s="134"/>
      <c r="HHX14" s="132"/>
      <c r="HHY14" s="132"/>
      <c r="HHZ14" s="132"/>
      <c r="HIA14" s="133"/>
      <c r="HIB14" s="134"/>
      <c r="HIC14" s="132"/>
      <c r="HID14" s="132"/>
      <c r="HIE14" s="132"/>
      <c r="HIF14" s="133"/>
      <c r="HIG14" s="134"/>
      <c r="HIH14" s="132"/>
      <c r="HII14" s="132"/>
      <c r="HIJ14" s="132"/>
      <c r="HIK14" s="133"/>
      <c r="HIL14" s="134"/>
      <c r="HIM14" s="132"/>
      <c r="HIN14" s="132"/>
      <c r="HIO14" s="132"/>
      <c r="HIP14" s="133"/>
      <c r="HIQ14" s="134"/>
      <c r="HIR14" s="132"/>
      <c r="HIS14" s="132"/>
      <c r="HIT14" s="132"/>
      <c r="HIU14" s="133"/>
      <c r="HIV14" s="134"/>
      <c r="HIW14" s="132"/>
      <c r="HIX14" s="132"/>
      <c r="HIY14" s="132"/>
      <c r="HIZ14" s="133"/>
      <c r="HJA14" s="134"/>
      <c r="HJB14" s="132"/>
      <c r="HJC14" s="132"/>
      <c r="HJD14" s="132"/>
      <c r="HJE14" s="133"/>
      <c r="HJF14" s="134"/>
      <c r="HJG14" s="132"/>
      <c r="HJH14" s="132"/>
      <c r="HJI14" s="132"/>
      <c r="HJJ14" s="133"/>
      <c r="HJK14" s="134"/>
      <c r="HJL14" s="132"/>
      <c r="HJM14" s="132"/>
      <c r="HJN14" s="132"/>
      <c r="HJO14" s="133"/>
      <c r="HJP14" s="134"/>
      <c r="HJQ14" s="132"/>
      <c r="HJR14" s="132"/>
      <c r="HJS14" s="132"/>
      <c r="HJT14" s="133"/>
      <c r="HJU14" s="134"/>
      <c r="HJV14" s="132"/>
      <c r="HJW14" s="132"/>
      <c r="HJX14" s="132"/>
      <c r="HJY14" s="133"/>
      <c r="HJZ14" s="134"/>
      <c r="HKA14" s="132"/>
      <c r="HKB14" s="132"/>
      <c r="HKC14" s="132"/>
      <c r="HKD14" s="133"/>
      <c r="HKE14" s="134"/>
      <c r="HKF14" s="132"/>
      <c r="HKG14" s="132"/>
      <c r="HKH14" s="132"/>
      <c r="HKI14" s="133"/>
      <c r="HKJ14" s="134"/>
      <c r="HKK14" s="132"/>
      <c r="HKL14" s="132"/>
      <c r="HKM14" s="132"/>
      <c r="HKN14" s="133"/>
      <c r="HKO14" s="134"/>
      <c r="HKP14" s="132"/>
      <c r="HKQ14" s="132"/>
      <c r="HKR14" s="132"/>
      <c r="HKS14" s="133"/>
      <c r="HKT14" s="134"/>
      <c r="HKU14" s="132"/>
      <c r="HKV14" s="132"/>
      <c r="HKW14" s="132"/>
      <c r="HKX14" s="133"/>
      <c r="HKY14" s="134"/>
      <c r="HKZ14" s="132"/>
      <c r="HLA14" s="132"/>
      <c r="HLB14" s="132"/>
      <c r="HLC14" s="133"/>
      <c r="HLD14" s="134"/>
      <c r="HLE14" s="132"/>
      <c r="HLF14" s="132"/>
      <c r="HLG14" s="132"/>
      <c r="HLH14" s="133"/>
      <c r="HLI14" s="134"/>
      <c r="HLJ14" s="132"/>
      <c r="HLK14" s="132"/>
      <c r="HLL14" s="132"/>
      <c r="HLM14" s="133"/>
      <c r="HLN14" s="134"/>
      <c r="HLO14" s="132"/>
      <c r="HLP14" s="132"/>
      <c r="HLQ14" s="132"/>
      <c r="HLR14" s="133"/>
      <c r="HLS14" s="134"/>
      <c r="HLT14" s="132"/>
      <c r="HLU14" s="132"/>
      <c r="HLV14" s="132"/>
      <c r="HLW14" s="133"/>
      <c r="HLX14" s="134"/>
      <c r="HLY14" s="132"/>
      <c r="HLZ14" s="132"/>
      <c r="HMA14" s="132"/>
      <c r="HMB14" s="133"/>
      <c r="HMC14" s="134"/>
      <c r="HMD14" s="132"/>
      <c r="HME14" s="132"/>
      <c r="HMF14" s="132"/>
      <c r="HMG14" s="133"/>
      <c r="HMH14" s="134"/>
      <c r="HMI14" s="132"/>
      <c r="HMJ14" s="132"/>
      <c r="HMK14" s="132"/>
      <c r="HML14" s="133"/>
      <c r="HMM14" s="134"/>
      <c r="HMN14" s="132"/>
      <c r="HMO14" s="132"/>
      <c r="HMP14" s="132"/>
      <c r="HMQ14" s="133"/>
      <c r="HMR14" s="134"/>
      <c r="HMS14" s="132"/>
      <c r="HMT14" s="132"/>
      <c r="HMU14" s="132"/>
      <c r="HMV14" s="133"/>
      <c r="HMW14" s="134"/>
      <c r="HMX14" s="132"/>
      <c r="HMY14" s="132"/>
      <c r="HMZ14" s="132"/>
      <c r="HNA14" s="133"/>
      <c r="HNB14" s="134"/>
      <c r="HNC14" s="132"/>
      <c r="HND14" s="132"/>
      <c r="HNE14" s="132"/>
      <c r="HNF14" s="133"/>
      <c r="HNG14" s="134"/>
      <c r="HNH14" s="132"/>
      <c r="HNI14" s="132"/>
      <c r="HNJ14" s="132"/>
      <c r="HNK14" s="133"/>
      <c r="HNL14" s="134"/>
      <c r="HNM14" s="132"/>
      <c r="HNN14" s="132"/>
      <c r="HNO14" s="132"/>
      <c r="HNP14" s="133"/>
      <c r="HNQ14" s="134"/>
      <c r="HNR14" s="132"/>
      <c r="HNS14" s="132"/>
      <c r="HNT14" s="132"/>
      <c r="HNU14" s="133"/>
      <c r="HNV14" s="134"/>
      <c r="HNW14" s="132"/>
      <c r="HNX14" s="132"/>
      <c r="HNY14" s="132"/>
      <c r="HNZ14" s="133"/>
      <c r="HOA14" s="134"/>
      <c r="HOB14" s="132"/>
      <c r="HOC14" s="132"/>
      <c r="HOD14" s="132"/>
      <c r="HOE14" s="133"/>
      <c r="HOF14" s="134"/>
      <c r="HOG14" s="132"/>
      <c r="HOH14" s="132"/>
      <c r="HOI14" s="132"/>
      <c r="HOJ14" s="133"/>
      <c r="HOK14" s="134"/>
      <c r="HOL14" s="132"/>
      <c r="HOM14" s="132"/>
      <c r="HON14" s="132"/>
      <c r="HOO14" s="133"/>
      <c r="HOP14" s="134"/>
      <c r="HOQ14" s="132"/>
      <c r="HOR14" s="132"/>
      <c r="HOS14" s="132"/>
      <c r="HOT14" s="133"/>
      <c r="HOU14" s="134"/>
      <c r="HOV14" s="132"/>
      <c r="HOW14" s="132"/>
      <c r="HOX14" s="132"/>
      <c r="HOY14" s="133"/>
      <c r="HOZ14" s="134"/>
      <c r="HPA14" s="132"/>
      <c r="HPB14" s="132"/>
      <c r="HPC14" s="132"/>
      <c r="HPD14" s="133"/>
      <c r="HPE14" s="134"/>
      <c r="HPF14" s="132"/>
      <c r="HPG14" s="132"/>
      <c r="HPH14" s="132"/>
      <c r="HPI14" s="133"/>
      <c r="HPJ14" s="134"/>
      <c r="HPK14" s="132"/>
      <c r="HPL14" s="132"/>
      <c r="HPM14" s="132"/>
      <c r="HPN14" s="133"/>
      <c r="HPO14" s="134"/>
      <c r="HPP14" s="132"/>
      <c r="HPQ14" s="132"/>
      <c r="HPR14" s="132"/>
      <c r="HPS14" s="133"/>
      <c r="HPT14" s="134"/>
      <c r="HPU14" s="132"/>
      <c r="HPV14" s="132"/>
      <c r="HPW14" s="132"/>
      <c r="HPX14" s="133"/>
      <c r="HPY14" s="134"/>
      <c r="HPZ14" s="132"/>
      <c r="HQA14" s="132"/>
      <c r="HQB14" s="132"/>
      <c r="HQC14" s="133"/>
      <c r="HQD14" s="134"/>
      <c r="HQE14" s="132"/>
      <c r="HQF14" s="132"/>
      <c r="HQG14" s="132"/>
      <c r="HQH14" s="133"/>
      <c r="HQI14" s="134"/>
      <c r="HQJ14" s="132"/>
      <c r="HQK14" s="132"/>
      <c r="HQL14" s="132"/>
      <c r="HQM14" s="133"/>
      <c r="HQN14" s="134"/>
      <c r="HQO14" s="132"/>
      <c r="HQP14" s="132"/>
      <c r="HQQ14" s="132"/>
      <c r="HQR14" s="133"/>
      <c r="HQS14" s="134"/>
      <c r="HQT14" s="132"/>
      <c r="HQU14" s="132"/>
      <c r="HQV14" s="132"/>
      <c r="HQW14" s="133"/>
      <c r="HQX14" s="134"/>
      <c r="HQY14" s="132"/>
      <c r="HQZ14" s="132"/>
      <c r="HRA14" s="132"/>
      <c r="HRB14" s="133"/>
      <c r="HRC14" s="134"/>
      <c r="HRD14" s="132"/>
      <c r="HRE14" s="132"/>
      <c r="HRF14" s="132"/>
      <c r="HRG14" s="133"/>
      <c r="HRH14" s="134"/>
      <c r="HRI14" s="132"/>
      <c r="HRJ14" s="132"/>
      <c r="HRK14" s="132"/>
      <c r="HRL14" s="133"/>
      <c r="HRM14" s="134"/>
      <c r="HRN14" s="132"/>
      <c r="HRO14" s="132"/>
      <c r="HRP14" s="132"/>
      <c r="HRQ14" s="133"/>
      <c r="HRR14" s="134"/>
      <c r="HRS14" s="132"/>
      <c r="HRT14" s="132"/>
      <c r="HRU14" s="132"/>
      <c r="HRV14" s="133"/>
      <c r="HRW14" s="134"/>
      <c r="HRX14" s="132"/>
      <c r="HRY14" s="132"/>
      <c r="HRZ14" s="132"/>
      <c r="HSA14" s="133"/>
      <c r="HSB14" s="134"/>
      <c r="HSC14" s="132"/>
      <c r="HSD14" s="132"/>
      <c r="HSE14" s="132"/>
      <c r="HSF14" s="133"/>
      <c r="HSG14" s="134"/>
      <c r="HSH14" s="132"/>
      <c r="HSI14" s="132"/>
      <c r="HSJ14" s="132"/>
      <c r="HSK14" s="133"/>
      <c r="HSL14" s="134"/>
      <c r="HSM14" s="132"/>
      <c r="HSN14" s="132"/>
      <c r="HSO14" s="132"/>
      <c r="HSP14" s="133"/>
      <c r="HSQ14" s="134"/>
      <c r="HSR14" s="132"/>
      <c r="HSS14" s="132"/>
      <c r="HST14" s="132"/>
      <c r="HSU14" s="133"/>
      <c r="HSV14" s="134"/>
      <c r="HSW14" s="132"/>
      <c r="HSX14" s="132"/>
      <c r="HSY14" s="132"/>
      <c r="HSZ14" s="133"/>
      <c r="HTA14" s="134"/>
      <c r="HTB14" s="132"/>
      <c r="HTC14" s="132"/>
      <c r="HTD14" s="132"/>
      <c r="HTE14" s="133"/>
      <c r="HTF14" s="134"/>
      <c r="HTG14" s="132"/>
      <c r="HTH14" s="132"/>
      <c r="HTI14" s="132"/>
      <c r="HTJ14" s="133"/>
      <c r="HTK14" s="134"/>
      <c r="HTL14" s="132"/>
      <c r="HTM14" s="132"/>
      <c r="HTN14" s="132"/>
      <c r="HTO14" s="133"/>
      <c r="HTP14" s="134"/>
      <c r="HTQ14" s="132"/>
      <c r="HTR14" s="132"/>
      <c r="HTS14" s="132"/>
      <c r="HTT14" s="133"/>
      <c r="HTU14" s="134"/>
      <c r="HTV14" s="132"/>
      <c r="HTW14" s="132"/>
      <c r="HTX14" s="132"/>
      <c r="HTY14" s="133"/>
      <c r="HTZ14" s="134"/>
      <c r="HUA14" s="132"/>
      <c r="HUB14" s="132"/>
      <c r="HUC14" s="132"/>
      <c r="HUD14" s="133"/>
      <c r="HUE14" s="134"/>
      <c r="HUF14" s="132"/>
      <c r="HUG14" s="132"/>
      <c r="HUH14" s="132"/>
      <c r="HUI14" s="133"/>
      <c r="HUJ14" s="134"/>
      <c r="HUK14" s="132"/>
      <c r="HUL14" s="132"/>
      <c r="HUM14" s="132"/>
      <c r="HUN14" s="133"/>
      <c r="HUO14" s="134"/>
      <c r="HUP14" s="132"/>
      <c r="HUQ14" s="132"/>
      <c r="HUR14" s="132"/>
      <c r="HUS14" s="133"/>
      <c r="HUT14" s="134"/>
      <c r="HUU14" s="132"/>
      <c r="HUV14" s="132"/>
      <c r="HUW14" s="132"/>
      <c r="HUX14" s="133"/>
      <c r="HUY14" s="134"/>
      <c r="HUZ14" s="132"/>
      <c r="HVA14" s="132"/>
      <c r="HVB14" s="132"/>
      <c r="HVC14" s="133"/>
      <c r="HVD14" s="134"/>
      <c r="HVE14" s="132"/>
      <c r="HVF14" s="132"/>
      <c r="HVG14" s="132"/>
      <c r="HVH14" s="133"/>
      <c r="HVI14" s="134"/>
      <c r="HVJ14" s="132"/>
      <c r="HVK14" s="132"/>
      <c r="HVL14" s="132"/>
      <c r="HVM14" s="133"/>
      <c r="HVN14" s="134"/>
      <c r="HVO14" s="132"/>
      <c r="HVP14" s="132"/>
      <c r="HVQ14" s="132"/>
      <c r="HVR14" s="133"/>
      <c r="HVS14" s="134"/>
      <c r="HVT14" s="132"/>
      <c r="HVU14" s="132"/>
      <c r="HVV14" s="132"/>
      <c r="HVW14" s="133"/>
      <c r="HVX14" s="134"/>
      <c r="HVY14" s="132"/>
      <c r="HVZ14" s="132"/>
      <c r="HWA14" s="132"/>
      <c r="HWB14" s="133"/>
      <c r="HWC14" s="134"/>
      <c r="HWD14" s="132"/>
      <c r="HWE14" s="132"/>
      <c r="HWF14" s="132"/>
      <c r="HWG14" s="133"/>
      <c r="HWH14" s="134"/>
      <c r="HWI14" s="132"/>
      <c r="HWJ14" s="132"/>
      <c r="HWK14" s="132"/>
      <c r="HWL14" s="133"/>
      <c r="HWM14" s="134"/>
      <c r="HWN14" s="132"/>
      <c r="HWO14" s="132"/>
      <c r="HWP14" s="132"/>
      <c r="HWQ14" s="133"/>
      <c r="HWR14" s="134"/>
      <c r="HWS14" s="132"/>
      <c r="HWT14" s="132"/>
      <c r="HWU14" s="132"/>
      <c r="HWV14" s="133"/>
      <c r="HWW14" s="134"/>
      <c r="HWX14" s="132"/>
      <c r="HWY14" s="132"/>
      <c r="HWZ14" s="132"/>
      <c r="HXA14" s="133"/>
      <c r="HXB14" s="134"/>
      <c r="HXC14" s="132"/>
      <c r="HXD14" s="132"/>
      <c r="HXE14" s="132"/>
      <c r="HXF14" s="133"/>
      <c r="HXG14" s="134"/>
      <c r="HXH14" s="132"/>
      <c r="HXI14" s="132"/>
      <c r="HXJ14" s="132"/>
      <c r="HXK14" s="133"/>
      <c r="HXL14" s="134"/>
      <c r="HXM14" s="132"/>
      <c r="HXN14" s="132"/>
      <c r="HXO14" s="132"/>
      <c r="HXP14" s="133"/>
      <c r="HXQ14" s="134"/>
      <c r="HXR14" s="132"/>
      <c r="HXS14" s="132"/>
      <c r="HXT14" s="132"/>
      <c r="HXU14" s="133"/>
      <c r="HXV14" s="134"/>
      <c r="HXW14" s="132"/>
      <c r="HXX14" s="132"/>
      <c r="HXY14" s="132"/>
      <c r="HXZ14" s="133"/>
      <c r="HYA14" s="134"/>
      <c r="HYB14" s="132"/>
      <c r="HYC14" s="132"/>
      <c r="HYD14" s="132"/>
      <c r="HYE14" s="133"/>
      <c r="HYF14" s="134"/>
      <c r="HYG14" s="132"/>
      <c r="HYH14" s="132"/>
      <c r="HYI14" s="132"/>
      <c r="HYJ14" s="133"/>
      <c r="HYK14" s="134"/>
      <c r="HYL14" s="132"/>
      <c r="HYM14" s="132"/>
      <c r="HYN14" s="132"/>
      <c r="HYO14" s="133"/>
      <c r="HYP14" s="134"/>
      <c r="HYQ14" s="132"/>
      <c r="HYR14" s="132"/>
      <c r="HYS14" s="132"/>
      <c r="HYT14" s="133"/>
      <c r="HYU14" s="134"/>
      <c r="HYV14" s="132"/>
      <c r="HYW14" s="132"/>
      <c r="HYX14" s="132"/>
      <c r="HYY14" s="133"/>
      <c r="HYZ14" s="134"/>
      <c r="HZA14" s="132"/>
      <c r="HZB14" s="132"/>
      <c r="HZC14" s="132"/>
      <c r="HZD14" s="133"/>
      <c r="HZE14" s="134"/>
      <c r="HZF14" s="132"/>
      <c r="HZG14" s="132"/>
      <c r="HZH14" s="132"/>
      <c r="HZI14" s="133"/>
      <c r="HZJ14" s="134"/>
      <c r="HZK14" s="132"/>
      <c r="HZL14" s="132"/>
      <c r="HZM14" s="132"/>
      <c r="HZN14" s="133"/>
      <c r="HZO14" s="134"/>
      <c r="HZP14" s="132"/>
      <c r="HZQ14" s="132"/>
      <c r="HZR14" s="132"/>
      <c r="HZS14" s="133"/>
      <c r="HZT14" s="134"/>
      <c r="HZU14" s="132"/>
      <c r="HZV14" s="132"/>
      <c r="HZW14" s="132"/>
      <c r="HZX14" s="133"/>
      <c r="HZY14" s="134"/>
      <c r="HZZ14" s="132"/>
      <c r="IAA14" s="132"/>
      <c r="IAB14" s="132"/>
      <c r="IAC14" s="133"/>
      <c r="IAD14" s="134"/>
      <c r="IAE14" s="132"/>
      <c r="IAF14" s="132"/>
      <c r="IAG14" s="132"/>
      <c r="IAH14" s="133"/>
      <c r="IAI14" s="134"/>
      <c r="IAJ14" s="132"/>
      <c r="IAK14" s="132"/>
      <c r="IAL14" s="132"/>
      <c r="IAM14" s="133"/>
      <c r="IAN14" s="134"/>
      <c r="IAO14" s="132"/>
      <c r="IAP14" s="132"/>
      <c r="IAQ14" s="132"/>
      <c r="IAR14" s="133"/>
      <c r="IAS14" s="134"/>
      <c r="IAT14" s="132"/>
      <c r="IAU14" s="132"/>
      <c r="IAV14" s="132"/>
      <c r="IAW14" s="133"/>
      <c r="IAX14" s="134"/>
      <c r="IAY14" s="132"/>
      <c r="IAZ14" s="132"/>
      <c r="IBA14" s="132"/>
      <c r="IBB14" s="133"/>
      <c r="IBC14" s="134"/>
      <c r="IBD14" s="132"/>
      <c r="IBE14" s="132"/>
      <c r="IBF14" s="132"/>
      <c r="IBG14" s="133"/>
      <c r="IBH14" s="134"/>
      <c r="IBI14" s="132"/>
      <c r="IBJ14" s="132"/>
      <c r="IBK14" s="132"/>
      <c r="IBL14" s="133"/>
      <c r="IBM14" s="134"/>
      <c r="IBN14" s="132"/>
      <c r="IBO14" s="132"/>
      <c r="IBP14" s="132"/>
      <c r="IBQ14" s="133"/>
      <c r="IBR14" s="134"/>
      <c r="IBS14" s="132"/>
      <c r="IBT14" s="132"/>
      <c r="IBU14" s="132"/>
      <c r="IBV14" s="133"/>
      <c r="IBW14" s="134"/>
      <c r="IBX14" s="132"/>
      <c r="IBY14" s="132"/>
      <c r="IBZ14" s="132"/>
      <c r="ICA14" s="133"/>
      <c r="ICB14" s="134"/>
      <c r="ICC14" s="132"/>
      <c r="ICD14" s="132"/>
      <c r="ICE14" s="132"/>
      <c r="ICF14" s="133"/>
      <c r="ICG14" s="134"/>
      <c r="ICH14" s="132"/>
      <c r="ICI14" s="132"/>
      <c r="ICJ14" s="132"/>
      <c r="ICK14" s="133"/>
      <c r="ICL14" s="134"/>
      <c r="ICM14" s="132"/>
      <c r="ICN14" s="132"/>
      <c r="ICO14" s="132"/>
      <c r="ICP14" s="133"/>
      <c r="ICQ14" s="134"/>
      <c r="ICR14" s="132"/>
      <c r="ICS14" s="132"/>
      <c r="ICT14" s="132"/>
      <c r="ICU14" s="133"/>
      <c r="ICV14" s="134"/>
      <c r="ICW14" s="132"/>
      <c r="ICX14" s="132"/>
      <c r="ICY14" s="132"/>
      <c r="ICZ14" s="133"/>
      <c r="IDA14" s="134"/>
      <c r="IDB14" s="132"/>
      <c r="IDC14" s="132"/>
      <c r="IDD14" s="132"/>
      <c r="IDE14" s="133"/>
      <c r="IDF14" s="134"/>
      <c r="IDG14" s="132"/>
      <c r="IDH14" s="132"/>
      <c r="IDI14" s="132"/>
      <c r="IDJ14" s="133"/>
      <c r="IDK14" s="134"/>
      <c r="IDL14" s="132"/>
      <c r="IDM14" s="132"/>
      <c r="IDN14" s="132"/>
      <c r="IDO14" s="133"/>
      <c r="IDP14" s="134"/>
      <c r="IDQ14" s="132"/>
      <c r="IDR14" s="132"/>
      <c r="IDS14" s="132"/>
      <c r="IDT14" s="133"/>
      <c r="IDU14" s="134"/>
      <c r="IDV14" s="132"/>
      <c r="IDW14" s="132"/>
      <c r="IDX14" s="132"/>
      <c r="IDY14" s="133"/>
      <c r="IDZ14" s="134"/>
      <c r="IEA14" s="132"/>
      <c r="IEB14" s="132"/>
      <c r="IEC14" s="132"/>
      <c r="IED14" s="133"/>
      <c r="IEE14" s="134"/>
      <c r="IEF14" s="132"/>
      <c r="IEG14" s="132"/>
      <c r="IEH14" s="132"/>
      <c r="IEI14" s="133"/>
      <c r="IEJ14" s="134"/>
      <c r="IEK14" s="132"/>
      <c r="IEL14" s="132"/>
      <c r="IEM14" s="132"/>
      <c r="IEN14" s="133"/>
      <c r="IEO14" s="134"/>
      <c r="IEP14" s="132"/>
      <c r="IEQ14" s="132"/>
      <c r="IER14" s="132"/>
      <c r="IES14" s="133"/>
      <c r="IET14" s="134"/>
      <c r="IEU14" s="132"/>
      <c r="IEV14" s="132"/>
      <c r="IEW14" s="132"/>
      <c r="IEX14" s="133"/>
      <c r="IEY14" s="134"/>
      <c r="IEZ14" s="132"/>
      <c r="IFA14" s="132"/>
      <c r="IFB14" s="132"/>
      <c r="IFC14" s="133"/>
      <c r="IFD14" s="134"/>
      <c r="IFE14" s="132"/>
      <c r="IFF14" s="132"/>
      <c r="IFG14" s="132"/>
      <c r="IFH14" s="133"/>
      <c r="IFI14" s="134"/>
      <c r="IFJ14" s="132"/>
      <c r="IFK14" s="132"/>
      <c r="IFL14" s="132"/>
      <c r="IFM14" s="133"/>
      <c r="IFN14" s="134"/>
      <c r="IFO14" s="132"/>
      <c r="IFP14" s="132"/>
      <c r="IFQ14" s="132"/>
      <c r="IFR14" s="133"/>
      <c r="IFS14" s="134"/>
      <c r="IFT14" s="132"/>
      <c r="IFU14" s="132"/>
      <c r="IFV14" s="132"/>
      <c r="IFW14" s="133"/>
      <c r="IFX14" s="134"/>
      <c r="IFY14" s="132"/>
      <c r="IFZ14" s="132"/>
      <c r="IGA14" s="132"/>
      <c r="IGB14" s="133"/>
      <c r="IGC14" s="134"/>
      <c r="IGD14" s="132"/>
      <c r="IGE14" s="132"/>
      <c r="IGF14" s="132"/>
      <c r="IGG14" s="133"/>
      <c r="IGH14" s="134"/>
      <c r="IGI14" s="132"/>
      <c r="IGJ14" s="132"/>
      <c r="IGK14" s="132"/>
      <c r="IGL14" s="133"/>
      <c r="IGM14" s="134"/>
      <c r="IGN14" s="132"/>
      <c r="IGO14" s="132"/>
      <c r="IGP14" s="132"/>
      <c r="IGQ14" s="133"/>
      <c r="IGR14" s="134"/>
      <c r="IGS14" s="132"/>
      <c r="IGT14" s="132"/>
      <c r="IGU14" s="132"/>
      <c r="IGV14" s="133"/>
      <c r="IGW14" s="134"/>
      <c r="IGX14" s="132"/>
      <c r="IGY14" s="132"/>
      <c r="IGZ14" s="132"/>
      <c r="IHA14" s="133"/>
      <c r="IHB14" s="134"/>
      <c r="IHC14" s="132"/>
      <c r="IHD14" s="132"/>
      <c r="IHE14" s="132"/>
      <c r="IHF14" s="133"/>
      <c r="IHG14" s="134"/>
      <c r="IHH14" s="132"/>
      <c r="IHI14" s="132"/>
      <c r="IHJ14" s="132"/>
      <c r="IHK14" s="133"/>
      <c r="IHL14" s="134"/>
      <c r="IHM14" s="132"/>
      <c r="IHN14" s="132"/>
      <c r="IHO14" s="132"/>
      <c r="IHP14" s="133"/>
      <c r="IHQ14" s="134"/>
      <c r="IHR14" s="132"/>
      <c r="IHS14" s="132"/>
      <c r="IHT14" s="132"/>
      <c r="IHU14" s="133"/>
      <c r="IHV14" s="134"/>
      <c r="IHW14" s="132"/>
      <c r="IHX14" s="132"/>
      <c r="IHY14" s="132"/>
      <c r="IHZ14" s="133"/>
      <c r="IIA14" s="134"/>
      <c r="IIB14" s="132"/>
      <c r="IIC14" s="132"/>
      <c r="IID14" s="132"/>
      <c r="IIE14" s="133"/>
      <c r="IIF14" s="134"/>
      <c r="IIG14" s="132"/>
      <c r="IIH14" s="132"/>
      <c r="III14" s="132"/>
      <c r="IIJ14" s="133"/>
      <c r="IIK14" s="134"/>
      <c r="IIL14" s="132"/>
      <c r="IIM14" s="132"/>
      <c r="IIN14" s="132"/>
      <c r="IIO14" s="133"/>
      <c r="IIP14" s="134"/>
      <c r="IIQ14" s="132"/>
      <c r="IIR14" s="132"/>
      <c r="IIS14" s="132"/>
      <c r="IIT14" s="133"/>
      <c r="IIU14" s="134"/>
      <c r="IIV14" s="132"/>
      <c r="IIW14" s="132"/>
      <c r="IIX14" s="132"/>
      <c r="IIY14" s="133"/>
      <c r="IIZ14" s="134"/>
      <c r="IJA14" s="132"/>
      <c r="IJB14" s="132"/>
      <c r="IJC14" s="132"/>
      <c r="IJD14" s="133"/>
      <c r="IJE14" s="134"/>
      <c r="IJF14" s="132"/>
      <c r="IJG14" s="132"/>
      <c r="IJH14" s="132"/>
      <c r="IJI14" s="133"/>
      <c r="IJJ14" s="134"/>
      <c r="IJK14" s="132"/>
      <c r="IJL14" s="132"/>
      <c r="IJM14" s="132"/>
      <c r="IJN14" s="133"/>
      <c r="IJO14" s="134"/>
      <c r="IJP14" s="132"/>
      <c r="IJQ14" s="132"/>
      <c r="IJR14" s="132"/>
      <c r="IJS14" s="133"/>
      <c r="IJT14" s="134"/>
      <c r="IJU14" s="132"/>
      <c r="IJV14" s="132"/>
      <c r="IJW14" s="132"/>
      <c r="IJX14" s="133"/>
      <c r="IJY14" s="134"/>
      <c r="IJZ14" s="132"/>
      <c r="IKA14" s="132"/>
      <c r="IKB14" s="132"/>
      <c r="IKC14" s="133"/>
      <c r="IKD14" s="134"/>
      <c r="IKE14" s="132"/>
      <c r="IKF14" s="132"/>
      <c r="IKG14" s="132"/>
      <c r="IKH14" s="133"/>
      <c r="IKI14" s="134"/>
      <c r="IKJ14" s="132"/>
      <c r="IKK14" s="132"/>
      <c r="IKL14" s="132"/>
      <c r="IKM14" s="133"/>
      <c r="IKN14" s="134"/>
      <c r="IKO14" s="132"/>
      <c r="IKP14" s="132"/>
      <c r="IKQ14" s="132"/>
      <c r="IKR14" s="133"/>
      <c r="IKS14" s="134"/>
      <c r="IKT14" s="132"/>
      <c r="IKU14" s="132"/>
      <c r="IKV14" s="132"/>
      <c r="IKW14" s="133"/>
      <c r="IKX14" s="134"/>
      <c r="IKY14" s="132"/>
      <c r="IKZ14" s="132"/>
      <c r="ILA14" s="132"/>
      <c r="ILB14" s="133"/>
      <c r="ILC14" s="134"/>
      <c r="ILD14" s="132"/>
      <c r="ILE14" s="132"/>
      <c r="ILF14" s="132"/>
      <c r="ILG14" s="133"/>
      <c r="ILH14" s="134"/>
      <c r="ILI14" s="132"/>
      <c r="ILJ14" s="132"/>
      <c r="ILK14" s="132"/>
      <c r="ILL14" s="133"/>
      <c r="ILM14" s="134"/>
      <c r="ILN14" s="132"/>
      <c r="ILO14" s="132"/>
      <c r="ILP14" s="132"/>
      <c r="ILQ14" s="133"/>
      <c r="ILR14" s="134"/>
      <c r="ILS14" s="132"/>
      <c r="ILT14" s="132"/>
      <c r="ILU14" s="132"/>
      <c r="ILV14" s="133"/>
      <c r="ILW14" s="134"/>
      <c r="ILX14" s="132"/>
      <c r="ILY14" s="132"/>
      <c r="ILZ14" s="132"/>
      <c r="IMA14" s="133"/>
      <c r="IMB14" s="134"/>
      <c r="IMC14" s="132"/>
      <c r="IMD14" s="132"/>
      <c r="IME14" s="132"/>
      <c r="IMF14" s="133"/>
      <c r="IMG14" s="134"/>
      <c r="IMH14" s="132"/>
      <c r="IMI14" s="132"/>
      <c r="IMJ14" s="132"/>
      <c r="IMK14" s="133"/>
      <c r="IML14" s="134"/>
      <c r="IMM14" s="132"/>
      <c r="IMN14" s="132"/>
      <c r="IMO14" s="132"/>
      <c r="IMP14" s="133"/>
      <c r="IMQ14" s="134"/>
      <c r="IMR14" s="132"/>
      <c r="IMS14" s="132"/>
      <c r="IMT14" s="132"/>
      <c r="IMU14" s="133"/>
      <c r="IMV14" s="134"/>
      <c r="IMW14" s="132"/>
      <c r="IMX14" s="132"/>
      <c r="IMY14" s="132"/>
      <c r="IMZ14" s="133"/>
      <c r="INA14" s="134"/>
      <c r="INB14" s="132"/>
      <c r="INC14" s="132"/>
      <c r="IND14" s="132"/>
      <c r="INE14" s="133"/>
      <c r="INF14" s="134"/>
      <c r="ING14" s="132"/>
      <c r="INH14" s="132"/>
      <c r="INI14" s="132"/>
      <c r="INJ14" s="133"/>
      <c r="INK14" s="134"/>
      <c r="INL14" s="132"/>
      <c r="INM14" s="132"/>
      <c r="INN14" s="132"/>
      <c r="INO14" s="133"/>
      <c r="INP14" s="134"/>
      <c r="INQ14" s="132"/>
      <c r="INR14" s="132"/>
      <c r="INS14" s="132"/>
      <c r="INT14" s="133"/>
      <c r="INU14" s="134"/>
      <c r="INV14" s="132"/>
      <c r="INW14" s="132"/>
      <c r="INX14" s="132"/>
      <c r="INY14" s="133"/>
      <c r="INZ14" s="134"/>
      <c r="IOA14" s="132"/>
      <c r="IOB14" s="132"/>
      <c r="IOC14" s="132"/>
      <c r="IOD14" s="133"/>
      <c r="IOE14" s="134"/>
      <c r="IOF14" s="132"/>
      <c r="IOG14" s="132"/>
      <c r="IOH14" s="132"/>
      <c r="IOI14" s="133"/>
      <c r="IOJ14" s="134"/>
      <c r="IOK14" s="132"/>
      <c r="IOL14" s="132"/>
      <c r="IOM14" s="132"/>
      <c r="ION14" s="133"/>
      <c r="IOO14" s="134"/>
      <c r="IOP14" s="132"/>
      <c r="IOQ14" s="132"/>
      <c r="IOR14" s="132"/>
      <c r="IOS14" s="133"/>
      <c r="IOT14" s="134"/>
      <c r="IOU14" s="132"/>
      <c r="IOV14" s="132"/>
      <c r="IOW14" s="132"/>
      <c r="IOX14" s="133"/>
      <c r="IOY14" s="134"/>
      <c r="IOZ14" s="132"/>
      <c r="IPA14" s="132"/>
      <c r="IPB14" s="132"/>
      <c r="IPC14" s="133"/>
      <c r="IPD14" s="134"/>
      <c r="IPE14" s="132"/>
      <c r="IPF14" s="132"/>
      <c r="IPG14" s="132"/>
      <c r="IPH14" s="133"/>
      <c r="IPI14" s="134"/>
      <c r="IPJ14" s="132"/>
      <c r="IPK14" s="132"/>
      <c r="IPL14" s="132"/>
      <c r="IPM14" s="133"/>
      <c r="IPN14" s="134"/>
      <c r="IPO14" s="132"/>
      <c r="IPP14" s="132"/>
      <c r="IPQ14" s="132"/>
      <c r="IPR14" s="133"/>
      <c r="IPS14" s="134"/>
      <c r="IPT14" s="132"/>
      <c r="IPU14" s="132"/>
      <c r="IPV14" s="132"/>
      <c r="IPW14" s="133"/>
      <c r="IPX14" s="134"/>
      <c r="IPY14" s="132"/>
      <c r="IPZ14" s="132"/>
      <c r="IQA14" s="132"/>
      <c r="IQB14" s="133"/>
      <c r="IQC14" s="134"/>
      <c r="IQD14" s="132"/>
      <c r="IQE14" s="132"/>
      <c r="IQF14" s="132"/>
      <c r="IQG14" s="133"/>
      <c r="IQH14" s="134"/>
      <c r="IQI14" s="132"/>
      <c r="IQJ14" s="132"/>
      <c r="IQK14" s="132"/>
      <c r="IQL14" s="133"/>
      <c r="IQM14" s="134"/>
      <c r="IQN14" s="132"/>
      <c r="IQO14" s="132"/>
      <c r="IQP14" s="132"/>
      <c r="IQQ14" s="133"/>
      <c r="IQR14" s="134"/>
      <c r="IQS14" s="132"/>
      <c r="IQT14" s="132"/>
      <c r="IQU14" s="132"/>
      <c r="IQV14" s="133"/>
      <c r="IQW14" s="134"/>
      <c r="IQX14" s="132"/>
      <c r="IQY14" s="132"/>
      <c r="IQZ14" s="132"/>
      <c r="IRA14" s="133"/>
      <c r="IRB14" s="134"/>
      <c r="IRC14" s="132"/>
      <c r="IRD14" s="132"/>
      <c r="IRE14" s="132"/>
      <c r="IRF14" s="133"/>
      <c r="IRG14" s="134"/>
      <c r="IRH14" s="132"/>
      <c r="IRI14" s="132"/>
      <c r="IRJ14" s="132"/>
      <c r="IRK14" s="133"/>
      <c r="IRL14" s="134"/>
      <c r="IRM14" s="132"/>
      <c r="IRN14" s="132"/>
      <c r="IRO14" s="132"/>
      <c r="IRP14" s="133"/>
      <c r="IRQ14" s="134"/>
      <c r="IRR14" s="132"/>
      <c r="IRS14" s="132"/>
      <c r="IRT14" s="132"/>
      <c r="IRU14" s="133"/>
      <c r="IRV14" s="134"/>
      <c r="IRW14" s="132"/>
      <c r="IRX14" s="132"/>
      <c r="IRY14" s="132"/>
      <c r="IRZ14" s="133"/>
      <c r="ISA14" s="134"/>
      <c r="ISB14" s="132"/>
      <c r="ISC14" s="132"/>
      <c r="ISD14" s="132"/>
      <c r="ISE14" s="133"/>
      <c r="ISF14" s="134"/>
      <c r="ISG14" s="132"/>
      <c r="ISH14" s="132"/>
      <c r="ISI14" s="132"/>
      <c r="ISJ14" s="133"/>
      <c r="ISK14" s="134"/>
      <c r="ISL14" s="132"/>
      <c r="ISM14" s="132"/>
      <c r="ISN14" s="132"/>
      <c r="ISO14" s="133"/>
      <c r="ISP14" s="134"/>
      <c r="ISQ14" s="132"/>
      <c r="ISR14" s="132"/>
      <c r="ISS14" s="132"/>
      <c r="IST14" s="133"/>
      <c r="ISU14" s="134"/>
      <c r="ISV14" s="132"/>
      <c r="ISW14" s="132"/>
      <c r="ISX14" s="132"/>
      <c r="ISY14" s="133"/>
      <c r="ISZ14" s="134"/>
      <c r="ITA14" s="132"/>
      <c r="ITB14" s="132"/>
      <c r="ITC14" s="132"/>
      <c r="ITD14" s="133"/>
      <c r="ITE14" s="134"/>
      <c r="ITF14" s="132"/>
      <c r="ITG14" s="132"/>
      <c r="ITH14" s="132"/>
      <c r="ITI14" s="133"/>
      <c r="ITJ14" s="134"/>
      <c r="ITK14" s="132"/>
      <c r="ITL14" s="132"/>
      <c r="ITM14" s="132"/>
      <c r="ITN14" s="133"/>
      <c r="ITO14" s="134"/>
      <c r="ITP14" s="132"/>
      <c r="ITQ14" s="132"/>
      <c r="ITR14" s="132"/>
      <c r="ITS14" s="133"/>
      <c r="ITT14" s="134"/>
      <c r="ITU14" s="132"/>
      <c r="ITV14" s="132"/>
      <c r="ITW14" s="132"/>
      <c r="ITX14" s="133"/>
      <c r="ITY14" s="134"/>
      <c r="ITZ14" s="132"/>
      <c r="IUA14" s="132"/>
      <c r="IUB14" s="132"/>
      <c r="IUC14" s="133"/>
      <c r="IUD14" s="134"/>
      <c r="IUE14" s="132"/>
      <c r="IUF14" s="132"/>
      <c r="IUG14" s="132"/>
      <c r="IUH14" s="133"/>
      <c r="IUI14" s="134"/>
      <c r="IUJ14" s="132"/>
      <c r="IUK14" s="132"/>
      <c r="IUL14" s="132"/>
      <c r="IUM14" s="133"/>
      <c r="IUN14" s="134"/>
      <c r="IUO14" s="132"/>
      <c r="IUP14" s="132"/>
      <c r="IUQ14" s="132"/>
      <c r="IUR14" s="133"/>
      <c r="IUS14" s="134"/>
      <c r="IUT14" s="132"/>
      <c r="IUU14" s="132"/>
      <c r="IUV14" s="132"/>
      <c r="IUW14" s="133"/>
      <c r="IUX14" s="134"/>
      <c r="IUY14" s="132"/>
      <c r="IUZ14" s="132"/>
      <c r="IVA14" s="132"/>
      <c r="IVB14" s="133"/>
      <c r="IVC14" s="134"/>
      <c r="IVD14" s="132"/>
      <c r="IVE14" s="132"/>
      <c r="IVF14" s="132"/>
      <c r="IVG14" s="133"/>
      <c r="IVH14" s="134"/>
      <c r="IVI14" s="132"/>
      <c r="IVJ14" s="132"/>
      <c r="IVK14" s="132"/>
      <c r="IVL14" s="133"/>
      <c r="IVM14" s="134"/>
      <c r="IVN14" s="132"/>
      <c r="IVO14" s="132"/>
      <c r="IVP14" s="132"/>
      <c r="IVQ14" s="133"/>
      <c r="IVR14" s="134"/>
      <c r="IVS14" s="132"/>
      <c r="IVT14" s="132"/>
      <c r="IVU14" s="132"/>
      <c r="IVV14" s="133"/>
      <c r="IVW14" s="134"/>
      <c r="IVX14" s="132"/>
      <c r="IVY14" s="132"/>
      <c r="IVZ14" s="132"/>
      <c r="IWA14" s="133"/>
      <c r="IWB14" s="134"/>
      <c r="IWC14" s="132"/>
      <c r="IWD14" s="132"/>
      <c r="IWE14" s="132"/>
      <c r="IWF14" s="133"/>
      <c r="IWG14" s="134"/>
      <c r="IWH14" s="132"/>
      <c r="IWI14" s="132"/>
      <c r="IWJ14" s="132"/>
      <c r="IWK14" s="133"/>
      <c r="IWL14" s="134"/>
      <c r="IWM14" s="132"/>
      <c r="IWN14" s="132"/>
      <c r="IWO14" s="132"/>
      <c r="IWP14" s="133"/>
      <c r="IWQ14" s="134"/>
      <c r="IWR14" s="132"/>
      <c r="IWS14" s="132"/>
      <c r="IWT14" s="132"/>
      <c r="IWU14" s="133"/>
      <c r="IWV14" s="134"/>
      <c r="IWW14" s="132"/>
      <c r="IWX14" s="132"/>
      <c r="IWY14" s="132"/>
      <c r="IWZ14" s="133"/>
      <c r="IXA14" s="134"/>
      <c r="IXB14" s="132"/>
      <c r="IXC14" s="132"/>
      <c r="IXD14" s="132"/>
      <c r="IXE14" s="133"/>
      <c r="IXF14" s="134"/>
      <c r="IXG14" s="132"/>
      <c r="IXH14" s="132"/>
      <c r="IXI14" s="132"/>
      <c r="IXJ14" s="133"/>
      <c r="IXK14" s="134"/>
      <c r="IXL14" s="132"/>
      <c r="IXM14" s="132"/>
      <c r="IXN14" s="132"/>
      <c r="IXO14" s="133"/>
      <c r="IXP14" s="134"/>
      <c r="IXQ14" s="132"/>
      <c r="IXR14" s="132"/>
      <c r="IXS14" s="132"/>
      <c r="IXT14" s="133"/>
      <c r="IXU14" s="134"/>
      <c r="IXV14" s="132"/>
      <c r="IXW14" s="132"/>
      <c r="IXX14" s="132"/>
      <c r="IXY14" s="133"/>
      <c r="IXZ14" s="134"/>
      <c r="IYA14" s="132"/>
      <c r="IYB14" s="132"/>
      <c r="IYC14" s="132"/>
      <c r="IYD14" s="133"/>
      <c r="IYE14" s="134"/>
      <c r="IYF14" s="132"/>
      <c r="IYG14" s="132"/>
      <c r="IYH14" s="132"/>
      <c r="IYI14" s="133"/>
      <c r="IYJ14" s="134"/>
      <c r="IYK14" s="132"/>
      <c r="IYL14" s="132"/>
      <c r="IYM14" s="132"/>
      <c r="IYN14" s="133"/>
      <c r="IYO14" s="134"/>
      <c r="IYP14" s="132"/>
      <c r="IYQ14" s="132"/>
      <c r="IYR14" s="132"/>
      <c r="IYS14" s="133"/>
      <c r="IYT14" s="134"/>
      <c r="IYU14" s="132"/>
      <c r="IYV14" s="132"/>
      <c r="IYW14" s="132"/>
      <c r="IYX14" s="133"/>
      <c r="IYY14" s="134"/>
      <c r="IYZ14" s="132"/>
      <c r="IZA14" s="132"/>
      <c r="IZB14" s="132"/>
      <c r="IZC14" s="133"/>
      <c r="IZD14" s="134"/>
      <c r="IZE14" s="132"/>
      <c r="IZF14" s="132"/>
      <c r="IZG14" s="132"/>
      <c r="IZH14" s="133"/>
      <c r="IZI14" s="134"/>
      <c r="IZJ14" s="132"/>
      <c r="IZK14" s="132"/>
      <c r="IZL14" s="132"/>
      <c r="IZM14" s="133"/>
      <c r="IZN14" s="134"/>
      <c r="IZO14" s="132"/>
      <c r="IZP14" s="132"/>
      <c r="IZQ14" s="132"/>
      <c r="IZR14" s="133"/>
      <c r="IZS14" s="134"/>
      <c r="IZT14" s="132"/>
      <c r="IZU14" s="132"/>
      <c r="IZV14" s="132"/>
      <c r="IZW14" s="133"/>
      <c r="IZX14" s="134"/>
      <c r="IZY14" s="132"/>
      <c r="IZZ14" s="132"/>
      <c r="JAA14" s="132"/>
      <c r="JAB14" s="133"/>
      <c r="JAC14" s="134"/>
      <c r="JAD14" s="132"/>
      <c r="JAE14" s="132"/>
      <c r="JAF14" s="132"/>
      <c r="JAG14" s="133"/>
      <c r="JAH14" s="134"/>
      <c r="JAI14" s="132"/>
      <c r="JAJ14" s="132"/>
      <c r="JAK14" s="132"/>
      <c r="JAL14" s="133"/>
      <c r="JAM14" s="134"/>
      <c r="JAN14" s="132"/>
      <c r="JAO14" s="132"/>
      <c r="JAP14" s="132"/>
      <c r="JAQ14" s="133"/>
      <c r="JAR14" s="134"/>
      <c r="JAS14" s="132"/>
      <c r="JAT14" s="132"/>
      <c r="JAU14" s="132"/>
      <c r="JAV14" s="133"/>
      <c r="JAW14" s="134"/>
      <c r="JAX14" s="132"/>
      <c r="JAY14" s="132"/>
      <c r="JAZ14" s="132"/>
      <c r="JBA14" s="133"/>
      <c r="JBB14" s="134"/>
      <c r="JBC14" s="132"/>
      <c r="JBD14" s="132"/>
      <c r="JBE14" s="132"/>
      <c r="JBF14" s="133"/>
      <c r="JBG14" s="134"/>
      <c r="JBH14" s="132"/>
      <c r="JBI14" s="132"/>
      <c r="JBJ14" s="132"/>
      <c r="JBK14" s="133"/>
      <c r="JBL14" s="134"/>
      <c r="JBM14" s="132"/>
      <c r="JBN14" s="132"/>
      <c r="JBO14" s="132"/>
      <c r="JBP14" s="133"/>
      <c r="JBQ14" s="134"/>
      <c r="JBR14" s="132"/>
      <c r="JBS14" s="132"/>
      <c r="JBT14" s="132"/>
      <c r="JBU14" s="133"/>
      <c r="JBV14" s="134"/>
      <c r="JBW14" s="132"/>
      <c r="JBX14" s="132"/>
      <c r="JBY14" s="132"/>
      <c r="JBZ14" s="133"/>
      <c r="JCA14" s="134"/>
      <c r="JCB14" s="132"/>
      <c r="JCC14" s="132"/>
      <c r="JCD14" s="132"/>
      <c r="JCE14" s="133"/>
      <c r="JCF14" s="134"/>
      <c r="JCG14" s="132"/>
      <c r="JCH14" s="132"/>
      <c r="JCI14" s="132"/>
      <c r="JCJ14" s="133"/>
      <c r="JCK14" s="134"/>
      <c r="JCL14" s="132"/>
      <c r="JCM14" s="132"/>
      <c r="JCN14" s="132"/>
      <c r="JCO14" s="133"/>
      <c r="JCP14" s="134"/>
      <c r="JCQ14" s="132"/>
      <c r="JCR14" s="132"/>
      <c r="JCS14" s="132"/>
      <c r="JCT14" s="133"/>
      <c r="JCU14" s="134"/>
      <c r="JCV14" s="132"/>
      <c r="JCW14" s="132"/>
      <c r="JCX14" s="132"/>
      <c r="JCY14" s="133"/>
      <c r="JCZ14" s="134"/>
      <c r="JDA14" s="132"/>
      <c r="JDB14" s="132"/>
      <c r="JDC14" s="132"/>
      <c r="JDD14" s="133"/>
      <c r="JDE14" s="134"/>
      <c r="JDF14" s="132"/>
      <c r="JDG14" s="132"/>
      <c r="JDH14" s="132"/>
      <c r="JDI14" s="133"/>
      <c r="JDJ14" s="134"/>
      <c r="JDK14" s="132"/>
      <c r="JDL14" s="132"/>
      <c r="JDM14" s="132"/>
      <c r="JDN14" s="133"/>
      <c r="JDO14" s="134"/>
      <c r="JDP14" s="132"/>
      <c r="JDQ14" s="132"/>
      <c r="JDR14" s="132"/>
      <c r="JDS14" s="133"/>
      <c r="JDT14" s="134"/>
      <c r="JDU14" s="132"/>
      <c r="JDV14" s="132"/>
      <c r="JDW14" s="132"/>
      <c r="JDX14" s="133"/>
      <c r="JDY14" s="134"/>
      <c r="JDZ14" s="132"/>
      <c r="JEA14" s="132"/>
      <c r="JEB14" s="132"/>
      <c r="JEC14" s="133"/>
      <c r="JED14" s="134"/>
      <c r="JEE14" s="132"/>
      <c r="JEF14" s="132"/>
      <c r="JEG14" s="132"/>
      <c r="JEH14" s="133"/>
      <c r="JEI14" s="134"/>
      <c r="JEJ14" s="132"/>
      <c r="JEK14" s="132"/>
      <c r="JEL14" s="132"/>
      <c r="JEM14" s="133"/>
      <c r="JEN14" s="134"/>
      <c r="JEO14" s="132"/>
      <c r="JEP14" s="132"/>
      <c r="JEQ14" s="132"/>
      <c r="JER14" s="133"/>
      <c r="JES14" s="134"/>
      <c r="JET14" s="132"/>
      <c r="JEU14" s="132"/>
      <c r="JEV14" s="132"/>
      <c r="JEW14" s="133"/>
      <c r="JEX14" s="134"/>
      <c r="JEY14" s="132"/>
      <c r="JEZ14" s="132"/>
      <c r="JFA14" s="132"/>
      <c r="JFB14" s="133"/>
      <c r="JFC14" s="134"/>
      <c r="JFD14" s="132"/>
      <c r="JFE14" s="132"/>
      <c r="JFF14" s="132"/>
      <c r="JFG14" s="133"/>
      <c r="JFH14" s="134"/>
      <c r="JFI14" s="132"/>
      <c r="JFJ14" s="132"/>
      <c r="JFK14" s="132"/>
      <c r="JFL14" s="133"/>
      <c r="JFM14" s="134"/>
      <c r="JFN14" s="132"/>
      <c r="JFO14" s="132"/>
      <c r="JFP14" s="132"/>
      <c r="JFQ14" s="133"/>
      <c r="JFR14" s="134"/>
      <c r="JFS14" s="132"/>
      <c r="JFT14" s="132"/>
      <c r="JFU14" s="132"/>
      <c r="JFV14" s="133"/>
      <c r="JFW14" s="134"/>
      <c r="JFX14" s="132"/>
      <c r="JFY14" s="132"/>
      <c r="JFZ14" s="132"/>
      <c r="JGA14" s="133"/>
      <c r="JGB14" s="134"/>
      <c r="JGC14" s="132"/>
      <c r="JGD14" s="132"/>
      <c r="JGE14" s="132"/>
      <c r="JGF14" s="133"/>
      <c r="JGG14" s="134"/>
      <c r="JGH14" s="132"/>
      <c r="JGI14" s="132"/>
      <c r="JGJ14" s="132"/>
      <c r="JGK14" s="133"/>
      <c r="JGL14" s="134"/>
      <c r="JGM14" s="132"/>
      <c r="JGN14" s="132"/>
      <c r="JGO14" s="132"/>
      <c r="JGP14" s="133"/>
      <c r="JGQ14" s="134"/>
      <c r="JGR14" s="132"/>
      <c r="JGS14" s="132"/>
      <c r="JGT14" s="132"/>
      <c r="JGU14" s="133"/>
      <c r="JGV14" s="134"/>
      <c r="JGW14" s="132"/>
      <c r="JGX14" s="132"/>
      <c r="JGY14" s="132"/>
      <c r="JGZ14" s="133"/>
      <c r="JHA14" s="134"/>
      <c r="JHB14" s="132"/>
      <c r="JHC14" s="132"/>
      <c r="JHD14" s="132"/>
      <c r="JHE14" s="133"/>
      <c r="JHF14" s="134"/>
      <c r="JHG14" s="132"/>
      <c r="JHH14" s="132"/>
      <c r="JHI14" s="132"/>
      <c r="JHJ14" s="133"/>
      <c r="JHK14" s="134"/>
      <c r="JHL14" s="132"/>
      <c r="JHM14" s="132"/>
      <c r="JHN14" s="132"/>
      <c r="JHO14" s="133"/>
      <c r="JHP14" s="134"/>
      <c r="JHQ14" s="132"/>
      <c r="JHR14" s="132"/>
      <c r="JHS14" s="132"/>
      <c r="JHT14" s="133"/>
      <c r="JHU14" s="134"/>
      <c r="JHV14" s="132"/>
      <c r="JHW14" s="132"/>
      <c r="JHX14" s="132"/>
      <c r="JHY14" s="133"/>
      <c r="JHZ14" s="134"/>
      <c r="JIA14" s="132"/>
      <c r="JIB14" s="132"/>
      <c r="JIC14" s="132"/>
      <c r="JID14" s="133"/>
      <c r="JIE14" s="134"/>
      <c r="JIF14" s="132"/>
      <c r="JIG14" s="132"/>
      <c r="JIH14" s="132"/>
      <c r="JII14" s="133"/>
      <c r="JIJ14" s="134"/>
      <c r="JIK14" s="132"/>
      <c r="JIL14" s="132"/>
      <c r="JIM14" s="132"/>
      <c r="JIN14" s="133"/>
      <c r="JIO14" s="134"/>
      <c r="JIP14" s="132"/>
      <c r="JIQ14" s="132"/>
      <c r="JIR14" s="132"/>
      <c r="JIS14" s="133"/>
      <c r="JIT14" s="134"/>
      <c r="JIU14" s="132"/>
      <c r="JIV14" s="132"/>
      <c r="JIW14" s="132"/>
      <c r="JIX14" s="133"/>
      <c r="JIY14" s="134"/>
      <c r="JIZ14" s="132"/>
      <c r="JJA14" s="132"/>
      <c r="JJB14" s="132"/>
      <c r="JJC14" s="133"/>
      <c r="JJD14" s="134"/>
      <c r="JJE14" s="132"/>
      <c r="JJF14" s="132"/>
      <c r="JJG14" s="132"/>
      <c r="JJH14" s="133"/>
      <c r="JJI14" s="134"/>
      <c r="JJJ14" s="132"/>
      <c r="JJK14" s="132"/>
      <c r="JJL14" s="132"/>
      <c r="JJM14" s="133"/>
      <c r="JJN14" s="134"/>
      <c r="JJO14" s="132"/>
      <c r="JJP14" s="132"/>
      <c r="JJQ14" s="132"/>
      <c r="JJR14" s="133"/>
      <c r="JJS14" s="134"/>
      <c r="JJT14" s="132"/>
      <c r="JJU14" s="132"/>
      <c r="JJV14" s="132"/>
      <c r="JJW14" s="133"/>
      <c r="JJX14" s="134"/>
      <c r="JJY14" s="132"/>
      <c r="JJZ14" s="132"/>
      <c r="JKA14" s="132"/>
      <c r="JKB14" s="133"/>
      <c r="JKC14" s="134"/>
      <c r="JKD14" s="132"/>
      <c r="JKE14" s="132"/>
      <c r="JKF14" s="132"/>
      <c r="JKG14" s="133"/>
      <c r="JKH14" s="134"/>
      <c r="JKI14" s="132"/>
      <c r="JKJ14" s="132"/>
      <c r="JKK14" s="132"/>
      <c r="JKL14" s="133"/>
      <c r="JKM14" s="134"/>
      <c r="JKN14" s="132"/>
      <c r="JKO14" s="132"/>
      <c r="JKP14" s="132"/>
      <c r="JKQ14" s="133"/>
      <c r="JKR14" s="134"/>
      <c r="JKS14" s="132"/>
      <c r="JKT14" s="132"/>
      <c r="JKU14" s="132"/>
      <c r="JKV14" s="133"/>
      <c r="JKW14" s="134"/>
      <c r="JKX14" s="132"/>
      <c r="JKY14" s="132"/>
      <c r="JKZ14" s="132"/>
      <c r="JLA14" s="133"/>
      <c r="JLB14" s="134"/>
      <c r="JLC14" s="132"/>
      <c r="JLD14" s="132"/>
      <c r="JLE14" s="132"/>
      <c r="JLF14" s="133"/>
      <c r="JLG14" s="134"/>
      <c r="JLH14" s="132"/>
      <c r="JLI14" s="132"/>
      <c r="JLJ14" s="132"/>
      <c r="JLK14" s="133"/>
      <c r="JLL14" s="134"/>
      <c r="JLM14" s="132"/>
      <c r="JLN14" s="132"/>
      <c r="JLO14" s="132"/>
      <c r="JLP14" s="133"/>
      <c r="JLQ14" s="134"/>
      <c r="JLR14" s="132"/>
      <c r="JLS14" s="132"/>
      <c r="JLT14" s="132"/>
      <c r="JLU14" s="133"/>
      <c r="JLV14" s="134"/>
      <c r="JLW14" s="132"/>
      <c r="JLX14" s="132"/>
      <c r="JLY14" s="132"/>
      <c r="JLZ14" s="133"/>
      <c r="JMA14" s="134"/>
      <c r="JMB14" s="132"/>
      <c r="JMC14" s="132"/>
      <c r="JMD14" s="132"/>
      <c r="JME14" s="133"/>
      <c r="JMF14" s="134"/>
      <c r="JMG14" s="132"/>
      <c r="JMH14" s="132"/>
      <c r="JMI14" s="132"/>
      <c r="JMJ14" s="133"/>
      <c r="JMK14" s="134"/>
      <c r="JML14" s="132"/>
      <c r="JMM14" s="132"/>
      <c r="JMN14" s="132"/>
      <c r="JMO14" s="133"/>
      <c r="JMP14" s="134"/>
      <c r="JMQ14" s="132"/>
      <c r="JMR14" s="132"/>
      <c r="JMS14" s="132"/>
      <c r="JMT14" s="133"/>
      <c r="JMU14" s="134"/>
      <c r="JMV14" s="132"/>
      <c r="JMW14" s="132"/>
      <c r="JMX14" s="132"/>
      <c r="JMY14" s="133"/>
      <c r="JMZ14" s="134"/>
      <c r="JNA14" s="132"/>
      <c r="JNB14" s="132"/>
      <c r="JNC14" s="132"/>
      <c r="JND14" s="133"/>
      <c r="JNE14" s="134"/>
      <c r="JNF14" s="132"/>
      <c r="JNG14" s="132"/>
      <c r="JNH14" s="132"/>
      <c r="JNI14" s="133"/>
      <c r="JNJ14" s="134"/>
      <c r="JNK14" s="132"/>
      <c r="JNL14" s="132"/>
      <c r="JNM14" s="132"/>
      <c r="JNN14" s="133"/>
      <c r="JNO14" s="134"/>
      <c r="JNP14" s="132"/>
      <c r="JNQ14" s="132"/>
      <c r="JNR14" s="132"/>
      <c r="JNS14" s="133"/>
      <c r="JNT14" s="134"/>
      <c r="JNU14" s="132"/>
      <c r="JNV14" s="132"/>
      <c r="JNW14" s="132"/>
      <c r="JNX14" s="133"/>
      <c r="JNY14" s="134"/>
      <c r="JNZ14" s="132"/>
      <c r="JOA14" s="132"/>
      <c r="JOB14" s="132"/>
      <c r="JOC14" s="133"/>
      <c r="JOD14" s="134"/>
      <c r="JOE14" s="132"/>
      <c r="JOF14" s="132"/>
      <c r="JOG14" s="132"/>
      <c r="JOH14" s="133"/>
      <c r="JOI14" s="134"/>
      <c r="JOJ14" s="132"/>
      <c r="JOK14" s="132"/>
      <c r="JOL14" s="132"/>
      <c r="JOM14" s="133"/>
      <c r="JON14" s="134"/>
      <c r="JOO14" s="132"/>
      <c r="JOP14" s="132"/>
      <c r="JOQ14" s="132"/>
      <c r="JOR14" s="133"/>
      <c r="JOS14" s="134"/>
      <c r="JOT14" s="132"/>
      <c r="JOU14" s="132"/>
      <c r="JOV14" s="132"/>
      <c r="JOW14" s="133"/>
      <c r="JOX14" s="134"/>
      <c r="JOY14" s="132"/>
      <c r="JOZ14" s="132"/>
      <c r="JPA14" s="132"/>
      <c r="JPB14" s="133"/>
      <c r="JPC14" s="134"/>
      <c r="JPD14" s="132"/>
      <c r="JPE14" s="132"/>
      <c r="JPF14" s="132"/>
      <c r="JPG14" s="133"/>
      <c r="JPH14" s="134"/>
      <c r="JPI14" s="132"/>
      <c r="JPJ14" s="132"/>
      <c r="JPK14" s="132"/>
      <c r="JPL14" s="133"/>
      <c r="JPM14" s="134"/>
      <c r="JPN14" s="132"/>
      <c r="JPO14" s="132"/>
      <c r="JPP14" s="132"/>
      <c r="JPQ14" s="133"/>
      <c r="JPR14" s="134"/>
      <c r="JPS14" s="132"/>
      <c r="JPT14" s="132"/>
      <c r="JPU14" s="132"/>
      <c r="JPV14" s="133"/>
      <c r="JPW14" s="134"/>
      <c r="JPX14" s="132"/>
      <c r="JPY14" s="132"/>
      <c r="JPZ14" s="132"/>
      <c r="JQA14" s="133"/>
      <c r="JQB14" s="134"/>
      <c r="JQC14" s="132"/>
      <c r="JQD14" s="132"/>
      <c r="JQE14" s="132"/>
      <c r="JQF14" s="133"/>
      <c r="JQG14" s="134"/>
      <c r="JQH14" s="132"/>
      <c r="JQI14" s="132"/>
      <c r="JQJ14" s="132"/>
      <c r="JQK14" s="133"/>
      <c r="JQL14" s="134"/>
      <c r="JQM14" s="132"/>
      <c r="JQN14" s="132"/>
      <c r="JQO14" s="132"/>
      <c r="JQP14" s="133"/>
      <c r="JQQ14" s="134"/>
      <c r="JQR14" s="132"/>
      <c r="JQS14" s="132"/>
      <c r="JQT14" s="132"/>
      <c r="JQU14" s="133"/>
      <c r="JQV14" s="134"/>
      <c r="JQW14" s="132"/>
      <c r="JQX14" s="132"/>
      <c r="JQY14" s="132"/>
      <c r="JQZ14" s="133"/>
      <c r="JRA14" s="134"/>
      <c r="JRB14" s="132"/>
      <c r="JRC14" s="132"/>
      <c r="JRD14" s="132"/>
      <c r="JRE14" s="133"/>
      <c r="JRF14" s="134"/>
      <c r="JRG14" s="132"/>
      <c r="JRH14" s="132"/>
      <c r="JRI14" s="132"/>
      <c r="JRJ14" s="133"/>
      <c r="JRK14" s="134"/>
      <c r="JRL14" s="132"/>
      <c r="JRM14" s="132"/>
      <c r="JRN14" s="132"/>
      <c r="JRO14" s="133"/>
      <c r="JRP14" s="134"/>
      <c r="JRQ14" s="132"/>
      <c r="JRR14" s="132"/>
      <c r="JRS14" s="132"/>
      <c r="JRT14" s="133"/>
      <c r="JRU14" s="134"/>
      <c r="JRV14" s="132"/>
      <c r="JRW14" s="132"/>
      <c r="JRX14" s="132"/>
      <c r="JRY14" s="133"/>
      <c r="JRZ14" s="134"/>
      <c r="JSA14" s="132"/>
      <c r="JSB14" s="132"/>
      <c r="JSC14" s="132"/>
      <c r="JSD14" s="133"/>
      <c r="JSE14" s="134"/>
      <c r="JSF14" s="132"/>
      <c r="JSG14" s="132"/>
      <c r="JSH14" s="132"/>
      <c r="JSI14" s="133"/>
      <c r="JSJ14" s="134"/>
      <c r="JSK14" s="132"/>
      <c r="JSL14" s="132"/>
      <c r="JSM14" s="132"/>
      <c r="JSN14" s="133"/>
      <c r="JSO14" s="134"/>
      <c r="JSP14" s="132"/>
      <c r="JSQ14" s="132"/>
      <c r="JSR14" s="132"/>
      <c r="JSS14" s="133"/>
      <c r="JST14" s="134"/>
      <c r="JSU14" s="132"/>
      <c r="JSV14" s="132"/>
      <c r="JSW14" s="132"/>
      <c r="JSX14" s="133"/>
      <c r="JSY14" s="134"/>
      <c r="JSZ14" s="132"/>
      <c r="JTA14" s="132"/>
      <c r="JTB14" s="132"/>
      <c r="JTC14" s="133"/>
      <c r="JTD14" s="134"/>
      <c r="JTE14" s="132"/>
      <c r="JTF14" s="132"/>
      <c r="JTG14" s="132"/>
      <c r="JTH14" s="133"/>
      <c r="JTI14" s="134"/>
      <c r="JTJ14" s="132"/>
      <c r="JTK14" s="132"/>
      <c r="JTL14" s="132"/>
      <c r="JTM14" s="133"/>
      <c r="JTN14" s="134"/>
      <c r="JTO14" s="132"/>
      <c r="JTP14" s="132"/>
      <c r="JTQ14" s="132"/>
      <c r="JTR14" s="133"/>
      <c r="JTS14" s="134"/>
      <c r="JTT14" s="132"/>
      <c r="JTU14" s="132"/>
      <c r="JTV14" s="132"/>
      <c r="JTW14" s="133"/>
      <c r="JTX14" s="134"/>
      <c r="JTY14" s="132"/>
      <c r="JTZ14" s="132"/>
      <c r="JUA14" s="132"/>
      <c r="JUB14" s="133"/>
      <c r="JUC14" s="134"/>
      <c r="JUD14" s="132"/>
      <c r="JUE14" s="132"/>
      <c r="JUF14" s="132"/>
      <c r="JUG14" s="133"/>
      <c r="JUH14" s="134"/>
      <c r="JUI14" s="132"/>
      <c r="JUJ14" s="132"/>
      <c r="JUK14" s="132"/>
      <c r="JUL14" s="133"/>
      <c r="JUM14" s="134"/>
      <c r="JUN14" s="132"/>
      <c r="JUO14" s="132"/>
      <c r="JUP14" s="132"/>
      <c r="JUQ14" s="133"/>
      <c r="JUR14" s="134"/>
      <c r="JUS14" s="132"/>
      <c r="JUT14" s="132"/>
      <c r="JUU14" s="132"/>
      <c r="JUV14" s="133"/>
      <c r="JUW14" s="134"/>
      <c r="JUX14" s="132"/>
      <c r="JUY14" s="132"/>
      <c r="JUZ14" s="132"/>
      <c r="JVA14" s="133"/>
      <c r="JVB14" s="134"/>
      <c r="JVC14" s="132"/>
      <c r="JVD14" s="132"/>
      <c r="JVE14" s="132"/>
      <c r="JVF14" s="133"/>
      <c r="JVG14" s="134"/>
      <c r="JVH14" s="132"/>
      <c r="JVI14" s="132"/>
      <c r="JVJ14" s="132"/>
      <c r="JVK14" s="133"/>
      <c r="JVL14" s="134"/>
      <c r="JVM14" s="132"/>
      <c r="JVN14" s="132"/>
      <c r="JVO14" s="132"/>
      <c r="JVP14" s="133"/>
      <c r="JVQ14" s="134"/>
      <c r="JVR14" s="132"/>
      <c r="JVS14" s="132"/>
      <c r="JVT14" s="132"/>
      <c r="JVU14" s="133"/>
      <c r="JVV14" s="134"/>
      <c r="JVW14" s="132"/>
      <c r="JVX14" s="132"/>
      <c r="JVY14" s="132"/>
      <c r="JVZ14" s="133"/>
      <c r="JWA14" s="134"/>
      <c r="JWB14" s="132"/>
      <c r="JWC14" s="132"/>
      <c r="JWD14" s="132"/>
      <c r="JWE14" s="133"/>
      <c r="JWF14" s="134"/>
      <c r="JWG14" s="132"/>
      <c r="JWH14" s="132"/>
      <c r="JWI14" s="132"/>
      <c r="JWJ14" s="133"/>
      <c r="JWK14" s="134"/>
      <c r="JWL14" s="132"/>
      <c r="JWM14" s="132"/>
      <c r="JWN14" s="132"/>
      <c r="JWO14" s="133"/>
      <c r="JWP14" s="134"/>
      <c r="JWQ14" s="132"/>
      <c r="JWR14" s="132"/>
      <c r="JWS14" s="132"/>
      <c r="JWT14" s="133"/>
      <c r="JWU14" s="134"/>
      <c r="JWV14" s="132"/>
      <c r="JWW14" s="132"/>
      <c r="JWX14" s="132"/>
      <c r="JWY14" s="133"/>
      <c r="JWZ14" s="134"/>
      <c r="JXA14" s="132"/>
      <c r="JXB14" s="132"/>
      <c r="JXC14" s="132"/>
      <c r="JXD14" s="133"/>
      <c r="JXE14" s="134"/>
      <c r="JXF14" s="132"/>
      <c r="JXG14" s="132"/>
      <c r="JXH14" s="132"/>
      <c r="JXI14" s="133"/>
      <c r="JXJ14" s="134"/>
      <c r="JXK14" s="132"/>
      <c r="JXL14" s="132"/>
      <c r="JXM14" s="132"/>
      <c r="JXN14" s="133"/>
      <c r="JXO14" s="134"/>
      <c r="JXP14" s="132"/>
      <c r="JXQ14" s="132"/>
      <c r="JXR14" s="132"/>
      <c r="JXS14" s="133"/>
      <c r="JXT14" s="134"/>
      <c r="JXU14" s="132"/>
      <c r="JXV14" s="132"/>
      <c r="JXW14" s="132"/>
      <c r="JXX14" s="133"/>
      <c r="JXY14" s="134"/>
      <c r="JXZ14" s="132"/>
      <c r="JYA14" s="132"/>
      <c r="JYB14" s="132"/>
      <c r="JYC14" s="133"/>
      <c r="JYD14" s="134"/>
      <c r="JYE14" s="132"/>
      <c r="JYF14" s="132"/>
      <c r="JYG14" s="132"/>
      <c r="JYH14" s="133"/>
      <c r="JYI14" s="134"/>
      <c r="JYJ14" s="132"/>
      <c r="JYK14" s="132"/>
      <c r="JYL14" s="132"/>
      <c r="JYM14" s="133"/>
      <c r="JYN14" s="134"/>
      <c r="JYO14" s="132"/>
      <c r="JYP14" s="132"/>
      <c r="JYQ14" s="132"/>
      <c r="JYR14" s="133"/>
      <c r="JYS14" s="134"/>
      <c r="JYT14" s="132"/>
      <c r="JYU14" s="132"/>
      <c r="JYV14" s="132"/>
      <c r="JYW14" s="133"/>
      <c r="JYX14" s="134"/>
      <c r="JYY14" s="132"/>
      <c r="JYZ14" s="132"/>
      <c r="JZA14" s="132"/>
      <c r="JZB14" s="133"/>
      <c r="JZC14" s="134"/>
      <c r="JZD14" s="132"/>
      <c r="JZE14" s="132"/>
      <c r="JZF14" s="132"/>
      <c r="JZG14" s="133"/>
      <c r="JZH14" s="134"/>
      <c r="JZI14" s="132"/>
      <c r="JZJ14" s="132"/>
      <c r="JZK14" s="132"/>
      <c r="JZL14" s="133"/>
      <c r="JZM14" s="134"/>
      <c r="JZN14" s="132"/>
      <c r="JZO14" s="132"/>
      <c r="JZP14" s="132"/>
      <c r="JZQ14" s="133"/>
      <c r="JZR14" s="134"/>
      <c r="JZS14" s="132"/>
      <c r="JZT14" s="132"/>
      <c r="JZU14" s="132"/>
      <c r="JZV14" s="133"/>
      <c r="JZW14" s="134"/>
      <c r="JZX14" s="132"/>
      <c r="JZY14" s="132"/>
      <c r="JZZ14" s="132"/>
      <c r="KAA14" s="133"/>
      <c r="KAB14" s="134"/>
      <c r="KAC14" s="132"/>
      <c r="KAD14" s="132"/>
      <c r="KAE14" s="132"/>
      <c r="KAF14" s="133"/>
      <c r="KAG14" s="134"/>
      <c r="KAH14" s="132"/>
      <c r="KAI14" s="132"/>
      <c r="KAJ14" s="132"/>
      <c r="KAK14" s="133"/>
      <c r="KAL14" s="134"/>
      <c r="KAM14" s="132"/>
      <c r="KAN14" s="132"/>
      <c r="KAO14" s="132"/>
      <c r="KAP14" s="133"/>
      <c r="KAQ14" s="134"/>
      <c r="KAR14" s="132"/>
      <c r="KAS14" s="132"/>
      <c r="KAT14" s="132"/>
      <c r="KAU14" s="133"/>
      <c r="KAV14" s="134"/>
      <c r="KAW14" s="132"/>
      <c r="KAX14" s="132"/>
      <c r="KAY14" s="132"/>
      <c r="KAZ14" s="133"/>
      <c r="KBA14" s="134"/>
      <c r="KBB14" s="132"/>
      <c r="KBC14" s="132"/>
      <c r="KBD14" s="132"/>
      <c r="KBE14" s="133"/>
      <c r="KBF14" s="134"/>
      <c r="KBG14" s="132"/>
      <c r="KBH14" s="132"/>
      <c r="KBI14" s="132"/>
      <c r="KBJ14" s="133"/>
      <c r="KBK14" s="134"/>
      <c r="KBL14" s="132"/>
      <c r="KBM14" s="132"/>
      <c r="KBN14" s="132"/>
      <c r="KBO14" s="133"/>
      <c r="KBP14" s="134"/>
      <c r="KBQ14" s="132"/>
      <c r="KBR14" s="132"/>
      <c r="KBS14" s="132"/>
      <c r="KBT14" s="133"/>
      <c r="KBU14" s="134"/>
      <c r="KBV14" s="132"/>
      <c r="KBW14" s="132"/>
      <c r="KBX14" s="132"/>
      <c r="KBY14" s="133"/>
      <c r="KBZ14" s="134"/>
      <c r="KCA14" s="132"/>
      <c r="KCB14" s="132"/>
      <c r="KCC14" s="132"/>
      <c r="KCD14" s="133"/>
      <c r="KCE14" s="134"/>
      <c r="KCF14" s="132"/>
      <c r="KCG14" s="132"/>
      <c r="KCH14" s="132"/>
      <c r="KCI14" s="133"/>
      <c r="KCJ14" s="134"/>
      <c r="KCK14" s="132"/>
      <c r="KCL14" s="132"/>
      <c r="KCM14" s="132"/>
      <c r="KCN14" s="133"/>
      <c r="KCO14" s="134"/>
      <c r="KCP14" s="132"/>
      <c r="KCQ14" s="132"/>
      <c r="KCR14" s="132"/>
      <c r="KCS14" s="133"/>
      <c r="KCT14" s="134"/>
      <c r="KCU14" s="132"/>
      <c r="KCV14" s="132"/>
      <c r="KCW14" s="132"/>
      <c r="KCX14" s="133"/>
      <c r="KCY14" s="134"/>
      <c r="KCZ14" s="132"/>
      <c r="KDA14" s="132"/>
      <c r="KDB14" s="132"/>
      <c r="KDC14" s="133"/>
      <c r="KDD14" s="134"/>
      <c r="KDE14" s="132"/>
      <c r="KDF14" s="132"/>
      <c r="KDG14" s="132"/>
      <c r="KDH14" s="133"/>
      <c r="KDI14" s="134"/>
      <c r="KDJ14" s="132"/>
      <c r="KDK14" s="132"/>
      <c r="KDL14" s="132"/>
      <c r="KDM14" s="133"/>
      <c r="KDN14" s="134"/>
      <c r="KDO14" s="132"/>
      <c r="KDP14" s="132"/>
      <c r="KDQ14" s="132"/>
      <c r="KDR14" s="133"/>
      <c r="KDS14" s="134"/>
      <c r="KDT14" s="132"/>
      <c r="KDU14" s="132"/>
      <c r="KDV14" s="132"/>
      <c r="KDW14" s="133"/>
      <c r="KDX14" s="134"/>
      <c r="KDY14" s="132"/>
      <c r="KDZ14" s="132"/>
      <c r="KEA14" s="132"/>
      <c r="KEB14" s="133"/>
      <c r="KEC14" s="134"/>
      <c r="KED14" s="132"/>
      <c r="KEE14" s="132"/>
      <c r="KEF14" s="132"/>
      <c r="KEG14" s="133"/>
      <c r="KEH14" s="134"/>
      <c r="KEI14" s="132"/>
      <c r="KEJ14" s="132"/>
      <c r="KEK14" s="132"/>
      <c r="KEL14" s="133"/>
      <c r="KEM14" s="134"/>
      <c r="KEN14" s="132"/>
      <c r="KEO14" s="132"/>
      <c r="KEP14" s="132"/>
      <c r="KEQ14" s="133"/>
      <c r="KER14" s="134"/>
      <c r="KES14" s="132"/>
      <c r="KET14" s="132"/>
      <c r="KEU14" s="132"/>
      <c r="KEV14" s="133"/>
      <c r="KEW14" s="134"/>
      <c r="KEX14" s="132"/>
      <c r="KEY14" s="132"/>
      <c r="KEZ14" s="132"/>
      <c r="KFA14" s="133"/>
      <c r="KFB14" s="134"/>
      <c r="KFC14" s="132"/>
      <c r="KFD14" s="132"/>
      <c r="KFE14" s="132"/>
      <c r="KFF14" s="133"/>
      <c r="KFG14" s="134"/>
      <c r="KFH14" s="132"/>
      <c r="KFI14" s="132"/>
      <c r="KFJ14" s="132"/>
      <c r="KFK14" s="133"/>
      <c r="KFL14" s="134"/>
      <c r="KFM14" s="132"/>
      <c r="KFN14" s="132"/>
      <c r="KFO14" s="132"/>
      <c r="KFP14" s="133"/>
      <c r="KFQ14" s="134"/>
      <c r="KFR14" s="132"/>
      <c r="KFS14" s="132"/>
      <c r="KFT14" s="132"/>
      <c r="KFU14" s="133"/>
      <c r="KFV14" s="134"/>
      <c r="KFW14" s="132"/>
      <c r="KFX14" s="132"/>
      <c r="KFY14" s="132"/>
      <c r="KFZ14" s="133"/>
      <c r="KGA14" s="134"/>
      <c r="KGB14" s="132"/>
      <c r="KGC14" s="132"/>
      <c r="KGD14" s="132"/>
      <c r="KGE14" s="133"/>
      <c r="KGF14" s="134"/>
      <c r="KGG14" s="132"/>
      <c r="KGH14" s="132"/>
      <c r="KGI14" s="132"/>
      <c r="KGJ14" s="133"/>
      <c r="KGK14" s="134"/>
      <c r="KGL14" s="132"/>
      <c r="KGM14" s="132"/>
      <c r="KGN14" s="132"/>
      <c r="KGO14" s="133"/>
      <c r="KGP14" s="134"/>
      <c r="KGQ14" s="132"/>
      <c r="KGR14" s="132"/>
      <c r="KGS14" s="132"/>
      <c r="KGT14" s="133"/>
      <c r="KGU14" s="134"/>
      <c r="KGV14" s="132"/>
      <c r="KGW14" s="132"/>
      <c r="KGX14" s="132"/>
      <c r="KGY14" s="133"/>
      <c r="KGZ14" s="134"/>
      <c r="KHA14" s="132"/>
      <c r="KHB14" s="132"/>
      <c r="KHC14" s="132"/>
      <c r="KHD14" s="133"/>
      <c r="KHE14" s="134"/>
      <c r="KHF14" s="132"/>
      <c r="KHG14" s="132"/>
      <c r="KHH14" s="132"/>
      <c r="KHI14" s="133"/>
      <c r="KHJ14" s="134"/>
      <c r="KHK14" s="132"/>
      <c r="KHL14" s="132"/>
      <c r="KHM14" s="132"/>
      <c r="KHN14" s="133"/>
      <c r="KHO14" s="134"/>
      <c r="KHP14" s="132"/>
      <c r="KHQ14" s="132"/>
      <c r="KHR14" s="132"/>
      <c r="KHS14" s="133"/>
      <c r="KHT14" s="134"/>
      <c r="KHU14" s="132"/>
      <c r="KHV14" s="132"/>
      <c r="KHW14" s="132"/>
      <c r="KHX14" s="133"/>
      <c r="KHY14" s="134"/>
      <c r="KHZ14" s="132"/>
      <c r="KIA14" s="132"/>
      <c r="KIB14" s="132"/>
      <c r="KIC14" s="133"/>
      <c r="KID14" s="134"/>
      <c r="KIE14" s="132"/>
      <c r="KIF14" s="132"/>
      <c r="KIG14" s="132"/>
      <c r="KIH14" s="133"/>
      <c r="KII14" s="134"/>
      <c r="KIJ14" s="132"/>
      <c r="KIK14" s="132"/>
      <c r="KIL14" s="132"/>
      <c r="KIM14" s="133"/>
      <c r="KIN14" s="134"/>
      <c r="KIO14" s="132"/>
      <c r="KIP14" s="132"/>
      <c r="KIQ14" s="132"/>
      <c r="KIR14" s="133"/>
      <c r="KIS14" s="134"/>
      <c r="KIT14" s="132"/>
      <c r="KIU14" s="132"/>
      <c r="KIV14" s="132"/>
      <c r="KIW14" s="133"/>
      <c r="KIX14" s="134"/>
      <c r="KIY14" s="132"/>
      <c r="KIZ14" s="132"/>
      <c r="KJA14" s="132"/>
      <c r="KJB14" s="133"/>
      <c r="KJC14" s="134"/>
      <c r="KJD14" s="132"/>
      <c r="KJE14" s="132"/>
      <c r="KJF14" s="132"/>
      <c r="KJG14" s="133"/>
      <c r="KJH14" s="134"/>
      <c r="KJI14" s="132"/>
      <c r="KJJ14" s="132"/>
      <c r="KJK14" s="132"/>
      <c r="KJL14" s="133"/>
      <c r="KJM14" s="134"/>
      <c r="KJN14" s="132"/>
      <c r="KJO14" s="132"/>
      <c r="KJP14" s="132"/>
      <c r="KJQ14" s="133"/>
      <c r="KJR14" s="134"/>
      <c r="KJS14" s="132"/>
      <c r="KJT14" s="132"/>
      <c r="KJU14" s="132"/>
      <c r="KJV14" s="133"/>
      <c r="KJW14" s="134"/>
      <c r="KJX14" s="132"/>
      <c r="KJY14" s="132"/>
      <c r="KJZ14" s="132"/>
      <c r="KKA14" s="133"/>
      <c r="KKB14" s="134"/>
      <c r="KKC14" s="132"/>
      <c r="KKD14" s="132"/>
      <c r="KKE14" s="132"/>
      <c r="KKF14" s="133"/>
      <c r="KKG14" s="134"/>
      <c r="KKH14" s="132"/>
      <c r="KKI14" s="132"/>
      <c r="KKJ14" s="132"/>
      <c r="KKK14" s="133"/>
      <c r="KKL14" s="134"/>
      <c r="KKM14" s="132"/>
      <c r="KKN14" s="132"/>
      <c r="KKO14" s="132"/>
      <c r="KKP14" s="133"/>
      <c r="KKQ14" s="134"/>
      <c r="KKR14" s="132"/>
      <c r="KKS14" s="132"/>
      <c r="KKT14" s="132"/>
      <c r="KKU14" s="133"/>
      <c r="KKV14" s="134"/>
      <c r="KKW14" s="132"/>
      <c r="KKX14" s="132"/>
      <c r="KKY14" s="132"/>
      <c r="KKZ14" s="133"/>
      <c r="KLA14" s="134"/>
      <c r="KLB14" s="132"/>
      <c r="KLC14" s="132"/>
      <c r="KLD14" s="132"/>
      <c r="KLE14" s="133"/>
      <c r="KLF14" s="134"/>
      <c r="KLG14" s="132"/>
      <c r="KLH14" s="132"/>
      <c r="KLI14" s="132"/>
      <c r="KLJ14" s="133"/>
      <c r="KLK14" s="134"/>
      <c r="KLL14" s="132"/>
      <c r="KLM14" s="132"/>
      <c r="KLN14" s="132"/>
      <c r="KLO14" s="133"/>
      <c r="KLP14" s="134"/>
      <c r="KLQ14" s="132"/>
      <c r="KLR14" s="132"/>
      <c r="KLS14" s="132"/>
      <c r="KLT14" s="133"/>
      <c r="KLU14" s="134"/>
      <c r="KLV14" s="132"/>
      <c r="KLW14" s="132"/>
      <c r="KLX14" s="132"/>
      <c r="KLY14" s="133"/>
      <c r="KLZ14" s="134"/>
      <c r="KMA14" s="132"/>
      <c r="KMB14" s="132"/>
      <c r="KMC14" s="132"/>
      <c r="KMD14" s="133"/>
      <c r="KME14" s="134"/>
      <c r="KMF14" s="132"/>
      <c r="KMG14" s="132"/>
      <c r="KMH14" s="132"/>
      <c r="KMI14" s="133"/>
      <c r="KMJ14" s="134"/>
      <c r="KMK14" s="132"/>
      <c r="KML14" s="132"/>
      <c r="KMM14" s="132"/>
      <c r="KMN14" s="133"/>
      <c r="KMO14" s="134"/>
      <c r="KMP14" s="132"/>
      <c r="KMQ14" s="132"/>
      <c r="KMR14" s="132"/>
      <c r="KMS14" s="133"/>
      <c r="KMT14" s="134"/>
      <c r="KMU14" s="132"/>
      <c r="KMV14" s="132"/>
      <c r="KMW14" s="132"/>
      <c r="KMX14" s="133"/>
      <c r="KMY14" s="134"/>
      <c r="KMZ14" s="132"/>
      <c r="KNA14" s="132"/>
      <c r="KNB14" s="132"/>
      <c r="KNC14" s="133"/>
      <c r="KND14" s="134"/>
      <c r="KNE14" s="132"/>
      <c r="KNF14" s="132"/>
      <c r="KNG14" s="132"/>
      <c r="KNH14" s="133"/>
      <c r="KNI14" s="134"/>
      <c r="KNJ14" s="132"/>
      <c r="KNK14" s="132"/>
      <c r="KNL14" s="132"/>
      <c r="KNM14" s="133"/>
      <c r="KNN14" s="134"/>
      <c r="KNO14" s="132"/>
      <c r="KNP14" s="132"/>
      <c r="KNQ14" s="132"/>
      <c r="KNR14" s="133"/>
      <c r="KNS14" s="134"/>
      <c r="KNT14" s="132"/>
      <c r="KNU14" s="132"/>
      <c r="KNV14" s="132"/>
      <c r="KNW14" s="133"/>
      <c r="KNX14" s="134"/>
      <c r="KNY14" s="132"/>
      <c r="KNZ14" s="132"/>
      <c r="KOA14" s="132"/>
      <c r="KOB14" s="133"/>
      <c r="KOC14" s="134"/>
      <c r="KOD14" s="132"/>
      <c r="KOE14" s="132"/>
      <c r="KOF14" s="132"/>
      <c r="KOG14" s="133"/>
      <c r="KOH14" s="134"/>
      <c r="KOI14" s="132"/>
      <c r="KOJ14" s="132"/>
      <c r="KOK14" s="132"/>
      <c r="KOL14" s="133"/>
      <c r="KOM14" s="134"/>
      <c r="KON14" s="132"/>
      <c r="KOO14" s="132"/>
      <c r="KOP14" s="132"/>
      <c r="KOQ14" s="133"/>
      <c r="KOR14" s="134"/>
      <c r="KOS14" s="132"/>
      <c r="KOT14" s="132"/>
      <c r="KOU14" s="132"/>
      <c r="KOV14" s="133"/>
      <c r="KOW14" s="134"/>
      <c r="KOX14" s="132"/>
      <c r="KOY14" s="132"/>
      <c r="KOZ14" s="132"/>
      <c r="KPA14" s="133"/>
      <c r="KPB14" s="134"/>
      <c r="KPC14" s="132"/>
      <c r="KPD14" s="132"/>
      <c r="KPE14" s="132"/>
      <c r="KPF14" s="133"/>
      <c r="KPG14" s="134"/>
      <c r="KPH14" s="132"/>
      <c r="KPI14" s="132"/>
      <c r="KPJ14" s="132"/>
      <c r="KPK14" s="133"/>
      <c r="KPL14" s="134"/>
      <c r="KPM14" s="132"/>
      <c r="KPN14" s="132"/>
      <c r="KPO14" s="132"/>
      <c r="KPP14" s="133"/>
      <c r="KPQ14" s="134"/>
      <c r="KPR14" s="132"/>
      <c r="KPS14" s="132"/>
      <c r="KPT14" s="132"/>
      <c r="KPU14" s="133"/>
      <c r="KPV14" s="134"/>
      <c r="KPW14" s="132"/>
      <c r="KPX14" s="132"/>
      <c r="KPY14" s="132"/>
      <c r="KPZ14" s="133"/>
      <c r="KQA14" s="134"/>
      <c r="KQB14" s="132"/>
      <c r="KQC14" s="132"/>
      <c r="KQD14" s="132"/>
      <c r="KQE14" s="133"/>
      <c r="KQF14" s="134"/>
      <c r="KQG14" s="132"/>
      <c r="KQH14" s="132"/>
      <c r="KQI14" s="132"/>
      <c r="KQJ14" s="133"/>
      <c r="KQK14" s="134"/>
      <c r="KQL14" s="132"/>
      <c r="KQM14" s="132"/>
      <c r="KQN14" s="132"/>
      <c r="KQO14" s="133"/>
      <c r="KQP14" s="134"/>
      <c r="KQQ14" s="132"/>
      <c r="KQR14" s="132"/>
      <c r="KQS14" s="132"/>
      <c r="KQT14" s="133"/>
      <c r="KQU14" s="134"/>
      <c r="KQV14" s="132"/>
      <c r="KQW14" s="132"/>
      <c r="KQX14" s="132"/>
      <c r="KQY14" s="133"/>
      <c r="KQZ14" s="134"/>
      <c r="KRA14" s="132"/>
      <c r="KRB14" s="132"/>
      <c r="KRC14" s="132"/>
      <c r="KRD14" s="133"/>
      <c r="KRE14" s="134"/>
      <c r="KRF14" s="132"/>
      <c r="KRG14" s="132"/>
      <c r="KRH14" s="132"/>
      <c r="KRI14" s="133"/>
      <c r="KRJ14" s="134"/>
      <c r="KRK14" s="132"/>
      <c r="KRL14" s="132"/>
      <c r="KRM14" s="132"/>
      <c r="KRN14" s="133"/>
      <c r="KRO14" s="134"/>
      <c r="KRP14" s="132"/>
      <c r="KRQ14" s="132"/>
      <c r="KRR14" s="132"/>
      <c r="KRS14" s="133"/>
      <c r="KRT14" s="134"/>
      <c r="KRU14" s="132"/>
      <c r="KRV14" s="132"/>
      <c r="KRW14" s="132"/>
      <c r="KRX14" s="133"/>
      <c r="KRY14" s="134"/>
      <c r="KRZ14" s="132"/>
      <c r="KSA14" s="132"/>
      <c r="KSB14" s="132"/>
      <c r="KSC14" s="133"/>
      <c r="KSD14" s="134"/>
      <c r="KSE14" s="132"/>
      <c r="KSF14" s="132"/>
      <c r="KSG14" s="132"/>
      <c r="KSH14" s="133"/>
      <c r="KSI14" s="134"/>
      <c r="KSJ14" s="132"/>
      <c r="KSK14" s="132"/>
      <c r="KSL14" s="132"/>
      <c r="KSM14" s="133"/>
      <c r="KSN14" s="134"/>
      <c r="KSO14" s="132"/>
      <c r="KSP14" s="132"/>
      <c r="KSQ14" s="132"/>
      <c r="KSR14" s="133"/>
      <c r="KSS14" s="134"/>
      <c r="KST14" s="132"/>
      <c r="KSU14" s="132"/>
      <c r="KSV14" s="132"/>
      <c r="KSW14" s="133"/>
      <c r="KSX14" s="134"/>
      <c r="KSY14" s="132"/>
      <c r="KSZ14" s="132"/>
      <c r="KTA14" s="132"/>
      <c r="KTB14" s="133"/>
      <c r="KTC14" s="134"/>
      <c r="KTD14" s="132"/>
      <c r="KTE14" s="132"/>
      <c r="KTF14" s="132"/>
      <c r="KTG14" s="133"/>
      <c r="KTH14" s="134"/>
      <c r="KTI14" s="132"/>
      <c r="KTJ14" s="132"/>
      <c r="KTK14" s="132"/>
      <c r="KTL14" s="133"/>
      <c r="KTM14" s="134"/>
      <c r="KTN14" s="132"/>
      <c r="KTO14" s="132"/>
      <c r="KTP14" s="132"/>
      <c r="KTQ14" s="133"/>
      <c r="KTR14" s="134"/>
      <c r="KTS14" s="132"/>
      <c r="KTT14" s="132"/>
      <c r="KTU14" s="132"/>
      <c r="KTV14" s="133"/>
      <c r="KTW14" s="134"/>
      <c r="KTX14" s="132"/>
      <c r="KTY14" s="132"/>
      <c r="KTZ14" s="132"/>
      <c r="KUA14" s="133"/>
      <c r="KUB14" s="134"/>
      <c r="KUC14" s="132"/>
      <c r="KUD14" s="132"/>
      <c r="KUE14" s="132"/>
      <c r="KUF14" s="133"/>
      <c r="KUG14" s="134"/>
      <c r="KUH14" s="132"/>
      <c r="KUI14" s="132"/>
      <c r="KUJ14" s="132"/>
      <c r="KUK14" s="133"/>
      <c r="KUL14" s="134"/>
      <c r="KUM14" s="132"/>
      <c r="KUN14" s="132"/>
      <c r="KUO14" s="132"/>
      <c r="KUP14" s="133"/>
      <c r="KUQ14" s="134"/>
      <c r="KUR14" s="132"/>
      <c r="KUS14" s="132"/>
      <c r="KUT14" s="132"/>
      <c r="KUU14" s="133"/>
      <c r="KUV14" s="134"/>
      <c r="KUW14" s="132"/>
      <c r="KUX14" s="132"/>
      <c r="KUY14" s="132"/>
      <c r="KUZ14" s="133"/>
      <c r="KVA14" s="134"/>
      <c r="KVB14" s="132"/>
      <c r="KVC14" s="132"/>
      <c r="KVD14" s="132"/>
      <c r="KVE14" s="133"/>
      <c r="KVF14" s="134"/>
      <c r="KVG14" s="132"/>
      <c r="KVH14" s="132"/>
      <c r="KVI14" s="132"/>
      <c r="KVJ14" s="133"/>
      <c r="KVK14" s="134"/>
      <c r="KVL14" s="132"/>
      <c r="KVM14" s="132"/>
      <c r="KVN14" s="132"/>
      <c r="KVO14" s="133"/>
      <c r="KVP14" s="134"/>
      <c r="KVQ14" s="132"/>
      <c r="KVR14" s="132"/>
      <c r="KVS14" s="132"/>
      <c r="KVT14" s="133"/>
      <c r="KVU14" s="134"/>
      <c r="KVV14" s="132"/>
      <c r="KVW14" s="132"/>
      <c r="KVX14" s="132"/>
      <c r="KVY14" s="133"/>
      <c r="KVZ14" s="134"/>
      <c r="KWA14" s="132"/>
      <c r="KWB14" s="132"/>
      <c r="KWC14" s="132"/>
      <c r="KWD14" s="133"/>
      <c r="KWE14" s="134"/>
      <c r="KWF14" s="132"/>
      <c r="KWG14" s="132"/>
      <c r="KWH14" s="132"/>
      <c r="KWI14" s="133"/>
      <c r="KWJ14" s="134"/>
      <c r="KWK14" s="132"/>
      <c r="KWL14" s="132"/>
      <c r="KWM14" s="132"/>
      <c r="KWN14" s="133"/>
      <c r="KWO14" s="134"/>
      <c r="KWP14" s="132"/>
      <c r="KWQ14" s="132"/>
      <c r="KWR14" s="132"/>
      <c r="KWS14" s="133"/>
      <c r="KWT14" s="134"/>
      <c r="KWU14" s="132"/>
      <c r="KWV14" s="132"/>
      <c r="KWW14" s="132"/>
      <c r="KWX14" s="133"/>
      <c r="KWY14" s="134"/>
      <c r="KWZ14" s="132"/>
      <c r="KXA14" s="132"/>
      <c r="KXB14" s="132"/>
      <c r="KXC14" s="133"/>
      <c r="KXD14" s="134"/>
      <c r="KXE14" s="132"/>
      <c r="KXF14" s="132"/>
      <c r="KXG14" s="132"/>
      <c r="KXH14" s="133"/>
      <c r="KXI14" s="134"/>
      <c r="KXJ14" s="132"/>
      <c r="KXK14" s="132"/>
      <c r="KXL14" s="132"/>
      <c r="KXM14" s="133"/>
      <c r="KXN14" s="134"/>
      <c r="KXO14" s="132"/>
      <c r="KXP14" s="132"/>
      <c r="KXQ14" s="132"/>
      <c r="KXR14" s="133"/>
      <c r="KXS14" s="134"/>
      <c r="KXT14" s="132"/>
      <c r="KXU14" s="132"/>
      <c r="KXV14" s="132"/>
      <c r="KXW14" s="133"/>
      <c r="KXX14" s="134"/>
      <c r="KXY14" s="132"/>
      <c r="KXZ14" s="132"/>
      <c r="KYA14" s="132"/>
      <c r="KYB14" s="133"/>
      <c r="KYC14" s="134"/>
      <c r="KYD14" s="132"/>
      <c r="KYE14" s="132"/>
      <c r="KYF14" s="132"/>
      <c r="KYG14" s="133"/>
      <c r="KYH14" s="134"/>
      <c r="KYI14" s="132"/>
      <c r="KYJ14" s="132"/>
      <c r="KYK14" s="132"/>
      <c r="KYL14" s="133"/>
      <c r="KYM14" s="134"/>
      <c r="KYN14" s="132"/>
      <c r="KYO14" s="132"/>
      <c r="KYP14" s="132"/>
      <c r="KYQ14" s="133"/>
      <c r="KYR14" s="134"/>
      <c r="KYS14" s="132"/>
      <c r="KYT14" s="132"/>
      <c r="KYU14" s="132"/>
      <c r="KYV14" s="133"/>
      <c r="KYW14" s="134"/>
      <c r="KYX14" s="132"/>
      <c r="KYY14" s="132"/>
      <c r="KYZ14" s="132"/>
      <c r="KZA14" s="133"/>
      <c r="KZB14" s="134"/>
      <c r="KZC14" s="132"/>
      <c r="KZD14" s="132"/>
      <c r="KZE14" s="132"/>
      <c r="KZF14" s="133"/>
      <c r="KZG14" s="134"/>
      <c r="KZH14" s="132"/>
      <c r="KZI14" s="132"/>
      <c r="KZJ14" s="132"/>
      <c r="KZK14" s="133"/>
      <c r="KZL14" s="134"/>
      <c r="KZM14" s="132"/>
      <c r="KZN14" s="132"/>
      <c r="KZO14" s="132"/>
      <c r="KZP14" s="133"/>
      <c r="KZQ14" s="134"/>
      <c r="KZR14" s="132"/>
      <c r="KZS14" s="132"/>
      <c r="KZT14" s="132"/>
      <c r="KZU14" s="133"/>
      <c r="KZV14" s="134"/>
      <c r="KZW14" s="132"/>
      <c r="KZX14" s="132"/>
      <c r="KZY14" s="132"/>
      <c r="KZZ14" s="133"/>
      <c r="LAA14" s="134"/>
      <c r="LAB14" s="132"/>
      <c r="LAC14" s="132"/>
      <c r="LAD14" s="132"/>
      <c r="LAE14" s="133"/>
      <c r="LAF14" s="134"/>
      <c r="LAG14" s="132"/>
      <c r="LAH14" s="132"/>
      <c r="LAI14" s="132"/>
      <c r="LAJ14" s="133"/>
      <c r="LAK14" s="134"/>
      <c r="LAL14" s="132"/>
      <c r="LAM14" s="132"/>
      <c r="LAN14" s="132"/>
      <c r="LAO14" s="133"/>
      <c r="LAP14" s="134"/>
      <c r="LAQ14" s="132"/>
      <c r="LAR14" s="132"/>
      <c r="LAS14" s="132"/>
      <c r="LAT14" s="133"/>
      <c r="LAU14" s="134"/>
      <c r="LAV14" s="132"/>
      <c r="LAW14" s="132"/>
      <c r="LAX14" s="132"/>
      <c r="LAY14" s="133"/>
      <c r="LAZ14" s="134"/>
      <c r="LBA14" s="132"/>
      <c r="LBB14" s="132"/>
      <c r="LBC14" s="132"/>
      <c r="LBD14" s="133"/>
      <c r="LBE14" s="134"/>
      <c r="LBF14" s="132"/>
      <c r="LBG14" s="132"/>
      <c r="LBH14" s="132"/>
      <c r="LBI14" s="133"/>
      <c r="LBJ14" s="134"/>
      <c r="LBK14" s="132"/>
      <c r="LBL14" s="132"/>
      <c r="LBM14" s="132"/>
      <c r="LBN14" s="133"/>
      <c r="LBO14" s="134"/>
      <c r="LBP14" s="132"/>
      <c r="LBQ14" s="132"/>
      <c r="LBR14" s="132"/>
      <c r="LBS14" s="133"/>
      <c r="LBT14" s="134"/>
      <c r="LBU14" s="132"/>
      <c r="LBV14" s="132"/>
      <c r="LBW14" s="132"/>
      <c r="LBX14" s="133"/>
      <c r="LBY14" s="134"/>
      <c r="LBZ14" s="132"/>
      <c r="LCA14" s="132"/>
      <c r="LCB14" s="132"/>
      <c r="LCC14" s="133"/>
      <c r="LCD14" s="134"/>
      <c r="LCE14" s="132"/>
      <c r="LCF14" s="132"/>
      <c r="LCG14" s="132"/>
      <c r="LCH14" s="133"/>
      <c r="LCI14" s="134"/>
      <c r="LCJ14" s="132"/>
      <c r="LCK14" s="132"/>
      <c r="LCL14" s="132"/>
      <c r="LCM14" s="133"/>
      <c r="LCN14" s="134"/>
      <c r="LCO14" s="132"/>
      <c r="LCP14" s="132"/>
      <c r="LCQ14" s="132"/>
      <c r="LCR14" s="133"/>
      <c r="LCS14" s="134"/>
      <c r="LCT14" s="132"/>
      <c r="LCU14" s="132"/>
      <c r="LCV14" s="132"/>
      <c r="LCW14" s="133"/>
      <c r="LCX14" s="134"/>
      <c r="LCY14" s="132"/>
      <c r="LCZ14" s="132"/>
      <c r="LDA14" s="132"/>
      <c r="LDB14" s="133"/>
      <c r="LDC14" s="134"/>
      <c r="LDD14" s="132"/>
      <c r="LDE14" s="132"/>
      <c r="LDF14" s="132"/>
      <c r="LDG14" s="133"/>
      <c r="LDH14" s="134"/>
      <c r="LDI14" s="132"/>
      <c r="LDJ14" s="132"/>
      <c r="LDK14" s="132"/>
      <c r="LDL14" s="133"/>
      <c r="LDM14" s="134"/>
      <c r="LDN14" s="132"/>
      <c r="LDO14" s="132"/>
      <c r="LDP14" s="132"/>
      <c r="LDQ14" s="133"/>
      <c r="LDR14" s="134"/>
      <c r="LDS14" s="132"/>
      <c r="LDT14" s="132"/>
      <c r="LDU14" s="132"/>
      <c r="LDV14" s="133"/>
      <c r="LDW14" s="134"/>
      <c r="LDX14" s="132"/>
      <c r="LDY14" s="132"/>
      <c r="LDZ14" s="132"/>
      <c r="LEA14" s="133"/>
      <c r="LEB14" s="134"/>
      <c r="LEC14" s="132"/>
      <c r="LED14" s="132"/>
      <c r="LEE14" s="132"/>
      <c r="LEF14" s="133"/>
      <c r="LEG14" s="134"/>
      <c r="LEH14" s="132"/>
      <c r="LEI14" s="132"/>
      <c r="LEJ14" s="132"/>
      <c r="LEK14" s="133"/>
      <c r="LEL14" s="134"/>
      <c r="LEM14" s="132"/>
      <c r="LEN14" s="132"/>
      <c r="LEO14" s="132"/>
      <c r="LEP14" s="133"/>
      <c r="LEQ14" s="134"/>
      <c r="LER14" s="132"/>
      <c r="LES14" s="132"/>
      <c r="LET14" s="132"/>
      <c r="LEU14" s="133"/>
      <c r="LEV14" s="134"/>
      <c r="LEW14" s="132"/>
      <c r="LEX14" s="132"/>
      <c r="LEY14" s="132"/>
      <c r="LEZ14" s="133"/>
      <c r="LFA14" s="134"/>
      <c r="LFB14" s="132"/>
      <c r="LFC14" s="132"/>
      <c r="LFD14" s="132"/>
      <c r="LFE14" s="133"/>
      <c r="LFF14" s="134"/>
      <c r="LFG14" s="132"/>
      <c r="LFH14" s="132"/>
      <c r="LFI14" s="132"/>
      <c r="LFJ14" s="133"/>
      <c r="LFK14" s="134"/>
      <c r="LFL14" s="132"/>
      <c r="LFM14" s="132"/>
      <c r="LFN14" s="132"/>
      <c r="LFO14" s="133"/>
      <c r="LFP14" s="134"/>
      <c r="LFQ14" s="132"/>
      <c r="LFR14" s="132"/>
      <c r="LFS14" s="132"/>
      <c r="LFT14" s="133"/>
      <c r="LFU14" s="134"/>
      <c r="LFV14" s="132"/>
      <c r="LFW14" s="132"/>
      <c r="LFX14" s="132"/>
      <c r="LFY14" s="133"/>
      <c r="LFZ14" s="134"/>
      <c r="LGA14" s="132"/>
      <c r="LGB14" s="132"/>
      <c r="LGC14" s="132"/>
      <c r="LGD14" s="133"/>
      <c r="LGE14" s="134"/>
      <c r="LGF14" s="132"/>
      <c r="LGG14" s="132"/>
      <c r="LGH14" s="132"/>
      <c r="LGI14" s="133"/>
      <c r="LGJ14" s="134"/>
      <c r="LGK14" s="132"/>
      <c r="LGL14" s="132"/>
      <c r="LGM14" s="132"/>
      <c r="LGN14" s="133"/>
      <c r="LGO14" s="134"/>
      <c r="LGP14" s="132"/>
      <c r="LGQ14" s="132"/>
      <c r="LGR14" s="132"/>
      <c r="LGS14" s="133"/>
      <c r="LGT14" s="134"/>
      <c r="LGU14" s="132"/>
      <c r="LGV14" s="132"/>
      <c r="LGW14" s="132"/>
      <c r="LGX14" s="133"/>
      <c r="LGY14" s="134"/>
      <c r="LGZ14" s="132"/>
      <c r="LHA14" s="132"/>
      <c r="LHB14" s="132"/>
      <c r="LHC14" s="133"/>
      <c r="LHD14" s="134"/>
      <c r="LHE14" s="132"/>
      <c r="LHF14" s="132"/>
      <c r="LHG14" s="132"/>
      <c r="LHH14" s="133"/>
      <c r="LHI14" s="134"/>
      <c r="LHJ14" s="132"/>
      <c r="LHK14" s="132"/>
      <c r="LHL14" s="132"/>
      <c r="LHM14" s="133"/>
      <c r="LHN14" s="134"/>
      <c r="LHO14" s="132"/>
      <c r="LHP14" s="132"/>
      <c r="LHQ14" s="132"/>
      <c r="LHR14" s="133"/>
      <c r="LHS14" s="134"/>
      <c r="LHT14" s="132"/>
      <c r="LHU14" s="132"/>
      <c r="LHV14" s="132"/>
      <c r="LHW14" s="133"/>
      <c r="LHX14" s="134"/>
      <c r="LHY14" s="132"/>
      <c r="LHZ14" s="132"/>
      <c r="LIA14" s="132"/>
      <c r="LIB14" s="133"/>
      <c r="LIC14" s="134"/>
      <c r="LID14" s="132"/>
      <c r="LIE14" s="132"/>
      <c r="LIF14" s="132"/>
      <c r="LIG14" s="133"/>
      <c r="LIH14" s="134"/>
      <c r="LII14" s="132"/>
      <c r="LIJ14" s="132"/>
      <c r="LIK14" s="132"/>
      <c r="LIL14" s="133"/>
      <c r="LIM14" s="134"/>
      <c r="LIN14" s="132"/>
      <c r="LIO14" s="132"/>
      <c r="LIP14" s="132"/>
      <c r="LIQ14" s="133"/>
      <c r="LIR14" s="134"/>
      <c r="LIS14" s="132"/>
      <c r="LIT14" s="132"/>
      <c r="LIU14" s="132"/>
      <c r="LIV14" s="133"/>
      <c r="LIW14" s="134"/>
      <c r="LIX14" s="132"/>
      <c r="LIY14" s="132"/>
      <c r="LIZ14" s="132"/>
      <c r="LJA14" s="133"/>
      <c r="LJB14" s="134"/>
      <c r="LJC14" s="132"/>
      <c r="LJD14" s="132"/>
      <c r="LJE14" s="132"/>
      <c r="LJF14" s="133"/>
      <c r="LJG14" s="134"/>
      <c r="LJH14" s="132"/>
      <c r="LJI14" s="132"/>
      <c r="LJJ14" s="132"/>
      <c r="LJK14" s="133"/>
      <c r="LJL14" s="134"/>
      <c r="LJM14" s="132"/>
      <c r="LJN14" s="132"/>
      <c r="LJO14" s="132"/>
      <c r="LJP14" s="133"/>
      <c r="LJQ14" s="134"/>
      <c r="LJR14" s="132"/>
      <c r="LJS14" s="132"/>
      <c r="LJT14" s="132"/>
      <c r="LJU14" s="133"/>
      <c r="LJV14" s="134"/>
      <c r="LJW14" s="132"/>
      <c r="LJX14" s="132"/>
      <c r="LJY14" s="132"/>
      <c r="LJZ14" s="133"/>
      <c r="LKA14" s="134"/>
      <c r="LKB14" s="132"/>
      <c r="LKC14" s="132"/>
      <c r="LKD14" s="132"/>
      <c r="LKE14" s="133"/>
      <c r="LKF14" s="134"/>
      <c r="LKG14" s="132"/>
      <c r="LKH14" s="132"/>
      <c r="LKI14" s="132"/>
      <c r="LKJ14" s="133"/>
      <c r="LKK14" s="134"/>
      <c r="LKL14" s="132"/>
      <c r="LKM14" s="132"/>
      <c r="LKN14" s="132"/>
      <c r="LKO14" s="133"/>
      <c r="LKP14" s="134"/>
      <c r="LKQ14" s="132"/>
      <c r="LKR14" s="132"/>
      <c r="LKS14" s="132"/>
      <c r="LKT14" s="133"/>
      <c r="LKU14" s="134"/>
      <c r="LKV14" s="132"/>
      <c r="LKW14" s="132"/>
      <c r="LKX14" s="132"/>
      <c r="LKY14" s="133"/>
      <c r="LKZ14" s="134"/>
      <c r="LLA14" s="132"/>
      <c r="LLB14" s="132"/>
      <c r="LLC14" s="132"/>
      <c r="LLD14" s="133"/>
      <c r="LLE14" s="134"/>
      <c r="LLF14" s="132"/>
      <c r="LLG14" s="132"/>
      <c r="LLH14" s="132"/>
      <c r="LLI14" s="133"/>
      <c r="LLJ14" s="134"/>
      <c r="LLK14" s="132"/>
      <c r="LLL14" s="132"/>
      <c r="LLM14" s="132"/>
      <c r="LLN14" s="133"/>
      <c r="LLO14" s="134"/>
      <c r="LLP14" s="132"/>
      <c r="LLQ14" s="132"/>
      <c r="LLR14" s="132"/>
      <c r="LLS14" s="133"/>
      <c r="LLT14" s="134"/>
      <c r="LLU14" s="132"/>
      <c r="LLV14" s="132"/>
      <c r="LLW14" s="132"/>
      <c r="LLX14" s="133"/>
      <c r="LLY14" s="134"/>
      <c r="LLZ14" s="132"/>
      <c r="LMA14" s="132"/>
      <c r="LMB14" s="132"/>
      <c r="LMC14" s="133"/>
      <c r="LMD14" s="134"/>
      <c r="LME14" s="132"/>
      <c r="LMF14" s="132"/>
      <c r="LMG14" s="132"/>
      <c r="LMH14" s="133"/>
      <c r="LMI14" s="134"/>
      <c r="LMJ14" s="132"/>
      <c r="LMK14" s="132"/>
      <c r="LML14" s="132"/>
      <c r="LMM14" s="133"/>
      <c r="LMN14" s="134"/>
      <c r="LMO14" s="132"/>
      <c r="LMP14" s="132"/>
      <c r="LMQ14" s="132"/>
      <c r="LMR14" s="133"/>
      <c r="LMS14" s="134"/>
      <c r="LMT14" s="132"/>
      <c r="LMU14" s="132"/>
      <c r="LMV14" s="132"/>
      <c r="LMW14" s="133"/>
      <c r="LMX14" s="134"/>
      <c r="LMY14" s="132"/>
      <c r="LMZ14" s="132"/>
      <c r="LNA14" s="132"/>
      <c r="LNB14" s="133"/>
      <c r="LNC14" s="134"/>
      <c r="LND14" s="132"/>
      <c r="LNE14" s="132"/>
      <c r="LNF14" s="132"/>
      <c r="LNG14" s="133"/>
      <c r="LNH14" s="134"/>
      <c r="LNI14" s="132"/>
      <c r="LNJ14" s="132"/>
      <c r="LNK14" s="132"/>
      <c r="LNL14" s="133"/>
      <c r="LNM14" s="134"/>
      <c r="LNN14" s="132"/>
      <c r="LNO14" s="132"/>
      <c r="LNP14" s="132"/>
      <c r="LNQ14" s="133"/>
      <c r="LNR14" s="134"/>
      <c r="LNS14" s="132"/>
      <c r="LNT14" s="132"/>
      <c r="LNU14" s="132"/>
      <c r="LNV14" s="133"/>
      <c r="LNW14" s="134"/>
      <c r="LNX14" s="132"/>
      <c r="LNY14" s="132"/>
      <c r="LNZ14" s="132"/>
      <c r="LOA14" s="133"/>
      <c r="LOB14" s="134"/>
      <c r="LOC14" s="132"/>
      <c r="LOD14" s="132"/>
      <c r="LOE14" s="132"/>
      <c r="LOF14" s="133"/>
      <c r="LOG14" s="134"/>
      <c r="LOH14" s="132"/>
      <c r="LOI14" s="132"/>
      <c r="LOJ14" s="132"/>
      <c r="LOK14" s="133"/>
      <c r="LOL14" s="134"/>
      <c r="LOM14" s="132"/>
      <c r="LON14" s="132"/>
      <c r="LOO14" s="132"/>
      <c r="LOP14" s="133"/>
      <c r="LOQ14" s="134"/>
      <c r="LOR14" s="132"/>
      <c r="LOS14" s="132"/>
      <c r="LOT14" s="132"/>
      <c r="LOU14" s="133"/>
      <c r="LOV14" s="134"/>
      <c r="LOW14" s="132"/>
      <c r="LOX14" s="132"/>
      <c r="LOY14" s="132"/>
      <c r="LOZ14" s="133"/>
      <c r="LPA14" s="134"/>
      <c r="LPB14" s="132"/>
      <c r="LPC14" s="132"/>
      <c r="LPD14" s="132"/>
      <c r="LPE14" s="133"/>
      <c r="LPF14" s="134"/>
      <c r="LPG14" s="132"/>
      <c r="LPH14" s="132"/>
      <c r="LPI14" s="132"/>
      <c r="LPJ14" s="133"/>
      <c r="LPK14" s="134"/>
      <c r="LPL14" s="132"/>
      <c r="LPM14" s="132"/>
      <c r="LPN14" s="132"/>
      <c r="LPO14" s="133"/>
      <c r="LPP14" s="134"/>
      <c r="LPQ14" s="132"/>
      <c r="LPR14" s="132"/>
      <c r="LPS14" s="132"/>
      <c r="LPT14" s="133"/>
      <c r="LPU14" s="134"/>
      <c r="LPV14" s="132"/>
      <c r="LPW14" s="132"/>
      <c r="LPX14" s="132"/>
      <c r="LPY14" s="133"/>
      <c r="LPZ14" s="134"/>
      <c r="LQA14" s="132"/>
      <c r="LQB14" s="132"/>
      <c r="LQC14" s="132"/>
      <c r="LQD14" s="133"/>
      <c r="LQE14" s="134"/>
      <c r="LQF14" s="132"/>
      <c r="LQG14" s="132"/>
      <c r="LQH14" s="132"/>
      <c r="LQI14" s="133"/>
      <c r="LQJ14" s="134"/>
      <c r="LQK14" s="132"/>
      <c r="LQL14" s="132"/>
      <c r="LQM14" s="132"/>
      <c r="LQN14" s="133"/>
      <c r="LQO14" s="134"/>
      <c r="LQP14" s="132"/>
      <c r="LQQ14" s="132"/>
      <c r="LQR14" s="132"/>
      <c r="LQS14" s="133"/>
      <c r="LQT14" s="134"/>
      <c r="LQU14" s="132"/>
      <c r="LQV14" s="132"/>
      <c r="LQW14" s="132"/>
      <c r="LQX14" s="133"/>
      <c r="LQY14" s="134"/>
      <c r="LQZ14" s="132"/>
      <c r="LRA14" s="132"/>
      <c r="LRB14" s="132"/>
      <c r="LRC14" s="133"/>
      <c r="LRD14" s="134"/>
      <c r="LRE14" s="132"/>
      <c r="LRF14" s="132"/>
      <c r="LRG14" s="132"/>
      <c r="LRH14" s="133"/>
      <c r="LRI14" s="134"/>
      <c r="LRJ14" s="132"/>
      <c r="LRK14" s="132"/>
      <c r="LRL14" s="132"/>
      <c r="LRM14" s="133"/>
      <c r="LRN14" s="134"/>
      <c r="LRO14" s="132"/>
      <c r="LRP14" s="132"/>
      <c r="LRQ14" s="132"/>
      <c r="LRR14" s="133"/>
      <c r="LRS14" s="134"/>
      <c r="LRT14" s="132"/>
      <c r="LRU14" s="132"/>
      <c r="LRV14" s="132"/>
      <c r="LRW14" s="133"/>
      <c r="LRX14" s="134"/>
      <c r="LRY14" s="132"/>
      <c r="LRZ14" s="132"/>
      <c r="LSA14" s="132"/>
      <c r="LSB14" s="133"/>
      <c r="LSC14" s="134"/>
      <c r="LSD14" s="132"/>
      <c r="LSE14" s="132"/>
      <c r="LSF14" s="132"/>
      <c r="LSG14" s="133"/>
      <c r="LSH14" s="134"/>
      <c r="LSI14" s="132"/>
      <c r="LSJ14" s="132"/>
      <c r="LSK14" s="132"/>
      <c r="LSL14" s="133"/>
      <c r="LSM14" s="134"/>
      <c r="LSN14" s="132"/>
      <c r="LSO14" s="132"/>
      <c r="LSP14" s="132"/>
      <c r="LSQ14" s="133"/>
      <c r="LSR14" s="134"/>
      <c r="LSS14" s="132"/>
      <c r="LST14" s="132"/>
      <c r="LSU14" s="132"/>
      <c r="LSV14" s="133"/>
      <c r="LSW14" s="134"/>
      <c r="LSX14" s="132"/>
      <c r="LSY14" s="132"/>
      <c r="LSZ14" s="132"/>
      <c r="LTA14" s="133"/>
      <c r="LTB14" s="134"/>
      <c r="LTC14" s="132"/>
      <c r="LTD14" s="132"/>
      <c r="LTE14" s="132"/>
      <c r="LTF14" s="133"/>
      <c r="LTG14" s="134"/>
      <c r="LTH14" s="132"/>
      <c r="LTI14" s="132"/>
      <c r="LTJ14" s="132"/>
      <c r="LTK14" s="133"/>
      <c r="LTL14" s="134"/>
      <c r="LTM14" s="132"/>
      <c r="LTN14" s="132"/>
      <c r="LTO14" s="132"/>
      <c r="LTP14" s="133"/>
      <c r="LTQ14" s="134"/>
      <c r="LTR14" s="132"/>
      <c r="LTS14" s="132"/>
      <c r="LTT14" s="132"/>
      <c r="LTU14" s="133"/>
      <c r="LTV14" s="134"/>
      <c r="LTW14" s="132"/>
      <c r="LTX14" s="132"/>
      <c r="LTY14" s="132"/>
      <c r="LTZ14" s="133"/>
      <c r="LUA14" s="134"/>
      <c r="LUB14" s="132"/>
      <c r="LUC14" s="132"/>
      <c r="LUD14" s="132"/>
      <c r="LUE14" s="133"/>
      <c r="LUF14" s="134"/>
      <c r="LUG14" s="132"/>
      <c r="LUH14" s="132"/>
      <c r="LUI14" s="132"/>
      <c r="LUJ14" s="133"/>
      <c r="LUK14" s="134"/>
      <c r="LUL14" s="132"/>
      <c r="LUM14" s="132"/>
      <c r="LUN14" s="132"/>
      <c r="LUO14" s="133"/>
      <c r="LUP14" s="134"/>
      <c r="LUQ14" s="132"/>
      <c r="LUR14" s="132"/>
      <c r="LUS14" s="132"/>
      <c r="LUT14" s="133"/>
      <c r="LUU14" s="134"/>
      <c r="LUV14" s="132"/>
      <c r="LUW14" s="132"/>
      <c r="LUX14" s="132"/>
      <c r="LUY14" s="133"/>
      <c r="LUZ14" s="134"/>
      <c r="LVA14" s="132"/>
      <c r="LVB14" s="132"/>
      <c r="LVC14" s="132"/>
      <c r="LVD14" s="133"/>
      <c r="LVE14" s="134"/>
      <c r="LVF14" s="132"/>
      <c r="LVG14" s="132"/>
      <c r="LVH14" s="132"/>
      <c r="LVI14" s="133"/>
      <c r="LVJ14" s="134"/>
      <c r="LVK14" s="132"/>
      <c r="LVL14" s="132"/>
      <c r="LVM14" s="132"/>
      <c r="LVN14" s="133"/>
      <c r="LVO14" s="134"/>
      <c r="LVP14" s="132"/>
      <c r="LVQ14" s="132"/>
      <c r="LVR14" s="132"/>
      <c r="LVS14" s="133"/>
      <c r="LVT14" s="134"/>
      <c r="LVU14" s="132"/>
      <c r="LVV14" s="132"/>
      <c r="LVW14" s="132"/>
      <c r="LVX14" s="133"/>
      <c r="LVY14" s="134"/>
      <c r="LVZ14" s="132"/>
      <c r="LWA14" s="132"/>
      <c r="LWB14" s="132"/>
      <c r="LWC14" s="133"/>
      <c r="LWD14" s="134"/>
      <c r="LWE14" s="132"/>
      <c r="LWF14" s="132"/>
      <c r="LWG14" s="132"/>
      <c r="LWH14" s="133"/>
      <c r="LWI14" s="134"/>
      <c r="LWJ14" s="132"/>
      <c r="LWK14" s="132"/>
      <c r="LWL14" s="132"/>
      <c r="LWM14" s="133"/>
      <c r="LWN14" s="134"/>
      <c r="LWO14" s="132"/>
      <c r="LWP14" s="132"/>
      <c r="LWQ14" s="132"/>
      <c r="LWR14" s="133"/>
      <c r="LWS14" s="134"/>
      <c r="LWT14" s="132"/>
      <c r="LWU14" s="132"/>
      <c r="LWV14" s="132"/>
      <c r="LWW14" s="133"/>
      <c r="LWX14" s="134"/>
      <c r="LWY14" s="132"/>
      <c r="LWZ14" s="132"/>
      <c r="LXA14" s="132"/>
      <c r="LXB14" s="133"/>
      <c r="LXC14" s="134"/>
      <c r="LXD14" s="132"/>
      <c r="LXE14" s="132"/>
      <c r="LXF14" s="132"/>
      <c r="LXG14" s="133"/>
      <c r="LXH14" s="134"/>
      <c r="LXI14" s="132"/>
      <c r="LXJ14" s="132"/>
      <c r="LXK14" s="132"/>
      <c r="LXL14" s="133"/>
      <c r="LXM14" s="134"/>
      <c r="LXN14" s="132"/>
      <c r="LXO14" s="132"/>
      <c r="LXP14" s="132"/>
      <c r="LXQ14" s="133"/>
      <c r="LXR14" s="134"/>
      <c r="LXS14" s="132"/>
      <c r="LXT14" s="132"/>
      <c r="LXU14" s="132"/>
      <c r="LXV14" s="133"/>
      <c r="LXW14" s="134"/>
      <c r="LXX14" s="132"/>
      <c r="LXY14" s="132"/>
      <c r="LXZ14" s="132"/>
      <c r="LYA14" s="133"/>
      <c r="LYB14" s="134"/>
      <c r="LYC14" s="132"/>
      <c r="LYD14" s="132"/>
      <c r="LYE14" s="132"/>
      <c r="LYF14" s="133"/>
      <c r="LYG14" s="134"/>
      <c r="LYH14" s="132"/>
      <c r="LYI14" s="132"/>
      <c r="LYJ14" s="132"/>
      <c r="LYK14" s="133"/>
      <c r="LYL14" s="134"/>
      <c r="LYM14" s="132"/>
      <c r="LYN14" s="132"/>
      <c r="LYO14" s="132"/>
      <c r="LYP14" s="133"/>
      <c r="LYQ14" s="134"/>
      <c r="LYR14" s="132"/>
      <c r="LYS14" s="132"/>
      <c r="LYT14" s="132"/>
      <c r="LYU14" s="133"/>
      <c r="LYV14" s="134"/>
      <c r="LYW14" s="132"/>
      <c r="LYX14" s="132"/>
      <c r="LYY14" s="132"/>
      <c r="LYZ14" s="133"/>
      <c r="LZA14" s="134"/>
      <c r="LZB14" s="132"/>
      <c r="LZC14" s="132"/>
      <c r="LZD14" s="132"/>
      <c r="LZE14" s="133"/>
      <c r="LZF14" s="134"/>
      <c r="LZG14" s="132"/>
      <c r="LZH14" s="132"/>
      <c r="LZI14" s="132"/>
      <c r="LZJ14" s="133"/>
      <c r="LZK14" s="134"/>
      <c r="LZL14" s="132"/>
      <c r="LZM14" s="132"/>
      <c r="LZN14" s="132"/>
      <c r="LZO14" s="133"/>
      <c r="LZP14" s="134"/>
      <c r="LZQ14" s="132"/>
      <c r="LZR14" s="132"/>
      <c r="LZS14" s="132"/>
      <c r="LZT14" s="133"/>
      <c r="LZU14" s="134"/>
      <c r="LZV14" s="132"/>
      <c r="LZW14" s="132"/>
      <c r="LZX14" s="132"/>
      <c r="LZY14" s="133"/>
      <c r="LZZ14" s="134"/>
      <c r="MAA14" s="132"/>
      <c r="MAB14" s="132"/>
      <c r="MAC14" s="132"/>
      <c r="MAD14" s="133"/>
      <c r="MAE14" s="134"/>
      <c r="MAF14" s="132"/>
      <c r="MAG14" s="132"/>
      <c r="MAH14" s="132"/>
      <c r="MAI14" s="133"/>
      <c r="MAJ14" s="134"/>
      <c r="MAK14" s="132"/>
      <c r="MAL14" s="132"/>
      <c r="MAM14" s="132"/>
      <c r="MAN14" s="133"/>
      <c r="MAO14" s="134"/>
      <c r="MAP14" s="132"/>
      <c r="MAQ14" s="132"/>
      <c r="MAR14" s="132"/>
      <c r="MAS14" s="133"/>
      <c r="MAT14" s="134"/>
      <c r="MAU14" s="132"/>
      <c r="MAV14" s="132"/>
      <c r="MAW14" s="132"/>
      <c r="MAX14" s="133"/>
      <c r="MAY14" s="134"/>
      <c r="MAZ14" s="132"/>
      <c r="MBA14" s="132"/>
      <c r="MBB14" s="132"/>
      <c r="MBC14" s="133"/>
      <c r="MBD14" s="134"/>
      <c r="MBE14" s="132"/>
      <c r="MBF14" s="132"/>
      <c r="MBG14" s="132"/>
      <c r="MBH14" s="133"/>
      <c r="MBI14" s="134"/>
      <c r="MBJ14" s="132"/>
      <c r="MBK14" s="132"/>
      <c r="MBL14" s="132"/>
      <c r="MBM14" s="133"/>
      <c r="MBN14" s="134"/>
      <c r="MBO14" s="132"/>
      <c r="MBP14" s="132"/>
      <c r="MBQ14" s="132"/>
      <c r="MBR14" s="133"/>
      <c r="MBS14" s="134"/>
      <c r="MBT14" s="132"/>
      <c r="MBU14" s="132"/>
      <c r="MBV14" s="132"/>
      <c r="MBW14" s="133"/>
      <c r="MBX14" s="134"/>
      <c r="MBY14" s="132"/>
      <c r="MBZ14" s="132"/>
      <c r="MCA14" s="132"/>
      <c r="MCB14" s="133"/>
      <c r="MCC14" s="134"/>
      <c r="MCD14" s="132"/>
      <c r="MCE14" s="132"/>
      <c r="MCF14" s="132"/>
      <c r="MCG14" s="133"/>
      <c r="MCH14" s="134"/>
      <c r="MCI14" s="132"/>
      <c r="MCJ14" s="132"/>
      <c r="MCK14" s="132"/>
      <c r="MCL14" s="133"/>
      <c r="MCM14" s="134"/>
      <c r="MCN14" s="132"/>
      <c r="MCO14" s="132"/>
      <c r="MCP14" s="132"/>
      <c r="MCQ14" s="133"/>
      <c r="MCR14" s="134"/>
      <c r="MCS14" s="132"/>
      <c r="MCT14" s="132"/>
      <c r="MCU14" s="132"/>
      <c r="MCV14" s="133"/>
      <c r="MCW14" s="134"/>
      <c r="MCX14" s="132"/>
      <c r="MCY14" s="132"/>
      <c r="MCZ14" s="132"/>
      <c r="MDA14" s="133"/>
      <c r="MDB14" s="134"/>
      <c r="MDC14" s="132"/>
      <c r="MDD14" s="132"/>
      <c r="MDE14" s="132"/>
      <c r="MDF14" s="133"/>
      <c r="MDG14" s="134"/>
      <c r="MDH14" s="132"/>
      <c r="MDI14" s="132"/>
      <c r="MDJ14" s="132"/>
      <c r="MDK14" s="133"/>
      <c r="MDL14" s="134"/>
      <c r="MDM14" s="132"/>
      <c r="MDN14" s="132"/>
      <c r="MDO14" s="132"/>
      <c r="MDP14" s="133"/>
      <c r="MDQ14" s="134"/>
      <c r="MDR14" s="132"/>
      <c r="MDS14" s="132"/>
      <c r="MDT14" s="132"/>
      <c r="MDU14" s="133"/>
      <c r="MDV14" s="134"/>
      <c r="MDW14" s="132"/>
      <c r="MDX14" s="132"/>
      <c r="MDY14" s="132"/>
      <c r="MDZ14" s="133"/>
      <c r="MEA14" s="134"/>
      <c r="MEB14" s="132"/>
      <c r="MEC14" s="132"/>
      <c r="MED14" s="132"/>
      <c r="MEE14" s="133"/>
      <c r="MEF14" s="134"/>
      <c r="MEG14" s="132"/>
      <c r="MEH14" s="132"/>
      <c r="MEI14" s="132"/>
      <c r="MEJ14" s="133"/>
      <c r="MEK14" s="134"/>
      <c r="MEL14" s="132"/>
      <c r="MEM14" s="132"/>
      <c r="MEN14" s="132"/>
      <c r="MEO14" s="133"/>
      <c r="MEP14" s="134"/>
      <c r="MEQ14" s="132"/>
      <c r="MER14" s="132"/>
      <c r="MES14" s="132"/>
      <c r="MET14" s="133"/>
      <c r="MEU14" s="134"/>
      <c r="MEV14" s="132"/>
      <c r="MEW14" s="132"/>
      <c r="MEX14" s="132"/>
      <c r="MEY14" s="133"/>
      <c r="MEZ14" s="134"/>
      <c r="MFA14" s="132"/>
      <c r="MFB14" s="132"/>
      <c r="MFC14" s="132"/>
      <c r="MFD14" s="133"/>
      <c r="MFE14" s="134"/>
      <c r="MFF14" s="132"/>
      <c r="MFG14" s="132"/>
      <c r="MFH14" s="132"/>
      <c r="MFI14" s="133"/>
      <c r="MFJ14" s="134"/>
      <c r="MFK14" s="132"/>
      <c r="MFL14" s="132"/>
      <c r="MFM14" s="132"/>
      <c r="MFN14" s="133"/>
      <c r="MFO14" s="134"/>
      <c r="MFP14" s="132"/>
      <c r="MFQ14" s="132"/>
      <c r="MFR14" s="132"/>
      <c r="MFS14" s="133"/>
      <c r="MFT14" s="134"/>
      <c r="MFU14" s="132"/>
      <c r="MFV14" s="132"/>
      <c r="MFW14" s="132"/>
      <c r="MFX14" s="133"/>
      <c r="MFY14" s="134"/>
      <c r="MFZ14" s="132"/>
      <c r="MGA14" s="132"/>
      <c r="MGB14" s="132"/>
      <c r="MGC14" s="133"/>
      <c r="MGD14" s="134"/>
      <c r="MGE14" s="132"/>
      <c r="MGF14" s="132"/>
      <c r="MGG14" s="132"/>
      <c r="MGH14" s="133"/>
      <c r="MGI14" s="134"/>
      <c r="MGJ14" s="132"/>
      <c r="MGK14" s="132"/>
      <c r="MGL14" s="132"/>
      <c r="MGM14" s="133"/>
      <c r="MGN14" s="134"/>
      <c r="MGO14" s="132"/>
      <c r="MGP14" s="132"/>
      <c r="MGQ14" s="132"/>
      <c r="MGR14" s="133"/>
      <c r="MGS14" s="134"/>
      <c r="MGT14" s="132"/>
      <c r="MGU14" s="132"/>
      <c r="MGV14" s="132"/>
      <c r="MGW14" s="133"/>
      <c r="MGX14" s="134"/>
      <c r="MGY14" s="132"/>
      <c r="MGZ14" s="132"/>
      <c r="MHA14" s="132"/>
      <c r="MHB14" s="133"/>
      <c r="MHC14" s="134"/>
      <c r="MHD14" s="132"/>
      <c r="MHE14" s="132"/>
      <c r="MHF14" s="132"/>
      <c r="MHG14" s="133"/>
      <c r="MHH14" s="134"/>
      <c r="MHI14" s="132"/>
      <c r="MHJ14" s="132"/>
      <c r="MHK14" s="132"/>
      <c r="MHL14" s="133"/>
      <c r="MHM14" s="134"/>
      <c r="MHN14" s="132"/>
      <c r="MHO14" s="132"/>
      <c r="MHP14" s="132"/>
      <c r="MHQ14" s="133"/>
      <c r="MHR14" s="134"/>
      <c r="MHS14" s="132"/>
      <c r="MHT14" s="132"/>
      <c r="MHU14" s="132"/>
      <c r="MHV14" s="133"/>
      <c r="MHW14" s="134"/>
      <c r="MHX14" s="132"/>
      <c r="MHY14" s="132"/>
      <c r="MHZ14" s="132"/>
      <c r="MIA14" s="133"/>
      <c r="MIB14" s="134"/>
      <c r="MIC14" s="132"/>
      <c r="MID14" s="132"/>
      <c r="MIE14" s="132"/>
      <c r="MIF14" s="133"/>
      <c r="MIG14" s="134"/>
      <c r="MIH14" s="132"/>
      <c r="MII14" s="132"/>
      <c r="MIJ14" s="132"/>
      <c r="MIK14" s="133"/>
      <c r="MIL14" s="134"/>
      <c r="MIM14" s="132"/>
      <c r="MIN14" s="132"/>
      <c r="MIO14" s="132"/>
      <c r="MIP14" s="133"/>
      <c r="MIQ14" s="134"/>
      <c r="MIR14" s="132"/>
      <c r="MIS14" s="132"/>
      <c r="MIT14" s="132"/>
      <c r="MIU14" s="133"/>
      <c r="MIV14" s="134"/>
      <c r="MIW14" s="132"/>
      <c r="MIX14" s="132"/>
      <c r="MIY14" s="132"/>
      <c r="MIZ14" s="133"/>
      <c r="MJA14" s="134"/>
      <c r="MJB14" s="132"/>
      <c r="MJC14" s="132"/>
      <c r="MJD14" s="132"/>
      <c r="MJE14" s="133"/>
      <c r="MJF14" s="134"/>
      <c r="MJG14" s="132"/>
      <c r="MJH14" s="132"/>
      <c r="MJI14" s="132"/>
      <c r="MJJ14" s="133"/>
      <c r="MJK14" s="134"/>
      <c r="MJL14" s="132"/>
      <c r="MJM14" s="132"/>
      <c r="MJN14" s="132"/>
      <c r="MJO14" s="133"/>
      <c r="MJP14" s="134"/>
      <c r="MJQ14" s="132"/>
      <c r="MJR14" s="132"/>
      <c r="MJS14" s="132"/>
      <c r="MJT14" s="133"/>
      <c r="MJU14" s="134"/>
      <c r="MJV14" s="132"/>
      <c r="MJW14" s="132"/>
      <c r="MJX14" s="132"/>
      <c r="MJY14" s="133"/>
      <c r="MJZ14" s="134"/>
      <c r="MKA14" s="132"/>
      <c r="MKB14" s="132"/>
      <c r="MKC14" s="132"/>
      <c r="MKD14" s="133"/>
      <c r="MKE14" s="134"/>
      <c r="MKF14" s="132"/>
      <c r="MKG14" s="132"/>
      <c r="MKH14" s="132"/>
      <c r="MKI14" s="133"/>
      <c r="MKJ14" s="134"/>
      <c r="MKK14" s="132"/>
      <c r="MKL14" s="132"/>
      <c r="MKM14" s="132"/>
      <c r="MKN14" s="133"/>
      <c r="MKO14" s="134"/>
      <c r="MKP14" s="132"/>
      <c r="MKQ14" s="132"/>
      <c r="MKR14" s="132"/>
      <c r="MKS14" s="133"/>
      <c r="MKT14" s="134"/>
      <c r="MKU14" s="132"/>
      <c r="MKV14" s="132"/>
      <c r="MKW14" s="132"/>
      <c r="MKX14" s="133"/>
      <c r="MKY14" s="134"/>
      <c r="MKZ14" s="132"/>
      <c r="MLA14" s="132"/>
      <c r="MLB14" s="132"/>
      <c r="MLC14" s="133"/>
      <c r="MLD14" s="134"/>
      <c r="MLE14" s="132"/>
      <c r="MLF14" s="132"/>
      <c r="MLG14" s="132"/>
      <c r="MLH14" s="133"/>
      <c r="MLI14" s="134"/>
      <c r="MLJ14" s="132"/>
      <c r="MLK14" s="132"/>
      <c r="MLL14" s="132"/>
      <c r="MLM14" s="133"/>
      <c r="MLN14" s="134"/>
      <c r="MLO14" s="132"/>
      <c r="MLP14" s="132"/>
      <c r="MLQ14" s="132"/>
      <c r="MLR14" s="133"/>
      <c r="MLS14" s="134"/>
      <c r="MLT14" s="132"/>
      <c r="MLU14" s="132"/>
      <c r="MLV14" s="132"/>
      <c r="MLW14" s="133"/>
      <c r="MLX14" s="134"/>
      <c r="MLY14" s="132"/>
      <c r="MLZ14" s="132"/>
      <c r="MMA14" s="132"/>
      <c r="MMB14" s="133"/>
      <c r="MMC14" s="134"/>
      <c r="MMD14" s="132"/>
      <c r="MME14" s="132"/>
      <c r="MMF14" s="132"/>
      <c r="MMG14" s="133"/>
      <c r="MMH14" s="134"/>
      <c r="MMI14" s="132"/>
      <c r="MMJ14" s="132"/>
      <c r="MMK14" s="132"/>
      <c r="MML14" s="133"/>
      <c r="MMM14" s="134"/>
      <c r="MMN14" s="132"/>
      <c r="MMO14" s="132"/>
      <c r="MMP14" s="132"/>
      <c r="MMQ14" s="133"/>
      <c r="MMR14" s="134"/>
      <c r="MMS14" s="132"/>
      <c r="MMT14" s="132"/>
      <c r="MMU14" s="132"/>
      <c r="MMV14" s="133"/>
      <c r="MMW14" s="134"/>
      <c r="MMX14" s="132"/>
      <c r="MMY14" s="132"/>
      <c r="MMZ14" s="132"/>
      <c r="MNA14" s="133"/>
      <c r="MNB14" s="134"/>
      <c r="MNC14" s="132"/>
      <c r="MND14" s="132"/>
      <c r="MNE14" s="132"/>
      <c r="MNF14" s="133"/>
      <c r="MNG14" s="134"/>
      <c r="MNH14" s="132"/>
      <c r="MNI14" s="132"/>
      <c r="MNJ14" s="132"/>
      <c r="MNK14" s="133"/>
      <c r="MNL14" s="134"/>
      <c r="MNM14" s="132"/>
      <c r="MNN14" s="132"/>
      <c r="MNO14" s="132"/>
      <c r="MNP14" s="133"/>
      <c r="MNQ14" s="134"/>
      <c r="MNR14" s="132"/>
      <c r="MNS14" s="132"/>
      <c r="MNT14" s="132"/>
      <c r="MNU14" s="133"/>
      <c r="MNV14" s="134"/>
      <c r="MNW14" s="132"/>
      <c r="MNX14" s="132"/>
      <c r="MNY14" s="132"/>
      <c r="MNZ14" s="133"/>
      <c r="MOA14" s="134"/>
      <c r="MOB14" s="132"/>
      <c r="MOC14" s="132"/>
      <c r="MOD14" s="132"/>
      <c r="MOE14" s="133"/>
      <c r="MOF14" s="134"/>
      <c r="MOG14" s="132"/>
      <c r="MOH14" s="132"/>
      <c r="MOI14" s="132"/>
      <c r="MOJ14" s="133"/>
      <c r="MOK14" s="134"/>
      <c r="MOL14" s="132"/>
      <c r="MOM14" s="132"/>
      <c r="MON14" s="132"/>
      <c r="MOO14" s="133"/>
      <c r="MOP14" s="134"/>
      <c r="MOQ14" s="132"/>
      <c r="MOR14" s="132"/>
      <c r="MOS14" s="132"/>
      <c r="MOT14" s="133"/>
      <c r="MOU14" s="134"/>
      <c r="MOV14" s="132"/>
      <c r="MOW14" s="132"/>
      <c r="MOX14" s="132"/>
      <c r="MOY14" s="133"/>
      <c r="MOZ14" s="134"/>
      <c r="MPA14" s="132"/>
      <c r="MPB14" s="132"/>
      <c r="MPC14" s="132"/>
      <c r="MPD14" s="133"/>
      <c r="MPE14" s="134"/>
      <c r="MPF14" s="132"/>
      <c r="MPG14" s="132"/>
      <c r="MPH14" s="132"/>
      <c r="MPI14" s="133"/>
      <c r="MPJ14" s="134"/>
      <c r="MPK14" s="132"/>
      <c r="MPL14" s="132"/>
      <c r="MPM14" s="132"/>
      <c r="MPN14" s="133"/>
      <c r="MPO14" s="134"/>
      <c r="MPP14" s="132"/>
      <c r="MPQ14" s="132"/>
      <c r="MPR14" s="132"/>
      <c r="MPS14" s="133"/>
      <c r="MPT14" s="134"/>
      <c r="MPU14" s="132"/>
      <c r="MPV14" s="132"/>
      <c r="MPW14" s="132"/>
      <c r="MPX14" s="133"/>
      <c r="MPY14" s="134"/>
      <c r="MPZ14" s="132"/>
      <c r="MQA14" s="132"/>
      <c r="MQB14" s="132"/>
      <c r="MQC14" s="133"/>
      <c r="MQD14" s="134"/>
      <c r="MQE14" s="132"/>
      <c r="MQF14" s="132"/>
      <c r="MQG14" s="132"/>
      <c r="MQH14" s="133"/>
      <c r="MQI14" s="134"/>
      <c r="MQJ14" s="132"/>
      <c r="MQK14" s="132"/>
      <c r="MQL14" s="132"/>
      <c r="MQM14" s="133"/>
      <c r="MQN14" s="134"/>
      <c r="MQO14" s="132"/>
      <c r="MQP14" s="132"/>
      <c r="MQQ14" s="132"/>
      <c r="MQR14" s="133"/>
      <c r="MQS14" s="134"/>
      <c r="MQT14" s="132"/>
      <c r="MQU14" s="132"/>
      <c r="MQV14" s="132"/>
      <c r="MQW14" s="133"/>
      <c r="MQX14" s="134"/>
      <c r="MQY14" s="132"/>
      <c r="MQZ14" s="132"/>
      <c r="MRA14" s="132"/>
      <c r="MRB14" s="133"/>
      <c r="MRC14" s="134"/>
      <c r="MRD14" s="132"/>
      <c r="MRE14" s="132"/>
      <c r="MRF14" s="132"/>
      <c r="MRG14" s="133"/>
      <c r="MRH14" s="134"/>
      <c r="MRI14" s="132"/>
      <c r="MRJ14" s="132"/>
      <c r="MRK14" s="132"/>
      <c r="MRL14" s="133"/>
      <c r="MRM14" s="134"/>
      <c r="MRN14" s="132"/>
      <c r="MRO14" s="132"/>
      <c r="MRP14" s="132"/>
      <c r="MRQ14" s="133"/>
      <c r="MRR14" s="134"/>
      <c r="MRS14" s="132"/>
      <c r="MRT14" s="132"/>
      <c r="MRU14" s="132"/>
      <c r="MRV14" s="133"/>
      <c r="MRW14" s="134"/>
      <c r="MRX14" s="132"/>
      <c r="MRY14" s="132"/>
      <c r="MRZ14" s="132"/>
      <c r="MSA14" s="133"/>
      <c r="MSB14" s="134"/>
      <c r="MSC14" s="132"/>
      <c r="MSD14" s="132"/>
      <c r="MSE14" s="132"/>
      <c r="MSF14" s="133"/>
      <c r="MSG14" s="134"/>
      <c r="MSH14" s="132"/>
      <c r="MSI14" s="132"/>
      <c r="MSJ14" s="132"/>
      <c r="MSK14" s="133"/>
      <c r="MSL14" s="134"/>
      <c r="MSM14" s="132"/>
      <c r="MSN14" s="132"/>
      <c r="MSO14" s="132"/>
      <c r="MSP14" s="133"/>
      <c r="MSQ14" s="134"/>
      <c r="MSR14" s="132"/>
      <c r="MSS14" s="132"/>
      <c r="MST14" s="132"/>
      <c r="MSU14" s="133"/>
      <c r="MSV14" s="134"/>
      <c r="MSW14" s="132"/>
      <c r="MSX14" s="132"/>
      <c r="MSY14" s="132"/>
      <c r="MSZ14" s="133"/>
      <c r="MTA14" s="134"/>
      <c r="MTB14" s="132"/>
      <c r="MTC14" s="132"/>
      <c r="MTD14" s="132"/>
      <c r="MTE14" s="133"/>
      <c r="MTF14" s="134"/>
      <c r="MTG14" s="132"/>
      <c r="MTH14" s="132"/>
      <c r="MTI14" s="132"/>
      <c r="MTJ14" s="133"/>
      <c r="MTK14" s="134"/>
      <c r="MTL14" s="132"/>
      <c r="MTM14" s="132"/>
      <c r="MTN14" s="132"/>
      <c r="MTO14" s="133"/>
      <c r="MTP14" s="134"/>
      <c r="MTQ14" s="132"/>
      <c r="MTR14" s="132"/>
      <c r="MTS14" s="132"/>
      <c r="MTT14" s="133"/>
      <c r="MTU14" s="134"/>
      <c r="MTV14" s="132"/>
      <c r="MTW14" s="132"/>
      <c r="MTX14" s="132"/>
      <c r="MTY14" s="133"/>
      <c r="MTZ14" s="134"/>
      <c r="MUA14" s="132"/>
      <c r="MUB14" s="132"/>
      <c r="MUC14" s="132"/>
      <c r="MUD14" s="133"/>
      <c r="MUE14" s="134"/>
      <c r="MUF14" s="132"/>
      <c r="MUG14" s="132"/>
      <c r="MUH14" s="132"/>
      <c r="MUI14" s="133"/>
      <c r="MUJ14" s="134"/>
      <c r="MUK14" s="132"/>
      <c r="MUL14" s="132"/>
      <c r="MUM14" s="132"/>
      <c r="MUN14" s="133"/>
      <c r="MUO14" s="134"/>
      <c r="MUP14" s="132"/>
      <c r="MUQ14" s="132"/>
      <c r="MUR14" s="132"/>
      <c r="MUS14" s="133"/>
      <c r="MUT14" s="134"/>
      <c r="MUU14" s="132"/>
      <c r="MUV14" s="132"/>
      <c r="MUW14" s="132"/>
      <c r="MUX14" s="133"/>
      <c r="MUY14" s="134"/>
      <c r="MUZ14" s="132"/>
      <c r="MVA14" s="132"/>
      <c r="MVB14" s="132"/>
      <c r="MVC14" s="133"/>
      <c r="MVD14" s="134"/>
      <c r="MVE14" s="132"/>
      <c r="MVF14" s="132"/>
      <c r="MVG14" s="132"/>
      <c r="MVH14" s="133"/>
      <c r="MVI14" s="134"/>
      <c r="MVJ14" s="132"/>
      <c r="MVK14" s="132"/>
      <c r="MVL14" s="132"/>
      <c r="MVM14" s="133"/>
      <c r="MVN14" s="134"/>
      <c r="MVO14" s="132"/>
      <c r="MVP14" s="132"/>
      <c r="MVQ14" s="132"/>
      <c r="MVR14" s="133"/>
      <c r="MVS14" s="134"/>
      <c r="MVT14" s="132"/>
      <c r="MVU14" s="132"/>
      <c r="MVV14" s="132"/>
      <c r="MVW14" s="133"/>
      <c r="MVX14" s="134"/>
      <c r="MVY14" s="132"/>
      <c r="MVZ14" s="132"/>
      <c r="MWA14" s="132"/>
      <c r="MWB14" s="133"/>
      <c r="MWC14" s="134"/>
      <c r="MWD14" s="132"/>
      <c r="MWE14" s="132"/>
      <c r="MWF14" s="132"/>
      <c r="MWG14" s="133"/>
      <c r="MWH14" s="134"/>
      <c r="MWI14" s="132"/>
      <c r="MWJ14" s="132"/>
      <c r="MWK14" s="132"/>
      <c r="MWL14" s="133"/>
      <c r="MWM14" s="134"/>
      <c r="MWN14" s="132"/>
      <c r="MWO14" s="132"/>
      <c r="MWP14" s="132"/>
      <c r="MWQ14" s="133"/>
      <c r="MWR14" s="134"/>
      <c r="MWS14" s="132"/>
      <c r="MWT14" s="132"/>
      <c r="MWU14" s="132"/>
      <c r="MWV14" s="133"/>
      <c r="MWW14" s="134"/>
      <c r="MWX14" s="132"/>
      <c r="MWY14" s="132"/>
      <c r="MWZ14" s="132"/>
      <c r="MXA14" s="133"/>
      <c r="MXB14" s="134"/>
      <c r="MXC14" s="132"/>
      <c r="MXD14" s="132"/>
      <c r="MXE14" s="132"/>
      <c r="MXF14" s="133"/>
      <c r="MXG14" s="134"/>
      <c r="MXH14" s="132"/>
      <c r="MXI14" s="132"/>
      <c r="MXJ14" s="132"/>
      <c r="MXK14" s="133"/>
      <c r="MXL14" s="134"/>
      <c r="MXM14" s="132"/>
      <c r="MXN14" s="132"/>
      <c r="MXO14" s="132"/>
      <c r="MXP14" s="133"/>
      <c r="MXQ14" s="134"/>
      <c r="MXR14" s="132"/>
      <c r="MXS14" s="132"/>
      <c r="MXT14" s="132"/>
      <c r="MXU14" s="133"/>
      <c r="MXV14" s="134"/>
      <c r="MXW14" s="132"/>
      <c r="MXX14" s="132"/>
      <c r="MXY14" s="132"/>
      <c r="MXZ14" s="133"/>
      <c r="MYA14" s="134"/>
      <c r="MYB14" s="132"/>
      <c r="MYC14" s="132"/>
      <c r="MYD14" s="132"/>
      <c r="MYE14" s="133"/>
      <c r="MYF14" s="134"/>
      <c r="MYG14" s="132"/>
      <c r="MYH14" s="132"/>
      <c r="MYI14" s="132"/>
      <c r="MYJ14" s="133"/>
      <c r="MYK14" s="134"/>
      <c r="MYL14" s="132"/>
      <c r="MYM14" s="132"/>
      <c r="MYN14" s="132"/>
      <c r="MYO14" s="133"/>
      <c r="MYP14" s="134"/>
      <c r="MYQ14" s="132"/>
      <c r="MYR14" s="132"/>
      <c r="MYS14" s="132"/>
      <c r="MYT14" s="133"/>
      <c r="MYU14" s="134"/>
      <c r="MYV14" s="132"/>
      <c r="MYW14" s="132"/>
      <c r="MYX14" s="132"/>
      <c r="MYY14" s="133"/>
      <c r="MYZ14" s="134"/>
      <c r="MZA14" s="132"/>
      <c r="MZB14" s="132"/>
      <c r="MZC14" s="132"/>
      <c r="MZD14" s="133"/>
      <c r="MZE14" s="134"/>
      <c r="MZF14" s="132"/>
      <c r="MZG14" s="132"/>
      <c r="MZH14" s="132"/>
      <c r="MZI14" s="133"/>
      <c r="MZJ14" s="134"/>
      <c r="MZK14" s="132"/>
      <c r="MZL14" s="132"/>
      <c r="MZM14" s="132"/>
      <c r="MZN14" s="133"/>
      <c r="MZO14" s="134"/>
      <c r="MZP14" s="132"/>
      <c r="MZQ14" s="132"/>
      <c r="MZR14" s="132"/>
      <c r="MZS14" s="133"/>
      <c r="MZT14" s="134"/>
      <c r="MZU14" s="132"/>
      <c r="MZV14" s="132"/>
      <c r="MZW14" s="132"/>
      <c r="MZX14" s="133"/>
      <c r="MZY14" s="134"/>
      <c r="MZZ14" s="132"/>
      <c r="NAA14" s="132"/>
      <c r="NAB14" s="132"/>
      <c r="NAC14" s="133"/>
      <c r="NAD14" s="134"/>
      <c r="NAE14" s="132"/>
      <c r="NAF14" s="132"/>
      <c r="NAG14" s="132"/>
      <c r="NAH14" s="133"/>
      <c r="NAI14" s="134"/>
      <c r="NAJ14" s="132"/>
      <c r="NAK14" s="132"/>
      <c r="NAL14" s="132"/>
      <c r="NAM14" s="133"/>
      <c r="NAN14" s="134"/>
      <c r="NAO14" s="132"/>
      <c r="NAP14" s="132"/>
      <c r="NAQ14" s="132"/>
      <c r="NAR14" s="133"/>
      <c r="NAS14" s="134"/>
      <c r="NAT14" s="132"/>
      <c r="NAU14" s="132"/>
      <c r="NAV14" s="132"/>
      <c r="NAW14" s="133"/>
      <c r="NAX14" s="134"/>
      <c r="NAY14" s="132"/>
      <c r="NAZ14" s="132"/>
      <c r="NBA14" s="132"/>
      <c r="NBB14" s="133"/>
      <c r="NBC14" s="134"/>
      <c r="NBD14" s="132"/>
      <c r="NBE14" s="132"/>
      <c r="NBF14" s="132"/>
      <c r="NBG14" s="133"/>
      <c r="NBH14" s="134"/>
      <c r="NBI14" s="132"/>
      <c r="NBJ14" s="132"/>
      <c r="NBK14" s="132"/>
      <c r="NBL14" s="133"/>
      <c r="NBM14" s="134"/>
      <c r="NBN14" s="132"/>
      <c r="NBO14" s="132"/>
      <c r="NBP14" s="132"/>
      <c r="NBQ14" s="133"/>
      <c r="NBR14" s="134"/>
      <c r="NBS14" s="132"/>
      <c r="NBT14" s="132"/>
      <c r="NBU14" s="132"/>
      <c r="NBV14" s="133"/>
      <c r="NBW14" s="134"/>
      <c r="NBX14" s="132"/>
      <c r="NBY14" s="132"/>
      <c r="NBZ14" s="132"/>
      <c r="NCA14" s="133"/>
      <c r="NCB14" s="134"/>
      <c r="NCC14" s="132"/>
      <c r="NCD14" s="132"/>
      <c r="NCE14" s="132"/>
      <c r="NCF14" s="133"/>
      <c r="NCG14" s="134"/>
      <c r="NCH14" s="132"/>
      <c r="NCI14" s="132"/>
      <c r="NCJ14" s="132"/>
      <c r="NCK14" s="133"/>
      <c r="NCL14" s="134"/>
      <c r="NCM14" s="132"/>
      <c r="NCN14" s="132"/>
      <c r="NCO14" s="132"/>
      <c r="NCP14" s="133"/>
      <c r="NCQ14" s="134"/>
      <c r="NCR14" s="132"/>
      <c r="NCS14" s="132"/>
      <c r="NCT14" s="132"/>
      <c r="NCU14" s="133"/>
      <c r="NCV14" s="134"/>
      <c r="NCW14" s="132"/>
      <c r="NCX14" s="132"/>
      <c r="NCY14" s="132"/>
      <c r="NCZ14" s="133"/>
      <c r="NDA14" s="134"/>
      <c r="NDB14" s="132"/>
      <c r="NDC14" s="132"/>
      <c r="NDD14" s="132"/>
      <c r="NDE14" s="133"/>
      <c r="NDF14" s="134"/>
      <c r="NDG14" s="132"/>
      <c r="NDH14" s="132"/>
      <c r="NDI14" s="132"/>
      <c r="NDJ14" s="133"/>
      <c r="NDK14" s="134"/>
      <c r="NDL14" s="132"/>
      <c r="NDM14" s="132"/>
      <c r="NDN14" s="132"/>
      <c r="NDO14" s="133"/>
      <c r="NDP14" s="134"/>
      <c r="NDQ14" s="132"/>
      <c r="NDR14" s="132"/>
      <c r="NDS14" s="132"/>
      <c r="NDT14" s="133"/>
      <c r="NDU14" s="134"/>
      <c r="NDV14" s="132"/>
      <c r="NDW14" s="132"/>
      <c r="NDX14" s="132"/>
      <c r="NDY14" s="133"/>
      <c r="NDZ14" s="134"/>
      <c r="NEA14" s="132"/>
      <c r="NEB14" s="132"/>
      <c r="NEC14" s="132"/>
      <c r="NED14" s="133"/>
      <c r="NEE14" s="134"/>
      <c r="NEF14" s="132"/>
      <c r="NEG14" s="132"/>
      <c r="NEH14" s="132"/>
      <c r="NEI14" s="133"/>
      <c r="NEJ14" s="134"/>
      <c r="NEK14" s="132"/>
      <c r="NEL14" s="132"/>
      <c r="NEM14" s="132"/>
      <c r="NEN14" s="133"/>
      <c r="NEO14" s="134"/>
      <c r="NEP14" s="132"/>
      <c r="NEQ14" s="132"/>
      <c r="NER14" s="132"/>
      <c r="NES14" s="133"/>
      <c r="NET14" s="134"/>
      <c r="NEU14" s="132"/>
      <c r="NEV14" s="132"/>
      <c r="NEW14" s="132"/>
      <c r="NEX14" s="133"/>
      <c r="NEY14" s="134"/>
      <c r="NEZ14" s="132"/>
      <c r="NFA14" s="132"/>
      <c r="NFB14" s="132"/>
      <c r="NFC14" s="133"/>
      <c r="NFD14" s="134"/>
      <c r="NFE14" s="132"/>
      <c r="NFF14" s="132"/>
      <c r="NFG14" s="132"/>
      <c r="NFH14" s="133"/>
      <c r="NFI14" s="134"/>
      <c r="NFJ14" s="132"/>
      <c r="NFK14" s="132"/>
      <c r="NFL14" s="132"/>
      <c r="NFM14" s="133"/>
      <c r="NFN14" s="134"/>
      <c r="NFO14" s="132"/>
      <c r="NFP14" s="132"/>
      <c r="NFQ14" s="132"/>
      <c r="NFR14" s="133"/>
      <c r="NFS14" s="134"/>
      <c r="NFT14" s="132"/>
      <c r="NFU14" s="132"/>
      <c r="NFV14" s="132"/>
      <c r="NFW14" s="133"/>
      <c r="NFX14" s="134"/>
      <c r="NFY14" s="132"/>
      <c r="NFZ14" s="132"/>
      <c r="NGA14" s="132"/>
      <c r="NGB14" s="133"/>
      <c r="NGC14" s="134"/>
      <c r="NGD14" s="132"/>
      <c r="NGE14" s="132"/>
      <c r="NGF14" s="132"/>
      <c r="NGG14" s="133"/>
      <c r="NGH14" s="134"/>
      <c r="NGI14" s="132"/>
      <c r="NGJ14" s="132"/>
      <c r="NGK14" s="132"/>
      <c r="NGL14" s="133"/>
      <c r="NGM14" s="134"/>
      <c r="NGN14" s="132"/>
      <c r="NGO14" s="132"/>
      <c r="NGP14" s="132"/>
      <c r="NGQ14" s="133"/>
      <c r="NGR14" s="134"/>
      <c r="NGS14" s="132"/>
      <c r="NGT14" s="132"/>
      <c r="NGU14" s="132"/>
      <c r="NGV14" s="133"/>
      <c r="NGW14" s="134"/>
      <c r="NGX14" s="132"/>
      <c r="NGY14" s="132"/>
      <c r="NGZ14" s="132"/>
      <c r="NHA14" s="133"/>
      <c r="NHB14" s="134"/>
      <c r="NHC14" s="132"/>
      <c r="NHD14" s="132"/>
      <c r="NHE14" s="132"/>
      <c r="NHF14" s="133"/>
      <c r="NHG14" s="134"/>
      <c r="NHH14" s="132"/>
      <c r="NHI14" s="132"/>
      <c r="NHJ14" s="132"/>
      <c r="NHK14" s="133"/>
      <c r="NHL14" s="134"/>
      <c r="NHM14" s="132"/>
      <c r="NHN14" s="132"/>
      <c r="NHO14" s="132"/>
      <c r="NHP14" s="133"/>
      <c r="NHQ14" s="134"/>
      <c r="NHR14" s="132"/>
      <c r="NHS14" s="132"/>
      <c r="NHT14" s="132"/>
      <c r="NHU14" s="133"/>
      <c r="NHV14" s="134"/>
      <c r="NHW14" s="132"/>
      <c r="NHX14" s="132"/>
      <c r="NHY14" s="132"/>
      <c r="NHZ14" s="133"/>
      <c r="NIA14" s="134"/>
      <c r="NIB14" s="132"/>
      <c r="NIC14" s="132"/>
      <c r="NID14" s="132"/>
      <c r="NIE14" s="133"/>
      <c r="NIF14" s="134"/>
      <c r="NIG14" s="132"/>
      <c r="NIH14" s="132"/>
      <c r="NII14" s="132"/>
      <c r="NIJ14" s="133"/>
      <c r="NIK14" s="134"/>
      <c r="NIL14" s="132"/>
      <c r="NIM14" s="132"/>
      <c r="NIN14" s="132"/>
      <c r="NIO14" s="133"/>
      <c r="NIP14" s="134"/>
      <c r="NIQ14" s="132"/>
      <c r="NIR14" s="132"/>
      <c r="NIS14" s="132"/>
      <c r="NIT14" s="133"/>
      <c r="NIU14" s="134"/>
      <c r="NIV14" s="132"/>
      <c r="NIW14" s="132"/>
      <c r="NIX14" s="132"/>
      <c r="NIY14" s="133"/>
      <c r="NIZ14" s="134"/>
      <c r="NJA14" s="132"/>
      <c r="NJB14" s="132"/>
      <c r="NJC14" s="132"/>
      <c r="NJD14" s="133"/>
      <c r="NJE14" s="134"/>
      <c r="NJF14" s="132"/>
      <c r="NJG14" s="132"/>
      <c r="NJH14" s="132"/>
      <c r="NJI14" s="133"/>
      <c r="NJJ14" s="134"/>
      <c r="NJK14" s="132"/>
      <c r="NJL14" s="132"/>
      <c r="NJM14" s="132"/>
      <c r="NJN14" s="133"/>
      <c r="NJO14" s="134"/>
      <c r="NJP14" s="132"/>
      <c r="NJQ14" s="132"/>
      <c r="NJR14" s="132"/>
      <c r="NJS14" s="133"/>
      <c r="NJT14" s="134"/>
      <c r="NJU14" s="132"/>
      <c r="NJV14" s="132"/>
      <c r="NJW14" s="132"/>
      <c r="NJX14" s="133"/>
      <c r="NJY14" s="134"/>
      <c r="NJZ14" s="132"/>
      <c r="NKA14" s="132"/>
      <c r="NKB14" s="132"/>
      <c r="NKC14" s="133"/>
      <c r="NKD14" s="134"/>
      <c r="NKE14" s="132"/>
      <c r="NKF14" s="132"/>
      <c r="NKG14" s="132"/>
      <c r="NKH14" s="133"/>
      <c r="NKI14" s="134"/>
      <c r="NKJ14" s="132"/>
      <c r="NKK14" s="132"/>
      <c r="NKL14" s="132"/>
      <c r="NKM14" s="133"/>
      <c r="NKN14" s="134"/>
      <c r="NKO14" s="132"/>
      <c r="NKP14" s="132"/>
      <c r="NKQ14" s="132"/>
      <c r="NKR14" s="133"/>
      <c r="NKS14" s="134"/>
      <c r="NKT14" s="132"/>
      <c r="NKU14" s="132"/>
      <c r="NKV14" s="132"/>
      <c r="NKW14" s="133"/>
      <c r="NKX14" s="134"/>
      <c r="NKY14" s="132"/>
      <c r="NKZ14" s="132"/>
      <c r="NLA14" s="132"/>
      <c r="NLB14" s="133"/>
      <c r="NLC14" s="134"/>
      <c r="NLD14" s="132"/>
      <c r="NLE14" s="132"/>
      <c r="NLF14" s="132"/>
      <c r="NLG14" s="133"/>
      <c r="NLH14" s="134"/>
      <c r="NLI14" s="132"/>
      <c r="NLJ14" s="132"/>
      <c r="NLK14" s="132"/>
      <c r="NLL14" s="133"/>
      <c r="NLM14" s="134"/>
      <c r="NLN14" s="132"/>
      <c r="NLO14" s="132"/>
      <c r="NLP14" s="132"/>
      <c r="NLQ14" s="133"/>
      <c r="NLR14" s="134"/>
      <c r="NLS14" s="132"/>
      <c r="NLT14" s="132"/>
      <c r="NLU14" s="132"/>
      <c r="NLV14" s="133"/>
      <c r="NLW14" s="134"/>
      <c r="NLX14" s="132"/>
      <c r="NLY14" s="132"/>
      <c r="NLZ14" s="132"/>
      <c r="NMA14" s="133"/>
      <c r="NMB14" s="134"/>
      <c r="NMC14" s="132"/>
      <c r="NMD14" s="132"/>
      <c r="NME14" s="132"/>
      <c r="NMF14" s="133"/>
      <c r="NMG14" s="134"/>
      <c r="NMH14" s="132"/>
      <c r="NMI14" s="132"/>
      <c r="NMJ14" s="132"/>
      <c r="NMK14" s="133"/>
      <c r="NML14" s="134"/>
      <c r="NMM14" s="132"/>
      <c r="NMN14" s="132"/>
      <c r="NMO14" s="132"/>
      <c r="NMP14" s="133"/>
      <c r="NMQ14" s="134"/>
      <c r="NMR14" s="132"/>
      <c r="NMS14" s="132"/>
      <c r="NMT14" s="132"/>
      <c r="NMU14" s="133"/>
      <c r="NMV14" s="134"/>
      <c r="NMW14" s="132"/>
      <c r="NMX14" s="132"/>
      <c r="NMY14" s="132"/>
      <c r="NMZ14" s="133"/>
      <c r="NNA14" s="134"/>
      <c r="NNB14" s="132"/>
      <c r="NNC14" s="132"/>
      <c r="NND14" s="132"/>
      <c r="NNE14" s="133"/>
      <c r="NNF14" s="134"/>
      <c r="NNG14" s="132"/>
      <c r="NNH14" s="132"/>
      <c r="NNI14" s="132"/>
      <c r="NNJ14" s="133"/>
      <c r="NNK14" s="134"/>
      <c r="NNL14" s="132"/>
      <c r="NNM14" s="132"/>
      <c r="NNN14" s="132"/>
      <c r="NNO14" s="133"/>
      <c r="NNP14" s="134"/>
      <c r="NNQ14" s="132"/>
      <c r="NNR14" s="132"/>
      <c r="NNS14" s="132"/>
      <c r="NNT14" s="133"/>
      <c r="NNU14" s="134"/>
      <c r="NNV14" s="132"/>
      <c r="NNW14" s="132"/>
      <c r="NNX14" s="132"/>
      <c r="NNY14" s="133"/>
      <c r="NNZ14" s="134"/>
      <c r="NOA14" s="132"/>
      <c r="NOB14" s="132"/>
      <c r="NOC14" s="132"/>
      <c r="NOD14" s="133"/>
      <c r="NOE14" s="134"/>
      <c r="NOF14" s="132"/>
      <c r="NOG14" s="132"/>
      <c r="NOH14" s="132"/>
      <c r="NOI14" s="133"/>
      <c r="NOJ14" s="134"/>
      <c r="NOK14" s="132"/>
      <c r="NOL14" s="132"/>
      <c r="NOM14" s="132"/>
      <c r="NON14" s="133"/>
      <c r="NOO14" s="134"/>
      <c r="NOP14" s="132"/>
      <c r="NOQ14" s="132"/>
      <c r="NOR14" s="132"/>
      <c r="NOS14" s="133"/>
      <c r="NOT14" s="134"/>
      <c r="NOU14" s="132"/>
      <c r="NOV14" s="132"/>
      <c r="NOW14" s="132"/>
      <c r="NOX14" s="133"/>
      <c r="NOY14" s="134"/>
      <c r="NOZ14" s="132"/>
      <c r="NPA14" s="132"/>
      <c r="NPB14" s="132"/>
      <c r="NPC14" s="133"/>
      <c r="NPD14" s="134"/>
      <c r="NPE14" s="132"/>
      <c r="NPF14" s="132"/>
      <c r="NPG14" s="132"/>
      <c r="NPH14" s="133"/>
      <c r="NPI14" s="134"/>
      <c r="NPJ14" s="132"/>
      <c r="NPK14" s="132"/>
      <c r="NPL14" s="132"/>
      <c r="NPM14" s="133"/>
      <c r="NPN14" s="134"/>
      <c r="NPO14" s="132"/>
      <c r="NPP14" s="132"/>
      <c r="NPQ14" s="132"/>
      <c r="NPR14" s="133"/>
      <c r="NPS14" s="134"/>
      <c r="NPT14" s="132"/>
      <c r="NPU14" s="132"/>
      <c r="NPV14" s="132"/>
      <c r="NPW14" s="133"/>
      <c r="NPX14" s="134"/>
      <c r="NPY14" s="132"/>
      <c r="NPZ14" s="132"/>
      <c r="NQA14" s="132"/>
      <c r="NQB14" s="133"/>
      <c r="NQC14" s="134"/>
      <c r="NQD14" s="132"/>
      <c r="NQE14" s="132"/>
      <c r="NQF14" s="132"/>
      <c r="NQG14" s="133"/>
      <c r="NQH14" s="134"/>
      <c r="NQI14" s="132"/>
      <c r="NQJ14" s="132"/>
      <c r="NQK14" s="132"/>
      <c r="NQL14" s="133"/>
      <c r="NQM14" s="134"/>
      <c r="NQN14" s="132"/>
      <c r="NQO14" s="132"/>
      <c r="NQP14" s="132"/>
      <c r="NQQ14" s="133"/>
      <c r="NQR14" s="134"/>
      <c r="NQS14" s="132"/>
      <c r="NQT14" s="132"/>
      <c r="NQU14" s="132"/>
      <c r="NQV14" s="133"/>
      <c r="NQW14" s="134"/>
      <c r="NQX14" s="132"/>
      <c r="NQY14" s="132"/>
      <c r="NQZ14" s="132"/>
      <c r="NRA14" s="133"/>
      <c r="NRB14" s="134"/>
      <c r="NRC14" s="132"/>
      <c r="NRD14" s="132"/>
      <c r="NRE14" s="132"/>
      <c r="NRF14" s="133"/>
      <c r="NRG14" s="134"/>
      <c r="NRH14" s="132"/>
      <c r="NRI14" s="132"/>
      <c r="NRJ14" s="132"/>
      <c r="NRK14" s="133"/>
      <c r="NRL14" s="134"/>
      <c r="NRM14" s="132"/>
      <c r="NRN14" s="132"/>
      <c r="NRO14" s="132"/>
      <c r="NRP14" s="133"/>
      <c r="NRQ14" s="134"/>
      <c r="NRR14" s="132"/>
      <c r="NRS14" s="132"/>
      <c r="NRT14" s="132"/>
      <c r="NRU14" s="133"/>
      <c r="NRV14" s="134"/>
      <c r="NRW14" s="132"/>
      <c r="NRX14" s="132"/>
      <c r="NRY14" s="132"/>
      <c r="NRZ14" s="133"/>
      <c r="NSA14" s="134"/>
      <c r="NSB14" s="132"/>
      <c r="NSC14" s="132"/>
      <c r="NSD14" s="132"/>
      <c r="NSE14" s="133"/>
      <c r="NSF14" s="134"/>
      <c r="NSG14" s="132"/>
      <c r="NSH14" s="132"/>
      <c r="NSI14" s="132"/>
      <c r="NSJ14" s="133"/>
      <c r="NSK14" s="134"/>
      <c r="NSL14" s="132"/>
      <c r="NSM14" s="132"/>
      <c r="NSN14" s="132"/>
      <c r="NSO14" s="133"/>
      <c r="NSP14" s="134"/>
      <c r="NSQ14" s="132"/>
      <c r="NSR14" s="132"/>
      <c r="NSS14" s="132"/>
      <c r="NST14" s="133"/>
      <c r="NSU14" s="134"/>
      <c r="NSV14" s="132"/>
      <c r="NSW14" s="132"/>
      <c r="NSX14" s="132"/>
      <c r="NSY14" s="133"/>
      <c r="NSZ14" s="134"/>
      <c r="NTA14" s="132"/>
      <c r="NTB14" s="132"/>
      <c r="NTC14" s="132"/>
      <c r="NTD14" s="133"/>
      <c r="NTE14" s="134"/>
      <c r="NTF14" s="132"/>
      <c r="NTG14" s="132"/>
      <c r="NTH14" s="132"/>
      <c r="NTI14" s="133"/>
      <c r="NTJ14" s="134"/>
      <c r="NTK14" s="132"/>
      <c r="NTL14" s="132"/>
      <c r="NTM14" s="132"/>
      <c r="NTN14" s="133"/>
      <c r="NTO14" s="134"/>
      <c r="NTP14" s="132"/>
      <c r="NTQ14" s="132"/>
      <c r="NTR14" s="132"/>
      <c r="NTS14" s="133"/>
      <c r="NTT14" s="134"/>
      <c r="NTU14" s="132"/>
      <c r="NTV14" s="132"/>
      <c r="NTW14" s="132"/>
      <c r="NTX14" s="133"/>
      <c r="NTY14" s="134"/>
      <c r="NTZ14" s="132"/>
      <c r="NUA14" s="132"/>
      <c r="NUB14" s="132"/>
      <c r="NUC14" s="133"/>
      <c r="NUD14" s="134"/>
      <c r="NUE14" s="132"/>
      <c r="NUF14" s="132"/>
      <c r="NUG14" s="132"/>
      <c r="NUH14" s="133"/>
      <c r="NUI14" s="134"/>
      <c r="NUJ14" s="132"/>
      <c r="NUK14" s="132"/>
      <c r="NUL14" s="132"/>
      <c r="NUM14" s="133"/>
      <c r="NUN14" s="134"/>
      <c r="NUO14" s="132"/>
      <c r="NUP14" s="132"/>
      <c r="NUQ14" s="132"/>
      <c r="NUR14" s="133"/>
      <c r="NUS14" s="134"/>
      <c r="NUT14" s="132"/>
      <c r="NUU14" s="132"/>
      <c r="NUV14" s="132"/>
      <c r="NUW14" s="133"/>
      <c r="NUX14" s="134"/>
      <c r="NUY14" s="132"/>
      <c r="NUZ14" s="132"/>
      <c r="NVA14" s="132"/>
      <c r="NVB14" s="133"/>
      <c r="NVC14" s="134"/>
      <c r="NVD14" s="132"/>
      <c r="NVE14" s="132"/>
      <c r="NVF14" s="132"/>
      <c r="NVG14" s="133"/>
      <c r="NVH14" s="134"/>
      <c r="NVI14" s="132"/>
      <c r="NVJ14" s="132"/>
      <c r="NVK14" s="132"/>
      <c r="NVL14" s="133"/>
      <c r="NVM14" s="134"/>
      <c r="NVN14" s="132"/>
      <c r="NVO14" s="132"/>
      <c r="NVP14" s="132"/>
      <c r="NVQ14" s="133"/>
      <c r="NVR14" s="134"/>
      <c r="NVS14" s="132"/>
      <c r="NVT14" s="132"/>
      <c r="NVU14" s="132"/>
      <c r="NVV14" s="133"/>
      <c r="NVW14" s="134"/>
      <c r="NVX14" s="132"/>
      <c r="NVY14" s="132"/>
      <c r="NVZ14" s="132"/>
      <c r="NWA14" s="133"/>
      <c r="NWB14" s="134"/>
      <c r="NWC14" s="132"/>
      <c r="NWD14" s="132"/>
      <c r="NWE14" s="132"/>
      <c r="NWF14" s="133"/>
      <c r="NWG14" s="134"/>
      <c r="NWH14" s="132"/>
      <c r="NWI14" s="132"/>
      <c r="NWJ14" s="132"/>
      <c r="NWK14" s="133"/>
      <c r="NWL14" s="134"/>
      <c r="NWM14" s="132"/>
      <c r="NWN14" s="132"/>
      <c r="NWO14" s="132"/>
      <c r="NWP14" s="133"/>
      <c r="NWQ14" s="134"/>
      <c r="NWR14" s="132"/>
      <c r="NWS14" s="132"/>
      <c r="NWT14" s="132"/>
      <c r="NWU14" s="133"/>
      <c r="NWV14" s="134"/>
      <c r="NWW14" s="132"/>
      <c r="NWX14" s="132"/>
      <c r="NWY14" s="132"/>
      <c r="NWZ14" s="133"/>
      <c r="NXA14" s="134"/>
      <c r="NXB14" s="132"/>
      <c r="NXC14" s="132"/>
      <c r="NXD14" s="132"/>
      <c r="NXE14" s="133"/>
      <c r="NXF14" s="134"/>
      <c r="NXG14" s="132"/>
      <c r="NXH14" s="132"/>
      <c r="NXI14" s="132"/>
      <c r="NXJ14" s="133"/>
      <c r="NXK14" s="134"/>
      <c r="NXL14" s="132"/>
      <c r="NXM14" s="132"/>
      <c r="NXN14" s="132"/>
      <c r="NXO14" s="133"/>
      <c r="NXP14" s="134"/>
      <c r="NXQ14" s="132"/>
      <c r="NXR14" s="132"/>
      <c r="NXS14" s="132"/>
      <c r="NXT14" s="133"/>
      <c r="NXU14" s="134"/>
      <c r="NXV14" s="132"/>
      <c r="NXW14" s="132"/>
      <c r="NXX14" s="132"/>
      <c r="NXY14" s="133"/>
      <c r="NXZ14" s="134"/>
      <c r="NYA14" s="132"/>
      <c r="NYB14" s="132"/>
      <c r="NYC14" s="132"/>
      <c r="NYD14" s="133"/>
      <c r="NYE14" s="134"/>
      <c r="NYF14" s="132"/>
      <c r="NYG14" s="132"/>
      <c r="NYH14" s="132"/>
      <c r="NYI14" s="133"/>
      <c r="NYJ14" s="134"/>
      <c r="NYK14" s="132"/>
      <c r="NYL14" s="132"/>
      <c r="NYM14" s="132"/>
      <c r="NYN14" s="133"/>
      <c r="NYO14" s="134"/>
      <c r="NYP14" s="132"/>
      <c r="NYQ14" s="132"/>
      <c r="NYR14" s="132"/>
      <c r="NYS14" s="133"/>
      <c r="NYT14" s="134"/>
      <c r="NYU14" s="132"/>
      <c r="NYV14" s="132"/>
      <c r="NYW14" s="132"/>
      <c r="NYX14" s="133"/>
      <c r="NYY14" s="134"/>
      <c r="NYZ14" s="132"/>
      <c r="NZA14" s="132"/>
      <c r="NZB14" s="132"/>
      <c r="NZC14" s="133"/>
      <c r="NZD14" s="134"/>
      <c r="NZE14" s="132"/>
      <c r="NZF14" s="132"/>
      <c r="NZG14" s="132"/>
      <c r="NZH14" s="133"/>
      <c r="NZI14" s="134"/>
      <c r="NZJ14" s="132"/>
      <c r="NZK14" s="132"/>
      <c r="NZL14" s="132"/>
      <c r="NZM14" s="133"/>
      <c r="NZN14" s="134"/>
      <c r="NZO14" s="132"/>
      <c r="NZP14" s="132"/>
      <c r="NZQ14" s="132"/>
      <c r="NZR14" s="133"/>
      <c r="NZS14" s="134"/>
      <c r="NZT14" s="132"/>
      <c r="NZU14" s="132"/>
      <c r="NZV14" s="132"/>
      <c r="NZW14" s="133"/>
      <c r="NZX14" s="134"/>
      <c r="NZY14" s="132"/>
      <c r="NZZ14" s="132"/>
      <c r="OAA14" s="132"/>
      <c r="OAB14" s="133"/>
      <c r="OAC14" s="134"/>
      <c r="OAD14" s="132"/>
      <c r="OAE14" s="132"/>
      <c r="OAF14" s="132"/>
      <c r="OAG14" s="133"/>
      <c r="OAH14" s="134"/>
      <c r="OAI14" s="132"/>
      <c r="OAJ14" s="132"/>
      <c r="OAK14" s="132"/>
      <c r="OAL14" s="133"/>
      <c r="OAM14" s="134"/>
      <c r="OAN14" s="132"/>
      <c r="OAO14" s="132"/>
      <c r="OAP14" s="132"/>
      <c r="OAQ14" s="133"/>
      <c r="OAR14" s="134"/>
      <c r="OAS14" s="132"/>
      <c r="OAT14" s="132"/>
      <c r="OAU14" s="132"/>
      <c r="OAV14" s="133"/>
      <c r="OAW14" s="134"/>
      <c r="OAX14" s="132"/>
      <c r="OAY14" s="132"/>
      <c r="OAZ14" s="132"/>
      <c r="OBA14" s="133"/>
      <c r="OBB14" s="134"/>
      <c r="OBC14" s="132"/>
      <c r="OBD14" s="132"/>
      <c r="OBE14" s="132"/>
      <c r="OBF14" s="133"/>
      <c r="OBG14" s="134"/>
      <c r="OBH14" s="132"/>
      <c r="OBI14" s="132"/>
      <c r="OBJ14" s="132"/>
      <c r="OBK14" s="133"/>
      <c r="OBL14" s="134"/>
      <c r="OBM14" s="132"/>
      <c r="OBN14" s="132"/>
      <c r="OBO14" s="132"/>
      <c r="OBP14" s="133"/>
      <c r="OBQ14" s="134"/>
      <c r="OBR14" s="132"/>
      <c r="OBS14" s="132"/>
      <c r="OBT14" s="132"/>
      <c r="OBU14" s="133"/>
      <c r="OBV14" s="134"/>
      <c r="OBW14" s="132"/>
      <c r="OBX14" s="132"/>
      <c r="OBY14" s="132"/>
      <c r="OBZ14" s="133"/>
      <c r="OCA14" s="134"/>
      <c r="OCB14" s="132"/>
      <c r="OCC14" s="132"/>
      <c r="OCD14" s="132"/>
      <c r="OCE14" s="133"/>
      <c r="OCF14" s="134"/>
      <c r="OCG14" s="132"/>
      <c r="OCH14" s="132"/>
      <c r="OCI14" s="132"/>
      <c r="OCJ14" s="133"/>
      <c r="OCK14" s="134"/>
      <c r="OCL14" s="132"/>
      <c r="OCM14" s="132"/>
      <c r="OCN14" s="132"/>
      <c r="OCO14" s="133"/>
      <c r="OCP14" s="134"/>
      <c r="OCQ14" s="132"/>
      <c r="OCR14" s="132"/>
      <c r="OCS14" s="132"/>
      <c r="OCT14" s="133"/>
      <c r="OCU14" s="134"/>
      <c r="OCV14" s="132"/>
      <c r="OCW14" s="132"/>
      <c r="OCX14" s="132"/>
      <c r="OCY14" s="133"/>
      <c r="OCZ14" s="134"/>
      <c r="ODA14" s="132"/>
      <c r="ODB14" s="132"/>
      <c r="ODC14" s="132"/>
      <c r="ODD14" s="133"/>
      <c r="ODE14" s="134"/>
      <c r="ODF14" s="132"/>
      <c r="ODG14" s="132"/>
      <c r="ODH14" s="132"/>
      <c r="ODI14" s="133"/>
      <c r="ODJ14" s="134"/>
      <c r="ODK14" s="132"/>
      <c r="ODL14" s="132"/>
      <c r="ODM14" s="132"/>
      <c r="ODN14" s="133"/>
      <c r="ODO14" s="134"/>
      <c r="ODP14" s="132"/>
      <c r="ODQ14" s="132"/>
      <c r="ODR14" s="132"/>
      <c r="ODS14" s="133"/>
      <c r="ODT14" s="134"/>
      <c r="ODU14" s="132"/>
      <c r="ODV14" s="132"/>
      <c r="ODW14" s="132"/>
      <c r="ODX14" s="133"/>
      <c r="ODY14" s="134"/>
      <c r="ODZ14" s="132"/>
      <c r="OEA14" s="132"/>
      <c r="OEB14" s="132"/>
      <c r="OEC14" s="133"/>
      <c r="OED14" s="134"/>
      <c r="OEE14" s="132"/>
      <c r="OEF14" s="132"/>
      <c r="OEG14" s="132"/>
      <c r="OEH14" s="133"/>
      <c r="OEI14" s="134"/>
      <c r="OEJ14" s="132"/>
      <c r="OEK14" s="132"/>
      <c r="OEL14" s="132"/>
      <c r="OEM14" s="133"/>
      <c r="OEN14" s="134"/>
      <c r="OEO14" s="132"/>
      <c r="OEP14" s="132"/>
      <c r="OEQ14" s="132"/>
      <c r="OER14" s="133"/>
      <c r="OES14" s="134"/>
      <c r="OET14" s="132"/>
      <c r="OEU14" s="132"/>
      <c r="OEV14" s="132"/>
      <c r="OEW14" s="133"/>
      <c r="OEX14" s="134"/>
      <c r="OEY14" s="132"/>
      <c r="OEZ14" s="132"/>
      <c r="OFA14" s="132"/>
      <c r="OFB14" s="133"/>
      <c r="OFC14" s="134"/>
      <c r="OFD14" s="132"/>
      <c r="OFE14" s="132"/>
      <c r="OFF14" s="132"/>
      <c r="OFG14" s="133"/>
      <c r="OFH14" s="134"/>
      <c r="OFI14" s="132"/>
      <c r="OFJ14" s="132"/>
      <c r="OFK14" s="132"/>
      <c r="OFL14" s="133"/>
      <c r="OFM14" s="134"/>
      <c r="OFN14" s="132"/>
      <c r="OFO14" s="132"/>
      <c r="OFP14" s="132"/>
      <c r="OFQ14" s="133"/>
      <c r="OFR14" s="134"/>
      <c r="OFS14" s="132"/>
      <c r="OFT14" s="132"/>
      <c r="OFU14" s="132"/>
      <c r="OFV14" s="133"/>
      <c r="OFW14" s="134"/>
      <c r="OFX14" s="132"/>
      <c r="OFY14" s="132"/>
      <c r="OFZ14" s="132"/>
      <c r="OGA14" s="133"/>
      <c r="OGB14" s="134"/>
      <c r="OGC14" s="132"/>
      <c r="OGD14" s="132"/>
      <c r="OGE14" s="132"/>
      <c r="OGF14" s="133"/>
      <c r="OGG14" s="134"/>
      <c r="OGH14" s="132"/>
      <c r="OGI14" s="132"/>
      <c r="OGJ14" s="132"/>
      <c r="OGK14" s="133"/>
      <c r="OGL14" s="134"/>
      <c r="OGM14" s="132"/>
      <c r="OGN14" s="132"/>
      <c r="OGO14" s="132"/>
      <c r="OGP14" s="133"/>
      <c r="OGQ14" s="134"/>
      <c r="OGR14" s="132"/>
      <c r="OGS14" s="132"/>
      <c r="OGT14" s="132"/>
      <c r="OGU14" s="133"/>
      <c r="OGV14" s="134"/>
      <c r="OGW14" s="132"/>
      <c r="OGX14" s="132"/>
      <c r="OGY14" s="132"/>
      <c r="OGZ14" s="133"/>
      <c r="OHA14" s="134"/>
      <c r="OHB14" s="132"/>
      <c r="OHC14" s="132"/>
      <c r="OHD14" s="132"/>
      <c r="OHE14" s="133"/>
      <c r="OHF14" s="134"/>
      <c r="OHG14" s="132"/>
      <c r="OHH14" s="132"/>
      <c r="OHI14" s="132"/>
      <c r="OHJ14" s="133"/>
      <c r="OHK14" s="134"/>
      <c r="OHL14" s="132"/>
      <c r="OHM14" s="132"/>
      <c r="OHN14" s="132"/>
      <c r="OHO14" s="133"/>
      <c r="OHP14" s="134"/>
      <c r="OHQ14" s="132"/>
      <c r="OHR14" s="132"/>
      <c r="OHS14" s="132"/>
      <c r="OHT14" s="133"/>
      <c r="OHU14" s="134"/>
      <c r="OHV14" s="132"/>
      <c r="OHW14" s="132"/>
      <c r="OHX14" s="132"/>
      <c r="OHY14" s="133"/>
      <c r="OHZ14" s="134"/>
      <c r="OIA14" s="132"/>
      <c r="OIB14" s="132"/>
      <c r="OIC14" s="132"/>
      <c r="OID14" s="133"/>
      <c r="OIE14" s="134"/>
      <c r="OIF14" s="132"/>
      <c r="OIG14" s="132"/>
      <c r="OIH14" s="132"/>
      <c r="OII14" s="133"/>
      <c r="OIJ14" s="134"/>
      <c r="OIK14" s="132"/>
      <c r="OIL14" s="132"/>
      <c r="OIM14" s="132"/>
      <c r="OIN14" s="133"/>
      <c r="OIO14" s="134"/>
      <c r="OIP14" s="132"/>
      <c r="OIQ14" s="132"/>
      <c r="OIR14" s="132"/>
      <c r="OIS14" s="133"/>
      <c r="OIT14" s="134"/>
      <c r="OIU14" s="132"/>
      <c r="OIV14" s="132"/>
      <c r="OIW14" s="132"/>
      <c r="OIX14" s="133"/>
      <c r="OIY14" s="134"/>
      <c r="OIZ14" s="132"/>
      <c r="OJA14" s="132"/>
      <c r="OJB14" s="132"/>
      <c r="OJC14" s="133"/>
      <c r="OJD14" s="134"/>
      <c r="OJE14" s="132"/>
      <c r="OJF14" s="132"/>
      <c r="OJG14" s="132"/>
      <c r="OJH14" s="133"/>
      <c r="OJI14" s="134"/>
      <c r="OJJ14" s="132"/>
      <c r="OJK14" s="132"/>
      <c r="OJL14" s="132"/>
      <c r="OJM14" s="133"/>
      <c r="OJN14" s="134"/>
      <c r="OJO14" s="132"/>
      <c r="OJP14" s="132"/>
      <c r="OJQ14" s="132"/>
      <c r="OJR14" s="133"/>
      <c r="OJS14" s="134"/>
      <c r="OJT14" s="132"/>
      <c r="OJU14" s="132"/>
      <c r="OJV14" s="132"/>
      <c r="OJW14" s="133"/>
      <c r="OJX14" s="134"/>
      <c r="OJY14" s="132"/>
      <c r="OJZ14" s="132"/>
      <c r="OKA14" s="132"/>
      <c r="OKB14" s="133"/>
      <c r="OKC14" s="134"/>
      <c r="OKD14" s="132"/>
      <c r="OKE14" s="132"/>
      <c r="OKF14" s="132"/>
      <c r="OKG14" s="133"/>
      <c r="OKH14" s="134"/>
      <c r="OKI14" s="132"/>
      <c r="OKJ14" s="132"/>
      <c r="OKK14" s="132"/>
      <c r="OKL14" s="133"/>
      <c r="OKM14" s="134"/>
      <c r="OKN14" s="132"/>
      <c r="OKO14" s="132"/>
      <c r="OKP14" s="132"/>
      <c r="OKQ14" s="133"/>
      <c r="OKR14" s="134"/>
      <c r="OKS14" s="132"/>
      <c r="OKT14" s="132"/>
      <c r="OKU14" s="132"/>
      <c r="OKV14" s="133"/>
      <c r="OKW14" s="134"/>
      <c r="OKX14" s="132"/>
      <c r="OKY14" s="132"/>
      <c r="OKZ14" s="132"/>
      <c r="OLA14" s="133"/>
      <c r="OLB14" s="134"/>
      <c r="OLC14" s="132"/>
      <c r="OLD14" s="132"/>
      <c r="OLE14" s="132"/>
      <c r="OLF14" s="133"/>
      <c r="OLG14" s="134"/>
      <c r="OLH14" s="132"/>
      <c r="OLI14" s="132"/>
      <c r="OLJ14" s="132"/>
      <c r="OLK14" s="133"/>
      <c r="OLL14" s="134"/>
      <c r="OLM14" s="132"/>
      <c r="OLN14" s="132"/>
      <c r="OLO14" s="132"/>
      <c r="OLP14" s="133"/>
      <c r="OLQ14" s="134"/>
      <c r="OLR14" s="132"/>
      <c r="OLS14" s="132"/>
      <c r="OLT14" s="132"/>
      <c r="OLU14" s="133"/>
      <c r="OLV14" s="134"/>
      <c r="OLW14" s="132"/>
      <c r="OLX14" s="132"/>
      <c r="OLY14" s="132"/>
      <c r="OLZ14" s="133"/>
      <c r="OMA14" s="134"/>
      <c r="OMB14" s="132"/>
      <c r="OMC14" s="132"/>
      <c r="OMD14" s="132"/>
      <c r="OME14" s="133"/>
      <c r="OMF14" s="134"/>
      <c r="OMG14" s="132"/>
      <c r="OMH14" s="132"/>
      <c r="OMI14" s="132"/>
      <c r="OMJ14" s="133"/>
      <c r="OMK14" s="134"/>
      <c r="OML14" s="132"/>
      <c r="OMM14" s="132"/>
      <c r="OMN14" s="132"/>
      <c r="OMO14" s="133"/>
      <c r="OMP14" s="134"/>
      <c r="OMQ14" s="132"/>
      <c r="OMR14" s="132"/>
      <c r="OMS14" s="132"/>
      <c r="OMT14" s="133"/>
      <c r="OMU14" s="134"/>
      <c r="OMV14" s="132"/>
      <c r="OMW14" s="132"/>
      <c r="OMX14" s="132"/>
      <c r="OMY14" s="133"/>
      <c r="OMZ14" s="134"/>
      <c r="ONA14" s="132"/>
      <c r="ONB14" s="132"/>
      <c r="ONC14" s="132"/>
      <c r="OND14" s="133"/>
      <c r="ONE14" s="134"/>
      <c r="ONF14" s="132"/>
      <c r="ONG14" s="132"/>
      <c r="ONH14" s="132"/>
      <c r="ONI14" s="133"/>
      <c r="ONJ14" s="134"/>
      <c r="ONK14" s="132"/>
      <c r="ONL14" s="132"/>
      <c r="ONM14" s="132"/>
      <c r="ONN14" s="133"/>
      <c r="ONO14" s="134"/>
      <c r="ONP14" s="132"/>
      <c r="ONQ14" s="132"/>
      <c r="ONR14" s="132"/>
      <c r="ONS14" s="133"/>
      <c r="ONT14" s="134"/>
      <c r="ONU14" s="132"/>
      <c r="ONV14" s="132"/>
      <c r="ONW14" s="132"/>
      <c r="ONX14" s="133"/>
      <c r="ONY14" s="134"/>
      <c r="ONZ14" s="132"/>
      <c r="OOA14" s="132"/>
      <c r="OOB14" s="132"/>
      <c r="OOC14" s="133"/>
      <c r="OOD14" s="134"/>
      <c r="OOE14" s="132"/>
      <c r="OOF14" s="132"/>
      <c r="OOG14" s="132"/>
      <c r="OOH14" s="133"/>
      <c r="OOI14" s="134"/>
      <c r="OOJ14" s="132"/>
      <c r="OOK14" s="132"/>
      <c r="OOL14" s="132"/>
      <c r="OOM14" s="133"/>
      <c r="OON14" s="134"/>
      <c r="OOO14" s="132"/>
      <c r="OOP14" s="132"/>
      <c r="OOQ14" s="132"/>
      <c r="OOR14" s="133"/>
      <c r="OOS14" s="134"/>
      <c r="OOT14" s="132"/>
      <c r="OOU14" s="132"/>
      <c r="OOV14" s="132"/>
      <c r="OOW14" s="133"/>
      <c r="OOX14" s="134"/>
      <c r="OOY14" s="132"/>
      <c r="OOZ14" s="132"/>
      <c r="OPA14" s="132"/>
      <c r="OPB14" s="133"/>
      <c r="OPC14" s="134"/>
      <c r="OPD14" s="132"/>
      <c r="OPE14" s="132"/>
      <c r="OPF14" s="132"/>
      <c r="OPG14" s="133"/>
      <c r="OPH14" s="134"/>
      <c r="OPI14" s="132"/>
      <c r="OPJ14" s="132"/>
      <c r="OPK14" s="132"/>
      <c r="OPL14" s="133"/>
      <c r="OPM14" s="134"/>
      <c r="OPN14" s="132"/>
      <c r="OPO14" s="132"/>
      <c r="OPP14" s="132"/>
      <c r="OPQ14" s="133"/>
      <c r="OPR14" s="134"/>
      <c r="OPS14" s="132"/>
      <c r="OPT14" s="132"/>
      <c r="OPU14" s="132"/>
      <c r="OPV14" s="133"/>
      <c r="OPW14" s="134"/>
      <c r="OPX14" s="132"/>
      <c r="OPY14" s="132"/>
      <c r="OPZ14" s="132"/>
      <c r="OQA14" s="133"/>
      <c r="OQB14" s="134"/>
      <c r="OQC14" s="132"/>
      <c r="OQD14" s="132"/>
      <c r="OQE14" s="132"/>
      <c r="OQF14" s="133"/>
      <c r="OQG14" s="134"/>
      <c r="OQH14" s="132"/>
      <c r="OQI14" s="132"/>
      <c r="OQJ14" s="132"/>
      <c r="OQK14" s="133"/>
      <c r="OQL14" s="134"/>
      <c r="OQM14" s="132"/>
      <c r="OQN14" s="132"/>
      <c r="OQO14" s="132"/>
      <c r="OQP14" s="133"/>
      <c r="OQQ14" s="134"/>
      <c r="OQR14" s="132"/>
      <c r="OQS14" s="132"/>
      <c r="OQT14" s="132"/>
      <c r="OQU14" s="133"/>
      <c r="OQV14" s="134"/>
      <c r="OQW14" s="132"/>
      <c r="OQX14" s="132"/>
      <c r="OQY14" s="132"/>
      <c r="OQZ14" s="133"/>
      <c r="ORA14" s="134"/>
      <c r="ORB14" s="132"/>
      <c r="ORC14" s="132"/>
      <c r="ORD14" s="132"/>
      <c r="ORE14" s="133"/>
      <c r="ORF14" s="134"/>
      <c r="ORG14" s="132"/>
      <c r="ORH14" s="132"/>
      <c r="ORI14" s="132"/>
      <c r="ORJ14" s="133"/>
      <c r="ORK14" s="134"/>
      <c r="ORL14" s="132"/>
      <c r="ORM14" s="132"/>
      <c r="ORN14" s="132"/>
      <c r="ORO14" s="133"/>
      <c r="ORP14" s="134"/>
      <c r="ORQ14" s="132"/>
      <c r="ORR14" s="132"/>
      <c r="ORS14" s="132"/>
      <c r="ORT14" s="133"/>
      <c r="ORU14" s="134"/>
      <c r="ORV14" s="132"/>
      <c r="ORW14" s="132"/>
      <c r="ORX14" s="132"/>
      <c r="ORY14" s="133"/>
      <c r="ORZ14" s="134"/>
      <c r="OSA14" s="132"/>
      <c r="OSB14" s="132"/>
      <c r="OSC14" s="132"/>
      <c r="OSD14" s="133"/>
      <c r="OSE14" s="134"/>
      <c r="OSF14" s="132"/>
      <c r="OSG14" s="132"/>
      <c r="OSH14" s="132"/>
      <c r="OSI14" s="133"/>
      <c r="OSJ14" s="134"/>
      <c r="OSK14" s="132"/>
      <c r="OSL14" s="132"/>
      <c r="OSM14" s="132"/>
      <c r="OSN14" s="133"/>
      <c r="OSO14" s="134"/>
      <c r="OSP14" s="132"/>
      <c r="OSQ14" s="132"/>
      <c r="OSR14" s="132"/>
      <c r="OSS14" s="133"/>
      <c r="OST14" s="134"/>
      <c r="OSU14" s="132"/>
      <c r="OSV14" s="132"/>
      <c r="OSW14" s="132"/>
      <c r="OSX14" s="133"/>
      <c r="OSY14" s="134"/>
      <c r="OSZ14" s="132"/>
      <c r="OTA14" s="132"/>
      <c r="OTB14" s="132"/>
      <c r="OTC14" s="133"/>
      <c r="OTD14" s="134"/>
      <c r="OTE14" s="132"/>
      <c r="OTF14" s="132"/>
      <c r="OTG14" s="132"/>
      <c r="OTH14" s="133"/>
      <c r="OTI14" s="134"/>
      <c r="OTJ14" s="132"/>
      <c r="OTK14" s="132"/>
      <c r="OTL14" s="132"/>
      <c r="OTM14" s="133"/>
      <c r="OTN14" s="134"/>
      <c r="OTO14" s="132"/>
      <c r="OTP14" s="132"/>
      <c r="OTQ14" s="132"/>
      <c r="OTR14" s="133"/>
      <c r="OTS14" s="134"/>
      <c r="OTT14" s="132"/>
      <c r="OTU14" s="132"/>
      <c r="OTV14" s="132"/>
      <c r="OTW14" s="133"/>
      <c r="OTX14" s="134"/>
      <c r="OTY14" s="132"/>
      <c r="OTZ14" s="132"/>
      <c r="OUA14" s="132"/>
      <c r="OUB14" s="133"/>
      <c r="OUC14" s="134"/>
      <c r="OUD14" s="132"/>
      <c r="OUE14" s="132"/>
      <c r="OUF14" s="132"/>
      <c r="OUG14" s="133"/>
      <c r="OUH14" s="134"/>
      <c r="OUI14" s="132"/>
      <c r="OUJ14" s="132"/>
      <c r="OUK14" s="132"/>
      <c r="OUL14" s="133"/>
      <c r="OUM14" s="134"/>
      <c r="OUN14" s="132"/>
      <c r="OUO14" s="132"/>
      <c r="OUP14" s="132"/>
      <c r="OUQ14" s="133"/>
      <c r="OUR14" s="134"/>
      <c r="OUS14" s="132"/>
      <c r="OUT14" s="132"/>
      <c r="OUU14" s="132"/>
      <c r="OUV14" s="133"/>
      <c r="OUW14" s="134"/>
      <c r="OUX14" s="132"/>
      <c r="OUY14" s="132"/>
      <c r="OUZ14" s="132"/>
      <c r="OVA14" s="133"/>
      <c r="OVB14" s="134"/>
      <c r="OVC14" s="132"/>
      <c r="OVD14" s="132"/>
      <c r="OVE14" s="132"/>
      <c r="OVF14" s="133"/>
      <c r="OVG14" s="134"/>
      <c r="OVH14" s="132"/>
      <c r="OVI14" s="132"/>
      <c r="OVJ14" s="132"/>
      <c r="OVK14" s="133"/>
      <c r="OVL14" s="134"/>
      <c r="OVM14" s="132"/>
      <c r="OVN14" s="132"/>
      <c r="OVO14" s="132"/>
      <c r="OVP14" s="133"/>
      <c r="OVQ14" s="134"/>
      <c r="OVR14" s="132"/>
      <c r="OVS14" s="132"/>
      <c r="OVT14" s="132"/>
      <c r="OVU14" s="133"/>
      <c r="OVV14" s="134"/>
      <c r="OVW14" s="132"/>
      <c r="OVX14" s="132"/>
      <c r="OVY14" s="132"/>
      <c r="OVZ14" s="133"/>
      <c r="OWA14" s="134"/>
      <c r="OWB14" s="132"/>
      <c r="OWC14" s="132"/>
      <c r="OWD14" s="132"/>
      <c r="OWE14" s="133"/>
      <c r="OWF14" s="134"/>
      <c r="OWG14" s="132"/>
      <c r="OWH14" s="132"/>
      <c r="OWI14" s="132"/>
      <c r="OWJ14" s="133"/>
      <c r="OWK14" s="134"/>
      <c r="OWL14" s="132"/>
      <c r="OWM14" s="132"/>
      <c r="OWN14" s="132"/>
      <c r="OWO14" s="133"/>
      <c r="OWP14" s="134"/>
      <c r="OWQ14" s="132"/>
      <c r="OWR14" s="132"/>
      <c r="OWS14" s="132"/>
      <c r="OWT14" s="133"/>
      <c r="OWU14" s="134"/>
      <c r="OWV14" s="132"/>
      <c r="OWW14" s="132"/>
      <c r="OWX14" s="132"/>
      <c r="OWY14" s="133"/>
      <c r="OWZ14" s="134"/>
      <c r="OXA14" s="132"/>
      <c r="OXB14" s="132"/>
      <c r="OXC14" s="132"/>
      <c r="OXD14" s="133"/>
      <c r="OXE14" s="134"/>
      <c r="OXF14" s="132"/>
      <c r="OXG14" s="132"/>
      <c r="OXH14" s="132"/>
      <c r="OXI14" s="133"/>
      <c r="OXJ14" s="134"/>
      <c r="OXK14" s="132"/>
      <c r="OXL14" s="132"/>
      <c r="OXM14" s="132"/>
      <c r="OXN14" s="133"/>
      <c r="OXO14" s="134"/>
      <c r="OXP14" s="132"/>
      <c r="OXQ14" s="132"/>
      <c r="OXR14" s="132"/>
      <c r="OXS14" s="133"/>
      <c r="OXT14" s="134"/>
      <c r="OXU14" s="132"/>
      <c r="OXV14" s="132"/>
      <c r="OXW14" s="132"/>
      <c r="OXX14" s="133"/>
      <c r="OXY14" s="134"/>
      <c r="OXZ14" s="132"/>
      <c r="OYA14" s="132"/>
      <c r="OYB14" s="132"/>
      <c r="OYC14" s="133"/>
      <c r="OYD14" s="134"/>
      <c r="OYE14" s="132"/>
      <c r="OYF14" s="132"/>
      <c r="OYG14" s="132"/>
      <c r="OYH14" s="133"/>
      <c r="OYI14" s="134"/>
      <c r="OYJ14" s="132"/>
      <c r="OYK14" s="132"/>
      <c r="OYL14" s="132"/>
      <c r="OYM14" s="133"/>
      <c r="OYN14" s="134"/>
      <c r="OYO14" s="132"/>
      <c r="OYP14" s="132"/>
      <c r="OYQ14" s="132"/>
      <c r="OYR14" s="133"/>
      <c r="OYS14" s="134"/>
      <c r="OYT14" s="132"/>
      <c r="OYU14" s="132"/>
      <c r="OYV14" s="132"/>
      <c r="OYW14" s="133"/>
      <c r="OYX14" s="134"/>
      <c r="OYY14" s="132"/>
      <c r="OYZ14" s="132"/>
      <c r="OZA14" s="132"/>
      <c r="OZB14" s="133"/>
      <c r="OZC14" s="134"/>
      <c r="OZD14" s="132"/>
      <c r="OZE14" s="132"/>
      <c r="OZF14" s="132"/>
      <c r="OZG14" s="133"/>
      <c r="OZH14" s="134"/>
      <c r="OZI14" s="132"/>
      <c r="OZJ14" s="132"/>
      <c r="OZK14" s="132"/>
      <c r="OZL14" s="133"/>
      <c r="OZM14" s="134"/>
      <c r="OZN14" s="132"/>
      <c r="OZO14" s="132"/>
      <c r="OZP14" s="132"/>
      <c r="OZQ14" s="133"/>
      <c r="OZR14" s="134"/>
      <c r="OZS14" s="132"/>
      <c r="OZT14" s="132"/>
      <c r="OZU14" s="132"/>
      <c r="OZV14" s="133"/>
      <c r="OZW14" s="134"/>
      <c r="OZX14" s="132"/>
      <c r="OZY14" s="132"/>
      <c r="OZZ14" s="132"/>
      <c r="PAA14" s="133"/>
      <c r="PAB14" s="134"/>
      <c r="PAC14" s="132"/>
      <c r="PAD14" s="132"/>
      <c r="PAE14" s="132"/>
      <c r="PAF14" s="133"/>
      <c r="PAG14" s="134"/>
      <c r="PAH14" s="132"/>
      <c r="PAI14" s="132"/>
      <c r="PAJ14" s="132"/>
      <c r="PAK14" s="133"/>
      <c r="PAL14" s="134"/>
      <c r="PAM14" s="132"/>
      <c r="PAN14" s="132"/>
      <c r="PAO14" s="132"/>
      <c r="PAP14" s="133"/>
      <c r="PAQ14" s="134"/>
      <c r="PAR14" s="132"/>
      <c r="PAS14" s="132"/>
      <c r="PAT14" s="132"/>
      <c r="PAU14" s="133"/>
      <c r="PAV14" s="134"/>
      <c r="PAW14" s="132"/>
      <c r="PAX14" s="132"/>
      <c r="PAY14" s="132"/>
      <c r="PAZ14" s="133"/>
      <c r="PBA14" s="134"/>
      <c r="PBB14" s="132"/>
      <c r="PBC14" s="132"/>
      <c r="PBD14" s="132"/>
      <c r="PBE14" s="133"/>
      <c r="PBF14" s="134"/>
      <c r="PBG14" s="132"/>
      <c r="PBH14" s="132"/>
      <c r="PBI14" s="132"/>
      <c r="PBJ14" s="133"/>
      <c r="PBK14" s="134"/>
      <c r="PBL14" s="132"/>
      <c r="PBM14" s="132"/>
      <c r="PBN14" s="132"/>
      <c r="PBO14" s="133"/>
      <c r="PBP14" s="134"/>
      <c r="PBQ14" s="132"/>
      <c r="PBR14" s="132"/>
      <c r="PBS14" s="132"/>
      <c r="PBT14" s="133"/>
      <c r="PBU14" s="134"/>
      <c r="PBV14" s="132"/>
      <c r="PBW14" s="132"/>
      <c r="PBX14" s="132"/>
      <c r="PBY14" s="133"/>
      <c r="PBZ14" s="134"/>
      <c r="PCA14" s="132"/>
      <c r="PCB14" s="132"/>
      <c r="PCC14" s="132"/>
      <c r="PCD14" s="133"/>
      <c r="PCE14" s="134"/>
      <c r="PCF14" s="132"/>
      <c r="PCG14" s="132"/>
      <c r="PCH14" s="132"/>
      <c r="PCI14" s="133"/>
      <c r="PCJ14" s="134"/>
      <c r="PCK14" s="132"/>
      <c r="PCL14" s="132"/>
      <c r="PCM14" s="132"/>
      <c r="PCN14" s="133"/>
      <c r="PCO14" s="134"/>
      <c r="PCP14" s="132"/>
      <c r="PCQ14" s="132"/>
      <c r="PCR14" s="132"/>
      <c r="PCS14" s="133"/>
      <c r="PCT14" s="134"/>
      <c r="PCU14" s="132"/>
      <c r="PCV14" s="132"/>
      <c r="PCW14" s="132"/>
      <c r="PCX14" s="133"/>
      <c r="PCY14" s="134"/>
      <c r="PCZ14" s="132"/>
      <c r="PDA14" s="132"/>
      <c r="PDB14" s="132"/>
      <c r="PDC14" s="133"/>
      <c r="PDD14" s="134"/>
      <c r="PDE14" s="132"/>
      <c r="PDF14" s="132"/>
      <c r="PDG14" s="132"/>
      <c r="PDH14" s="133"/>
      <c r="PDI14" s="134"/>
      <c r="PDJ14" s="132"/>
      <c r="PDK14" s="132"/>
      <c r="PDL14" s="132"/>
      <c r="PDM14" s="133"/>
      <c r="PDN14" s="134"/>
      <c r="PDO14" s="132"/>
      <c r="PDP14" s="132"/>
      <c r="PDQ14" s="132"/>
      <c r="PDR14" s="133"/>
      <c r="PDS14" s="134"/>
      <c r="PDT14" s="132"/>
      <c r="PDU14" s="132"/>
      <c r="PDV14" s="132"/>
      <c r="PDW14" s="133"/>
      <c r="PDX14" s="134"/>
      <c r="PDY14" s="132"/>
      <c r="PDZ14" s="132"/>
      <c r="PEA14" s="132"/>
      <c r="PEB14" s="133"/>
      <c r="PEC14" s="134"/>
      <c r="PED14" s="132"/>
      <c r="PEE14" s="132"/>
      <c r="PEF14" s="132"/>
      <c r="PEG14" s="133"/>
      <c r="PEH14" s="134"/>
      <c r="PEI14" s="132"/>
      <c r="PEJ14" s="132"/>
      <c r="PEK14" s="132"/>
      <c r="PEL14" s="133"/>
      <c r="PEM14" s="134"/>
      <c r="PEN14" s="132"/>
      <c r="PEO14" s="132"/>
      <c r="PEP14" s="132"/>
      <c r="PEQ14" s="133"/>
      <c r="PER14" s="134"/>
      <c r="PES14" s="132"/>
      <c r="PET14" s="132"/>
      <c r="PEU14" s="132"/>
      <c r="PEV14" s="133"/>
      <c r="PEW14" s="134"/>
      <c r="PEX14" s="132"/>
      <c r="PEY14" s="132"/>
      <c r="PEZ14" s="132"/>
      <c r="PFA14" s="133"/>
      <c r="PFB14" s="134"/>
      <c r="PFC14" s="132"/>
      <c r="PFD14" s="132"/>
      <c r="PFE14" s="132"/>
      <c r="PFF14" s="133"/>
      <c r="PFG14" s="134"/>
      <c r="PFH14" s="132"/>
      <c r="PFI14" s="132"/>
      <c r="PFJ14" s="132"/>
      <c r="PFK14" s="133"/>
      <c r="PFL14" s="134"/>
      <c r="PFM14" s="132"/>
      <c r="PFN14" s="132"/>
      <c r="PFO14" s="132"/>
      <c r="PFP14" s="133"/>
      <c r="PFQ14" s="134"/>
      <c r="PFR14" s="132"/>
      <c r="PFS14" s="132"/>
      <c r="PFT14" s="132"/>
      <c r="PFU14" s="133"/>
      <c r="PFV14" s="134"/>
      <c r="PFW14" s="132"/>
      <c r="PFX14" s="132"/>
      <c r="PFY14" s="132"/>
      <c r="PFZ14" s="133"/>
      <c r="PGA14" s="134"/>
      <c r="PGB14" s="132"/>
      <c r="PGC14" s="132"/>
      <c r="PGD14" s="132"/>
      <c r="PGE14" s="133"/>
      <c r="PGF14" s="134"/>
      <c r="PGG14" s="132"/>
      <c r="PGH14" s="132"/>
      <c r="PGI14" s="132"/>
      <c r="PGJ14" s="133"/>
      <c r="PGK14" s="134"/>
      <c r="PGL14" s="132"/>
      <c r="PGM14" s="132"/>
      <c r="PGN14" s="132"/>
      <c r="PGO14" s="133"/>
      <c r="PGP14" s="134"/>
      <c r="PGQ14" s="132"/>
      <c r="PGR14" s="132"/>
      <c r="PGS14" s="132"/>
      <c r="PGT14" s="133"/>
      <c r="PGU14" s="134"/>
      <c r="PGV14" s="132"/>
      <c r="PGW14" s="132"/>
      <c r="PGX14" s="132"/>
      <c r="PGY14" s="133"/>
      <c r="PGZ14" s="134"/>
      <c r="PHA14" s="132"/>
      <c r="PHB14" s="132"/>
      <c r="PHC14" s="132"/>
      <c r="PHD14" s="133"/>
      <c r="PHE14" s="134"/>
      <c r="PHF14" s="132"/>
      <c r="PHG14" s="132"/>
      <c r="PHH14" s="132"/>
      <c r="PHI14" s="133"/>
      <c r="PHJ14" s="134"/>
      <c r="PHK14" s="132"/>
      <c r="PHL14" s="132"/>
      <c r="PHM14" s="132"/>
      <c r="PHN14" s="133"/>
      <c r="PHO14" s="134"/>
      <c r="PHP14" s="132"/>
      <c r="PHQ14" s="132"/>
      <c r="PHR14" s="132"/>
      <c r="PHS14" s="133"/>
      <c r="PHT14" s="134"/>
      <c r="PHU14" s="132"/>
      <c r="PHV14" s="132"/>
      <c r="PHW14" s="132"/>
      <c r="PHX14" s="133"/>
      <c r="PHY14" s="134"/>
      <c r="PHZ14" s="132"/>
      <c r="PIA14" s="132"/>
      <c r="PIB14" s="132"/>
      <c r="PIC14" s="133"/>
      <c r="PID14" s="134"/>
      <c r="PIE14" s="132"/>
      <c r="PIF14" s="132"/>
      <c r="PIG14" s="132"/>
      <c r="PIH14" s="133"/>
      <c r="PII14" s="134"/>
      <c r="PIJ14" s="132"/>
      <c r="PIK14" s="132"/>
      <c r="PIL14" s="132"/>
      <c r="PIM14" s="133"/>
      <c r="PIN14" s="134"/>
      <c r="PIO14" s="132"/>
      <c r="PIP14" s="132"/>
      <c r="PIQ14" s="132"/>
      <c r="PIR14" s="133"/>
      <c r="PIS14" s="134"/>
      <c r="PIT14" s="132"/>
      <c r="PIU14" s="132"/>
      <c r="PIV14" s="132"/>
      <c r="PIW14" s="133"/>
      <c r="PIX14" s="134"/>
      <c r="PIY14" s="132"/>
      <c r="PIZ14" s="132"/>
      <c r="PJA14" s="132"/>
      <c r="PJB14" s="133"/>
      <c r="PJC14" s="134"/>
      <c r="PJD14" s="132"/>
      <c r="PJE14" s="132"/>
      <c r="PJF14" s="132"/>
      <c r="PJG14" s="133"/>
      <c r="PJH14" s="134"/>
      <c r="PJI14" s="132"/>
      <c r="PJJ14" s="132"/>
      <c r="PJK14" s="132"/>
      <c r="PJL14" s="133"/>
      <c r="PJM14" s="134"/>
      <c r="PJN14" s="132"/>
      <c r="PJO14" s="132"/>
      <c r="PJP14" s="132"/>
      <c r="PJQ14" s="133"/>
      <c r="PJR14" s="134"/>
      <c r="PJS14" s="132"/>
      <c r="PJT14" s="132"/>
      <c r="PJU14" s="132"/>
      <c r="PJV14" s="133"/>
      <c r="PJW14" s="134"/>
      <c r="PJX14" s="132"/>
      <c r="PJY14" s="132"/>
      <c r="PJZ14" s="132"/>
      <c r="PKA14" s="133"/>
      <c r="PKB14" s="134"/>
      <c r="PKC14" s="132"/>
      <c r="PKD14" s="132"/>
      <c r="PKE14" s="132"/>
      <c r="PKF14" s="133"/>
      <c r="PKG14" s="134"/>
      <c r="PKH14" s="132"/>
      <c r="PKI14" s="132"/>
      <c r="PKJ14" s="132"/>
      <c r="PKK14" s="133"/>
      <c r="PKL14" s="134"/>
      <c r="PKM14" s="132"/>
      <c r="PKN14" s="132"/>
      <c r="PKO14" s="132"/>
      <c r="PKP14" s="133"/>
      <c r="PKQ14" s="134"/>
      <c r="PKR14" s="132"/>
      <c r="PKS14" s="132"/>
      <c r="PKT14" s="132"/>
      <c r="PKU14" s="133"/>
      <c r="PKV14" s="134"/>
      <c r="PKW14" s="132"/>
      <c r="PKX14" s="132"/>
      <c r="PKY14" s="132"/>
      <c r="PKZ14" s="133"/>
      <c r="PLA14" s="134"/>
      <c r="PLB14" s="132"/>
      <c r="PLC14" s="132"/>
      <c r="PLD14" s="132"/>
      <c r="PLE14" s="133"/>
      <c r="PLF14" s="134"/>
      <c r="PLG14" s="132"/>
      <c r="PLH14" s="132"/>
      <c r="PLI14" s="132"/>
      <c r="PLJ14" s="133"/>
      <c r="PLK14" s="134"/>
      <c r="PLL14" s="132"/>
      <c r="PLM14" s="132"/>
      <c r="PLN14" s="132"/>
      <c r="PLO14" s="133"/>
      <c r="PLP14" s="134"/>
      <c r="PLQ14" s="132"/>
      <c r="PLR14" s="132"/>
      <c r="PLS14" s="132"/>
      <c r="PLT14" s="133"/>
      <c r="PLU14" s="134"/>
      <c r="PLV14" s="132"/>
      <c r="PLW14" s="132"/>
      <c r="PLX14" s="132"/>
      <c r="PLY14" s="133"/>
      <c r="PLZ14" s="134"/>
      <c r="PMA14" s="132"/>
      <c r="PMB14" s="132"/>
      <c r="PMC14" s="132"/>
      <c r="PMD14" s="133"/>
      <c r="PME14" s="134"/>
      <c r="PMF14" s="132"/>
      <c r="PMG14" s="132"/>
      <c r="PMH14" s="132"/>
      <c r="PMI14" s="133"/>
      <c r="PMJ14" s="134"/>
      <c r="PMK14" s="132"/>
      <c r="PML14" s="132"/>
      <c r="PMM14" s="132"/>
      <c r="PMN14" s="133"/>
      <c r="PMO14" s="134"/>
      <c r="PMP14" s="132"/>
      <c r="PMQ14" s="132"/>
      <c r="PMR14" s="132"/>
      <c r="PMS14" s="133"/>
      <c r="PMT14" s="134"/>
      <c r="PMU14" s="132"/>
      <c r="PMV14" s="132"/>
      <c r="PMW14" s="132"/>
      <c r="PMX14" s="133"/>
      <c r="PMY14" s="134"/>
      <c r="PMZ14" s="132"/>
      <c r="PNA14" s="132"/>
      <c r="PNB14" s="132"/>
      <c r="PNC14" s="133"/>
      <c r="PND14" s="134"/>
      <c r="PNE14" s="132"/>
      <c r="PNF14" s="132"/>
      <c r="PNG14" s="132"/>
      <c r="PNH14" s="133"/>
      <c r="PNI14" s="134"/>
      <c r="PNJ14" s="132"/>
      <c r="PNK14" s="132"/>
      <c r="PNL14" s="132"/>
      <c r="PNM14" s="133"/>
      <c r="PNN14" s="134"/>
      <c r="PNO14" s="132"/>
      <c r="PNP14" s="132"/>
      <c r="PNQ14" s="132"/>
      <c r="PNR14" s="133"/>
      <c r="PNS14" s="134"/>
      <c r="PNT14" s="132"/>
      <c r="PNU14" s="132"/>
      <c r="PNV14" s="132"/>
      <c r="PNW14" s="133"/>
      <c r="PNX14" s="134"/>
      <c r="PNY14" s="132"/>
      <c r="PNZ14" s="132"/>
      <c r="POA14" s="132"/>
      <c r="POB14" s="133"/>
      <c r="POC14" s="134"/>
      <c r="POD14" s="132"/>
      <c r="POE14" s="132"/>
      <c r="POF14" s="132"/>
      <c r="POG14" s="133"/>
      <c r="POH14" s="134"/>
      <c r="POI14" s="132"/>
      <c r="POJ14" s="132"/>
      <c r="POK14" s="132"/>
      <c r="POL14" s="133"/>
      <c r="POM14" s="134"/>
      <c r="PON14" s="132"/>
      <c r="POO14" s="132"/>
      <c r="POP14" s="132"/>
      <c r="POQ14" s="133"/>
      <c r="POR14" s="134"/>
      <c r="POS14" s="132"/>
      <c r="POT14" s="132"/>
      <c r="POU14" s="132"/>
      <c r="POV14" s="133"/>
      <c r="POW14" s="134"/>
      <c r="POX14" s="132"/>
      <c r="POY14" s="132"/>
      <c r="POZ14" s="132"/>
      <c r="PPA14" s="133"/>
      <c r="PPB14" s="134"/>
      <c r="PPC14" s="132"/>
      <c r="PPD14" s="132"/>
      <c r="PPE14" s="132"/>
      <c r="PPF14" s="133"/>
      <c r="PPG14" s="134"/>
      <c r="PPH14" s="132"/>
      <c r="PPI14" s="132"/>
      <c r="PPJ14" s="132"/>
      <c r="PPK14" s="133"/>
      <c r="PPL14" s="134"/>
      <c r="PPM14" s="132"/>
      <c r="PPN14" s="132"/>
      <c r="PPO14" s="132"/>
      <c r="PPP14" s="133"/>
      <c r="PPQ14" s="134"/>
      <c r="PPR14" s="132"/>
      <c r="PPS14" s="132"/>
      <c r="PPT14" s="132"/>
      <c r="PPU14" s="133"/>
      <c r="PPV14" s="134"/>
      <c r="PPW14" s="132"/>
      <c r="PPX14" s="132"/>
      <c r="PPY14" s="132"/>
      <c r="PPZ14" s="133"/>
      <c r="PQA14" s="134"/>
      <c r="PQB14" s="132"/>
      <c r="PQC14" s="132"/>
      <c r="PQD14" s="132"/>
      <c r="PQE14" s="133"/>
      <c r="PQF14" s="134"/>
      <c r="PQG14" s="132"/>
      <c r="PQH14" s="132"/>
      <c r="PQI14" s="132"/>
      <c r="PQJ14" s="133"/>
      <c r="PQK14" s="134"/>
      <c r="PQL14" s="132"/>
      <c r="PQM14" s="132"/>
      <c r="PQN14" s="132"/>
      <c r="PQO14" s="133"/>
      <c r="PQP14" s="134"/>
      <c r="PQQ14" s="132"/>
      <c r="PQR14" s="132"/>
      <c r="PQS14" s="132"/>
      <c r="PQT14" s="133"/>
      <c r="PQU14" s="134"/>
      <c r="PQV14" s="132"/>
      <c r="PQW14" s="132"/>
      <c r="PQX14" s="132"/>
      <c r="PQY14" s="133"/>
      <c r="PQZ14" s="134"/>
      <c r="PRA14" s="132"/>
      <c r="PRB14" s="132"/>
      <c r="PRC14" s="132"/>
      <c r="PRD14" s="133"/>
      <c r="PRE14" s="134"/>
      <c r="PRF14" s="132"/>
      <c r="PRG14" s="132"/>
      <c r="PRH14" s="132"/>
      <c r="PRI14" s="133"/>
      <c r="PRJ14" s="134"/>
      <c r="PRK14" s="132"/>
      <c r="PRL14" s="132"/>
      <c r="PRM14" s="132"/>
      <c r="PRN14" s="133"/>
      <c r="PRO14" s="134"/>
      <c r="PRP14" s="132"/>
      <c r="PRQ14" s="132"/>
      <c r="PRR14" s="132"/>
      <c r="PRS14" s="133"/>
      <c r="PRT14" s="134"/>
      <c r="PRU14" s="132"/>
      <c r="PRV14" s="132"/>
      <c r="PRW14" s="132"/>
      <c r="PRX14" s="133"/>
      <c r="PRY14" s="134"/>
      <c r="PRZ14" s="132"/>
      <c r="PSA14" s="132"/>
      <c r="PSB14" s="132"/>
      <c r="PSC14" s="133"/>
      <c r="PSD14" s="134"/>
      <c r="PSE14" s="132"/>
      <c r="PSF14" s="132"/>
      <c r="PSG14" s="132"/>
      <c r="PSH14" s="133"/>
      <c r="PSI14" s="134"/>
      <c r="PSJ14" s="132"/>
      <c r="PSK14" s="132"/>
      <c r="PSL14" s="132"/>
      <c r="PSM14" s="133"/>
      <c r="PSN14" s="134"/>
      <c r="PSO14" s="132"/>
      <c r="PSP14" s="132"/>
      <c r="PSQ14" s="132"/>
      <c r="PSR14" s="133"/>
      <c r="PSS14" s="134"/>
      <c r="PST14" s="132"/>
      <c r="PSU14" s="132"/>
      <c r="PSV14" s="132"/>
      <c r="PSW14" s="133"/>
      <c r="PSX14" s="134"/>
      <c r="PSY14" s="132"/>
      <c r="PSZ14" s="132"/>
      <c r="PTA14" s="132"/>
      <c r="PTB14" s="133"/>
      <c r="PTC14" s="134"/>
      <c r="PTD14" s="132"/>
      <c r="PTE14" s="132"/>
      <c r="PTF14" s="132"/>
      <c r="PTG14" s="133"/>
      <c r="PTH14" s="134"/>
      <c r="PTI14" s="132"/>
      <c r="PTJ14" s="132"/>
      <c r="PTK14" s="132"/>
      <c r="PTL14" s="133"/>
      <c r="PTM14" s="134"/>
      <c r="PTN14" s="132"/>
      <c r="PTO14" s="132"/>
      <c r="PTP14" s="132"/>
      <c r="PTQ14" s="133"/>
      <c r="PTR14" s="134"/>
      <c r="PTS14" s="132"/>
      <c r="PTT14" s="132"/>
      <c r="PTU14" s="132"/>
      <c r="PTV14" s="133"/>
      <c r="PTW14" s="134"/>
      <c r="PTX14" s="132"/>
      <c r="PTY14" s="132"/>
      <c r="PTZ14" s="132"/>
      <c r="PUA14" s="133"/>
      <c r="PUB14" s="134"/>
      <c r="PUC14" s="132"/>
      <c r="PUD14" s="132"/>
      <c r="PUE14" s="132"/>
      <c r="PUF14" s="133"/>
      <c r="PUG14" s="134"/>
      <c r="PUH14" s="132"/>
      <c r="PUI14" s="132"/>
      <c r="PUJ14" s="132"/>
      <c r="PUK14" s="133"/>
      <c r="PUL14" s="134"/>
      <c r="PUM14" s="132"/>
      <c r="PUN14" s="132"/>
      <c r="PUO14" s="132"/>
      <c r="PUP14" s="133"/>
      <c r="PUQ14" s="134"/>
      <c r="PUR14" s="132"/>
      <c r="PUS14" s="132"/>
      <c r="PUT14" s="132"/>
      <c r="PUU14" s="133"/>
      <c r="PUV14" s="134"/>
      <c r="PUW14" s="132"/>
      <c r="PUX14" s="132"/>
      <c r="PUY14" s="132"/>
      <c r="PUZ14" s="133"/>
      <c r="PVA14" s="134"/>
      <c r="PVB14" s="132"/>
      <c r="PVC14" s="132"/>
      <c r="PVD14" s="132"/>
      <c r="PVE14" s="133"/>
      <c r="PVF14" s="134"/>
      <c r="PVG14" s="132"/>
      <c r="PVH14" s="132"/>
      <c r="PVI14" s="132"/>
      <c r="PVJ14" s="133"/>
      <c r="PVK14" s="134"/>
      <c r="PVL14" s="132"/>
      <c r="PVM14" s="132"/>
      <c r="PVN14" s="132"/>
      <c r="PVO14" s="133"/>
      <c r="PVP14" s="134"/>
      <c r="PVQ14" s="132"/>
      <c r="PVR14" s="132"/>
      <c r="PVS14" s="132"/>
      <c r="PVT14" s="133"/>
      <c r="PVU14" s="134"/>
      <c r="PVV14" s="132"/>
      <c r="PVW14" s="132"/>
      <c r="PVX14" s="132"/>
      <c r="PVY14" s="133"/>
      <c r="PVZ14" s="134"/>
      <c r="PWA14" s="132"/>
      <c r="PWB14" s="132"/>
      <c r="PWC14" s="132"/>
      <c r="PWD14" s="133"/>
      <c r="PWE14" s="134"/>
      <c r="PWF14" s="132"/>
      <c r="PWG14" s="132"/>
      <c r="PWH14" s="132"/>
      <c r="PWI14" s="133"/>
      <c r="PWJ14" s="134"/>
      <c r="PWK14" s="132"/>
      <c r="PWL14" s="132"/>
      <c r="PWM14" s="132"/>
      <c r="PWN14" s="133"/>
      <c r="PWO14" s="134"/>
      <c r="PWP14" s="132"/>
      <c r="PWQ14" s="132"/>
      <c r="PWR14" s="132"/>
      <c r="PWS14" s="133"/>
      <c r="PWT14" s="134"/>
      <c r="PWU14" s="132"/>
      <c r="PWV14" s="132"/>
      <c r="PWW14" s="132"/>
      <c r="PWX14" s="133"/>
      <c r="PWY14" s="134"/>
      <c r="PWZ14" s="132"/>
      <c r="PXA14" s="132"/>
      <c r="PXB14" s="132"/>
      <c r="PXC14" s="133"/>
      <c r="PXD14" s="134"/>
      <c r="PXE14" s="132"/>
      <c r="PXF14" s="132"/>
      <c r="PXG14" s="132"/>
      <c r="PXH14" s="133"/>
      <c r="PXI14" s="134"/>
      <c r="PXJ14" s="132"/>
      <c r="PXK14" s="132"/>
      <c r="PXL14" s="132"/>
      <c r="PXM14" s="133"/>
      <c r="PXN14" s="134"/>
      <c r="PXO14" s="132"/>
      <c r="PXP14" s="132"/>
      <c r="PXQ14" s="132"/>
      <c r="PXR14" s="133"/>
      <c r="PXS14" s="134"/>
      <c r="PXT14" s="132"/>
      <c r="PXU14" s="132"/>
      <c r="PXV14" s="132"/>
      <c r="PXW14" s="133"/>
      <c r="PXX14" s="134"/>
      <c r="PXY14" s="132"/>
      <c r="PXZ14" s="132"/>
      <c r="PYA14" s="132"/>
      <c r="PYB14" s="133"/>
      <c r="PYC14" s="134"/>
      <c r="PYD14" s="132"/>
      <c r="PYE14" s="132"/>
      <c r="PYF14" s="132"/>
      <c r="PYG14" s="133"/>
      <c r="PYH14" s="134"/>
      <c r="PYI14" s="132"/>
      <c r="PYJ14" s="132"/>
      <c r="PYK14" s="132"/>
      <c r="PYL14" s="133"/>
      <c r="PYM14" s="134"/>
      <c r="PYN14" s="132"/>
      <c r="PYO14" s="132"/>
      <c r="PYP14" s="132"/>
      <c r="PYQ14" s="133"/>
      <c r="PYR14" s="134"/>
      <c r="PYS14" s="132"/>
      <c r="PYT14" s="132"/>
      <c r="PYU14" s="132"/>
      <c r="PYV14" s="133"/>
      <c r="PYW14" s="134"/>
      <c r="PYX14" s="132"/>
      <c r="PYY14" s="132"/>
      <c r="PYZ14" s="132"/>
      <c r="PZA14" s="133"/>
      <c r="PZB14" s="134"/>
      <c r="PZC14" s="132"/>
      <c r="PZD14" s="132"/>
      <c r="PZE14" s="132"/>
      <c r="PZF14" s="133"/>
      <c r="PZG14" s="134"/>
      <c r="PZH14" s="132"/>
      <c r="PZI14" s="132"/>
      <c r="PZJ14" s="132"/>
      <c r="PZK14" s="133"/>
      <c r="PZL14" s="134"/>
      <c r="PZM14" s="132"/>
      <c r="PZN14" s="132"/>
      <c r="PZO14" s="132"/>
      <c r="PZP14" s="133"/>
      <c r="PZQ14" s="134"/>
      <c r="PZR14" s="132"/>
      <c r="PZS14" s="132"/>
      <c r="PZT14" s="132"/>
      <c r="PZU14" s="133"/>
      <c r="PZV14" s="134"/>
      <c r="PZW14" s="132"/>
      <c r="PZX14" s="132"/>
      <c r="PZY14" s="132"/>
      <c r="PZZ14" s="133"/>
      <c r="QAA14" s="134"/>
      <c r="QAB14" s="132"/>
      <c r="QAC14" s="132"/>
      <c r="QAD14" s="132"/>
      <c r="QAE14" s="133"/>
      <c r="QAF14" s="134"/>
      <c r="QAG14" s="132"/>
      <c r="QAH14" s="132"/>
      <c r="QAI14" s="132"/>
      <c r="QAJ14" s="133"/>
      <c r="QAK14" s="134"/>
      <c r="QAL14" s="132"/>
      <c r="QAM14" s="132"/>
      <c r="QAN14" s="132"/>
      <c r="QAO14" s="133"/>
      <c r="QAP14" s="134"/>
      <c r="QAQ14" s="132"/>
      <c r="QAR14" s="132"/>
      <c r="QAS14" s="132"/>
      <c r="QAT14" s="133"/>
      <c r="QAU14" s="134"/>
      <c r="QAV14" s="132"/>
      <c r="QAW14" s="132"/>
      <c r="QAX14" s="132"/>
      <c r="QAY14" s="133"/>
      <c r="QAZ14" s="134"/>
      <c r="QBA14" s="132"/>
      <c r="QBB14" s="132"/>
      <c r="QBC14" s="132"/>
      <c r="QBD14" s="133"/>
      <c r="QBE14" s="134"/>
      <c r="QBF14" s="132"/>
      <c r="QBG14" s="132"/>
      <c r="QBH14" s="132"/>
      <c r="QBI14" s="133"/>
      <c r="QBJ14" s="134"/>
      <c r="QBK14" s="132"/>
      <c r="QBL14" s="132"/>
      <c r="QBM14" s="132"/>
      <c r="QBN14" s="133"/>
      <c r="QBO14" s="134"/>
      <c r="QBP14" s="132"/>
      <c r="QBQ14" s="132"/>
      <c r="QBR14" s="132"/>
      <c r="QBS14" s="133"/>
      <c r="QBT14" s="134"/>
      <c r="QBU14" s="132"/>
      <c r="QBV14" s="132"/>
      <c r="QBW14" s="132"/>
      <c r="QBX14" s="133"/>
      <c r="QBY14" s="134"/>
      <c r="QBZ14" s="132"/>
      <c r="QCA14" s="132"/>
      <c r="QCB14" s="132"/>
      <c r="QCC14" s="133"/>
      <c r="QCD14" s="134"/>
      <c r="QCE14" s="132"/>
      <c r="QCF14" s="132"/>
      <c r="QCG14" s="132"/>
      <c r="QCH14" s="133"/>
      <c r="QCI14" s="134"/>
      <c r="QCJ14" s="132"/>
      <c r="QCK14" s="132"/>
      <c r="QCL14" s="132"/>
      <c r="QCM14" s="133"/>
      <c r="QCN14" s="134"/>
      <c r="QCO14" s="132"/>
      <c r="QCP14" s="132"/>
      <c r="QCQ14" s="132"/>
      <c r="QCR14" s="133"/>
      <c r="QCS14" s="134"/>
      <c r="QCT14" s="132"/>
      <c r="QCU14" s="132"/>
      <c r="QCV14" s="132"/>
      <c r="QCW14" s="133"/>
      <c r="QCX14" s="134"/>
      <c r="QCY14" s="132"/>
      <c r="QCZ14" s="132"/>
      <c r="QDA14" s="132"/>
      <c r="QDB14" s="133"/>
      <c r="QDC14" s="134"/>
      <c r="QDD14" s="132"/>
      <c r="QDE14" s="132"/>
      <c r="QDF14" s="132"/>
      <c r="QDG14" s="133"/>
      <c r="QDH14" s="134"/>
      <c r="QDI14" s="132"/>
      <c r="QDJ14" s="132"/>
      <c r="QDK14" s="132"/>
      <c r="QDL14" s="133"/>
      <c r="QDM14" s="134"/>
      <c r="QDN14" s="132"/>
      <c r="QDO14" s="132"/>
      <c r="QDP14" s="132"/>
      <c r="QDQ14" s="133"/>
      <c r="QDR14" s="134"/>
      <c r="QDS14" s="132"/>
      <c r="QDT14" s="132"/>
      <c r="QDU14" s="132"/>
      <c r="QDV14" s="133"/>
      <c r="QDW14" s="134"/>
      <c r="QDX14" s="132"/>
      <c r="QDY14" s="132"/>
      <c r="QDZ14" s="132"/>
      <c r="QEA14" s="133"/>
      <c r="QEB14" s="134"/>
      <c r="QEC14" s="132"/>
      <c r="QED14" s="132"/>
      <c r="QEE14" s="132"/>
      <c r="QEF14" s="133"/>
      <c r="QEG14" s="134"/>
      <c r="QEH14" s="132"/>
      <c r="QEI14" s="132"/>
      <c r="QEJ14" s="132"/>
      <c r="QEK14" s="133"/>
      <c r="QEL14" s="134"/>
      <c r="QEM14" s="132"/>
      <c r="QEN14" s="132"/>
      <c r="QEO14" s="132"/>
      <c r="QEP14" s="133"/>
      <c r="QEQ14" s="134"/>
      <c r="QER14" s="132"/>
      <c r="QES14" s="132"/>
      <c r="QET14" s="132"/>
      <c r="QEU14" s="133"/>
      <c r="QEV14" s="134"/>
      <c r="QEW14" s="132"/>
      <c r="QEX14" s="132"/>
      <c r="QEY14" s="132"/>
      <c r="QEZ14" s="133"/>
      <c r="QFA14" s="134"/>
      <c r="QFB14" s="132"/>
      <c r="QFC14" s="132"/>
      <c r="QFD14" s="132"/>
      <c r="QFE14" s="133"/>
      <c r="QFF14" s="134"/>
      <c r="QFG14" s="132"/>
      <c r="QFH14" s="132"/>
      <c r="QFI14" s="132"/>
      <c r="QFJ14" s="133"/>
      <c r="QFK14" s="134"/>
      <c r="QFL14" s="132"/>
      <c r="QFM14" s="132"/>
      <c r="QFN14" s="132"/>
      <c r="QFO14" s="133"/>
      <c r="QFP14" s="134"/>
      <c r="QFQ14" s="132"/>
      <c r="QFR14" s="132"/>
      <c r="QFS14" s="132"/>
      <c r="QFT14" s="133"/>
      <c r="QFU14" s="134"/>
      <c r="QFV14" s="132"/>
      <c r="QFW14" s="132"/>
      <c r="QFX14" s="132"/>
      <c r="QFY14" s="133"/>
      <c r="QFZ14" s="134"/>
      <c r="QGA14" s="132"/>
      <c r="QGB14" s="132"/>
      <c r="QGC14" s="132"/>
      <c r="QGD14" s="133"/>
      <c r="QGE14" s="134"/>
      <c r="QGF14" s="132"/>
      <c r="QGG14" s="132"/>
      <c r="QGH14" s="132"/>
      <c r="QGI14" s="133"/>
      <c r="QGJ14" s="134"/>
      <c r="QGK14" s="132"/>
      <c r="QGL14" s="132"/>
      <c r="QGM14" s="132"/>
      <c r="QGN14" s="133"/>
      <c r="QGO14" s="134"/>
      <c r="QGP14" s="132"/>
      <c r="QGQ14" s="132"/>
      <c r="QGR14" s="132"/>
      <c r="QGS14" s="133"/>
      <c r="QGT14" s="134"/>
      <c r="QGU14" s="132"/>
      <c r="QGV14" s="132"/>
      <c r="QGW14" s="132"/>
      <c r="QGX14" s="133"/>
      <c r="QGY14" s="134"/>
      <c r="QGZ14" s="132"/>
      <c r="QHA14" s="132"/>
      <c r="QHB14" s="132"/>
      <c r="QHC14" s="133"/>
      <c r="QHD14" s="134"/>
      <c r="QHE14" s="132"/>
      <c r="QHF14" s="132"/>
      <c r="QHG14" s="132"/>
      <c r="QHH14" s="133"/>
      <c r="QHI14" s="134"/>
      <c r="QHJ14" s="132"/>
      <c r="QHK14" s="132"/>
      <c r="QHL14" s="132"/>
      <c r="QHM14" s="133"/>
      <c r="QHN14" s="134"/>
      <c r="QHO14" s="132"/>
      <c r="QHP14" s="132"/>
      <c r="QHQ14" s="132"/>
      <c r="QHR14" s="133"/>
      <c r="QHS14" s="134"/>
      <c r="QHT14" s="132"/>
      <c r="QHU14" s="132"/>
      <c r="QHV14" s="132"/>
      <c r="QHW14" s="133"/>
      <c r="QHX14" s="134"/>
      <c r="QHY14" s="132"/>
      <c r="QHZ14" s="132"/>
      <c r="QIA14" s="132"/>
      <c r="QIB14" s="133"/>
      <c r="QIC14" s="134"/>
      <c r="QID14" s="132"/>
      <c r="QIE14" s="132"/>
      <c r="QIF14" s="132"/>
      <c r="QIG14" s="133"/>
      <c r="QIH14" s="134"/>
      <c r="QII14" s="132"/>
      <c r="QIJ14" s="132"/>
      <c r="QIK14" s="132"/>
      <c r="QIL14" s="133"/>
      <c r="QIM14" s="134"/>
      <c r="QIN14" s="132"/>
      <c r="QIO14" s="132"/>
      <c r="QIP14" s="132"/>
      <c r="QIQ14" s="133"/>
      <c r="QIR14" s="134"/>
      <c r="QIS14" s="132"/>
      <c r="QIT14" s="132"/>
      <c r="QIU14" s="132"/>
      <c r="QIV14" s="133"/>
      <c r="QIW14" s="134"/>
      <c r="QIX14" s="132"/>
      <c r="QIY14" s="132"/>
      <c r="QIZ14" s="132"/>
      <c r="QJA14" s="133"/>
      <c r="QJB14" s="134"/>
      <c r="QJC14" s="132"/>
      <c r="QJD14" s="132"/>
      <c r="QJE14" s="132"/>
      <c r="QJF14" s="133"/>
      <c r="QJG14" s="134"/>
      <c r="QJH14" s="132"/>
      <c r="QJI14" s="132"/>
      <c r="QJJ14" s="132"/>
      <c r="QJK14" s="133"/>
      <c r="QJL14" s="134"/>
      <c r="QJM14" s="132"/>
      <c r="QJN14" s="132"/>
      <c r="QJO14" s="132"/>
      <c r="QJP14" s="133"/>
      <c r="QJQ14" s="134"/>
      <c r="QJR14" s="132"/>
      <c r="QJS14" s="132"/>
      <c r="QJT14" s="132"/>
      <c r="QJU14" s="133"/>
      <c r="QJV14" s="134"/>
      <c r="QJW14" s="132"/>
      <c r="QJX14" s="132"/>
      <c r="QJY14" s="132"/>
      <c r="QJZ14" s="133"/>
      <c r="QKA14" s="134"/>
      <c r="QKB14" s="132"/>
      <c r="QKC14" s="132"/>
      <c r="QKD14" s="132"/>
      <c r="QKE14" s="133"/>
      <c r="QKF14" s="134"/>
      <c r="QKG14" s="132"/>
      <c r="QKH14" s="132"/>
      <c r="QKI14" s="132"/>
      <c r="QKJ14" s="133"/>
      <c r="QKK14" s="134"/>
      <c r="QKL14" s="132"/>
      <c r="QKM14" s="132"/>
      <c r="QKN14" s="132"/>
      <c r="QKO14" s="133"/>
      <c r="QKP14" s="134"/>
      <c r="QKQ14" s="132"/>
      <c r="QKR14" s="132"/>
      <c r="QKS14" s="132"/>
      <c r="QKT14" s="133"/>
      <c r="QKU14" s="134"/>
      <c r="QKV14" s="132"/>
      <c r="QKW14" s="132"/>
      <c r="QKX14" s="132"/>
      <c r="QKY14" s="133"/>
      <c r="QKZ14" s="134"/>
      <c r="QLA14" s="132"/>
      <c r="QLB14" s="132"/>
      <c r="QLC14" s="132"/>
      <c r="QLD14" s="133"/>
      <c r="QLE14" s="134"/>
      <c r="QLF14" s="132"/>
      <c r="QLG14" s="132"/>
      <c r="QLH14" s="132"/>
      <c r="QLI14" s="133"/>
      <c r="QLJ14" s="134"/>
      <c r="QLK14" s="132"/>
      <c r="QLL14" s="132"/>
      <c r="QLM14" s="132"/>
      <c r="QLN14" s="133"/>
      <c r="QLO14" s="134"/>
      <c r="QLP14" s="132"/>
      <c r="QLQ14" s="132"/>
      <c r="QLR14" s="132"/>
      <c r="QLS14" s="133"/>
      <c r="QLT14" s="134"/>
      <c r="QLU14" s="132"/>
      <c r="QLV14" s="132"/>
      <c r="QLW14" s="132"/>
      <c r="QLX14" s="133"/>
      <c r="QLY14" s="134"/>
      <c r="QLZ14" s="132"/>
      <c r="QMA14" s="132"/>
      <c r="QMB14" s="132"/>
      <c r="QMC14" s="133"/>
      <c r="QMD14" s="134"/>
      <c r="QME14" s="132"/>
      <c r="QMF14" s="132"/>
      <c r="QMG14" s="132"/>
      <c r="QMH14" s="133"/>
      <c r="QMI14" s="134"/>
      <c r="QMJ14" s="132"/>
      <c r="QMK14" s="132"/>
      <c r="QML14" s="132"/>
      <c r="QMM14" s="133"/>
      <c r="QMN14" s="134"/>
      <c r="QMO14" s="132"/>
      <c r="QMP14" s="132"/>
      <c r="QMQ14" s="132"/>
      <c r="QMR14" s="133"/>
      <c r="QMS14" s="134"/>
      <c r="QMT14" s="132"/>
      <c r="QMU14" s="132"/>
      <c r="QMV14" s="132"/>
      <c r="QMW14" s="133"/>
      <c r="QMX14" s="134"/>
      <c r="QMY14" s="132"/>
      <c r="QMZ14" s="132"/>
      <c r="QNA14" s="132"/>
      <c r="QNB14" s="133"/>
      <c r="QNC14" s="134"/>
      <c r="QND14" s="132"/>
      <c r="QNE14" s="132"/>
      <c r="QNF14" s="132"/>
      <c r="QNG14" s="133"/>
      <c r="QNH14" s="134"/>
      <c r="QNI14" s="132"/>
      <c r="QNJ14" s="132"/>
      <c r="QNK14" s="132"/>
      <c r="QNL14" s="133"/>
      <c r="QNM14" s="134"/>
      <c r="QNN14" s="132"/>
      <c r="QNO14" s="132"/>
      <c r="QNP14" s="132"/>
      <c r="QNQ14" s="133"/>
      <c r="QNR14" s="134"/>
      <c r="QNS14" s="132"/>
      <c r="QNT14" s="132"/>
      <c r="QNU14" s="132"/>
      <c r="QNV14" s="133"/>
      <c r="QNW14" s="134"/>
      <c r="QNX14" s="132"/>
      <c r="QNY14" s="132"/>
      <c r="QNZ14" s="132"/>
      <c r="QOA14" s="133"/>
      <c r="QOB14" s="134"/>
      <c r="QOC14" s="132"/>
      <c r="QOD14" s="132"/>
      <c r="QOE14" s="132"/>
      <c r="QOF14" s="133"/>
      <c r="QOG14" s="134"/>
      <c r="QOH14" s="132"/>
      <c r="QOI14" s="132"/>
      <c r="QOJ14" s="132"/>
      <c r="QOK14" s="133"/>
      <c r="QOL14" s="134"/>
      <c r="QOM14" s="132"/>
      <c r="QON14" s="132"/>
      <c r="QOO14" s="132"/>
      <c r="QOP14" s="133"/>
      <c r="QOQ14" s="134"/>
      <c r="QOR14" s="132"/>
      <c r="QOS14" s="132"/>
      <c r="QOT14" s="132"/>
      <c r="QOU14" s="133"/>
      <c r="QOV14" s="134"/>
      <c r="QOW14" s="132"/>
      <c r="QOX14" s="132"/>
      <c r="QOY14" s="132"/>
      <c r="QOZ14" s="133"/>
      <c r="QPA14" s="134"/>
      <c r="QPB14" s="132"/>
      <c r="QPC14" s="132"/>
      <c r="QPD14" s="132"/>
      <c r="QPE14" s="133"/>
      <c r="QPF14" s="134"/>
      <c r="QPG14" s="132"/>
      <c r="QPH14" s="132"/>
      <c r="QPI14" s="132"/>
      <c r="QPJ14" s="133"/>
      <c r="QPK14" s="134"/>
      <c r="QPL14" s="132"/>
      <c r="QPM14" s="132"/>
      <c r="QPN14" s="132"/>
      <c r="QPO14" s="133"/>
      <c r="QPP14" s="134"/>
      <c r="QPQ14" s="132"/>
      <c r="QPR14" s="132"/>
      <c r="QPS14" s="132"/>
      <c r="QPT14" s="133"/>
      <c r="QPU14" s="134"/>
      <c r="QPV14" s="132"/>
      <c r="QPW14" s="132"/>
      <c r="QPX14" s="132"/>
      <c r="QPY14" s="133"/>
      <c r="QPZ14" s="134"/>
      <c r="QQA14" s="132"/>
      <c r="QQB14" s="132"/>
      <c r="QQC14" s="132"/>
      <c r="QQD14" s="133"/>
      <c r="QQE14" s="134"/>
      <c r="QQF14" s="132"/>
      <c r="QQG14" s="132"/>
      <c r="QQH14" s="132"/>
      <c r="QQI14" s="133"/>
      <c r="QQJ14" s="134"/>
      <c r="QQK14" s="132"/>
      <c r="QQL14" s="132"/>
      <c r="QQM14" s="132"/>
      <c r="QQN14" s="133"/>
      <c r="QQO14" s="134"/>
      <c r="QQP14" s="132"/>
      <c r="QQQ14" s="132"/>
      <c r="QQR14" s="132"/>
      <c r="QQS14" s="133"/>
      <c r="QQT14" s="134"/>
      <c r="QQU14" s="132"/>
      <c r="QQV14" s="132"/>
      <c r="QQW14" s="132"/>
      <c r="QQX14" s="133"/>
      <c r="QQY14" s="134"/>
      <c r="QQZ14" s="132"/>
      <c r="QRA14" s="132"/>
      <c r="QRB14" s="132"/>
      <c r="QRC14" s="133"/>
      <c r="QRD14" s="134"/>
      <c r="QRE14" s="132"/>
      <c r="QRF14" s="132"/>
      <c r="QRG14" s="132"/>
      <c r="QRH14" s="133"/>
      <c r="QRI14" s="134"/>
      <c r="QRJ14" s="132"/>
      <c r="QRK14" s="132"/>
      <c r="QRL14" s="132"/>
      <c r="QRM14" s="133"/>
      <c r="QRN14" s="134"/>
      <c r="QRO14" s="132"/>
      <c r="QRP14" s="132"/>
      <c r="QRQ14" s="132"/>
      <c r="QRR14" s="133"/>
      <c r="QRS14" s="134"/>
      <c r="QRT14" s="132"/>
      <c r="QRU14" s="132"/>
      <c r="QRV14" s="132"/>
      <c r="QRW14" s="133"/>
      <c r="QRX14" s="134"/>
      <c r="QRY14" s="132"/>
      <c r="QRZ14" s="132"/>
      <c r="QSA14" s="132"/>
      <c r="QSB14" s="133"/>
      <c r="QSC14" s="134"/>
      <c r="QSD14" s="132"/>
      <c r="QSE14" s="132"/>
      <c r="QSF14" s="132"/>
      <c r="QSG14" s="133"/>
      <c r="QSH14" s="134"/>
      <c r="QSI14" s="132"/>
      <c r="QSJ14" s="132"/>
      <c r="QSK14" s="132"/>
      <c r="QSL14" s="133"/>
      <c r="QSM14" s="134"/>
      <c r="QSN14" s="132"/>
      <c r="QSO14" s="132"/>
      <c r="QSP14" s="132"/>
      <c r="QSQ14" s="133"/>
      <c r="QSR14" s="134"/>
      <c r="QSS14" s="132"/>
      <c r="QST14" s="132"/>
      <c r="QSU14" s="132"/>
      <c r="QSV14" s="133"/>
      <c r="QSW14" s="134"/>
      <c r="QSX14" s="132"/>
      <c r="QSY14" s="132"/>
      <c r="QSZ14" s="132"/>
      <c r="QTA14" s="133"/>
      <c r="QTB14" s="134"/>
      <c r="QTC14" s="132"/>
      <c r="QTD14" s="132"/>
      <c r="QTE14" s="132"/>
      <c r="QTF14" s="133"/>
      <c r="QTG14" s="134"/>
      <c r="QTH14" s="132"/>
      <c r="QTI14" s="132"/>
      <c r="QTJ14" s="132"/>
      <c r="QTK14" s="133"/>
      <c r="QTL14" s="134"/>
      <c r="QTM14" s="132"/>
      <c r="QTN14" s="132"/>
      <c r="QTO14" s="132"/>
      <c r="QTP14" s="133"/>
      <c r="QTQ14" s="134"/>
      <c r="QTR14" s="132"/>
      <c r="QTS14" s="132"/>
      <c r="QTT14" s="132"/>
      <c r="QTU14" s="133"/>
      <c r="QTV14" s="134"/>
      <c r="QTW14" s="132"/>
      <c r="QTX14" s="132"/>
      <c r="QTY14" s="132"/>
      <c r="QTZ14" s="133"/>
      <c r="QUA14" s="134"/>
      <c r="QUB14" s="132"/>
      <c r="QUC14" s="132"/>
      <c r="QUD14" s="132"/>
      <c r="QUE14" s="133"/>
      <c r="QUF14" s="134"/>
      <c r="QUG14" s="132"/>
      <c r="QUH14" s="132"/>
      <c r="QUI14" s="132"/>
      <c r="QUJ14" s="133"/>
      <c r="QUK14" s="134"/>
      <c r="QUL14" s="132"/>
      <c r="QUM14" s="132"/>
      <c r="QUN14" s="132"/>
      <c r="QUO14" s="133"/>
      <c r="QUP14" s="134"/>
      <c r="QUQ14" s="132"/>
      <c r="QUR14" s="132"/>
      <c r="QUS14" s="132"/>
      <c r="QUT14" s="133"/>
      <c r="QUU14" s="134"/>
      <c r="QUV14" s="132"/>
      <c r="QUW14" s="132"/>
      <c r="QUX14" s="132"/>
      <c r="QUY14" s="133"/>
      <c r="QUZ14" s="134"/>
      <c r="QVA14" s="132"/>
      <c r="QVB14" s="132"/>
      <c r="QVC14" s="132"/>
      <c r="QVD14" s="133"/>
      <c r="QVE14" s="134"/>
      <c r="QVF14" s="132"/>
      <c r="QVG14" s="132"/>
      <c r="QVH14" s="132"/>
      <c r="QVI14" s="133"/>
      <c r="QVJ14" s="134"/>
      <c r="QVK14" s="132"/>
      <c r="QVL14" s="132"/>
      <c r="QVM14" s="132"/>
      <c r="QVN14" s="133"/>
      <c r="QVO14" s="134"/>
      <c r="QVP14" s="132"/>
      <c r="QVQ14" s="132"/>
      <c r="QVR14" s="132"/>
      <c r="QVS14" s="133"/>
      <c r="QVT14" s="134"/>
      <c r="QVU14" s="132"/>
      <c r="QVV14" s="132"/>
      <c r="QVW14" s="132"/>
      <c r="QVX14" s="133"/>
      <c r="QVY14" s="134"/>
      <c r="QVZ14" s="132"/>
      <c r="QWA14" s="132"/>
      <c r="QWB14" s="132"/>
      <c r="QWC14" s="133"/>
      <c r="QWD14" s="134"/>
      <c r="QWE14" s="132"/>
      <c r="QWF14" s="132"/>
      <c r="QWG14" s="132"/>
      <c r="QWH14" s="133"/>
      <c r="QWI14" s="134"/>
      <c r="QWJ14" s="132"/>
      <c r="QWK14" s="132"/>
      <c r="QWL14" s="132"/>
      <c r="QWM14" s="133"/>
      <c r="QWN14" s="134"/>
      <c r="QWO14" s="132"/>
      <c r="QWP14" s="132"/>
      <c r="QWQ14" s="132"/>
      <c r="QWR14" s="133"/>
      <c r="QWS14" s="134"/>
      <c r="QWT14" s="132"/>
      <c r="QWU14" s="132"/>
      <c r="QWV14" s="132"/>
      <c r="QWW14" s="133"/>
      <c r="QWX14" s="134"/>
      <c r="QWY14" s="132"/>
      <c r="QWZ14" s="132"/>
      <c r="QXA14" s="132"/>
      <c r="QXB14" s="133"/>
      <c r="QXC14" s="134"/>
      <c r="QXD14" s="132"/>
      <c r="QXE14" s="132"/>
      <c r="QXF14" s="132"/>
      <c r="QXG14" s="133"/>
      <c r="QXH14" s="134"/>
      <c r="QXI14" s="132"/>
      <c r="QXJ14" s="132"/>
      <c r="QXK14" s="132"/>
      <c r="QXL14" s="133"/>
      <c r="QXM14" s="134"/>
      <c r="QXN14" s="132"/>
      <c r="QXO14" s="132"/>
      <c r="QXP14" s="132"/>
      <c r="QXQ14" s="133"/>
      <c r="QXR14" s="134"/>
      <c r="QXS14" s="132"/>
      <c r="QXT14" s="132"/>
      <c r="QXU14" s="132"/>
      <c r="QXV14" s="133"/>
      <c r="QXW14" s="134"/>
      <c r="QXX14" s="132"/>
      <c r="QXY14" s="132"/>
      <c r="QXZ14" s="132"/>
      <c r="QYA14" s="133"/>
      <c r="QYB14" s="134"/>
      <c r="QYC14" s="132"/>
      <c r="QYD14" s="132"/>
      <c r="QYE14" s="132"/>
      <c r="QYF14" s="133"/>
      <c r="QYG14" s="134"/>
      <c r="QYH14" s="132"/>
      <c r="QYI14" s="132"/>
      <c r="QYJ14" s="132"/>
      <c r="QYK14" s="133"/>
      <c r="QYL14" s="134"/>
      <c r="QYM14" s="132"/>
      <c r="QYN14" s="132"/>
      <c r="QYO14" s="132"/>
      <c r="QYP14" s="133"/>
      <c r="QYQ14" s="134"/>
      <c r="QYR14" s="132"/>
      <c r="QYS14" s="132"/>
      <c r="QYT14" s="132"/>
      <c r="QYU14" s="133"/>
      <c r="QYV14" s="134"/>
      <c r="QYW14" s="132"/>
      <c r="QYX14" s="132"/>
      <c r="QYY14" s="132"/>
      <c r="QYZ14" s="133"/>
      <c r="QZA14" s="134"/>
      <c r="QZB14" s="132"/>
      <c r="QZC14" s="132"/>
      <c r="QZD14" s="132"/>
      <c r="QZE14" s="133"/>
      <c r="QZF14" s="134"/>
      <c r="QZG14" s="132"/>
      <c r="QZH14" s="132"/>
      <c r="QZI14" s="132"/>
      <c r="QZJ14" s="133"/>
      <c r="QZK14" s="134"/>
      <c r="QZL14" s="132"/>
      <c r="QZM14" s="132"/>
      <c r="QZN14" s="132"/>
      <c r="QZO14" s="133"/>
      <c r="QZP14" s="134"/>
      <c r="QZQ14" s="132"/>
      <c r="QZR14" s="132"/>
      <c r="QZS14" s="132"/>
      <c r="QZT14" s="133"/>
      <c r="QZU14" s="134"/>
      <c r="QZV14" s="132"/>
      <c r="QZW14" s="132"/>
      <c r="QZX14" s="132"/>
      <c r="QZY14" s="133"/>
      <c r="QZZ14" s="134"/>
      <c r="RAA14" s="132"/>
      <c r="RAB14" s="132"/>
      <c r="RAC14" s="132"/>
      <c r="RAD14" s="133"/>
      <c r="RAE14" s="134"/>
      <c r="RAF14" s="132"/>
      <c r="RAG14" s="132"/>
      <c r="RAH14" s="132"/>
      <c r="RAI14" s="133"/>
      <c r="RAJ14" s="134"/>
      <c r="RAK14" s="132"/>
      <c r="RAL14" s="132"/>
      <c r="RAM14" s="132"/>
      <c r="RAN14" s="133"/>
      <c r="RAO14" s="134"/>
      <c r="RAP14" s="132"/>
      <c r="RAQ14" s="132"/>
      <c r="RAR14" s="132"/>
      <c r="RAS14" s="133"/>
      <c r="RAT14" s="134"/>
      <c r="RAU14" s="132"/>
      <c r="RAV14" s="132"/>
      <c r="RAW14" s="132"/>
      <c r="RAX14" s="133"/>
      <c r="RAY14" s="134"/>
      <c r="RAZ14" s="132"/>
      <c r="RBA14" s="132"/>
      <c r="RBB14" s="132"/>
      <c r="RBC14" s="133"/>
      <c r="RBD14" s="134"/>
      <c r="RBE14" s="132"/>
      <c r="RBF14" s="132"/>
      <c r="RBG14" s="132"/>
      <c r="RBH14" s="133"/>
      <c r="RBI14" s="134"/>
      <c r="RBJ14" s="132"/>
      <c r="RBK14" s="132"/>
      <c r="RBL14" s="132"/>
      <c r="RBM14" s="133"/>
      <c r="RBN14" s="134"/>
      <c r="RBO14" s="132"/>
      <c r="RBP14" s="132"/>
      <c r="RBQ14" s="132"/>
      <c r="RBR14" s="133"/>
      <c r="RBS14" s="134"/>
      <c r="RBT14" s="132"/>
      <c r="RBU14" s="132"/>
      <c r="RBV14" s="132"/>
      <c r="RBW14" s="133"/>
      <c r="RBX14" s="134"/>
      <c r="RBY14" s="132"/>
      <c r="RBZ14" s="132"/>
      <c r="RCA14" s="132"/>
      <c r="RCB14" s="133"/>
      <c r="RCC14" s="134"/>
      <c r="RCD14" s="132"/>
      <c r="RCE14" s="132"/>
      <c r="RCF14" s="132"/>
      <c r="RCG14" s="133"/>
      <c r="RCH14" s="134"/>
      <c r="RCI14" s="132"/>
      <c r="RCJ14" s="132"/>
      <c r="RCK14" s="132"/>
      <c r="RCL14" s="133"/>
      <c r="RCM14" s="134"/>
      <c r="RCN14" s="132"/>
      <c r="RCO14" s="132"/>
      <c r="RCP14" s="132"/>
      <c r="RCQ14" s="133"/>
      <c r="RCR14" s="134"/>
      <c r="RCS14" s="132"/>
      <c r="RCT14" s="132"/>
      <c r="RCU14" s="132"/>
      <c r="RCV14" s="133"/>
      <c r="RCW14" s="134"/>
      <c r="RCX14" s="132"/>
      <c r="RCY14" s="132"/>
      <c r="RCZ14" s="132"/>
      <c r="RDA14" s="133"/>
      <c r="RDB14" s="134"/>
      <c r="RDC14" s="132"/>
      <c r="RDD14" s="132"/>
      <c r="RDE14" s="132"/>
      <c r="RDF14" s="133"/>
      <c r="RDG14" s="134"/>
      <c r="RDH14" s="132"/>
      <c r="RDI14" s="132"/>
      <c r="RDJ14" s="132"/>
      <c r="RDK14" s="133"/>
      <c r="RDL14" s="134"/>
      <c r="RDM14" s="132"/>
      <c r="RDN14" s="132"/>
      <c r="RDO14" s="132"/>
      <c r="RDP14" s="133"/>
      <c r="RDQ14" s="134"/>
      <c r="RDR14" s="132"/>
      <c r="RDS14" s="132"/>
      <c r="RDT14" s="132"/>
      <c r="RDU14" s="133"/>
      <c r="RDV14" s="134"/>
      <c r="RDW14" s="132"/>
      <c r="RDX14" s="132"/>
      <c r="RDY14" s="132"/>
      <c r="RDZ14" s="133"/>
      <c r="REA14" s="134"/>
      <c r="REB14" s="132"/>
      <c r="REC14" s="132"/>
      <c r="RED14" s="132"/>
      <c r="REE14" s="133"/>
      <c r="REF14" s="134"/>
      <c r="REG14" s="132"/>
      <c r="REH14" s="132"/>
      <c r="REI14" s="132"/>
      <c r="REJ14" s="133"/>
      <c r="REK14" s="134"/>
      <c r="REL14" s="132"/>
      <c r="REM14" s="132"/>
      <c r="REN14" s="132"/>
      <c r="REO14" s="133"/>
      <c r="REP14" s="134"/>
      <c r="REQ14" s="132"/>
      <c r="RER14" s="132"/>
      <c r="RES14" s="132"/>
      <c r="RET14" s="133"/>
      <c r="REU14" s="134"/>
      <c r="REV14" s="132"/>
      <c r="REW14" s="132"/>
      <c r="REX14" s="132"/>
      <c r="REY14" s="133"/>
      <c r="REZ14" s="134"/>
      <c r="RFA14" s="132"/>
      <c r="RFB14" s="132"/>
      <c r="RFC14" s="132"/>
      <c r="RFD14" s="133"/>
      <c r="RFE14" s="134"/>
      <c r="RFF14" s="132"/>
      <c r="RFG14" s="132"/>
      <c r="RFH14" s="132"/>
      <c r="RFI14" s="133"/>
      <c r="RFJ14" s="134"/>
      <c r="RFK14" s="132"/>
      <c r="RFL14" s="132"/>
      <c r="RFM14" s="132"/>
      <c r="RFN14" s="133"/>
      <c r="RFO14" s="134"/>
      <c r="RFP14" s="132"/>
      <c r="RFQ14" s="132"/>
      <c r="RFR14" s="132"/>
      <c r="RFS14" s="133"/>
      <c r="RFT14" s="134"/>
      <c r="RFU14" s="132"/>
      <c r="RFV14" s="132"/>
      <c r="RFW14" s="132"/>
      <c r="RFX14" s="133"/>
      <c r="RFY14" s="134"/>
      <c r="RFZ14" s="132"/>
      <c r="RGA14" s="132"/>
      <c r="RGB14" s="132"/>
      <c r="RGC14" s="133"/>
      <c r="RGD14" s="134"/>
      <c r="RGE14" s="132"/>
      <c r="RGF14" s="132"/>
      <c r="RGG14" s="132"/>
      <c r="RGH14" s="133"/>
      <c r="RGI14" s="134"/>
      <c r="RGJ14" s="132"/>
      <c r="RGK14" s="132"/>
      <c r="RGL14" s="132"/>
      <c r="RGM14" s="133"/>
      <c r="RGN14" s="134"/>
      <c r="RGO14" s="132"/>
      <c r="RGP14" s="132"/>
      <c r="RGQ14" s="132"/>
      <c r="RGR14" s="133"/>
      <c r="RGS14" s="134"/>
      <c r="RGT14" s="132"/>
      <c r="RGU14" s="132"/>
      <c r="RGV14" s="132"/>
      <c r="RGW14" s="133"/>
      <c r="RGX14" s="134"/>
      <c r="RGY14" s="132"/>
      <c r="RGZ14" s="132"/>
      <c r="RHA14" s="132"/>
      <c r="RHB14" s="133"/>
      <c r="RHC14" s="134"/>
      <c r="RHD14" s="132"/>
      <c r="RHE14" s="132"/>
      <c r="RHF14" s="132"/>
      <c r="RHG14" s="133"/>
      <c r="RHH14" s="134"/>
      <c r="RHI14" s="132"/>
      <c r="RHJ14" s="132"/>
      <c r="RHK14" s="132"/>
      <c r="RHL14" s="133"/>
      <c r="RHM14" s="134"/>
      <c r="RHN14" s="132"/>
      <c r="RHO14" s="132"/>
      <c r="RHP14" s="132"/>
      <c r="RHQ14" s="133"/>
      <c r="RHR14" s="134"/>
      <c r="RHS14" s="132"/>
      <c r="RHT14" s="132"/>
      <c r="RHU14" s="132"/>
      <c r="RHV14" s="133"/>
      <c r="RHW14" s="134"/>
      <c r="RHX14" s="132"/>
      <c r="RHY14" s="132"/>
      <c r="RHZ14" s="132"/>
      <c r="RIA14" s="133"/>
      <c r="RIB14" s="134"/>
      <c r="RIC14" s="132"/>
      <c r="RID14" s="132"/>
      <c r="RIE14" s="132"/>
      <c r="RIF14" s="133"/>
      <c r="RIG14" s="134"/>
      <c r="RIH14" s="132"/>
      <c r="RII14" s="132"/>
      <c r="RIJ14" s="132"/>
      <c r="RIK14" s="133"/>
      <c r="RIL14" s="134"/>
      <c r="RIM14" s="132"/>
      <c r="RIN14" s="132"/>
      <c r="RIO14" s="132"/>
      <c r="RIP14" s="133"/>
      <c r="RIQ14" s="134"/>
      <c r="RIR14" s="132"/>
      <c r="RIS14" s="132"/>
      <c r="RIT14" s="132"/>
      <c r="RIU14" s="133"/>
      <c r="RIV14" s="134"/>
      <c r="RIW14" s="132"/>
      <c r="RIX14" s="132"/>
      <c r="RIY14" s="132"/>
      <c r="RIZ14" s="133"/>
      <c r="RJA14" s="134"/>
      <c r="RJB14" s="132"/>
      <c r="RJC14" s="132"/>
      <c r="RJD14" s="132"/>
      <c r="RJE14" s="133"/>
      <c r="RJF14" s="134"/>
      <c r="RJG14" s="132"/>
      <c r="RJH14" s="132"/>
      <c r="RJI14" s="132"/>
      <c r="RJJ14" s="133"/>
      <c r="RJK14" s="134"/>
      <c r="RJL14" s="132"/>
      <c r="RJM14" s="132"/>
      <c r="RJN14" s="132"/>
      <c r="RJO14" s="133"/>
      <c r="RJP14" s="134"/>
      <c r="RJQ14" s="132"/>
      <c r="RJR14" s="132"/>
      <c r="RJS14" s="132"/>
      <c r="RJT14" s="133"/>
      <c r="RJU14" s="134"/>
      <c r="RJV14" s="132"/>
      <c r="RJW14" s="132"/>
      <c r="RJX14" s="132"/>
      <c r="RJY14" s="133"/>
      <c r="RJZ14" s="134"/>
      <c r="RKA14" s="132"/>
      <c r="RKB14" s="132"/>
      <c r="RKC14" s="132"/>
      <c r="RKD14" s="133"/>
      <c r="RKE14" s="134"/>
      <c r="RKF14" s="132"/>
      <c r="RKG14" s="132"/>
      <c r="RKH14" s="132"/>
      <c r="RKI14" s="133"/>
      <c r="RKJ14" s="134"/>
      <c r="RKK14" s="132"/>
      <c r="RKL14" s="132"/>
      <c r="RKM14" s="132"/>
      <c r="RKN14" s="133"/>
      <c r="RKO14" s="134"/>
      <c r="RKP14" s="132"/>
      <c r="RKQ14" s="132"/>
      <c r="RKR14" s="132"/>
      <c r="RKS14" s="133"/>
      <c r="RKT14" s="134"/>
      <c r="RKU14" s="132"/>
      <c r="RKV14" s="132"/>
      <c r="RKW14" s="132"/>
      <c r="RKX14" s="133"/>
      <c r="RKY14" s="134"/>
      <c r="RKZ14" s="132"/>
      <c r="RLA14" s="132"/>
      <c r="RLB14" s="132"/>
      <c r="RLC14" s="133"/>
      <c r="RLD14" s="134"/>
      <c r="RLE14" s="132"/>
      <c r="RLF14" s="132"/>
      <c r="RLG14" s="132"/>
      <c r="RLH14" s="133"/>
      <c r="RLI14" s="134"/>
      <c r="RLJ14" s="132"/>
      <c r="RLK14" s="132"/>
      <c r="RLL14" s="132"/>
      <c r="RLM14" s="133"/>
      <c r="RLN14" s="134"/>
      <c r="RLO14" s="132"/>
      <c r="RLP14" s="132"/>
      <c r="RLQ14" s="132"/>
      <c r="RLR14" s="133"/>
      <c r="RLS14" s="134"/>
      <c r="RLT14" s="132"/>
      <c r="RLU14" s="132"/>
      <c r="RLV14" s="132"/>
      <c r="RLW14" s="133"/>
      <c r="RLX14" s="134"/>
      <c r="RLY14" s="132"/>
      <c r="RLZ14" s="132"/>
      <c r="RMA14" s="132"/>
      <c r="RMB14" s="133"/>
      <c r="RMC14" s="134"/>
      <c r="RMD14" s="132"/>
      <c r="RME14" s="132"/>
      <c r="RMF14" s="132"/>
      <c r="RMG14" s="133"/>
      <c r="RMH14" s="134"/>
      <c r="RMI14" s="132"/>
      <c r="RMJ14" s="132"/>
      <c r="RMK14" s="132"/>
      <c r="RML14" s="133"/>
      <c r="RMM14" s="134"/>
      <c r="RMN14" s="132"/>
      <c r="RMO14" s="132"/>
      <c r="RMP14" s="132"/>
      <c r="RMQ14" s="133"/>
      <c r="RMR14" s="134"/>
      <c r="RMS14" s="132"/>
      <c r="RMT14" s="132"/>
      <c r="RMU14" s="132"/>
      <c r="RMV14" s="133"/>
      <c r="RMW14" s="134"/>
      <c r="RMX14" s="132"/>
      <c r="RMY14" s="132"/>
      <c r="RMZ14" s="132"/>
      <c r="RNA14" s="133"/>
      <c r="RNB14" s="134"/>
      <c r="RNC14" s="132"/>
      <c r="RND14" s="132"/>
      <c r="RNE14" s="132"/>
      <c r="RNF14" s="133"/>
      <c r="RNG14" s="134"/>
      <c r="RNH14" s="132"/>
      <c r="RNI14" s="132"/>
      <c r="RNJ14" s="132"/>
      <c r="RNK14" s="133"/>
      <c r="RNL14" s="134"/>
      <c r="RNM14" s="132"/>
      <c r="RNN14" s="132"/>
      <c r="RNO14" s="132"/>
      <c r="RNP14" s="133"/>
      <c r="RNQ14" s="134"/>
      <c r="RNR14" s="132"/>
      <c r="RNS14" s="132"/>
      <c r="RNT14" s="132"/>
      <c r="RNU14" s="133"/>
      <c r="RNV14" s="134"/>
      <c r="RNW14" s="132"/>
      <c r="RNX14" s="132"/>
      <c r="RNY14" s="132"/>
      <c r="RNZ14" s="133"/>
      <c r="ROA14" s="134"/>
      <c r="ROB14" s="132"/>
      <c r="ROC14" s="132"/>
      <c r="ROD14" s="132"/>
      <c r="ROE14" s="133"/>
      <c r="ROF14" s="134"/>
      <c r="ROG14" s="132"/>
      <c r="ROH14" s="132"/>
      <c r="ROI14" s="132"/>
      <c r="ROJ14" s="133"/>
      <c r="ROK14" s="134"/>
      <c r="ROL14" s="132"/>
      <c r="ROM14" s="132"/>
      <c r="RON14" s="132"/>
      <c r="ROO14" s="133"/>
      <c r="ROP14" s="134"/>
      <c r="ROQ14" s="132"/>
      <c r="ROR14" s="132"/>
      <c r="ROS14" s="132"/>
      <c r="ROT14" s="133"/>
      <c r="ROU14" s="134"/>
      <c r="ROV14" s="132"/>
      <c r="ROW14" s="132"/>
      <c r="ROX14" s="132"/>
      <c r="ROY14" s="133"/>
      <c r="ROZ14" s="134"/>
      <c r="RPA14" s="132"/>
      <c r="RPB14" s="132"/>
      <c r="RPC14" s="132"/>
      <c r="RPD14" s="133"/>
      <c r="RPE14" s="134"/>
      <c r="RPF14" s="132"/>
      <c r="RPG14" s="132"/>
      <c r="RPH14" s="132"/>
      <c r="RPI14" s="133"/>
      <c r="RPJ14" s="134"/>
      <c r="RPK14" s="132"/>
      <c r="RPL14" s="132"/>
      <c r="RPM14" s="132"/>
      <c r="RPN14" s="133"/>
      <c r="RPO14" s="134"/>
      <c r="RPP14" s="132"/>
      <c r="RPQ14" s="132"/>
      <c r="RPR14" s="132"/>
      <c r="RPS14" s="133"/>
      <c r="RPT14" s="134"/>
      <c r="RPU14" s="132"/>
      <c r="RPV14" s="132"/>
      <c r="RPW14" s="132"/>
      <c r="RPX14" s="133"/>
      <c r="RPY14" s="134"/>
      <c r="RPZ14" s="132"/>
      <c r="RQA14" s="132"/>
      <c r="RQB14" s="132"/>
      <c r="RQC14" s="133"/>
      <c r="RQD14" s="134"/>
      <c r="RQE14" s="132"/>
      <c r="RQF14" s="132"/>
      <c r="RQG14" s="132"/>
      <c r="RQH14" s="133"/>
      <c r="RQI14" s="134"/>
      <c r="RQJ14" s="132"/>
      <c r="RQK14" s="132"/>
      <c r="RQL14" s="132"/>
      <c r="RQM14" s="133"/>
      <c r="RQN14" s="134"/>
      <c r="RQO14" s="132"/>
      <c r="RQP14" s="132"/>
      <c r="RQQ14" s="132"/>
      <c r="RQR14" s="133"/>
      <c r="RQS14" s="134"/>
      <c r="RQT14" s="132"/>
      <c r="RQU14" s="132"/>
      <c r="RQV14" s="132"/>
      <c r="RQW14" s="133"/>
      <c r="RQX14" s="134"/>
      <c r="RQY14" s="132"/>
      <c r="RQZ14" s="132"/>
      <c r="RRA14" s="132"/>
      <c r="RRB14" s="133"/>
      <c r="RRC14" s="134"/>
      <c r="RRD14" s="132"/>
      <c r="RRE14" s="132"/>
      <c r="RRF14" s="132"/>
      <c r="RRG14" s="133"/>
      <c r="RRH14" s="134"/>
      <c r="RRI14" s="132"/>
      <c r="RRJ14" s="132"/>
      <c r="RRK14" s="132"/>
      <c r="RRL14" s="133"/>
      <c r="RRM14" s="134"/>
      <c r="RRN14" s="132"/>
      <c r="RRO14" s="132"/>
      <c r="RRP14" s="132"/>
      <c r="RRQ14" s="133"/>
      <c r="RRR14" s="134"/>
      <c r="RRS14" s="132"/>
      <c r="RRT14" s="132"/>
      <c r="RRU14" s="132"/>
      <c r="RRV14" s="133"/>
      <c r="RRW14" s="134"/>
      <c r="RRX14" s="132"/>
      <c r="RRY14" s="132"/>
      <c r="RRZ14" s="132"/>
      <c r="RSA14" s="133"/>
      <c r="RSB14" s="134"/>
      <c r="RSC14" s="132"/>
      <c r="RSD14" s="132"/>
      <c r="RSE14" s="132"/>
      <c r="RSF14" s="133"/>
      <c r="RSG14" s="134"/>
      <c r="RSH14" s="132"/>
      <c r="RSI14" s="132"/>
      <c r="RSJ14" s="132"/>
      <c r="RSK14" s="133"/>
      <c r="RSL14" s="134"/>
      <c r="RSM14" s="132"/>
      <c r="RSN14" s="132"/>
      <c r="RSO14" s="132"/>
      <c r="RSP14" s="133"/>
      <c r="RSQ14" s="134"/>
      <c r="RSR14" s="132"/>
      <c r="RSS14" s="132"/>
      <c r="RST14" s="132"/>
      <c r="RSU14" s="133"/>
      <c r="RSV14" s="134"/>
      <c r="RSW14" s="132"/>
      <c r="RSX14" s="132"/>
      <c r="RSY14" s="132"/>
      <c r="RSZ14" s="133"/>
      <c r="RTA14" s="134"/>
      <c r="RTB14" s="132"/>
      <c r="RTC14" s="132"/>
      <c r="RTD14" s="132"/>
      <c r="RTE14" s="133"/>
      <c r="RTF14" s="134"/>
      <c r="RTG14" s="132"/>
      <c r="RTH14" s="132"/>
      <c r="RTI14" s="132"/>
      <c r="RTJ14" s="133"/>
      <c r="RTK14" s="134"/>
      <c r="RTL14" s="132"/>
      <c r="RTM14" s="132"/>
      <c r="RTN14" s="132"/>
      <c r="RTO14" s="133"/>
      <c r="RTP14" s="134"/>
      <c r="RTQ14" s="132"/>
      <c r="RTR14" s="132"/>
      <c r="RTS14" s="132"/>
      <c r="RTT14" s="133"/>
      <c r="RTU14" s="134"/>
      <c r="RTV14" s="132"/>
      <c r="RTW14" s="132"/>
      <c r="RTX14" s="132"/>
      <c r="RTY14" s="133"/>
      <c r="RTZ14" s="134"/>
      <c r="RUA14" s="132"/>
      <c r="RUB14" s="132"/>
      <c r="RUC14" s="132"/>
      <c r="RUD14" s="133"/>
      <c r="RUE14" s="134"/>
      <c r="RUF14" s="132"/>
      <c r="RUG14" s="132"/>
      <c r="RUH14" s="132"/>
      <c r="RUI14" s="133"/>
      <c r="RUJ14" s="134"/>
      <c r="RUK14" s="132"/>
      <c r="RUL14" s="132"/>
      <c r="RUM14" s="132"/>
      <c r="RUN14" s="133"/>
      <c r="RUO14" s="134"/>
      <c r="RUP14" s="132"/>
      <c r="RUQ14" s="132"/>
      <c r="RUR14" s="132"/>
      <c r="RUS14" s="133"/>
      <c r="RUT14" s="134"/>
      <c r="RUU14" s="132"/>
      <c r="RUV14" s="132"/>
      <c r="RUW14" s="132"/>
      <c r="RUX14" s="133"/>
      <c r="RUY14" s="134"/>
      <c r="RUZ14" s="132"/>
      <c r="RVA14" s="132"/>
      <c r="RVB14" s="132"/>
      <c r="RVC14" s="133"/>
      <c r="RVD14" s="134"/>
      <c r="RVE14" s="132"/>
      <c r="RVF14" s="132"/>
      <c r="RVG14" s="132"/>
      <c r="RVH14" s="133"/>
      <c r="RVI14" s="134"/>
      <c r="RVJ14" s="132"/>
      <c r="RVK14" s="132"/>
      <c r="RVL14" s="132"/>
      <c r="RVM14" s="133"/>
      <c r="RVN14" s="134"/>
      <c r="RVO14" s="132"/>
      <c r="RVP14" s="132"/>
      <c r="RVQ14" s="132"/>
      <c r="RVR14" s="133"/>
      <c r="RVS14" s="134"/>
      <c r="RVT14" s="132"/>
      <c r="RVU14" s="132"/>
      <c r="RVV14" s="132"/>
      <c r="RVW14" s="133"/>
      <c r="RVX14" s="134"/>
      <c r="RVY14" s="132"/>
      <c r="RVZ14" s="132"/>
      <c r="RWA14" s="132"/>
      <c r="RWB14" s="133"/>
      <c r="RWC14" s="134"/>
      <c r="RWD14" s="132"/>
      <c r="RWE14" s="132"/>
      <c r="RWF14" s="132"/>
      <c r="RWG14" s="133"/>
      <c r="RWH14" s="134"/>
      <c r="RWI14" s="132"/>
      <c r="RWJ14" s="132"/>
      <c r="RWK14" s="132"/>
      <c r="RWL14" s="133"/>
      <c r="RWM14" s="134"/>
      <c r="RWN14" s="132"/>
      <c r="RWO14" s="132"/>
      <c r="RWP14" s="132"/>
      <c r="RWQ14" s="133"/>
      <c r="RWR14" s="134"/>
      <c r="RWS14" s="132"/>
      <c r="RWT14" s="132"/>
      <c r="RWU14" s="132"/>
      <c r="RWV14" s="133"/>
      <c r="RWW14" s="134"/>
      <c r="RWX14" s="132"/>
      <c r="RWY14" s="132"/>
      <c r="RWZ14" s="132"/>
      <c r="RXA14" s="133"/>
      <c r="RXB14" s="134"/>
      <c r="RXC14" s="132"/>
      <c r="RXD14" s="132"/>
      <c r="RXE14" s="132"/>
      <c r="RXF14" s="133"/>
      <c r="RXG14" s="134"/>
      <c r="RXH14" s="132"/>
      <c r="RXI14" s="132"/>
      <c r="RXJ14" s="132"/>
      <c r="RXK14" s="133"/>
      <c r="RXL14" s="134"/>
      <c r="RXM14" s="132"/>
      <c r="RXN14" s="132"/>
      <c r="RXO14" s="132"/>
      <c r="RXP14" s="133"/>
      <c r="RXQ14" s="134"/>
      <c r="RXR14" s="132"/>
      <c r="RXS14" s="132"/>
      <c r="RXT14" s="132"/>
      <c r="RXU14" s="133"/>
      <c r="RXV14" s="134"/>
      <c r="RXW14" s="132"/>
      <c r="RXX14" s="132"/>
      <c r="RXY14" s="132"/>
      <c r="RXZ14" s="133"/>
      <c r="RYA14" s="134"/>
      <c r="RYB14" s="132"/>
      <c r="RYC14" s="132"/>
      <c r="RYD14" s="132"/>
      <c r="RYE14" s="133"/>
      <c r="RYF14" s="134"/>
      <c r="RYG14" s="132"/>
      <c r="RYH14" s="132"/>
      <c r="RYI14" s="132"/>
      <c r="RYJ14" s="133"/>
      <c r="RYK14" s="134"/>
      <c r="RYL14" s="132"/>
      <c r="RYM14" s="132"/>
      <c r="RYN14" s="132"/>
      <c r="RYO14" s="133"/>
      <c r="RYP14" s="134"/>
      <c r="RYQ14" s="132"/>
      <c r="RYR14" s="132"/>
      <c r="RYS14" s="132"/>
      <c r="RYT14" s="133"/>
      <c r="RYU14" s="134"/>
      <c r="RYV14" s="132"/>
      <c r="RYW14" s="132"/>
      <c r="RYX14" s="132"/>
      <c r="RYY14" s="133"/>
      <c r="RYZ14" s="134"/>
      <c r="RZA14" s="132"/>
      <c r="RZB14" s="132"/>
      <c r="RZC14" s="132"/>
      <c r="RZD14" s="133"/>
      <c r="RZE14" s="134"/>
      <c r="RZF14" s="132"/>
      <c r="RZG14" s="132"/>
      <c r="RZH14" s="132"/>
      <c r="RZI14" s="133"/>
      <c r="RZJ14" s="134"/>
      <c r="RZK14" s="132"/>
      <c r="RZL14" s="132"/>
      <c r="RZM14" s="132"/>
      <c r="RZN14" s="133"/>
      <c r="RZO14" s="134"/>
      <c r="RZP14" s="132"/>
      <c r="RZQ14" s="132"/>
      <c r="RZR14" s="132"/>
      <c r="RZS14" s="133"/>
      <c r="RZT14" s="134"/>
      <c r="RZU14" s="132"/>
      <c r="RZV14" s="132"/>
      <c r="RZW14" s="132"/>
      <c r="RZX14" s="133"/>
      <c r="RZY14" s="134"/>
      <c r="RZZ14" s="132"/>
      <c r="SAA14" s="132"/>
      <c r="SAB14" s="132"/>
      <c r="SAC14" s="133"/>
      <c r="SAD14" s="134"/>
      <c r="SAE14" s="132"/>
      <c r="SAF14" s="132"/>
      <c r="SAG14" s="132"/>
      <c r="SAH14" s="133"/>
      <c r="SAI14" s="134"/>
      <c r="SAJ14" s="132"/>
      <c r="SAK14" s="132"/>
      <c r="SAL14" s="132"/>
      <c r="SAM14" s="133"/>
      <c r="SAN14" s="134"/>
      <c r="SAO14" s="132"/>
      <c r="SAP14" s="132"/>
      <c r="SAQ14" s="132"/>
      <c r="SAR14" s="133"/>
      <c r="SAS14" s="134"/>
      <c r="SAT14" s="132"/>
      <c r="SAU14" s="132"/>
      <c r="SAV14" s="132"/>
      <c r="SAW14" s="133"/>
      <c r="SAX14" s="134"/>
      <c r="SAY14" s="132"/>
      <c r="SAZ14" s="132"/>
      <c r="SBA14" s="132"/>
      <c r="SBB14" s="133"/>
      <c r="SBC14" s="134"/>
      <c r="SBD14" s="132"/>
      <c r="SBE14" s="132"/>
      <c r="SBF14" s="132"/>
      <c r="SBG14" s="133"/>
      <c r="SBH14" s="134"/>
      <c r="SBI14" s="132"/>
      <c r="SBJ14" s="132"/>
      <c r="SBK14" s="132"/>
      <c r="SBL14" s="133"/>
      <c r="SBM14" s="134"/>
      <c r="SBN14" s="132"/>
      <c r="SBO14" s="132"/>
      <c r="SBP14" s="132"/>
      <c r="SBQ14" s="133"/>
      <c r="SBR14" s="134"/>
      <c r="SBS14" s="132"/>
      <c r="SBT14" s="132"/>
      <c r="SBU14" s="132"/>
      <c r="SBV14" s="133"/>
      <c r="SBW14" s="134"/>
      <c r="SBX14" s="132"/>
      <c r="SBY14" s="132"/>
      <c r="SBZ14" s="132"/>
      <c r="SCA14" s="133"/>
      <c r="SCB14" s="134"/>
      <c r="SCC14" s="132"/>
      <c r="SCD14" s="132"/>
      <c r="SCE14" s="132"/>
      <c r="SCF14" s="133"/>
      <c r="SCG14" s="134"/>
      <c r="SCH14" s="132"/>
      <c r="SCI14" s="132"/>
      <c r="SCJ14" s="132"/>
      <c r="SCK14" s="133"/>
      <c r="SCL14" s="134"/>
      <c r="SCM14" s="132"/>
      <c r="SCN14" s="132"/>
      <c r="SCO14" s="132"/>
      <c r="SCP14" s="133"/>
      <c r="SCQ14" s="134"/>
      <c r="SCR14" s="132"/>
      <c r="SCS14" s="132"/>
      <c r="SCT14" s="132"/>
      <c r="SCU14" s="133"/>
      <c r="SCV14" s="134"/>
      <c r="SCW14" s="132"/>
      <c r="SCX14" s="132"/>
      <c r="SCY14" s="132"/>
      <c r="SCZ14" s="133"/>
      <c r="SDA14" s="134"/>
      <c r="SDB14" s="132"/>
      <c r="SDC14" s="132"/>
      <c r="SDD14" s="132"/>
      <c r="SDE14" s="133"/>
      <c r="SDF14" s="134"/>
      <c r="SDG14" s="132"/>
      <c r="SDH14" s="132"/>
      <c r="SDI14" s="132"/>
      <c r="SDJ14" s="133"/>
      <c r="SDK14" s="134"/>
      <c r="SDL14" s="132"/>
      <c r="SDM14" s="132"/>
      <c r="SDN14" s="132"/>
      <c r="SDO14" s="133"/>
      <c r="SDP14" s="134"/>
      <c r="SDQ14" s="132"/>
      <c r="SDR14" s="132"/>
      <c r="SDS14" s="132"/>
      <c r="SDT14" s="133"/>
      <c r="SDU14" s="134"/>
      <c r="SDV14" s="132"/>
      <c r="SDW14" s="132"/>
      <c r="SDX14" s="132"/>
      <c r="SDY14" s="133"/>
      <c r="SDZ14" s="134"/>
      <c r="SEA14" s="132"/>
      <c r="SEB14" s="132"/>
      <c r="SEC14" s="132"/>
      <c r="SED14" s="133"/>
      <c r="SEE14" s="134"/>
      <c r="SEF14" s="132"/>
      <c r="SEG14" s="132"/>
      <c r="SEH14" s="132"/>
      <c r="SEI14" s="133"/>
      <c r="SEJ14" s="134"/>
      <c r="SEK14" s="132"/>
      <c r="SEL14" s="132"/>
      <c r="SEM14" s="132"/>
      <c r="SEN14" s="133"/>
      <c r="SEO14" s="134"/>
      <c r="SEP14" s="132"/>
      <c r="SEQ14" s="132"/>
      <c r="SER14" s="132"/>
      <c r="SES14" s="133"/>
      <c r="SET14" s="134"/>
      <c r="SEU14" s="132"/>
      <c r="SEV14" s="132"/>
      <c r="SEW14" s="132"/>
      <c r="SEX14" s="133"/>
      <c r="SEY14" s="134"/>
      <c r="SEZ14" s="132"/>
      <c r="SFA14" s="132"/>
      <c r="SFB14" s="132"/>
      <c r="SFC14" s="133"/>
      <c r="SFD14" s="134"/>
      <c r="SFE14" s="132"/>
      <c r="SFF14" s="132"/>
      <c r="SFG14" s="132"/>
      <c r="SFH14" s="133"/>
      <c r="SFI14" s="134"/>
      <c r="SFJ14" s="132"/>
      <c r="SFK14" s="132"/>
      <c r="SFL14" s="132"/>
      <c r="SFM14" s="133"/>
      <c r="SFN14" s="134"/>
      <c r="SFO14" s="132"/>
      <c r="SFP14" s="132"/>
      <c r="SFQ14" s="132"/>
      <c r="SFR14" s="133"/>
      <c r="SFS14" s="134"/>
      <c r="SFT14" s="132"/>
      <c r="SFU14" s="132"/>
      <c r="SFV14" s="132"/>
      <c r="SFW14" s="133"/>
      <c r="SFX14" s="134"/>
      <c r="SFY14" s="132"/>
      <c r="SFZ14" s="132"/>
      <c r="SGA14" s="132"/>
      <c r="SGB14" s="133"/>
      <c r="SGC14" s="134"/>
      <c r="SGD14" s="132"/>
      <c r="SGE14" s="132"/>
      <c r="SGF14" s="132"/>
      <c r="SGG14" s="133"/>
      <c r="SGH14" s="134"/>
      <c r="SGI14" s="132"/>
      <c r="SGJ14" s="132"/>
      <c r="SGK14" s="132"/>
      <c r="SGL14" s="133"/>
      <c r="SGM14" s="134"/>
      <c r="SGN14" s="132"/>
      <c r="SGO14" s="132"/>
      <c r="SGP14" s="132"/>
      <c r="SGQ14" s="133"/>
      <c r="SGR14" s="134"/>
      <c r="SGS14" s="132"/>
      <c r="SGT14" s="132"/>
      <c r="SGU14" s="132"/>
      <c r="SGV14" s="133"/>
      <c r="SGW14" s="134"/>
      <c r="SGX14" s="132"/>
      <c r="SGY14" s="132"/>
      <c r="SGZ14" s="132"/>
      <c r="SHA14" s="133"/>
      <c r="SHB14" s="134"/>
      <c r="SHC14" s="132"/>
      <c r="SHD14" s="132"/>
      <c r="SHE14" s="132"/>
      <c r="SHF14" s="133"/>
      <c r="SHG14" s="134"/>
      <c r="SHH14" s="132"/>
      <c r="SHI14" s="132"/>
      <c r="SHJ14" s="132"/>
      <c r="SHK14" s="133"/>
      <c r="SHL14" s="134"/>
      <c r="SHM14" s="132"/>
      <c r="SHN14" s="132"/>
      <c r="SHO14" s="132"/>
      <c r="SHP14" s="133"/>
      <c r="SHQ14" s="134"/>
      <c r="SHR14" s="132"/>
      <c r="SHS14" s="132"/>
      <c r="SHT14" s="132"/>
      <c r="SHU14" s="133"/>
      <c r="SHV14" s="134"/>
      <c r="SHW14" s="132"/>
      <c r="SHX14" s="132"/>
      <c r="SHY14" s="132"/>
      <c r="SHZ14" s="133"/>
      <c r="SIA14" s="134"/>
      <c r="SIB14" s="132"/>
      <c r="SIC14" s="132"/>
      <c r="SID14" s="132"/>
      <c r="SIE14" s="133"/>
      <c r="SIF14" s="134"/>
      <c r="SIG14" s="132"/>
      <c r="SIH14" s="132"/>
      <c r="SII14" s="132"/>
      <c r="SIJ14" s="133"/>
      <c r="SIK14" s="134"/>
      <c r="SIL14" s="132"/>
      <c r="SIM14" s="132"/>
      <c r="SIN14" s="132"/>
      <c r="SIO14" s="133"/>
      <c r="SIP14" s="134"/>
      <c r="SIQ14" s="132"/>
      <c r="SIR14" s="132"/>
      <c r="SIS14" s="132"/>
      <c r="SIT14" s="133"/>
      <c r="SIU14" s="134"/>
      <c r="SIV14" s="132"/>
      <c r="SIW14" s="132"/>
      <c r="SIX14" s="132"/>
      <c r="SIY14" s="133"/>
      <c r="SIZ14" s="134"/>
      <c r="SJA14" s="132"/>
      <c r="SJB14" s="132"/>
      <c r="SJC14" s="132"/>
      <c r="SJD14" s="133"/>
      <c r="SJE14" s="134"/>
      <c r="SJF14" s="132"/>
      <c r="SJG14" s="132"/>
      <c r="SJH14" s="132"/>
      <c r="SJI14" s="133"/>
      <c r="SJJ14" s="134"/>
      <c r="SJK14" s="132"/>
      <c r="SJL14" s="132"/>
      <c r="SJM14" s="132"/>
      <c r="SJN14" s="133"/>
      <c r="SJO14" s="134"/>
      <c r="SJP14" s="132"/>
      <c r="SJQ14" s="132"/>
      <c r="SJR14" s="132"/>
      <c r="SJS14" s="133"/>
      <c r="SJT14" s="134"/>
      <c r="SJU14" s="132"/>
      <c r="SJV14" s="132"/>
      <c r="SJW14" s="132"/>
      <c r="SJX14" s="133"/>
      <c r="SJY14" s="134"/>
      <c r="SJZ14" s="132"/>
      <c r="SKA14" s="132"/>
      <c r="SKB14" s="132"/>
      <c r="SKC14" s="133"/>
      <c r="SKD14" s="134"/>
      <c r="SKE14" s="132"/>
      <c r="SKF14" s="132"/>
      <c r="SKG14" s="132"/>
      <c r="SKH14" s="133"/>
      <c r="SKI14" s="134"/>
      <c r="SKJ14" s="132"/>
      <c r="SKK14" s="132"/>
      <c r="SKL14" s="132"/>
      <c r="SKM14" s="133"/>
      <c r="SKN14" s="134"/>
      <c r="SKO14" s="132"/>
      <c r="SKP14" s="132"/>
      <c r="SKQ14" s="132"/>
      <c r="SKR14" s="133"/>
      <c r="SKS14" s="134"/>
      <c r="SKT14" s="132"/>
      <c r="SKU14" s="132"/>
      <c r="SKV14" s="132"/>
      <c r="SKW14" s="133"/>
      <c r="SKX14" s="134"/>
      <c r="SKY14" s="132"/>
      <c r="SKZ14" s="132"/>
      <c r="SLA14" s="132"/>
      <c r="SLB14" s="133"/>
      <c r="SLC14" s="134"/>
      <c r="SLD14" s="132"/>
      <c r="SLE14" s="132"/>
      <c r="SLF14" s="132"/>
      <c r="SLG14" s="133"/>
      <c r="SLH14" s="134"/>
      <c r="SLI14" s="132"/>
      <c r="SLJ14" s="132"/>
      <c r="SLK14" s="132"/>
      <c r="SLL14" s="133"/>
      <c r="SLM14" s="134"/>
      <c r="SLN14" s="132"/>
      <c r="SLO14" s="132"/>
      <c r="SLP14" s="132"/>
      <c r="SLQ14" s="133"/>
      <c r="SLR14" s="134"/>
      <c r="SLS14" s="132"/>
      <c r="SLT14" s="132"/>
      <c r="SLU14" s="132"/>
      <c r="SLV14" s="133"/>
      <c r="SLW14" s="134"/>
      <c r="SLX14" s="132"/>
      <c r="SLY14" s="132"/>
      <c r="SLZ14" s="132"/>
      <c r="SMA14" s="133"/>
      <c r="SMB14" s="134"/>
      <c r="SMC14" s="132"/>
      <c r="SMD14" s="132"/>
      <c r="SME14" s="132"/>
      <c r="SMF14" s="133"/>
      <c r="SMG14" s="134"/>
      <c r="SMH14" s="132"/>
      <c r="SMI14" s="132"/>
      <c r="SMJ14" s="132"/>
      <c r="SMK14" s="133"/>
      <c r="SML14" s="134"/>
      <c r="SMM14" s="132"/>
      <c r="SMN14" s="132"/>
      <c r="SMO14" s="132"/>
      <c r="SMP14" s="133"/>
      <c r="SMQ14" s="134"/>
      <c r="SMR14" s="132"/>
      <c r="SMS14" s="132"/>
      <c r="SMT14" s="132"/>
      <c r="SMU14" s="133"/>
      <c r="SMV14" s="134"/>
      <c r="SMW14" s="132"/>
      <c r="SMX14" s="132"/>
      <c r="SMY14" s="132"/>
      <c r="SMZ14" s="133"/>
      <c r="SNA14" s="134"/>
      <c r="SNB14" s="132"/>
      <c r="SNC14" s="132"/>
      <c r="SND14" s="132"/>
      <c r="SNE14" s="133"/>
      <c r="SNF14" s="134"/>
      <c r="SNG14" s="132"/>
      <c r="SNH14" s="132"/>
      <c r="SNI14" s="132"/>
      <c r="SNJ14" s="133"/>
      <c r="SNK14" s="134"/>
      <c r="SNL14" s="132"/>
      <c r="SNM14" s="132"/>
      <c r="SNN14" s="132"/>
      <c r="SNO14" s="133"/>
      <c r="SNP14" s="134"/>
      <c r="SNQ14" s="132"/>
      <c r="SNR14" s="132"/>
      <c r="SNS14" s="132"/>
      <c r="SNT14" s="133"/>
      <c r="SNU14" s="134"/>
      <c r="SNV14" s="132"/>
      <c r="SNW14" s="132"/>
      <c r="SNX14" s="132"/>
      <c r="SNY14" s="133"/>
      <c r="SNZ14" s="134"/>
      <c r="SOA14" s="132"/>
      <c r="SOB14" s="132"/>
      <c r="SOC14" s="132"/>
      <c r="SOD14" s="133"/>
      <c r="SOE14" s="134"/>
      <c r="SOF14" s="132"/>
      <c r="SOG14" s="132"/>
      <c r="SOH14" s="132"/>
      <c r="SOI14" s="133"/>
      <c r="SOJ14" s="134"/>
      <c r="SOK14" s="132"/>
      <c r="SOL14" s="132"/>
      <c r="SOM14" s="132"/>
      <c r="SON14" s="133"/>
      <c r="SOO14" s="134"/>
      <c r="SOP14" s="132"/>
      <c r="SOQ14" s="132"/>
      <c r="SOR14" s="132"/>
      <c r="SOS14" s="133"/>
      <c r="SOT14" s="134"/>
      <c r="SOU14" s="132"/>
      <c r="SOV14" s="132"/>
      <c r="SOW14" s="132"/>
      <c r="SOX14" s="133"/>
      <c r="SOY14" s="134"/>
      <c r="SOZ14" s="132"/>
      <c r="SPA14" s="132"/>
      <c r="SPB14" s="132"/>
      <c r="SPC14" s="133"/>
      <c r="SPD14" s="134"/>
      <c r="SPE14" s="132"/>
      <c r="SPF14" s="132"/>
      <c r="SPG14" s="132"/>
      <c r="SPH14" s="133"/>
      <c r="SPI14" s="134"/>
      <c r="SPJ14" s="132"/>
      <c r="SPK14" s="132"/>
      <c r="SPL14" s="132"/>
      <c r="SPM14" s="133"/>
      <c r="SPN14" s="134"/>
      <c r="SPO14" s="132"/>
      <c r="SPP14" s="132"/>
      <c r="SPQ14" s="132"/>
      <c r="SPR14" s="133"/>
      <c r="SPS14" s="134"/>
      <c r="SPT14" s="132"/>
      <c r="SPU14" s="132"/>
      <c r="SPV14" s="132"/>
      <c r="SPW14" s="133"/>
      <c r="SPX14" s="134"/>
      <c r="SPY14" s="132"/>
      <c r="SPZ14" s="132"/>
      <c r="SQA14" s="132"/>
      <c r="SQB14" s="133"/>
      <c r="SQC14" s="134"/>
      <c r="SQD14" s="132"/>
      <c r="SQE14" s="132"/>
      <c r="SQF14" s="132"/>
      <c r="SQG14" s="133"/>
      <c r="SQH14" s="134"/>
      <c r="SQI14" s="132"/>
      <c r="SQJ14" s="132"/>
      <c r="SQK14" s="132"/>
      <c r="SQL14" s="133"/>
      <c r="SQM14" s="134"/>
      <c r="SQN14" s="132"/>
      <c r="SQO14" s="132"/>
      <c r="SQP14" s="132"/>
      <c r="SQQ14" s="133"/>
      <c r="SQR14" s="134"/>
      <c r="SQS14" s="132"/>
      <c r="SQT14" s="132"/>
      <c r="SQU14" s="132"/>
      <c r="SQV14" s="133"/>
      <c r="SQW14" s="134"/>
      <c r="SQX14" s="132"/>
      <c r="SQY14" s="132"/>
      <c r="SQZ14" s="132"/>
      <c r="SRA14" s="133"/>
      <c r="SRB14" s="134"/>
      <c r="SRC14" s="132"/>
      <c r="SRD14" s="132"/>
      <c r="SRE14" s="132"/>
      <c r="SRF14" s="133"/>
      <c r="SRG14" s="134"/>
      <c r="SRH14" s="132"/>
      <c r="SRI14" s="132"/>
      <c r="SRJ14" s="132"/>
      <c r="SRK14" s="133"/>
      <c r="SRL14" s="134"/>
      <c r="SRM14" s="132"/>
      <c r="SRN14" s="132"/>
      <c r="SRO14" s="132"/>
      <c r="SRP14" s="133"/>
      <c r="SRQ14" s="134"/>
      <c r="SRR14" s="132"/>
      <c r="SRS14" s="132"/>
      <c r="SRT14" s="132"/>
      <c r="SRU14" s="133"/>
      <c r="SRV14" s="134"/>
      <c r="SRW14" s="132"/>
      <c r="SRX14" s="132"/>
      <c r="SRY14" s="132"/>
      <c r="SRZ14" s="133"/>
      <c r="SSA14" s="134"/>
      <c r="SSB14" s="132"/>
      <c r="SSC14" s="132"/>
      <c r="SSD14" s="132"/>
      <c r="SSE14" s="133"/>
      <c r="SSF14" s="134"/>
      <c r="SSG14" s="132"/>
      <c r="SSH14" s="132"/>
      <c r="SSI14" s="132"/>
      <c r="SSJ14" s="133"/>
      <c r="SSK14" s="134"/>
      <c r="SSL14" s="132"/>
      <c r="SSM14" s="132"/>
      <c r="SSN14" s="132"/>
      <c r="SSO14" s="133"/>
      <c r="SSP14" s="134"/>
      <c r="SSQ14" s="132"/>
      <c r="SSR14" s="132"/>
      <c r="SSS14" s="132"/>
      <c r="SST14" s="133"/>
      <c r="SSU14" s="134"/>
      <c r="SSV14" s="132"/>
      <c r="SSW14" s="132"/>
      <c r="SSX14" s="132"/>
      <c r="SSY14" s="133"/>
      <c r="SSZ14" s="134"/>
      <c r="STA14" s="132"/>
      <c r="STB14" s="132"/>
      <c r="STC14" s="132"/>
      <c r="STD14" s="133"/>
      <c r="STE14" s="134"/>
      <c r="STF14" s="132"/>
      <c r="STG14" s="132"/>
      <c r="STH14" s="132"/>
      <c r="STI14" s="133"/>
      <c r="STJ14" s="134"/>
      <c r="STK14" s="132"/>
      <c r="STL14" s="132"/>
      <c r="STM14" s="132"/>
      <c r="STN14" s="133"/>
      <c r="STO14" s="134"/>
      <c r="STP14" s="132"/>
      <c r="STQ14" s="132"/>
      <c r="STR14" s="132"/>
      <c r="STS14" s="133"/>
      <c r="STT14" s="134"/>
      <c r="STU14" s="132"/>
      <c r="STV14" s="132"/>
      <c r="STW14" s="132"/>
      <c r="STX14" s="133"/>
      <c r="STY14" s="134"/>
      <c r="STZ14" s="132"/>
      <c r="SUA14" s="132"/>
      <c r="SUB14" s="132"/>
      <c r="SUC14" s="133"/>
      <c r="SUD14" s="134"/>
      <c r="SUE14" s="132"/>
      <c r="SUF14" s="132"/>
      <c r="SUG14" s="132"/>
      <c r="SUH14" s="133"/>
      <c r="SUI14" s="134"/>
      <c r="SUJ14" s="132"/>
      <c r="SUK14" s="132"/>
      <c r="SUL14" s="132"/>
      <c r="SUM14" s="133"/>
      <c r="SUN14" s="134"/>
      <c r="SUO14" s="132"/>
      <c r="SUP14" s="132"/>
      <c r="SUQ14" s="132"/>
      <c r="SUR14" s="133"/>
      <c r="SUS14" s="134"/>
      <c r="SUT14" s="132"/>
      <c r="SUU14" s="132"/>
      <c r="SUV14" s="132"/>
      <c r="SUW14" s="133"/>
      <c r="SUX14" s="134"/>
      <c r="SUY14" s="132"/>
      <c r="SUZ14" s="132"/>
      <c r="SVA14" s="132"/>
      <c r="SVB14" s="133"/>
      <c r="SVC14" s="134"/>
      <c r="SVD14" s="132"/>
      <c r="SVE14" s="132"/>
      <c r="SVF14" s="132"/>
      <c r="SVG14" s="133"/>
      <c r="SVH14" s="134"/>
      <c r="SVI14" s="132"/>
      <c r="SVJ14" s="132"/>
      <c r="SVK14" s="132"/>
      <c r="SVL14" s="133"/>
      <c r="SVM14" s="134"/>
      <c r="SVN14" s="132"/>
      <c r="SVO14" s="132"/>
      <c r="SVP14" s="132"/>
      <c r="SVQ14" s="133"/>
      <c r="SVR14" s="134"/>
      <c r="SVS14" s="132"/>
      <c r="SVT14" s="132"/>
      <c r="SVU14" s="132"/>
      <c r="SVV14" s="133"/>
      <c r="SVW14" s="134"/>
      <c r="SVX14" s="132"/>
      <c r="SVY14" s="132"/>
      <c r="SVZ14" s="132"/>
      <c r="SWA14" s="133"/>
      <c r="SWB14" s="134"/>
      <c r="SWC14" s="132"/>
      <c r="SWD14" s="132"/>
      <c r="SWE14" s="132"/>
      <c r="SWF14" s="133"/>
      <c r="SWG14" s="134"/>
      <c r="SWH14" s="132"/>
      <c r="SWI14" s="132"/>
      <c r="SWJ14" s="132"/>
      <c r="SWK14" s="133"/>
      <c r="SWL14" s="134"/>
      <c r="SWM14" s="132"/>
      <c r="SWN14" s="132"/>
      <c r="SWO14" s="132"/>
      <c r="SWP14" s="133"/>
      <c r="SWQ14" s="134"/>
      <c r="SWR14" s="132"/>
      <c r="SWS14" s="132"/>
      <c r="SWT14" s="132"/>
      <c r="SWU14" s="133"/>
      <c r="SWV14" s="134"/>
      <c r="SWW14" s="132"/>
      <c r="SWX14" s="132"/>
      <c r="SWY14" s="132"/>
      <c r="SWZ14" s="133"/>
      <c r="SXA14" s="134"/>
      <c r="SXB14" s="132"/>
      <c r="SXC14" s="132"/>
      <c r="SXD14" s="132"/>
      <c r="SXE14" s="133"/>
      <c r="SXF14" s="134"/>
      <c r="SXG14" s="132"/>
      <c r="SXH14" s="132"/>
      <c r="SXI14" s="132"/>
      <c r="SXJ14" s="133"/>
      <c r="SXK14" s="134"/>
      <c r="SXL14" s="132"/>
      <c r="SXM14" s="132"/>
      <c r="SXN14" s="132"/>
      <c r="SXO14" s="133"/>
      <c r="SXP14" s="134"/>
      <c r="SXQ14" s="132"/>
      <c r="SXR14" s="132"/>
      <c r="SXS14" s="132"/>
      <c r="SXT14" s="133"/>
      <c r="SXU14" s="134"/>
      <c r="SXV14" s="132"/>
      <c r="SXW14" s="132"/>
      <c r="SXX14" s="132"/>
      <c r="SXY14" s="133"/>
      <c r="SXZ14" s="134"/>
      <c r="SYA14" s="132"/>
      <c r="SYB14" s="132"/>
      <c r="SYC14" s="132"/>
      <c r="SYD14" s="133"/>
      <c r="SYE14" s="134"/>
      <c r="SYF14" s="132"/>
      <c r="SYG14" s="132"/>
      <c r="SYH14" s="132"/>
      <c r="SYI14" s="133"/>
      <c r="SYJ14" s="134"/>
      <c r="SYK14" s="132"/>
      <c r="SYL14" s="132"/>
      <c r="SYM14" s="132"/>
      <c r="SYN14" s="133"/>
      <c r="SYO14" s="134"/>
      <c r="SYP14" s="132"/>
      <c r="SYQ14" s="132"/>
      <c r="SYR14" s="132"/>
      <c r="SYS14" s="133"/>
      <c r="SYT14" s="134"/>
      <c r="SYU14" s="132"/>
      <c r="SYV14" s="132"/>
      <c r="SYW14" s="132"/>
      <c r="SYX14" s="133"/>
      <c r="SYY14" s="134"/>
      <c r="SYZ14" s="132"/>
      <c r="SZA14" s="132"/>
      <c r="SZB14" s="132"/>
      <c r="SZC14" s="133"/>
      <c r="SZD14" s="134"/>
      <c r="SZE14" s="132"/>
      <c r="SZF14" s="132"/>
      <c r="SZG14" s="132"/>
      <c r="SZH14" s="133"/>
      <c r="SZI14" s="134"/>
      <c r="SZJ14" s="132"/>
      <c r="SZK14" s="132"/>
      <c r="SZL14" s="132"/>
      <c r="SZM14" s="133"/>
      <c r="SZN14" s="134"/>
      <c r="SZO14" s="132"/>
      <c r="SZP14" s="132"/>
      <c r="SZQ14" s="132"/>
      <c r="SZR14" s="133"/>
      <c r="SZS14" s="134"/>
      <c r="SZT14" s="132"/>
      <c r="SZU14" s="132"/>
      <c r="SZV14" s="132"/>
      <c r="SZW14" s="133"/>
      <c r="SZX14" s="134"/>
      <c r="SZY14" s="132"/>
      <c r="SZZ14" s="132"/>
      <c r="TAA14" s="132"/>
      <c r="TAB14" s="133"/>
      <c r="TAC14" s="134"/>
      <c r="TAD14" s="132"/>
      <c r="TAE14" s="132"/>
      <c r="TAF14" s="132"/>
      <c r="TAG14" s="133"/>
      <c r="TAH14" s="134"/>
      <c r="TAI14" s="132"/>
      <c r="TAJ14" s="132"/>
      <c r="TAK14" s="132"/>
      <c r="TAL14" s="133"/>
      <c r="TAM14" s="134"/>
      <c r="TAN14" s="132"/>
      <c r="TAO14" s="132"/>
      <c r="TAP14" s="132"/>
      <c r="TAQ14" s="133"/>
      <c r="TAR14" s="134"/>
      <c r="TAS14" s="132"/>
      <c r="TAT14" s="132"/>
      <c r="TAU14" s="132"/>
      <c r="TAV14" s="133"/>
      <c r="TAW14" s="134"/>
      <c r="TAX14" s="132"/>
      <c r="TAY14" s="132"/>
      <c r="TAZ14" s="132"/>
      <c r="TBA14" s="133"/>
      <c r="TBB14" s="134"/>
      <c r="TBC14" s="132"/>
      <c r="TBD14" s="132"/>
      <c r="TBE14" s="132"/>
      <c r="TBF14" s="133"/>
      <c r="TBG14" s="134"/>
      <c r="TBH14" s="132"/>
      <c r="TBI14" s="132"/>
      <c r="TBJ14" s="132"/>
      <c r="TBK14" s="133"/>
      <c r="TBL14" s="134"/>
      <c r="TBM14" s="132"/>
      <c r="TBN14" s="132"/>
      <c r="TBO14" s="132"/>
      <c r="TBP14" s="133"/>
      <c r="TBQ14" s="134"/>
      <c r="TBR14" s="132"/>
      <c r="TBS14" s="132"/>
      <c r="TBT14" s="132"/>
      <c r="TBU14" s="133"/>
      <c r="TBV14" s="134"/>
      <c r="TBW14" s="132"/>
      <c r="TBX14" s="132"/>
      <c r="TBY14" s="132"/>
      <c r="TBZ14" s="133"/>
      <c r="TCA14" s="134"/>
      <c r="TCB14" s="132"/>
      <c r="TCC14" s="132"/>
      <c r="TCD14" s="132"/>
      <c r="TCE14" s="133"/>
      <c r="TCF14" s="134"/>
      <c r="TCG14" s="132"/>
      <c r="TCH14" s="132"/>
      <c r="TCI14" s="132"/>
      <c r="TCJ14" s="133"/>
      <c r="TCK14" s="134"/>
      <c r="TCL14" s="132"/>
      <c r="TCM14" s="132"/>
      <c r="TCN14" s="132"/>
      <c r="TCO14" s="133"/>
      <c r="TCP14" s="134"/>
      <c r="TCQ14" s="132"/>
      <c r="TCR14" s="132"/>
      <c r="TCS14" s="132"/>
      <c r="TCT14" s="133"/>
      <c r="TCU14" s="134"/>
      <c r="TCV14" s="132"/>
      <c r="TCW14" s="132"/>
      <c r="TCX14" s="132"/>
      <c r="TCY14" s="133"/>
      <c r="TCZ14" s="134"/>
      <c r="TDA14" s="132"/>
      <c r="TDB14" s="132"/>
      <c r="TDC14" s="132"/>
      <c r="TDD14" s="133"/>
      <c r="TDE14" s="134"/>
      <c r="TDF14" s="132"/>
      <c r="TDG14" s="132"/>
      <c r="TDH14" s="132"/>
      <c r="TDI14" s="133"/>
      <c r="TDJ14" s="134"/>
      <c r="TDK14" s="132"/>
      <c r="TDL14" s="132"/>
      <c r="TDM14" s="132"/>
      <c r="TDN14" s="133"/>
      <c r="TDO14" s="134"/>
      <c r="TDP14" s="132"/>
      <c r="TDQ14" s="132"/>
      <c r="TDR14" s="132"/>
      <c r="TDS14" s="133"/>
      <c r="TDT14" s="134"/>
      <c r="TDU14" s="132"/>
      <c r="TDV14" s="132"/>
      <c r="TDW14" s="132"/>
      <c r="TDX14" s="133"/>
      <c r="TDY14" s="134"/>
      <c r="TDZ14" s="132"/>
      <c r="TEA14" s="132"/>
      <c r="TEB14" s="132"/>
      <c r="TEC14" s="133"/>
      <c r="TED14" s="134"/>
      <c r="TEE14" s="132"/>
      <c r="TEF14" s="132"/>
      <c r="TEG14" s="132"/>
      <c r="TEH14" s="133"/>
      <c r="TEI14" s="134"/>
      <c r="TEJ14" s="132"/>
      <c r="TEK14" s="132"/>
      <c r="TEL14" s="132"/>
      <c r="TEM14" s="133"/>
      <c r="TEN14" s="134"/>
      <c r="TEO14" s="132"/>
      <c r="TEP14" s="132"/>
      <c r="TEQ14" s="132"/>
      <c r="TER14" s="133"/>
      <c r="TES14" s="134"/>
      <c r="TET14" s="132"/>
      <c r="TEU14" s="132"/>
      <c r="TEV14" s="132"/>
      <c r="TEW14" s="133"/>
      <c r="TEX14" s="134"/>
      <c r="TEY14" s="132"/>
      <c r="TEZ14" s="132"/>
      <c r="TFA14" s="132"/>
      <c r="TFB14" s="133"/>
      <c r="TFC14" s="134"/>
      <c r="TFD14" s="132"/>
      <c r="TFE14" s="132"/>
      <c r="TFF14" s="132"/>
      <c r="TFG14" s="133"/>
      <c r="TFH14" s="134"/>
      <c r="TFI14" s="132"/>
      <c r="TFJ14" s="132"/>
      <c r="TFK14" s="132"/>
      <c r="TFL14" s="133"/>
      <c r="TFM14" s="134"/>
      <c r="TFN14" s="132"/>
      <c r="TFO14" s="132"/>
      <c r="TFP14" s="132"/>
      <c r="TFQ14" s="133"/>
      <c r="TFR14" s="134"/>
      <c r="TFS14" s="132"/>
      <c r="TFT14" s="132"/>
      <c r="TFU14" s="132"/>
      <c r="TFV14" s="133"/>
      <c r="TFW14" s="134"/>
      <c r="TFX14" s="132"/>
      <c r="TFY14" s="132"/>
      <c r="TFZ14" s="132"/>
      <c r="TGA14" s="133"/>
      <c r="TGB14" s="134"/>
      <c r="TGC14" s="132"/>
      <c r="TGD14" s="132"/>
      <c r="TGE14" s="132"/>
      <c r="TGF14" s="133"/>
      <c r="TGG14" s="134"/>
      <c r="TGH14" s="132"/>
      <c r="TGI14" s="132"/>
      <c r="TGJ14" s="132"/>
      <c r="TGK14" s="133"/>
      <c r="TGL14" s="134"/>
      <c r="TGM14" s="132"/>
      <c r="TGN14" s="132"/>
      <c r="TGO14" s="132"/>
      <c r="TGP14" s="133"/>
      <c r="TGQ14" s="134"/>
      <c r="TGR14" s="132"/>
      <c r="TGS14" s="132"/>
      <c r="TGT14" s="132"/>
      <c r="TGU14" s="133"/>
      <c r="TGV14" s="134"/>
      <c r="TGW14" s="132"/>
      <c r="TGX14" s="132"/>
      <c r="TGY14" s="132"/>
      <c r="TGZ14" s="133"/>
      <c r="THA14" s="134"/>
      <c r="THB14" s="132"/>
      <c r="THC14" s="132"/>
      <c r="THD14" s="132"/>
      <c r="THE14" s="133"/>
      <c r="THF14" s="134"/>
      <c r="THG14" s="132"/>
      <c r="THH14" s="132"/>
      <c r="THI14" s="132"/>
      <c r="THJ14" s="133"/>
      <c r="THK14" s="134"/>
      <c r="THL14" s="132"/>
      <c r="THM14" s="132"/>
      <c r="THN14" s="132"/>
      <c r="THO14" s="133"/>
      <c r="THP14" s="134"/>
      <c r="THQ14" s="132"/>
      <c r="THR14" s="132"/>
      <c r="THS14" s="132"/>
      <c r="THT14" s="133"/>
      <c r="THU14" s="134"/>
      <c r="THV14" s="132"/>
      <c r="THW14" s="132"/>
      <c r="THX14" s="132"/>
      <c r="THY14" s="133"/>
      <c r="THZ14" s="134"/>
      <c r="TIA14" s="132"/>
      <c r="TIB14" s="132"/>
      <c r="TIC14" s="132"/>
      <c r="TID14" s="133"/>
      <c r="TIE14" s="134"/>
      <c r="TIF14" s="132"/>
      <c r="TIG14" s="132"/>
      <c r="TIH14" s="132"/>
      <c r="TII14" s="133"/>
      <c r="TIJ14" s="134"/>
      <c r="TIK14" s="132"/>
      <c r="TIL14" s="132"/>
      <c r="TIM14" s="132"/>
      <c r="TIN14" s="133"/>
      <c r="TIO14" s="134"/>
      <c r="TIP14" s="132"/>
      <c r="TIQ14" s="132"/>
      <c r="TIR14" s="132"/>
      <c r="TIS14" s="133"/>
      <c r="TIT14" s="134"/>
      <c r="TIU14" s="132"/>
      <c r="TIV14" s="132"/>
      <c r="TIW14" s="132"/>
      <c r="TIX14" s="133"/>
      <c r="TIY14" s="134"/>
      <c r="TIZ14" s="132"/>
      <c r="TJA14" s="132"/>
      <c r="TJB14" s="132"/>
      <c r="TJC14" s="133"/>
      <c r="TJD14" s="134"/>
      <c r="TJE14" s="132"/>
      <c r="TJF14" s="132"/>
      <c r="TJG14" s="132"/>
      <c r="TJH14" s="133"/>
      <c r="TJI14" s="134"/>
      <c r="TJJ14" s="132"/>
      <c r="TJK14" s="132"/>
      <c r="TJL14" s="132"/>
      <c r="TJM14" s="133"/>
      <c r="TJN14" s="134"/>
      <c r="TJO14" s="132"/>
      <c r="TJP14" s="132"/>
      <c r="TJQ14" s="132"/>
      <c r="TJR14" s="133"/>
      <c r="TJS14" s="134"/>
      <c r="TJT14" s="132"/>
      <c r="TJU14" s="132"/>
      <c r="TJV14" s="132"/>
      <c r="TJW14" s="133"/>
      <c r="TJX14" s="134"/>
      <c r="TJY14" s="132"/>
      <c r="TJZ14" s="132"/>
      <c r="TKA14" s="132"/>
      <c r="TKB14" s="133"/>
      <c r="TKC14" s="134"/>
      <c r="TKD14" s="132"/>
      <c r="TKE14" s="132"/>
      <c r="TKF14" s="132"/>
      <c r="TKG14" s="133"/>
      <c r="TKH14" s="134"/>
      <c r="TKI14" s="132"/>
      <c r="TKJ14" s="132"/>
      <c r="TKK14" s="132"/>
      <c r="TKL14" s="133"/>
      <c r="TKM14" s="134"/>
      <c r="TKN14" s="132"/>
      <c r="TKO14" s="132"/>
      <c r="TKP14" s="132"/>
      <c r="TKQ14" s="133"/>
      <c r="TKR14" s="134"/>
      <c r="TKS14" s="132"/>
      <c r="TKT14" s="132"/>
      <c r="TKU14" s="132"/>
      <c r="TKV14" s="133"/>
      <c r="TKW14" s="134"/>
      <c r="TKX14" s="132"/>
      <c r="TKY14" s="132"/>
      <c r="TKZ14" s="132"/>
      <c r="TLA14" s="133"/>
      <c r="TLB14" s="134"/>
      <c r="TLC14" s="132"/>
      <c r="TLD14" s="132"/>
      <c r="TLE14" s="132"/>
      <c r="TLF14" s="133"/>
      <c r="TLG14" s="134"/>
      <c r="TLH14" s="132"/>
      <c r="TLI14" s="132"/>
      <c r="TLJ14" s="132"/>
      <c r="TLK14" s="133"/>
      <c r="TLL14" s="134"/>
      <c r="TLM14" s="132"/>
      <c r="TLN14" s="132"/>
      <c r="TLO14" s="132"/>
      <c r="TLP14" s="133"/>
      <c r="TLQ14" s="134"/>
      <c r="TLR14" s="132"/>
      <c r="TLS14" s="132"/>
      <c r="TLT14" s="132"/>
      <c r="TLU14" s="133"/>
      <c r="TLV14" s="134"/>
      <c r="TLW14" s="132"/>
      <c r="TLX14" s="132"/>
      <c r="TLY14" s="132"/>
      <c r="TLZ14" s="133"/>
      <c r="TMA14" s="134"/>
      <c r="TMB14" s="132"/>
      <c r="TMC14" s="132"/>
      <c r="TMD14" s="132"/>
      <c r="TME14" s="133"/>
      <c r="TMF14" s="134"/>
      <c r="TMG14" s="132"/>
      <c r="TMH14" s="132"/>
      <c r="TMI14" s="132"/>
      <c r="TMJ14" s="133"/>
      <c r="TMK14" s="134"/>
      <c r="TML14" s="132"/>
      <c r="TMM14" s="132"/>
      <c r="TMN14" s="132"/>
      <c r="TMO14" s="133"/>
      <c r="TMP14" s="134"/>
      <c r="TMQ14" s="132"/>
      <c r="TMR14" s="132"/>
      <c r="TMS14" s="132"/>
      <c r="TMT14" s="133"/>
      <c r="TMU14" s="134"/>
      <c r="TMV14" s="132"/>
      <c r="TMW14" s="132"/>
      <c r="TMX14" s="132"/>
      <c r="TMY14" s="133"/>
      <c r="TMZ14" s="134"/>
      <c r="TNA14" s="132"/>
      <c r="TNB14" s="132"/>
      <c r="TNC14" s="132"/>
      <c r="TND14" s="133"/>
      <c r="TNE14" s="134"/>
      <c r="TNF14" s="132"/>
      <c r="TNG14" s="132"/>
      <c r="TNH14" s="132"/>
      <c r="TNI14" s="133"/>
      <c r="TNJ14" s="134"/>
      <c r="TNK14" s="132"/>
      <c r="TNL14" s="132"/>
      <c r="TNM14" s="132"/>
      <c r="TNN14" s="133"/>
      <c r="TNO14" s="134"/>
      <c r="TNP14" s="132"/>
      <c r="TNQ14" s="132"/>
      <c r="TNR14" s="132"/>
      <c r="TNS14" s="133"/>
      <c r="TNT14" s="134"/>
      <c r="TNU14" s="132"/>
      <c r="TNV14" s="132"/>
      <c r="TNW14" s="132"/>
      <c r="TNX14" s="133"/>
      <c r="TNY14" s="134"/>
      <c r="TNZ14" s="132"/>
      <c r="TOA14" s="132"/>
      <c r="TOB14" s="132"/>
      <c r="TOC14" s="133"/>
      <c r="TOD14" s="134"/>
      <c r="TOE14" s="132"/>
      <c r="TOF14" s="132"/>
      <c r="TOG14" s="132"/>
      <c r="TOH14" s="133"/>
      <c r="TOI14" s="134"/>
      <c r="TOJ14" s="132"/>
      <c r="TOK14" s="132"/>
      <c r="TOL14" s="132"/>
      <c r="TOM14" s="133"/>
      <c r="TON14" s="134"/>
      <c r="TOO14" s="132"/>
      <c r="TOP14" s="132"/>
      <c r="TOQ14" s="132"/>
      <c r="TOR14" s="133"/>
      <c r="TOS14" s="134"/>
      <c r="TOT14" s="132"/>
      <c r="TOU14" s="132"/>
      <c r="TOV14" s="132"/>
      <c r="TOW14" s="133"/>
      <c r="TOX14" s="134"/>
      <c r="TOY14" s="132"/>
      <c r="TOZ14" s="132"/>
      <c r="TPA14" s="132"/>
      <c r="TPB14" s="133"/>
      <c r="TPC14" s="134"/>
      <c r="TPD14" s="132"/>
      <c r="TPE14" s="132"/>
      <c r="TPF14" s="132"/>
      <c r="TPG14" s="133"/>
      <c r="TPH14" s="134"/>
      <c r="TPI14" s="132"/>
      <c r="TPJ14" s="132"/>
      <c r="TPK14" s="132"/>
      <c r="TPL14" s="133"/>
      <c r="TPM14" s="134"/>
      <c r="TPN14" s="132"/>
      <c r="TPO14" s="132"/>
      <c r="TPP14" s="132"/>
      <c r="TPQ14" s="133"/>
      <c r="TPR14" s="134"/>
      <c r="TPS14" s="132"/>
      <c r="TPT14" s="132"/>
      <c r="TPU14" s="132"/>
      <c r="TPV14" s="133"/>
      <c r="TPW14" s="134"/>
      <c r="TPX14" s="132"/>
      <c r="TPY14" s="132"/>
      <c r="TPZ14" s="132"/>
      <c r="TQA14" s="133"/>
      <c r="TQB14" s="134"/>
      <c r="TQC14" s="132"/>
      <c r="TQD14" s="132"/>
      <c r="TQE14" s="132"/>
      <c r="TQF14" s="133"/>
      <c r="TQG14" s="134"/>
      <c r="TQH14" s="132"/>
      <c r="TQI14" s="132"/>
      <c r="TQJ14" s="132"/>
      <c r="TQK14" s="133"/>
      <c r="TQL14" s="134"/>
      <c r="TQM14" s="132"/>
      <c r="TQN14" s="132"/>
      <c r="TQO14" s="132"/>
      <c r="TQP14" s="133"/>
      <c r="TQQ14" s="134"/>
      <c r="TQR14" s="132"/>
      <c r="TQS14" s="132"/>
      <c r="TQT14" s="132"/>
      <c r="TQU14" s="133"/>
      <c r="TQV14" s="134"/>
      <c r="TQW14" s="132"/>
      <c r="TQX14" s="132"/>
      <c r="TQY14" s="132"/>
      <c r="TQZ14" s="133"/>
      <c r="TRA14" s="134"/>
      <c r="TRB14" s="132"/>
      <c r="TRC14" s="132"/>
      <c r="TRD14" s="132"/>
      <c r="TRE14" s="133"/>
      <c r="TRF14" s="134"/>
      <c r="TRG14" s="132"/>
      <c r="TRH14" s="132"/>
      <c r="TRI14" s="132"/>
      <c r="TRJ14" s="133"/>
      <c r="TRK14" s="134"/>
      <c r="TRL14" s="132"/>
      <c r="TRM14" s="132"/>
      <c r="TRN14" s="132"/>
      <c r="TRO14" s="133"/>
      <c r="TRP14" s="134"/>
      <c r="TRQ14" s="132"/>
      <c r="TRR14" s="132"/>
      <c r="TRS14" s="132"/>
      <c r="TRT14" s="133"/>
      <c r="TRU14" s="134"/>
      <c r="TRV14" s="132"/>
      <c r="TRW14" s="132"/>
      <c r="TRX14" s="132"/>
      <c r="TRY14" s="133"/>
      <c r="TRZ14" s="134"/>
      <c r="TSA14" s="132"/>
      <c r="TSB14" s="132"/>
      <c r="TSC14" s="132"/>
      <c r="TSD14" s="133"/>
      <c r="TSE14" s="134"/>
      <c r="TSF14" s="132"/>
      <c r="TSG14" s="132"/>
      <c r="TSH14" s="132"/>
      <c r="TSI14" s="133"/>
      <c r="TSJ14" s="134"/>
      <c r="TSK14" s="132"/>
      <c r="TSL14" s="132"/>
      <c r="TSM14" s="132"/>
      <c r="TSN14" s="133"/>
      <c r="TSO14" s="134"/>
      <c r="TSP14" s="132"/>
      <c r="TSQ14" s="132"/>
      <c r="TSR14" s="132"/>
      <c r="TSS14" s="133"/>
      <c r="TST14" s="134"/>
      <c r="TSU14" s="132"/>
      <c r="TSV14" s="132"/>
      <c r="TSW14" s="132"/>
      <c r="TSX14" s="133"/>
      <c r="TSY14" s="134"/>
      <c r="TSZ14" s="132"/>
      <c r="TTA14" s="132"/>
      <c r="TTB14" s="132"/>
      <c r="TTC14" s="133"/>
      <c r="TTD14" s="134"/>
      <c r="TTE14" s="132"/>
      <c r="TTF14" s="132"/>
      <c r="TTG14" s="132"/>
      <c r="TTH14" s="133"/>
      <c r="TTI14" s="134"/>
      <c r="TTJ14" s="132"/>
      <c r="TTK14" s="132"/>
      <c r="TTL14" s="132"/>
      <c r="TTM14" s="133"/>
      <c r="TTN14" s="134"/>
      <c r="TTO14" s="132"/>
      <c r="TTP14" s="132"/>
      <c r="TTQ14" s="132"/>
      <c r="TTR14" s="133"/>
      <c r="TTS14" s="134"/>
      <c r="TTT14" s="132"/>
      <c r="TTU14" s="132"/>
      <c r="TTV14" s="132"/>
      <c r="TTW14" s="133"/>
      <c r="TTX14" s="134"/>
      <c r="TTY14" s="132"/>
      <c r="TTZ14" s="132"/>
      <c r="TUA14" s="132"/>
      <c r="TUB14" s="133"/>
      <c r="TUC14" s="134"/>
      <c r="TUD14" s="132"/>
      <c r="TUE14" s="132"/>
      <c r="TUF14" s="132"/>
      <c r="TUG14" s="133"/>
      <c r="TUH14" s="134"/>
      <c r="TUI14" s="132"/>
      <c r="TUJ14" s="132"/>
      <c r="TUK14" s="132"/>
      <c r="TUL14" s="133"/>
      <c r="TUM14" s="134"/>
      <c r="TUN14" s="132"/>
      <c r="TUO14" s="132"/>
      <c r="TUP14" s="132"/>
      <c r="TUQ14" s="133"/>
      <c r="TUR14" s="134"/>
      <c r="TUS14" s="132"/>
      <c r="TUT14" s="132"/>
      <c r="TUU14" s="132"/>
      <c r="TUV14" s="133"/>
      <c r="TUW14" s="134"/>
      <c r="TUX14" s="132"/>
      <c r="TUY14" s="132"/>
      <c r="TUZ14" s="132"/>
      <c r="TVA14" s="133"/>
      <c r="TVB14" s="134"/>
      <c r="TVC14" s="132"/>
      <c r="TVD14" s="132"/>
      <c r="TVE14" s="132"/>
      <c r="TVF14" s="133"/>
      <c r="TVG14" s="134"/>
      <c r="TVH14" s="132"/>
      <c r="TVI14" s="132"/>
      <c r="TVJ14" s="132"/>
      <c r="TVK14" s="133"/>
      <c r="TVL14" s="134"/>
      <c r="TVM14" s="132"/>
      <c r="TVN14" s="132"/>
      <c r="TVO14" s="132"/>
      <c r="TVP14" s="133"/>
      <c r="TVQ14" s="134"/>
      <c r="TVR14" s="132"/>
      <c r="TVS14" s="132"/>
      <c r="TVT14" s="132"/>
      <c r="TVU14" s="133"/>
      <c r="TVV14" s="134"/>
      <c r="TVW14" s="132"/>
      <c r="TVX14" s="132"/>
      <c r="TVY14" s="132"/>
      <c r="TVZ14" s="133"/>
      <c r="TWA14" s="134"/>
      <c r="TWB14" s="132"/>
      <c r="TWC14" s="132"/>
      <c r="TWD14" s="132"/>
      <c r="TWE14" s="133"/>
      <c r="TWF14" s="134"/>
      <c r="TWG14" s="132"/>
      <c r="TWH14" s="132"/>
      <c r="TWI14" s="132"/>
      <c r="TWJ14" s="133"/>
      <c r="TWK14" s="134"/>
      <c r="TWL14" s="132"/>
      <c r="TWM14" s="132"/>
      <c r="TWN14" s="132"/>
      <c r="TWO14" s="133"/>
      <c r="TWP14" s="134"/>
      <c r="TWQ14" s="132"/>
      <c r="TWR14" s="132"/>
      <c r="TWS14" s="132"/>
      <c r="TWT14" s="133"/>
      <c r="TWU14" s="134"/>
      <c r="TWV14" s="132"/>
      <c r="TWW14" s="132"/>
      <c r="TWX14" s="132"/>
      <c r="TWY14" s="133"/>
      <c r="TWZ14" s="134"/>
      <c r="TXA14" s="132"/>
      <c r="TXB14" s="132"/>
      <c r="TXC14" s="132"/>
      <c r="TXD14" s="133"/>
      <c r="TXE14" s="134"/>
      <c r="TXF14" s="132"/>
      <c r="TXG14" s="132"/>
      <c r="TXH14" s="132"/>
      <c r="TXI14" s="133"/>
      <c r="TXJ14" s="134"/>
      <c r="TXK14" s="132"/>
      <c r="TXL14" s="132"/>
      <c r="TXM14" s="132"/>
      <c r="TXN14" s="133"/>
      <c r="TXO14" s="134"/>
      <c r="TXP14" s="132"/>
      <c r="TXQ14" s="132"/>
      <c r="TXR14" s="132"/>
      <c r="TXS14" s="133"/>
      <c r="TXT14" s="134"/>
      <c r="TXU14" s="132"/>
      <c r="TXV14" s="132"/>
      <c r="TXW14" s="132"/>
      <c r="TXX14" s="133"/>
      <c r="TXY14" s="134"/>
      <c r="TXZ14" s="132"/>
      <c r="TYA14" s="132"/>
      <c r="TYB14" s="132"/>
      <c r="TYC14" s="133"/>
      <c r="TYD14" s="134"/>
      <c r="TYE14" s="132"/>
      <c r="TYF14" s="132"/>
      <c r="TYG14" s="132"/>
      <c r="TYH14" s="133"/>
      <c r="TYI14" s="134"/>
      <c r="TYJ14" s="132"/>
      <c r="TYK14" s="132"/>
      <c r="TYL14" s="132"/>
      <c r="TYM14" s="133"/>
      <c r="TYN14" s="134"/>
      <c r="TYO14" s="132"/>
      <c r="TYP14" s="132"/>
      <c r="TYQ14" s="132"/>
      <c r="TYR14" s="133"/>
      <c r="TYS14" s="134"/>
      <c r="TYT14" s="132"/>
      <c r="TYU14" s="132"/>
      <c r="TYV14" s="132"/>
      <c r="TYW14" s="133"/>
      <c r="TYX14" s="134"/>
      <c r="TYY14" s="132"/>
      <c r="TYZ14" s="132"/>
      <c r="TZA14" s="132"/>
      <c r="TZB14" s="133"/>
      <c r="TZC14" s="134"/>
      <c r="TZD14" s="132"/>
      <c r="TZE14" s="132"/>
      <c r="TZF14" s="132"/>
      <c r="TZG14" s="133"/>
      <c r="TZH14" s="134"/>
      <c r="TZI14" s="132"/>
      <c r="TZJ14" s="132"/>
      <c r="TZK14" s="132"/>
      <c r="TZL14" s="133"/>
      <c r="TZM14" s="134"/>
      <c r="TZN14" s="132"/>
      <c r="TZO14" s="132"/>
      <c r="TZP14" s="132"/>
      <c r="TZQ14" s="133"/>
      <c r="TZR14" s="134"/>
      <c r="TZS14" s="132"/>
      <c r="TZT14" s="132"/>
      <c r="TZU14" s="132"/>
      <c r="TZV14" s="133"/>
      <c r="TZW14" s="134"/>
      <c r="TZX14" s="132"/>
      <c r="TZY14" s="132"/>
      <c r="TZZ14" s="132"/>
      <c r="UAA14" s="133"/>
      <c r="UAB14" s="134"/>
      <c r="UAC14" s="132"/>
      <c r="UAD14" s="132"/>
      <c r="UAE14" s="132"/>
      <c r="UAF14" s="133"/>
      <c r="UAG14" s="134"/>
      <c r="UAH14" s="132"/>
      <c r="UAI14" s="132"/>
      <c r="UAJ14" s="132"/>
      <c r="UAK14" s="133"/>
      <c r="UAL14" s="134"/>
      <c r="UAM14" s="132"/>
      <c r="UAN14" s="132"/>
      <c r="UAO14" s="132"/>
      <c r="UAP14" s="133"/>
      <c r="UAQ14" s="134"/>
      <c r="UAR14" s="132"/>
      <c r="UAS14" s="132"/>
      <c r="UAT14" s="132"/>
      <c r="UAU14" s="133"/>
      <c r="UAV14" s="134"/>
      <c r="UAW14" s="132"/>
      <c r="UAX14" s="132"/>
      <c r="UAY14" s="132"/>
      <c r="UAZ14" s="133"/>
      <c r="UBA14" s="134"/>
      <c r="UBB14" s="132"/>
      <c r="UBC14" s="132"/>
      <c r="UBD14" s="132"/>
      <c r="UBE14" s="133"/>
      <c r="UBF14" s="134"/>
      <c r="UBG14" s="132"/>
      <c r="UBH14" s="132"/>
      <c r="UBI14" s="132"/>
      <c r="UBJ14" s="133"/>
      <c r="UBK14" s="134"/>
      <c r="UBL14" s="132"/>
      <c r="UBM14" s="132"/>
      <c r="UBN14" s="132"/>
      <c r="UBO14" s="133"/>
      <c r="UBP14" s="134"/>
      <c r="UBQ14" s="132"/>
      <c r="UBR14" s="132"/>
      <c r="UBS14" s="132"/>
      <c r="UBT14" s="133"/>
      <c r="UBU14" s="134"/>
      <c r="UBV14" s="132"/>
      <c r="UBW14" s="132"/>
      <c r="UBX14" s="132"/>
      <c r="UBY14" s="133"/>
      <c r="UBZ14" s="134"/>
      <c r="UCA14" s="132"/>
      <c r="UCB14" s="132"/>
      <c r="UCC14" s="132"/>
      <c r="UCD14" s="133"/>
      <c r="UCE14" s="134"/>
      <c r="UCF14" s="132"/>
      <c r="UCG14" s="132"/>
      <c r="UCH14" s="132"/>
      <c r="UCI14" s="133"/>
      <c r="UCJ14" s="134"/>
      <c r="UCK14" s="132"/>
      <c r="UCL14" s="132"/>
      <c r="UCM14" s="132"/>
      <c r="UCN14" s="133"/>
      <c r="UCO14" s="134"/>
      <c r="UCP14" s="132"/>
      <c r="UCQ14" s="132"/>
      <c r="UCR14" s="132"/>
      <c r="UCS14" s="133"/>
      <c r="UCT14" s="134"/>
      <c r="UCU14" s="132"/>
      <c r="UCV14" s="132"/>
      <c r="UCW14" s="132"/>
      <c r="UCX14" s="133"/>
      <c r="UCY14" s="134"/>
      <c r="UCZ14" s="132"/>
      <c r="UDA14" s="132"/>
      <c r="UDB14" s="132"/>
      <c r="UDC14" s="133"/>
      <c r="UDD14" s="134"/>
      <c r="UDE14" s="132"/>
      <c r="UDF14" s="132"/>
      <c r="UDG14" s="132"/>
      <c r="UDH14" s="133"/>
      <c r="UDI14" s="134"/>
      <c r="UDJ14" s="132"/>
      <c r="UDK14" s="132"/>
      <c r="UDL14" s="132"/>
      <c r="UDM14" s="133"/>
      <c r="UDN14" s="134"/>
      <c r="UDO14" s="132"/>
      <c r="UDP14" s="132"/>
      <c r="UDQ14" s="132"/>
      <c r="UDR14" s="133"/>
      <c r="UDS14" s="134"/>
      <c r="UDT14" s="132"/>
      <c r="UDU14" s="132"/>
      <c r="UDV14" s="132"/>
      <c r="UDW14" s="133"/>
      <c r="UDX14" s="134"/>
      <c r="UDY14" s="132"/>
      <c r="UDZ14" s="132"/>
      <c r="UEA14" s="132"/>
      <c r="UEB14" s="133"/>
      <c r="UEC14" s="134"/>
      <c r="UED14" s="132"/>
      <c r="UEE14" s="132"/>
      <c r="UEF14" s="132"/>
      <c r="UEG14" s="133"/>
      <c r="UEH14" s="134"/>
      <c r="UEI14" s="132"/>
      <c r="UEJ14" s="132"/>
      <c r="UEK14" s="132"/>
      <c r="UEL14" s="133"/>
      <c r="UEM14" s="134"/>
      <c r="UEN14" s="132"/>
      <c r="UEO14" s="132"/>
      <c r="UEP14" s="132"/>
      <c r="UEQ14" s="133"/>
      <c r="UER14" s="134"/>
      <c r="UES14" s="132"/>
      <c r="UET14" s="132"/>
      <c r="UEU14" s="132"/>
      <c r="UEV14" s="133"/>
      <c r="UEW14" s="134"/>
      <c r="UEX14" s="132"/>
      <c r="UEY14" s="132"/>
      <c r="UEZ14" s="132"/>
      <c r="UFA14" s="133"/>
      <c r="UFB14" s="134"/>
      <c r="UFC14" s="132"/>
      <c r="UFD14" s="132"/>
      <c r="UFE14" s="132"/>
      <c r="UFF14" s="133"/>
      <c r="UFG14" s="134"/>
      <c r="UFH14" s="132"/>
      <c r="UFI14" s="132"/>
      <c r="UFJ14" s="132"/>
      <c r="UFK14" s="133"/>
      <c r="UFL14" s="134"/>
      <c r="UFM14" s="132"/>
      <c r="UFN14" s="132"/>
      <c r="UFO14" s="132"/>
      <c r="UFP14" s="133"/>
      <c r="UFQ14" s="134"/>
      <c r="UFR14" s="132"/>
      <c r="UFS14" s="132"/>
      <c r="UFT14" s="132"/>
      <c r="UFU14" s="133"/>
      <c r="UFV14" s="134"/>
      <c r="UFW14" s="132"/>
      <c r="UFX14" s="132"/>
      <c r="UFY14" s="132"/>
      <c r="UFZ14" s="133"/>
      <c r="UGA14" s="134"/>
      <c r="UGB14" s="132"/>
      <c r="UGC14" s="132"/>
      <c r="UGD14" s="132"/>
      <c r="UGE14" s="133"/>
      <c r="UGF14" s="134"/>
      <c r="UGG14" s="132"/>
      <c r="UGH14" s="132"/>
      <c r="UGI14" s="132"/>
      <c r="UGJ14" s="133"/>
      <c r="UGK14" s="134"/>
      <c r="UGL14" s="132"/>
      <c r="UGM14" s="132"/>
      <c r="UGN14" s="132"/>
      <c r="UGO14" s="133"/>
      <c r="UGP14" s="134"/>
      <c r="UGQ14" s="132"/>
      <c r="UGR14" s="132"/>
      <c r="UGS14" s="132"/>
      <c r="UGT14" s="133"/>
      <c r="UGU14" s="134"/>
      <c r="UGV14" s="132"/>
      <c r="UGW14" s="132"/>
      <c r="UGX14" s="132"/>
      <c r="UGY14" s="133"/>
      <c r="UGZ14" s="134"/>
      <c r="UHA14" s="132"/>
      <c r="UHB14" s="132"/>
      <c r="UHC14" s="132"/>
      <c r="UHD14" s="133"/>
      <c r="UHE14" s="134"/>
      <c r="UHF14" s="132"/>
      <c r="UHG14" s="132"/>
      <c r="UHH14" s="132"/>
      <c r="UHI14" s="133"/>
      <c r="UHJ14" s="134"/>
      <c r="UHK14" s="132"/>
      <c r="UHL14" s="132"/>
      <c r="UHM14" s="132"/>
      <c r="UHN14" s="133"/>
      <c r="UHO14" s="134"/>
      <c r="UHP14" s="132"/>
      <c r="UHQ14" s="132"/>
      <c r="UHR14" s="132"/>
      <c r="UHS14" s="133"/>
      <c r="UHT14" s="134"/>
      <c r="UHU14" s="132"/>
      <c r="UHV14" s="132"/>
      <c r="UHW14" s="132"/>
      <c r="UHX14" s="133"/>
      <c r="UHY14" s="134"/>
      <c r="UHZ14" s="132"/>
      <c r="UIA14" s="132"/>
      <c r="UIB14" s="132"/>
      <c r="UIC14" s="133"/>
      <c r="UID14" s="134"/>
      <c r="UIE14" s="132"/>
      <c r="UIF14" s="132"/>
      <c r="UIG14" s="132"/>
      <c r="UIH14" s="133"/>
      <c r="UII14" s="134"/>
      <c r="UIJ14" s="132"/>
      <c r="UIK14" s="132"/>
      <c r="UIL14" s="132"/>
      <c r="UIM14" s="133"/>
      <c r="UIN14" s="134"/>
      <c r="UIO14" s="132"/>
      <c r="UIP14" s="132"/>
      <c r="UIQ14" s="132"/>
      <c r="UIR14" s="133"/>
      <c r="UIS14" s="134"/>
      <c r="UIT14" s="132"/>
      <c r="UIU14" s="132"/>
      <c r="UIV14" s="132"/>
      <c r="UIW14" s="133"/>
      <c r="UIX14" s="134"/>
      <c r="UIY14" s="132"/>
      <c r="UIZ14" s="132"/>
      <c r="UJA14" s="132"/>
      <c r="UJB14" s="133"/>
      <c r="UJC14" s="134"/>
      <c r="UJD14" s="132"/>
      <c r="UJE14" s="132"/>
      <c r="UJF14" s="132"/>
      <c r="UJG14" s="133"/>
      <c r="UJH14" s="134"/>
      <c r="UJI14" s="132"/>
      <c r="UJJ14" s="132"/>
      <c r="UJK14" s="132"/>
      <c r="UJL14" s="133"/>
      <c r="UJM14" s="134"/>
      <c r="UJN14" s="132"/>
      <c r="UJO14" s="132"/>
      <c r="UJP14" s="132"/>
      <c r="UJQ14" s="133"/>
      <c r="UJR14" s="134"/>
      <c r="UJS14" s="132"/>
      <c r="UJT14" s="132"/>
      <c r="UJU14" s="132"/>
      <c r="UJV14" s="133"/>
      <c r="UJW14" s="134"/>
      <c r="UJX14" s="132"/>
      <c r="UJY14" s="132"/>
      <c r="UJZ14" s="132"/>
      <c r="UKA14" s="133"/>
      <c r="UKB14" s="134"/>
      <c r="UKC14" s="132"/>
      <c r="UKD14" s="132"/>
      <c r="UKE14" s="132"/>
      <c r="UKF14" s="133"/>
      <c r="UKG14" s="134"/>
      <c r="UKH14" s="132"/>
      <c r="UKI14" s="132"/>
      <c r="UKJ14" s="132"/>
      <c r="UKK14" s="133"/>
      <c r="UKL14" s="134"/>
      <c r="UKM14" s="132"/>
      <c r="UKN14" s="132"/>
      <c r="UKO14" s="132"/>
      <c r="UKP14" s="133"/>
      <c r="UKQ14" s="134"/>
      <c r="UKR14" s="132"/>
      <c r="UKS14" s="132"/>
      <c r="UKT14" s="132"/>
      <c r="UKU14" s="133"/>
      <c r="UKV14" s="134"/>
      <c r="UKW14" s="132"/>
      <c r="UKX14" s="132"/>
      <c r="UKY14" s="132"/>
      <c r="UKZ14" s="133"/>
      <c r="ULA14" s="134"/>
      <c r="ULB14" s="132"/>
      <c r="ULC14" s="132"/>
      <c r="ULD14" s="132"/>
      <c r="ULE14" s="133"/>
      <c r="ULF14" s="134"/>
      <c r="ULG14" s="132"/>
      <c r="ULH14" s="132"/>
      <c r="ULI14" s="132"/>
      <c r="ULJ14" s="133"/>
      <c r="ULK14" s="134"/>
      <c r="ULL14" s="132"/>
      <c r="ULM14" s="132"/>
      <c r="ULN14" s="132"/>
      <c r="ULO14" s="133"/>
      <c r="ULP14" s="134"/>
      <c r="ULQ14" s="132"/>
      <c r="ULR14" s="132"/>
      <c r="ULS14" s="132"/>
      <c r="ULT14" s="133"/>
      <c r="ULU14" s="134"/>
      <c r="ULV14" s="132"/>
      <c r="ULW14" s="132"/>
      <c r="ULX14" s="132"/>
      <c r="ULY14" s="133"/>
      <c r="ULZ14" s="134"/>
      <c r="UMA14" s="132"/>
      <c r="UMB14" s="132"/>
      <c r="UMC14" s="132"/>
      <c r="UMD14" s="133"/>
      <c r="UME14" s="134"/>
      <c r="UMF14" s="132"/>
      <c r="UMG14" s="132"/>
      <c r="UMH14" s="132"/>
      <c r="UMI14" s="133"/>
      <c r="UMJ14" s="134"/>
      <c r="UMK14" s="132"/>
      <c r="UML14" s="132"/>
      <c r="UMM14" s="132"/>
      <c r="UMN14" s="133"/>
      <c r="UMO14" s="134"/>
      <c r="UMP14" s="132"/>
      <c r="UMQ14" s="132"/>
      <c r="UMR14" s="132"/>
      <c r="UMS14" s="133"/>
      <c r="UMT14" s="134"/>
      <c r="UMU14" s="132"/>
      <c r="UMV14" s="132"/>
      <c r="UMW14" s="132"/>
      <c r="UMX14" s="133"/>
      <c r="UMY14" s="134"/>
      <c r="UMZ14" s="132"/>
      <c r="UNA14" s="132"/>
      <c r="UNB14" s="132"/>
      <c r="UNC14" s="133"/>
      <c r="UND14" s="134"/>
      <c r="UNE14" s="132"/>
      <c r="UNF14" s="132"/>
      <c r="UNG14" s="132"/>
      <c r="UNH14" s="133"/>
      <c r="UNI14" s="134"/>
      <c r="UNJ14" s="132"/>
      <c r="UNK14" s="132"/>
      <c r="UNL14" s="132"/>
      <c r="UNM14" s="133"/>
      <c r="UNN14" s="134"/>
      <c r="UNO14" s="132"/>
      <c r="UNP14" s="132"/>
      <c r="UNQ14" s="132"/>
      <c r="UNR14" s="133"/>
      <c r="UNS14" s="134"/>
      <c r="UNT14" s="132"/>
      <c r="UNU14" s="132"/>
      <c r="UNV14" s="132"/>
      <c r="UNW14" s="133"/>
      <c r="UNX14" s="134"/>
      <c r="UNY14" s="132"/>
      <c r="UNZ14" s="132"/>
      <c r="UOA14" s="132"/>
      <c r="UOB14" s="133"/>
      <c r="UOC14" s="134"/>
      <c r="UOD14" s="132"/>
      <c r="UOE14" s="132"/>
      <c r="UOF14" s="132"/>
      <c r="UOG14" s="133"/>
      <c r="UOH14" s="134"/>
      <c r="UOI14" s="132"/>
      <c r="UOJ14" s="132"/>
      <c r="UOK14" s="132"/>
      <c r="UOL14" s="133"/>
      <c r="UOM14" s="134"/>
      <c r="UON14" s="132"/>
      <c r="UOO14" s="132"/>
      <c r="UOP14" s="132"/>
      <c r="UOQ14" s="133"/>
      <c r="UOR14" s="134"/>
      <c r="UOS14" s="132"/>
      <c r="UOT14" s="132"/>
      <c r="UOU14" s="132"/>
      <c r="UOV14" s="133"/>
      <c r="UOW14" s="134"/>
      <c r="UOX14" s="132"/>
      <c r="UOY14" s="132"/>
      <c r="UOZ14" s="132"/>
      <c r="UPA14" s="133"/>
      <c r="UPB14" s="134"/>
      <c r="UPC14" s="132"/>
      <c r="UPD14" s="132"/>
      <c r="UPE14" s="132"/>
      <c r="UPF14" s="133"/>
      <c r="UPG14" s="134"/>
      <c r="UPH14" s="132"/>
      <c r="UPI14" s="132"/>
      <c r="UPJ14" s="132"/>
      <c r="UPK14" s="133"/>
      <c r="UPL14" s="134"/>
      <c r="UPM14" s="132"/>
      <c r="UPN14" s="132"/>
      <c r="UPO14" s="132"/>
      <c r="UPP14" s="133"/>
      <c r="UPQ14" s="134"/>
      <c r="UPR14" s="132"/>
      <c r="UPS14" s="132"/>
      <c r="UPT14" s="132"/>
      <c r="UPU14" s="133"/>
      <c r="UPV14" s="134"/>
      <c r="UPW14" s="132"/>
      <c r="UPX14" s="132"/>
      <c r="UPY14" s="132"/>
      <c r="UPZ14" s="133"/>
      <c r="UQA14" s="134"/>
      <c r="UQB14" s="132"/>
      <c r="UQC14" s="132"/>
      <c r="UQD14" s="132"/>
      <c r="UQE14" s="133"/>
      <c r="UQF14" s="134"/>
      <c r="UQG14" s="132"/>
      <c r="UQH14" s="132"/>
      <c r="UQI14" s="132"/>
      <c r="UQJ14" s="133"/>
      <c r="UQK14" s="134"/>
      <c r="UQL14" s="132"/>
      <c r="UQM14" s="132"/>
      <c r="UQN14" s="132"/>
      <c r="UQO14" s="133"/>
      <c r="UQP14" s="134"/>
      <c r="UQQ14" s="132"/>
      <c r="UQR14" s="132"/>
      <c r="UQS14" s="132"/>
      <c r="UQT14" s="133"/>
      <c r="UQU14" s="134"/>
      <c r="UQV14" s="132"/>
      <c r="UQW14" s="132"/>
      <c r="UQX14" s="132"/>
      <c r="UQY14" s="133"/>
      <c r="UQZ14" s="134"/>
      <c r="URA14" s="132"/>
      <c r="URB14" s="132"/>
      <c r="URC14" s="132"/>
      <c r="URD14" s="133"/>
      <c r="URE14" s="134"/>
      <c r="URF14" s="132"/>
      <c r="URG14" s="132"/>
      <c r="URH14" s="132"/>
      <c r="URI14" s="133"/>
      <c r="URJ14" s="134"/>
      <c r="URK14" s="132"/>
      <c r="URL14" s="132"/>
      <c r="URM14" s="132"/>
      <c r="URN14" s="133"/>
      <c r="URO14" s="134"/>
      <c r="URP14" s="132"/>
      <c r="URQ14" s="132"/>
      <c r="URR14" s="132"/>
      <c r="URS14" s="133"/>
      <c r="URT14" s="134"/>
      <c r="URU14" s="132"/>
      <c r="URV14" s="132"/>
      <c r="URW14" s="132"/>
      <c r="URX14" s="133"/>
      <c r="URY14" s="134"/>
      <c r="URZ14" s="132"/>
      <c r="USA14" s="132"/>
      <c r="USB14" s="132"/>
      <c r="USC14" s="133"/>
      <c r="USD14" s="134"/>
      <c r="USE14" s="132"/>
      <c r="USF14" s="132"/>
      <c r="USG14" s="132"/>
      <c r="USH14" s="133"/>
      <c r="USI14" s="134"/>
      <c r="USJ14" s="132"/>
      <c r="USK14" s="132"/>
      <c r="USL14" s="132"/>
      <c r="USM14" s="133"/>
      <c r="USN14" s="134"/>
      <c r="USO14" s="132"/>
      <c r="USP14" s="132"/>
      <c r="USQ14" s="132"/>
      <c r="USR14" s="133"/>
      <c r="USS14" s="134"/>
      <c r="UST14" s="132"/>
      <c r="USU14" s="132"/>
      <c r="USV14" s="132"/>
      <c r="USW14" s="133"/>
      <c r="USX14" s="134"/>
      <c r="USY14" s="132"/>
      <c r="USZ14" s="132"/>
      <c r="UTA14" s="132"/>
      <c r="UTB14" s="133"/>
      <c r="UTC14" s="134"/>
      <c r="UTD14" s="132"/>
      <c r="UTE14" s="132"/>
      <c r="UTF14" s="132"/>
      <c r="UTG14" s="133"/>
      <c r="UTH14" s="134"/>
      <c r="UTI14" s="132"/>
      <c r="UTJ14" s="132"/>
      <c r="UTK14" s="132"/>
      <c r="UTL14" s="133"/>
      <c r="UTM14" s="134"/>
      <c r="UTN14" s="132"/>
      <c r="UTO14" s="132"/>
      <c r="UTP14" s="132"/>
      <c r="UTQ14" s="133"/>
      <c r="UTR14" s="134"/>
      <c r="UTS14" s="132"/>
      <c r="UTT14" s="132"/>
      <c r="UTU14" s="132"/>
      <c r="UTV14" s="133"/>
      <c r="UTW14" s="134"/>
      <c r="UTX14" s="132"/>
      <c r="UTY14" s="132"/>
      <c r="UTZ14" s="132"/>
      <c r="UUA14" s="133"/>
      <c r="UUB14" s="134"/>
      <c r="UUC14" s="132"/>
      <c r="UUD14" s="132"/>
      <c r="UUE14" s="132"/>
      <c r="UUF14" s="133"/>
      <c r="UUG14" s="134"/>
      <c r="UUH14" s="132"/>
      <c r="UUI14" s="132"/>
      <c r="UUJ14" s="132"/>
      <c r="UUK14" s="133"/>
      <c r="UUL14" s="134"/>
      <c r="UUM14" s="132"/>
      <c r="UUN14" s="132"/>
      <c r="UUO14" s="132"/>
      <c r="UUP14" s="133"/>
      <c r="UUQ14" s="134"/>
      <c r="UUR14" s="132"/>
      <c r="UUS14" s="132"/>
      <c r="UUT14" s="132"/>
      <c r="UUU14" s="133"/>
      <c r="UUV14" s="134"/>
      <c r="UUW14" s="132"/>
      <c r="UUX14" s="132"/>
      <c r="UUY14" s="132"/>
      <c r="UUZ14" s="133"/>
      <c r="UVA14" s="134"/>
      <c r="UVB14" s="132"/>
      <c r="UVC14" s="132"/>
      <c r="UVD14" s="132"/>
      <c r="UVE14" s="133"/>
      <c r="UVF14" s="134"/>
      <c r="UVG14" s="132"/>
      <c r="UVH14" s="132"/>
      <c r="UVI14" s="132"/>
      <c r="UVJ14" s="133"/>
      <c r="UVK14" s="134"/>
      <c r="UVL14" s="132"/>
      <c r="UVM14" s="132"/>
      <c r="UVN14" s="132"/>
      <c r="UVO14" s="133"/>
      <c r="UVP14" s="134"/>
      <c r="UVQ14" s="132"/>
      <c r="UVR14" s="132"/>
      <c r="UVS14" s="132"/>
      <c r="UVT14" s="133"/>
      <c r="UVU14" s="134"/>
      <c r="UVV14" s="132"/>
      <c r="UVW14" s="132"/>
      <c r="UVX14" s="132"/>
      <c r="UVY14" s="133"/>
      <c r="UVZ14" s="134"/>
      <c r="UWA14" s="132"/>
      <c r="UWB14" s="132"/>
      <c r="UWC14" s="132"/>
      <c r="UWD14" s="133"/>
      <c r="UWE14" s="134"/>
      <c r="UWF14" s="132"/>
      <c r="UWG14" s="132"/>
      <c r="UWH14" s="132"/>
      <c r="UWI14" s="133"/>
      <c r="UWJ14" s="134"/>
      <c r="UWK14" s="132"/>
      <c r="UWL14" s="132"/>
      <c r="UWM14" s="132"/>
      <c r="UWN14" s="133"/>
      <c r="UWO14" s="134"/>
      <c r="UWP14" s="132"/>
      <c r="UWQ14" s="132"/>
      <c r="UWR14" s="132"/>
      <c r="UWS14" s="133"/>
      <c r="UWT14" s="134"/>
      <c r="UWU14" s="132"/>
      <c r="UWV14" s="132"/>
      <c r="UWW14" s="132"/>
      <c r="UWX14" s="133"/>
      <c r="UWY14" s="134"/>
      <c r="UWZ14" s="132"/>
      <c r="UXA14" s="132"/>
      <c r="UXB14" s="132"/>
      <c r="UXC14" s="133"/>
      <c r="UXD14" s="134"/>
      <c r="UXE14" s="132"/>
      <c r="UXF14" s="132"/>
      <c r="UXG14" s="132"/>
      <c r="UXH14" s="133"/>
      <c r="UXI14" s="134"/>
      <c r="UXJ14" s="132"/>
      <c r="UXK14" s="132"/>
      <c r="UXL14" s="132"/>
      <c r="UXM14" s="133"/>
      <c r="UXN14" s="134"/>
      <c r="UXO14" s="132"/>
      <c r="UXP14" s="132"/>
      <c r="UXQ14" s="132"/>
      <c r="UXR14" s="133"/>
      <c r="UXS14" s="134"/>
      <c r="UXT14" s="132"/>
      <c r="UXU14" s="132"/>
      <c r="UXV14" s="132"/>
      <c r="UXW14" s="133"/>
      <c r="UXX14" s="134"/>
      <c r="UXY14" s="132"/>
      <c r="UXZ14" s="132"/>
      <c r="UYA14" s="132"/>
      <c r="UYB14" s="133"/>
      <c r="UYC14" s="134"/>
      <c r="UYD14" s="132"/>
      <c r="UYE14" s="132"/>
      <c r="UYF14" s="132"/>
      <c r="UYG14" s="133"/>
      <c r="UYH14" s="134"/>
      <c r="UYI14" s="132"/>
      <c r="UYJ14" s="132"/>
      <c r="UYK14" s="132"/>
      <c r="UYL14" s="133"/>
      <c r="UYM14" s="134"/>
      <c r="UYN14" s="132"/>
      <c r="UYO14" s="132"/>
      <c r="UYP14" s="132"/>
      <c r="UYQ14" s="133"/>
      <c r="UYR14" s="134"/>
      <c r="UYS14" s="132"/>
      <c r="UYT14" s="132"/>
      <c r="UYU14" s="132"/>
      <c r="UYV14" s="133"/>
      <c r="UYW14" s="134"/>
      <c r="UYX14" s="132"/>
      <c r="UYY14" s="132"/>
      <c r="UYZ14" s="132"/>
      <c r="UZA14" s="133"/>
      <c r="UZB14" s="134"/>
      <c r="UZC14" s="132"/>
      <c r="UZD14" s="132"/>
      <c r="UZE14" s="132"/>
      <c r="UZF14" s="133"/>
      <c r="UZG14" s="134"/>
      <c r="UZH14" s="132"/>
      <c r="UZI14" s="132"/>
      <c r="UZJ14" s="132"/>
      <c r="UZK14" s="133"/>
      <c r="UZL14" s="134"/>
      <c r="UZM14" s="132"/>
      <c r="UZN14" s="132"/>
      <c r="UZO14" s="132"/>
      <c r="UZP14" s="133"/>
      <c r="UZQ14" s="134"/>
      <c r="UZR14" s="132"/>
      <c r="UZS14" s="132"/>
      <c r="UZT14" s="132"/>
      <c r="UZU14" s="133"/>
      <c r="UZV14" s="134"/>
      <c r="UZW14" s="132"/>
      <c r="UZX14" s="132"/>
      <c r="UZY14" s="132"/>
      <c r="UZZ14" s="133"/>
      <c r="VAA14" s="134"/>
      <c r="VAB14" s="132"/>
      <c r="VAC14" s="132"/>
      <c r="VAD14" s="132"/>
      <c r="VAE14" s="133"/>
      <c r="VAF14" s="134"/>
      <c r="VAG14" s="132"/>
      <c r="VAH14" s="132"/>
      <c r="VAI14" s="132"/>
      <c r="VAJ14" s="133"/>
      <c r="VAK14" s="134"/>
      <c r="VAL14" s="132"/>
      <c r="VAM14" s="132"/>
      <c r="VAN14" s="132"/>
      <c r="VAO14" s="133"/>
      <c r="VAP14" s="134"/>
      <c r="VAQ14" s="132"/>
      <c r="VAR14" s="132"/>
      <c r="VAS14" s="132"/>
      <c r="VAT14" s="133"/>
      <c r="VAU14" s="134"/>
      <c r="VAV14" s="132"/>
      <c r="VAW14" s="132"/>
      <c r="VAX14" s="132"/>
      <c r="VAY14" s="133"/>
      <c r="VAZ14" s="134"/>
      <c r="VBA14" s="132"/>
      <c r="VBB14" s="132"/>
      <c r="VBC14" s="132"/>
      <c r="VBD14" s="133"/>
      <c r="VBE14" s="134"/>
      <c r="VBF14" s="132"/>
      <c r="VBG14" s="132"/>
      <c r="VBH14" s="132"/>
      <c r="VBI14" s="133"/>
      <c r="VBJ14" s="134"/>
      <c r="VBK14" s="132"/>
      <c r="VBL14" s="132"/>
      <c r="VBM14" s="132"/>
      <c r="VBN14" s="133"/>
      <c r="VBO14" s="134"/>
      <c r="VBP14" s="132"/>
      <c r="VBQ14" s="132"/>
      <c r="VBR14" s="132"/>
      <c r="VBS14" s="133"/>
      <c r="VBT14" s="134"/>
      <c r="VBU14" s="132"/>
      <c r="VBV14" s="132"/>
      <c r="VBW14" s="132"/>
      <c r="VBX14" s="133"/>
      <c r="VBY14" s="134"/>
      <c r="VBZ14" s="132"/>
      <c r="VCA14" s="132"/>
      <c r="VCB14" s="132"/>
      <c r="VCC14" s="133"/>
      <c r="VCD14" s="134"/>
      <c r="VCE14" s="132"/>
      <c r="VCF14" s="132"/>
      <c r="VCG14" s="132"/>
      <c r="VCH14" s="133"/>
      <c r="VCI14" s="134"/>
      <c r="VCJ14" s="132"/>
      <c r="VCK14" s="132"/>
      <c r="VCL14" s="132"/>
      <c r="VCM14" s="133"/>
      <c r="VCN14" s="134"/>
      <c r="VCO14" s="132"/>
      <c r="VCP14" s="132"/>
      <c r="VCQ14" s="132"/>
      <c r="VCR14" s="133"/>
      <c r="VCS14" s="134"/>
      <c r="VCT14" s="132"/>
      <c r="VCU14" s="132"/>
      <c r="VCV14" s="132"/>
      <c r="VCW14" s="133"/>
      <c r="VCX14" s="134"/>
      <c r="VCY14" s="132"/>
      <c r="VCZ14" s="132"/>
      <c r="VDA14" s="132"/>
      <c r="VDB14" s="133"/>
      <c r="VDC14" s="134"/>
      <c r="VDD14" s="132"/>
      <c r="VDE14" s="132"/>
      <c r="VDF14" s="132"/>
      <c r="VDG14" s="133"/>
      <c r="VDH14" s="134"/>
      <c r="VDI14" s="132"/>
      <c r="VDJ14" s="132"/>
      <c r="VDK14" s="132"/>
      <c r="VDL14" s="133"/>
      <c r="VDM14" s="134"/>
      <c r="VDN14" s="132"/>
      <c r="VDO14" s="132"/>
      <c r="VDP14" s="132"/>
      <c r="VDQ14" s="133"/>
      <c r="VDR14" s="134"/>
      <c r="VDS14" s="132"/>
      <c r="VDT14" s="132"/>
      <c r="VDU14" s="132"/>
      <c r="VDV14" s="133"/>
      <c r="VDW14" s="134"/>
      <c r="VDX14" s="132"/>
      <c r="VDY14" s="132"/>
      <c r="VDZ14" s="132"/>
      <c r="VEA14" s="133"/>
      <c r="VEB14" s="134"/>
      <c r="VEC14" s="132"/>
      <c r="VED14" s="132"/>
      <c r="VEE14" s="132"/>
      <c r="VEF14" s="133"/>
      <c r="VEG14" s="134"/>
      <c r="VEH14" s="132"/>
      <c r="VEI14" s="132"/>
      <c r="VEJ14" s="132"/>
      <c r="VEK14" s="133"/>
      <c r="VEL14" s="134"/>
      <c r="VEM14" s="132"/>
      <c r="VEN14" s="132"/>
      <c r="VEO14" s="132"/>
      <c r="VEP14" s="133"/>
      <c r="VEQ14" s="134"/>
      <c r="VER14" s="132"/>
      <c r="VES14" s="132"/>
      <c r="VET14" s="132"/>
      <c r="VEU14" s="133"/>
      <c r="VEV14" s="134"/>
      <c r="VEW14" s="132"/>
      <c r="VEX14" s="132"/>
      <c r="VEY14" s="132"/>
      <c r="VEZ14" s="133"/>
      <c r="VFA14" s="134"/>
      <c r="VFB14" s="132"/>
      <c r="VFC14" s="132"/>
      <c r="VFD14" s="132"/>
      <c r="VFE14" s="133"/>
      <c r="VFF14" s="134"/>
      <c r="VFG14" s="132"/>
      <c r="VFH14" s="132"/>
      <c r="VFI14" s="132"/>
      <c r="VFJ14" s="133"/>
      <c r="VFK14" s="134"/>
      <c r="VFL14" s="132"/>
      <c r="VFM14" s="132"/>
      <c r="VFN14" s="132"/>
      <c r="VFO14" s="133"/>
      <c r="VFP14" s="134"/>
      <c r="VFQ14" s="132"/>
      <c r="VFR14" s="132"/>
      <c r="VFS14" s="132"/>
      <c r="VFT14" s="133"/>
      <c r="VFU14" s="134"/>
      <c r="VFV14" s="132"/>
      <c r="VFW14" s="132"/>
      <c r="VFX14" s="132"/>
      <c r="VFY14" s="133"/>
      <c r="VFZ14" s="134"/>
      <c r="VGA14" s="132"/>
      <c r="VGB14" s="132"/>
      <c r="VGC14" s="132"/>
      <c r="VGD14" s="133"/>
      <c r="VGE14" s="134"/>
      <c r="VGF14" s="132"/>
      <c r="VGG14" s="132"/>
      <c r="VGH14" s="132"/>
      <c r="VGI14" s="133"/>
      <c r="VGJ14" s="134"/>
      <c r="VGK14" s="132"/>
      <c r="VGL14" s="132"/>
      <c r="VGM14" s="132"/>
      <c r="VGN14" s="133"/>
      <c r="VGO14" s="134"/>
      <c r="VGP14" s="132"/>
      <c r="VGQ14" s="132"/>
      <c r="VGR14" s="132"/>
      <c r="VGS14" s="133"/>
      <c r="VGT14" s="134"/>
      <c r="VGU14" s="132"/>
      <c r="VGV14" s="132"/>
      <c r="VGW14" s="132"/>
      <c r="VGX14" s="133"/>
      <c r="VGY14" s="134"/>
      <c r="VGZ14" s="132"/>
      <c r="VHA14" s="132"/>
      <c r="VHB14" s="132"/>
      <c r="VHC14" s="133"/>
      <c r="VHD14" s="134"/>
      <c r="VHE14" s="132"/>
      <c r="VHF14" s="132"/>
      <c r="VHG14" s="132"/>
      <c r="VHH14" s="133"/>
      <c r="VHI14" s="134"/>
      <c r="VHJ14" s="132"/>
      <c r="VHK14" s="132"/>
      <c r="VHL14" s="132"/>
      <c r="VHM14" s="133"/>
      <c r="VHN14" s="134"/>
      <c r="VHO14" s="132"/>
      <c r="VHP14" s="132"/>
      <c r="VHQ14" s="132"/>
      <c r="VHR14" s="133"/>
      <c r="VHS14" s="134"/>
      <c r="VHT14" s="132"/>
      <c r="VHU14" s="132"/>
      <c r="VHV14" s="132"/>
      <c r="VHW14" s="133"/>
      <c r="VHX14" s="134"/>
      <c r="VHY14" s="132"/>
      <c r="VHZ14" s="132"/>
      <c r="VIA14" s="132"/>
      <c r="VIB14" s="133"/>
      <c r="VIC14" s="134"/>
      <c r="VID14" s="132"/>
      <c r="VIE14" s="132"/>
      <c r="VIF14" s="132"/>
      <c r="VIG14" s="133"/>
      <c r="VIH14" s="134"/>
      <c r="VII14" s="132"/>
      <c r="VIJ14" s="132"/>
      <c r="VIK14" s="132"/>
      <c r="VIL14" s="133"/>
      <c r="VIM14" s="134"/>
      <c r="VIN14" s="132"/>
      <c r="VIO14" s="132"/>
      <c r="VIP14" s="132"/>
      <c r="VIQ14" s="133"/>
      <c r="VIR14" s="134"/>
      <c r="VIS14" s="132"/>
      <c r="VIT14" s="132"/>
      <c r="VIU14" s="132"/>
      <c r="VIV14" s="133"/>
      <c r="VIW14" s="134"/>
      <c r="VIX14" s="132"/>
      <c r="VIY14" s="132"/>
      <c r="VIZ14" s="132"/>
      <c r="VJA14" s="133"/>
      <c r="VJB14" s="134"/>
      <c r="VJC14" s="132"/>
      <c r="VJD14" s="132"/>
      <c r="VJE14" s="132"/>
      <c r="VJF14" s="133"/>
      <c r="VJG14" s="134"/>
      <c r="VJH14" s="132"/>
      <c r="VJI14" s="132"/>
      <c r="VJJ14" s="132"/>
      <c r="VJK14" s="133"/>
      <c r="VJL14" s="134"/>
      <c r="VJM14" s="132"/>
      <c r="VJN14" s="132"/>
      <c r="VJO14" s="132"/>
      <c r="VJP14" s="133"/>
      <c r="VJQ14" s="134"/>
      <c r="VJR14" s="132"/>
      <c r="VJS14" s="132"/>
      <c r="VJT14" s="132"/>
      <c r="VJU14" s="133"/>
      <c r="VJV14" s="134"/>
      <c r="VJW14" s="132"/>
      <c r="VJX14" s="132"/>
      <c r="VJY14" s="132"/>
      <c r="VJZ14" s="133"/>
      <c r="VKA14" s="134"/>
      <c r="VKB14" s="132"/>
      <c r="VKC14" s="132"/>
      <c r="VKD14" s="132"/>
      <c r="VKE14" s="133"/>
      <c r="VKF14" s="134"/>
      <c r="VKG14" s="132"/>
      <c r="VKH14" s="132"/>
      <c r="VKI14" s="132"/>
      <c r="VKJ14" s="133"/>
      <c r="VKK14" s="134"/>
      <c r="VKL14" s="132"/>
      <c r="VKM14" s="132"/>
      <c r="VKN14" s="132"/>
      <c r="VKO14" s="133"/>
      <c r="VKP14" s="134"/>
      <c r="VKQ14" s="132"/>
      <c r="VKR14" s="132"/>
      <c r="VKS14" s="132"/>
      <c r="VKT14" s="133"/>
      <c r="VKU14" s="134"/>
      <c r="VKV14" s="132"/>
      <c r="VKW14" s="132"/>
      <c r="VKX14" s="132"/>
      <c r="VKY14" s="133"/>
      <c r="VKZ14" s="134"/>
      <c r="VLA14" s="132"/>
      <c r="VLB14" s="132"/>
      <c r="VLC14" s="132"/>
      <c r="VLD14" s="133"/>
      <c r="VLE14" s="134"/>
      <c r="VLF14" s="132"/>
      <c r="VLG14" s="132"/>
      <c r="VLH14" s="132"/>
      <c r="VLI14" s="133"/>
      <c r="VLJ14" s="134"/>
      <c r="VLK14" s="132"/>
      <c r="VLL14" s="132"/>
      <c r="VLM14" s="132"/>
      <c r="VLN14" s="133"/>
      <c r="VLO14" s="134"/>
      <c r="VLP14" s="132"/>
      <c r="VLQ14" s="132"/>
      <c r="VLR14" s="132"/>
      <c r="VLS14" s="133"/>
      <c r="VLT14" s="134"/>
      <c r="VLU14" s="132"/>
      <c r="VLV14" s="132"/>
      <c r="VLW14" s="132"/>
      <c r="VLX14" s="133"/>
      <c r="VLY14" s="134"/>
      <c r="VLZ14" s="132"/>
      <c r="VMA14" s="132"/>
      <c r="VMB14" s="132"/>
      <c r="VMC14" s="133"/>
      <c r="VMD14" s="134"/>
      <c r="VME14" s="132"/>
      <c r="VMF14" s="132"/>
      <c r="VMG14" s="132"/>
      <c r="VMH14" s="133"/>
      <c r="VMI14" s="134"/>
      <c r="VMJ14" s="132"/>
      <c r="VMK14" s="132"/>
      <c r="VML14" s="132"/>
      <c r="VMM14" s="133"/>
      <c r="VMN14" s="134"/>
      <c r="VMO14" s="132"/>
      <c r="VMP14" s="132"/>
      <c r="VMQ14" s="132"/>
      <c r="VMR14" s="133"/>
      <c r="VMS14" s="134"/>
      <c r="VMT14" s="132"/>
      <c r="VMU14" s="132"/>
      <c r="VMV14" s="132"/>
      <c r="VMW14" s="133"/>
      <c r="VMX14" s="134"/>
      <c r="VMY14" s="132"/>
      <c r="VMZ14" s="132"/>
      <c r="VNA14" s="132"/>
      <c r="VNB14" s="133"/>
      <c r="VNC14" s="134"/>
      <c r="VND14" s="132"/>
      <c r="VNE14" s="132"/>
      <c r="VNF14" s="132"/>
      <c r="VNG14" s="133"/>
      <c r="VNH14" s="134"/>
      <c r="VNI14" s="132"/>
      <c r="VNJ14" s="132"/>
      <c r="VNK14" s="132"/>
      <c r="VNL14" s="133"/>
      <c r="VNM14" s="134"/>
      <c r="VNN14" s="132"/>
      <c r="VNO14" s="132"/>
      <c r="VNP14" s="132"/>
      <c r="VNQ14" s="133"/>
      <c r="VNR14" s="134"/>
      <c r="VNS14" s="132"/>
      <c r="VNT14" s="132"/>
      <c r="VNU14" s="132"/>
      <c r="VNV14" s="133"/>
      <c r="VNW14" s="134"/>
      <c r="VNX14" s="132"/>
      <c r="VNY14" s="132"/>
      <c r="VNZ14" s="132"/>
      <c r="VOA14" s="133"/>
      <c r="VOB14" s="134"/>
      <c r="VOC14" s="132"/>
      <c r="VOD14" s="132"/>
      <c r="VOE14" s="132"/>
      <c r="VOF14" s="133"/>
      <c r="VOG14" s="134"/>
      <c r="VOH14" s="132"/>
      <c r="VOI14" s="132"/>
      <c r="VOJ14" s="132"/>
      <c r="VOK14" s="133"/>
      <c r="VOL14" s="134"/>
      <c r="VOM14" s="132"/>
      <c r="VON14" s="132"/>
      <c r="VOO14" s="132"/>
      <c r="VOP14" s="133"/>
      <c r="VOQ14" s="134"/>
      <c r="VOR14" s="132"/>
      <c r="VOS14" s="132"/>
      <c r="VOT14" s="132"/>
      <c r="VOU14" s="133"/>
      <c r="VOV14" s="134"/>
      <c r="VOW14" s="132"/>
      <c r="VOX14" s="132"/>
      <c r="VOY14" s="132"/>
      <c r="VOZ14" s="133"/>
      <c r="VPA14" s="134"/>
      <c r="VPB14" s="132"/>
      <c r="VPC14" s="132"/>
      <c r="VPD14" s="132"/>
      <c r="VPE14" s="133"/>
      <c r="VPF14" s="134"/>
      <c r="VPG14" s="132"/>
      <c r="VPH14" s="132"/>
      <c r="VPI14" s="132"/>
      <c r="VPJ14" s="133"/>
      <c r="VPK14" s="134"/>
      <c r="VPL14" s="132"/>
      <c r="VPM14" s="132"/>
      <c r="VPN14" s="132"/>
      <c r="VPO14" s="133"/>
      <c r="VPP14" s="134"/>
      <c r="VPQ14" s="132"/>
      <c r="VPR14" s="132"/>
      <c r="VPS14" s="132"/>
      <c r="VPT14" s="133"/>
      <c r="VPU14" s="134"/>
      <c r="VPV14" s="132"/>
      <c r="VPW14" s="132"/>
      <c r="VPX14" s="132"/>
      <c r="VPY14" s="133"/>
      <c r="VPZ14" s="134"/>
      <c r="VQA14" s="132"/>
      <c r="VQB14" s="132"/>
      <c r="VQC14" s="132"/>
      <c r="VQD14" s="133"/>
      <c r="VQE14" s="134"/>
      <c r="VQF14" s="132"/>
      <c r="VQG14" s="132"/>
      <c r="VQH14" s="132"/>
      <c r="VQI14" s="133"/>
      <c r="VQJ14" s="134"/>
      <c r="VQK14" s="132"/>
      <c r="VQL14" s="132"/>
      <c r="VQM14" s="132"/>
      <c r="VQN14" s="133"/>
      <c r="VQO14" s="134"/>
      <c r="VQP14" s="132"/>
      <c r="VQQ14" s="132"/>
      <c r="VQR14" s="132"/>
      <c r="VQS14" s="133"/>
      <c r="VQT14" s="134"/>
      <c r="VQU14" s="132"/>
      <c r="VQV14" s="132"/>
      <c r="VQW14" s="132"/>
      <c r="VQX14" s="133"/>
      <c r="VQY14" s="134"/>
      <c r="VQZ14" s="132"/>
      <c r="VRA14" s="132"/>
      <c r="VRB14" s="132"/>
      <c r="VRC14" s="133"/>
      <c r="VRD14" s="134"/>
      <c r="VRE14" s="132"/>
      <c r="VRF14" s="132"/>
      <c r="VRG14" s="132"/>
      <c r="VRH14" s="133"/>
      <c r="VRI14" s="134"/>
      <c r="VRJ14" s="132"/>
      <c r="VRK14" s="132"/>
      <c r="VRL14" s="132"/>
      <c r="VRM14" s="133"/>
      <c r="VRN14" s="134"/>
      <c r="VRO14" s="132"/>
      <c r="VRP14" s="132"/>
      <c r="VRQ14" s="132"/>
      <c r="VRR14" s="133"/>
      <c r="VRS14" s="134"/>
      <c r="VRT14" s="132"/>
      <c r="VRU14" s="132"/>
      <c r="VRV14" s="132"/>
      <c r="VRW14" s="133"/>
      <c r="VRX14" s="134"/>
      <c r="VRY14" s="132"/>
      <c r="VRZ14" s="132"/>
      <c r="VSA14" s="132"/>
      <c r="VSB14" s="133"/>
      <c r="VSC14" s="134"/>
      <c r="VSD14" s="132"/>
      <c r="VSE14" s="132"/>
      <c r="VSF14" s="132"/>
      <c r="VSG14" s="133"/>
      <c r="VSH14" s="134"/>
      <c r="VSI14" s="132"/>
      <c r="VSJ14" s="132"/>
      <c r="VSK14" s="132"/>
      <c r="VSL14" s="133"/>
      <c r="VSM14" s="134"/>
      <c r="VSN14" s="132"/>
      <c r="VSO14" s="132"/>
      <c r="VSP14" s="132"/>
      <c r="VSQ14" s="133"/>
      <c r="VSR14" s="134"/>
      <c r="VSS14" s="132"/>
      <c r="VST14" s="132"/>
      <c r="VSU14" s="132"/>
      <c r="VSV14" s="133"/>
      <c r="VSW14" s="134"/>
      <c r="VSX14" s="132"/>
      <c r="VSY14" s="132"/>
      <c r="VSZ14" s="132"/>
      <c r="VTA14" s="133"/>
      <c r="VTB14" s="134"/>
      <c r="VTC14" s="132"/>
      <c r="VTD14" s="132"/>
      <c r="VTE14" s="132"/>
      <c r="VTF14" s="133"/>
      <c r="VTG14" s="134"/>
      <c r="VTH14" s="132"/>
      <c r="VTI14" s="132"/>
      <c r="VTJ14" s="132"/>
      <c r="VTK14" s="133"/>
      <c r="VTL14" s="134"/>
      <c r="VTM14" s="132"/>
      <c r="VTN14" s="132"/>
      <c r="VTO14" s="132"/>
      <c r="VTP14" s="133"/>
      <c r="VTQ14" s="134"/>
      <c r="VTR14" s="132"/>
      <c r="VTS14" s="132"/>
      <c r="VTT14" s="132"/>
      <c r="VTU14" s="133"/>
      <c r="VTV14" s="134"/>
      <c r="VTW14" s="132"/>
      <c r="VTX14" s="132"/>
      <c r="VTY14" s="132"/>
      <c r="VTZ14" s="133"/>
      <c r="VUA14" s="134"/>
      <c r="VUB14" s="132"/>
      <c r="VUC14" s="132"/>
      <c r="VUD14" s="132"/>
      <c r="VUE14" s="133"/>
      <c r="VUF14" s="134"/>
      <c r="VUG14" s="132"/>
      <c r="VUH14" s="132"/>
      <c r="VUI14" s="132"/>
      <c r="VUJ14" s="133"/>
      <c r="VUK14" s="134"/>
      <c r="VUL14" s="132"/>
      <c r="VUM14" s="132"/>
      <c r="VUN14" s="132"/>
      <c r="VUO14" s="133"/>
      <c r="VUP14" s="134"/>
      <c r="VUQ14" s="132"/>
      <c r="VUR14" s="132"/>
      <c r="VUS14" s="132"/>
      <c r="VUT14" s="133"/>
      <c r="VUU14" s="134"/>
      <c r="VUV14" s="132"/>
      <c r="VUW14" s="132"/>
      <c r="VUX14" s="132"/>
      <c r="VUY14" s="133"/>
      <c r="VUZ14" s="134"/>
      <c r="VVA14" s="132"/>
      <c r="VVB14" s="132"/>
      <c r="VVC14" s="132"/>
      <c r="VVD14" s="133"/>
      <c r="VVE14" s="134"/>
      <c r="VVF14" s="132"/>
      <c r="VVG14" s="132"/>
      <c r="VVH14" s="132"/>
      <c r="VVI14" s="133"/>
      <c r="VVJ14" s="134"/>
      <c r="VVK14" s="132"/>
      <c r="VVL14" s="132"/>
      <c r="VVM14" s="132"/>
      <c r="VVN14" s="133"/>
      <c r="VVO14" s="134"/>
      <c r="VVP14" s="132"/>
      <c r="VVQ14" s="132"/>
      <c r="VVR14" s="132"/>
      <c r="VVS14" s="133"/>
      <c r="VVT14" s="134"/>
      <c r="VVU14" s="132"/>
      <c r="VVV14" s="132"/>
      <c r="VVW14" s="132"/>
      <c r="VVX14" s="133"/>
      <c r="VVY14" s="134"/>
      <c r="VVZ14" s="132"/>
      <c r="VWA14" s="132"/>
      <c r="VWB14" s="132"/>
      <c r="VWC14" s="133"/>
      <c r="VWD14" s="134"/>
      <c r="VWE14" s="132"/>
      <c r="VWF14" s="132"/>
      <c r="VWG14" s="132"/>
      <c r="VWH14" s="133"/>
      <c r="VWI14" s="134"/>
      <c r="VWJ14" s="132"/>
      <c r="VWK14" s="132"/>
      <c r="VWL14" s="132"/>
      <c r="VWM14" s="133"/>
      <c r="VWN14" s="134"/>
      <c r="VWO14" s="132"/>
      <c r="VWP14" s="132"/>
      <c r="VWQ14" s="132"/>
      <c r="VWR14" s="133"/>
      <c r="VWS14" s="134"/>
      <c r="VWT14" s="132"/>
      <c r="VWU14" s="132"/>
      <c r="VWV14" s="132"/>
      <c r="VWW14" s="133"/>
      <c r="VWX14" s="134"/>
      <c r="VWY14" s="132"/>
      <c r="VWZ14" s="132"/>
      <c r="VXA14" s="132"/>
      <c r="VXB14" s="133"/>
      <c r="VXC14" s="134"/>
      <c r="VXD14" s="132"/>
      <c r="VXE14" s="132"/>
      <c r="VXF14" s="132"/>
      <c r="VXG14" s="133"/>
      <c r="VXH14" s="134"/>
      <c r="VXI14" s="132"/>
      <c r="VXJ14" s="132"/>
      <c r="VXK14" s="132"/>
      <c r="VXL14" s="133"/>
      <c r="VXM14" s="134"/>
      <c r="VXN14" s="132"/>
      <c r="VXO14" s="132"/>
      <c r="VXP14" s="132"/>
      <c r="VXQ14" s="133"/>
      <c r="VXR14" s="134"/>
      <c r="VXS14" s="132"/>
      <c r="VXT14" s="132"/>
      <c r="VXU14" s="132"/>
      <c r="VXV14" s="133"/>
      <c r="VXW14" s="134"/>
      <c r="VXX14" s="132"/>
      <c r="VXY14" s="132"/>
      <c r="VXZ14" s="132"/>
      <c r="VYA14" s="133"/>
      <c r="VYB14" s="134"/>
      <c r="VYC14" s="132"/>
      <c r="VYD14" s="132"/>
      <c r="VYE14" s="132"/>
      <c r="VYF14" s="133"/>
      <c r="VYG14" s="134"/>
      <c r="VYH14" s="132"/>
      <c r="VYI14" s="132"/>
      <c r="VYJ14" s="132"/>
      <c r="VYK14" s="133"/>
      <c r="VYL14" s="134"/>
      <c r="VYM14" s="132"/>
      <c r="VYN14" s="132"/>
      <c r="VYO14" s="132"/>
      <c r="VYP14" s="133"/>
      <c r="VYQ14" s="134"/>
      <c r="VYR14" s="132"/>
      <c r="VYS14" s="132"/>
      <c r="VYT14" s="132"/>
      <c r="VYU14" s="133"/>
      <c r="VYV14" s="134"/>
      <c r="VYW14" s="132"/>
      <c r="VYX14" s="132"/>
      <c r="VYY14" s="132"/>
      <c r="VYZ14" s="133"/>
      <c r="VZA14" s="134"/>
      <c r="VZB14" s="132"/>
      <c r="VZC14" s="132"/>
      <c r="VZD14" s="132"/>
      <c r="VZE14" s="133"/>
      <c r="VZF14" s="134"/>
      <c r="VZG14" s="132"/>
      <c r="VZH14" s="132"/>
      <c r="VZI14" s="132"/>
      <c r="VZJ14" s="133"/>
      <c r="VZK14" s="134"/>
      <c r="VZL14" s="132"/>
      <c r="VZM14" s="132"/>
      <c r="VZN14" s="132"/>
      <c r="VZO14" s="133"/>
      <c r="VZP14" s="134"/>
      <c r="VZQ14" s="132"/>
      <c r="VZR14" s="132"/>
      <c r="VZS14" s="132"/>
      <c r="VZT14" s="133"/>
      <c r="VZU14" s="134"/>
      <c r="VZV14" s="132"/>
      <c r="VZW14" s="132"/>
      <c r="VZX14" s="132"/>
      <c r="VZY14" s="133"/>
      <c r="VZZ14" s="134"/>
      <c r="WAA14" s="132"/>
      <c r="WAB14" s="132"/>
      <c r="WAC14" s="132"/>
      <c r="WAD14" s="133"/>
      <c r="WAE14" s="134"/>
      <c r="WAF14" s="132"/>
      <c r="WAG14" s="132"/>
      <c r="WAH14" s="132"/>
      <c r="WAI14" s="133"/>
      <c r="WAJ14" s="134"/>
      <c r="WAK14" s="132"/>
      <c r="WAL14" s="132"/>
      <c r="WAM14" s="132"/>
      <c r="WAN14" s="133"/>
      <c r="WAO14" s="134"/>
      <c r="WAP14" s="132"/>
      <c r="WAQ14" s="132"/>
      <c r="WAR14" s="132"/>
      <c r="WAS14" s="133"/>
      <c r="WAT14" s="134"/>
      <c r="WAU14" s="132"/>
      <c r="WAV14" s="132"/>
      <c r="WAW14" s="132"/>
      <c r="WAX14" s="133"/>
      <c r="WAY14" s="134"/>
      <c r="WAZ14" s="132"/>
      <c r="WBA14" s="132"/>
      <c r="WBB14" s="132"/>
      <c r="WBC14" s="133"/>
      <c r="WBD14" s="134"/>
      <c r="WBE14" s="132"/>
      <c r="WBF14" s="132"/>
      <c r="WBG14" s="132"/>
      <c r="WBH14" s="133"/>
      <c r="WBI14" s="134"/>
      <c r="WBJ14" s="132"/>
      <c r="WBK14" s="132"/>
      <c r="WBL14" s="132"/>
      <c r="WBM14" s="133"/>
      <c r="WBN14" s="134"/>
      <c r="WBO14" s="132"/>
      <c r="WBP14" s="132"/>
      <c r="WBQ14" s="132"/>
      <c r="WBR14" s="133"/>
      <c r="WBS14" s="134"/>
      <c r="WBT14" s="132"/>
      <c r="WBU14" s="132"/>
      <c r="WBV14" s="132"/>
      <c r="WBW14" s="133"/>
      <c r="WBX14" s="134"/>
      <c r="WBY14" s="132"/>
      <c r="WBZ14" s="132"/>
      <c r="WCA14" s="132"/>
      <c r="WCB14" s="133"/>
      <c r="WCC14" s="134"/>
      <c r="WCD14" s="132"/>
      <c r="WCE14" s="132"/>
      <c r="WCF14" s="132"/>
      <c r="WCG14" s="133"/>
      <c r="WCH14" s="134"/>
      <c r="WCI14" s="132"/>
      <c r="WCJ14" s="132"/>
      <c r="WCK14" s="132"/>
      <c r="WCL14" s="133"/>
      <c r="WCM14" s="134"/>
      <c r="WCN14" s="132"/>
      <c r="WCO14" s="132"/>
      <c r="WCP14" s="132"/>
      <c r="WCQ14" s="133"/>
      <c r="WCR14" s="134"/>
      <c r="WCS14" s="132"/>
      <c r="WCT14" s="132"/>
      <c r="WCU14" s="132"/>
      <c r="WCV14" s="133"/>
      <c r="WCW14" s="134"/>
      <c r="WCX14" s="132"/>
      <c r="WCY14" s="132"/>
      <c r="WCZ14" s="132"/>
      <c r="WDA14" s="133"/>
      <c r="WDB14" s="134"/>
      <c r="WDC14" s="132"/>
      <c r="WDD14" s="132"/>
      <c r="WDE14" s="132"/>
      <c r="WDF14" s="133"/>
      <c r="WDG14" s="134"/>
      <c r="WDH14" s="132"/>
      <c r="WDI14" s="132"/>
      <c r="WDJ14" s="132"/>
      <c r="WDK14" s="133"/>
      <c r="WDL14" s="134"/>
      <c r="WDM14" s="132"/>
      <c r="WDN14" s="132"/>
      <c r="WDO14" s="132"/>
      <c r="WDP14" s="133"/>
      <c r="WDQ14" s="134"/>
      <c r="WDR14" s="132"/>
      <c r="WDS14" s="132"/>
      <c r="WDT14" s="132"/>
      <c r="WDU14" s="133"/>
      <c r="WDV14" s="134"/>
      <c r="WDW14" s="132"/>
      <c r="WDX14" s="132"/>
      <c r="WDY14" s="132"/>
      <c r="WDZ14" s="133"/>
      <c r="WEA14" s="134"/>
      <c r="WEB14" s="132"/>
      <c r="WEC14" s="132"/>
      <c r="WED14" s="132"/>
      <c r="WEE14" s="133"/>
      <c r="WEF14" s="134"/>
      <c r="WEG14" s="132"/>
      <c r="WEH14" s="132"/>
      <c r="WEI14" s="132"/>
      <c r="WEJ14" s="133"/>
      <c r="WEK14" s="134"/>
      <c r="WEL14" s="132"/>
      <c r="WEM14" s="132"/>
      <c r="WEN14" s="132"/>
      <c r="WEO14" s="133"/>
      <c r="WEP14" s="134"/>
      <c r="WEQ14" s="132"/>
      <c r="WER14" s="132"/>
      <c r="WES14" s="132"/>
      <c r="WET14" s="133"/>
      <c r="WEU14" s="134"/>
      <c r="WEV14" s="132"/>
      <c r="WEW14" s="132"/>
      <c r="WEX14" s="132"/>
      <c r="WEY14" s="133"/>
      <c r="WEZ14" s="134"/>
      <c r="WFA14" s="132"/>
      <c r="WFB14" s="132"/>
      <c r="WFC14" s="132"/>
      <c r="WFD14" s="133"/>
      <c r="WFE14" s="134"/>
      <c r="WFF14" s="132"/>
      <c r="WFG14" s="132"/>
      <c r="WFH14" s="132"/>
      <c r="WFI14" s="133"/>
      <c r="WFJ14" s="134"/>
      <c r="WFK14" s="132"/>
      <c r="WFL14" s="132"/>
      <c r="WFM14" s="132"/>
      <c r="WFN14" s="133"/>
      <c r="WFO14" s="134"/>
      <c r="WFP14" s="132"/>
      <c r="WFQ14" s="132"/>
      <c r="WFR14" s="132"/>
      <c r="WFS14" s="133"/>
      <c r="WFT14" s="134"/>
      <c r="WFU14" s="132"/>
      <c r="WFV14" s="132"/>
      <c r="WFW14" s="132"/>
      <c r="WFX14" s="133"/>
      <c r="WFY14" s="134"/>
      <c r="WFZ14" s="132"/>
      <c r="WGA14" s="132"/>
      <c r="WGB14" s="132"/>
      <c r="WGC14" s="133"/>
      <c r="WGD14" s="134"/>
      <c r="WGE14" s="132"/>
      <c r="WGF14" s="132"/>
      <c r="WGG14" s="132"/>
      <c r="WGH14" s="133"/>
      <c r="WGI14" s="134"/>
      <c r="WGJ14" s="132"/>
      <c r="WGK14" s="132"/>
      <c r="WGL14" s="132"/>
      <c r="WGM14" s="133"/>
      <c r="WGN14" s="134"/>
      <c r="WGO14" s="132"/>
      <c r="WGP14" s="132"/>
      <c r="WGQ14" s="132"/>
      <c r="WGR14" s="133"/>
      <c r="WGS14" s="134"/>
      <c r="WGT14" s="132"/>
      <c r="WGU14" s="132"/>
      <c r="WGV14" s="132"/>
      <c r="WGW14" s="133"/>
      <c r="WGX14" s="134"/>
      <c r="WGY14" s="132"/>
      <c r="WGZ14" s="132"/>
      <c r="WHA14" s="132"/>
      <c r="WHB14" s="133"/>
      <c r="WHC14" s="134"/>
      <c r="WHD14" s="132"/>
      <c r="WHE14" s="132"/>
      <c r="WHF14" s="132"/>
      <c r="WHG14" s="133"/>
      <c r="WHH14" s="134"/>
      <c r="WHI14" s="132"/>
      <c r="WHJ14" s="132"/>
      <c r="WHK14" s="132"/>
      <c r="WHL14" s="133"/>
      <c r="WHM14" s="134"/>
      <c r="WHN14" s="132"/>
      <c r="WHO14" s="132"/>
      <c r="WHP14" s="132"/>
      <c r="WHQ14" s="133"/>
      <c r="WHR14" s="134"/>
      <c r="WHS14" s="132"/>
      <c r="WHT14" s="132"/>
      <c r="WHU14" s="132"/>
      <c r="WHV14" s="133"/>
      <c r="WHW14" s="134"/>
      <c r="WHX14" s="132"/>
      <c r="WHY14" s="132"/>
      <c r="WHZ14" s="132"/>
      <c r="WIA14" s="133"/>
      <c r="WIB14" s="134"/>
      <c r="WIC14" s="132"/>
      <c r="WID14" s="132"/>
      <c r="WIE14" s="132"/>
      <c r="WIF14" s="133"/>
      <c r="WIG14" s="134"/>
      <c r="WIH14" s="132"/>
      <c r="WII14" s="132"/>
      <c r="WIJ14" s="132"/>
      <c r="WIK14" s="133"/>
      <c r="WIL14" s="134"/>
      <c r="WIM14" s="132"/>
      <c r="WIN14" s="132"/>
      <c r="WIO14" s="132"/>
      <c r="WIP14" s="133"/>
      <c r="WIQ14" s="134"/>
      <c r="WIR14" s="132"/>
      <c r="WIS14" s="132"/>
      <c r="WIT14" s="132"/>
      <c r="WIU14" s="133"/>
      <c r="WIV14" s="134"/>
      <c r="WIW14" s="132"/>
      <c r="WIX14" s="132"/>
      <c r="WIY14" s="132"/>
      <c r="WIZ14" s="133"/>
      <c r="WJA14" s="134"/>
      <c r="WJB14" s="132"/>
      <c r="WJC14" s="132"/>
      <c r="WJD14" s="132"/>
      <c r="WJE14" s="133"/>
      <c r="WJF14" s="134"/>
      <c r="WJG14" s="132"/>
      <c r="WJH14" s="132"/>
      <c r="WJI14" s="132"/>
      <c r="WJJ14" s="133"/>
      <c r="WJK14" s="134"/>
      <c r="WJL14" s="132"/>
      <c r="WJM14" s="132"/>
      <c r="WJN14" s="132"/>
      <c r="WJO14" s="133"/>
      <c r="WJP14" s="134"/>
      <c r="WJQ14" s="132"/>
      <c r="WJR14" s="132"/>
      <c r="WJS14" s="132"/>
      <c r="WJT14" s="133"/>
      <c r="WJU14" s="134"/>
      <c r="WJV14" s="132"/>
      <c r="WJW14" s="132"/>
      <c r="WJX14" s="132"/>
      <c r="WJY14" s="133"/>
      <c r="WJZ14" s="134"/>
      <c r="WKA14" s="132"/>
      <c r="WKB14" s="132"/>
      <c r="WKC14" s="132"/>
      <c r="WKD14" s="133"/>
      <c r="WKE14" s="134"/>
      <c r="WKF14" s="132"/>
      <c r="WKG14" s="132"/>
      <c r="WKH14" s="132"/>
      <c r="WKI14" s="133"/>
      <c r="WKJ14" s="134"/>
      <c r="WKK14" s="132"/>
      <c r="WKL14" s="132"/>
      <c r="WKM14" s="132"/>
      <c r="WKN14" s="133"/>
      <c r="WKO14" s="134"/>
      <c r="WKP14" s="132"/>
      <c r="WKQ14" s="132"/>
      <c r="WKR14" s="132"/>
      <c r="WKS14" s="133"/>
      <c r="WKT14" s="134"/>
      <c r="WKU14" s="132"/>
      <c r="WKV14" s="132"/>
      <c r="WKW14" s="132"/>
      <c r="WKX14" s="133"/>
      <c r="WKY14" s="134"/>
      <c r="WKZ14" s="132"/>
      <c r="WLA14" s="132"/>
      <c r="WLB14" s="132"/>
      <c r="WLC14" s="133"/>
      <c r="WLD14" s="134"/>
      <c r="WLE14" s="132"/>
      <c r="WLF14" s="132"/>
      <c r="WLG14" s="132"/>
      <c r="WLH14" s="133"/>
      <c r="WLI14" s="134"/>
      <c r="WLJ14" s="132"/>
      <c r="WLK14" s="132"/>
      <c r="WLL14" s="132"/>
      <c r="WLM14" s="133"/>
      <c r="WLN14" s="134"/>
      <c r="WLO14" s="132"/>
      <c r="WLP14" s="132"/>
      <c r="WLQ14" s="132"/>
      <c r="WLR14" s="133"/>
      <c r="WLS14" s="134"/>
      <c r="WLT14" s="132"/>
      <c r="WLU14" s="132"/>
      <c r="WLV14" s="132"/>
      <c r="WLW14" s="133"/>
      <c r="WLX14" s="134"/>
      <c r="WLY14" s="132"/>
      <c r="WLZ14" s="132"/>
      <c r="WMA14" s="132"/>
      <c r="WMB14" s="133"/>
      <c r="WMC14" s="134"/>
      <c r="WMD14" s="132"/>
      <c r="WME14" s="132"/>
      <c r="WMF14" s="132"/>
      <c r="WMG14" s="133"/>
      <c r="WMH14" s="134"/>
      <c r="WMI14" s="132"/>
      <c r="WMJ14" s="132"/>
      <c r="WMK14" s="132"/>
      <c r="WML14" s="133"/>
      <c r="WMM14" s="134"/>
      <c r="WMN14" s="132"/>
      <c r="WMO14" s="132"/>
      <c r="WMP14" s="132"/>
      <c r="WMQ14" s="133"/>
      <c r="WMR14" s="134"/>
      <c r="WMS14" s="132"/>
      <c r="WMT14" s="132"/>
      <c r="WMU14" s="132"/>
      <c r="WMV14" s="133"/>
      <c r="WMW14" s="134"/>
      <c r="WMX14" s="132"/>
      <c r="WMY14" s="132"/>
      <c r="WMZ14" s="132"/>
      <c r="WNA14" s="133"/>
      <c r="WNB14" s="134"/>
      <c r="WNC14" s="132"/>
      <c r="WND14" s="132"/>
      <c r="WNE14" s="132"/>
      <c r="WNF14" s="133"/>
      <c r="WNG14" s="134"/>
      <c r="WNH14" s="132"/>
      <c r="WNI14" s="132"/>
      <c r="WNJ14" s="132"/>
      <c r="WNK14" s="133"/>
      <c r="WNL14" s="134"/>
      <c r="WNM14" s="132"/>
      <c r="WNN14" s="132"/>
      <c r="WNO14" s="132"/>
      <c r="WNP14" s="133"/>
      <c r="WNQ14" s="134"/>
      <c r="WNR14" s="132"/>
      <c r="WNS14" s="132"/>
      <c r="WNT14" s="132"/>
      <c r="WNU14" s="133"/>
      <c r="WNV14" s="134"/>
      <c r="WNW14" s="132"/>
      <c r="WNX14" s="132"/>
      <c r="WNY14" s="132"/>
      <c r="WNZ14" s="133"/>
      <c r="WOA14" s="134"/>
      <c r="WOB14" s="132"/>
      <c r="WOC14" s="132"/>
      <c r="WOD14" s="132"/>
      <c r="WOE14" s="133"/>
      <c r="WOF14" s="134"/>
      <c r="WOG14" s="132"/>
      <c r="WOH14" s="132"/>
      <c r="WOI14" s="132"/>
      <c r="WOJ14" s="133"/>
      <c r="WOK14" s="134"/>
      <c r="WOL14" s="132"/>
      <c r="WOM14" s="132"/>
      <c r="WON14" s="132"/>
      <c r="WOO14" s="133"/>
      <c r="WOP14" s="134"/>
      <c r="WOQ14" s="132"/>
      <c r="WOR14" s="132"/>
      <c r="WOS14" s="132"/>
      <c r="WOT14" s="133"/>
      <c r="WOU14" s="134"/>
      <c r="WOV14" s="132"/>
      <c r="WOW14" s="132"/>
      <c r="WOX14" s="132"/>
      <c r="WOY14" s="133"/>
      <c r="WOZ14" s="134"/>
      <c r="WPA14" s="132"/>
      <c r="WPB14" s="132"/>
      <c r="WPC14" s="132"/>
      <c r="WPD14" s="133"/>
      <c r="WPE14" s="134"/>
      <c r="WPF14" s="132"/>
      <c r="WPG14" s="132"/>
      <c r="WPH14" s="132"/>
      <c r="WPI14" s="133"/>
      <c r="WPJ14" s="134"/>
      <c r="WPK14" s="132"/>
      <c r="WPL14" s="132"/>
      <c r="WPM14" s="132"/>
      <c r="WPN14" s="133"/>
      <c r="WPO14" s="134"/>
      <c r="WPP14" s="132"/>
      <c r="WPQ14" s="132"/>
      <c r="WPR14" s="132"/>
      <c r="WPS14" s="133"/>
      <c r="WPT14" s="134"/>
      <c r="WPU14" s="132"/>
      <c r="WPV14" s="132"/>
      <c r="WPW14" s="132"/>
      <c r="WPX14" s="133"/>
      <c r="WPY14" s="134"/>
      <c r="WPZ14" s="132"/>
      <c r="WQA14" s="132"/>
      <c r="WQB14" s="132"/>
      <c r="WQC14" s="133"/>
      <c r="WQD14" s="134"/>
      <c r="WQE14" s="132"/>
      <c r="WQF14" s="132"/>
      <c r="WQG14" s="132"/>
      <c r="WQH14" s="133"/>
      <c r="WQI14" s="134"/>
      <c r="WQJ14" s="132"/>
      <c r="WQK14" s="132"/>
      <c r="WQL14" s="132"/>
      <c r="WQM14" s="133"/>
      <c r="WQN14" s="134"/>
      <c r="WQO14" s="132"/>
      <c r="WQP14" s="132"/>
      <c r="WQQ14" s="132"/>
      <c r="WQR14" s="133"/>
      <c r="WQS14" s="134"/>
      <c r="WQT14" s="132"/>
      <c r="WQU14" s="132"/>
      <c r="WQV14" s="132"/>
      <c r="WQW14" s="133"/>
      <c r="WQX14" s="134"/>
      <c r="WQY14" s="132"/>
      <c r="WQZ14" s="132"/>
      <c r="WRA14" s="132"/>
      <c r="WRB14" s="133"/>
      <c r="WRC14" s="134"/>
      <c r="WRD14" s="132"/>
      <c r="WRE14" s="132"/>
      <c r="WRF14" s="132"/>
      <c r="WRG14" s="133"/>
      <c r="WRH14" s="134"/>
      <c r="WRI14" s="132"/>
      <c r="WRJ14" s="132"/>
      <c r="WRK14" s="132"/>
      <c r="WRL14" s="133"/>
      <c r="WRM14" s="134"/>
      <c r="WRN14" s="132"/>
      <c r="WRO14" s="132"/>
      <c r="WRP14" s="132"/>
      <c r="WRQ14" s="133"/>
      <c r="WRR14" s="134"/>
      <c r="WRS14" s="132"/>
      <c r="WRT14" s="132"/>
      <c r="WRU14" s="132"/>
      <c r="WRV14" s="133"/>
      <c r="WRW14" s="134"/>
      <c r="WRX14" s="132"/>
      <c r="WRY14" s="132"/>
      <c r="WRZ14" s="132"/>
      <c r="WSA14" s="133"/>
      <c r="WSB14" s="134"/>
      <c r="WSC14" s="132"/>
      <c r="WSD14" s="132"/>
      <c r="WSE14" s="132"/>
      <c r="WSF14" s="133"/>
      <c r="WSG14" s="134"/>
      <c r="WSH14" s="132"/>
      <c r="WSI14" s="132"/>
      <c r="WSJ14" s="132"/>
      <c r="WSK14" s="133"/>
      <c r="WSL14" s="134"/>
      <c r="WSM14" s="132"/>
      <c r="WSN14" s="132"/>
      <c r="WSO14" s="132"/>
      <c r="WSP14" s="133"/>
      <c r="WSQ14" s="134"/>
      <c r="WSR14" s="132"/>
      <c r="WSS14" s="132"/>
      <c r="WST14" s="132"/>
      <c r="WSU14" s="133"/>
      <c r="WSV14" s="134"/>
      <c r="WSW14" s="132"/>
      <c r="WSX14" s="132"/>
      <c r="WSY14" s="132"/>
      <c r="WSZ14" s="133"/>
      <c r="WTA14" s="134"/>
      <c r="WTB14" s="132"/>
      <c r="WTC14" s="132"/>
      <c r="WTD14" s="132"/>
      <c r="WTE14" s="133"/>
      <c r="WTF14" s="134"/>
      <c r="WTG14" s="132"/>
      <c r="WTH14" s="132"/>
      <c r="WTI14" s="132"/>
      <c r="WTJ14" s="133"/>
      <c r="WTK14" s="134"/>
      <c r="WTL14" s="132"/>
      <c r="WTM14" s="132"/>
      <c r="WTN14" s="132"/>
      <c r="WTO14" s="133"/>
      <c r="WTP14" s="134"/>
      <c r="WTQ14" s="132"/>
      <c r="WTR14" s="132"/>
      <c r="WTS14" s="132"/>
      <c r="WTT14" s="133"/>
      <c r="WTU14" s="134"/>
      <c r="WTV14" s="132"/>
      <c r="WTW14" s="132"/>
      <c r="WTX14" s="132"/>
      <c r="WTY14" s="133"/>
      <c r="WTZ14" s="134"/>
      <c r="WUA14" s="132"/>
      <c r="WUB14" s="132"/>
      <c r="WUC14" s="132"/>
      <c r="WUD14" s="133"/>
      <c r="WUE14" s="134"/>
      <c r="WUF14" s="132"/>
      <c r="WUG14" s="132"/>
      <c r="WUH14" s="132"/>
      <c r="WUI14" s="133"/>
      <c r="WUJ14" s="134"/>
      <c r="WUK14" s="132"/>
      <c r="WUL14" s="132"/>
      <c r="WUM14" s="132"/>
      <c r="WUN14" s="133"/>
      <c r="WUO14" s="134"/>
      <c r="WUP14" s="132"/>
      <c r="WUQ14" s="132"/>
      <c r="WUR14" s="132"/>
      <c r="WUS14" s="133"/>
      <c r="WUT14" s="134"/>
      <c r="WUU14" s="132"/>
      <c r="WUV14" s="132"/>
      <c r="WUW14" s="132"/>
      <c r="WUX14" s="133"/>
      <c r="WUY14" s="134"/>
      <c r="WUZ14" s="132"/>
      <c r="WVA14" s="132"/>
      <c r="WVB14" s="132"/>
      <c r="WVC14" s="133"/>
      <c r="WVD14" s="134"/>
      <c r="WVE14" s="132"/>
      <c r="WVF14" s="132"/>
      <c r="WVG14" s="132"/>
      <c r="WVH14" s="133"/>
      <c r="WVI14" s="134"/>
      <c r="WVJ14" s="132"/>
      <c r="WVK14" s="132"/>
      <c r="WVL14" s="132"/>
      <c r="WVM14" s="133"/>
      <c r="WVN14" s="134"/>
      <c r="WVO14" s="132"/>
      <c r="WVP14" s="132"/>
      <c r="WVQ14" s="132"/>
      <c r="WVR14" s="133"/>
      <c r="WVS14" s="134"/>
      <c r="WVT14" s="132"/>
      <c r="WVU14" s="132"/>
      <c r="WVV14" s="132"/>
      <c r="WVW14" s="133"/>
      <c r="WVX14" s="134"/>
      <c r="WVY14" s="132"/>
      <c r="WVZ14" s="132"/>
      <c r="WWA14" s="132"/>
      <c r="WWB14" s="133"/>
      <c r="WWC14" s="134"/>
      <c r="WWD14" s="132"/>
      <c r="WWE14" s="132"/>
      <c r="WWF14" s="132"/>
      <c r="WWG14" s="133"/>
      <c r="WWH14" s="134"/>
      <c r="WWI14" s="132"/>
      <c r="WWJ14" s="132"/>
      <c r="WWK14" s="132"/>
      <c r="WWL14" s="133"/>
      <c r="WWM14" s="134"/>
      <c r="WWN14" s="132"/>
      <c r="WWO14" s="132"/>
      <c r="WWP14" s="132"/>
      <c r="WWQ14" s="133"/>
      <c r="WWR14" s="134"/>
      <c r="WWS14" s="132"/>
      <c r="WWT14" s="132"/>
      <c r="WWU14" s="132"/>
      <c r="WWV14" s="133"/>
      <c r="WWW14" s="134"/>
      <c r="WWX14" s="132"/>
      <c r="WWY14" s="132"/>
      <c r="WWZ14" s="132"/>
      <c r="WXA14" s="133"/>
      <c r="WXB14" s="134"/>
      <c r="WXC14" s="132"/>
      <c r="WXD14" s="132"/>
      <c r="WXE14" s="132"/>
      <c r="WXF14" s="133"/>
      <c r="WXG14" s="134"/>
      <c r="WXH14" s="132"/>
      <c r="WXI14" s="132"/>
      <c r="WXJ14" s="132"/>
      <c r="WXK14" s="133"/>
      <c r="WXL14" s="134"/>
      <c r="WXM14" s="132"/>
      <c r="WXN14" s="132"/>
      <c r="WXO14" s="132"/>
      <c r="WXP14" s="133"/>
      <c r="WXQ14" s="134"/>
      <c r="WXR14" s="132"/>
      <c r="WXS14" s="132"/>
      <c r="WXT14" s="132"/>
      <c r="WXU14" s="133"/>
      <c r="WXV14" s="134"/>
      <c r="WXW14" s="132"/>
      <c r="WXX14" s="132"/>
      <c r="WXY14" s="132"/>
      <c r="WXZ14" s="133"/>
      <c r="WYA14" s="134"/>
      <c r="WYB14" s="132"/>
      <c r="WYC14" s="132"/>
      <c r="WYD14" s="132"/>
      <c r="WYE14" s="133"/>
      <c r="WYF14" s="134"/>
      <c r="WYG14" s="132"/>
      <c r="WYH14" s="132"/>
      <c r="WYI14" s="132"/>
      <c r="WYJ14" s="133"/>
      <c r="WYK14" s="134"/>
      <c r="WYL14" s="132"/>
      <c r="WYM14" s="132"/>
      <c r="WYN14" s="132"/>
      <c r="WYO14" s="133"/>
      <c r="WYP14" s="134"/>
      <c r="WYQ14" s="132"/>
      <c r="WYR14" s="132"/>
      <c r="WYS14" s="132"/>
      <c r="WYT14" s="133"/>
      <c r="WYU14" s="134"/>
      <c r="WYV14" s="132"/>
      <c r="WYW14" s="132"/>
      <c r="WYX14" s="132"/>
      <c r="WYY14" s="133"/>
      <c r="WYZ14" s="134"/>
      <c r="WZA14" s="132"/>
      <c r="WZB14" s="132"/>
      <c r="WZC14" s="132"/>
      <c r="WZD14" s="133"/>
      <c r="WZE14" s="134"/>
      <c r="WZF14" s="132"/>
      <c r="WZG14" s="132"/>
      <c r="WZH14" s="132"/>
      <c r="WZI14" s="133"/>
      <c r="WZJ14" s="134"/>
      <c r="WZK14" s="132"/>
      <c r="WZL14" s="132"/>
      <c r="WZM14" s="132"/>
      <c r="WZN14" s="133"/>
      <c r="WZO14" s="134"/>
      <c r="WZP14" s="132"/>
      <c r="WZQ14" s="132"/>
      <c r="WZR14" s="132"/>
      <c r="WZS14" s="133"/>
      <c r="WZT14" s="134"/>
      <c r="WZU14" s="132"/>
      <c r="WZV14" s="132"/>
      <c r="WZW14" s="132"/>
      <c r="WZX14" s="133"/>
      <c r="WZY14" s="134"/>
      <c r="WZZ14" s="132"/>
      <c r="XAA14" s="132"/>
      <c r="XAB14" s="132"/>
      <c r="XAC14" s="133"/>
      <c r="XAD14" s="134"/>
      <c r="XAE14" s="132"/>
      <c r="XAF14" s="132"/>
      <c r="XAG14" s="132"/>
      <c r="XAH14" s="133"/>
      <c r="XAI14" s="134"/>
      <c r="XAJ14" s="132"/>
      <c r="XAK14" s="132"/>
      <c r="XAL14" s="132"/>
      <c r="XAM14" s="133"/>
      <c r="XAN14" s="134"/>
      <c r="XAO14" s="132"/>
      <c r="XAP14" s="132"/>
      <c r="XAQ14" s="132"/>
      <c r="XAR14" s="133"/>
      <c r="XAS14" s="134"/>
      <c r="XAT14" s="132"/>
      <c r="XAU14" s="132"/>
      <c r="XAV14" s="132"/>
      <c r="XAW14" s="133"/>
      <c r="XAX14" s="134"/>
      <c r="XAY14" s="132"/>
      <c r="XAZ14" s="132"/>
      <c r="XBA14" s="132"/>
      <c r="XBB14" s="133"/>
      <c r="XBC14" s="134"/>
      <c r="XBD14" s="132"/>
      <c r="XBE14" s="132"/>
      <c r="XBF14" s="132"/>
      <c r="XBG14" s="133"/>
      <c r="XBH14" s="134"/>
      <c r="XBI14" s="132"/>
      <c r="XBJ14" s="132"/>
      <c r="XBK14" s="132"/>
      <c r="XBL14" s="133"/>
      <c r="XBM14" s="134"/>
      <c r="XBN14" s="132"/>
      <c r="XBO14" s="132"/>
      <c r="XBP14" s="132"/>
      <c r="XBQ14" s="133"/>
      <c r="XBR14" s="134"/>
      <c r="XBS14" s="132"/>
      <c r="XBT14" s="132"/>
      <c r="XBU14" s="132"/>
      <c r="XBV14" s="133"/>
      <c r="XBW14" s="134"/>
      <c r="XBX14" s="132"/>
      <c r="XBY14" s="132"/>
      <c r="XBZ14" s="132"/>
      <c r="XCA14" s="133"/>
      <c r="XCB14" s="134"/>
      <c r="XCC14" s="132"/>
      <c r="XCD14" s="132"/>
      <c r="XCE14" s="132"/>
      <c r="XCF14" s="133"/>
      <c r="XCG14" s="134"/>
      <c r="XCH14" s="132"/>
      <c r="XCI14" s="132"/>
      <c r="XCJ14" s="132"/>
      <c r="XCK14" s="133"/>
      <c r="XCL14" s="134"/>
      <c r="XCM14" s="132"/>
      <c r="XCN14" s="132"/>
      <c r="XCO14" s="132"/>
      <c r="XCP14" s="133"/>
      <c r="XCQ14" s="134"/>
      <c r="XCR14" s="132"/>
      <c r="XCS14" s="132"/>
      <c r="XCT14" s="132"/>
      <c r="XCU14" s="133"/>
      <c r="XCV14" s="134"/>
      <c r="XCW14" s="132"/>
      <c r="XCX14" s="132"/>
      <c r="XCY14" s="132"/>
      <c r="XCZ14" s="133"/>
      <c r="XDA14" s="134"/>
      <c r="XDB14" s="132"/>
      <c r="XDC14" s="132"/>
      <c r="XDD14" s="132"/>
      <c r="XDE14" s="133"/>
      <c r="XDF14" s="134"/>
      <c r="XDG14" s="132"/>
      <c r="XDH14" s="132"/>
      <c r="XDI14" s="132"/>
      <c r="XDJ14" s="133"/>
      <c r="XDK14" s="134"/>
      <c r="XDL14" s="132"/>
      <c r="XDM14" s="132"/>
      <c r="XDN14" s="132"/>
      <c r="XDO14" s="133"/>
      <c r="XDP14" s="134"/>
      <c r="XDQ14" s="132"/>
      <c r="XDR14" s="132"/>
      <c r="XDS14" s="132"/>
      <c r="XDT14" s="133"/>
      <c r="XDU14" s="134"/>
      <c r="XDV14" s="132"/>
      <c r="XDW14" s="132"/>
      <c r="XDX14" s="132"/>
      <c r="XDY14" s="133"/>
      <c r="XDZ14" s="134"/>
      <c r="XEA14" s="132"/>
      <c r="XEB14" s="132"/>
      <c r="XEC14" s="132"/>
      <c r="XED14" s="133"/>
      <c r="XEE14" s="134"/>
      <c r="XEF14" s="132"/>
      <c r="XEG14" s="132"/>
      <c r="XEH14" s="132"/>
      <c r="XEI14" s="133"/>
      <c r="XEJ14" s="134"/>
      <c r="XEK14" s="132"/>
      <c r="XEL14" s="132"/>
      <c r="XEM14" s="132"/>
      <c r="XEN14" s="133"/>
      <c r="XEO14" s="134"/>
      <c r="XEP14" s="132"/>
      <c r="XEQ14" s="132"/>
      <c r="XER14" s="132"/>
      <c r="XES14" s="133"/>
      <c r="XET14" s="134"/>
      <c r="XEU14" s="132"/>
      <c r="XEV14" s="132"/>
      <c r="XEW14" s="132"/>
      <c r="XEX14" s="133"/>
      <c r="XEY14" s="134"/>
      <c r="XEZ14" s="132"/>
      <c r="XFA14" s="132"/>
      <c r="XFB14" s="132"/>
    </row>
    <row r="15" spans="1:16382" s="31" customFormat="1" ht="12" customHeight="1">
      <c r="A15" s="1205" t="s">
        <v>718</v>
      </c>
      <c r="B15" s="1205"/>
      <c r="C15" s="1205"/>
      <c r="D15" s="1205"/>
      <c r="E15" s="1205"/>
      <c r="F15" s="28"/>
      <c r="G15" s="28"/>
      <c r="H15" s="28"/>
      <c r="I15" s="28"/>
      <c r="J15" s="28"/>
      <c r="K15" s="28"/>
      <c r="L15" s="28"/>
      <c r="M15" s="28"/>
      <c r="N15" s="28"/>
      <c r="O15" s="28"/>
      <c r="P15" s="28"/>
      <c r="Q15" s="28"/>
      <c r="R15" s="28"/>
      <c r="S15" s="28"/>
      <c r="T15" s="28"/>
      <c r="U15" s="28"/>
      <c r="V15" s="28"/>
      <c r="W15" s="28"/>
      <c r="X15" s="28"/>
      <c r="Y15" s="28"/>
      <c r="Z15" s="28"/>
      <c r="AA15" s="28"/>
      <c r="AB15" s="28"/>
      <c r="AC15" s="28"/>
      <c r="AD15" s="28"/>
      <c r="AE15" s="28"/>
      <c r="AF15" s="28"/>
      <c r="AG15" s="28"/>
      <c r="AH15" s="28"/>
      <c r="AI15" s="28"/>
      <c r="AJ15" s="28"/>
      <c r="AK15" s="28"/>
      <c r="AL15" s="28"/>
      <c r="AM15" s="28"/>
      <c r="AN15" s="28"/>
      <c r="AO15" s="28"/>
      <c r="AP15" s="28"/>
      <c r="AQ15" s="28"/>
      <c r="AR15" s="28"/>
      <c r="AS15" s="28"/>
      <c r="AT15" s="28"/>
      <c r="AU15" s="28"/>
      <c r="AV15" s="28"/>
      <c r="AW15" s="28"/>
      <c r="AX15" s="28"/>
      <c r="AY15" s="28"/>
      <c r="AZ15" s="28"/>
      <c r="BA15" s="28"/>
      <c r="BB15" s="28"/>
      <c r="BC15" s="28"/>
      <c r="BD15" s="28"/>
      <c r="BE15" s="28"/>
      <c r="BF15" s="28"/>
      <c r="BG15" s="28"/>
      <c r="BH15" s="132"/>
      <c r="BI15" s="132"/>
      <c r="BJ15" s="132"/>
      <c r="BK15" s="133"/>
      <c r="BL15" s="134"/>
      <c r="BM15" s="132"/>
      <c r="BN15" s="132"/>
      <c r="BO15" s="132"/>
      <c r="BP15" s="133"/>
      <c r="BQ15" s="134"/>
      <c r="BR15" s="132"/>
      <c r="BS15" s="132"/>
      <c r="BT15" s="132"/>
      <c r="BU15" s="133"/>
      <c r="BV15" s="134"/>
      <c r="BW15" s="132"/>
      <c r="BX15" s="132"/>
      <c r="BY15" s="132"/>
      <c r="BZ15" s="133"/>
      <c r="CA15" s="134"/>
      <c r="CB15" s="132"/>
      <c r="CC15" s="132"/>
      <c r="CD15" s="132"/>
      <c r="CE15" s="133"/>
      <c r="CF15" s="134"/>
      <c r="CG15" s="132"/>
      <c r="CH15" s="132"/>
      <c r="CI15" s="132"/>
      <c r="CJ15" s="133"/>
      <c r="CK15" s="134"/>
      <c r="CL15" s="132"/>
      <c r="CM15" s="132"/>
      <c r="CN15" s="132"/>
      <c r="CO15" s="133"/>
      <c r="CP15" s="134"/>
      <c r="CQ15" s="132"/>
      <c r="CR15" s="132"/>
      <c r="CS15" s="132"/>
      <c r="CT15" s="133"/>
      <c r="CU15" s="134"/>
      <c r="CV15" s="132"/>
      <c r="CW15" s="132"/>
      <c r="CX15" s="132"/>
      <c r="CY15" s="133"/>
      <c r="CZ15" s="134"/>
      <c r="DA15" s="132"/>
      <c r="DB15" s="132"/>
      <c r="DC15" s="132"/>
      <c r="DD15" s="133"/>
      <c r="DE15" s="134"/>
      <c r="DF15" s="132"/>
      <c r="DG15" s="132"/>
      <c r="DH15" s="132"/>
      <c r="DI15" s="133"/>
      <c r="DJ15" s="134"/>
      <c r="DK15" s="132"/>
      <c r="DL15" s="132"/>
      <c r="DM15" s="132"/>
      <c r="DN15" s="133"/>
      <c r="DO15" s="134"/>
      <c r="DP15" s="132"/>
      <c r="DQ15" s="132"/>
      <c r="DR15" s="132"/>
      <c r="DS15" s="133"/>
      <c r="DT15" s="134"/>
      <c r="DU15" s="132"/>
      <c r="DV15" s="132"/>
      <c r="DW15" s="132"/>
      <c r="DX15" s="133"/>
      <c r="DY15" s="134"/>
      <c r="DZ15" s="132"/>
      <c r="EA15" s="132"/>
      <c r="EB15" s="132"/>
      <c r="EC15" s="133"/>
      <c r="ED15" s="134"/>
      <c r="EE15" s="132"/>
      <c r="EF15" s="132"/>
      <c r="EG15" s="132"/>
      <c r="EH15" s="133"/>
      <c r="EI15" s="134"/>
      <c r="EJ15" s="132"/>
      <c r="EK15" s="132"/>
      <c r="EL15" s="132"/>
      <c r="EM15" s="133"/>
      <c r="EN15" s="134"/>
      <c r="EO15" s="132"/>
      <c r="EP15" s="132"/>
      <c r="EQ15" s="132"/>
      <c r="ER15" s="133"/>
      <c r="ES15" s="134"/>
      <c r="ET15" s="132"/>
      <c r="EU15" s="132"/>
      <c r="EV15" s="132"/>
      <c r="EW15" s="133"/>
      <c r="EX15" s="134"/>
      <c r="EY15" s="132"/>
      <c r="EZ15" s="132"/>
      <c r="FA15" s="132"/>
      <c r="FB15" s="133"/>
      <c r="FC15" s="134"/>
      <c r="FD15" s="132"/>
      <c r="FE15" s="132"/>
      <c r="FF15" s="132"/>
      <c r="FG15" s="133"/>
      <c r="FH15" s="134"/>
      <c r="FI15" s="132"/>
      <c r="FJ15" s="132"/>
      <c r="FK15" s="132"/>
      <c r="FL15" s="133"/>
      <c r="FM15" s="134"/>
      <c r="FN15" s="132"/>
      <c r="FO15" s="132"/>
      <c r="FP15" s="132"/>
      <c r="FQ15" s="133"/>
      <c r="FR15" s="134"/>
      <c r="FS15" s="132"/>
      <c r="FT15" s="132"/>
      <c r="FU15" s="132"/>
      <c r="FV15" s="133"/>
      <c r="FW15" s="134"/>
      <c r="FX15" s="132"/>
      <c r="FY15" s="132"/>
      <c r="FZ15" s="132"/>
      <c r="GA15" s="133"/>
      <c r="GB15" s="134"/>
      <c r="GC15" s="132"/>
      <c r="GD15" s="132"/>
      <c r="GE15" s="132"/>
      <c r="GF15" s="133"/>
      <c r="GG15" s="134"/>
      <c r="GH15" s="132"/>
      <c r="GI15" s="132"/>
      <c r="GJ15" s="132"/>
      <c r="GK15" s="133"/>
      <c r="GL15" s="134"/>
      <c r="GM15" s="132"/>
      <c r="GN15" s="132"/>
      <c r="GO15" s="132"/>
      <c r="GP15" s="133"/>
      <c r="GQ15" s="134"/>
      <c r="GR15" s="132"/>
      <c r="GS15" s="132"/>
      <c r="GT15" s="132"/>
      <c r="GU15" s="133"/>
      <c r="GV15" s="134"/>
      <c r="GW15" s="132"/>
      <c r="GX15" s="132"/>
      <c r="GY15" s="132"/>
      <c r="GZ15" s="133"/>
      <c r="HA15" s="134"/>
      <c r="HB15" s="132"/>
      <c r="HC15" s="132"/>
      <c r="HD15" s="132"/>
      <c r="HE15" s="133"/>
      <c r="HF15" s="134"/>
      <c r="HG15" s="132"/>
      <c r="HH15" s="132"/>
      <c r="HI15" s="132"/>
      <c r="HJ15" s="133"/>
      <c r="HK15" s="134"/>
      <c r="HL15" s="132"/>
      <c r="HM15" s="132"/>
      <c r="HN15" s="132"/>
      <c r="HO15" s="133"/>
      <c r="HP15" s="134"/>
      <c r="HQ15" s="132"/>
      <c r="HR15" s="132"/>
      <c r="HS15" s="132"/>
      <c r="HT15" s="133"/>
      <c r="HU15" s="134"/>
      <c r="HV15" s="132"/>
      <c r="HW15" s="132"/>
      <c r="HX15" s="132"/>
      <c r="HY15" s="133"/>
      <c r="HZ15" s="134"/>
      <c r="IA15" s="132"/>
      <c r="IB15" s="132"/>
      <c r="IC15" s="132"/>
      <c r="ID15" s="133"/>
      <c r="IE15" s="134"/>
      <c r="IF15" s="132"/>
      <c r="IG15" s="132"/>
      <c r="IH15" s="132"/>
      <c r="II15" s="133"/>
      <c r="IJ15" s="134"/>
      <c r="IK15" s="132"/>
      <c r="IL15" s="132"/>
      <c r="IM15" s="132"/>
      <c r="IN15" s="133"/>
      <c r="IO15" s="134"/>
      <c r="IP15" s="132"/>
      <c r="IQ15" s="132"/>
      <c r="IR15" s="132"/>
      <c r="IS15" s="133"/>
      <c r="IT15" s="134"/>
      <c r="IU15" s="132"/>
      <c r="IV15" s="132"/>
      <c r="IW15" s="132"/>
      <c r="IX15" s="133"/>
      <c r="IY15" s="134"/>
      <c r="IZ15" s="132"/>
      <c r="JA15" s="132"/>
      <c r="JB15" s="132"/>
      <c r="JC15" s="133"/>
      <c r="JD15" s="134"/>
      <c r="JE15" s="132"/>
      <c r="JF15" s="132"/>
      <c r="JG15" s="132"/>
      <c r="JH15" s="133"/>
      <c r="JI15" s="134"/>
      <c r="JJ15" s="132"/>
      <c r="JK15" s="132"/>
      <c r="JL15" s="132"/>
      <c r="JM15" s="133"/>
      <c r="JN15" s="134"/>
      <c r="JO15" s="132"/>
      <c r="JP15" s="132"/>
      <c r="JQ15" s="132"/>
      <c r="JR15" s="133"/>
      <c r="JS15" s="134"/>
      <c r="JT15" s="132"/>
      <c r="JU15" s="132"/>
      <c r="JV15" s="132"/>
      <c r="JW15" s="133"/>
      <c r="JX15" s="134"/>
      <c r="JY15" s="132"/>
      <c r="JZ15" s="132"/>
      <c r="KA15" s="132"/>
      <c r="KB15" s="133"/>
      <c r="KC15" s="134"/>
      <c r="KD15" s="132"/>
      <c r="KE15" s="132"/>
      <c r="KF15" s="132"/>
      <c r="KG15" s="133"/>
      <c r="KH15" s="134"/>
      <c r="KI15" s="132"/>
      <c r="KJ15" s="132"/>
      <c r="KK15" s="132"/>
      <c r="KL15" s="133"/>
      <c r="KM15" s="134"/>
      <c r="KN15" s="132"/>
      <c r="KO15" s="132"/>
      <c r="KP15" s="132"/>
      <c r="KQ15" s="133"/>
      <c r="KR15" s="134"/>
      <c r="KS15" s="132"/>
      <c r="KT15" s="132"/>
      <c r="KU15" s="132"/>
      <c r="KV15" s="133"/>
      <c r="KW15" s="134"/>
      <c r="KX15" s="132"/>
      <c r="KY15" s="132"/>
      <c r="KZ15" s="132"/>
      <c r="LA15" s="133"/>
      <c r="LB15" s="134"/>
      <c r="LC15" s="132"/>
      <c r="LD15" s="132"/>
      <c r="LE15" s="132"/>
      <c r="LF15" s="133"/>
      <c r="LG15" s="134"/>
      <c r="LH15" s="132"/>
      <c r="LI15" s="132"/>
      <c r="LJ15" s="132"/>
      <c r="LK15" s="133"/>
      <c r="LL15" s="134"/>
      <c r="LM15" s="132"/>
      <c r="LN15" s="132"/>
      <c r="LO15" s="132"/>
      <c r="LP15" s="133"/>
      <c r="LQ15" s="134"/>
      <c r="LR15" s="132"/>
      <c r="LS15" s="132"/>
      <c r="LT15" s="132"/>
      <c r="LU15" s="133"/>
      <c r="LV15" s="134"/>
      <c r="LW15" s="132"/>
      <c r="LX15" s="132"/>
      <c r="LY15" s="132"/>
      <c r="LZ15" s="133"/>
      <c r="MA15" s="134"/>
      <c r="MB15" s="132"/>
      <c r="MC15" s="132"/>
      <c r="MD15" s="132"/>
      <c r="ME15" s="133"/>
      <c r="MF15" s="134"/>
      <c r="MG15" s="132"/>
      <c r="MH15" s="132"/>
      <c r="MI15" s="132"/>
      <c r="MJ15" s="133"/>
      <c r="MK15" s="134"/>
      <c r="ML15" s="132"/>
      <c r="MM15" s="132"/>
      <c r="MN15" s="132"/>
      <c r="MO15" s="133"/>
      <c r="MP15" s="134"/>
      <c r="MQ15" s="132"/>
      <c r="MR15" s="132"/>
      <c r="MS15" s="132"/>
      <c r="MT15" s="133"/>
      <c r="MU15" s="134"/>
      <c r="MV15" s="132"/>
      <c r="MW15" s="132"/>
      <c r="MX15" s="132"/>
      <c r="MY15" s="133"/>
      <c r="MZ15" s="134"/>
      <c r="NA15" s="132"/>
      <c r="NB15" s="132"/>
      <c r="NC15" s="132"/>
      <c r="ND15" s="133"/>
      <c r="NE15" s="134"/>
      <c r="NF15" s="132"/>
      <c r="NG15" s="132"/>
      <c r="NH15" s="132"/>
      <c r="NI15" s="133"/>
      <c r="NJ15" s="134"/>
      <c r="NK15" s="132"/>
      <c r="NL15" s="132"/>
      <c r="NM15" s="132"/>
      <c r="NN15" s="133"/>
      <c r="NO15" s="134"/>
      <c r="NP15" s="132"/>
      <c r="NQ15" s="132"/>
      <c r="NR15" s="132"/>
      <c r="NS15" s="133"/>
      <c r="NT15" s="134"/>
      <c r="NU15" s="132"/>
      <c r="NV15" s="132"/>
      <c r="NW15" s="132"/>
      <c r="NX15" s="133"/>
      <c r="NY15" s="134"/>
      <c r="NZ15" s="132"/>
      <c r="OA15" s="132"/>
      <c r="OB15" s="132"/>
      <c r="OC15" s="133"/>
      <c r="OD15" s="134"/>
      <c r="OE15" s="132"/>
      <c r="OF15" s="132"/>
      <c r="OG15" s="132"/>
      <c r="OH15" s="133"/>
      <c r="OI15" s="134"/>
      <c r="OJ15" s="132"/>
      <c r="OK15" s="132"/>
      <c r="OL15" s="132"/>
      <c r="OM15" s="133"/>
      <c r="ON15" s="134"/>
      <c r="OO15" s="132"/>
      <c r="OP15" s="132"/>
      <c r="OQ15" s="132"/>
      <c r="OR15" s="133"/>
      <c r="OS15" s="134"/>
      <c r="OT15" s="132"/>
      <c r="OU15" s="132"/>
      <c r="OV15" s="132"/>
      <c r="OW15" s="133"/>
      <c r="OX15" s="134"/>
      <c r="OY15" s="132"/>
      <c r="OZ15" s="132"/>
      <c r="PA15" s="132"/>
      <c r="PB15" s="133"/>
      <c r="PC15" s="134"/>
      <c r="PD15" s="132"/>
      <c r="PE15" s="132"/>
      <c r="PF15" s="132"/>
      <c r="PG15" s="133"/>
      <c r="PH15" s="134"/>
      <c r="PI15" s="132"/>
      <c r="PJ15" s="132"/>
      <c r="PK15" s="132"/>
      <c r="PL15" s="133"/>
      <c r="PM15" s="134"/>
      <c r="PN15" s="132"/>
      <c r="PO15" s="132"/>
      <c r="PP15" s="132"/>
      <c r="PQ15" s="133"/>
      <c r="PR15" s="134"/>
      <c r="PS15" s="132"/>
      <c r="PT15" s="132"/>
      <c r="PU15" s="132"/>
      <c r="PV15" s="133"/>
      <c r="PW15" s="134"/>
      <c r="PX15" s="132"/>
      <c r="PY15" s="132"/>
      <c r="PZ15" s="132"/>
      <c r="QA15" s="133"/>
      <c r="QB15" s="134"/>
      <c r="QC15" s="132"/>
      <c r="QD15" s="132"/>
      <c r="QE15" s="132"/>
      <c r="QF15" s="133"/>
      <c r="QG15" s="134"/>
      <c r="QH15" s="132"/>
      <c r="QI15" s="132"/>
      <c r="QJ15" s="132"/>
      <c r="QK15" s="133"/>
      <c r="QL15" s="134"/>
      <c r="QM15" s="132"/>
      <c r="QN15" s="132"/>
      <c r="QO15" s="132"/>
      <c r="QP15" s="133"/>
      <c r="QQ15" s="134"/>
      <c r="QR15" s="132"/>
      <c r="QS15" s="132"/>
      <c r="QT15" s="132"/>
      <c r="QU15" s="133"/>
      <c r="QV15" s="134"/>
      <c r="QW15" s="132"/>
      <c r="QX15" s="132"/>
      <c r="QY15" s="132"/>
      <c r="QZ15" s="133"/>
      <c r="RA15" s="134"/>
      <c r="RB15" s="132"/>
      <c r="RC15" s="132"/>
      <c r="RD15" s="132"/>
      <c r="RE15" s="133"/>
      <c r="RF15" s="134"/>
      <c r="RG15" s="132"/>
      <c r="RH15" s="132"/>
      <c r="RI15" s="132"/>
      <c r="RJ15" s="133"/>
      <c r="RK15" s="134"/>
      <c r="RL15" s="132"/>
      <c r="RM15" s="132"/>
      <c r="RN15" s="132"/>
      <c r="RO15" s="133"/>
      <c r="RP15" s="134"/>
      <c r="RQ15" s="132"/>
      <c r="RR15" s="132"/>
      <c r="RS15" s="132"/>
      <c r="RT15" s="133"/>
      <c r="RU15" s="134"/>
      <c r="RV15" s="132"/>
      <c r="RW15" s="132"/>
      <c r="RX15" s="132"/>
      <c r="RY15" s="133"/>
      <c r="RZ15" s="134"/>
      <c r="SA15" s="132"/>
      <c r="SB15" s="132"/>
      <c r="SC15" s="132"/>
      <c r="SD15" s="133"/>
      <c r="SE15" s="134"/>
      <c r="SF15" s="132"/>
      <c r="SG15" s="132"/>
      <c r="SH15" s="132"/>
      <c r="SI15" s="133"/>
      <c r="SJ15" s="134"/>
      <c r="SK15" s="132"/>
      <c r="SL15" s="132"/>
      <c r="SM15" s="132"/>
      <c r="SN15" s="133"/>
      <c r="SO15" s="134"/>
      <c r="SP15" s="132"/>
      <c r="SQ15" s="132"/>
      <c r="SR15" s="132"/>
      <c r="SS15" s="133"/>
      <c r="ST15" s="134"/>
      <c r="SU15" s="132"/>
      <c r="SV15" s="132"/>
      <c r="SW15" s="132"/>
      <c r="SX15" s="133"/>
      <c r="SY15" s="134"/>
      <c r="SZ15" s="132"/>
      <c r="TA15" s="132"/>
      <c r="TB15" s="132"/>
      <c r="TC15" s="133"/>
      <c r="TD15" s="134"/>
      <c r="TE15" s="132"/>
      <c r="TF15" s="132"/>
      <c r="TG15" s="132"/>
      <c r="TH15" s="133"/>
      <c r="TI15" s="134"/>
      <c r="TJ15" s="132"/>
      <c r="TK15" s="132"/>
      <c r="TL15" s="132"/>
      <c r="TM15" s="133"/>
      <c r="TN15" s="134"/>
      <c r="TO15" s="132"/>
      <c r="TP15" s="132"/>
      <c r="TQ15" s="132"/>
      <c r="TR15" s="133"/>
      <c r="TS15" s="134"/>
      <c r="TT15" s="132"/>
      <c r="TU15" s="132"/>
      <c r="TV15" s="132"/>
      <c r="TW15" s="133"/>
      <c r="TX15" s="134"/>
      <c r="TY15" s="132"/>
      <c r="TZ15" s="132"/>
      <c r="UA15" s="132"/>
      <c r="UB15" s="133"/>
      <c r="UC15" s="134"/>
      <c r="UD15" s="132"/>
      <c r="UE15" s="132"/>
      <c r="UF15" s="132"/>
      <c r="UG15" s="133"/>
      <c r="UH15" s="134"/>
      <c r="UI15" s="132"/>
      <c r="UJ15" s="132"/>
      <c r="UK15" s="132"/>
      <c r="UL15" s="133"/>
      <c r="UM15" s="134"/>
      <c r="UN15" s="132"/>
      <c r="UO15" s="132"/>
      <c r="UP15" s="132"/>
      <c r="UQ15" s="133"/>
      <c r="UR15" s="134"/>
      <c r="US15" s="132"/>
      <c r="UT15" s="132"/>
      <c r="UU15" s="132"/>
      <c r="UV15" s="133"/>
      <c r="UW15" s="134"/>
      <c r="UX15" s="132"/>
      <c r="UY15" s="132"/>
      <c r="UZ15" s="132"/>
      <c r="VA15" s="133"/>
      <c r="VB15" s="134"/>
      <c r="VC15" s="132"/>
      <c r="VD15" s="132"/>
      <c r="VE15" s="132"/>
      <c r="VF15" s="133"/>
      <c r="VG15" s="134"/>
      <c r="VH15" s="132"/>
      <c r="VI15" s="132"/>
      <c r="VJ15" s="132"/>
      <c r="VK15" s="133"/>
      <c r="VL15" s="134"/>
      <c r="VM15" s="132"/>
      <c r="VN15" s="132"/>
      <c r="VO15" s="132"/>
      <c r="VP15" s="133"/>
      <c r="VQ15" s="134"/>
      <c r="VR15" s="132"/>
      <c r="VS15" s="132"/>
      <c r="VT15" s="132"/>
      <c r="VU15" s="133"/>
      <c r="VV15" s="134"/>
      <c r="VW15" s="132"/>
      <c r="VX15" s="132"/>
      <c r="VY15" s="132"/>
      <c r="VZ15" s="133"/>
      <c r="WA15" s="134"/>
      <c r="WB15" s="132"/>
      <c r="WC15" s="132"/>
      <c r="WD15" s="132"/>
      <c r="WE15" s="133"/>
      <c r="WF15" s="134"/>
      <c r="WG15" s="132"/>
      <c r="WH15" s="132"/>
      <c r="WI15" s="132"/>
      <c r="WJ15" s="133"/>
      <c r="WK15" s="134"/>
      <c r="WL15" s="132"/>
      <c r="WM15" s="132"/>
      <c r="WN15" s="132"/>
      <c r="WO15" s="133"/>
      <c r="WP15" s="134"/>
      <c r="WQ15" s="132"/>
      <c r="WR15" s="132"/>
      <c r="WS15" s="132"/>
      <c r="WT15" s="133"/>
      <c r="WU15" s="134"/>
      <c r="WV15" s="132"/>
      <c r="WW15" s="132"/>
      <c r="WX15" s="132"/>
      <c r="WY15" s="133"/>
      <c r="WZ15" s="134"/>
      <c r="XA15" s="132"/>
      <c r="XB15" s="132"/>
      <c r="XC15" s="132"/>
      <c r="XD15" s="133"/>
      <c r="XE15" s="134"/>
      <c r="XF15" s="132"/>
      <c r="XG15" s="132"/>
      <c r="XH15" s="132"/>
      <c r="XI15" s="133"/>
      <c r="XJ15" s="134"/>
      <c r="XK15" s="132"/>
      <c r="XL15" s="132"/>
      <c r="XM15" s="132"/>
      <c r="XN15" s="133"/>
      <c r="XO15" s="134"/>
      <c r="XP15" s="132"/>
      <c r="XQ15" s="132"/>
      <c r="XR15" s="132"/>
      <c r="XS15" s="133"/>
      <c r="XT15" s="134"/>
      <c r="XU15" s="132"/>
      <c r="XV15" s="132"/>
      <c r="XW15" s="132"/>
      <c r="XX15" s="133"/>
      <c r="XY15" s="134"/>
      <c r="XZ15" s="132"/>
      <c r="YA15" s="132"/>
      <c r="YB15" s="132"/>
      <c r="YC15" s="133"/>
      <c r="YD15" s="134"/>
      <c r="YE15" s="132"/>
      <c r="YF15" s="132"/>
      <c r="YG15" s="132"/>
      <c r="YH15" s="133"/>
      <c r="YI15" s="134"/>
      <c r="YJ15" s="132"/>
      <c r="YK15" s="132"/>
      <c r="YL15" s="132"/>
      <c r="YM15" s="133"/>
      <c r="YN15" s="134"/>
      <c r="YO15" s="132"/>
      <c r="YP15" s="132"/>
      <c r="YQ15" s="132"/>
      <c r="YR15" s="133"/>
      <c r="YS15" s="134"/>
      <c r="YT15" s="132"/>
      <c r="YU15" s="132"/>
      <c r="YV15" s="132"/>
      <c r="YW15" s="133"/>
      <c r="YX15" s="134"/>
      <c r="YY15" s="132"/>
      <c r="YZ15" s="132"/>
      <c r="ZA15" s="132"/>
      <c r="ZB15" s="133"/>
      <c r="ZC15" s="134"/>
      <c r="ZD15" s="132"/>
      <c r="ZE15" s="132"/>
      <c r="ZF15" s="132"/>
      <c r="ZG15" s="133"/>
      <c r="ZH15" s="134"/>
      <c r="ZI15" s="132"/>
      <c r="ZJ15" s="132"/>
      <c r="ZK15" s="132"/>
      <c r="ZL15" s="133"/>
      <c r="ZM15" s="134"/>
      <c r="ZN15" s="132"/>
      <c r="ZO15" s="132"/>
      <c r="ZP15" s="132"/>
      <c r="ZQ15" s="133"/>
      <c r="ZR15" s="134"/>
      <c r="ZS15" s="132"/>
      <c r="ZT15" s="132"/>
      <c r="ZU15" s="132"/>
      <c r="ZV15" s="133"/>
      <c r="ZW15" s="134"/>
      <c r="ZX15" s="132"/>
      <c r="ZY15" s="132"/>
      <c r="ZZ15" s="132"/>
      <c r="AAA15" s="133"/>
      <c r="AAB15" s="134"/>
      <c r="AAC15" s="132"/>
      <c r="AAD15" s="132"/>
      <c r="AAE15" s="132"/>
      <c r="AAF15" s="133"/>
      <c r="AAG15" s="134"/>
      <c r="AAH15" s="132"/>
      <c r="AAI15" s="132"/>
      <c r="AAJ15" s="132"/>
      <c r="AAK15" s="133"/>
      <c r="AAL15" s="134"/>
      <c r="AAM15" s="132"/>
      <c r="AAN15" s="132"/>
      <c r="AAO15" s="132"/>
      <c r="AAP15" s="133"/>
      <c r="AAQ15" s="134"/>
      <c r="AAR15" s="132"/>
      <c r="AAS15" s="132"/>
      <c r="AAT15" s="132"/>
      <c r="AAU15" s="133"/>
      <c r="AAV15" s="134"/>
      <c r="AAW15" s="132"/>
      <c r="AAX15" s="132"/>
      <c r="AAY15" s="132"/>
      <c r="AAZ15" s="133"/>
      <c r="ABA15" s="134"/>
      <c r="ABB15" s="132"/>
      <c r="ABC15" s="132"/>
      <c r="ABD15" s="132"/>
      <c r="ABE15" s="133"/>
      <c r="ABF15" s="134"/>
      <c r="ABG15" s="132"/>
      <c r="ABH15" s="132"/>
      <c r="ABI15" s="132"/>
      <c r="ABJ15" s="133"/>
      <c r="ABK15" s="134"/>
      <c r="ABL15" s="132"/>
      <c r="ABM15" s="132"/>
      <c r="ABN15" s="132"/>
      <c r="ABO15" s="133"/>
      <c r="ABP15" s="134"/>
      <c r="ABQ15" s="132"/>
      <c r="ABR15" s="132"/>
      <c r="ABS15" s="132"/>
      <c r="ABT15" s="133"/>
      <c r="ABU15" s="134"/>
      <c r="ABV15" s="132"/>
      <c r="ABW15" s="132"/>
      <c r="ABX15" s="132"/>
      <c r="ABY15" s="133"/>
      <c r="ABZ15" s="134"/>
      <c r="ACA15" s="132"/>
      <c r="ACB15" s="132"/>
      <c r="ACC15" s="132"/>
      <c r="ACD15" s="133"/>
      <c r="ACE15" s="134"/>
      <c r="ACF15" s="132"/>
      <c r="ACG15" s="132"/>
      <c r="ACH15" s="132"/>
      <c r="ACI15" s="133"/>
      <c r="ACJ15" s="134"/>
      <c r="ACK15" s="132"/>
      <c r="ACL15" s="132"/>
      <c r="ACM15" s="132"/>
      <c r="ACN15" s="133"/>
      <c r="ACO15" s="134"/>
      <c r="ACP15" s="132"/>
      <c r="ACQ15" s="132"/>
      <c r="ACR15" s="132"/>
      <c r="ACS15" s="133"/>
      <c r="ACT15" s="134"/>
      <c r="ACU15" s="132"/>
      <c r="ACV15" s="132"/>
      <c r="ACW15" s="132"/>
      <c r="ACX15" s="133"/>
      <c r="ACY15" s="134"/>
      <c r="ACZ15" s="132"/>
      <c r="ADA15" s="132"/>
      <c r="ADB15" s="132"/>
      <c r="ADC15" s="133"/>
      <c r="ADD15" s="134"/>
      <c r="ADE15" s="132"/>
      <c r="ADF15" s="132"/>
      <c r="ADG15" s="132"/>
      <c r="ADH15" s="133"/>
      <c r="ADI15" s="134"/>
      <c r="ADJ15" s="132"/>
      <c r="ADK15" s="132"/>
      <c r="ADL15" s="132"/>
      <c r="ADM15" s="133"/>
      <c r="ADN15" s="134"/>
      <c r="ADO15" s="132"/>
      <c r="ADP15" s="132"/>
      <c r="ADQ15" s="132"/>
      <c r="ADR15" s="133"/>
      <c r="ADS15" s="134"/>
      <c r="ADT15" s="132"/>
      <c r="ADU15" s="132"/>
      <c r="ADV15" s="132"/>
      <c r="ADW15" s="133"/>
      <c r="ADX15" s="134"/>
      <c r="ADY15" s="132"/>
      <c r="ADZ15" s="132"/>
      <c r="AEA15" s="132"/>
      <c r="AEB15" s="133"/>
      <c r="AEC15" s="134"/>
      <c r="AED15" s="132"/>
      <c r="AEE15" s="132"/>
      <c r="AEF15" s="132"/>
      <c r="AEG15" s="133"/>
      <c r="AEH15" s="134"/>
      <c r="AEI15" s="132"/>
      <c r="AEJ15" s="132"/>
      <c r="AEK15" s="132"/>
      <c r="AEL15" s="133"/>
      <c r="AEM15" s="134"/>
      <c r="AEN15" s="132"/>
      <c r="AEO15" s="132"/>
      <c r="AEP15" s="132"/>
      <c r="AEQ15" s="133"/>
      <c r="AER15" s="134"/>
      <c r="AES15" s="132"/>
      <c r="AET15" s="132"/>
      <c r="AEU15" s="132"/>
      <c r="AEV15" s="133"/>
      <c r="AEW15" s="134"/>
      <c r="AEX15" s="132"/>
      <c r="AEY15" s="132"/>
      <c r="AEZ15" s="132"/>
      <c r="AFA15" s="133"/>
      <c r="AFB15" s="134"/>
      <c r="AFC15" s="132"/>
      <c r="AFD15" s="132"/>
      <c r="AFE15" s="132"/>
      <c r="AFF15" s="133"/>
      <c r="AFG15" s="134"/>
      <c r="AFH15" s="132"/>
      <c r="AFI15" s="132"/>
      <c r="AFJ15" s="132"/>
      <c r="AFK15" s="133"/>
      <c r="AFL15" s="134"/>
      <c r="AFM15" s="132"/>
      <c r="AFN15" s="132"/>
      <c r="AFO15" s="132"/>
      <c r="AFP15" s="133"/>
      <c r="AFQ15" s="134"/>
      <c r="AFR15" s="132"/>
      <c r="AFS15" s="132"/>
      <c r="AFT15" s="132"/>
      <c r="AFU15" s="133"/>
      <c r="AFV15" s="134"/>
      <c r="AFW15" s="132"/>
      <c r="AFX15" s="132"/>
      <c r="AFY15" s="132"/>
      <c r="AFZ15" s="133"/>
      <c r="AGA15" s="134"/>
      <c r="AGB15" s="132"/>
      <c r="AGC15" s="132"/>
      <c r="AGD15" s="132"/>
      <c r="AGE15" s="133"/>
      <c r="AGF15" s="134"/>
      <c r="AGG15" s="132"/>
      <c r="AGH15" s="132"/>
      <c r="AGI15" s="132"/>
      <c r="AGJ15" s="133"/>
      <c r="AGK15" s="134"/>
      <c r="AGL15" s="132"/>
      <c r="AGM15" s="132"/>
      <c r="AGN15" s="132"/>
      <c r="AGO15" s="133"/>
      <c r="AGP15" s="134"/>
      <c r="AGQ15" s="132"/>
      <c r="AGR15" s="132"/>
      <c r="AGS15" s="132"/>
      <c r="AGT15" s="133"/>
      <c r="AGU15" s="134"/>
      <c r="AGV15" s="132"/>
      <c r="AGW15" s="132"/>
      <c r="AGX15" s="132"/>
      <c r="AGY15" s="133"/>
      <c r="AGZ15" s="134"/>
      <c r="AHA15" s="132"/>
      <c r="AHB15" s="132"/>
      <c r="AHC15" s="132"/>
      <c r="AHD15" s="133"/>
      <c r="AHE15" s="134"/>
      <c r="AHF15" s="132"/>
      <c r="AHG15" s="132"/>
      <c r="AHH15" s="132"/>
      <c r="AHI15" s="133"/>
      <c r="AHJ15" s="134"/>
      <c r="AHK15" s="132"/>
      <c r="AHL15" s="132"/>
      <c r="AHM15" s="132"/>
      <c r="AHN15" s="133"/>
      <c r="AHO15" s="134"/>
      <c r="AHP15" s="132"/>
      <c r="AHQ15" s="132"/>
      <c r="AHR15" s="132"/>
      <c r="AHS15" s="133"/>
      <c r="AHT15" s="134"/>
      <c r="AHU15" s="132"/>
      <c r="AHV15" s="132"/>
      <c r="AHW15" s="132"/>
      <c r="AHX15" s="133"/>
      <c r="AHY15" s="134"/>
      <c r="AHZ15" s="132"/>
      <c r="AIA15" s="132"/>
      <c r="AIB15" s="132"/>
      <c r="AIC15" s="133"/>
      <c r="AID15" s="134"/>
      <c r="AIE15" s="132"/>
      <c r="AIF15" s="132"/>
      <c r="AIG15" s="132"/>
      <c r="AIH15" s="133"/>
      <c r="AII15" s="134"/>
      <c r="AIJ15" s="132"/>
      <c r="AIK15" s="132"/>
      <c r="AIL15" s="132"/>
      <c r="AIM15" s="133"/>
      <c r="AIN15" s="134"/>
      <c r="AIO15" s="132"/>
      <c r="AIP15" s="132"/>
      <c r="AIQ15" s="132"/>
      <c r="AIR15" s="133"/>
      <c r="AIS15" s="134"/>
      <c r="AIT15" s="132"/>
      <c r="AIU15" s="132"/>
      <c r="AIV15" s="132"/>
      <c r="AIW15" s="133"/>
      <c r="AIX15" s="134"/>
      <c r="AIY15" s="132"/>
      <c r="AIZ15" s="132"/>
      <c r="AJA15" s="132"/>
      <c r="AJB15" s="133"/>
      <c r="AJC15" s="134"/>
      <c r="AJD15" s="132"/>
      <c r="AJE15" s="132"/>
      <c r="AJF15" s="132"/>
      <c r="AJG15" s="133"/>
      <c r="AJH15" s="134"/>
      <c r="AJI15" s="132"/>
      <c r="AJJ15" s="132"/>
      <c r="AJK15" s="132"/>
      <c r="AJL15" s="133"/>
      <c r="AJM15" s="134"/>
      <c r="AJN15" s="132"/>
      <c r="AJO15" s="132"/>
      <c r="AJP15" s="132"/>
      <c r="AJQ15" s="133"/>
      <c r="AJR15" s="134"/>
      <c r="AJS15" s="132"/>
      <c r="AJT15" s="132"/>
      <c r="AJU15" s="132"/>
      <c r="AJV15" s="133"/>
      <c r="AJW15" s="134"/>
      <c r="AJX15" s="132"/>
      <c r="AJY15" s="132"/>
      <c r="AJZ15" s="132"/>
      <c r="AKA15" s="133"/>
      <c r="AKB15" s="134"/>
      <c r="AKC15" s="132"/>
      <c r="AKD15" s="132"/>
      <c r="AKE15" s="132"/>
      <c r="AKF15" s="133"/>
      <c r="AKG15" s="134"/>
      <c r="AKH15" s="132"/>
      <c r="AKI15" s="132"/>
      <c r="AKJ15" s="132"/>
      <c r="AKK15" s="133"/>
      <c r="AKL15" s="134"/>
      <c r="AKM15" s="132"/>
      <c r="AKN15" s="132"/>
      <c r="AKO15" s="132"/>
      <c r="AKP15" s="133"/>
      <c r="AKQ15" s="134"/>
      <c r="AKR15" s="132"/>
      <c r="AKS15" s="132"/>
      <c r="AKT15" s="132"/>
      <c r="AKU15" s="133"/>
      <c r="AKV15" s="134"/>
      <c r="AKW15" s="132"/>
      <c r="AKX15" s="132"/>
      <c r="AKY15" s="132"/>
      <c r="AKZ15" s="133"/>
      <c r="ALA15" s="134"/>
      <c r="ALB15" s="132"/>
      <c r="ALC15" s="132"/>
      <c r="ALD15" s="132"/>
      <c r="ALE15" s="133"/>
      <c r="ALF15" s="134"/>
      <c r="ALG15" s="132"/>
      <c r="ALH15" s="132"/>
      <c r="ALI15" s="132"/>
      <c r="ALJ15" s="133"/>
      <c r="ALK15" s="134"/>
      <c r="ALL15" s="132"/>
      <c r="ALM15" s="132"/>
      <c r="ALN15" s="132"/>
      <c r="ALO15" s="133"/>
      <c r="ALP15" s="134"/>
      <c r="ALQ15" s="132"/>
      <c r="ALR15" s="132"/>
      <c r="ALS15" s="132"/>
      <c r="ALT15" s="133"/>
      <c r="ALU15" s="134"/>
      <c r="ALV15" s="132"/>
      <c r="ALW15" s="132"/>
      <c r="ALX15" s="132"/>
      <c r="ALY15" s="133"/>
      <c r="ALZ15" s="134"/>
      <c r="AMA15" s="132"/>
      <c r="AMB15" s="132"/>
      <c r="AMC15" s="132"/>
      <c r="AMD15" s="133"/>
      <c r="AME15" s="134"/>
      <c r="AMF15" s="132"/>
      <c r="AMG15" s="132"/>
      <c r="AMH15" s="132"/>
      <c r="AMI15" s="133"/>
      <c r="AMJ15" s="134"/>
      <c r="AMK15" s="132"/>
      <c r="AML15" s="132"/>
      <c r="AMM15" s="132"/>
      <c r="AMN15" s="133"/>
      <c r="AMO15" s="134"/>
      <c r="AMP15" s="132"/>
      <c r="AMQ15" s="132"/>
      <c r="AMR15" s="132"/>
      <c r="AMS15" s="133"/>
      <c r="AMT15" s="134"/>
      <c r="AMU15" s="132"/>
      <c r="AMV15" s="132"/>
      <c r="AMW15" s="132"/>
      <c r="AMX15" s="133"/>
      <c r="AMY15" s="134"/>
      <c r="AMZ15" s="132"/>
      <c r="ANA15" s="132"/>
      <c r="ANB15" s="132"/>
      <c r="ANC15" s="133"/>
      <c r="AND15" s="134"/>
      <c r="ANE15" s="132"/>
      <c r="ANF15" s="132"/>
      <c r="ANG15" s="132"/>
      <c r="ANH15" s="133"/>
      <c r="ANI15" s="134"/>
      <c r="ANJ15" s="132"/>
      <c r="ANK15" s="132"/>
      <c r="ANL15" s="132"/>
      <c r="ANM15" s="133"/>
      <c r="ANN15" s="134"/>
      <c r="ANO15" s="132"/>
      <c r="ANP15" s="132"/>
      <c r="ANQ15" s="132"/>
      <c r="ANR15" s="133"/>
      <c r="ANS15" s="134"/>
      <c r="ANT15" s="132"/>
      <c r="ANU15" s="132"/>
      <c r="ANV15" s="132"/>
      <c r="ANW15" s="133"/>
      <c r="ANX15" s="134"/>
      <c r="ANY15" s="132"/>
      <c r="ANZ15" s="132"/>
      <c r="AOA15" s="132"/>
      <c r="AOB15" s="133"/>
      <c r="AOC15" s="134"/>
      <c r="AOD15" s="132"/>
      <c r="AOE15" s="132"/>
      <c r="AOF15" s="132"/>
      <c r="AOG15" s="133"/>
      <c r="AOH15" s="134"/>
      <c r="AOI15" s="132"/>
      <c r="AOJ15" s="132"/>
      <c r="AOK15" s="132"/>
      <c r="AOL15" s="133"/>
      <c r="AOM15" s="134"/>
      <c r="AON15" s="132"/>
      <c r="AOO15" s="132"/>
      <c r="AOP15" s="132"/>
      <c r="AOQ15" s="133"/>
      <c r="AOR15" s="134"/>
      <c r="AOS15" s="132"/>
      <c r="AOT15" s="132"/>
      <c r="AOU15" s="132"/>
      <c r="AOV15" s="133"/>
      <c r="AOW15" s="134"/>
      <c r="AOX15" s="132"/>
      <c r="AOY15" s="132"/>
      <c r="AOZ15" s="132"/>
      <c r="APA15" s="133"/>
      <c r="APB15" s="134"/>
      <c r="APC15" s="132"/>
      <c r="APD15" s="132"/>
      <c r="APE15" s="132"/>
      <c r="APF15" s="133"/>
      <c r="APG15" s="134"/>
      <c r="APH15" s="132"/>
      <c r="API15" s="132"/>
      <c r="APJ15" s="132"/>
      <c r="APK15" s="133"/>
      <c r="APL15" s="134"/>
      <c r="APM15" s="132"/>
      <c r="APN15" s="132"/>
      <c r="APO15" s="132"/>
      <c r="APP15" s="133"/>
      <c r="APQ15" s="134"/>
      <c r="APR15" s="132"/>
      <c r="APS15" s="132"/>
      <c r="APT15" s="132"/>
      <c r="APU15" s="133"/>
      <c r="APV15" s="134"/>
      <c r="APW15" s="132"/>
      <c r="APX15" s="132"/>
      <c r="APY15" s="132"/>
      <c r="APZ15" s="133"/>
      <c r="AQA15" s="134"/>
      <c r="AQB15" s="132"/>
      <c r="AQC15" s="132"/>
      <c r="AQD15" s="132"/>
      <c r="AQE15" s="133"/>
      <c r="AQF15" s="134"/>
      <c r="AQG15" s="132"/>
      <c r="AQH15" s="132"/>
      <c r="AQI15" s="132"/>
      <c r="AQJ15" s="133"/>
      <c r="AQK15" s="134"/>
      <c r="AQL15" s="132"/>
      <c r="AQM15" s="132"/>
      <c r="AQN15" s="132"/>
      <c r="AQO15" s="133"/>
      <c r="AQP15" s="134"/>
      <c r="AQQ15" s="132"/>
      <c r="AQR15" s="132"/>
      <c r="AQS15" s="132"/>
      <c r="AQT15" s="133"/>
      <c r="AQU15" s="134"/>
      <c r="AQV15" s="132"/>
      <c r="AQW15" s="132"/>
      <c r="AQX15" s="132"/>
      <c r="AQY15" s="133"/>
      <c r="AQZ15" s="134"/>
      <c r="ARA15" s="132"/>
      <c r="ARB15" s="132"/>
      <c r="ARC15" s="132"/>
      <c r="ARD15" s="133"/>
      <c r="ARE15" s="134"/>
      <c r="ARF15" s="132"/>
      <c r="ARG15" s="132"/>
      <c r="ARH15" s="132"/>
      <c r="ARI15" s="133"/>
      <c r="ARJ15" s="134"/>
      <c r="ARK15" s="132"/>
      <c r="ARL15" s="132"/>
      <c r="ARM15" s="132"/>
      <c r="ARN15" s="133"/>
      <c r="ARO15" s="134"/>
      <c r="ARP15" s="132"/>
      <c r="ARQ15" s="132"/>
      <c r="ARR15" s="132"/>
      <c r="ARS15" s="133"/>
      <c r="ART15" s="134"/>
      <c r="ARU15" s="132"/>
      <c r="ARV15" s="132"/>
      <c r="ARW15" s="132"/>
      <c r="ARX15" s="133"/>
      <c r="ARY15" s="134"/>
      <c r="ARZ15" s="132"/>
      <c r="ASA15" s="132"/>
      <c r="ASB15" s="132"/>
      <c r="ASC15" s="133"/>
      <c r="ASD15" s="134"/>
      <c r="ASE15" s="132"/>
      <c r="ASF15" s="132"/>
      <c r="ASG15" s="132"/>
      <c r="ASH15" s="133"/>
      <c r="ASI15" s="134"/>
      <c r="ASJ15" s="132"/>
      <c r="ASK15" s="132"/>
      <c r="ASL15" s="132"/>
      <c r="ASM15" s="133"/>
      <c r="ASN15" s="134"/>
      <c r="ASO15" s="132"/>
      <c r="ASP15" s="132"/>
      <c r="ASQ15" s="132"/>
      <c r="ASR15" s="133"/>
      <c r="ASS15" s="134"/>
      <c r="AST15" s="132"/>
      <c r="ASU15" s="132"/>
      <c r="ASV15" s="132"/>
      <c r="ASW15" s="133"/>
      <c r="ASX15" s="134"/>
      <c r="ASY15" s="132"/>
      <c r="ASZ15" s="132"/>
      <c r="ATA15" s="132"/>
      <c r="ATB15" s="133"/>
      <c r="ATC15" s="134"/>
      <c r="ATD15" s="132"/>
      <c r="ATE15" s="132"/>
      <c r="ATF15" s="132"/>
      <c r="ATG15" s="133"/>
      <c r="ATH15" s="134"/>
      <c r="ATI15" s="132"/>
      <c r="ATJ15" s="132"/>
      <c r="ATK15" s="132"/>
      <c r="ATL15" s="133"/>
      <c r="ATM15" s="134"/>
      <c r="ATN15" s="132"/>
      <c r="ATO15" s="132"/>
      <c r="ATP15" s="132"/>
      <c r="ATQ15" s="133"/>
      <c r="ATR15" s="134"/>
      <c r="ATS15" s="132"/>
      <c r="ATT15" s="132"/>
      <c r="ATU15" s="132"/>
      <c r="ATV15" s="133"/>
      <c r="ATW15" s="134"/>
      <c r="ATX15" s="132"/>
      <c r="ATY15" s="132"/>
      <c r="ATZ15" s="132"/>
      <c r="AUA15" s="133"/>
      <c r="AUB15" s="134"/>
      <c r="AUC15" s="132"/>
      <c r="AUD15" s="132"/>
      <c r="AUE15" s="132"/>
      <c r="AUF15" s="133"/>
      <c r="AUG15" s="134"/>
      <c r="AUH15" s="132"/>
      <c r="AUI15" s="132"/>
      <c r="AUJ15" s="132"/>
      <c r="AUK15" s="133"/>
      <c r="AUL15" s="134"/>
      <c r="AUM15" s="132"/>
      <c r="AUN15" s="132"/>
      <c r="AUO15" s="132"/>
      <c r="AUP15" s="133"/>
      <c r="AUQ15" s="134"/>
      <c r="AUR15" s="132"/>
      <c r="AUS15" s="132"/>
      <c r="AUT15" s="132"/>
      <c r="AUU15" s="133"/>
      <c r="AUV15" s="134"/>
      <c r="AUW15" s="132"/>
      <c r="AUX15" s="132"/>
      <c r="AUY15" s="132"/>
      <c r="AUZ15" s="133"/>
      <c r="AVA15" s="134"/>
      <c r="AVB15" s="132"/>
      <c r="AVC15" s="132"/>
      <c r="AVD15" s="132"/>
      <c r="AVE15" s="133"/>
      <c r="AVF15" s="134"/>
      <c r="AVG15" s="132"/>
      <c r="AVH15" s="132"/>
      <c r="AVI15" s="132"/>
      <c r="AVJ15" s="133"/>
      <c r="AVK15" s="134"/>
      <c r="AVL15" s="132"/>
      <c r="AVM15" s="132"/>
      <c r="AVN15" s="132"/>
      <c r="AVO15" s="133"/>
      <c r="AVP15" s="134"/>
      <c r="AVQ15" s="132"/>
      <c r="AVR15" s="132"/>
      <c r="AVS15" s="132"/>
      <c r="AVT15" s="133"/>
      <c r="AVU15" s="134"/>
      <c r="AVV15" s="132"/>
      <c r="AVW15" s="132"/>
      <c r="AVX15" s="132"/>
      <c r="AVY15" s="133"/>
      <c r="AVZ15" s="134"/>
      <c r="AWA15" s="132"/>
      <c r="AWB15" s="132"/>
      <c r="AWC15" s="132"/>
      <c r="AWD15" s="133"/>
      <c r="AWE15" s="134"/>
      <c r="AWF15" s="132"/>
      <c r="AWG15" s="132"/>
      <c r="AWH15" s="132"/>
      <c r="AWI15" s="133"/>
      <c r="AWJ15" s="134"/>
      <c r="AWK15" s="132"/>
      <c r="AWL15" s="132"/>
      <c r="AWM15" s="132"/>
      <c r="AWN15" s="133"/>
      <c r="AWO15" s="134"/>
      <c r="AWP15" s="132"/>
      <c r="AWQ15" s="132"/>
      <c r="AWR15" s="132"/>
      <c r="AWS15" s="133"/>
      <c r="AWT15" s="134"/>
      <c r="AWU15" s="132"/>
      <c r="AWV15" s="132"/>
      <c r="AWW15" s="132"/>
      <c r="AWX15" s="133"/>
      <c r="AWY15" s="134"/>
      <c r="AWZ15" s="132"/>
      <c r="AXA15" s="132"/>
      <c r="AXB15" s="132"/>
      <c r="AXC15" s="133"/>
      <c r="AXD15" s="134"/>
      <c r="AXE15" s="132"/>
      <c r="AXF15" s="132"/>
      <c r="AXG15" s="132"/>
      <c r="AXH15" s="133"/>
      <c r="AXI15" s="134"/>
      <c r="AXJ15" s="132"/>
      <c r="AXK15" s="132"/>
      <c r="AXL15" s="132"/>
      <c r="AXM15" s="133"/>
      <c r="AXN15" s="134"/>
      <c r="AXO15" s="132"/>
      <c r="AXP15" s="132"/>
      <c r="AXQ15" s="132"/>
      <c r="AXR15" s="133"/>
      <c r="AXS15" s="134"/>
      <c r="AXT15" s="132"/>
      <c r="AXU15" s="132"/>
      <c r="AXV15" s="132"/>
      <c r="AXW15" s="133"/>
      <c r="AXX15" s="134"/>
      <c r="AXY15" s="132"/>
      <c r="AXZ15" s="132"/>
      <c r="AYA15" s="132"/>
      <c r="AYB15" s="133"/>
      <c r="AYC15" s="134"/>
      <c r="AYD15" s="132"/>
      <c r="AYE15" s="132"/>
      <c r="AYF15" s="132"/>
      <c r="AYG15" s="133"/>
      <c r="AYH15" s="134"/>
      <c r="AYI15" s="132"/>
      <c r="AYJ15" s="132"/>
      <c r="AYK15" s="132"/>
      <c r="AYL15" s="133"/>
      <c r="AYM15" s="134"/>
      <c r="AYN15" s="132"/>
      <c r="AYO15" s="132"/>
      <c r="AYP15" s="132"/>
      <c r="AYQ15" s="133"/>
      <c r="AYR15" s="134"/>
      <c r="AYS15" s="132"/>
      <c r="AYT15" s="132"/>
      <c r="AYU15" s="132"/>
      <c r="AYV15" s="133"/>
      <c r="AYW15" s="134"/>
      <c r="AYX15" s="132"/>
      <c r="AYY15" s="132"/>
      <c r="AYZ15" s="132"/>
      <c r="AZA15" s="133"/>
      <c r="AZB15" s="134"/>
      <c r="AZC15" s="132"/>
      <c r="AZD15" s="132"/>
      <c r="AZE15" s="132"/>
      <c r="AZF15" s="133"/>
      <c r="AZG15" s="134"/>
      <c r="AZH15" s="132"/>
      <c r="AZI15" s="132"/>
      <c r="AZJ15" s="132"/>
      <c r="AZK15" s="133"/>
      <c r="AZL15" s="134"/>
      <c r="AZM15" s="132"/>
      <c r="AZN15" s="132"/>
      <c r="AZO15" s="132"/>
      <c r="AZP15" s="133"/>
      <c r="AZQ15" s="134"/>
      <c r="AZR15" s="132"/>
      <c r="AZS15" s="132"/>
      <c r="AZT15" s="132"/>
      <c r="AZU15" s="133"/>
      <c r="AZV15" s="134"/>
      <c r="AZW15" s="132"/>
      <c r="AZX15" s="132"/>
      <c r="AZY15" s="132"/>
      <c r="AZZ15" s="133"/>
      <c r="BAA15" s="134"/>
      <c r="BAB15" s="132"/>
      <c r="BAC15" s="132"/>
      <c r="BAD15" s="132"/>
      <c r="BAE15" s="133"/>
      <c r="BAF15" s="134"/>
      <c r="BAG15" s="132"/>
      <c r="BAH15" s="132"/>
      <c r="BAI15" s="132"/>
      <c r="BAJ15" s="133"/>
      <c r="BAK15" s="134"/>
      <c r="BAL15" s="132"/>
      <c r="BAM15" s="132"/>
      <c r="BAN15" s="132"/>
      <c r="BAO15" s="133"/>
      <c r="BAP15" s="134"/>
      <c r="BAQ15" s="132"/>
      <c r="BAR15" s="132"/>
      <c r="BAS15" s="132"/>
      <c r="BAT15" s="133"/>
      <c r="BAU15" s="134"/>
      <c r="BAV15" s="132"/>
      <c r="BAW15" s="132"/>
      <c r="BAX15" s="132"/>
      <c r="BAY15" s="133"/>
      <c r="BAZ15" s="134"/>
      <c r="BBA15" s="132"/>
      <c r="BBB15" s="132"/>
      <c r="BBC15" s="132"/>
      <c r="BBD15" s="133"/>
      <c r="BBE15" s="134"/>
      <c r="BBF15" s="132"/>
      <c r="BBG15" s="132"/>
      <c r="BBH15" s="132"/>
      <c r="BBI15" s="133"/>
      <c r="BBJ15" s="134"/>
      <c r="BBK15" s="132"/>
      <c r="BBL15" s="132"/>
      <c r="BBM15" s="132"/>
      <c r="BBN15" s="133"/>
      <c r="BBO15" s="134"/>
      <c r="BBP15" s="132"/>
      <c r="BBQ15" s="132"/>
      <c r="BBR15" s="132"/>
      <c r="BBS15" s="133"/>
      <c r="BBT15" s="134"/>
      <c r="BBU15" s="132"/>
      <c r="BBV15" s="132"/>
      <c r="BBW15" s="132"/>
      <c r="BBX15" s="133"/>
      <c r="BBY15" s="134"/>
      <c r="BBZ15" s="132"/>
      <c r="BCA15" s="132"/>
      <c r="BCB15" s="132"/>
      <c r="BCC15" s="133"/>
      <c r="BCD15" s="134"/>
      <c r="BCE15" s="132"/>
      <c r="BCF15" s="132"/>
      <c r="BCG15" s="132"/>
      <c r="BCH15" s="133"/>
      <c r="BCI15" s="134"/>
      <c r="BCJ15" s="132"/>
      <c r="BCK15" s="132"/>
      <c r="BCL15" s="132"/>
      <c r="BCM15" s="133"/>
      <c r="BCN15" s="134"/>
      <c r="BCO15" s="132"/>
      <c r="BCP15" s="132"/>
      <c r="BCQ15" s="132"/>
      <c r="BCR15" s="133"/>
      <c r="BCS15" s="134"/>
      <c r="BCT15" s="132"/>
      <c r="BCU15" s="132"/>
      <c r="BCV15" s="132"/>
      <c r="BCW15" s="133"/>
      <c r="BCX15" s="134"/>
      <c r="BCY15" s="132"/>
      <c r="BCZ15" s="132"/>
      <c r="BDA15" s="132"/>
      <c r="BDB15" s="133"/>
      <c r="BDC15" s="134"/>
      <c r="BDD15" s="132"/>
      <c r="BDE15" s="132"/>
      <c r="BDF15" s="132"/>
      <c r="BDG15" s="133"/>
      <c r="BDH15" s="134"/>
      <c r="BDI15" s="132"/>
      <c r="BDJ15" s="132"/>
      <c r="BDK15" s="132"/>
      <c r="BDL15" s="133"/>
      <c r="BDM15" s="134"/>
      <c r="BDN15" s="132"/>
      <c r="BDO15" s="132"/>
      <c r="BDP15" s="132"/>
      <c r="BDQ15" s="133"/>
      <c r="BDR15" s="134"/>
      <c r="BDS15" s="132"/>
      <c r="BDT15" s="132"/>
      <c r="BDU15" s="132"/>
      <c r="BDV15" s="133"/>
      <c r="BDW15" s="134"/>
      <c r="BDX15" s="132"/>
      <c r="BDY15" s="132"/>
      <c r="BDZ15" s="132"/>
      <c r="BEA15" s="133"/>
      <c r="BEB15" s="134"/>
      <c r="BEC15" s="132"/>
      <c r="BED15" s="132"/>
      <c r="BEE15" s="132"/>
      <c r="BEF15" s="133"/>
      <c r="BEG15" s="134"/>
      <c r="BEH15" s="132"/>
      <c r="BEI15" s="132"/>
      <c r="BEJ15" s="132"/>
      <c r="BEK15" s="133"/>
      <c r="BEL15" s="134"/>
      <c r="BEM15" s="132"/>
      <c r="BEN15" s="132"/>
      <c r="BEO15" s="132"/>
      <c r="BEP15" s="133"/>
      <c r="BEQ15" s="134"/>
      <c r="BER15" s="132"/>
      <c r="BES15" s="132"/>
      <c r="BET15" s="132"/>
      <c r="BEU15" s="133"/>
      <c r="BEV15" s="134"/>
      <c r="BEW15" s="132"/>
      <c r="BEX15" s="132"/>
      <c r="BEY15" s="132"/>
      <c r="BEZ15" s="133"/>
      <c r="BFA15" s="134"/>
      <c r="BFB15" s="132"/>
      <c r="BFC15" s="132"/>
      <c r="BFD15" s="132"/>
      <c r="BFE15" s="133"/>
      <c r="BFF15" s="134"/>
      <c r="BFG15" s="132"/>
      <c r="BFH15" s="132"/>
      <c r="BFI15" s="132"/>
      <c r="BFJ15" s="133"/>
      <c r="BFK15" s="134"/>
      <c r="BFL15" s="132"/>
      <c r="BFM15" s="132"/>
      <c r="BFN15" s="132"/>
      <c r="BFO15" s="133"/>
      <c r="BFP15" s="134"/>
      <c r="BFQ15" s="132"/>
      <c r="BFR15" s="132"/>
      <c r="BFS15" s="132"/>
      <c r="BFT15" s="133"/>
      <c r="BFU15" s="134"/>
      <c r="BFV15" s="132"/>
      <c r="BFW15" s="132"/>
      <c r="BFX15" s="132"/>
      <c r="BFY15" s="133"/>
      <c r="BFZ15" s="134"/>
      <c r="BGA15" s="132"/>
      <c r="BGB15" s="132"/>
      <c r="BGC15" s="132"/>
      <c r="BGD15" s="133"/>
      <c r="BGE15" s="134"/>
      <c r="BGF15" s="132"/>
      <c r="BGG15" s="132"/>
      <c r="BGH15" s="132"/>
      <c r="BGI15" s="133"/>
      <c r="BGJ15" s="134"/>
      <c r="BGK15" s="132"/>
      <c r="BGL15" s="132"/>
      <c r="BGM15" s="132"/>
      <c r="BGN15" s="133"/>
      <c r="BGO15" s="134"/>
      <c r="BGP15" s="132"/>
      <c r="BGQ15" s="132"/>
      <c r="BGR15" s="132"/>
      <c r="BGS15" s="133"/>
      <c r="BGT15" s="134"/>
      <c r="BGU15" s="132"/>
      <c r="BGV15" s="132"/>
      <c r="BGW15" s="132"/>
      <c r="BGX15" s="133"/>
      <c r="BGY15" s="134"/>
      <c r="BGZ15" s="132"/>
      <c r="BHA15" s="132"/>
      <c r="BHB15" s="132"/>
      <c r="BHC15" s="133"/>
      <c r="BHD15" s="134"/>
      <c r="BHE15" s="132"/>
      <c r="BHF15" s="132"/>
      <c r="BHG15" s="132"/>
      <c r="BHH15" s="133"/>
      <c r="BHI15" s="134"/>
      <c r="BHJ15" s="132"/>
      <c r="BHK15" s="132"/>
      <c r="BHL15" s="132"/>
      <c r="BHM15" s="133"/>
      <c r="BHN15" s="134"/>
      <c r="BHO15" s="132"/>
      <c r="BHP15" s="132"/>
      <c r="BHQ15" s="132"/>
      <c r="BHR15" s="133"/>
      <c r="BHS15" s="134"/>
      <c r="BHT15" s="132"/>
      <c r="BHU15" s="132"/>
      <c r="BHV15" s="132"/>
      <c r="BHW15" s="133"/>
      <c r="BHX15" s="134"/>
      <c r="BHY15" s="132"/>
      <c r="BHZ15" s="132"/>
      <c r="BIA15" s="132"/>
      <c r="BIB15" s="133"/>
      <c r="BIC15" s="134"/>
      <c r="BID15" s="132"/>
      <c r="BIE15" s="132"/>
      <c r="BIF15" s="132"/>
      <c r="BIG15" s="133"/>
      <c r="BIH15" s="134"/>
      <c r="BII15" s="132"/>
      <c r="BIJ15" s="132"/>
      <c r="BIK15" s="132"/>
      <c r="BIL15" s="133"/>
      <c r="BIM15" s="134"/>
      <c r="BIN15" s="132"/>
      <c r="BIO15" s="132"/>
      <c r="BIP15" s="132"/>
      <c r="BIQ15" s="133"/>
      <c r="BIR15" s="134"/>
      <c r="BIS15" s="132"/>
      <c r="BIT15" s="132"/>
      <c r="BIU15" s="132"/>
      <c r="BIV15" s="133"/>
      <c r="BIW15" s="134"/>
      <c r="BIX15" s="132"/>
      <c r="BIY15" s="132"/>
      <c r="BIZ15" s="132"/>
      <c r="BJA15" s="133"/>
      <c r="BJB15" s="134"/>
      <c r="BJC15" s="132"/>
      <c r="BJD15" s="132"/>
      <c r="BJE15" s="132"/>
      <c r="BJF15" s="133"/>
      <c r="BJG15" s="134"/>
      <c r="BJH15" s="132"/>
      <c r="BJI15" s="132"/>
      <c r="BJJ15" s="132"/>
      <c r="BJK15" s="133"/>
      <c r="BJL15" s="134"/>
      <c r="BJM15" s="132"/>
      <c r="BJN15" s="132"/>
      <c r="BJO15" s="132"/>
      <c r="BJP15" s="133"/>
      <c r="BJQ15" s="134"/>
      <c r="BJR15" s="132"/>
      <c r="BJS15" s="132"/>
      <c r="BJT15" s="132"/>
      <c r="BJU15" s="133"/>
      <c r="BJV15" s="134"/>
      <c r="BJW15" s="132"/>
      <c r="BJX15" s="132"/>
      <c r="BJY15" s="132"/>
      <c r="BJZ15" s="133"/>
      <c r="BKA15" s="134"/>
      <c r="BKB15" s="132"/>
      <c r="BKC15" s="132"/>
      <c r="BKD15" s="132"/>
      <c r="BKE15" s="133"/>
      <c r="BKF15" s="134"/>
      <c r="BKG15" s="132"/>
      <c r="BKH15" s="132"/>
      <c r="BKI15" s="132"/>
      <c r="BKJ15" s="133"/>
      <c r="BKK15" s="134"/>
      <c r="BKL15" s="132"/>
      <c r="BKM15" s="132"/>
      <c r="BKN15" s="132"/>
      <c r="BKO15" s="133"/>
      <c r="BKP15" s="134"/>
      <c r="BKQ15" s="132"/>
      <c r="BKR15" s="132"/>
      <c r="BKS15" s="132"/>
      <c r="BKT15" s="133"/>
      <c r="BKU15" s="134"/>
      <c r="BKV15" s="132"/>
      <c r="BKW15" s="132"/>
      <c r="BKX15" s="132"/>
      <c r="BKY15" s="133"/>
      <c r="BKZ15" s="134"/>
      <c r="BLA15" s="132"/>
      <c r="BLB15" s="132"/>
      <c r="BLC15" s="132"/>
      <c r="BLD15" s="133"/>
      <c r="BLE15" s="134"/>
      <c r="BLF15" s="132"/>
      <c r="BLG15" s="132"/>
      <c r="BLH15" s="132"/>
      <c r="BLI15" s="133"/>
      <c r="BLJ15" s="134"/>
      <c r="BLK15" s="132"/>
      <c r="BLL15" s="132"/>
      <c r="BLM15" s="132"/>
      <c r="BLN15" s="133"/>
      <c r="BLO15" s="134"/>
      <c r="BLP15" s="132"/>
      <c r="BLQ15" s="132"/>
      <c r="BLR15" s="132"/>
      <c r="BLS15" s="133"/>
      <c r="BLT15" s="134"/>
      <c r="BLU15" s="132"/>
      <c r="BLV15" s="132"/>
      <c r="BLW15" s="132"/>
      <c r="BLX15" s="133"/>
      <c r="BLY15" s="134"/>
      <c r="BLZ15" s="132"/>
      <c r="BMA15" s="132"/>
      <c r="BMB15" s="132"/>
      <c r="BMC15" s="133"/>
      <c r="BMD15" s="134"/>
      <c r="BME15" s="132"/>
      <c r="BMF15" s="132"/>
      <c r="BMG15" s="132"/>
      <c r="BMH15" s="133"/>
      <c r="BMI15" s="134"/>
      <c r="BMJ15" s="132"/>
      <c r="BMK15" s="132"/>
      <c r="BML15" s="132"/>
      <c r="BMM15" s="133"/>
      <c r="BMN15" s="134"/>
      <c r="BMO15" s="132"/>
      <c r="BMP15" s="132"/>
      <c r="BMQ15" s="132"/>
      <c r="BMR15" s="133"/>
      <c r="BMS15" s="134"/>
      <c r="BMT15" s="132"/>
      <c r="BMU15" s="132"/>
      <c r="BMV15" s="132"/>
      <c r="BMW15" s="133"/>
      <c r="BMX15" s="134"/>
      <c r="BMY15" s="132"/>
      <c r="BMZ15" s="132"/>
      <c r="BNA15" s="132"/>
      <c r="BNB15" s="133"/>
      <c r="BNC15" s="134"/>
      <c r="BND15" s="132"/>
      <c r="BNE15" s="132"/>
      <c r="BNF15" s="132"/>
      <c r="BNG15" s="133"/>
      <c r="BNH15" s="134"/>
      <c r="BNI15" s="132"/>
      <c r="BNJ15" s="132"/>
      <c r="BNK15" s="132"/>
      <c r="BNL15" s="133"/>
      <c r="BNM15" s="134"/>
      <c r="BNN15" s="132"/>
      <c r="BNO15" s="132"/>
      <c r="BNP15" s="132"/>
      <c r="BNQ15" s="133"/>
      <c r="BNR15" s="134"/>
      <c r="BNS15" s="132"/>
      <c r="BNT15" s="132"/>
      <c r="BNU15" s="132"/>
      <c r="BNV15" s="133"/>
      <c r="BNW15" s="134"/>
      <c r="BNX15" s="132"/>
      <c r="BNY15" s="132"/>
      <c r="BNZ15" s="132"/>
      <c r="BOA15" s="133"/>
      <c r="BOB15" s="134"/>
      <c r="BOC15" s="132"/>
      <c r="BOD15" s="132"/>
      <c r="BOE15" s="132"/>
      <c r="BOF15" s="133"/>
      <c r="BOG15" s="134"/>
      <c r="BOH15" s="132"/>
      <c r="BOI15" s="132"/>
      <c r="BOJ15" s="132"/>
      <c r="BOK15" s="133"/>
      <c r="BOL15" s="134"/>
      <c r="BOM15" s="132"/>
      <c r="BON15" s="132"/>
      <c r="BOO15" s="132"/>
      <c r="BOP15" s="133"/>
      <c r="BOQ15" s="134"/>
      <c r="BOR15" s="132"/>
      <c r="BOS15" s="132"/>
      <c r="BOT15" s="132"/>
      <c r="BOU15" s="133"/>
      <c r="BOV15" s="134"/>
      <c r="BOW15" s="132"/>
      <c r="BOX15" s="132"/>
      <c r="BOY15" s="132"/>
      <c r="BOZ15" s="133"/>
      <c r="BPA15" s="134"/>
      <c r="BPB15" s="132"/>
      <c r="BPC15" s="132"/>
      <c r="BPD15" s="132"/>
      <c r="BPE15" s="133"/>
      <c r="BPF15" s="134"/>
      <c r="BPG15" s="132"/>
      <c r="BPH15" s="132"/>
      <c r="BPI15" s="132"/>
      <c r="BPJ15" s="133"/>
      <c r="BPK15" s="134"/>
      <c r="BPL15" s="132"/>
      <c r="BPM15" s="132"/>
      <c r="BPN15" s="132"/>
      <c r="BPO15" s="133"/>
      <c r="BPP15" s="134"/>
      <c r="BPQ15" s="132"/>
      <c r="BPR15" s="132"/>
      <c r="BPS15" s="132"/>
      <c r="BPT15" s="133"/>
      <c r="BPU15" s="134"/>
      <c r="BPV15" s="132"/>
      <c r="BPW15" s="132"/>
      <c r="BPX15" s="132"/>
      <c r="BPY15" s="133"/>
      <c r="BPZ15" s="134"/>
      <c r="BQA15" s="132"/>
      <c r="BQB15" s="132"/>
      <c r="BQC15" s="132"/>
      <c r="BQD15" s="133"/>
      <c r="BQE15" s="134"/>
      <c r="BQF15" s="132"/>
      <c r="BQG15" s="132"/>
      <c r="BQH15" s="132"/>
      <c r="BQI15" s="133"/>
      <c r="BQJ15" s="134"/>
      <c r="BQK15" s="132"/>
      <c r="BQL15" s="132"/>
      <c r="BQM15" s="132"/>
      <c r="BQN15" s="133"/>
      <c r="BQO15" s="134"/>
      <c r="BQP15" s="132"/>
      <c r="BQQ15" s="132"/>
      <c r="BQR15" s="132"/>
      <c r="BQS15" s="133"/>
      <c r="BQT15" s="134"/>
      <c r="BQU15" s="132"/>
      <c r="BQV15" s="132"/>
      <c r="BQW15" s="132"/>
      <c r="BQX15" s="133"/>
      <c r="BQY15" s="134"/>
      <c r="BQZ15" s="132"/>
      <c r="BRA15" s="132"/>
      <c r="BRB15" s="132"/>
      <c r="BRC15" s="133"/>
      <c r="BRD15" s="134"/>
      <c r="BRE15" s="132"/>
      <c r="BRF15" s="132"/>
      <c r="BRG15" s="132"/>
      <c r="BRH15" s="133"/>
      <c r="BRI15" s="134"/>
      <c r="BRJ15" s="132"/>
      <c r="BRK15" s="132"/>
      <c r="BRL15" s="132"/>
      <c r="BRM15" s="133"/>
      <c r="BRN15" s="134"/>
      <c r="BRO15" s="132"/>
      <c r="BRP15" s="132"/>
      <c r="BRQ15" s="132"/>
      <c r="BRR15" s="133"/>
      <c r="BRS15" s="134"/>
      <c r="BRT15" s="132"/>
      <c r="BRU15" s="132"/>
      <c r="BRV15" s="132"/>
      <c r="BRW15" s="133"/>
      <c r="BRX15" s="134"/>
      <c r="BRY15" s="132"/>
      <c r="BRZ15" s="132"/>
      <c r="BSA15" s="132"/>
      <c r="BSB15" s="133"/>
      <c r="BSC15" s="134"/>
      <c r="BSD15" s="132"/>
      <c r="BSE15" s="132"/>
      <c r="BSF15" s="132"/>
      <c r="BSG15" s="133"/>
      <c r="BSH15" s="134"/>
      <c r="BSI15" s="132"/>
      <c r="BSJ15" s="132"/>
      <c r="BSK15" s="132"/>
      <c r="BSL15" s="133"/>
      <c r="BSM15" s="134"/>
      <c r="BSN15" s="132"/>
      <c r="BSO15" s="132"/>
      <c r="BSP15" s="132"/>
      <c r="BSQ15" s="133"/>
      <c r="BSR15" s="134"/>
      <c r="BSS15" s="132"/>
      <c r="BST15" s="132"/>
      <c r="BSU15" s="132"/>
      <c r="BSV15" s="133"/>
      <c r="BSW15" s="134"/>
      <c r="BSX15" s="132"/>
      <c r="BSY15" s="132"/>
      <c r="BSZ15" s="132"/>
      <c r="BTA15" s="133"/>
      <c r="BTB15" s="134"/>
      <c r="BTC15" s="132"/>
      <c r="BTD15" s="132"/>
      <c r="BTE15" s="132"/>
      <c r="BTF15" s="133"/>
      <c r="BTG15" s="134"/>
      <c r="BTH15" s="132"/>
      <c r="BTI15" s="132"/>
      <c r="BTJ15" s="132"/>
      <c r="BTK15" s="133"/>
      <c r="BTL15" s="134"/>
      <c r="BTM15" s="132"/>
      <c r="BTN15" s="132"/>
      <c r="BTO15" s="132"/>
      <c r="BTP15" s="133"/>
      <c r="BTQ15" s="134"/>
      <c r="BTR15" s="132"/>
      <c r="BTS15" s="132"/>
      <c r="BTT15" s="132"/>
      <c r="BTU15" s="133"/>
      <c r="BTV15" s="134"/>
      <c r="BTW15" s="132"/>
      <c r="BTX15" s="132"/>
      <c r="BTY15" s="132"/>
      <c r="BTZ15" s="133"/>
      <c r="BUA15" s="134"/>
      <c r="BUB15" s="132"/>
      <c r="BUC15" s="132"/>
      <c r="BUD15" s="132"/>
      <c r="BUE15" s="133"/>
      <c r="BUF15" s="134"/>
      <c r="BUG15" s="132"/>
      <c r="BUH15" s="132"/>
      <c r="BUI15" s="132"/>
      <c r="BUJ15" s="133"/>
      <c r="BUK15" s="134"/>
      <c r="BUL15" s="132"/>
      <c r="BUM15" s="132"/>
      <c r="BUN15" s="132"/>
      <c r="BUO15" s="133"/>
      <c r="BUP15" s="134"/>
      <c r="BUQ15" s="132"/>
      <c r="BUR15" s="132"/>
      <c r="BUS15" s="132"/>
      <c r="BUT15" s="133"/>
      <c r="BUU15" s="134"/>
      <c r="BUV15" s="132"/>
      <c r="BUW15" s="132"/>
      <c r="BUX15" s="132"/>
      <c r="BUY15" s="133"/>
      <c r="BUZ15" s="134"/>
      <c r="BVA15" s="132"/>
      <c r="BVB15" s="132"/>
      <c r="BVC15" s="132"/>
      <c r="BVD15" s="133"/>
      <c r="BVE15" s="134"/>
      <c r="BVF15" s="132"/>
      <c r="BVG15" s="132"/>
      <c r="BVH15" s="132"/>
      <c r="BVI15" s="133"/>
      <c r="BVJ15" s="134"/>
      <c r="BVK15" s="132"/>
      <c r="BVL15" s="132"/>
      <c r="BVM15" s="132"/>
      <c r="BVN15" s="133"/>
      <c r="BVO15" s="134"/>
      <c r="BVP15" s="132"/>
      <c r="BVQ15" s="132"/>
      <c r="BVR15" s="132"/>
      <c r="BVS15" s="133"/>
      <c r="BVT15" s="134"/>
      <c r="BVU15" s="132"/>
      <c r="BVV15" s="132"/>
      <c r="BVW15" s="132"/>
      <c r="BVX15" s="133"/>
      <c r="BVY15" s="134"/>
      <c r="BVZ15" s="132"/>
      <c r="BWA15" s="132"/>
      <c r="BWB15" s="132"/>
      <c r="BWC15" s="133"/>
      <c r="BWD15" s="134"/>
      <c r="BWE15" s="132"/>
      <c r="BWF15" s="132"/>
      <c r="BWG15" s="132"/>
      <c r="BWH15" s="133"/>
      <c r="BWI15" s="134"/>
      <c r="BWJ15" s="132"/>
      <c r="BWK15" s="132"/>
      <c r="BWL15" s="132"/>
      <c r="BWM15" s="133"/>
      <c r="BWN15" s="134"/>
      <c r="BWO15" s="132"/>
      <c r="BWP15" s="132"/>
      <c r="BWQ15" s="132"/>
      <c r="BWR15" s="133"/>
      <c r="BWS15" s="134"/>
      <c r="BWT15" s="132"/>
      <c r="BWU15" s="132"/>
      <c r="BWV15" s="132"/>
      <c r="BWW15" s="133"/>
      <c r="BWX15" s="134"/>
      <c r="BWY15" s="132"/>
      <c r="BWZ15" s="132"/>
      <c r="BXA15" s="132"/>
      <c r="BXB15" s="133"/>
      <c r="BXC15" s="134"/>
      <c r="BXD15" s="132"/>
      <c r="BXE15" s="132"/>
      <c r="BXF15" s="132"/>
      <c r="BXG15" s="133"/>
      <c r="BXH15" s="134"/>
      <c r="BXI15" s="132"/>
      <c r="BXJ15" s="132"/>
      <c r="BXK15" s="132"/>
      <c r="BXL15" s="133"/>
      <c r="BXM15" s="134"/>
      <c r="BXN15" s="132"/>
      <c r="BXO15" s="132"/>
      <c r="BXP15" s="132"/>
      <c r="BXQ15" s="133"/>
      <c r="BXR15" s="134"/>
      <c r="BXS15" s="132"/>
      <c r="BXT15" s="132"/>
      <c r="BXU15" s="132"/>
      <c r="BXV15" s="133"/>
      <c r="BXW15" s="134"/>
      <c r="BXX15" s="132"/>
      <c r="BXY15" s="132"/>
      <c r="BXZ15" s="132"/>
      <c r="BYA15" s="133"/>
      <c r="BYB15" s="134"/>
      <c r="BYC15" s="132"/>
      <c r="BYD15" s="132"/>
      <c r="BYE15" s="132"/>
      <c r="BYF15" s="133"/>
      <c r="BYG15" s="134"/>
      <c r="BYH15" s="132"/>
      <c r="BYI15" s="132"/>
      <c r="BYJ15" s="132"/>
      <c r="BYK15" s="133"/>
      <c r="BYL15" s="134"/>
      <c r="BYM15" s="132"/>
      <c r="BYN15" s="132"/>
      <c r="BYO15" s="132"/>
      <c r="BYP15" s="133"/>
      <c r="BYQ15" s="134"/>
      <c r="BYR15" s="132"/>
      <c r="BYS15" s="132"/>
      <c r="BYT15" s="132"/>
      <c r="BYU15" s="133"/>
      <c r="BYV15" s="134"/>
      <c r="BYW15" s="132"/>
      <c r="BYX15" s="132"/>
      <c r="BYY15" s="132"/>
      <c r="BYZ15" s="133"/>
      <c r="BZA15" s="134"/>
      <c r="BZB15" s="132"/>
      <c r="BZC15" s="132"/>
      <c r="BZD15" s="132"/>
      <c r="BZE15" s="133"/>
      <c r="BZF15" s="134"/>
      <c r="BZG15" s="132"/>
      <c r="BZH15" s="132"/>
      <c r="BZI15" s="132"/>
      <c r="BZJ15" s="133"/>
      <c r="BZK15" s="134"/>
      <c r="BZL15" s="132"/>
      <c r="BZM15" s="132"/>
      <c r="BZN15" s="132"/>
      <c r="BZO15" s="133"/>
      <c r="BZP15" s="134"/>
      <c r="BZQ15" s="132"/>
      <c r="BZR15" s="132"/>
      <c r="BZS15" s="132"/>
      <c r="BZT15" s="133"/>
      <c r="BZU15" s="134"/>
      <c r="BZV15" s="132"/>
      <c r="BZW15" s="132"/>
      <c r="BZX15" s="132"/>
      <c r="BZY15" s="133"/>
      <c r="BZZ15" s="134"/>
      <c r="CAA15" s="132"/>
      <c r="CAB15" s="132"/>
      <c r="CAC15" s="132"/>
      <c r="CAD15" s="133"/>
      <c r="CAE15" s="134"/>
      <c r="CAF15" s="132"/>
      <c r="CAG15" s="132"/>
      <c r="CAH15" s="132"/>
      <c r="CAI15" s="133"/>
      <c r="CAJ15" s="134"/>
      <c r="CAK15" s="132"/>
      <c r="CAL15" s="132"/>
      <c r="CAM15" s="132"/>
      <c r="CAN15" s="133"/>
      <c r="CAO15" s="134"/>
      <c r="CAP15" s="132"/>
      <c r="CAQ15" s="132"/>
      <c r="CAR15" s="132"/>
      <c r="CAS15" s="133"/>
      <c r="CAT15" s="134"/>
      <c r="CAU15" s="132"/>
      <c r="CAV15" s="132"/>
      <c r="CAW15" s="132"/>
      <c r="CAX15" s="133"/>
      <c r="CAY15" s="134"/>
      <c r="CAZ15" s="132"/>
      <c r="CBA15" s="132"/>
      <c r="CBB15" s="132"/>
      <c r="CBC15" s="133"/>
      <c r="CBD15" s="134"/>
      <c r="CBE15" s="132"/>
      <c r="CBF15" s="132"/>
      <c r="CBG15" s="132"/>
      <c r="CBH15" s="133"/>
      <c r="CBI15" s="134"/>
      <c r="CBJ15" s="132"/>
      <c r="CBK15" s="132"/>
      <c r="CBL15" s="132"/>
      <c r="CBM15" s="133"/>
      <c r="CBN15" s="134"/>
      <c r="CBO15" s="132"/>
      <c r="CBP15" s="132"/>
      <c r="CBQ15" s="132"/>
      <c r="CBR15" s="133"/>
      <c r="CBS15" s="134"/>
      <c r="CBT15" s="132"/>
      <c r="CBU15" s="132"/>
      <c r="CBV15" s="132"/>
      <c r="CBW15" s="133"/>
      <c r="CBX15" s="134"/>
      <c r="CBY15" s="132"/>
      <c r="CBZ15" s="132"/>
      <c r="CCA15" s="132"/>
      <c r="CCB15" s="133"/>
      <c r="CCC15" s="134"/>
      <c r="CCD15" s="132"/>
      <c r="CCE15" s="132"/>
      <c r="CCF15" s="132"/>
      <c r="CCG15" s="133"/>
      <c r="CCH15" s="134"/>
      <c r="CCI15" s="132"/>
      <c r="CCJ15" s="132"/>
      <c r="CCK15" s="132"/>
      <c r="CCL15" s="133"/>
      <c r="CCM15" s="134"/>
      <c r="CCN15" s="132"/>
      <c r="CCO15" s="132"/>
      <c r="CCP15" s="132"/>
      <c r="CCQ15" s="133"/>
      <c r="CCR15" s="134"/>
      <c r="CCS15" s="132"/>
      <c r="CCT15" s="132"/>
      <c r="CCU15" s="132"/>
      <c r="CCV15" s="133"/>
      <c r="CCW15" s="134"/>
      <c r="CCX15" s="132"/>
      <c r="CCY15" s="132"/>
      <c r="CCZ15" s="132"/>
      <c r="CDA15" s="133"/>
      <c r="CDB15" s="134"/>
      <c r="CDC15" s="132"/>
      <c r="CDD15" s="132"/>
      <c r="CDE15" s="132"/>
      <c r="CDF15" s="133"/>
      <c r="CDG15" s="134"/>
      <c r="CDH15" s="132"/>
      <c r="CDI15" s="132"/>
      <c r="CDJ15" s="132"/>
      <c r="CDK15" s="133"/>
      <c r="CDL15" s="134"/>
      <c r="CDM15" s="132"/>
      <c r="CDN15" s="132"/>
      <c r="CDO15" s="132"/>
      <c r="CDP15" s="133"/>
      <c r="CDQ15" s="134"/>
      <c r="CDR15" s="132"/>
      <c r="CDS15" s="132"/>
      <c r="CDT15" s="132"/>
      <c r="CDU15" s="133"/>
      <c r="CDV15" s="134"/>
      <c r="CDW15" s="132"/>
      <c r="CDX15" s="132"/>
      <c r="CDY15" s="132"/>
      <c r="CDZ15" s="133"/>
      <c r="CEA15" s="134"/>
      <c r="CEB15" s="132"/>
      <c r="CEC15" s="132"/>
      <c r="CED15" s="132"/>
      <c r="CEE15" s="133"/>
      <c r="CEF15" s="134"/>
      <c r="CEG15" s="132"/>
      <c r="CEH15" s="132"/>
      <c r="CEI15" s="132"/>
      <c r="CEJ15" s="133"/>
      <c r="CEK15" s="134"/>
      <c r="CEL15" s="132"/>
      <c r="CEM15" s="132"/>
      <c r="CEN15" s="132"/>
      <c r="CEO15" s="133"/>
      <c r="CEP15" s="134"/>
      <c r="CEQ15" s="132"/>
      <c r="CER15" s="132"/>
      <c r="CES15" s="132"/>
      <c r="CET15" s="133"/>
      <c r="CEU15" s="134"/>
      <c r="CEV15" s="132"/>
      <c r="CEW15" s="132"/>
      <c r="CEX15" s="132"/>
      <c r="CEY15" s="133"/>
      <c r="CEZ15" s="134"/>
      <c r="CFA15" s="132"/>
      <c r="CFB15" s="132"/>
      <c r="CFC15" s="132"/>
      <c r="CFD15" s="133"/>
      <c r="CFE15" s="134"/>
      <c r="CFF15" s="132"/>
      <c r="CFG15" s="132"/>
      <c r="CFH15" s="132"/>
      <c r="CFI15" s="133"/>
      <c r="CFJ15" s="134"/>
      <c r="CFK15" s="132"/>
      <c r="CFL15" s="132"/>
      <c r="CFM15" s="132"/>
      <c r="CFN15" s="133"/>
      <c r="CFO15" s="134"/>
      <c r="CFP15" s="132"/>
      <c r="CFQ15" s="132"/>
      <c r="CFR15" s="132"/>
      <c r="CFS15" s="133"/>
      <c r="CFT15" s="134"/>
      <c r="CFU15" s="132"/>
      <c r="CFV15" s="132"/>
      <c r="CFW15" s="132"/>
      <c r="CFX15" s="133"/>
      <c r="CFY15" s="134"/>
      <c r="CFZ15" s="132"/>
      <c r="CGA15" s="132"/>
      <c r="CGB15" s="132"/>
      <c r="CGC15" s="133"/>
      <c r="CGD15" s="134"/>
      <c r="CGE15" s="132"/>
      <c r="CGF15" s="132"/>
      <c r="CGG15" s="132"/>
      <c r="CGH15" s="133"/>
      <c r="CGI15" s="134"/>
      <c r="CGJ15" s="132"/>
      <c r="CGK15" s="132"/>
      <c r="CGL15" s="132"/>
      <c r="CGM15" s="133"/>
      <c r="CGN15" s="134"/>
      <c r="CGO15" s="132"/>
      <c r="CGP15" s="132"/>
      <c r="CGQ15" s="132"/>
      <c r="CGR15" s="133"/>
      <c r="CGS15" s="134"/>
      <c r="CGT15" s="132"/>
      <c r="CGU15" s="132"/>
      <c r="CGV15" s="132"/>
      <c r="CGW15" s="133"/>
      <c r="CGX15" s="134"/>
      <c r="CGY15" s="132"/>
      <c r="CGZ15" s="132"/>
      <c r="CHA15" s="132"/>
      <c r="CHB15" s="133"/>
      <c r="CHC15" s="134"/>
      <c r="CHD15" s="132"/>
      <c r="CHE15" s="132"/>
      <c r="CHF15" s="132"/>
      <c r="CHG15" s="133"/>
      <c r="CHH15" s="134"/>
      <c r="CHI15" s="132"/>
      <c r="CHJ15" s="132"/>
      <c r="CHK15" s="132"/>
      <c r="CHL15" s="133"/>
      <c r="CHM15" s="134"/>
      <c r="CHN15" s="132"/>
      <c r="CHO15" s="132"/>
      <c r="CHP15" s="132"/>
      <c r="CHQ15" s="133"/>
      <c r="CHR15" s="134"/>
      <c r="CHS15" s="132"/>
      <c r="CHT15" s="132"/>
      <c r="CHU15" s="132"/>
      <c r="CHV15" s="133"/>
      <c r="CHW15" s="134"/>
      <c r="CHX15" s="132"/>
      <c r="CHY15" s="132"/>
      <c r="CHZ15" s="132"/>
      <c r="CIA15" s="133"/>
      <c r="CIB15" s="134"/>
      <c r="CIC15" s="132"/>
      <c r="CID15" s="132"/>
      <c r="CIE15" s="132"/>
      <c r="CIF15" s="133"/>
      <c r="CIG15" s="134"/>
      <c r="CIH15" s="132"/>
      <c r="CII15" s="132"/>
      <c r="CIJ15" s="132"/>
      <c r="CIK15" s="133"/>
      <c r="CIL15" s="134"/>
      <c r="CIM15" s="132"/>
      <c r="CIN15" s="132"/>
      <c r="CIO15" s="132"/>
      <c r="CIP15" s="133"/>
      <c r="CIQ15" s="134"/>
      <c r="CIR15" s="132"/>
      <c r="CIS15" s="132"/>
      <c r="CIT15" s="132"/>
      <c r="CIU15" s="133"/>
      <c r="CIV15" s="134"/>
      <c r="CIW15" s="132"/>
      <c r="CIX15" s="132"/>
      <c r="CIY15" s="132"/>
      <c r="CIZ15" s="133"/>
      <c r="CJA15" s="134"/>
      <c r="CJB15" s="132"/>
      <c r="CJC15" s="132"/>
      <c r="CJD15" s="132"/>
      <c r="CJE15" s="133"/>
      <c r="CJF15" s="134"/>
      <c r="CJG15" s="132"/>
      <c r="CJH15" s="132"/>
      <c r="CJI15" s="132"/>
      <c r="CJJ15" s="133"/>
      <c r="CJK15" s="134"/>
      <c r="CJL15" s="132"/>
      <c r="CJM15" s="132"/>
      <c r="CJN15" s="132"/>
      <c r="CJO15" s="133"/>
      <c r="CJP15" s="134"/>
      <c r="CJQ15" s="132"/>
      <c r="CJR15" s="132"/>
      <c r="CJS15" s="132"/>
      <c r="CJT15" s="133"/>
      <c r="CJU15" s="134"/>
      <c r="CJV15" s="132"/>
      <c r="CJW15" s="132"/>
      <c r="CJX15" s="132"/>
      <c r="CJY15" s="133"/>
      <c r="CJZ15" s="134"/>
      <c r="CKA15" s="132"/>
      <c r="CKB15" s="132"/>
      <c r="CKC15" s="132"/>
      <c r="CKD15" s="133"/>
      <c r="CKE15" s="134"/>
      <c r="CKF15" s="132"/>
      <c r="CKG15" s="132"/>
      <c r="CKH15" s="132"/>
      <c r="CKI15" s="133"/>
      <c r="CKJ15" s="134"/>
      <c r="CKK15" s="132"/>
      <c r="CKL15" s="132"/>
      <c r="CKM15" s="132"/>
      <c r="CKN15" s="133"/>
      <c r="CKO15" s="134"/>
      <c r="CKP15" s="132"/>
      <c r="CKQ15" s="132"/>
      <c r="CKR15" s="132"/>
      <c r="CKS15" s="133"/>
      <c r="CKT15" s="134"/>
      <c r="CKU15" s="132"/>
      <c r="CKV15" s="132"/>
      <c r="CKW15" s="132"/>
      <c r="CKX15" s="133"/>
      <c r="CKY15" s="134"/>
      <c r="CKZ15" s="132"/>
      <c r="CLA15" s="132"/>
      <c r="CLB15" s="132"/>
      <c r="CLC15" s="133"/>
      <c r="CLD15" s="134"/>
      <c r="CLE15" s="132"/>
      <c r="CLF15" s="132"/>
      <c r="CLG15" s="132"/>
      <c r="CLH15" s="133"/>
      <c r="CLI15" s="134"/>
      <c r="CLJ15" s="132"/>
      <c r="CLK15" s="132"/>
      <c r="CLL15" s="132"/>
      <c r="CLM15" s="133"/>
      <c r="CLN15" s="134"/>
      <c r="CLO15" s="132"/>
      <c r="CLP15" s="132"/>
      <c r="CLQ15" s="132"/>
      <c r="CLR15" s="133"/>
      <c r="CLS15" s="134"/>
      <c r="CLT15" s="132"/>
      <c r="CLU15" s="132"/>
      <c r="CLV15" s="132"/>
      <c r="CLW15" s="133"/>
      <c r="CLX15" s="134"/>
      <c r="CLY15" s="132"/>
      <c r="CLZ15" s="132"/>
      <c r="CMA15" s="132"/>
      <c r="CMB15" s="133"/>
      <c r="CMC15" s="134"/>
      <c r="CMD15" s="132"/>
      <c r="CME15" s="132"/>
      <c r="CMF15" s="132"/>
      <c r="CMG15" s="133"/>
      <c r="CMH15" s="134"/>
      <c r="CMI15" s="132"/>
      <c r="CMJ15" s="132"/>
      <c r="CMK15" s="132"/>
      <c r="CML15" s="133"/>
      <c r="CMM15" s="134"/>
      <c r="CMN15" s="132"/>
      <c r="CMO15" s="132"/>
      <c r="CMP15" s="132"/>
      <c r="CMQ15" s="133"/>
      <c r="CMR15" s="134"/>
      <c r="CMS15" s="132"/>
      <c r="CMT15" s="132"/>
      <c r="CMU15" s="132"/>
      <c r="CMV15" s="133"/>
      <c r="CMW15" s="134"/>
      <c r="CMX15" s="132"/>
      <c r="CMY15" s="132"/>
      <c r="CMZ15" s="132"/>
      <c r="CNA15" s="133"/>
      <c r="CNB15" s="134"/>
      <c r="CNC15" s="132"/>
      <c r="CND15" s="132"/>
      <c r="CNE15" s="132"/>
      <c r="CNF15" s="133"/>
      <c r="CNG15" s="134"/>
      <c r="CNH15" s="132"/>
      <c r="CNI15" s="132"/>
      <c r="CNJ15" s="132"/>
      <c r="CNK15" s="133"/>
      <c r="CNL15" s="134"/>
      <c r="CNM15" s="132"/>
      <c r="CNN15" s="132"/>
      <c r="CNO15" s="132"/>
      <c r="CNP15" s="133"/>
      <c r="CNQ15" s="134"/>
      <c r="CNR15" s="132"/>
      <c r="CNS15" s="132"/>
      <c r="CNT15" s="132"/>
      <c r="CNU15" s="133"/>
      <c r="CNV15" s="134"/>
      <c r="CNW15" s="132"/>
      <c r="CNX15" s="132"/>
      <c r="CNY15" s="132"/>
      <c r="CNZ15" s="133"/>
      <c r="COA15" s="134"/>
      <c r="COB15" s="132"/>
      <c r="COC15" s="132"/>
      <c r="COD15" s="132"/>
      <c r="COE15" s="133"/>
      <c r="COF15" s="134"/>
      <c r="COG15" s="132"/>
      <c r="COH15" s="132"/>
      <c r="COI15" s="132"/>
      <c r="COJ15" s="133"/>
      <c r="COK15" s="134"/>
      <c r="COL15" s="132"/>
      <c r="COM15" s="132"/>
      <c r="CON15" s="132"/>
      <c r="COO15" s="133"/>
      <c r="COP15" s="134"/>
      <c r="COQ15" s="132"/>
      <c r="COR15" s="132"/>
      <c r="COS15" s="132"/>
      <c r="COT15" s="133"/>
      <c r="COU15" s="134"/>
      <c r="COV15" s="132"/>
      <c r="COW15" s="132"/>
      <c r="COX15" s="132"/>
      <c r="COY15" s="133"/>
      <c r="COZ15" s="134"/>
      <c r="CPA15" s="132"/>
      <c r="CPB15" s="132"/>
      <c r="CPC15" s="132"/>
      <c r="CPD15" s="133"/>
      <c r="CPE15" s="134"/>
      <c r="CPF15" s="132"/>
      <c r="CPG15" s="132"/>
      <c r="CPH15" s="132"/>
      <c r="CPI15" s="133"/>
      <c r="CPJ15" s="134"/>
      <c r="CPK15" s="132"/>
      <c r="CPL15" s="132"/>
      <c r="CPM15" s="132"/>
      <c r="CPN15" s="133"/>
      <c r="CPO15" s="134"/>
      <c r="CPP15" s="132"/>
      <c r="CPQ15" s="132"/>
      <c r="CPR15" s="132"/>
      <c r="CPS15" s="133"/>
      <c r="CPT15" s="134"/>
      <c r="CPU15" s="132"/>
      <c r="CPV15" s="132"/>
      <c r="CPW15" s="132"/>
      <c r="CPX15" s="133"/>
      <c r="CPY15" s="134"/>
      <c r="CPZ15" s="132"/>
      <c r="CQA15" s="132"/>
      <c r="CQB15" s="132"/>
      <c r="CQC15" s="133"/>
      <c r="CQD15" s="134"/>
      <c r="CQE15" s="132"/>
      <c r="CQF15" s="132"/>
      <c r="CQG15" s="132"/>
      <c r="CQH15" s="133"/>
      <c r="CQI15" s="134"/>
      <c r="CQJ15" s="132"/>
      <c r="CQK15" s="132"/>
      <c r="CQL15" s="132"/>
      <c r="CQM15" s="133"/>
      <c r="CQN15" s="134"/>
      <c r="CQO15" s="132"/>
      <c r="CQP15" s="132"/>
      <c r="CQQ15" s="132"/>
      <c r="CQR15" s="133"/>
      <c r="CQS15" s="134"/>
      <c r="CQT15" s="132"/>
      <c r="CQU15" s="132"/>
      <c r="CQV15" s="132"/>
      <c r="CQW15" s="133"/>
      <c r="CQX15" s="134"/>
      <c r="CQY15" s="132"/>
      <c r="CQZ15" s="132"/>
      <c r="CRA15" s="132"/>
      <c r="CRB15" s="133"/>
      <c r="CRC15" s="134"/>
      <c r="CRD15" s="132"/>
      <c r="CRE15" s="132"/>
      <c r="CRF15" s="132"/>
      <c r="CRG15" s="133"/>
      <c r="CRH15" s="134"/>
      <c r="CRI15" s="132"/>
      <c r="CRJ15" s="132"/>
      <c r="CRK15" s="132"/>
      <c r="CRL15" s="133"/>
      <c r="CRM15" s="134"/>
      <c r="CRN15" s="132"/>
      <c r="CRO15" s="132"/>
      <c r="CRP15" s="132"/>
      <c r="CRQ15" s="133"/>
      <c r="CRR15" s="134"/>
      <c r="CRS15" s="132"/>
      <c r="CRT15" s="132"/>
      <c r="CRU15" s="132"/>
      <c r="CRV15" s="133"/>
      <c r="CRW15" s="134"/>
      <c r="CRX15" s="132"/>
      <c r="CRY15" s="132"/>
      <c r="CRZ15" s="132"/>
      <c r="CSA15" s="133"/>
      <c r="CSB15" s="134"/>
      <c r="CSC15" s="132"/>
      <c r="CSD15" s="132"/>
      <c r="CSE15" s="132"/>
      <c r="CSF15" s="133"/>
      <c r="CSG15" s="134"/>
      <c r="CSH15" s="132"/>
      <c r="CSI15" s="132"/>
      <c r="CSJ15" s="132"/>
      <c r="CSK15" s="133"/>
      <c r="CSL15" s="134"/>
      <c r="CSM15" s="132"/>
      <c r="CSN15" s="132"/>
      <c r="CSO15" s="132"/>
      <c r="CSP15" s="133"/>
      <c r="CSQ15" s="134"/>
      <c r="CSR15" s="132"/>
      <c r="CSS15" s="132"/>
      <c r="CST15" s="132"/>
      <c r="CSU15" s="133"/>
      <c r="CSV15" s="134"/>
      <c r="CSW15" s="132"/>
      <c r="CSX15" s="132"/>
      <c r="CSY15" s="132"/>
      <c r="CSZ15" s="133"/>
      <c r="CTA15" s="134"/>
      <c r="CTB15" s="132"/>
      <c r="CTC15" s="132"/>
      <c r="CTD15" s="132"/>
      <c r="CTE15" s="133"/>
      <c r="CTF15" s="134"/>
      <c r="CTG15" s="132"/>
      <c r="CTH15" s="132"/>
      <c r="CTI15" s="132"/>
      <c r="CTJ15" s="133"/>
      <c r="CTK15" s="134"/>
      <c r="CTL15" s="132"/>
      <c r="CTM15" s="132"/>
      <c r="CTN15" s="132"/>
      <c r="CTO15" s="133"/>
      <c r="CTP15" s="134"/>
      <c r="CTQ15" s="132"/>
      <c r="CTR15" s="132"/>
      <c r="CTS15" s="132"/>
      <c r="CTT15" s="133"/>
      <c r="CTU15" s="134"/>
      <c r="CTV15" s="132"/>
      <c r="CTW15" s="132"/>
      <c r="CTX15" s="132"/>
      <c r="CTY15" s="133"/>
      <c r="CTZ15" s="134"/>
      <c r="CUA15" s="132"/>
      <c r="CUB15" s="132"/>
      <c r="CUC15" s="132"/>
      <c r="CUD15" s="133"/>
      <c r="CUE15" s="134"/>
      <c r="CUF15" s="132"/>
      <c r="CUG15" s="132"/>
      <c r="CUH15" s="132"/>
      <c r="CUI15" s="133"/>
      <c r="CUJ15" s="134"/>
      <c r="CUK15" s="132"/>
      <c r="CUL15" s="132"/>
      <c r="CUM15" s="132"/>
      <c r="CUN15" s="133"/>
      <c r="CUO15" s="134"/>
      <c r="CUP15" s="132"/>
      <c r="CUQ15" s="132"/>
      <c r="CUR15" s="132"/>
      <c r="CUS15" s="133"/>
      <c r="CUT15" s="134"/>
      <c r="CUU15" s="132"/>
      <c r="CUV15" s="132"/>
      <c r="CUW15" s="132"/>
      <c r="CUX15" s="133"/>
      <c r="CUY15" s="134"/>
      <c r="CUZ15" s="132"/>
      <c r="CVA15" s="132"/>
      <c r="CVB15" s="132"/>
      <c r="CVC15" s="133"/>
      <c r="CVD15" s="134"/>
      <c r="CVE15" s="132"/>
      <c r="CVF15" s="132"/>
      <c r="CVG15" s="132"/>
      <c r="CVH15" s="133"/>
      <c r="CVI15" s="134"/>
      <c r="CVJ15" s="132"/>
      <c r="CVK15" s="132"/>
      <c r="CVL15" s="132"/>
      <c r="CVM15" s="133"/>
      <c r="CVN15" s="134"/>
      <c r="CVO15" s="132"/>
      <c r="CVP15" s="132"/>
      <c r="CVQ15" s="132"/>
      <c r="CVR15" s="133"/>
      <c r="CVS15" s="134"/>
      <c r="CVT15" s="132"/>
      <c r="CVU15" s="132"/>
      <c r="CVV15" s="132"/>
      <c r="CVW15" s="133"/>
      <c r="CVX15" s="134"/>
      <c r="CVY15" s="132"/>
      <c r="CVZ15" s="132"/>
      <c r="CWA15" s="132"/>
      <c r="CWB15" s="133"/>
      <c r="CWC15" s="134"/>
      <c r="CWD15" s="132"/>
      <c r="CWE15" s="132"/>
      <c r="CWF15" s="132"/>
      <c r="CWG15" s="133"/>
      <c r="CWH15" s="134"/>
      <c r="CWI15" s="132"/>
      <c r="CWJ15" s="132"/>
      <c r="CWK15" s="132"/>
      <c r="CWL15" s="133"/>
      <c r="CWM15" s="134"/>
      <c r="CWN15" s="132"/>
      <c r="CWO15" s="132"/>
      <c r="CWP15" s="132"/>
      <c r="CWQ15" s="133"/>
      <c r="CWR15" s="134"/>
      <c r="CWS15" s="132"/>
      <c r="CWT15" s="132"/>
      <c r="CWU15" s="132"/>
      <c r="CWV15" s="133"/>
      <c r="CWW15" s="134"/>
      <c r="CWX15" s="132"/>
      <c r="CWY15" s="132"/>
      <c r="CWZ15" s="132"/>
      <c r="CXA15" s="133"/>
      <c r="CXB15" s="134"/>
      <c r="CXC15" s="132"/>
      <c r="CXD15" s="132"/>
      <c r="CXE15" s="132"/>
      <c r="CXF15" s="133"/>
      <c r="CXG15" s="134"/>
      <c r="CXH15" s="132"/>
      <c r="CXI15" s="132"/>
      <c r="CXJ15" s="132"/>
      <c r="CXK15" s="133"/>
      <c r="CXL15" s="134"/>
      <c r="CXM15" s="132"/>
      <c r="CXN15" s="132"/>
      <c r="CXO15" s="132"/>
      <c r="CXP15" s="133"/>
      <c r="CXQ15" s="134"/>
      <c r="CXR15" s="132"/>
      <c r="CXS15" s="132"/>
      <c r="CXT15" s="132"/>
      <c r="CXU15" s="133"/>
      <c r="CXV15" s="134"/>
      <c r="CXW15" s="132"/>
      <c r="CXX15" s="132"/>
      <c r="CXY15" s="132"/>
      <c r="CXZ15" s="133"/>
      <c r="CYA15" s="134"/>
      <c r="CYB15" s="132"/>
      <c r="CYC15" s="132"/>
      <c r="CYD15" s="132"/>
      <c r="CYE15" s="133"/>
      <c r="CYF15" s="134"/>
      <c r="CYG15" s="132"/>
      <c r="CYH15" s="132"/>
      <c r="CYI15" s="132"/>
      <c r="CYJ15" s="133"/>
      <c r="CYK15" s="134"/>
      <c r="CYL15" s="132"/>
      <c r="CYM15" s="132"/>
      <c r="CYN15" s="132"/>
      <c r="CYO15" s="133"/>
      <c r="CYP15" s="134"/>
      <c r="CYQ15" s="132"/>
      <c r="CYR15" s="132"/>
      <c r="CYS15" s="132"/>
      <c r="CYT15" s="133"/>
      <c r="CYU15" s="134"/>
      <c r="CYV15" s="132"/>
      <c r="CYW15" s="132"/>
      <c r="CYX15" s="132"/>
      <c r="CYY15" s="133"/>
      <c r="CYZ15" s="134"/>
      <c r="CZA15" s="132"/>
      <c r="CZB15" s="132"/>
      <c r="CZC15" s="132"/>
      <c r="CZD15" s="133"/>
      <c r="CZE15" s="134"/>
      <c r="CZF15" s="132"/>
      <c r="CZG15" s="132"/>
      <c r="CZH15" s="132"/>
      <c r="CZI15" s="133"/>
      <c r="CZJ15" s="134"/>
      <c r="CZK15" s="132"/>
      <c r="CZL15" s="132"/>
      <c r="CZM15" s="132"/>
      <c r="CZN15" s="133"/>
      <c r="CZO15" s="134"/>
      <c r="CZP15" s="132"/>
      <c r="CZQ15" s="132"/>
      <c r="CZR15" s="132"/>
      <c r="CZS15" s="133"/>
      <c r="CZT15" s="134"/>
      <c r="CZU15" s="132"/>
      <c r="CZV15" s="132"/>
      <c r="CZW15" s="132"/>
      <c r="CZX15" s="133"/>
      <c r="CZY15" s="134"/>
      <c r="CZZ15" s="132"/>
      <c r="DAA15" s="132"/>
      <c r="DAB15" s="132"/>
      <c r="DAC15" s="133"/>
      <c r="DAD15" s="134"/>
      <c r="DAE15" s="132"/>
      <c r="DAF15" s="132"/>
      <c r="DAG15" s="132"/>
      <c r="DAH15" s="133"/>
      <c r="DAI15" s="134"/>
      <c r="DAJ15" s="132"/>
      <c r="DAK15" s="132"/>
      <c r="DAL15" s="132"/>
      <c r="DAM15" s="133"/>
      <c r="DAN15" s="134"/>
      <c r="DAO15" s="132"/>
      <c r="DAP15" s="132"/>
      <c r="DAQ15" s="132"/>
      <c r="DAR15" s="133"/>
      <c r="DAS15" s="134"/>
      <c r="DAT15" s="132"/>
      <c r="DAU15" s="132"/>
      <c r="DAV15" s="132"/>
      <c r="DAW15" s="133"/>
      <c r="DAX15" s="134"/>
      <c r="DAY15" s="132"/>
      <c r="DAZ15" s="132"/>
      <c r="DBA15" s="132"/>
      <c r="DBB15" s="133"/>
      <c r="DBC15" s="134"/>
      <c r="DBD15" s="132"/>
      <c r="DBE15" s="132"/>
      <c r="DBF15" s="132"/>
      <c r="DBG15" s="133"/>
      <c r="DBH15" s="134"/>
      <c r="DBI15" s="132"/>
      <c r="DBJ15" s="132"/>
      <c r="DBK15" s="132"/>
      <c r="DBL15" s="133"/>
      <c r="DBM15" s="134"/>
      <c r="DBN15" s="132"/>
      <c r="DBO15" s="132"/>
      <c r="DBP15" s="132"/>
      <c r="DBQ15" s="133"/>
      <c r="DBR15" s="134"/>
      <c r="DBS15" s="132"/>
      <c r="DBT15" s="132"/>
      <c r="DBU15" s="132"/>
      <c r="DBV15" s="133"/>
      <c r="DBW15" s="134"/>
      <c r="DBX15" s="132"/>
      <c r="DBY15" s="132"/>
      <c r="DBZ15" s="132"/>
      <c r="DCA15" s="133"/>
      <c r="DCB15" s="134"/>
      <c r="DCC15" s="132"/>
      <c r="DCD15" s="132"/>
      <c r="DCE15" s="132"/>
      <c r="DCF15" s="133"/>
      <c r="DCG15" s="134"/>
      <c r="DCH15" s="132"/>
      <c r="DCI15" s="132"/>
      <c r="DCJ15" s="132"/>
      <c r="DCK15" s="133"/>
      <c r="DCL15" s="134"/>
      <c r="DCM15" s="132"/>
      <c r="DCN15" s="132"/>
      <c r="DCO15" s="132"/>
      <c r="DCP15" s="133"/>
      <c r="DCQ15" s="134"/>
      <c r="DCR15" s="132"/>
      <c r="DCS15" s="132"/>
      <c r="DCT15" s="132"/>
      <c r="DCU15" s="133"/>
      <c r="DCV15" s="134"/>
      <c r="DCW15" s="132"/>
      <c r="DCX15" s="132"/>
      <c r="DCY15" s="132"/>
      <c r="DCZ15" s="133"/>
      <c r="DDA15" s="134"/>
      <c r="DDB15" s="132"/>
      <c r="DDC15" s="132"/>
      <c r="DDD15" s="132"/>
      <c r="DDE15" s="133"/>
      <c r="DDF15" s="134"/>
      <c r="DDG15" s="132"/>
      <c r="DDH15" s="132"/>
      <c r="DDI15" s="132"/>
      <c r="DDJ15" s="133"/>
      <c r="DDK15" s="134"/>
      <c r="DDL15" s="132"/>
      <c r="DDM15" s="132"/>
      <c r="DDN15" s="132"/>
      <c r="DDO15" s="133"/>
      <c r="DDP15" s="134"/>
      <c r="DDQ15" s="132"/>
      <c r="DDR15" s="132"/>
      <c r="DDS15" s="132"/>
      <c r="DDT15" s="133"/>
      <c r="DDU15" s="134"/>
      <c r="DDV15" s="132"/>
      <c r="DDW15" s="132"/>
      <c r="DDX15" s="132"/>
      <c r="DDY15" s="133"/>
      <c r="DDZ15" s="134"/>
      <c r="DEA15" s="132"/>
      <c r="DEB15" s="132"/>
      <c r="DEC15" s="132"/>
      <c r="DED15" s="133"/>
      <c r="DEE15" s="134"/>
      <c r="DEF15" s="132"/>
      <c r="DEG15" s="132"/>
      <c r="DEH15" s="132"/>
      <c r="DEI15" s="133"/>
      <c r="DEJ15" s="134"/>
      <c r="DEK15" s="132"/>
      <c r="DEL15" s="132"/>
      <c r="DEM15" s="132"/>
      <c r="DEN15" s="133"/>
      <c r="DEO15" s="134"/>
      <c r="DEP15" s="132"/>
      <c r="DEQ15" s="132"/>
      <c r="DER15" s="132"/>
      <c r="DES15" s="133"/>
      <c r="DET15" s="134"/>
      <c r="DEU15" s="132"/>
      <c r="DEV15" s="132"/>
      <c r="DEW15" s="132"/>
      <c r="DEX15" s="133"/>
      <c r="DEY15" s="134"/>
      <c r="DEZ15" s="132"/>
      <c r="DFA15" s="132"/>
      <c r="DFB15" s="132"/>
      <c r="DFC15" s="133"/>
      <c r="DFD15" s="134"/>
      <c r="DFE15" s="132"/>
      <c r="DFF15" s="132"/>
      <c r="DFG15" s="132"/>
      <c r="DFH15" s="133"/>
      <c r="DFI15" s="134"/>
      <c r="DFJ15" s="132"/>
      <c r="DFK15" s="132"/>
      <c r="DFL15" s="132"/>
      <c r="DFM15" s="133"/>
      <c r="DFN15" s="134"/>
      <c r="DFO15" s="132"/>
      <c r="DFP15" s="132"/>
      <c r="DFQ15" s="132"/>
      <c r="DFR15" s="133"/>
      <c r="DFS15" s="134"/>
      <c r="DFT15" s="132"/>
      <c r="DFU15" s="132"/>
      <c r="DFV15" s="132"/>
      <c r="DFW15" s="133"/>
      <c r="DFX15" s="134"/>
      <c r="DFY15" s="132"/>
      <c r="DFZ15" s="132"/>
      <c r="DGA15" s="132"/>
      <c r="DGB15" s="133"/>
      <c r="DGC15" s="134"/>
      <c r="DGD15" s="132"/>
      <c r="DGE15" s="132"/>
      <c r="DGF15" s="132"/>
      <c r="DGG15" s="133"/>
      <c r="DGH15" s="134"/>
      <c r="DGI15" s="132"/>
      <c r="DGJ15" s="132"/>
      <c r="DGK15" s="132"/>
      <c r="DGL15" s="133"/>
      <c r="DGM15" s="134"/>
      <c r="DGN15" s="132"/>
      <c r="DGO15" s="132"/>
      <c r="DGP15" s="132"/>
      <c r="DGQ15" s="133"/>
      <c r="DGR15" s="134"/>
      <c r="DGS15" s="132"/>
      <c r="DGT15" s="132"/>
      <c r="DGU15" s="132"/>
      <c r="DGV15" s="133"/>
      <c r="DGW15" s="134"/>
      <c r="DGX15" s="132"/>
      <c r="DGY15" s="132"/>
      <c r="DGZ15" s="132"/>
      <c r="DHA15" s="133"/>
      <c r="DHB15" s="134"/>
      <c r="DHC15" s="132"/>
      <c r="DHD15" s="132"/>
      <c r="DHE15" s="132"/>
      <c r="DHF15" s="133"/>
      <c r="DHG15" s="134"/>
      <c r="DHH15" s="132"/>
      <c r="DHI15" s="132"/>
      <c r="DHJ15" s="132"/>
      <c r="DHK15" s="133"/>
      <c r="DHL15" s="134"/>
      <c r="DHM15" s="132"/>
      <c r="DHN15" s="132"/>
      <c r="DHO15" s="132"/>
      <c r="DHP15" s="133"/>
      <c r="DHQ15" s="134"/>
      <c r="DHR15" s="132"/>
      <c r="DHS15" s="132"/>
      <c r="DHT15" s="132"/>
      <c r="DHU15" s="133"/>
      <c r="DHV15" s="134"/>
      <c r="DHW15" s="132"/>
      <c r="DHX15" s="132"/>
      <c r="DHY15" s="132"/>
      <c r="DHZ15" s="133"/>
      <c r="DIA15" s="134"/>
      <c r="DIB15" s="132"/>
      <c r="DIC15" s="132"/>
      <c r="DID15" s="132"/>
      <c r="DIE15" s="133"/>
      <c r="DIF15" s="134"/>
      <c r="DIG15" s="132"/>
      <c r="DIH15" s="132"/>
      <c r="DII15" s="132"/>
      <c r="DIJ15" s="133"/>
      <c r="DIK15" s="134"/>
      <c r="DIL15" s="132"/>
      <c r="DIM15" s="132"/>
      <c r="DIN15" s="132"/>
      <c r="DIO15" s="133"/>
      <c r="DIP15" s="134"/>
      <c r="DIQ15" s="132"/>
      <c r="DIR15" s="132"/>
      <c r="DIS15" s="132"/>
      <c r="DIT15" s="133"/>
      <c r="DIU15" s="134"/>
      <c r="DIV15" s="132"/>
      <c r="DIW15" s="132"/>
      <c r="DIX15" s="132"/>
      <c r="DIY15" s="133"/>
      <c r="DIZ15" s="134"/>
      <c r="DJA15" s="132"/>
      <c r="DJB15" s="132"/>
      <c r="DJC15" s="132"/>
      <c r="DJD15" s="133"/>
      <c r="DJE15" s="134"/>
      <c r="DJF15" s="132"/>
      <c r="DJG15" s="132"/>
      <c r="DJH15" s="132"/>
      <c r="DJI15" s="133"/>
      <c r="DJJ15" s="134"/>
      <c r="DJK15" s="132"/>
      <c r="DJL15" s="132"/>
      <c r="DJM15" s="132"/>
      <c r="DJN15" s="133"/>
      <c r="DJO15" s="134"/>
      <c r="DJP15" s="132"/>
      <c r="DJQ15" s="132"/>
      <c r="DJR15" s="132"/>
      <c r="DJS15" s="133"/>
      <c r="DJT15" s="134"/>
      <c r="DJU15" s="132"/>
      <c r="DJV15" s="132"/>
      <c r="DJW15" s="132"/>
      <c r="DJX15" s="133"/>
      <c r="DJY15" s="134"/>
      <c r="DJZ15" s="132"/>
      <c r="DKA15" s="132"/>
      <c r="DKB15" s="132"/>
      <c r="DKC15" s="133"/>
      <c r="DKD15" s="134"/>
      <c r="DKE15" s="132"/>
      <c r="DKF15" s="132"/>
      <c r="DKG15" s="132"/>
      <c r="DKH15" s="133"/>
      <c r="DKI15" s="134"/>
      <c r="DKJ15" s="132"/>
      <c r="DKK15" s="132"/>
      <c r="DKL15" s="132"/>
      <c r="DKM15" s="133"/>
      <c r="DKN15" s="134"/>
      <c r="DKO15" s="132"/>
      <c r="DKP15" s="132"/>
      <c r="DKQ15" s="132"/>
      <c r="DKR15" s="133"/>
      <c r="DKS15" s="134"/>
      <c r="DKT15" s="132"/>
      <c r="DKU15" s="132"/>
      <c r="DKV15" s="132"/>
      <c r="DKW15" s="133"/>
      <c r="DKX15" s="134"/>
      <c r="DKY15" s="132"/>
      <c r="DKZ15" s="132"/>
      <c r="DLA15" s="132"/>
      <c r="DLB15" s="133"/>
      <c r="DLC15" s="134"/>
      <c r="DLD15" s="132"/>
      <c r="DLE15" s="132"/>
      <c r="DLF15" s="132"/>
      <c r="DLG15" s="133"/>
      <c r="DLH15" s="134"/>
      <c r="DLI15" s="132"/>
      <c r="DLJ15" s="132"/>
      <c r="DLK15" s="132"/>
      <c r="DLL15" s="133"/>
      <c r="DLM15" s="134"/>
      <c r="DLN15" s="132"/>
      <c r="DLO15" s="132"/>
      <c r="DLP15" s="132"/>
      <c r="DLQ15" s="133"/>
      <c r="DLR15" s="134"/>
      <c r="DLS15" s="132"/>
      <c r="DLT15" s="132"/>
      <c r="DLU15" s="132"/>
      <c r="DLV15" s="133"/>
      <c r="DLW15" s="134"/>
      <c r="DLX15" s="132"/>
      <c r="DLY15" s="132"/>
      <c r="DLZ15" s="132"/>
      <c r="DMA15" s="133"/>
      <c r="DMB15" s="134"/>
      <c r="DMC15" s="132"/>
      <c r="DMD15" s="132"/>
      <c r="DME15" s="132"/>
      <c r="DMF15" s="133"/>
      <c r="DMG15" s="134"/>
      <c r="DMH15" s="132"/>
      <c r="DMI15" s="132"/>
      <c r="DMJ15" s="132"/>
      <c r="DMK15" s="133"/>
      <c r="DML15" s="134"/>
      <c r="DMM15" s="132"/>
      <c r="DMN15" s="132"/>
      <c r="DMO15" s="132"/>
      <c r="DMP15" s="133"/>
      <c r="DMQ15" s="134"/>
      <c r="DMR15" s="132"/>
      <c r="DMS15" s="132"/>
      <c r="DMT15" s="132"/>
      <c r="DMU15" s="133"/>
      <c r="DMV15" s="134"/>
      <c r="DMW15" s="132"/>
      <c r="DMX15" s="132"/>
      <c r="DMY15" s="132"/>
      <c r="DMZ15" s="133"/>
      <c r="DNA15" s="134"/>
      <c r="DNB15" s="132"/>
      <c r="DNC15" s="132"/>
      <c r="DND15" s="132"/>
      <c r="DNE15" s="133"/>
      <c r="DNF15" s="134"/>
      <c r="DNG15" s="132"/>
      <c r="DNH15" s="132"/>
      <c r="DNI15" s="132"/>
      <c r="DNJ15" s="133"/>
      <c r="DNK15" s="134"/>
      <c r="DNL15" s="132"/>
      <c r="DNM15" s="132"/>
      <c r="DNN15" s="132"/>
      <c r="DNO15" s="133"/>
      <c r="DNP15" s="134"/>
      <c r="DNQ15" s="132"/>
      <c r="DNR15" s="132"/>
      <c r="DNS15" s="132"/>
      <c r="DNT15" s="133"/>
      <c r="DNU15" s="134"/>
      <c r="DNV15" s="132"/>
      <c r="DNW15" s="132"/>
      <c r="DNX15" s="132"/>
      <c r="DNY15" s="133"/>
      <c r="DNZ15" s="134"/>
      <c r="DOA15" s="132"/>
      <c r="DOB15" s="132"/>
      <c r="DOC15" s="132"/>
      <c r="DOD15" s="133"/>
      <c r="DOE15" s="134"/>
      <c r="DOF15" s="132"/>
      <c r="DOG15" s="132"/>
      <c r="DOH15" s="132"/>
      <c r="DOI15" s="133"/>
      <c r="DOJ15" s="134"/>
      <c r="DOK15" s="132"/>
      <c r="DOL15" s="132"/>
      <c r="DOM15" s="132"/>
      <c r="DON15" s="133"/>
      <c r="DOO15" s="134"/>
      <c r="DOP15" s="132"/>
      <c r="DOQ15" s="132"/>
      <c r="DOR15" s="132"/>
      <c r="DOS15" s="133"/>
      <c r="DOT15" s="134"/>
      <c r="DOU15" s="132"/>
      <c r="DOV15" s="132"/>
      <c r="DOW15" s="132"/>
      <c r="DOX15" s="133"/>
      <c r="DOY15" s="134"/>
      <c r="DOZ15" s="132"/>
      <c r="DPA15" s="132"/>
      <c r="DPB15" s="132"/>
      <c r="DPC15" s="133"/>
      <c r="DPD15" s="134"/>
      <c r="DPE15" s="132"/>
      <c r="DPF15" s="132"/>
      <c r="DPG15" s="132"/>
      <c r="DPH15" s="133"/>
      <c r="DPI15" s="134"/>
      <c r="DPJ15" s="132"/>
      <c r="DPK15" s="132"/>
      <c r="DPL15" s="132"/>
      <c r="DPM15" s="133"/>
      <c r="DPN15" s="134"/>
      <c r="DPO15" s="132"/>
      <c r="DPP15" s="132"/>
      <c r="DPQ15" s="132"/>
      <c r="DPR15" s="133"/>
      <c r="DPS15" s="134"/>
      <c r="DPT15" s="132"/>
      <c r="DPU15" s="132"/>
      <c r="DPV15" s="132"/>
      <c r="DPW15" s="133"/>
      <c r="DPX15" s="134"/>
      <c r="DPY15" s="132"/>
      <c r="DPZ15" s="132"/>
      <c r="DQA15" s="132"/>
      <c r="DQB15" s="133"/>
      <c r="DQC15" s="134"/>
      <c r="DQD15" s="132"/>
      <c r="DQE15" s="132"/>
      <c r="DQF15" s="132"/>
      <c r="DQG15" s="133"/>
      <c r="DQH15" s="134"/>
      <c r="DQI15" s="132"/>
      <c r="DQJ15" s="132"/>
      <c r="DQK15" s="132"/>
      <c r="DQL15" s="133"/>
      <c r="DQM15" s="134"/>
      <c r="DQN15" s="132"/>
      <c r="DQO15" s="132"/>
      <c r="DQP15" s="132"/>
      <c r="DQQ15" s="133"/>
      <c r="DQR15" s="134"/>
      <c r="DQS15" s="132"/>
      <c r="DQT15" s="132"/>
      <c r="DQU15" s="132"/>
      <c r="DQV15" s="133"/>
      <c r="DQW15" s="134"/>
      <c r="DQX15" s="132"/>
      <c r="DQY15" s="132"/>
      <c r="DQZ15" s="132"/>
      <c r="DRA15" s="133"/>
      <c r="DRB15" s="134"/>
      <c r="DRC15" s="132"/>
      <c r="DRD15" s="132"/>
      <c r="DRE15" s="132"/>
      <c r="DRF15" s="133"/>
      <c r="DRG15" s="134"/>
      <c r="DRH15" s="132"/>
      <c r="DRI15" s="132"/>
      <c r="DRJ15" s="132"/>
      <c r="DRK15" s="133"/>
      <c r="DRL15" s="134"/>
      <c r="DRM15" s="132"/>
      <c r="DRN15" s="132"/>
      <c r="DRO15" s="132"/>
      <c r="DRP15" s="133"/>
      <c r="DRQ15" s="134"/>
      <c r="DRR15" s="132"/>
      <c r="DRS15" s="132"/>
      <c r="DRT15" s="132"/>
      <c r="DRU15" s="133"/>
      <c r="DRV15" s="134"/>
      <c r="DRW15" s="132"/>
      <c r="DRX15" s="132"/>
      <c r="DRY15" s="132"/>
      <c r="DRZ15" s="133"/>
      <c r="DSA15" s="134"/>
      <c r="DSB15" s="132"/>
      <c r="DSC15" s="132"/>
      <c r="DSD15" s="132"/>
      <c r="DSE15" s="133"/>
      <c r="DSF15" s="134"/>
      <c r="DSG15" s="132"/>
      <c r="DSH15" s="132"/>
      <c r="DSI15" s="132"/>
      <c r="DSJ15" s="133"/>
      <c r="DSK15" s="134"/>
      <c r="DSL15" s="132"/>
      <c r="DSM15" s="132"/>
      <c r="DSN15" s="132"/>
      <c r="DSO15" s="133"/>
      <c r="DSP15" s="134"/>
      <c r="DSQ15" s="132"/>
      <c r="DSR15" s="132"/>
      <c r="DSS15" s="132"/>
      <c r="DST15" s="133"/>
      <c r="DSU15" s="134"/>
      <c r="DSV15" s="132"/>
      <c r="DSW15" s="132"/>
      <c r="DSX15" s="132"/>
      <c r="DSY15" s="133"/>
      <c r="DSZ15" s="134"/>
      <c r="DTA15" s="132"/>
      <c r="DTB15" s="132"/>
      <c r="DTC15" s="132"/>
      <c r="DTD15" s="133"/>
      <c r="DTE15" s="134"/>
      <c r="DTF15" s="132"/>
      <c r="DTG15" s="132"/>
      <c r="DTH15" s="132"/>
      <c r="DTI15" s="133"/>
      <c r="DTJ15" s="134"/>
      <c r="DTK15" s="132"/>
      <c r="DTL15" s="132"/>
      <c r="DTM15" s="132"/>
      <c r="DTN15" s="133"/>
      <c r="DTO15" s="134"/>
      <c r="DTP15" s="132"/>
      <c r="DTQ15" s="132"/>
      <c r="DTR15" s="132"/>
      <c r="DTS15" s="133"/>
      <c r="DTT15" s="134"/>
      <c r="DTU15" s="132"/>
      <c r="DTV15" s="132"/>
      <c r="DTW15" s="132"/>
      <c r="DTX15" s="133"/>
      <c r="DTY15" s="134"/>
      <c r="DTZ15" s="132"/>
      <c r="DUA15" s="132"/>
      <c r="DUB15" s="132"/>
      <c r="DUC15" s="133"/>
      <c r="DUD15" s="134"/>
      <c r="DUE15" s="132"/>
      <c r="DUF15" s="132"/>
      <c r="DUG15" s="132"/>
      <c r="DUH15" s="133"/>
      <c r="DUI15" s="134"/>
      <c r="DUJ15" s="132"/>
      <c r="DUK15" s="132"/>
      <c r="DUL15" s="132"/>
      <c r="DUM15" s="133"/>
      <c r="DUN15" s="134"/>
      <c r="DUO15" s="132"/>
      <c r="DUP15" s="132"/>
      <c r="DUQ15" s="132"/>
      <c r="DUR15" s="133"/>
      <c r="DUS15" s="134"/>
      <c r="DUT15" s="132"/>
      <c r="DUU15" s="132"/>
      <c r="DUV15" s="132"/>
      <c r="DUW15" s="133"/>
      <c r="DUX15" s="134"/>
      <c r="DUY15" s="132"/>
      <c r="DUZ15" s="132"/>
      <c r="DVA15" s="132"/>
      <c r="DVB15" s="133"/>
      <c r="DVC15" s="134"/>
      <c r="DVD15" s="132"/>
      <c r="DVE15" s="132"/>
      <c r="DVF15" s="132"/>
      <c r="DVG15" s="133"/>
      <c r="DVH15" s="134"/>
      <c r="DVI15" s="132"/>
      <c r="DVJ15" s="132"/>
      <c r="DVK15" s="132"/>
      <c r="DVL15" s="133"/>
      <c r="DVM15" s="134"/>
      <c r="DVN15" s="132"/>
      <c r="DVO15" s="132"/>
      <c r="DVP15" s="132"/>
      <c r="DVQ15" s="133"/>
      <c r="DVR15" s="134"/>
      <c r="DVS15" s="132"/>
      <c r="DVT15" s="132"/>
      <c r="DVU15" s="132"/>
      <c r="DVV15" s="133"/>
      <c r="DVW15" s="134"/>
      <c r="DVX15" s="132"/>
      <c r="DVY15" s="132"/>
      <c r="DVZ15" s="132"/>
      <c r="DWA15" s="133"/>
      <c r="DWB15" s="134"/>
      <c r="DWC15" s="132"/>
      <c r="DWD15" s="132"/>
      <c r="DWE15" s="132"/>
      <c r="DWF15" s="133"/>
      <c r="DWG15" s="134"/>
      <c r="DWH15" s="132"/>
      <c r="DWI15" s="132"/>
      <c r="DWJ15" s="132"/>
      <c r="DWK15" s="133"/>
      <c r="DWL15" s="134"/>
      <c r="DWM15" s="132"/>
      <c r="DWN15" s="132"/>
      <c r="DWO15" s="132"/>
      <c r="DWP15" s="133"/>
      <c r="DWQ15" s="134"/>
      <c r="DWR15" s="132"/>
      <c r="DWS15" s="132"/>
      <c r="DWT15" s="132"/>
      <c r="DWU15" s="133"/>
      <c r="DWV15" s="134"/>
      <c r="DWW15" s="132"/>
      <c r="DWX15" s="132"/>
      <c r="DWY15" s="132"/>
      <c r="DWZ15" s="133"/>
      <c r="DXA15" s="134"/>
      <c r="DXB15" s="132"/>
      <c r="DXC15" s="132"/>
      <c r="DXD15" s="132"/>
      <c r="DXE15" s="133"/>
      <c r="DXF15" s="134"/>
      <c r="DXG15" s="132"/>
      <c r="DXH15" s="132"/>
      <c r="DXI15" s="132"/>
      <c r="DXJ15" s="133"/>
      <c r="DXK15" s="134"/>
      <c r="DXL15" s="132"/>
      <c r="DXM15" s="132"/>
      <c r="DXN15" s="132"/>
      <c r="DXO15" s="133"/>
      <c r="DXP15" s="134"/>
      <c r="DXQ15" s="132"/>
      <c r="DXR15" s="132"/>
      <c r="DXS15" s="132"/>
      <c r="DXT15" s="133"/>
      <c r="DXU15" s="134"/>
      <c r="DXV15" s="132"/>
      <c r="DXW15" s="132"/>
      <c r="DXX15" s="132"/>
      <c r="DXY15" s="133"/>
      <c r="DXZ15" s="134"/>
      <c r="DYA15" s="132"/>
      <c r="DYB15" s="132"/>
      <c r="DYC15" s="132"/>
      <c r="DYD15" s="133"/>
      <c r="DYE15" s="134"/>
      <c r="DYF15" s="132"/>
      <c r="DYG15" s="132"/>
      <c r="DYH15" s="132"/>
      <c r="DYI15" s="133"/>
      <c r="DYJ15" s="134"/>
      <c r="DYK15" s="132"/>
      <c r="DYL15" s="132"/>
      <c r="DYM15" s="132"/>
      <c r="DYN15" s="133"/>
      <c r="DYO15" s="134"/>
      <c r="DYP15" s="132"/>
      <c r="DYQ15" s="132"/>
      <c r="DYR15" s="132"/>
      <c r="DYS15" s="133"/>
      <c r="DYT15" s="134"/>
      <c r="DYU15" s="132"/>
      <c r="DYV15" s="132"/>
      <c r="DYW15" s="132"/>
      <c r="DYX15" s="133"/>
      <c r="DYY15" s="134"/>
      <c r="DYZ15" s="132"/>
      <c r="DZA15" s="132"/>
      <c r="DZB15" s="132"/>
      <c r="DZC15" s="133"/>
      <c r="DZD15" s="134"/>
      <c r="DZE15" s="132"/>
      <c r="DZF15" s="132"/>
      <c r="DZG15" s="132"/>
      <c r="DZH15" s="133"/>
      <c r="DZI15" s="134"/>
      <c r="DZJ15" s="132"/>
      <c r="DZK15" s="132"/>
      <c r="DZL15" s="132"/>
      <c r="DZM15" s="133"/>
      <c r="DZN15" s="134"/>
      <c r="DZO15" s="132"/>
      <c r="DZP15" s="132"/>
      <c r="DZQ15" s="132"/>
      <c r="DZR15" s="133"/>
      <c r="DZS15" s="134"/>
      <c r="DZT15" s="132"/>
      <c r="DZU15" s="132"/>
      <c r="DZV15" s="132"/>
      <c r="DZW15" s="133"/>
      <c r="DZX15" s="134"/>
      <c r="DZY15" s="132"/>
      <c r="DZZ15" s="132"/>
      <c r="EAA15" s="132"/>
      <c r="EAB15" s="133"/>
      <c r="EAC15" s="134"/>
      <c r="EAD15" s="132"/>
      <c r="EAE15" s="132"/>
      <c r="EAF15" s="132"/>
      <c r="EAG15" s="133"/>
      <c r="EAH15" s="134"/>
      <c r="EAI15" s="132"/>
      <c r="EAJ15" s="132"/>
      <c r="EAK15" s="132"/>
      <c r="EAL15" s="133"/>
      <c r="EAM15" s="134"/>
      <c r="EAN15" s="132"/>
      <c r="EAO15" s="132"/>
      <c r="EAP15" s="132"/>
      <c r="EAQ15" s="133"/>
      <c r="EAR15" s="134"/>
      <c r="EAS15" s="132"/>
      <c r="EAT15" s="132"/>
      <c r="EAU15" s="132"/>
      <c r="EAV15" s="133"/>
      <c r="EAW15" s="134"/>
      <c r="EAX15" s="132"/>
      <c r="EAY15" s="132"/>
      <c r="EAZ15" s="132"/>
      <c r="EBA15" s="133"/>
      <c r="EBB15" s="134"/>
      <c r="EBC15" s="132"/>
      <c r="EBD15" s="132"/>
      <c r="EBE15" s="132"/>
      <c r="EBF15" s="133"/>
      <c r="EBG15" s="134"/>
      <c r="EBH15" s="132"/>
      <c r="EBI15" s="132"/>
      <c r="EBJ15" s="132"/>
      <c r="EBK15" s="133"/>
      <c r="EBL15" s="134"/>
      <c r="EBM15" s="132"/>
      <c r="EBN15" s="132"/>
      <c r="EBO15" s="132"/>
      <c r="EBP15" s="133"/>
      <c r="EBQ15" s="134"/>
      <c r="EBR15" s="132"/>
      <c r="EBS15" s="132"/>
      <c r="EBT15" s="132"/>
      <c r="EBU15" s="133"/>
      <c r="EBV15" s="134"/>
      <c r="EBW15" s="132"/>
      <c r="EBX15" s="132"/>
      <c r="EBY15" s="132"/>
      <c r="EBZ15" s="133"/>
      <c r="ECA15" s="134"/>
      <c r="ECB15" s="132"/>
      <c r="ECC15" s="132"/>
      <c r="ECD15" s="132"/>
      <c r="ECE15" s="133"/>
      <c r="ECF15" s="134"/>
      <c r="ECG15" s="132"/>
      <c r="ECH15" s="132"/>
      <c r="ECI15" s="132"/>
      <c r="ECJ15" s="133"/>
      <c r="ECK15" s="134"/>
      <c r="ECL15" s="132"/>
      <c r="ECM15" s="132"/>
      <c r="ECN15" s="132"/>
      <c r="ECO15" s="133"/>
      <c r="ECP15" s="134"/>
      <c r="ECQ15" s="132"/>
      <c r="ECR15" s="132"/>
      <c r="ECS15" s="132"/>
      <c r="ECT15" s="133"/>
      <c r="ECU15" s="134"/>
      <c r="ECV15" s="132"/>
      <c r="ECW15" s="132"/>
      <c r="ECX15" s="132"/>
      <c r="ECY15" s="133"/>
      <c r="ECZ15" s="134"/>
      <c r="EDA15" s="132"/>
      <c r="EDB15" s="132"/>
      <c r="EDC15" s="132"/>
      <c r="EDD15" s="133"/>
      <c r="EDE15" s="134"/>
      <c r="EDF15" s="132"/>
      <c r="EDG15" s="132"/>
      <c r="EDH15" s="132"/>
      <c r="EDI15" s="133"/>
      <c r="EDJ15" s="134"/>
      <c r="EDK15" s="132"/>
      <c r="EDL15" s="132"/>
      <c r="EDM15" s="132"/>
      <c r="EDN15" s="133"/>
      <c r="EDO15" s="134"/>
      <c r="EDP15" s="132"/>
      <c r="EDQ15" s="132"/>
      <c r="EDR15" s="132"/>
      <c r="EDS15" s="133"/>
      <c r="EDT15" s="134"/>
      <c r="EDU15" s="132"/>
      <c r="EDV15" s="132"/>
      <c r="EDW15" s="132"/>
      <c r="EDX15" s="133"/>
      <c r="EDY15" s="134"/>
      <c r="EDZ15" s="132"/>
      <c r="EEA15" s="132"/>
      <c r="EEB15" s="132"/>
      <c r="EEC15" s="133"/>
      <c r="EED15" s="134"/>
      <c r="EEE15" s="132"/>
      <c r="EEF15" s="132"/>
      <c r="EEG15" s="132"/>
      <c r="EEH15" s="133"/>
      <c r="EEI15" s="134"/>
      <c r="EEJ15" s="132"/>
      <c r="EEK15" s="132"/>
      <c r="EEL15" s="132"/>
      <c r="EEM15" s="133"/>
      <c r="EEN15" s="134"/>
      <c r="EEO15" s="132"/>
      <c r="EEP15" s="132"/>
      <c r="EEQ15" s="132"/>
      <c r="EER15" s="133"/>
      <c r="EES15" s="134"/>
      <c r="EET15" s="132"/>
      <c r="EEU15" s="132"/>
      <c r="EEV15" s="132"/>
      <c r="EEW15" s="133"/>
      <c r="EEX15" s="134"/>
      <c r="EEY15" s="132"/>
      <c r="EEZ15" s="132"/>
      <c r="EFA15" s="132"/>
      <c r="EFB15" s="133"/>
      <c r="EFC15" s="134"/>
      <c r="EFD15" s="132"/>
      <c r="EFE15" s="132"/>
      <c r="EFF15" s="132"/>
      <c r="EFG15" s="133"/>
      <c r="EFH15" s="134"/>
      <c r="EFI15" s="132"/>
      <c r="EFJ15" s="132"/>
      <c r="EFK15" s="132"/>
      <c r="EFL15" s="133"/>
      <c r="EFM15" s="134"/>
      <c r="EFN15" s="132"/>
      <c r="EFO15" s="132"/>
      <c r="EFP15" s="132"/>
      <c r="EFQ15" s="133"/>
      <c r="EFR15" s="134"/>
      <c r="EFS15" s="132"/>
      <c r="EFT15" s="132"/>
      <c r="EFU15" s="132"/>
      <c r="EFV15" s="133"/>
      <c r="EFW15" s="134"/>
      <c r="EFX15" s="132"/>
      <c r="EFY15" s="132"/>
      <c r="EFZ15" s="132"/>
      <c r="EGA15" s="133"/>
      <c r="EGB15" s="134"/>
      <c r="EGC15" s="132"/>
      <c r="EGD15" s="132"/>
      <c r="EGE15" s="132"/>
      <c r="EGF15" s="133"/>
      <c r="EGG15" s="134"/>
      <c r="EGH15" s="132"/>
      <c r="EGI15" s="132"/>
      <c r="EGJ15" s="132"/>
      <c r="EGK15" s="133"/>
      <c r="EGL15" s="134"/>
      <c r="EGM15" s="132"/>
      <c r="EGN15" s="132"/>
      <c r="EGO15" s="132"/>
      <c r="EGP15" s="133"/>
      <c r="EGQ15" s="134"/>
      <c r="EGR15" s="132"/>
      <c r="EGS15" s="132"/>
      <c r="EGT15" s="132"/>
      <c r="EGU15" s="133"/>
      <c r="EGV15" s="134"/>
      <c r="EGW15" s="132"/>
      <c r="EGX15" s="132"/>
      <c r="EGY15" s="132"/>
      <c r="EGZ15" s="133"/>
      <c r="EHA15" s="134"/>
      <c r="EHB15" s="132"/>
      <c r="EHC15" s="132"/>
      <c r="EHD15" s="132"/>
      <c r="EHE15" s="133"/>
      <c r="EHF15" s="134"/>
      <c r="EHG15" s="132"/>
      <c r="EHH15" s="132"/>
      <c r="EHI15" s="132"/>
      <c r="EHJ15" s="133"/>
      <c r="EHK15" s="134"/>
      <c r="EHL15" s="132"/>
      <c r="EHM15" s="132"/>
      <c r="EHN15" s="132"/>
      <c r="EHO15" s="133"/>
      <c r="EHP15" s="134"/>
      <c r="EHQ15" s="132"/>
      <c r="EHR15" s="132"/>
      <c r="EHS15" s="132"/>
      <c r="EHT15" s="133"/>
      <c r="EHU15" s="134"/>
      <c r="EHV15" s="132"/>
      <c r="EHW15" s="132"/>
      <c r="EHX15" s="132"/>
      <c r="EHY15" s="133"/>
      <c r="EHZ15" s="134"/>
      <c r="EIA15" s="132"/>
      <c r="EIB15" s="132"/>
      <c r="EIC15" s="132"/>
      <c r="EID15" s="133"/>
      <c r="EIE15" s="134"/>
      <c r="EIF15" s="132"/>
      <c r="EIG15" s="132"/>
      <c r="EIH15" s="132"/>
      <c r="EII15" s="133"/>
      <c r="EIJ15" s="134"/>
      <c r="EIK15" s="132"/>
      <c r="EIL15" s="132"/>
      <c r="EIM15" s="132"/>
      <c r="EIN15" s="133"/>
      <c r="EIO15" s="134"/>
      <c r="EIP15" s="132"/>
      <c r="EIQ15" s="132"/>
      <c r="EIR15" s="132"/>
      <c r="EIS15" s="133"/>
      <c r="EIT15" s="134"/>
      <c r="EIU15" s="132"/>
      <c r="EIV15" s="132"/>
      <c r="EIW15" s="132"/>
      <c r="EIX15" s="133"/>
      <c r="EIY15" s="134"/>
      <c r="EIZ15" s="132"/>
      <c r="EJA15" s="132"/>
      <c r="EJB15" s="132"/>
      <c r="EJC15" s="133"/>
      <c r="EJD15" s="134"/>
      <c r="EJE15" s="132"/>
      <c r="EJF15" s="132"/>
      <c r="EJG15" s="132"/>
      <c r="EJH15" s="133"/>
      <c r="EJI15" s="134"/>
      <c r="EJJ15" s="132"/>
      <c r="EJK15" s="132"/>
      <c r="EJL15" s="132"/>
      <c r="EJM15" s="133"/>
      <c r="EJN15" s="134"/>
      <c r="EJO15" s="132"/>
      <c r="EJP15" s="132"/>
      <c r="EJQ15" s="132"/>
      <c r="EJR15" s="133"/>
      <c r="EJS15" s="134"/>
      <c r="EJT15" s="132"/>
      <c r="EJU15" s="132"/>
      <c r="EJV15" s="132"/>
      <c r="EJW15" s="133"/>
      <c r="EJX15" s="134"/>
      <c r="EJY15" s="132"/>
      <c r="EJZ15" s="132"/>
      <c r="EKA15" s="132"/>
      <c r="EKB15" s="133"/>
      <c r="EKC15" s="134"/>
      <c r="EKD15" s="132"/>
      <c r="EKE15" s="132"/>
      <c r="EKF15" s="132"/>
      <c r="EKG15" s="133"/>
      <c r="EKH15" s="134"/>
      <c r="EKI15" s="132"/>
      <c r="EKJ15" s="132"/>
      <c r="EKK15" s="132"/>
      <c r="EKL15" s="133"/>
      <c r="EKM15" s="134"/>
      <c r="EKN15" s="132"/>
      <c r="EKO15" s="132"/>
      <c r="EKP15" s="132"/>
      <c r="EKQ15" s="133"/>
      <c r="EKR15" s="134"/>
      <c r="EKS15" s="132"/>
      <c r="EKT15" s="132"/>
      <c r="EKU15" s="132"/>
      <c r="EKV15" s="133"/>
      <c r="EKW15" s="134"/>
      <c r="EKX15" s="132"/>
      <c r="EKY15" s="132"/>
      <c r="EKZ15" s="132"/>
      <c r="ELA15" s="133"/>
      <c r="ELB15" s="134"/>
      <c r="ELC15" s="132"/>
      <c r="ELD15" s="132"/>
      <c r="ELE15" s="132"/>
      <c r="ELF15" s="133"/>
      <c r="ELG15" s="134"/>
      <c r="ELH15" s="132"/>
      <c r="ELI15" s="132"/>
      <c r="ELJ15" s="132"/>
      <c r="ELK15" s="133"/>
      <c r="ELL15" s="134"/>
      <c r="ELM15" s="132"/>
      <c r="ELN15" s="132"/>
      <c r="ELO15" s="132"/>
      <c r="ELP15" s="133"/>
      <c r="ELQ15" s="134"/>
      <c r="ELR15" s="132"/>
      <c r="ELS15" s="132"/>
      <c r="ELT15" s="132"/>
      <c r="ELU15" s="133"/>
      <c r="ELV15" s="134"/>
      <c r="ELW15" s="132"/>
      <c r="ELX15" s="132"/>
      <c r="ELY15" s="132"/>
      <c r="ELZ15" s="133"/>
      <c r="EMA15" s="134"/>
      <c r="EMB15" s="132"/>
      <c r="EMC15" s="132"/>
      <c r="EMD15" s="132"/>
      <c r="EME15" s="133"/>
      <c r="EMF15" s="134"/>
      <c r="EMG15" s="132"/>
      <c r="EMH15" s="132"/>
      <c r="EMI15" s="132"/>
      <c r="EMJ15" s="133"/>
      <c r="EMK15" s="134"/>
      <c r="EML15" s="132"/>
      <c r="EMM15" s="132"/>
      <c r="EMN15" s="132"/>
      <c r="EMO15" s="133"/>
      <c r="EMP15" s="134"/>
      <c r="EMQ15" s="132"/>
      <c r="EMR15" s="132"/>
      <c r="EMS15" s="132"/>
      <c r="EMT15" s="133"/>
      <c r="EMU15" s="134"/>
      <c r="EMV15" s="132"/>
      <c r="EMW15" s="132"/>
      <c r="EMX15" s="132"/>
      <c r="EMY15" s="133"/>
      <c r="EMZ15" s="134"/>
      <c r="ENA15" s="132"/>
      <c r="ENB15" s="132"/>
      <c r="ENC15" s="132"/>
      <c r="END15" s="133"/>
      <c r="ENE15" s="134"/>
      <c r="ENF15" s="132"/>
      <c r="ENG15" s="132"/>
      <c r="ENH15" s="132"/>
      <c r="ENI15" s="133"/>
      <c r="ENJ15" s="134"/>
      <c r="ENK15" s="132"/>
      <c r="ENL15" s="132"/>
      <c r="ENM15" s="132"/>
      <c r="ENN15" s="133"/>
      <c r="ENO15" s="134"/>
      <c r="ENP15" s="132"/>
      <c r="ENQ15" s="132"/>
      <c r="ENR15" s="132"/>
      <c r="ENS15" s="133"/>
      <c r="ENT15" s="134"/>
      <c r="ENU15" s="132"/>
      <c r="ENV15" s="132"/>
      <c r="ENW15" s="132"/>
      <c r="ENX15" s="133"/>
      <c r="ENY15" s="134"/>
      <c r="ENZ15" s="132"/>
      <c r="EOA15" s="132"/>
      <c r="EOB15" s="132"/>
      <c r="EOC15" s="133"/>
      <c r="EOD15" s="134"/>
      <c r="EOE15" s="132"/>
      <c r="EOF15" s="132"/>
      <c r="EOG15" s="132"/>
      <c r="EOH15" s="133"/>
      <c r="EOI15" s="134"/>
      <c r="EOJ15" s="132"/>
      <c r="EOK15" s="132"/>
      <c r="EOL15" s="132"/>
      <c r="EOM15" s="133"/>
      <c r="EON15" s="134"/>
      <c r="EOO15" s="132"/>
      <c r="EOP15" s="132"/>
      <c r="EOQ15" s="132"/>
      <c r="EOR15" s="133"/>
      <c r="EOS15" s="134"/>
      <c r="EOT15" s="132"/>
      <c r="EOU15" s="132"/>
      <c r="EOV15" s="132"/>
      <c r="EOW15" s="133"/>
      <c r="EOX15" s="134"/>
      <c r="EOY15" s="132"/>
      <c r="EOZ15" s="132"/>
      <c r="EPA15" s="132"/>
      <c r="EPB15" s="133"/>
      <c r="EPC15" s="134"/>
      <c r="EPD15" s="132"/>
      <c r="EPE15" s="132"/>
      <c r="EPF15" s="132"/>
      <c r="EPG15" s="133"/>
      <c r="EPH15" s="134"/>
      <c r="EPI15" s="132"/>
      <c r="EPJ15" s="132"/>
      <c r="EPK15" s="132"/>
      <c r="EPL15" s="133"/>
      <c r="EPM15" s="134"/>
      <c r="EPN15" s="132"/>
      <c r="EPO15" s="132"/>
      <c r="EPP15" s="132"/>
      <c r="EPQ15" s="133"/>
      <c r="EPR15" s="134"/>
      <c r="EPS15" s="132"/>
      <c r="EPT15" s="132"/>
      <c r="EPU15" s="132"/>
      <c r="EPV15" s="133"/>
      <c r="EPW15" s="134"/>
      <c r="EPX15" s="132"/>
      <c r="EPY15" s="132"/>
      <c r="EPZ15" s="132"/>
      <c r="EQA15" s="133"/>
      <c r="EQB15" s="134"/>
      <c r="EQC15" s="132"/>
      <c r="EQD15" s="132"/>
      <c r="EQE15" s="132"/>
      <c r="EQF15" s="133"/>
      <c r="EQG15" s="134"/>
      <c r="EQH15" s="132"/>
      <c r="EQI15" s="132"/>
      <c r="EQJ15" s="132"/>
      <c r="EQK15" s="133"/>
      <c r="EQL15" s="134"/>
      <c r="EQM15" s="132"/>
      <c r="EQN15" s="132"/>
      <c r="EQO15" s="132"/>
      <c r="EQP15" s="133"/>
      <c r="EQQ15" s="134"/>
      <c r="EQR15" s="132"/>
      <c r="EQS15" s="132"/>
      <c r="EQT15" s="132"/>
      <c r="EQU15" s="133"/>
      <c r="EQV15" s="134"/>
      <c r="EQW15" s="132"/>
      <c r="EQX15" s="132"/>
      <c r="EQY15" s="132"/>
      <c r="EQZ15" s="133"/>
      <c r="ERA15" s="134"/>
      <c r="ERB15" s="132"/>
      <c r="ERC15" s="132"/>
      <c r="ERD15" s="132"/>
      <c r="ERE15" s="133"/>
      <c r="ERF15" s="134"/>
      <c r="ERG15" s="132"/>
      <c r="ERH15" s="132"/>
      <c r="ERI15" s="132"/>
      <c r="ERJ15" s="133"/>
      <c r="ERK15" s="134"/>
      <c r="ERL15" s="132"/>
      <c r="ERM15" s="132"/>
      <c r="ERN15" s="132"/>
      <c r="ERO15" s="133"/>
      <c r="ERP15" s="134"/>
      <c r="ERQ15" s="132"/>
      <c r="ERR15" s="132"/>
      <c r="ERS15" s="132"/>
      <c r="ERT15" s="133"/>
      <c r="ERU15" s="134"/>
      <c r="ERV15" s="132"/>
      <c r="ERW15" s="132"/>
      <c r="ERX15" s="132"/>
      <c r="ERY15" s="133"/>
      <c r="ERZ15" s="134"/>
      <c r="ESA15" s="132"/>
      <c r="ESB15" s="132"/>
      <c r="ESC15" s="132"/>
      <c r="ESD15" s="133"/>
      <c r="ESE15" s="134"/>
      <c r="ESF15" s="132"/>
      <c r="ESG15" s="132"/>
      <c r="ESH15" s="132"/>
      <c r="ESI15" s="133"/>
      <c r="ESJ15" s="134"/>
      <c r="ESK15" s="132"/>
      <c r="ESL15" s="132"/>
      <c r="ESM15" s="132"/>
      <c r="ESN15" s="133"/>
      <c r="ESO15" s="134"/>
      <c r="ESP15" s="132"/>
      <c r="ESQ15" s="132"/>
      <c r="ESR15" s="132"/>
      <c r="ESS15" s="133"/>
      <c r="EST15" s="134"/>
      <c r="ESU15" s="132"/>
      <c r="ESV15" s="132"/>
      <c r="ESW15" s="132"/>
      <c r="ESX15" s="133"/>
      <c r="ESY15" s="134"/>
      <c r="ESZ15" s="132"/>
      <c r="ETA15" s="132"/>
      <c r="ETB15" s="132"/>
      <c r="ETC15" s="133"/>
      <c r="ETD15" s="134"/>
      <c r="ETE15" s="132"/>
      <c r="ETF15" s="132"/>
      <c r="ETG15" s="132"/>
      <c r="ETH15" s="133"/>
      <c r="ETI15" s="134"/>
      <c r="ETJ15" s="132"/>
      <c r="ETK15" s="132"/>
      <c r="ETL15" s="132"/>
      <c r="ETM15" s="133"/>
      <c r="ETN15" s="134"/>
      <c r="ETO15" s="132"/>
      <c r="ETP15" s="132"/>
      <c r="ETQ15" s="132"/>
      <c r="ETR15" s="133"/>
      <c r="ETS15" s="134"/>
      <c r="ETT15" s="132"/>
      <c r="ETU15" s="132"/>
      <c r="ETV15" s="132"/>
      <c r="ETW15" s="133"/>
      <c r="ETX15" s="134"/>
      <c r="ETY15" s="132"/>
      <c r="ETZ15" s="132"/>
      <c r="EUA15" s="132"/>
      <c r="EUB15" s="133"/>
      <c r="EUC15" s="134"/>
      <c r="EUD15" s="132"/>
      <c r="EUE15" s="132"/>
      <c r="EUF15" s="132"/>
      <c r="EUG15" s="133"/>
      <c r="EUH15" s="134"/>
      <c r="EUI15" s="132"/>
      <c r="EUJ15" s="132"/>
      <c r="EUK15" s="132"/>
      <c r="EUL15" s="133"/>
      <c r="EUM15" s="134"/>
      <c r="EUN15" s="132"/>
      <c r="EUO15" s="132"/>
      <c r="EUP15" s="132"/>
      <c r="EUQ15" s="133"/>
      <c r="EUR15" s="134"/>
      <c r="EUS15" s="132"/>
      <c r="EUT15" s="132"/>
      <c r="EUU15" s="132"/>
      <c r="EUV15" s="133"/>
      <c r="EUW15" s="134"/>
      <c r="EUX15" s="132"/>
      <c r="EUY15" s="132"/>
      <c r="EUZ15" s="132"/>
      <c r="EVA15" s="133"/>
      <c r="EVB15" s="134"/>
      <c r="EVC15" s="132"/>
      <c r="EVD15" s="132"/>
      <c r="EVE15" s="132"/>
      <c r="EVF15" s="133"/>
      <c r="EVG15" s="134"/>
      <c r="EVH15" s="132"/>
      <c r="EVI15" s="132"/>
      <c r="EVJ15" s="132"/>
      <c r="EVK15" s="133"/>
      <c r="EVL15" s="134"/>
      <c r="EVM15" s="132"/>
      <c r="EVN15" s="132"/>
      <c r="EVO15" s="132"/>
      <c r="EVP15" s="133"/>
      <c r="EVQ15" s="134"/>
      <c r="EVR15" s="132"/>
      <c r="EVS15" s="132"/>
      <c r="EVT15" s="132"/>
      <c r="EVU15" s="133"/>
      <c r="EVV15" s="134"/>
      <c r="EVW15" s="132"/>
      <c r="EVX15" s="132"/>
      <c r="EVY15" s="132"/>
      <c r="EVZ15" s="133"/>
      <c r="EWA15" s="134"/>
      <c r="EWB15" s="132"/>
      <c r="EWC15" s="132"/>
      <c r="EWD15" s="132"/>
      <c r="EWE15" s="133"/>
      <c r="EWF15" s="134"/>
      <c r="EWG15" s="132"/>
      <c r="EWH15" s="132"/>
      <c r="EWI15" s="132"/>
      <c r="EWJ15" s="133"/>
      <c r="EWK15" s="134"/>
      <c r="EWL15" s="132"/>
      <c r="EWM15" s="132"/>
      <c r="EWN15" s="132"/>
      <c r="EWO15" s="133"/>
      <c r="EWP15" s="134"/>
      <c r="EWQ15" s="132"/>
      <c r="EWR15" s="132"/>
      <c r="EWS15" s="132"/>
      <c r="EWT15" s="133"/>
      <c r="EWU15" s="134"/>
      <c r="EWV15" s="132"/>
      <c r="EWW15" s="132"/>
      <c r="EWX15" s="132"/>
      <c r="EWY15" s="133"/>
      <c r="EWZ15" s="134"/>
      <c r="EXA15" s="132"/>
      <c r="EXB15" s="132"/>
      <c r="EXC15" s="132"/>
      <c r="EXD15" s="133"/>
      <c r="EXE15" s="134"/>
      <c r="EXF15" s="132"/>
      <c r="EXG15" s="132"/>
      <c r="EXH15" s="132"/>
      <c r="EXI15" s="133"/>
      <c r="EXJ15" s="134"/>
      <c r="EXK15" s="132"/>
      <c r="EXL15" s="132"/>
      <c r="EXM15" s="132"/>
      <c r="EXN15" s="133"/>
      <c r="EXO15" s="134"/>
      <c r="EXP15" s="132"/>
      <c r="EXQ15" s="132"/>
      <c r="EXR15" s="132"/>
      <c r="EXS15" s="133"/>
      <c r="EXT15" s="134"/>
      <c r="EXU15" s="132"/>
      <c r="EXV15" s="132"/>
      <c r="EXW15" s="132"/>
      <c r="EXX15" s="133"/>
      <c r="EXY15" s="134"/>
      <c r="EXZ15" s="132"/>
      <c r="EYA15" s="132"/>
      <c r="EYB15" s="132"/>
      <c r="EYC15" s="133"/>
      <c r="EYD15" s="134"/>
      <c r="EYE15" s="132"/>
      <c r="EYF15" s="132"/>
      <c r="EYG15" s="132"/>
      <c r="EYH15" s="133"/>
      <c r="EYI15" s="134"/>
      <c r="EYJ15" s="132"/>
      <c r="EYK15" s="132"/>
      <c r="EYL15" s="132"/>
      <c r="EYM15" s="133"/>
      <c r="EYN15" s="134"/>
      <c r="EYO15" s="132"/>
      <c r="EYP15" s="132"/>
      <c r="EYQ15" s="132"/>
      <c r="EYR15" s="133"/>
      <c r="EYS15" s="134"/>
      <c r="EYT15" s="132"/>
      <c r="EYU15" s="132"/>
      <c r="EYV15" s="132"/>
      <c r="EYW15" s="133"/>
      <c r="EYX15" s="134"/>
      <c r="EYY15" s="132"/>
      <c r="EYZ15" s="132"/>
      <c r="EZA15" s="132"/>
      <c r="EZB15" s="133"/>
      <c r="EZC15" s="134"/>
      <c r="EZD15" s="132"/>
      <c r="EZE15" s="132"/>
      <c r="EZF15" s="132"/>
      <c r="EZG15" s="133"/>
      <c r="EZH15" s="134"/>
      <c r="EZI15" s="132"/>
      <c r="EZJ15" s="132"/>
      <c r="EZK15" s="132"/>
      <c r="EZL15" s="133"/>
      <c r="EZM15" s="134"/>
      <c r="EZN15" s="132"/>
      <c r="EZO15" s="132"/>
      <c r="EZP15" s="132"/>
      <c r="EZQ15" s="133"/>
      <c r="EZR15" s="134"/>
      <c r="EZS15" s="132"/>
      <c r="EZT15" s="132"/>
      <c r="EZU15" s="132"/>
      <c r="EZV15" s="133"/>
      <c r="EZW15" s="134"/>
      <c r="EZX15" s="132"/>
      <c r="EZY15" s="132"/>
      <c r="EZZ15" s="132"/>
      <c r="FAA15" s="133"/>
      <c r="FAB15" s="134"/>
      <c r="FAC15" s="132"/>
      <c r="FAD15" s="132"/>
      <c r="FAE15" s="132"/>
      <c r="FAF15" s="133"/>
      <c r="FAG15" s="134"/>
      <c r="FAH15" s="132"/>
      <c r="FAI15" s="132"/>
      <c r="FAJ15" s="132"/>
      <c r="FAK15" s="133"/>
      <c r="FAL15" s="134"/>
      <c r="FAM15" s="132"/>
      <c r="FAN15" s="132"/>
      <c r="FAO15" s="132"/>
      <c r="FAP15" s="133"/>
      <c r="FAQ15" s="134"/>
      <c r="FAR15" s="132"/>
      <c r="FAS15" s="132"/>
      <c r="FAT15" s="132"/>
      <c r="FAU15" s="133"/>
      <c r="FAV15" s="134"/>
      <c r="FAW15" s="132"/>
      <c r="FAX15" s="132"/>
      <c r="FAY15" s="132"/>
      <c r="FAZ15" s="133"/>
      <c r="FBA15" s="134"/>
      <c r="FBB15" s="132"/>
      <c r="FBC15" s="132"/>
      <c r="FBD15" s="132"/>
      <c r="FBE15" s="133"/>
      <c r="FBF15" s="134"/>
      <c r="FBG15" s="132"/>
      <c r="FBH15" s="132"/>
      <c r="FBI15" s="132"/>
      <c r="FBJ15" s="133"/>
      <c r="FBK15" s="134"/>
      <c r="FBL15" s="132"/>
      <c r="FBM15" s="132"/>
      <c r="FBN15" s="132"/>
      <c r="FBO15" s="133"/>
      <c r="FBP15" s="134"/>
      <c r="FBQ15" s="132"/>
      <c r="FBR15" s="132"/>
      <c r="FBS15" s="132"/>
      <c r="FBT15" s="133"/>
      <c r="FBU15" s="134"/>
      <c r="FBV15" s="132"/>
      <c r="FBW15" s="132"/>
      <c r="FBX15" s="132"/>
      <c r="FBY15" s="133"/>
      <c r="FBZ15" s="134"/>
      <c r="FCA15" s="132"/>
      <c r="FCB15" s="132"/>
      <c r="FCC15" s="132"/>
      <c r="FCD15" s="133"/>
      <c r="FCE15" s="134"/>
      <c r="FCF15" s="132"/>
      <c r="FCG15" s="132"/>
      <c r="FCH15" s="132"/>
      <c r="FCI15" s="133"/>
      <c r="FCJ15" s="134"/>
      <c r="FCK15" s="132"/>
      <c r="FCL15" s="132"/>
      <c r="FCM15" s="132"/>
      <c r="FCN15" s="133"/>
      <c r="FCO15" s="134"/>
      <c r="FCP15" s="132"/>
      <c r="FCQ15" s="132"/>
      <c r="FCR15" s="132"/>
      <c r="FCS15" s="133"/>
      <c r="FCT15" s="134"/>
      <c r="FCU15" s="132"/>
      <c r="FCV15" s="132"/>
      <c r="FCW15" s="132"/>
      <c r="FCX15" s="133"/>
      <c r="FCY15" s="134"/>
      <c r="FCZ15" s="132"/>
      <c r="FDA15" s="132"/>
      <c r="FDB15" s="132"/>
      <c r="FDC15" s="133"/>
      <c r="FDD15" s="134"/>
      <c r="FDE15" s="132"/>
      <c r="FDF15" s="132"/>
      <c r="FDG15" s="132"/>
      <c r="FDH15" s="133"/>
      <c r="FDI15" s="134"/>
      <c r="FDJ15" s="132"/>
      <c r="FDK15" s="132"/>
      <c r="FDL15" s="132"/>
      <c r="FDM15" s="133"/>
      <c r="FDN15" s="134"/>
      <c r="FDO15" s="132"/>
      <c r="FDP15" s="132"/>
      <c r="FDQ15" s="132"/>
      <c r="FDR15" s="133"/>
      <c r="FDS15" s="134"/>
      <c r="FDT15" s="132"/>
      <c r="FDU15" s="132"/>
      <c r="FDV15" s="132"/>
      <c r="FDW15" s="133"/>
      <c r="FDX15" s="134"/>
      <c r="FDY15" s="132"/>
      <c r="FDZ15" s="132"/>
      <c r="FEA15" s="132"/>
      <c r="FEB15" s="133"/>
      <c r="FEC15" s="134"/>
      <c r="FED15" s="132"/>
      <c r="FEE15" s="132"/>
      <c r="FEF15" s="132"/>
      <c r="FEG15" s="133"/>
      <c r="FEH15" s="134"/>
      <c r="FEI15" s="132"/>
      <c r="FEJ15" s="132"/>
      <c r="FEK15" s="132"/>
      <c r="FEL15" s="133"/>
      <c r="FEM15" s="134"/>
      <c r="FEN15" s="132"/>
      <c r="FEO15" s="132"/>
      <c r="FEP15" s="132"/>
      <c r="FEQ15" s="133"/>
      <c r="FER15" s="134"/>
      <c r="FES15" s="132"/>
      <c r="FET15" s="132"/>
      <c r="FEU15" s="132"/>
      <c r="FEV15" s="133"/>
      <c r="FEW15" s="134"/>
      <c r="FEX15" s="132"/>
      <c r="FEY15" s="132"/>
      <c r="FEZ15" s="132"/>
      <c r="FFA15" s="133"/>
      <c r="FFB15" s="134"/>
      <c r="FFC15" s="132"/>
      <c r="FFD15" s="132"/>
      <c r="FFE15" s="132"/>
      <c r="FFF15" s="133"/>
      <c r="FFG15" s="134"/>
      <c r="FFH15" s="132"/>
      <c r="FFI15" s="132"/>
      <c r="FFJ15" s="132"/>
      <c r="FFK15" s="133"/>
      <c r="FFL15" s="134"/>
      <c r="FFM15" s="132"/>
      <c r="FFN15" s="132"/>
      <c r="FFO15" s="132"/>
      <c r="FFP15" s="133"/>
      <c r="FFQ15" s="134"/>
      <c r="FFR15" s="132"/>
      <c r="FFS15" s="132"/>
      <c r="FFT15" s="132"/>
      <c r="FFU15" s="133"/>
      <c r="FFV15" s="134"/>
      <c r="FFW15" s="132"/>
      <c r="FFX15" s="132"/>
      <c r="FFY15" s="132"/>
      <c r="FFZ15" s="133"/>
      <c r="FGA15" s="134"/>
      <c r="FGB15" s="132"/>
      <c r="FGC15" s="132"/>
      <c r="FGD15" s="132"/>
      <c r="FGE15" s="133"/>
      <c r="FGF15" s="134"/>
      <c r="FGG15" s="132"/>
      <c r="FGH15" s="132"/>
      <c r="FGI15" s="132"/>
      <c r="FGJ15" s="133"/>
      <c r="FGK15" s="134"/>
      <c r="FGL15" s="132"/>
      <c r="FGM15" s="132"/>
      <c r="FGN15" s="132"/>
      <c r="FGO15" s="133"/>
      <c r="FGP15" s="134"/>
      <c r="FGQ15" s="132"/>
      <c r="FGR15" s="132"/>
      <c r="FGS15" s="132"/>
      <c r="FGT15" s="133"/>
      <c r="FGU15" s="134"/>
      <c r="FGV15" s="132"/>
      <c r="FGW15" s="132"/>
      <c r="FGX15" s="132"/>
      <c r="FGY15" s="133"/>
      <c r="FGZ15" s="134"/>
      <c r="FHA15" s="132"/>
      <c r="FHB15" s="132"/>
      <c r="FHC15" s="132"/>
      <c r="FHD15" s="133"/>
      <c r="FHE15" s="134"/>
      <c r="FHF15" s="132"/>
      <c r="FHG15" s="132"/>
      <c r="FHH15" s="132"/>
      <c r="FHI15" s="133"/>
      <c r="FHJ15" s="134"/>
      <c r="FHK15" s="132"/>
      <c r="FHL15" s="132"/>
      <c r="FHM15" s="132"/>
      <c r="FHN15" s="133"/>
      <c r="FHO15" s="134"/>
      <c r="FHP15" s="132"/>
      <c r="FHQ15" s="132"/>
      <c r="FHR15" s="132"/>
      <c r="FHS15" s="133"/>
      <c r="FHT15" s="134"/>
      <c r="FHU15" s="132"/>
      <c r="FHV15" s="132"/>
      <c r="FHW15" s="132"/>
      <c r="FHX15" s="133"/>
      <c r="FHY15" s="134"/>
      <c r="FHZ15" s="132"/>
      <c r="FIA15" s="132"/>
      <c r="FIB15" s="132"/>
      <c r="FIC15" s="133"/>
      <c r="FID15" s="134"/>
      <c r="FIE15" s="132"/>
      <c r="FIF15" s="132"/>
      <c r="FIG15" s="132"/>
      <c r="FIH15" s="133"/>
      <c r="FII15" s="134"/>
      <c r="FIJ15" s="132"/>
      <c r="FIK15" s="132"/>
      <c r="FIL15" s="132"/>
      <c r="FIM15" s="133"/>
      <c r="FIN15" s="134"/>
      <c r="FIO15" s="132"/>
      <c r="FIP15" s="132"/>
      <c r="FIQ15" s="132"/>
      <c r="FIR15" s="133"/>
      <c r="FIS15" s="134"/>
      <c r="FIT15" s="132"/>
      <c r="FIU15" s="132"/>
      <c r="FIV15" s="132"/>
      <c r="FIW15" s="133"/>
      <c r="FIX15" s="134"/>
      <c r="FIY15" s="132"/>
      <c r="FIZ15" s="132"/>
      <c r="FJA15" s="132"/>
      <c r="FJB15" s="133"/>
      <c r="FJC15" s="134"/>
      <c r="FJD15" s="132"/>
      <c r="FJE15" s="132"/>
      <c r="FJF15" s="132"/>
      <c r="FJG15" s="133"/>
      <c r="FJH15" s="134"/>
      <c r="FJI15" s="132"/>
      <c r="FJJ15" s="132"/>
      <c r="FJK15" s="132"/>
      <c r="FJL15" s="133"/>
      <c r="FJM15" s="134"/>
      <c r="FJN15" s="132"/>
      <c r="FJO15" s="132"/>
      <c r="FJP15" s="132"/>
      <c r="FJQ15" s="133"/>
      <c r="FJR15" s="134"/>
      <c r="FJS15" s="132"/>
      <c r="FJT15" s="132"/>
      <c r="FJU15" s="132"/>
      <c r="FJV15" s="133"/>
      <c r="FJW15" s="134"/>
      <c r="FJX15" s="132"/>
      <c r="FJY15" s="132"/>
      <c r="FJZ15" s="132"/>
      <c r="FKA15" s="133"/>
      <c r="FKB15" s="134"/>
      <c r="FKC15" s="132"/>
      <c r="FKD15" s="132"/>
      <c r="FKE15" s="132"/>
      <c r="FKF15" s="133"/>
      <c r="FKG15" s="134"/>
      <c r="FKH15" s="132"/>
      <c r="FKI15" s="132"/>
      <c r="FKJ15" s="132"/>
      <c r="FKK15" s="133"/>
      <c r="FKL15" s="134"/>
      <c r="FKM15" s="132"/>
      <c r="FKN15" s="132"/>
      <c r="FKO15" s="132"/>
      <c r="FKP15" s="133"/>
      <c r="FKQ15" s="134"/>
      <c r="FKR15" s="132"/>
      <c r="FKS15" s="132"/>
      <c r="FKT15" s="132"/>
      <c r="FKU15" s="133"/>
      <c r="FKV15" s="134"/>
      <c r="FKW15" s="132"/>
      <c r="FKX15" s="132"/>
      <c r="FKY15" s="132"/>
      <c r="FKZ15" s="133"/>
      <c r="FLA15" s="134"/>
      <c r="FLB15" s="132"/>
      <c r="FLC15" s="132"/>
      <c r="FLD15" s="132"/>
      <c r="FLE15" s="133"/>
      <c r="FLF15" s="134"/>
      <c r="FLG15" s="132"/>
      <c r="FLH15" s="132"/>
      <c r="FLI15" s="132"/>
      <c r="FLJ15" s="133"/>
      <c r="FLK15" s="134"/>
      <c r="FLL15" s="132"/>
      <c r="FLM15" s="132"/>
      <c r="FLN15" s="132"/>
      <c r="FLO15" s="133"/>
      <c r="FLP15" s="134"/>
      <c r="FLQ15" s="132"/>
      <c r="FLR15" s="132"/>
      <c r="FLS15" s="132"/>
      <c r="FLT15" s="133"/>
      <c r="FLU15" s="134"/>
      <c r="FLV15" s="132"/>
      <c r="FLW15" s="132"/>
      <c r="FLX15" s="132"/>
      <c r="FLY15" s="133"/>
      <c r="FLZ15" s="134"/>
      <c r="FMA15" s="132"/>
      <c r="FMB15" s="132"/>
      <c r="FMC15" s="132"/>
      <c r="FMD15" s="133"/>
      <c r="FME15" s="134"/>
      <c r="FMF15" s="132"/>
      <c r="FMG15" s="132"/>
      <c r="FMH15" s="132"/>
      <c r="FMI15" s="133"/>
      <c r="FMJ15" s="134"/>
      <c r="FMK15" s="132"/>
      <c r="FML15" s="132"/>
      <c r="FMM15" s="132"/>
      <c r="FMN15" s="133"/>
      <c r="FMO15" s="134"/>
      <c r="FMP15" s="132"/>
      <c r="FMQ15" s="132"/>
      <c r="FMR15" s="132"/>
      <c r="FMS15" s="133"/>
      <c r="FMT15" s="134"/>
      <c r="FMU15" s="132"/>
      <c r="FMV15" s="132"/>
      <c r="FMW15" s="132"/>
      <c r="FMX15" s="133"/>
      <c r="FMY15" s="134"/>
      <c r="FMZ15" s="132"/>
      <c r="FNA15" s="132"/>
      <c r="FNB15" s="132"/>
      <c r="FNC15" s="133"/>
      <c r="FND15" s="134"/>
      <c r="FNE15" s="132"/>
      <c r="FNF15" s="132"/>
      <c r="FNG15" s="132"/>
      <c r="FNH15" s="133"/>
      <c r="FNI15" s="134"/>
      <c r="FNJ15" s="132"/>
      <c r="FNK15" s="132"/>
      <c r="FNL15" s="132"/>
      <c r="FNM15" s="133"/>
      <c r="FNN15" s="134"/>
      <c r="FNO15" s="132"/>
      <c r="FNP15" s="132"/>
      <c r="FNQ15" s="132"/>
      <c r="FNR15" s="133"/>
      <c r="FNS15" s="134"/>
      <c r="FNT15" s="132"/>
      <c r="FNU15" s="132"/>
      <c r="FNV15" s="132"/>
      <c r="FNW15" s="133"/>
      <c r="FNX15" s="134"/>
      <c r="FNY15" s="132"/>
      <c r="FNZ15" s="132"/>
      <c r="FOA15" s="132"/>
      <c r="FOB15" s="133"/>
      <c r="FOC15" s="134"/>
      <c r="FOD15" s="132"/>
      <c r="FOE15" s="132"/>
      <c r="FOF15" s="132"/>
      <c r="FOG15" s="133"/>
      <c r="FOH15" s="134"/>
      <c r="FOI15" s="132"/>
      <c r="FOJ15" s="132"/>
      <c r="FOK15" s="132"/>
      <c r="FOL15" s="133"/>
      <c r="FOM15" s="134"/>
      <c r="FON15" s="132"/>
      <c r="FOO15" s="132"/>
      <c r="FOP15" s="132"/>
      <c r="FOQ15" s="133"/>
      <c r="FOR15" s="134"/>
      <c r="FOS15" s="132"/>
      <c r="FOT15" s="132"/>
      <c r="FOU15" s="132"/>
      <c r="FOV15" s="133"/>
      <c r="FOW15" s="134"/>
      <c r="FOX15" s="132"/>
      <c r="FOY15" s="132"/>
      <c r="FOZ15" s="132"/>
      <c r="FPA15" s="133"/>
      <c r="FPB15" s="134"/>
      <c r="FPC15" s="132"/>
      <c r="FPD15" s="132"/>
      <c r="FPE15" s="132"/>
      <c r="FPF15" s="133"/>
      <c r="FPG15" s="134"/>
      <c r="FPH15" s="132"/>
      <c r="FPI15" s="132"/>
      <c r="FPJ15" s="132"/>
      <c r="FPK15" s="133"/>
      <c r="FPL15" s="134"/>
      <c r="FPM15" s="132"/>
      <c r="FPN15" s="132"/>
      <c r="FPO15" s="132"/>
      <c r="FPP15" s="133"/>
      <c r="FPQ15" s="134"/>
      <c r="FPR15" s="132"/>
      <c r="FPS15" s="132"/>
      <c r="FPT15" s="132"/>
      <c r="FPU15" s="133"/>
      <c r="FPV15" s="134"/>
      <c r="FPW15" s="132"/>
      <c r="FPX15" s="132"/>
      <c r="FPY15" s="132"/>
      <c r="FPZ15" s="133"/>
      <c r="FQA15" s="134"/>
      <c r="FQB15" s="132"/>
      <c r="FQC15" s="132"/>
      <c r="FQD15" s="132"/>
      <c r="FQE15" s="133"/>
      <c r="FQF15" s="134"/>
      <c r="FQG15" s="132"/>
      <c r="FQH15" s="132"/>
      <c r="FQI15" s="132"/>
      <c r="FQJ15" s="133"/>
      <c r="FQK15" s="134"/>
      <c r="FQL15" s="132"/>
      <c r="FQM15" s="132"/>
      <c r="FQN15" s="132"/>
      <c r="FQO15" s="133"/>
      <c r="FQP15" s="134"/>
      <c r="FQQ15" s="132"/>
      <c r="FQR15" s="132"/>
      <c r="FQS15" s="132"/>
      <c r="FQT15" s="133"/>
      <c r="FQU15" s="134"/>
      <c r="FQV15" s="132"/>
      <c r="FQW15" s="132"/>
      <c r="FQX15" s="132"/>
      <c r="FQY15" s="133"/>
      <c r="FQZ15" s="134"/>
      <c r="FRA15" s="132"/>
      <c r="FRB15" s="132"/>
      <c r="FRC15" s="132"/>
      <c r="FRD15" s="133"/>
      <c r="FRE15" s="134"/>
      <c r="FRF15" s="132"/>
      <c r="FRG15" s="132"/>
      <c r="FRH15" s="132"/>
      <c r="FRI15" s="133"/>
      <c r="FRJ15" s="134"/>
      <c r="FRK15" s="132"/>
      <c r="FRL15" s="132"/>
      <c r="FRM15" s="132"/>
      <c r="FRN15" s="133"/>
      <c r="FRO15" s="134"/>
      <c r="FRP15" s="132"/>
      <c r="FRQ15" s="132"/>
      <c r="FRR15" s="132"/>
      <c r="FRS15" s="133"/>
      <c r="FRT15" s="134"/>
      <c r="FRU15" s="132"/>
      <c r="FRV15" s="132"/>
      <c r="FRW15" s="132"/>
      <c r="FRX15" s="133"/>
      <c r="FRY15" s="134"/>
      <c r="FRZ15" s="132"/>
      <c r="FSA15" s="132"/>
      <c r="FSB15" s="132"/>
      <c r="FSC15" s="133"/>
      <c r="FSD15" s="134"/>
      <c r="FSE15" s="132"/>
      <c r="FSF15" s="132"/>
      <c r="FSG15" s="132"/>
      <c r="FSH15" s="133"/>
      <c r="FSI15" s="134"/>
      <c r="FSJ15" s="132"/>
      <c r="FSK15" s="132"/>
      <c r="FSL15" s="132"/>
      <c r="FSM15" s="133"/>
      <c r="FSN15" s="134"/>
      <c r="FSO15" s="132"/>
      <c r="FSP15" s="132"/>
      <c r="FSQ15" s="132"/>
      <c r="FSR15" s="133"/>
      <c r="FSS15" s="134"/>
      <c r="FST15" s="132"/>
      <c r="FSU15" s="132"/>
      <c r="FSV15" s="132"/>
      <c r="FSW15" s="133"/>
      <c r="FSX15" s="134"/>
      <c r="FSY15" s="132"/>
      <c r="FSZ15" s="132"/>
      <c r="FTA15" s="132"/>
      <c r="FTB15" s="133"/>
      <c r="FTC15" s="134"/>
      <c r="FTD15" s="132"/>
      <c r="FTE15" s="132"/>
      <c r="FTF15" s="132"/>
      <c r="FTG15" s="133"/>
      <c r="FTH15" s="134"/>
      <c r="FTI15" s="132"/>
      <c r="FTJ15" s="132"/>
      <c r="FTK15" s="132"/>
      <c r="FTL15" s="133"/>
      <c r="FTM15" s="134"/>
      <c r="FTN15" s="132"/>
      <c r="FTO15" s="132"/>
      <c r="FTP15" s="132"/>
      <c r="FTQ15" s="133"/>
      <c r="FTR15" s="134"/>
      <c r="FTS15" s="132"/>
      <c r="FTT15" s="132"/>
      <c r="FTU15" s="132"/>
      <c r="FTV15" s="133"/>
      <c r="FTW15" s="134"/>
      <c r="FTX15" s="132"/>
      <c r="FTY15" s="132"/>
      <c r="FTZ15" s="132"/>
      <c r="FUA15" s="133"/>
      <c r="FUB15" s="134"/>
      <c r="FUC15" s="132"/>
      <c r="FUD15" s="132"/>
      <c r="FUE15" s="132"/>
      <c r="FUF15" s="133"/>
      <c r="FUG15" s="134"/>
      <c r="FUH15" s="132"/>
      <c r="FUI15" s="132"/>
      <c r="FUJ15" s="132"/>
      <c r="FUK15" s="133"/>
      <c r="FUL15" s="134"/>
      <c r="FUM15" s="132"/>
      <c r="FUN15" s="132"/>
      <c r="FUO15" s="132"/>
      <c r="FUP15" s="133"/>
      <c r="FUQ15" s="134"/>
      <c r="FUR15" s="132"/>
      <c r="FUS15" s="132"/>
      <c r="FUT15" s="132"/>
      <c r="FUU15" s="133"/>
      <c r="FUV15" s="134"/>
      <c r="FUW15" s="132"/>
      <c r="FUX15" s="132"/>
      <c r="FUY15" s="132"/>
      <c r="FUZ15" s="133"/>
      <c r="FVA15" s="134"/>
      <c r="FVB15" s="132"/>
      <c r="FVC15" s="132"/>
      <c r="FVD15" s="132"/>
      <c r="FVE15" s="133"/>
      <c r="FVF15" s="134"/>
      <c r="FVG15" s="132"/>
      <c r="FVH15" s="132"/>
      <c r="FVI15" s="132"/>
      <c r="FVJ15" s="133"/>
      <c r="FVK15" s="134"/>
      <c r="FVL15" s="132"/>
      <c r="FVM15" s="132"/>
      <c r="FVN15" s="132"/>
      <c r="FVO15" s="133"/>
      <c r="FVP15" s="134"/>
      <c r="FVQ15" s="132"/>
      <c r="FVR15" s="132"/>
      <c r="FVS15" s="132"/>
      <c r="FVT15" s="133"/>
      <c r="FVU15" s="134"/>
      <c r="FVV15" s="132"/>
      <c r="FVW15" s="132"/>
      <c r="FVX15" s="132"/>
      <c r="FVY15" s="133"/>
      <c r="FVZ15" s="134"/>
      <c r="FWA15" s="132"/>
      <c r="FWB15" s="132"/>
      <c r="FWC15" s="132"/>
      <c r="FWD15" s="133"/>
      <c r="FWE15" s="134"/>
      <c r="FWF15" s="132"/>
      <c r="FWG15" s="132"/>
      <c r="FWH15" s="132"/>
      <c r="FWI15" s="133"/>
      <c r="FWJ15" s="134"/>
      <c r="FWK15" s="132"/>
      <c r="FWL15" s="132"/>
      <c r="FWM15" s="132"/>
      <c r="FWN15" s="133"/>
      <c r="FWO15" s="134"/>
      <c r="FWP15" s="132"/>
      <c r="FWQ15" s="132"/>
      <c r="FWR15" s="132"/>
      <c r="FWS15" s="133"/>
      <c r="FWT15" s="134"/>
      <c r="FWU15" s="132"/>
      <c r="FWV15" s="132"/>
      <c r="FWW15" s="132"/>
      <c r="FWX15" s="133"/>
      <c r="FWY15" s="134"/>
      <c r="FWZ15" s="132"/>
      <c r="FXA15" s="132"/>
      <c r="FXB15" s="132"/>
      <c r="FXC15" s="133"/>
      <c r="FXD15" s="134"/>
      <c r="FXE15" s="132"/>
      <c r="FXF15" s="132"/>
      <c r="FXG15" s="132"/>
      <c r="FXH15" s="133"/>
      <c r="FXI15" s="134"/>
      <c r="FXJ15" s="132"/>
      <c r="FXK15" s="132"/>
      <c r="FXL15" s="132"/>
      <c r="FXM15" s="133"/>
      <c r="FXN15" s="134"/>
      <c r="FXO15" s="132"/>
      <c r="FXP15" s="132"/>
      <c r="FXQ15" s="132"/>
      <c r="FXR15" s="133"/>
      <c r="FXS15" s="134"/>
      <c r="FXT15" s="132"/>
      <c r="FXU15" s="132"/>
      <c r="FXV15" s="132"/>
      <c r="FXW15" s="133"/>
      <c r="FXX15" s="134"/>
      <c r="FXY15" s="132"/>
      <c r="FXZ15" s="132"/>
      <c r="FYA15" s="132"/>
      <c r="FYB15" s="133"/>
      <c r="FYC15" s="134"/>
      <c r="FYD15" s="132"/>
      <c r="FYE15" s="132"/>
      <c r="FYF15" s="132"/>
      <c r="FYG15" s="133"/>
      <c r="FYH15" s="134"/>
      <c r="FYI15" s="132"/>
      <c r="FYJ15" s="132"/>
      <c r="FYK15" s="132"/>
      <c r="FYL15" s="133"/>
      <c r="FYM15" s="134"/>
      <c r="FYN15" s="132"/>
      <c r="FYO15" s="132"/>
      <c r="FYP15" s="132"/>
      <c r="FYQ15" s="133"/>
      <c r="FYR15" s="134"/>
      <c r="FYS15" s="132"/>
      <c r="FYT15" s="132"/>
      <c r="FYU15" s="132"/>
      <c r="FYV15" s="133"/>
      <c r="FYW15" s="134"/>
      <c r="FYX15" s="132"/>
      <c r="FYY15" s="132"/>
      <c r="FYZ15" s="132"/>
      <c r="FZA15" s="133"/>
      <c r="FZB15" s="134"/>
      <c r="FZC15" s="132"/>
      <c r="FZD15" s="132"/>
      <c r="FZE15" s="132"/>
      <c r="FZF15" s="133"/>
      <c r="FZG15" s="134"/>
      <c r="FZH15" s="132"/>
      <c r="FZI15" s="132"/>
      <c r="FZJ15" s="132"/>
      <c r="FZK15" s="133"/>
      <c r="FZL15" s="134"/>
      <c r="FZM15" s="132"/>
      <c r="FZN15" s="132"/>
      <c r="FZO15" s="132"/>
      <c r="FZP15" s="133"/>
      <c r="FZQ15" s="134"/>
      <c r="FZR15" s="132"/>
      <c r="FZS15" s="132"/>
      <c r="FZT15" s="132"/>
      <c r="FZU15" s="133"/>
      <c r="FZV15" s="134"/>
      <c r="FZW15" s="132"/>
      <c r="FZX15" s="132"/>
      <c r="FZY15" s="132"/>
      <c r="FZZ15" s="133"/>
      <c r="GAA15" s="134"/>
      <c r="GAB15" s="132"/>
      <c r="GAC15" s="132"/>
      <c r="GAD15" s="132"/>
      <c r="GAE15" s="133"/>
      <c r="GAF15" s="134"/>
      <c r="GAG15" s="132"/>
      <c r="GAH15" s="132"/>
      <c r="GAI15" s="132"/>
      <c r="GAJ15" s="133"/>
      <c r="GAK15" s="134"/>
      <c r="GAL15" s="132"/>
      <c r="GAM15" s="132"/>
      <c r="GAN15" s="132"/>
      <c r="GAO15" s="133"/>
      <c r="GAP15" s="134"/>
      <c r="GAQ15" s="132"/>
      <c r="GAR15" s="132"/>
      <c r="GAS15" s="132"/>
      <c r="GAT15" s="133"/>
      <c r="GAU15" s="134"/>
      <c r="GAV15" s="132"/>
      <c r="GAW15" s="132"/>
      <c r="GAX15" s="132"/>
      <c r="GAY15" s="133"/>
      <c r="GAZ15" s="134"/>
      <c r="GBA15" s="132"/>
      <c r="GBB15" s="132"/>
      <c r="GBC15" s="132"/>
      <c r="GBD15" s="133"/>
      <c r="GBE15" s="134"/>
      <c r="GBF15" s="132"/>
      <c r="GBG15" s="132"/>
      <c r="GBH15" s="132"/>
      <c r="GBI15" s="133"/>
      <c r="GBJ15" s="134"/>
      <c r="GBK15" s="132"/>
      <c r="GBL15" s="132"/>
      <c r="GBM15" s="132"/>
      <c r="GBN15" s="133"/>
      <c r="GBO15" s="134"/>
      <c r="GBP15" s="132"/>
      <c r="GBQ15" s="132"/>
      <c r="GBR15" s="132"/>
      <c r="GBS15" s="133"/>
      <c r="GBT15" s="134"/>
      <c r="GBU15" s="132"/>
      <c r="GBV15" s="132"/>
      <c r="GBW15" s="132"/>
      <c r="GBX15" s="133"/>
      <c r="GBY15" s="134"/>
      <c r="GBZ15" s="132"/>
      <c r="GCA15" s="132"/>
      <c r="GCB15" s="132"/>
      <c r="GCC15" s="133"/>
      <c r="GCD15" s="134"/>
      <c r="GCE15" s="132"/>
      <c r="GCF15" s="132"/>
      <c r="GCG15" s="132"/>
      <c r="GCH15" s="133"/>
      <c r="GCI15" s="134"/>
      <c r="GCJ15" s="132"/>
      <c r="GCK15" s="132"/>
      <c r="GCL15" s="132"/>
      <c r="GCM15" s="133"/>
      <c r="GCN15" s="134"/>
      <c r="GCO15" s="132"/>
      <c r="GCP15" s="132"/>
      <c r="GCQ15" s="132"/>
      <c r="GCR15" s="133"/>
      <c r="GCS15" s="134"/>
      <c r="GCT15" s="132"/>
      <c r="GCU15" s="132"/>
      <c r="GCV15" s="132"/>
      <c r="GCW15" s="133"/>
      <c r="GCX15" s="134"/>
      <c r="GCY15" s="132"/>
      <c r="GCZ15" s="132"/>
      <c r="GDA15" s="132"/>
      <c r="GDB15" s="133"/>
      <c r="GDC15" s="134"/>
      <c r="GDD15" s="132"/>
      <c r="GDE15" s="132"/>
      <c r="GDF15" s="132"/>
      <c r="GDG15" s="133"/>
      <c r="GDH15" s="134"/>
      <c r="GDI15" s="132"/>
      <c r="GDJ15" s="132"/>
      <c r="GDK15" s="132"/>
      <c r="GDL15" s="133"/>
      <c r="GDM15" s="134"/>
      <c r="GDN15" s="132"/>
      <c r="GDO15" s="132"/>
      <c r="GDP15" s="132"/>
      <c r="GDQ15" s="133"/>
      <c r="GDR15" s="134"/>
      <c r="GDS15" s="132"/>
      <c r="GDT15" s="132"/>
      <c r="GDU15" s="132"/>
      <c r="GDV15" s="133"/>
      <c r="GDW15" s="134"/>
      <c r="GDX15" s="132"/>
      <c r="GDY15" s="132"/>
      <c r="GDZ15" s="132"/>
      <c r="GEA15" s="133"/>
      <c r="GEB15" s="134"/>
      <c r="GEC15" s="132"/>
      <c r="GED15" s="132"/>
      <c r="GEE15" s="132"/>
      <c r="GEF15" s="133"/>
      <c r="GEG15" s="134"/>
      <c r="GEH15" s="132"/>
      <c r="GEI15" s="132"/>
      <c r="GEJ15" s="132"/>
      <c r="GEK15" s="133"/>
      <c r="GEL15" s="134"/>
      <c r="GEM15" s="132"/>
      <c r="GEN15" s="132"/>
      <c r="GEO15" s="132"/>
      <c r="GEP15" s="133"/>
      <c r="GEQ15" s="134"/>
      <c r="GER15" s="132"/>
      <c r="GES15" s="132"/>
      <c r="GET15" s="132"/>
      <c r="GEU15" s="133"/>
      <c r="GEV15" s="134"/>
      <c r="GEW15" s="132"/>
      <c r="GEX15" s="132"/>
      <c r="GEY15" s="132"/>
      <c r="GEZ15" s="133"/>
      <c r="GFA15" s="134"/>
      <c r="GFB15" s="132"/>
      <c r="GFC15" s="132"/>
      <c r="GFD15" s="132"/>
      <c r="GFE15" s="133"/>
      <c r="GFF15" s="134"/>
      <c r="GFG15" s="132"/>
      <c r="GFH15" s="132"/>
      <c r="GFI15" s="132"/>
      <c r="GFJ15" s="133"/>
      <c r="GFK15" s="134"/>
      <c r="GFL15" s="132"/>
      <c r="GFM15" s="132"/>
      <c r="GFN15" s="132"/>
      <c r="GFO15" s="133"/>
      <c r="GFP15" s="134"/>
      <c r="GFQ15" s="132"/>
      <c r="GFR15" s="132"/>
      <c r="GFS15" s="132"/>
      <c r="GFT15" s="133"/>
      <c r="GFU15" s="134"/>
      <c r="GFV15" s="132"/>
      <c r="GFW15" s="132"/>
      <c r="GFX15" s="132"/>
      <c r="GFY15" s="133"/>
      <c r="GFZ15" s="134"/>
      <c r="GGA15" s="132"/>
      <c r="GGB15" s="132"/>
      <c r="GGC15" s="132"/>
      <c r="GGD15" s="133"/>
      <c r="GGE15" s="134"/>
      <c r="GGF15" s="132"/>
      <c r="GGG15" s="132"/>
      <c r="GGH15" s="132"/>
      <c r="GGI15" s="133"/>
      <c r="GGJ15" s="134"/>
      <c r="GGK15" s="132"/>
      <c r="GGL15" s="132"/>
      <c r="GGM15" s="132"/>
      <c r="GGN15" s="133"/>
      <c r="GGO15" s="134"/>
      <c r="GGP15" s="132"/>
      <c r="GGQ15" s="132"/>
      <c r="GGR15" s="132"/>
      <c r="GGS15" s="133"/>
      <c r="GGT15" s="134"/>
      <c r="GGU15" s="132"/>
      <c r="GGV15" s="132"/>
      <c r="GGW15" s="132"/>
      <c r="GGX15" s="133"/>
      <c r="GGY15" s="134"/>
      <c r="GGZ15" s="132"/>
      <c r="GHA15" s="132"/>
      <c r="GHB15" s="132"/>
      <c r="GHC15" s="133"/>
      <c r="GHD15" s="134"/>
      <c r="GHE15" s="132"/>
      <c r="GHF15" s="132"/>
      <c r="GHG15" s="132"/>
      <c r="GHH15" s="133"/>
      <c r="GHI15" s="134"/>
      <c r="GHJ15" s="132"/>
      <c r="GHK15" s="132"/>
      <c r="GHL15" s="132"/>
      <c r="GHM15" s="133"/>
      <c r="GHN15" s="134"/>
      <c r="GHO15" s="132"/>
      <c r="GHP15" s="132"/>
      <c r="GHQ15" s="132"/>
      <c r="GHR15" s="133"/>
      <c r="GHS15" s="134"/>
      <c r="GHT15" s="132"/>
      <c r="GHU15" s="132"/>
      <c r="GHV15" s="132"/>
      <c r="GHW15" s="133"/>
      <c r="GHX15" s="134"/>
      <c r="GHY15" s="132"/>
      <c r="GHZ15" s="132"/>
      <c r="GIA15" s="132"/>
      <c r="GIB15" s="133"/>
      <c r="GIC15" s="134"/>
      <c r="GID15" s="132"/>
      <c r="GIE15" s="132"/>
      <c r="GIF15" s="132"/>
      <c r="GIG15" s="133"/>
      <c r="GIH15" s="134"/>
      <c r="GII15" s="132"/>
      <c r="GIJ15" s="132"/>
      <c r="GIK15" s="132"/>
      <c r="GIL15" s="133"/>
      <c r="GIM15" s="134"/>
      <c r="GIN15" s="132"/>
      <c r="GIO15" s="132"/>
      <c r="GIP15" s="132"/>
      <c r="GIQ15" s="133"/>
      <c r="GIR15" s="134"/>
      <c r="GIS15" s="132"/>
      <c r="GIT15" s="132"/>
      <c r="GIU15" s="132"/>
      <c r="GIV15" s="133"/>
      <c r="GIW15" s="134"/>
      <c r="GIX15" s="132"/>
      <c r="GIY15" s="132"/>
      <c r="GIZ15" s="132"/>
      <c r="GJA15" s="133"/>
      <c r="GJB15" s="134"/>
      <c r="GJC15" s="132"/>
      <c r="GJD15" s="132"/>
      <c r="GJE15" s="132"/>
      <c r="GJF15" s="133"/>
      <c r="GJG15" s="134"/>
      <c r="GJH15" s="132"/>
      <c r="GJI15" s="132"/>
      <c r="GJJ15" s="132"/>
      <c r="GJK15" s="133"/>
      <c r="GJL15" s="134"/>
      <c r="GJM15" s="132"/>
      <c r="GJN15" s="132"/>
      <c r="GJO15" s="132"/>
      <c r="GJP15" s="133"/>
      <c r="GJQ15" s="134"/>
      <c r="GJR15" s="132"/>
      <c r="GJS15" s="132"/>
      <c r="GJT15" s="132"/>
      <c r="GJU15" s="133"/>
      <c r="GJV15" s="134"/>
      <c r="GJW15" s="132"/>
      <c r="GJX15" s="132"/>
      <c r="GJY15" s="132"/>
      <c r="GJZ15" s="133"/>
      <c r="GKA15" s="134"/>
      <c r="GKB15" s="132"/>
      <c r="GKC15" s="132"/>
      <c r="GKD15" s="132"/>
      <c r="GKE15" s="133"/>
      <c r="GKF15" s="134"/>
      <c r="GKG15" s="132"/>
      <c r="GKH15" s="132"/>
      <c r="GKI15" s="132"/>
      <c r="GKJ15" s="133"/>
      <c r="GKK15" s="134"/>
      <c r="GKL15" s="132"/>
      <c r="GKM15" s="132"/>
      <c r="GKN15" s="132"/>
      <c r="GKO15" s="133"/>
      <c r="GKP15" s="134"/>
      <c r="GKQ15" s="132"/>
      <c r="GKR15" s="132"/>
      <c r="GKS15" s="132"/>
      <c r="GKT15" s="133"/>
      <c r="GKU15" s="134"/>
      <c r="GKV15" s="132"/>
      <c r="GKW15" s="132"/>
      <c r="GKX15" s="132"/>
      <c r="GKY15" s="133"/>
      <c r="GKZ15" s="134"/>
      <c r="GLA15" s="132"/>
      <c r="GLB15" s="132"/>
      <c r="GLC15" s="132"/>
      <c r="GLD15" s="133"/>
      <c r="GLE15" s="134"/>
      <c r="GLF15" s="132"/>
      <c r="GLG15" s="132"/>
      <c r="GLH15" s="132"/>
      <c r="GLI15" s="133"/>
      <c r="GLJ15" s="134"/>
      <c r="GLK15" s="132"/>
      <c r="GLL15" s="132"/>
      <c r="GLM15" s="132"/>
      <c r="GLN15" s="133"/>
      <c r="GLO15" s="134"/>
      <c r="GLP15" s="132"/>
      <c r="GLQ15" s="132"/>
      <c r="GLR15" s="132"/>
      <c r="GLS15" s="133"/>
      <c r="GLT15" s="134"/>
      <c r="GLU15" s="132"/>
      <c r="GLV15" s="132"/>
      <c r="GLW15" s="132"/>
      <c r="GLX15" s="133"/>
      <c r="GLY15" s="134"/>
      <c r="GLZ15" s="132"/>
      <c r="GMA15" s="132"/>
      <c r="GMB15" s="132"/>
      <c r="GMC15" s="133"/>
      <c r="GMD15" s="134"/>
      <c r="GME15" s="132"/>
      <c r="GMF15" s="132"/>
      <c r="GMG15" s="132"/>
      <c r="GMH15" s="133"/>
      <c r="GMI15" s="134"/>
      <c r="GMJ15" s="132"/>
      <c r="GMK15" s="132"/>
      <c r="GML15" s="132"/>
      <c r="GMM15" s="133"/>
      <c r="GMN15" s="134"/>
      <c r="GMO15" s="132"/>
      <c r="GMP15" s="132"/>
      <c r="GMQ15" s="132"/>
      <c r="GMR15" s="133"/>
      <c r="GMS15" s="134"/>
      <c r="GMT15" s="132"/>
      <c r="GMU15" s="132"/>
      <c r="GMV15" s="132"/>
      <c r="GMW15" s="133"/>
      <c r="GMX15" s="134"/>
      <c r="GMY15" s="132"/>
      <c r="GMZ15" s="132"/>
      <c r="GNA15" s="132"/>
      <c r="GNB15" s="133"/>
      <c r="GNC15" s="134"/>
      <c r="GND15" s="132"/>
      <c r="GNE15" s="132"/>
      <c r="GNF15" s="132"/>
      <c r="GNG15" s="133"/>
      <c r="GNH15" s="134"/>
      <c r="GNI15" s="132"/>
      <c r="GNJ15" s="132"/>
      <c r="GNK15" s="132"/>
      <c r="GNL15" s="133"/>
      <c r="GNM15" s="134"/>
      <c r="GNN15" s="132"/>
      <c r="GNO15" s="132"/>
      <c r="GNP15" s="132"/>
      <c r="GNQ15" s="133"/>
      <c r="GNR15" s="134"/>
      <c r="GNS15" s="132"/>
      <c r="GNT15" s="132"/>
      <c r="GNU15" s="132"/>
      <c r="GNV15" s="133"/>
      <c r="GNW15" s="134"/>
      <c r="GNX15" s="132"/>
      <c r="GNY15" s="132"/>
      <c r="GNZ15" s="132"/>
      <c r="GOA15" s="133"/>
      <c r="GOB15" s="134"/>
      <c r="GOC15" s="132"/>
      <c r="GOD15" s="132"/>
      <c r="GOE15" s="132"/>
      <c r="GOF15" s="133"/>
      <c r="GOG15" s="134"/>
      <c r="GOH15" s="132"/>
      <c r="GOI15" s="132"/>
      <c r="GOJ15" s="132"/>
      <c r="GOK15" s="133"/>
      <c r="GOL15" s="134"/>
      <c r="GOM15" s="132"/>
      <c r="GON15" s="132"/>
      <c r="GOO15" s="132"/>
      <c r="GOP15" s="133"/>
      <c r="GOQ15" s="134"/>
      <c r="GOR15" s="132"/>
      <c r="GOS15" s="132"/>
      <c r="GOT15" s="132"/>
      <c r="GOU15" s="133"/>
      <c r="GOV15" s="134"/>
      <c r="GOW15" s="132"/>
      <c r="GOX15" s="132"/>
      <c r="GOY15" s="132"/>
      <c r="GOZ15" s="133"/>
      <c r="GPA15" s="134"/>
      <c r="GPB15" s="132"/>
      <c r="GPC15" s="132"/>
      <c r="GPD15" s="132"/>
      <c r="GPE15" s="133"/>
      <c r="GPF15" s="134"/>
      <c r="GPG15" s="132"/>
      <c r="GPH15" s="132"/>
      <c r="GPI15" s="132"/>
      <c r="GPJ15" s="133"/>
      <c r="GPK15" s="134"/>
      <c r="GPL15" s="132"/>
      <c r="GPM15" s="132"/>
      <c r="GPN15" s="132"/>
      <c r="GPO15" s="133"/>
      <c r="GPP15" s="134"/>
      <c r="GPQ15" s="132"/>
      <c r="GPR15" s="132"/>
      <c r="GPS15" s="132"/>
      <c r="GPT15" s="133"/>
      <c r="GPU15" s="134"/>
      <c r="GPV15" s="132"/>
      <c r="GPW15" s="132"/>
      <c r="GPX15" s="132"/>
      <c r="GPY15" s="133"/>
      <c r="GPZ15" s="134"/>
      <c r="GQA15" s="132"/>
      <c r="GQB15" s="132"/>
      <c r="GQC15" s="132"/>
      <c r="GQD15" s="133"/>
      <c r="GQE15" s="134"/>
      <c r="GQF15" s="132"/>
      <c r="GQG15" s="132"/>
      <c r="GQH15" s="132"/>
      <c r="GQI15" s="133"/>
      <c r="GQJ15" s="134"/>
      <c r="GQK15" s="132"/>
      <c r="GQL15" s="132"/>
      <c r="GQM15" s="132"/>
      <c r="GQN15" s="133"/>
      <c r="GQO15" s="134"/>
      <c r="GQP15" s="132"/>
      <c r="GQQ15" s="132"/>
      <c r="GQR15" s="132"/>
      <c r="GQS15" s="133"/>
      <c r="GQT15" s="134"/>
      <c r="GQU15" s="132"/>
      <c r="GQV15" s="132"/>
      <c r="GQW15" s="132"/>
      <c r="GQX15" s="133"/>
      <c r="GQY15" s="134"/>
      <c r="GQZ15" s="132"/>
      <c r="GRA15" s="132"/>
      <c r="GRB15" s="132"/>
      <c r="GRC15" s="133"/>
      <c r="GRD15" s="134"/>
      <c r="GRE15" s="132"/>
      <c r="GRF15" s="132"/>
      <c r="GRG15" s="132"/>
      <c r="GRH15" s="133"/>
      <c r="GRI15" s="134"/>
      <c r="GRJ15" s="132"/>
      <c r="GRK15" s="132"/>
      <c r="GRL15" s="132"/>
      <c r="GRM15" s="133"/>
      <c r="GRN15" s="134"/>
      <c r="GRO15" s="132"/>
      <c r="GRP15" s="132"/>
      <c r="GRQ15" s="132"/>
      <c r="GRR15" s="133"/>
      <c r="GRS15" s="134"/>
      <c r="GRT15" s="132"/>
      <c r="GRU15" s="132"/>
      <c r="GRV15" s="132"/>
      <c r="GRW15" s="133"/>
      <c r="GRX15" s="134"/>
      <c r="GRY15" s="132"/>
      <c r="GRZ15" s="132"/>
      <c r="GSA15" s="132"/>
      <c r="GSB15" s="133"/>
      <c r="GSC15" s="134"/>
      <c r="GSD15" s="132"/>
      <c r="GSE15" s="132"/>
      <c r="GSF15" s="132"/>
      <c r="GSG15" s="133"/>
      <c r="GSH15" s="134"/>
      <c r="GSI15" s="132"/>
      <c r="GSJ15" s="132"/>
      <c r="GSK15" s="132"/>
      <c r="GSL15" s="133"/>
      <c r="GSM15" s="134"/>
      <c r="GSN15" s="132"/>
      <c r="GSO15" s="132"/>
      <c r="GSP15" s="132"/>
      <c r="GSQ15" s="133"/>
      <c r="GSR15" s="134"/>
      <c r="GSS15" s="132"/>
      <c r="GST15" s="132"/>
      <c r="GSU15" s="132"/>
      <c r="GSV15" s="133"/>
      <c r="GSW15" s="134"/>
      <c r="GSX15" s="132"/>
      <c r="GSY15" s="132"/>
      <c r="GSZ15" s="132"/>
      <c r="GTA15" s="133"/>
      <c r="GTB15" s="134"/>
      <c r="GTC15" s="132"/>
      <c r="GTD15" s="132"/>
      <c r="GTE15" s="132"/>
      <c r="GTF15" s="133"/>
      <c r="GTG15" s="134"/>
      <c r="GTH15" s="132"/>
      <c r="GTI15" s="132"/>
      <c r="GTJ15" s="132"/>
      <c r="GTK15" s="133"/>
      <c r="GTL15" s="134"/>
      <c r="GTM15" s="132"/>
      <c r="GTN15" s="132"/>
      <c r="GTO15" s="132"/>
      <c r="GTP15" s="133"/>
      <c r="GTQ15" s="134"/>
      <c r="GTR15" s="132"/>
      <c r="GTS15" s="132"/>
      <c r="GTT15" s="132"/>
      <c r="GTU15" s="133"/>
      <c r="GTV15" s="134"/>
      <c r="GTW15" s="132"/>
      <c r="GTX15" s="132"/>
      <c r="GTY15" s="132"/>
      <c r="GTZ15" s="133"/>
      <c r="GUA15" s="134"/>
      <c r="GUB15" s="132"/>
      <c r="GUC15" s="132"/>
      <c r="GUD15" s="132"/>
      <c r="GUE15" s="133"/>
      <c r="GUF15" s="134"/>
      <c r="GUG15" s="132"/>
      <c r="GUH15" s="132"/>
      <c r="GUI15" s="132"/>
      <c r="GUJ15" s="133"/>
      <c r="GUK15" s="134"/>
      <c r="GUL15" s="132"/>
      <c r="GUM15" s="132"/>
      <c r="GUN15" s="132"/>
      <c r="GUO15" s="133"/>
      <c r="GUP15" s="134"/>
      <c r="GUQ15" s="132"/>
      <c r="GUR15" s="132"/>
      <c r="GUS15" s="132"/>
      <c r="GUT15" s="133"/>
      <c r="GUU15" s="134"/>
      <c r="GUV15" s="132"/>
      <c r="GUW15" s="132"/>
      <c r="GUX15" s="132"/>
      <c r="GUY15" s="133"/>
      <c r="GUZ15" s="134"/>
      <c r="GVA15" s="132"/>
      <c r="GVB15" s="132"/>
      <c r="GVC15" s="132"/>
      <c r="GVD15" s="133"/>
      <c r="GVE15" s="134"/>
      <c r="GVF15" s="132"/>
      <c r="GVG15" s="132"/>
      <c r="GVH15" s="132"/>
      <c r="GVI15" s="133"/>
      <c r="GVJ15" s="134"/>
      <c r="GVK15" s="132"/>
      <c r="GVL15" s="132"/>
      <c r="GVM15" s="132"/>
      <c r="GVN15" s="133"/>
      <c r="GVO15" s="134"/>
      <c r="GVP15" s="132"/>
      <c r="GVQ15" s="132"/>
      <c r="GVR15" s="132"/>
      <c r="GVS15" s="133"/>
      <c r="GVT15" s="134"/>
      <c r="GVU15" s="132"/>
      <c r="GVV15" s="132"/>
      <c r="GVW15" s="132"/>
      <c r="GVX15" s="133"/>
      <c r="GVY15" s="134"/>
      <c r="GVZ15" s="132"/>
      <c r="GWA15" s="132"/>
      <c r="GWB15" s="132"/>
      <c r="GWC15" s="133"/>
      <c r="GWD15" s="134"/>
      <c r="GWE15" s="132"/>
      <c r="GWF15" s="132"/>
      <c r="GWG15" s="132"/>
      <c r="GWH15" s="133"/>
      <c r="GWI15" s="134"/>
      <c r="GWJ15" s="132"/>
      <c r="GWK15" s="132"/>
      <c r="GWL15" s="132"/>
      <c r="GWM15" s="133"/>
      <c r="GWN15" s="134"/>
      <c r="GWO15" s="132"/>
      <c r="GWP15" s="132"/>
      <c r="GWQ15" s="132"/>
      <c r="GWR15" s="133"/>
      <c r="GWS15" s="134"/>
      <c r="GWT15" s="132"/>
      <c r="GWU15" s="132"/>
      <c r="GWV15" s="132"/>
      <c r="GWW15" s="133"/>
      <c r="GWX15" s="134"/>
      <c r="GWY15" s="132"/>
      <c r="GWZ15" s="132"/>
      <c r="GXA15" s="132"/>
      <c r="GXB15" s="133"/>
      <c r="GXC15" s="134"/>
      <c r="GXD15" s="132"/>
      <c r="GXE15" s="132"/>
      <c r="GXF15" s="132"/>
      <c r="GXG15" s="133"/>
      <c r="GXH15" s="134"/>
      <c r="GXI15" s="132"/>
      <c r="GXJ15" s="132"/>
      <c r="GXK15" s="132"/>
      <c r="GXL15" s="133"/>
      <c r="GXM15" s="134"/>
      <c r="GXN15" s="132"/>
      <c r="GXO15" s="132"/>
      <c r="GXP15" s="132"/>
      <c r="GXQ15" s="133"/>
      <c r="GXR15" s="134"/>
      <c r="GXS15" s="132"/>
      <c r="GXT15" s="132"/>
      <c r="GXU15" s="132"/>
      <c r="GXV15" s="133"/>
      <c r="GXW15" s="134"/>
      <c r="GXX15" s="132"/>
      <c r="GXY15" s="132"/>
      <c r="GXZ15" s="132"/>
      <c r="GYA15" s="133"/>
      <c r="GYB15" s="134"/>
      <c r="GYC15" s="132"/>
      <c r="GYD15" s="132"/>
      <c r="GYE15" s="132"/>
      <c r="GYF15" s="133"/>
      <c r="GYG15" s="134"/>
      <c r="GYH15" s="132"/>
      <c r="GYI15" s="132"/>
      <c r="GYJ15" s="132"/>
      <c r="GYK15" s="133"/>
      <c r="GYL15" s="134"/>
      <c r="GYM15" s="132"/>
      <c r="GYN15" s="132"/>
      <c r="GYO15" s="132"/>
      <c r="GYP15" s="133"/>
      <c r="GYQ15" s="134"/>
      <c r="GYR15" s="132"/>
      <c r="GYS15" s="132"/>
      <c r="GYT15" s="132"/>
      <c r="GYU15" s="133"/>
      <c r="GYV15" s="134"/>
      <c r="GYW15" s="132"/>
      <c r="GYX15" s="132"/>
      <c r="GYY15" s="132"/>
      <c r="GYZ15" s="133"/>
      <c r="GZA15" s="134"/>
      <c r="GZB15" s="132"/>
      <c r="GZC15" s="132"/>
      <c r="GZD15" s="132"/>
      <c r="GZE15" s="133"/>
      <c r="GZF15" s="134"/>
      <c r="GZG15" s="132"/>
      <c r="GZH15" s="132"/>
      <c r="GZI15" s="132"/>
      <c r="GZJ15" s="133"/>
      <c r="GZK15" s="134"/>
      <c r="GZL15" s="132"/>
      <c r="GZM15" s="132"/>
      <c r="GZN15" s="132"/>
      <c r="GZO15" s="133"/>
      <c r="GZP15" s="134"/>
      <c r="GZQ15" s="132"/>
      <c r="GZR15" s="132"/>
      <c r="GZS15" s="132"/>
      <c r="GZT15" s="133"/>
      <c r="GZU15" s="134"/>
      <c r="GZV15" s="132"/>
      <c r="GZW15" s="132"/>
      <c r="GZX15" s="132"/>
      <c r="GZY15" s="133"/>
      <c r="GZZ15" s="134"/>
      <c r="HAA15" s="132"/>
      <c r="HAB15" s="132"/>
      <c r="HAC15" s="132"/>
      <c r="HAD15" s="133"/>
      <c r="HAE15" s="134"/>
      <c r="HAF15" s="132"/>
      <c r="HAG15" s="132"/>
      <c r="HAH15" s="132"/>
      <c r="HAI15" s="133"/>
      <c r="HAJ15" s="134"/>
      <c r="HAK15" s="132"/>
      <c r="HAL15" s="132"/>
      <c r="HAM15" s="132"/>
      <c r="HAN15" s="133"/>
      <c r="HAO15" s="134"/>
      <c r="HAP15" s="132"/>
      <c r="HAQ15" s="132"/>
      <c r="HAR15" s="132"/>
      <c r="HAS15" s="133"/>
      <c r="HAT15" s="134"/>
      <c r="HAU15" s="132"/>
      <c r="HAV15" s="132"/>
      <c r="HAW15" s="132"/>
      <c r="HAX15" s="133"/>
      <c r="HAY15" s="134"/>
      <c r="HAZ15" s="132"/>
      <c r="HBA15" s="132"/>
      <c r="HBB15" s="132"/>
      <c r="HBC15" s="133"/>
      <c r="HBD15" s="134"/>
      <c r="HBE15" s="132"/>
      <c r="HBF15" s="132"/>
      <c r="HBG15" s="132"/>
      <c r="HBH15" s="133"/>
      <c r="HBI15" s="134"/>
      <c r="HBJ15" s="132"/>
      <c r="HBK15" s="132"/>
      <c r="HBL15" s="132"/>
      <c r="HBM15" s="133"/>
      <c r="HBN15" s="134"/>
      <c r="HBO15" s="132"/>
      <c r="HBP15" s="132"/>
      <c r="HBQ15" s="132"/>
      <c r="HBR15" s="133"/>
      <c r="HBS15" s="134"/>
      <c r="HBT15" s="132"/>
      <c r="HBU15" s="132"/>
      <c r="HBV15" s="132"/>
      <c r="HBW15" s="133"/>
      <c r="HBX15" s="134"/>
      <c r="HBY15" s="132"/>
      <c r="HBZ15" s="132"/>
      <c r="HCA15" s="132"/>
      <c r="HCB15" s="133"/>
      <c r="HCC15" s="134"/>
      <c r="HCD15" s="132"/>
      <c r="HCE15" s="132"/>
      <c r="HCF15" s="132"/>
      <c r="HCG15" s="133"/>
      <c r="HCH15" s="134"/>
      <c r="HCI15" s="132"/>
      <c r="HCJ15" s="132"/>
      <c r="HCK15" s="132"/>
      <c r="HCL15" s="133"/>
      <c r="HCM15" s="134"/>
      <c r="HCN15" s="132"/>
      <c r="HCO15" s="132"/>
      <c r="HCP15" s="132"/>
      <c r="HCQ15" s="133"/>
      <c r="HCR15" s="134"/>
      <c r="HCS15" s="132"/>
      <c r="HCT15" s="132"/>
      <c r="HCU15" s="132"/>
      <c r="HCV15" s="133"/>
      <c r="HCW15" s="134"/>
      <c r="HCX15" s="132"/>
      <c r="HCY15" s="132"/>
      <c r="HCZ15" s="132"/>
      <c r="HDA15" s="133"/>
      <c r="HDB15" s="134"/>
      <c r="HDC15" s="132"/>
      <c r="HDD15" s="132"/>
      <c r="HDE15" s="132"/>
      <c r="HDF15" s="133"/>
      <c r="HDG15" s="134"/>
      <c r="HDH15" s="132"/>
      <c r="HDI15" s="132"/>
      <c r="HDJ15" s="132"/>
      <c r="HDK15" s="133"/>
      <c r="HDL15" s="134"/>
      <c r="HDM15" s="132"/>
      <c r="HDN15" s="132"/>
      <c r="HDO15" s="132"/>
      <c r="HDP15" s="133"/>
      <c r="HDQ15" s="134"/>
      <c r="HDR15" s="132"/>
      <c r="HDS15" s="132"/>
      <c r="HDT15" s="132"/>
      <c r="HDU15" s="133"/>
      <c r="HDV15" s="134"/>
      <c r="HDW15" s="132"/>
      <c r="HDX15" s="132"/>
      <c r="HDY15" s="132"/>
      <c r="HDZ15" s="133"/>
      <c r="HEA15" s="134"/>
      <c r="HEB15" s="132"/>
      <c r="HEC15" s="132"/>
      <c r="HED15" s="132"/>
      <c r="HEE15" s="133"/>
      <c r="HEF15" s="134"/>
      <c r="HEG15" s="132"/>
      <c r="HEH15" s="132"/>
      <c r="HEI15" s="132"/>
      <c r="HEJ15" s="133"/>
      <c r="HEK15" s="134"/>
      <c r="HEL15" s="132"/>
      <c r="HEM15" s="132"/>
      <c r="HEN15" s="132"/>
      <c r="HEO15" s="133"/>
      <c r="HEP15" s="134"/>
      <c r="HEQ15" s="132"/>
      <c r="HER15" s="132"/>
      <c r="HES15" s="132"/>
      <c r="HET15" s="133"/>
      <c r="HEU15" s="134"/>
      <c r="HEV15" s="132"/>
      <c r="HEW15" s="132"/>
      <c r="HEX15" s="132"/>
      <c r="HEY15" s="133"/>
      <c r="HEZ15" s="134"/>
      <c r="HFA15" s="132"/>
      <c r="HFB15" s="132"/>
      <c r="HFC15" s="132"/>
      <c r="HFD15" s="133"/>
      <c r="HFE15" s="134"/>
      <c r="HFF15" s="132"/>
      <c r="HFG15" s="132"/>
      <c r="HFH15" s="132"/>
      <c r="HFI15" s="133"/>
      <c r="HFJ15" s="134"/>
      <c r="HFK15" s="132"/>
      <c r="HFL15" s="132"/>
      <c r="HFM15" s="132"/>
      <c r="HFN15" s="133"/>
      <c r="HFO15" s="134"/>
      <c r="HFP15" s="132"/>
      <c r="HFQ15" s="132"/>
      <c r="HFR15" s="132"/>
      <c r="HFS15" s="133"/>
      <c r="HFT15" s="134"/>
      <c r="HFU15" s="132"/>
      <c r="HFV15" s="132"/>
      <c r="HFW15" s="132"/>
      <c r="HFX15" s="133"/>
      <c r="HFY15" s="134"/>
      <c r="HFZ15" s="132"/>
      <c r="HGA15" s="132"/>
      <c r="HGB15" s="132"/>
      <c r="HGC15" s="133"/>
      <c r="HGD15" s="134"/>
      <c r="HGE15" s="132"/>
      <c r="HGF15" s="132"/>
      <c r="HGG15" s="132"/>
      <c r="HGH15" s="133"/>
      <c r="HGI15" s="134"/>
      <c r="HGJ15" s="132"/>
      <c r="HGK15" s="132"/>
      <c r="HGL15" s="132"/>
      <c r="HGM15" s="133"/>
      <c r="HGN15" s="134"/>
      <c r="HGO15" s="132"/>
      <c r="HGP15" s="132"/>
      <c r="HGQ15" s="132"/>
      <c r="HGR15" s="133"/>
      <c r="HGS15" s="134"/>
      <c r="HGT15" s="132"/>
      <c r="HGU15" s="132"/>
      <c r="HGV15" s="132"/>
      <c r="HGW15" s="133"/>
      <c r="HGX15" s="134"/>
      <c r="HGY15" s="132"/>
      <c r="HGZ15" s="132"/>
      <c r="HHA15" s="132"/>
      <c r="HHB15" s="133"/>
      <c r="HHC15" s="134"/>
      <c r="HHD15" s="132"/>
      <c r="HHE15" s="132"/>
      <c r="HHF15" s="132"/>
      <c r="HHG15" s="133"/>
      <c r="HHH15" s="134"/>
      <c r="HHI15" s="132"/>
      <c r="HHJ15" s="132"/>
      <c r="HHK15" s="132"/>
      <c r="HHL15" s="133"/>
      <c r="HHM15" s="134"/>
      <c r="HHN15" s="132"/>
      <c r="HHO15" s="132"/>
      <c r="HHP15" s="132"/>
      <c r="HHQ15" s="133"/>
      <c r="HHR15" s="134"/>
      <c r="HHS15" s="132"/>
      <c r="HHT15" s="132"/>
      <c r="HHU15" s="132"/>
      <c r="HHV15" s="133"/>
      <c r="HHW15" s="134"/>
      <c r="HHX15" s="132"/>
      <c r="HHY15" s="132"/>
      <c r="HHZ15" s="132"/>
      <c r="HIA15" s="133"/>
      <c r="HIB15" s="134"/>
      <c r="HIC15" s="132"/>
      <c r="HID15" s="132"/>
      <c r="HIE15" s="132"/>
      <c r="HIF15" s="133"/>
      <c r="HIG15" s="134"/>
      <c r="HIH15" s="132"/>
      <c r="HII15" s="132"/>
      <c r="HIJ15" s="132"/>
      <c r="HIK15" s="133"/>
      <c r="HIL15" s="134"/>
      <c r="HIM15" s="132"/>
      <c r="HIN15" s="132"/>
      <c r="HIO15" s="132"/>
      <c r="HIP15" s="133"/>
      <c r="HIQ15" s="134"/>
      <c r="HIR15" s="132"/>
      <c r="HIS15" s="132"/>
      <c r="HIT15" s="132"/>
      <c r="HIU15" s="133"/>
      <c r="HIV15" s="134"/>
      <c r="HIW15" s="132"/>
      <c r="HIX15" s="132"/>
      <c r="HIY15" s="132"/>
      <c r="HIZ15" s="133"/>
      <c r="HJA15" s="134"/>
      <c r="HJB15" s="132"/>
      <c r="HJC15" s="132"/>
      <c r="HJD15" s="132"/>
      <c r="HJE15" s="133"/>
      <c r="HJF15" s="134"/>
      <c r="HJG15" s="132"/>
      <c r="HJH15" s="132"/>
      <c r="HJI15" s="132"/>
      <c r="HJJ15" s="133"/>
      <c r="HJK15" s="134"/>
      <c r="HJL15" s="132"/>
      <c r="HJM15" s="132"/>
      <c r="HJN15" s="132"/>
      <c r="HJO15" s="133"/>
      <c r="HJP15" s="134"/>
      <c r="HJQ15" s="132"/>
      <c r="HJR15" s="132"/>
      <c r="HJS15" s="132"/>
      <c r="HJT15" s="133"/>
      <c r="HJU15" s="134"/>
      <c r="HJV15" s="132"/>
      <c r="HJW15" s="132"/>
      <c r="HJX15" s="132"/>
      <c r="HJY15" s="133"/>
      <c r="HJZ15" s="134"/>
      <c r="HKA15" s="132"/>
      <c r="HKB15" s="132"/>
      <c r="HKC15" s="132"/>
      <c r="HKD15" s="133"/>
      <c r="HKE15" s="134"/>
      <c r="HKF15" s="132"/>
      <c r="HKG15" s="132"/>
      <c r="HKH15" s="132"/>
      <c r="HKI15" s="133"/>
      <c r="HKJ15" s="134"/>
      <c r="HKK15" s="132"/>
      <c r="HKL15" s="132"/>
      <c r="HKM15" s="132"/>
      <c r="HKN15" s="133"/>
      <c r="HKO15" s="134"/>
      <c r="HKP15" s="132"/>
      <c r="HKQ15" s="132"/>
      <c r="HKR15" s="132"/>
      <c r="HKS15" s="133"/>
      <c r="HKT15" s="134"/>
      <c r="HKU15" s="132"/>
      <c r="HKV15" s="132"/>
      <c r="HKW15" s="132"/>
      <c r="HKX15" s="133"/>
      <c r="HKY15" s="134"/>
      <c r="HKZ15" s="132"/>
      <c r="HLA15" s="132"/>
      <c r="HLB15" s="132"/>
      <c r="HLC15" s="133"/>
      <c r="HLD15" s="134"/>
      <c r="HLE15" s="132"/>
      <c r="HLF15" s="132"/>
      <c r="HLG15" s="132"/>
      <c r="HLH15" s="133"/>
      <c r="HLI15" s="134"/>
      <c r="HLJ15" s="132"/>
      <c r="HLK15" s="132"/>
      <c r="HLL15" s="132"/>
      <c r="HLM15" s="133"/>
      <c r="HLN15" s="134"/>
      <c r="HLO15" s="132"/>
      <c r="HLP15" s="132"/>
      <c r="HLQ15" s="132"/>
      <c r="HLR15" s="133"/>
      <c r="HLS15" s="134"/>
      <c r="HLT15" s="132"/>
      <c r="HLU15" s="132"/>
      <c r="HLV15" s="132"/>
      <c r="HLW15" s="133"/>
      <c r="HLX15" s="134"/>
      <c r="HLY15" s="132"/>
      <c r="HLZ15" s="132"/>
      <c r="HMA15" s="132"/>
      <c r="HMB15" s="133"/>
      <c r="HMC15" s="134"/>
      <c r="HMD15" s="132"/>
      <c r="HME15" s="132"/>
      <c r="HMF15" s="132"/>
      <c r="HMG15" s="133"/>
      <c r="HMH15" s="134"/>
      <c r="HMI15" s="132"/>
      <c r="HMJ15" s="132"/>
      <c r="HMK15" s="132"/>
      <c r="HML15" s="133"/>
      <c r="HMM15" s="134"/>
      <c r="HMN15" s="132"/>
      <c r="HMO15" s="132"/>
      <c r="HMP15" s="132"/>
      <c r="HMQ15" s="133"/>
      <c r="HMR15" s="134"/>
      <c r="HMS15" s="132"/>
      <c r="HMT15" s="132"/>
      <c r="HMU15" s="132"/>
      <c r="HMV15" s="133"/>
      <c r="HMW15" s="134"/>
      <c r="HMX15" s="132"/>
      <c r="HMY15" s="132"/>
      <c r="HMZ15" s="132"/>
      <c r="HNA15" s="133"/>
      <c r="HNB15" s="134"/>
      <c r="HNC15" s="132"/>
      <c r="HND15" s="132"/>
      <c r="HNE15" s="132"/>
      <c r="HNF15" s="133"/>
      <c r="HNG15" s="134"/>
      <c r="HNH15" s="132"/>
      <c r="HNI15" s="132"/>
      <c r="HNJ15" s="132"/>
      <c r="HNK15" s="133"/>
      <c r="HNL15" s="134"/>
      <c r="HNM15" s="132"/>
      <c r="HNN15" s="132"/>
      <c r="HNO15" s="132"/>
      <c r="HNP15" s="133"/>
      <c r="HNQ15" s="134"/>
      <c r="HNR15" s="132"/>
      <c r="HNS15" s="132"/>
      <c r="HNT15" s="132"/>
      <c r="HNU15" s="133"/>
      <c r="HNV15" s="134"/>
      <c r="HNW15" s="132"/>
      <c r="HNX15" s="132"/>
      <c r="HNY15" s="132"/>
      <c r="HNZ15" s="133"/>
      <c r="HOA15" s="134"/>
      <c r="HOB15" s="132"/>
      <c r="HOC15" s="132"/>
      <c r="HOD15" s="132"/>
      <c r="HOE15" s="133"/>
      <c r="HOF15" s="134"/>
      <c r="HOG15" s="132"/>
      <c r="HOH15" s="132"/>
      <c r="HOI15" s="132"/>
      <c r="HOJ15" s="133"/>
      <c r="HOK15" s="134"/>
      <c r="HOL15" s="132"/>
      <c r="HOM15" s="132"/>
      <c r="HON15" s="132"/>
      <c r="HOO15" s="133"/>
      <c r="HOP15" s="134"/>
      <c r="HOQ15" s="132"/>
      <c r="HOR15" s="132"/>
      <c r="HOS15" s="132"/>
      <c r="HOT15" s="133"/>
      <c r="HOU15" s="134"/>
      <c r="HOV15" s="132"/>
      <c r="HOW15" s="132"/>
      <c r="HOX15" s="132"/>
      <c r="HOY15" s="133"/>
      <c r="HOZ15" s="134"/>
      <c r="HPA15" s="132"/>
      <c r="HPB15" s="132"/>
      <c r="HPC15" s="132"/>
      <c r="HPD15" s="133"/>
      <c r="HPE15" s="134"/>
      <c r="HPF15" s="132"/>
      <c r="HPG15" s="132"/>
      <c r="HPH15" s="132"/>
      <c r="HPI15" s="133"/>
      <c r="HPJ15" s="134"/>
      <c r="HPK15" s="132"/>
      <c r="HPL15" s="132"/>
      <c r="HPM15" s="132"/>
      <c r="HPN15" s="133"/>
      <c r="HPO15" s="134"/>
      <c r="HPP15" s="132"/>
      <c r="HPQ15" s="132"/>
      <c r="HPR15" s="132"/>
      <c r="HPS15" s="133"/>
      <c r="HPT15" s="134"/>
      <c r="HPU15" s="132"/>
      <c r="HPV15" s="132"/>
      <c r="HPW15" s="132"/>
      <c r="HPX15" s="133"/>
      <c r="HPY15" s="134"/>
      <c r="HPZ15" s="132"/>
      <c r="HQA15" s="132"/>
      <c r="HQB15" s="132"/>
      <c r="HQC15" s="133"/>
      <c r="HQD15" s="134"/>
      <c r="HQE15" s="132"/>
      <c r="HQF15" s="132"/>
      <c r="HQG15" s="132"/>
      <c r="HQH15" s="133"/>
      <c r="HQI15" s="134"/>
      <c r="HQJ15" s="132"/>
      <c r="HQK15" s="132"/>
      <c r="HQL15" s="132"/>
      <c r="HQM15" s="133"/>
      <c r="HQN15" s="134"/>
      <c r="HQO15" s="132"/>
      <c r="HQP15" s="132"/>
      <c r="HQQ15" s="132"/>
      <c r="HQR15" s="133"/>
      <c r="HQS15" s="134"/>
      <c r="HQT15" s="132"/>
      <c r="HQU15" s="132"/>
      <c r="HQV15" s="132"/>
      <c r="HQW15" s="133"/>
      <c r="HQX15" s="134"/>
      <c r="HQY15" s="132"/>
      <c r="HQZ15" s="132"/>
      <c r="HRA15" s="132"/>
      <c r="HRB15" s="133"/>
      <c r="HRC15" s="134"/>
      <c r="HRD15" s="132"/>
      <c r="HRE15" s="132"/>
      <c r="HRF15" s="132"/>
      <c r="HRG15" s="133"/>
      <c r="HRH15" s="134"/>
      <c r="HRI15" s="132"/>
      <c r="HRJ15" s="132"/>
      <c r="HRK15" s="132"/>
      <c r="HRL15" s="133"/>
      <c r="HRM15" s="134"/>
      <c r="HRN15" s="132"/>
      <c r="HRO15" s="132"/>
      <c r="HRP15" s="132"/>
      <c r="HRQ15" s="133"/>
      <c r="HRR15" s="134"/>
      <c r="HRS15" s="132"/>
      <c r="HRT15" s="132"/>
      <c r="HRU15" s="132"/>
      <c r="HRV15" s="133"/>
      <c r="HRW15" s="134"/>
      <c r="HRX15" s="132"/>
      <c r="HRY15" s="132"/>
      <c r="HRZ15" s="132"/>
      <c r="HSA15" s="133"/>
      <c r="HSB15" s="134"/>
      <c r="HSC15" s="132"/>
      <c r="HSD15" s="132"/>
      <c r="HSE15" s="132"/>
      <c r="HSF15" s="133"/>
      <c r="HSG15" s="134"/>
      <c r="HSH15" s="132"/>
      <c r="HSI15" s="132"/>
      <c r="HSJ15" s="132"/>
      <c r="HSK15" s="133"/>
      <c r="HSL15" s="134"/>
      <c r="HSM15" s="132"/>
      <c r="HSN15" s="132"/>
      <c r="HSO15" s="132"/>
      <c r="HSP15" s="133"/>
      <c r="HSQ15" s="134"/>
      <c r="HSR15" s="132"/>
      <c r="HSS15" s="132"/>
      <c r="HST15" s="132"/>
      <c r="HSU15" s="133"/>
      <c r="HSV15" s="134"/>
      <c r="HSW15" s="132"/>
      <c r="HSX15" s="132"/>
      <c r="HSY15" s="132"/>
      <c r="HSZ15" s="133"/>
      <c r="HTA15" s="134"/>
      <c r="HTB15" s="132"/>
      <c r="HTC15" s="132"/>
      <c r="HTD15" s="132"/>
      <c r="HTE15" s="133"/>
      <c r="HTF15" s="134"/>
      <c r="HTG15" s="132"/>
      <c r="HTH15" s="132"/>
      <c r="HTI15" s="132"/>
      <c r="HTJ15" s="133"/>
      <c r="HTK15" s="134"/>
      <c r="HTL15" s="132"/>
      <c r="HTM15" s="132"/>
      <c r="HTN15" s="132"/>
      <c r="HTO15" s="133"/>
      <c r="HTP15" s="134"/>
      <c r="HTQ15" s="132"/>
      <c r="HTR15" s="132"/>
      <c r="HTS15" s="132"/>
      <c r="HTT15" s="133"/>
      <c r="HTU15" s="134"/>
      <c r="HTV15" s="132"/>
      <c r="HTW15" s="132"/>
      <c r="HTX15" s="132"/>
      <c r="HTY15" s="133"/>
      <c r="HTZ15" s="134"/>
      <c r="HUA15" s="132"/>
      <c r="HUB15" s="132"/>
      <c r="HUC15" s="132"/>
      <c r="HUD15" s="133"/>
      <c r="HUE15" s="134"/>
      <c r="HUF15" s="132"/>
      <c r="HUG15" s="132"/>
      <c r="HUH15" s="132"/>
      <c r="HUI15" s="133"/>
      <c r="HUJ15" s="134"/>
      <c r="HUK15" s="132"/>
      <c r="HUL15" s="132"/>
      <c r="HUM15" s="132"/>
      <c r="HUN15" s="133"/>
      <c r="HUO15" s="134"/>
      <c r="HUP15" s="132"/>
      <c r="HUQ15" s="132"/>
      <c r="HUR15" s="132"/>
      <c r="HUS15" s="133"/>
      <c r="HUT15" s="134"/>
      <c r="HUU15" s="132"/>
      <c r="HUV15" s="132"/>
      <c r="HUW15" s="132"/>
      <c r="HUX15" s="133"/>
      <c r="HUY15" s="134"/>
      <c r="HUZ15" s="132"/>
      <c r="HVA15" s="132"/>
      <c r="HVB15" s="132"/>
      <c r="HVC15" s="133"/>
      <c r="HVD15" s="134"/>
      <c r="HVE15" s="132"/>
      <c r="HVF15" s="132"/>
      <c r="HVG15" s="132"/>
      <c r="HVH15" s="133"/>
      <c r="HVI15" s="134"/>
      <c r="HVJ15" s="132"/>
      <c r="HVK15" s="132"/>
      <c r="HVL15" s="132"/>
      <c r="HVM15" s="133"/>
      <c r="HVN15" s="134"/>
      <c r="HVO15" s="132"/>
      <c r="HVP15" s="132"/>
      <c r="HVQ15" s="132"/>
      <c r="HVR15" s="133"/>
      <c r="HVS15" s="134"/>
      <c r="HVT15" s="132"/>
      <c r="HVU15" s="132"/>
      <c r="HVV15" s="132"/>
      <c r="HVW15" s="133"/>
      <c r="HVX15" s="134"/>
      <c r="HVY15" s="132"/>
      <c r="HVZ15" s="132"/>
      <c r="HWA15" s="132"/>
      <c r="HWB15" s="133"/>
      <c r="HWC15" s="134"/>
      <c r="HWD15" s="132"/>
      <c r="HWE15" s="132"/>
      <c r="HWF15" s="132"/>
      <c r="HWG15" s="133"/>
      <c r="HWH15" s="134"/>
      <c r="HWI15" s="132"/>
      <c r="HWJ15" s="132"/>
      <c r="HWK15" s="132"/>
      <c r="HWL15" s="133"/>
      <c r="HWM15" s="134"/>
      <c r="HWN15" s="132"/>
      <c r="HWO15" s="132"/>
      <c r="HWP15" s="132"/>
      <c r="HWQ15" s="133"/>
      <c r="HWR15" s="134"/>
      <c r="HWS15" s="132"/>
      <c r="HWT15" s="132"/>
      <c r="HWU15" s="132"/>
      <c r="HWV15" s="133"/>
      <c r="HWW15" s="134"/>
      <c r="HWX15" s="132"/>
      <c r="HWY15" s="132"/>
      <c r="HWZ15" s="132"/>
      <c r="HXA15" s="133"/>
      <c r="HXB15" s="134"/>
      <c r="HXC15" s="132"/>
      <c r="HXD15" s="132"/>
      <c r="HXE15" s="132"/>
      <c r="HXF15" s="133"/>
      <c r="HXG15" s="134"/>
      <c r="HXH15" s="132"/>
      <c r="HXI15" s="132"/>
      <c r="HXJ15" s="132"/>
      <c r="HXK15" s="133"/>
      <c r="HXL15" s="134"/>
      <c r="HXM15" s="132"/>
      <c r="HXN15" s="132"/>
      <c r="HXO15" s="132"/>
      <c r="HXP15" s="133"/>
      <c r="HXQ15" s="134"/>
      <c r="HXR15" s="132"/>
      <c r="HXS15" s="132"/>
      <c r="HXT15" s="132"/>
      <c r="HXU15" s="133"/>
      <c r="HXV15" s="134"/>
      <c r="HXW15" s="132"/>
      <c r="HXX15" s="132"/>
      <c r="HXY15" s="132"/>
      <c r="HXZ15" s="133"/>
      <c r="HYA15" s="134"/>
      <c r="HYB15" s="132"/>
      <c r="HYC15" s="132"/>
      <c r="HYD15" s="132"/>
      <c r="HYE15" s="133"/>
      <c r="HYF15" s="134"/>
      <c r="HYG15" s="132"/>
      <c r="HYH15" s="132"/>
      <c r="HYI15" s="132"/>
      <c r="HYJ15" s="133"/>
      <c r="HYK15" s="134"/>
      <c r="HYL15" s="132"/>
      <c r="HYM15" s="132"/>
      <c r="HYN15" s="132"/>
      <c r="HYO15" s="133"/>
      <c r="HYP15" s="134"/>
      <c r="HYQ15" s="132"/>
      <c r="HYR15" s="132"/>
      <c r="HYS15" s="132"/>
      <c r="HYT15" s="133"/>
      <c r="HYU15" s="134"/>
      <c r="HYV15" s="132"/>
      <c r="HYW15" s="132"/>
      <c r="HYX15" s="132"/>
      <c r="HYY15" s="133"/>
      <c r="HYZ15" s="134"/>
      <c r="HZA15" s="132"/>
      <c r="HZB15" s="132"/>
      <c r="HZC15" s="132"/>
      <c r="HZD15" s="133"/>
      <c r="HZE15" s="134"/>
      <c r="HZF15" s="132"/>
      <c r="HZG15" s="132"/>
      <c r="HZH15" s="132"/>
      <c r="HZI15" s="133"/>
      <c r="HZJ15" s="134"/>
      <c r="HZK15" s="132"/>
      <c r="HZL15" s="132"/>
      <c r="HZM15" s="132"/>
      <c r="HZN15" s="133"/>
      <c r="HZO15" s="134"/>
      <c r="HZP15" s="132"/>
      <c r="HZQ15" s="132"/>
      <c r="HZR15" s="132"/>
      <c r="HZS15" s="133"/>
      <c r="HZT15" s="134"/>
      <c r="HZU15" s="132"/>
      <c r="HZV15" s="132"/>
      <c r="HZW15" s="132"/>
      <c r="HZX15" s="133"/>
      <c r="HZY15" s="134"/>
      <c r="HZZ15" s="132"/>
      <c r="IAA15" s="132"/>
      <c r="IAB15" s="132"/>
      <c r="IAC15" s="133"/>
      <c r="IAD15" s="134"/>
      <c r="IAE15" s="132"/>
      <c r="IAF15" s="132"/>
      <c r="IAG15" s="132"/>
      <c r="IAH15" s="133"/>
      <c r="IAI15" s="134"/>
      <c r="IAJ15" s="132"/>
      <c r="IAK15" s="132"/>
      <c r="IAL15" s="132"/>
      <c r="IAM15" s="133"/>
      <c r="IAN15" s="134"/>
      <c r="IAO15" s="132"/>
      <c r="IAP15" s="132"/>
      <c r="IAQ15" s="132"/>
      <c r="IAR15" s="133"/>
      <c r="IAS15" s="134"/>
      <c r="IAT15" s="132"/>
      <c r="IAU15" s="132"/>
      <c r="IAV15" s="132"/>
      <c r="IAW15" s="133"/>
      <c r="IAX15" s="134"/>
      <c r="IAY15" s="132"/>
      <c r="IAZ15" s="132"/>
      <c r="IBA15" s="132"/>
      <c r="IBB15" s="133"/>
      <c r="IBC15" s="134"/>
      <c r="IBD15" s="132"/>
      <c r="IBE15" s="132"/>
      <c r="IBF15" s="132"/>
      <c r="IBG15" s="133"/>
      <c r="IBH15" s="134"/>
      <c r="IBI15" s="132"/>
      <c r="IBJ15" s="132"/>
      <c r="IBK15" s="132"/>
      <c r="IBL15" s="133"/>
      <c r="IBM15" s="134"/>
      <c r="IBN15" s="132"/>
      <c r="IBO15" s="132"/>
      <c r="IBP15" s="132"/>
      <c r="IBQ15" s="133"/>
      <c r="IBR15" s="134"/>
      <c r="IBS15" s="132"/>
      <c r="IBT15" s="132"/>
      <c r="IBU15" s="132"/>
      <c r="IBV15" s="133"/>
      <c r="IBW15" s="134"/>
      <c r="IBX15" s="132"/>
      <c r="IBY15" s="132"/>
      <c r="IBZ15" s="132"/>
      <c r="ICA15" s="133"/>
      <c r="ICB15" s="134"/>
      <c r="ICC15" s="132"/>
      <c r="ICD15" s="132"/>
      <c r="ICE15" s="132"/>
      <c r="ICF15" s="133"/>
      <c r="ICG15" s="134"/>
      <c r="ICH15" s="132"/>
      <c r="ICI15" s="132"/>
      <c r="ICJ15" s="132"/>
      <c r="ICK15" s="133"/>
      <c r="ICL15" s="134"/>
      <c r="ICM15" s="132"/>
      <c r="ICN15" s="132"/>
      <c r="ICO15" s="132"/>
      <c r="ICP15" s="133"/>
      <c r="ICQ15" s="134"/>
      <c r="ICR15" s="132"/>
      <c r="ICS15" s="132"/>
      <c r="ICT15" s="132"/>
      <c r="ICU15" s="133"/>
      <c r="ICV15" s="134"/>
      <c r="ICW15" s="132"/>
      <c r="ICX15" s="132"/>
      <c r="ICY15" s="132"/>
      <c r="ICZ15" s="133"/>
      <c r="IDA15" s="134"/>
      <c r="IDB15" s="132"/>
      <c r="IDC15" s="132"/>
      <c r="IDD15" s="132"/>
      <c r="IDE15" s="133"/>
      <c r="IDF15" s="134"/>
      <c r="IDG15" s="132"/>
      <c r="IDH15" s="132"/>
      <c r="IDI15" s="132"/>
      <c r="IDJ15" s="133"/>
      <c r="IDK15" s="134"/>
      <c r="IDL15" s="132"/>
      <c r="IDM15" s="132"/>
      <c r="IDN15" s="132"/>
      <c r="IDO15" s="133"/>
      <c r="IDP15" s="134"/>
      <c r="IDQ15" s="132"/>
      <c r="IDR15" s="132"/>
      <c r="IDS15" s="132"/>
      <c r="IDT15" s="133"/>
      <c r="IDU15" s="134"/>
      <c r="IDV15" s="132"/>
      <c r="IDW15" s="132"/>
      <c r="IDX15" s="132"/>
      <c r="IDY15" s="133"/>
      <c r="IDZ15" s="134"/>
      <c r="IEA15" s="132"/>
      <c r="IEB15" s="132"/>
      <c r="IEC15" s="132"/>
      <c r="IED15" s="133"/>
      <c r="IEE15" s="134"/>
      <c r="IEF15" s="132"/>
      <c r="IEG15" s="132"/>
      <c r="IEH15" s="132"/>
      <c r="IEI15" s="133"/>
      <c r="IEJ15" s="134"/>
      <c r="IEK15" s="132"/>
      <c r="IEL15" s="132"/>
      <c r="IEM15" s="132"/>
      <c r="IEN15" s="133"/>
      <c r="IEO15" s="134"/>
      <c r="IEP15" s="132"/>
      <c r="IEQ15" s="132"/>
      <c r="IER15" s="132"/>
      <c r="IES15" s="133"/>
      <c r="IET15" s="134"/>
      <c r="IEU15" s="132"/>
      <c r="IEV15" s="132"/>
      <c r="IEW15" s="132"/>
      <c r="IEX15" s="133"/>
      <c r="IEY15" s="134"/>
      <c r="IEZ15" s="132"/>
      <c r="IFA15" s="132"/>
      <c r="IFB15" s="132"/>
      <c r="IFC15" s="133"/>
      <c r="IFD15" s="134"/>
      <c r="IFE15" s="132"/>
      <c r="IFF15" s="132"/>
      <c r="IFG15" s="132"/>
      <c r="IFH15" s="133"/>
      <c r="IFI15" s="134"/>
      <c r="IFJ15" s="132"/>
      <c r="IFK15" s="132"/>
      <c r="IFL15" s="132"/>
      <c r="IFM15" s="133"/>
      <c r="IFN15" s="134"/>
      <c r="IFO15" s="132"/>
      <c r="IFP15" s="132"/>
      <c r="IFQ15" s="132"/>
      <c r="IFR15" s="133"/>
      <c r="IFS15" s="134"/>
      <c r="IFT15" s="132"/>
      <c r="IFU15" s="132"/>
      <c r="IFV15" s="132"/>
      <c r="IFW15" s="133"/>
      <c r="IFX15" s="134"/>
      <c r="IFY15" s="132"/>
      <c r="IFZ15" s="132"/>
      <c r="IGA15" s="132"/>
      <c r="IGB15" s="133"/>
      <c r="IGC15" s="134"/>
      <c r="IGD15" s="132"/>
      <c r="IGE15" s="132"/>
      <c r="IGF15" s="132"/>
      <c r="IGG15" s="133"/>
      <c r="IGH15" s="134"/>
      <c r="IGI15" s="132"/>
      <c r="IGJ15" s="132"/>
      <c r="IGK15" s="132"/>
      <c r="IGL15" s="133"/>
      <c r="IGM15" s="134"/>
      <c r="IGN15" s="132"/>
      <c r="IGO15" s="132"/>
      <c r="IGP15" s="132"/>
      <c r="IGQ15" s="133"/>
      <c r="IGR15" s="134"/>
      <c r="IGS15" s="132"/>
      <c r="IGT15" s="132"/>
      <c r="IGU15" s="132"/>
      <c r="IGV15" s="133"/>
      <c r="IGW15" s="134"/>
      <c r="IGX15" s="132"/>
      <c r="IGY15" s="132"/>
      <c r="IGZ15" s="132"/>
      <c r="IHA15" s="133"/>
      <c r="IHB15" s="134"/>
      <c r="IHC15" s="132"/>
      <c r="IHD15" s="132"/>
      <c r="IHE15" s="132"/>
      <c r="IHF15" s="133"/>
      <c r="IHG15" s="134"/>
      <c r="IHH15" s="132"/>
      <c r="IHI15" s="132"/>
      <c r="IHJ15" s="132"/>
      <c r="IHK15" s="133"/>
      <c r="IHL15" s="134"/>
      <c r="IHM15" s="132"/>
      <c r="IHN15" s="132"/>
      <c r="IHO15" s="132"/>
      <c r="IHP15" s="133"/>
      <c r="IHQ15" s="134"/>
      <c r="IHR15" s="132"/>
      <c r="IHS15" s="132"/>
      <c r="IHT15" s="132"/>
      <c r="IHU15" s="133"/>
      <c r="IHV15" s="134"/>
      <c r="IHW15" s="132"/>
      <c r="IHX15" s="132"/>
      <c r="IHY15" s="132"/>
      <c r="IHZ15" s="133"/>
      <c r="IIA15" s="134"/>
      <c r="IIB15" s="132"/>
      <c r="IIC15" s="132"/>
      <c r="IID15" s="132"/>
      <c r="IIE15" s="133"/>
      <c r="IIF15" s="134"/>
      <c r="IIG15" s="132"/>
      <c r="IIH15" s="132"/>
      <c r="III15" s="132"/>
      <c r="IIJ15" s="133"/>
      <c r="IIK15" s="134"/>
      <c r="IIL15" s="132"/>
      <c r="IIM15" s="132"/>
      <c r="IIN15" s="132"/>
      <c r="IIO15" s="133"/>
      <c r="IIP15" s="134"/>
      <c r="IIQ15" s="132"/>
      <c r="IIR15" s="132"/>
      <c r="IIS15" s="132"/>
      <c r="IIT15" s="133"/>
      <c r="IIU15" s="134"/>
      <c r="IIV15" s="132"/>
      <c r="IIW15" s="132"/>
      <c r="IIX15" s="132"/>
      <c r="IIY15" s="133"/>
      <c r="IIZ15" s="134"/>
      <c r="IJA15" s="132"/>
      <c r="IJB15" s="132"/>
      <c r="IJC15" s="132"/>
      <c r="IJD15" s="133"/>
      <c r="IJE15" s="134"/>
      <c r="IJF15" s="132"/>
      <c r="IJG15" s="132"/>
      <c r="IJH15" s="132"/>
      <c r="IJI15" s="133"/>
      <c r="IJJ15" s="134"/>
      <c r="IJK15" s="132"/>
      <c r="IJL15" s="132"/>
      <c r="IJM15" s="132"/>
      <c r="IJN15" s="133"/>
      <c r="IJO15" s="134"/>
      <c r="IJP15" s="132"/>
      <c r="IJQ15" s="132"/>
      <c r="IJR15" s="132"/>
      <c r="IJS15" s="133"/>
      <c r="IJT15" s="134"/>
      <c r="IJU15" s="132"/>
      <c r="IJV15" s="132"/>
      <c r="IJW15" s="132"/>
      <c r="IJX15" s="133"/>
      <c r="IJY15" s="134"/>
      <c r="IJZ15" s="132"/>
      <c r="IKA15" s="132"/>
      <c r="IKB15" s="132"/>
      <c r="IKC15" s="133"/>
      <c r="IKD15" s="134"/>
      <c r="IKE15" s="132"/>
      <c r="IKF15" s="132"/>
      <c r="IKG15" s="132"/>
      <c r="IKH15" s="133"/>
      <c r="IKI15" s="134"/>
      <c r="IKJ15" s="132"/>
      <c r="IKK15" s="132"/>
      <c r="IKL15" s="132"/>
      <c r="IKM15" s="133"/>
      <c r="IKN15" s="134"/>
      <c r="IKO15" s="132"/>
      <c r="IKP15" s="132"/>
      <c r="IKQ15" s="132"/>
      <c r="IKR15" s="133"/>
      <c r="IKS15" s="134"/>
      <c r="IKT15" s="132"/>
      <c r="IKU15" s="132"/>
      <c r="IKV15" s="132"/>
      <c r="IKW15" s="133"/>
      <c r="IKX15" s="134"/>
      <c r="IKY15" s="132"/>
      <c r="IKZ15" s="132"/>
      <c r="ILA15" s="132"/>
      <c r="ILB15" s="133"/>
      <c r="ILC15" s="134"/>
      <c r="ILD15" s="132"/>
      <c r="ILE15" s="132"/>
      <c r="ILF15" s="132"/>
      <c r="ILG15" s="133"/>
      <c r="ILH15" s="134"/>
      <c r="ILI15" s="132"/>
      <c r="ILJ15" s="132"/>
      <c r="ILK15" s="132"/>
      <c r="ILL15" s="133"/>
      <c r="ILM15" s="134"/>
      <c r="ILN15" s="132"/>
      <c r="ILO15" s="132"/>
      <c r="ILP15" s="132"/>
      <c r="ILQ15" s="133"/>
      <c r="ILR15" s="134"/>
      <c r="ILS15" s="132"/>
      <c r="ILT15" s="132"/>
      <c r="ILU15" s="132"/>
      <c r="ILV15" s="133"/>
      <c r="ILW15" s="134"/>
      <c r="ILX15" s="132"/>
      <c r="ILY15" s="132"/>
      <c r="ILZ15" s="132"/>
      <c r="IMA15" s="133"/>
      <c r="IMB15" s="134"/>
      <c r="IMC15" s="132"/>
      <c r="IMD15" s="132"/>
      <c r="IME15" s="132"/>
      <c r="IMF15" s="133"/>
      <c r="IMG15" s="134"/>
      <c r="IMH15" s="132"/>
      <c r="IMI15" s="132"/>
      <c r="IMJ15" s="132"/>
      <c r="IMK15" s="133"/>
      <c r="IML15" s="134"/>
      <c r="IMM15" s="132"/>
      <c r="IMN15" s="132"/>
      <c r="IMO15" s="132"/>
      <c r="IMP15" s="133"/>
      <c r="IMQ15" s="134"/>
      <c r="IMR15" s="132"/>
      <c r="IMS15" s="132"/>
      <c r="IMT15" s="132"/>
      <c r="IMU15" s="133"/>
      <c r="IMV15" s="134"/>
      <c r="IMW15" s="132"/>
      <c r="IMX15" s="132"/>
      <c r="IMY15" s="132"/>
      <c r="IMZ15" s="133"/>
      <c r="INA15" s="134"/>
      <c r="INB15" s="132"/>
      <c r="INC15" s="132"/>
      <c r="IND15" s="132"/>
      <c r="INE15" s="133"/>
      <c r="INF15" s="134"/>
      <c r="ING15" s="132"/>
      <c r="INH15" s="132"/>
      <c r="INI15" s="132"/>
      <c r="INJ15" s="133"/>
      <c r="INK15" s="134"/>
      <c r="INL15" s="132"/>
      <c r="INM15" s="132"/>
      <c r="INN15" s="132"/>
      <c r="INO15" s="133"/>
      <c r="INP15" s="134"/>
      <c r="INQ15" s="132"/>
      <c r="INR15" s="132"/>
      <c r="INS15" s="132"/>
      <c r="INT15" s="133"/>
      <c r="INU15" s="134"/>
      <c r="INV15" s="132"/>
      <c r="INW15" s="132"/>
      <c r="INX15" s="132"/>
      <c r="INY15" s="133"/>
      <c r="INZ15" s="134"/>
      <c r="IOA15" s="132"/>
      <c r="IOB15" s="132"/>
      <c r="IOC15" s="132"/>
      <c r="IOD15" s="133"/>
      <c r="IOE15" s="134"/>
      <c r="IOF15" s="132"/>
      <c r="IOG15" s="132"/>
      <c r="IOH15" s="132"/>
      <c r="IOI15" s="133"/>
      <c r="IOJ15" s="134"/>
      <c r="IOK15" s="132"/>
      <c r="IOL15" s="132"/>
      <c r="IOM15" s="132"/>
      <c r="ION15" s="133"/>
      <c r="IOO15" s="134"/>
      <c r="IOP15" s="132"/>
      <c r="IOQ15" s="132"/>
      <c r="IOR15" s="132"/>
      <c r="IOS15" s="133"/>
      <c r="IOT15" s="134"/>
      <c r="IOU15" s="132"/>
      <c r="IOV15" s="132"/>
      <c r="IOW15" s="132"/>
      <c r="IOX15" s="133"/>
      <c r="IOY15" s="134"/>
      <c r="IOZ15" s="132"/>
      <c r="IPA15" s="132"/>
      <c r="IPB15" s="132"/>
      <c r="IPC15" s="133"/>
      <c r="IPD15" s="134"/>
      <c r="IPE15" s="132"/>
      <c r="IPF15" s="132"/>
      <c r="IPG15" s="132"/>
      <c r="IPH15" s="133"/>
      <c r="IPI15" s="134"/>
      <c r="IPJ15" s="132"/>
      <c r="IPK15" s="132"/>
      <c r="IPL15" s="132"/>
      <c r="IPM15" s="133"/>
      <c r="IPN15" s="134"/>
      <c r="IPO15" s="132"/>
      <c r="IPP15" s="132"/>
      <c r="IPQ15" s="132"/>
      <c r="IPR15" s="133"/>
      <c r="IPS15" s="134"/>
      <c r="IPT15" s="132"/>
      <c r="IPU15" s="132"/>
      <c r="IPV15" s="132"/>
      <c r="IPW15" s="133"/>
      <c r="IPX15" s="134"/>
      <c r="IPY15" s="132"/>
      <c r="IPZ15" s="132"/>
      <c r="IQA15" s="132"/>
      <c r="IQB15" s="133"/>
      <c r="IQC15" s="134"/>
      <c r="IQD15" s="132"/>
      <c r="IQE15" s="132"/>
      <c r="IQF15" s="132"/>
      <c r="IQG15" s="133"/>
      <c r="IQH15" s="134"/>
      <c r="IQI15" s="132"/>
      <c r="IQJ15" s="132"/>
      <c r="IQK15" s="132"/>
      <c r="IQL15" s="133"/>
      <c r="IQM15" s="134"/>
      <c r="IQN15" s="132"/>
      <c r="IQO15" s="132"/>
      <c r="IQP15" s="132"/>
      <c r="IQQ15" s="133"/>
      <c r="IQR15" s="134"/>
      <c r="IQS15" s="132"/>
      <c r="IQT15" s="132"/>
      <c r="IQU15" s="132"/>
      <c r="IQV15" s="133"/>
      <c r="IQW15" s="134"/>
      <c r="IQX15" s="132"/>
      <c r="IQY15" s="132"/>
      <c r="IQZ15" s="132"/>
      <c r="IRA15" s="133"/>
      <c r="IRB15" s="134"/>
      <c r="IRC15" s="132"/>
      <c r="IRD15" s="132"/>
      <c r="IRE15" s="132"/>
      <c r="IRF15" s="133"/>
      <c r="IRG15" s="134"/>
      <c r="IRH15" s="132"/>
      <c r="IRI15" s="132"/>
      <c r="IRJ15" s="132"/>
      <c r="IRK15" s="133"/>
      <c r="IRL15" s="134"/>
      <c r="IRM15" s="132"/>
      <c r="IRN15" s="132"/>
      <c r="IRO15" s="132"/>
      <c r="IRP15" s="133"/>
      <c r="IRQ15" s="134"/>
      <c r="IRR15" s="132"/>
      <c r="IRS15" s="132"/>
      <c r="IRT15" s="132"/>
      <c r="IRU15" s="133"/>
      <c r="IRV15" s="134"/>
      <c r="IRW15" s="132"/>
      <c r="IRX15" s="132"/>
      <c r="IRY15" s="132"/>
      <c r="IRZ15" s="133"/>
      <c r="ISA15" s="134"/>
      <c r="ISB15" s="132"/>
      <c r="ISC15" s="132"/>
      <c r="ISD15" s="132"/>
      <c r="ISE15" s="133"/>
      <c r="ISF15" s="134"/>
      <c r="ISG15" s="132"/>
      <c r="ISH15" s="132"/>
      <c r="ISI15" s="132"/>
      <c r="ISJ15" s="133"/>
      <c r="ISK15" s="134"/>
      <c r="ISL15" s="132"/>
      <c r="ISM15" s="132"/>
      <c r="ISN15" s="132"/>
      <c r="ISO15" s="133"/>
      <c r="ISP15" s="134"/>
      <c r="ISQ15" s="132"/>
      <c r="ISR15" s="132"/>
      <c r="ISS15" s="132"/>
      <c r="IST15" s="133"/>
      <c r="ISU15" s="134"/>
      <c r="ISV15" s="132"/>
      <c r="ISW15" s="132"/>
      <c r="ISX15" s="132"/>
      <c r="ISY15" s="133"/>
      <c r="ISZ15" s="134"/>
      <c r="ITA15" s="132"/>
      <c r="ITB15" s="132"/>
      <c r="ITC15" s="132"/>
      <c r="ITD15" s="133"/>
      <c r="ITE15" s="134"/>
      <c r="ITF15" s="132"/>
      <c r="ITG15" s="132"/>
      <c r="ITH15" s="132"/>
      <c r="ITI15" s="133"/>
      <c r="ITJ15" s="134"/>
      <c r="ITK15" s="132"/>
      <c r="ITL15" s="132"/>
      <c r="ITM15" s="132"/>
      <c r="ITN15" s="133"/>
      <c r="ITO15" s="134"/>
      <c r="ITP15" s="132"/>
      <c r="ITQ15" s="132"/>
      <c r="ITR15" s="132"/>
      <c r="ITS15" s="133"/>
      <c r="ITT15" s="134"/>
      <c r="ITU15" s="132"/>
      <c r="ITV15" s="132"/>
      <c r="ITW15" s="132"/>
      <c r="ITX15" s="133"/>
      <c r="ITY15" s="134"/>
      <c r="ITZ15" s="132"/>
      <c r="IUA15" s="132"/>
      <c r="IUB15" s="132"/>
      <c r="IUC15" s="133"/>
      <c r="IUD15" s="134"/>
      <c r="IUE15" s="132"/>
      <c r="IUF15" s="132"/>
      <c r="IUG15" s="132"/>
      <c r="IUH15" s="133"/>
      <c r="IUI15" s="134"/>
      <c r="IUJ15" s="132"/>
      <c r="IUK15" s="132"/>
      <c r="IUL15" s="132"/>
      <c r="IUM15" s="133"/>
      <c r="IUN15" s="134"/>
      <c r="IUO15" s="132"/>
      <c r="IUP15" s="132"/>
      <c r="IUQ15" s="132"/>
      <c r="IUR15" s="133"/>
      <c r="IUS15" s="134"/>
      <c r="IUT15" s="132"/>
      <c r="IUU15" s="132"/>
      <c r="IUV15" s="132"/>
      <c r="IUW15" s="133"/>
      <c r="IUX15" s="134"/>
      <c r="IUY15" s="132"/>
      <c r="IUZ15" s="132"/>
      <c r="IVA15" s="132"/>
      <c r="IVB15" s="133"/>
      <c r="IVC15" s="134"/>
      <c r="IVD15" s="132"/>
      <c r="IVE15" s="132"/>
      <c r="IVF15" s="132"/>
      <c r="IVG15" s="133"/>
      <c r="IVH15" s="134"/>
      <c r="IVI15" s="132"/>
      <c r="IVJ15" s="132"/>
      <c r="IVK15" s="132"/>
      <c r="IVL15" s="133"/>
      <c r="IVM15" s="134"/>
      <c r="IVN15" s="132"/>
      <c r="IVO15" s="132"/>
      <c r="IVP15" s="132"/>
      <c r="IVQ15" s="133"/>
      <c r="IVR15" s="134"/>
      <c r="IVS15" s="132"/>
      <c r="IVT15" s="132"/>
      <c r="IVU15" s="132"/>
      <c r="IVV15" s="133"/>
      <c r="IVW15" s="134"/>
      <c r="IVX15" s="132"/>
      <c r="IVY15" s="132"/>
      <c r="IVZ15" s="132"/>
      <c r="IWA15" s="133"/>
      <c r="IWB15" s="134"/>
      <c r="IWC15" s="132"/>
      <c r="IWD15" s="132"/>
      <c r="IWE15" s="132"/>
      <c r="IWF15" s="133"/>
      <c r="IWG15" s="134"/>
      <c r="IWH15" s="132"/>
      <c r="IWI15" s="132"/>
      <c r="IWJ15" s="132"/>
      <c r="IWK15" s="133"/>
      <c r="IWL15" s="134"/>
      <c r="IWM15" s="132"/>
      <c r="IWN15" s="132"/>
      <c r="IWO15" s="132"/>
      <c r="IWP15" s="133"/>
      <c r="IWQ15" s="134"/>
      <c r="IWR15" s="132"/>
      <c r="IWS15" s="132"/>
      <c r="IWT15" s="132"/>
      <c r="IWU15" s="133"/>
      <c r="IWV15" s="134"/>
      <c r="IWW15" s="132"/>
      <c r="IWX15" s="132"/>
      <c r="IWY15" s="132"/>
      <c r="IWZ15" s="133"/>
      <c r="IXA15" s="134"/>
      <c r="IXB15" s="132"/>
      <c r="IXC15" s="132"/>
      <c r="IXD15" s="132"/>
      <c r="IXE15" s="133"/>
      <c r="IXF15" s="134"/>
      <c r="IXG15" s="132"/>
      <c r="IXH15" s="132"/>
      <c r="IXI15" s="132"/>
      <c r="IXJ15" s="133"/>
      <c r="IXK15" s="134"/>
      <c r="IXL15" s="132"/>
      <c r="IXM15" s="132"/>
      <c r="IXN15" s="132"/>
      <c r="IXO15" s="133"/>
      <c r="IXP15" s="134"/>
      <c r="IXQ15" s="132"/>
      <c r="IXR15" s="132"/>
      <c r="IXS15" s="132"/>
      <c r="IXT15" s="133"/>
      <c r="IXU15" s="134"/>
      <c r="IXV15" s="132"/>
      <c r="IXW15" s="132"/>
      <c r="IXX15" s="132"/>
      <c r="IXY15" s="133"/>
      <c r="IXZ15" s="134"/>
      <c r="IYA15" s="132"/>
      <c r="IYB15" s="132"/>
      <c r="IYC15" s="132"/>
      <c r="IYD15" s="133"/>
      <c r="IYE15" s="134"/>
      <c r="IYF15" s="132"/>
      <c r="IYG15" s="132"/>
      <c r="IYH15" s="132"/>
      <c r="IYI15" s="133"/>
      <c r="IYJ15" s="134"/>
      <c r="IYK15" s="132"/>
      <c r="IYL15" s="132"/>
      <c r="IYM15" s="132"/>
      <c r="IYN15" s="133"/>
      <c r="IYO15" s="134"/>
      <c r="IYP15" s="132"/>
      <c r="IYQ15" s="132"/>
      <c r="IYR15" s="132"/>
      <c r="IYS15" s="133"/>
      <c r="IYT15" s="134"/>
      <c r="IYU15" s="132"/>
      <c r="IYV15" s="132"/>
      <c r="IYW15" s="132"/>
      <c r="IYX15" s="133"/>
      <c r="IYY15" s="134"/>
      <c r="IYZ15" s="132"/>
      <c r="IZA15" s="132"/>
      <c r="IZB15" s="132"/>
      <c r="IZC15" s="133"/>
      <c r="IZD15" s="134"/>
      <c r="IZE15" s="132"/>
      <c r="IZF15" s="132"/>
      <c r="IZG15" s="132"/>
      <c r="IZH15" s="133"/>
      <c r="IZI15" s="134"/>
      <c r="IZJ15" s="132"/>
      <c r="IZK15" s="132"/>
      <c r="IZL15" s="132"/>
      <c r="IZM15" s="133"/>
      <c r="IZN15" s="134"/>
      <c r="IZO15" s="132"/>
      <c r="IZP15" s="132"/>
      <c r="IZQ15" s="132"/>
      <c r="IZR15" s="133"/>
      <c r="IZS15" s="134"/>
      <c r="IZT15" s="132"/>
      <c r="IZU15" s="132"/>
      <c r="IZV15" s="132"/>
      <c r="IZW15" s="133"/>
      <c r="IZX15" s="134"/>
      <c r="IZY15" s="132"/>
      <c r="IZZ15" s="132"/>
      <c r="JAA15" s="132"/>
      <c r="JAB15" s="133"/>
      <c r="JAC15" s="134"/>
      <c r="JAD15" s="132"/>
      <c r="JAE15" s="132"/>
      <c r="JAF15" s="132"/>
      <c r="JAG15" s="133"/>
      <c r="JAH15" s="134"/>
      <c r="JAI15" s="132"/>
      <c r="JAJ15" s="132"/>
      <c r="JAK15" s="132"/>
      <c r="JAL15" s="133"/>
      <c r="JAM15" s="134"/>
      <c r="JAN15" s="132"/>
      <c r="JAO15" s="132"/>
      <c r="JAP15" s="132"/>
      <c r="JAQ15" s="133"/>
      <c r="JAR15" s="134"/>
      <c r="JAS15" s="132"/>
      <c r="JAT15" s="132"/>
      <c r="JAU15" s="132"/>
      <c r="JAV15" s="133"/>
      <c r="JAW15" s="134"/>
      <c r="JAX15" s="132"/>
      <c r="JAY15" s="132"/>
      <c r="JAZ15" s="132"/>
      <c r="JBA15" s="133"/>
      <c r="JBB15" s="134"/>
      <c r="JBC15" s="132"/>
      <c r="JBD15" s="132"/>
      <c r="JBE15" s="132"/>
      <c r="JBF15" s="133"/>
      <c r="JBG15" s="134"/>
      <c r="JBH15" s="132"/>
      <c r="JBI15" s="132"/>
      <c r="JBJ15" s="132"/>
      <c r="JBK15" s="133"/>
      <c r="JBL15" s="134"/>
      <c r="JBM15" s="132"/>
      <c r="JBN15" s="132"/>
      <c r="JBO15" s="132"/>
      <c r="JBP15" s="133"/>
      <c r="JBQ15" s="134"/>
      <c r="JBR15" s="132"/>
      <c r="JBS15" s="132"/>
      <c r="JBT15" s="132"/>
      <c r="JBU15" s="133"/>
      <c r="JBV15" s="134"/>
      <c r="JBW15" s="132"/>
      <c r="JBX15" s="132"/>
      <c r="JBY15" s="132"/>
      <c r="JBZ15" s="133"/>
      <c r="JCA15" s="134"/>
      <c r="JCB15" s="132"/>
      <c r="JCC15" s="132"/>
      <c r="JCD15" s="132"/>
      <c r="JCE15" s="133"/>
      <c r="JCF15" s="134"/>
      <c r="JCG15" s="132"/>
      <c r="JCH15" s="132"/>
      <c r="JCI15" s="132"/>
      <c r="JCJ15" s="133"/>
      <c r="JCK15" s="134"/>
      <c r="JCL15" s="132"/>
      <c r="JCM15" s="132"/>
      <c r="JCN15" s="132"/>
      <c r="JCO15" s="133"/>
      <c r="JCP15" s="134"/>
      <c r="JCQ15" s="132"/>
      <c r="JCR15" s="132"/>
      <c r="JCS15" s="132"/>
      <c r="JCT15" s="133"/>
      <c r="JCU15" s="134"/>
      <c r="JCV15" s="132"/>
      <c r="JCW15" s="132"/>
      <c r="JCX15" s="132"/>
      <c r="JCY15" s="133"/>
      <c r="JCZ15" s="134"/>
      <c r="JDA15" s="132"/>
      <c r="JDB15" s="132"/>
      <c r="JDC15" s="132"/>
      <c r="JDD15" s="133"/>
      <c r="JDE15" s="134"/>
      <c r="JDF15" s="132"/>
      <c r="JDG15" s="132"/>
      <c r="JDH15" s="132"/>
      <c r="JDI15" s="133"/>
      <c r="JDJ15" s="134"/>
      <c r="JDK15" s="132"/>
      <c r="JDL15" s="132"/>
      <c r="JDM15" s="132"/>
      <c r="JDN15" s="133"/>
      <c r="JDO15" s="134"/>
      <c r="JDP15" s="132"/>
      <c r="JDQ15" s="132"/>
      <c r="JDR15" s="132"/>
      <c r="JDS15" s="133"/>
      <c r="JDT15" s="134"/>
      <c r="JDU15" s="132"/>
      <c r="JDV15" s="132"/>
      <c r="JDW15" s="132"/>
      <c r="JDX15" s="133"/>
      <c r="JDY15" s="134"/>
      <c r="JDZ15" s="132"/>
      <c r="JEA15" s="132"/>
      <c r="JEB15" s="132"/>
      <c r="JEC15" s="133"/>
      <c r="JED15" s="134"/>
      <c r="JEE15" s="132"/>
      <c r="JEF15" s="132"/>
      <c r="JEG15" s="132"/>
      <c r="JEH15" s="133"/>
      <c r="JEI15" s="134"/>
      <c r="JEJ15" s="132"/>
      <c r="JEK15" s="132"/>
      <c r="JEL15" s="132"/>
      <c r="JEM15" s="133"/>
      <c r="JEN15" s="134"/>
      <c r="JEO15" s="132"/>
      <c r="JEP15" s="132"/>
      <c r="JEQ15" s="132"/>
      <c r="JER15" s="133"/>
      <c r="JES15" s="134"/>
      <c r="JET15" s="132"/>
      <c r="JEU15" s="132"/>
      <c r="JEV15" s="132"/>
      <c r="JEW15" s="133"/>
      <c r="JEX15" s="134"/>
      <c r="JEY15" s="132"/>
      <c r="JEZ15" s="132"/>
      <c r="JFA15" s="132"/>
      <c r="JFB15" s="133"/>
      <c r="JFC15" s="134"/>
      <c r="JFD15" s="132"/>
      <c r="JFE15" s="132"/>
      <c r="JFF15" s="132"/>
      <c r="JFG15" s="133"/>
      <c r="JFH15" s="134"/>
      <c r="JFI15" s="132"/>
      <c r="JFJ15" s="132"/>
      <c r="JFK15" s="132"/>
      <c r="JFL15" s="133"/>
      <c r="JFM15" s="134"/>
      <c r="JFN15" s="132"/>
      <c r="JFO15" s="132"/>
      <c r="JFP15" s="132"/>
      <c r="JFQ15" s="133"/>
      <c r="JFR15" s="134"/>
      <c r="JFS15" s="132"/>
      <c r="JFT15" s="132"/>
      <c r="JFU15" s="132"/>
      <c r="JFV15" s="133"/>
      <c r="JFW15" s="134"/>
      <c r="JFX15" s="132"/>
      <c r="JFY15" s="132"/>
      <c r="JFZ15" s="132"/>
      <c r="JGA15" s="133"/>
      <c r="JGB15" s="134"/>
      <c r="JGC15" s="132"/>
      <c r="JGD15" s="132"/>
      <c r="JGE15" s="132"/>
      <c r="JGF15" s="133"/>
      <c r="JGG15" s="134"/>
      <c r="JGH15" s="132"/>
      <c r="JGI15" s="132"/>
      <c r="JGJ15" s="132"/>
      <c r="JGK15" s="133"/>
      <c r="JGL15" s="134"/>
      <c r="JGM15" s="132"/>
      <c r="JGN15" s="132"/>
      <c r="JGO15" s="132"/>
      <c r="JGP15" s="133"/>
      <c r="JGQ15" s="134"/>
      <c r="JGR15" s="132"/>
      <c r="JGS15" s="132"/>
      <c r="JGT15" s="132"/>
      <c r="JGU15" s="133"/>
      <c r="JGV15" s="134"/>
      <c r="JGW15" s="132"/>
      <c r="JGX15" s="132"/>
      <c r="JGY15" s="132"/>
      <c r="JGZ15" s="133"/>
      <c r="JHA15" s="134"/>
      <c r="JHB15" s="132"/>
      <c r="JHC15" s="132"/>
      <c r="JHD15" s="132"/>
      <c r="JHE15" s="133"/>
      <c r="JHF15" s="134"/>
      <c r="JHG15" s="132"/>
      <c r="JHH15" s="132"/>
      <c r="JHI15" s="132"/>
      <c r="JHJ15" s="133"/>
      <c r="JHK15" s="134"/>
      <c r="JHL15" s="132"/>
      <c r="JHM15" s="132"/>
      <c r="JHN15" s="132"/>
      <c r="JHO15" s="133"/>
      <c r="JHP15" s="134"/>
      <c r="JHQ15" s="132"/>
      <c r="JHR15" s="132"/>
      <c r="JHS15" s="132"/>
      <c r="JHT15" s="133"/>
      <c r="JHU15" s="134"/>
      <c r="JHV15" s="132"/>
      <c r="JHW15" s="132"/>
      <c r="JHX15" s="132"/>
      <c r="JHY15" s="133"/>
      <c r="JHZ15" s="134"/>
      <c r="JIA15" s="132"/>
      <c r="JIB15" s="132"/>
      <c r="JIC15" s="132"/>
      <c r="JID15" s="133"/>
      <c r="JIE15" s="134"/>
      <c r="JIF15" s="132"/>
      <c r="JIG15" s="132"/>
      <c r="JIH15" s="132"/>
      <c r="JII15" s="133"/>
      <c r="JIJ15" s="134"/>
      <c r="JIK15" s="132"/>
      <c r="JIL15" s="132"/>
      <c r="JIM15" s="132"/>
      <c r="JIN15" s="133"/>
      <c r="JIO15" s="134"/>
      <c r="JIP15" s="132"/>
      <c r="JIQ15" s="132"/>
      <c r="JIR15" s="132"/>
      <c r="JIS15" s="133"/>
      <c r="JIT15" s="134"/>
      <c r="JIU15" s="132"/>
      <c r="JIV15" s="132"/>
      <c r="JIW15" s="132"/>
      <c r="JIX15" s="133"/>
      <c r="JIY15" s="134"/>
      <c r="JIZ15" s="132"/>
      <c r="JJA15" s="132"/>
      <c r="JJB15" s="132"/>
      <c r="JJC15" s="133"/>
      <c r="JJD15" s="134"/>
      <c r="JJE15" s="132"/>
      <c r="JJF15" s="132"/>
      <c r="JJG15" s="132"/>
      <c r="JJH15" s="133"/>
      <c r="JJI15" s="134"/>
      <c r="JJJ15" s="132"/>
      <c r="JJK15" s="132"/>
      <c r="JJL15" s="132"/>
      <c r="JJM15" s="133"/>
      <c r="JJN15" s="134"/>
      <c r="JJO15" s="132"/>
      <c r="JJP15" s="132"/>
      <c r="JJQ15" s="132"/>
      <c r="JJR15" s="133"/>
      <c r="JJS15" s="134"/>
      <c r="JJT15" s="132"/>
      <c r="JJU15" s="132"/>
      <c r="JJV15" s="132"/>
      <c r="JJW15" s="133"/>
      <c r="JJX15" s="134"/>
      <c r="JJY15" s="132"/>
      <c r="JJZ15" s="132"/>
      <c r="JKA15" s="132"/>
      <c r="JKB15" s="133"/>
      <c r="JKC15" s="134"/>
      <c r="JKD15" s="132"/>
      <c r="JKE15" s="132"/>
      <c r="JKF15" s="132"/>
      <c r="JKG15" s="133"/>
      <c r="JKH15" s="134"/>
      <c r="JKI15" s="132"/>
      <c r="JKJ15" s="132"/>
      <c r="JKK15" s="132"/>
      <c r="JKL15" s="133"/>
      <c r="JKM15" s="134"/>
      <c r="JKN15" s="132"/>
      <c r="JKO15" s="132"/>
      <c r="JKP15" s="132"/>
      <c r="JKQ15" s="133"/>
      <c r="JKR15" s="134"/>
      <c r="JKS15" s="132"/>
      <c r="JKT15" s="132"/>
      <c r="JKU15" s="132"/>
      <c r="JKV15" s="133"/>
      <c r="JKW15" s="134"/>
      <c r="JKX15" s="132"/>
      <c r="JKY15" s="132"/>
      <c r="JKZ15" s="132"/>
      <c r="JLA15" s="133"/>
      <c r="JLB15" s="134"/>
      <c r="JLC15" s="132"/>
      <c r="JLD15" s="132"/>
      <c r="JLE15" s="132"/>
      <c r="JLF15" s="133"/>
      <c r="JLG15" s="134"/>
      <c r="JLH15" s="132"/>
      <c r="JLI15" s="132"/>
      <c r="JLJ15" s="132"/>
      <c r="JLK15" s="133"/>
      <c r="JLL15" s="134"/>
      <c r="JLM15" s="132"/>
      <c r="JLN15" s="132"/>
      <c r="JLO15" s="132"/>
      <c r="JLP15" s="133"/>
      <c r="JLQ15" s="134"/>
      <c r="JLR15" s="132"/>
      <c r="JLS15" s="132"/>
      <c r="JLT15" s="132"/>
      <c r="JLU15" s="133"/>
      <c r="JLV15" s="134"/>
      <c r="JLW15" s="132"/>
      <c r="JLX15" s="132"/>
      <c r="JLY15" s="132"/>
      <c r="JLZ15" s="133"/>
      <c r="JMA15" s="134"/>
      <c r="JMB15" s="132"/>
      <c r="JMC15" s="132"/>
      <c r="JMD15" s="132"/>
      <c r="JME15" s="133"/>
      <c r="JMF15" s="134"/>
      <c r="JMG15" s="132"/>
      <c r="JMH15" s="132"/>
      <c r="JMI15" s="132"/>
      <c r="JMJ15" s="133"/>
      <c r="JMK15" s="134"/>
      <c r="JML15" s="132"/>
      <c r="JMM15" s="132"/>
      <c r="JMN15" s="132"/>
      <c r="JMO15" s="133"/>
      <c r="JMP15" s="134"/>
      <c r="JMQ15" s="132"/>
      <c r="JMR15" s="132"/>
      <c r="JMS15" s="132"/>
      <c r="JMT15" s="133"/>
      <c r="JMU15" s="134"/>
      <c r="JMV15" s="132"/>
      <c r="JMW15" s="132"/>
      <c r="JMX15" s="132"/>
      <c r="JMY15" s="133"/>
      <c r="JMZ15" s="134"/>
      <c r="JNA15" s="132"/>
      <c r="JNB15" s="132"/>
      <c r="JNC15" s="132"/>
      <c r="JND15" s="133"/>
      <c r="JNE15" s="134"/>
      <c r="JNF15" s="132"/>
      <c r="JNG15" s="132"/>
      <c r="JNH15" s="132"/>
      <c r="JNI15" s="133"/>
      <c r="JNJ15" s="134"/>
      <c r="JNK15" s="132"/>
      <c r="JNL15" s="132"/>
      <c r="JNM15" s="132"/>
      <c r="JNN15" s="133"/>
      <c r="JNO15" s="134"/>
      <c r="JNP15" s="132"/>
      <c r="JNQ15" s="132"/>
      <c r="JNR15" s="132"/>
      <c r="JNS15" s="133"/>
      <c r="JNT15" s="134"/>
      <c r="JNU15" s="132"/>
      <c r="JNV15" s="132"/>
      <c r="JNW15" s="132"/>
      <c r="JNX15" s="133"/>
      <c r="JNY15" s="134"/>
      <c r="JNZ15" s="132"/>
      <c r="JOA15" s="132"/>
      <c r="JOB15" s="132"/>
      <c r="JOC15" s="133"/>
      <c r="JOD15" s="134"/>
      <c r="JOE15" s="132"/>
      <c r="JOF15" s="132"/>
      <c r="JOG15" s="132"/>
      <c r="JOH15" s="133"/>
      <c r="JOI15" s="134"/>
      <c r="JOJ15" s="132"/>
      <c r="JOK15" s="132"/>
      <c r="JOL15" s="132"/>
      <c r="JOM15" s="133"/>
      <c r="JON15" s="134"/>
      <c r="JOO15" s="132"/>
      <c r="JOP15" s="132"/>
      <c r="JOQ15" s="132"/>
      <c r="JOR15" s="133"/>
      <c r="JOS15" s="134"/>
      <c r="JOT15" s="132"/>
      <c r="JOU15" s="132"/>
      <c r="JOV15" s="132"/>
      <c r="JOW15" s="133"/>
      <c r="JOX15" s="134"/>
      <c r="JOY15" s="132"/>
      <c r="JOZ15" s="132"/>
      <c r="JPA15" s="132"/>
      <c r="JPB15" s="133"/>
      <c r="JPC15" s="134"/>
      <c r="JPD15" s="132"/>
      <c r="JPE15" s="132"/>
      <c r="JPF15" s="132"/>
      <c r="JPG15" s="133"/>
      <c r="JPH15" s="134"/>
      <c r="JPI15" s="132"/>
      <c r="JPJ15" s="132"/>
      <c r="JPK15" s="132"/>
      <c r="JPL15" s="133"/>
      <c r="JPM15" s="134"/>
      <c r="JPN15" s="132"/>
      <c r="JPO15" s="132"/>
      <c r="JPP15" s="132"/>
      <c r="JPQ15" s="133"/>
      <c r="JPR15" s="134"/>
      <c r="JPS15" s="132"/>
      <c r="JPT15" s="132"/>
      <c r="JPU15" s="132"/>
      <c r="JPV15" s="133"/>
      <c r="JPW15" s="134"/>
      <c r="JPX15" s="132"/>
      <c r="JPY15" s="132"/>
      <c r="JPZ15" s="132"/>
      <c r="JQA15" s="133"/>
      <c r="JQB15" s="134"/>
      <c r="JQC15" s="132"/>
      <c r="JQD15" s="132"/>
      <c r="JQE15" s="132"/>
      <c r="JQF15" s="133"/>
      <c r="JQG15" s="134"/>
      <c r="JQH15" s="132"/>
      <c r="JQI15" s="132"/>
      <c r="JQJ15" s="132"/>
      <c r="JQK15" s="133"/>
      <c r="JQL15" s="134"/>
      <c r="JQM15" s="132"/>
      <c r="JQN15" s="132"/>
      <c r="JQO15" s="132"/>
      <c r="JQP15" s="133"/>
      <c r="JQQ15" s="134"/>
      <c r="JQR15" s="132"/>
      <c r="JQS15" s="132"/>
      <c r="JQT15" s="132"/>
      <c r="JQU15" s="133"/>
      <c r="JQV15" s="134"/>
      <c r="JQW15" s="132"/>
      <c r="JQX15" s="132"/>
      <c r="JQY15" s="132"/>
      <c r="JQZ15" s="133"/>
      <c r="JRA15" s="134"/>
      <c r="JRB15" s="132"/>
      <c r="JRC15" s="132"/>
      <c r="JRD15" s="132"/>
      <c r="JRE15" s="133"/>
      <c r="JRF15" s="134"/>
      <c r="JRG15" s="132"/>
      <c r="JRH15" s="132"/>
      <c r="JRI15" s="132"/>
      <c r="JRJ15" s="133"/>
      <c r="JRK15" s="134"/>
      <c r="JRL15" s="132"/>
      <c r="JRM15" s="132"/>
      <c r="JRN15" s="132"/>
      <c r="JRO15" s="133"/>
      <c r="JRP15" s="134"/>
      <c r="JRQ15" s="132"/>
      <c r="JRR15" s="132"/>
      <c r="JRS15" s="132"/>
      <c r="JRT15" s="133"/>
      <c r="JRU15" s="134"/>
      <c r="JRV15" s="132"/>
      <c r="JRW15" s="132"/>
      <c r="JRX15" s="132"/>
      <c r="JRY15" s="133"/>
      <c r="JRZ15" s="134"/>
      <c r="JSA15" s="132"/>
      <c r="JSB15" s="132"/>
      <c r="JSC15" s="132"/>
      <c r="JSD15" s="133"/>
      <c r="JSE15" s="134"/>
      <c r="JSF15" s="132"/>
      <c r="JSG15" s="132"/>
      <c r="JSH15" s="132"/>
      <c r="JSI15" s="133"/>
      <c r="JSJ15" s="134"/>
      <c r="JSK15" s="132"/>
      <c r="JSL15" s="132"/>
      <c r="JSM15" s="132"/>
      <c r="JSN15" s="133"/>
      <c r="JSO15" s="134"/>
      <c r="JSP15" s="132"/>
      <c r="JSQ15" s="132"/>
      <c r="JSR15" s="132"/>
      <c r="JSS15" s="133"/>
      <c r="JST15" s="134"/>
      <c r="JSU15" s="132"/>
      <c r="JSV15" s="132"/>
      <c r="JSW15" s="132"/>
      <c r="JSX15" s="133"/>
      <c r="JSY15" s="134"/>
      <c r="JSZ15" s="132"/>
      <c r="JTA15" s="132"/>
      <c r="JTB15" s="132"/>
      <c r="JTC15" s="133"/>
      <c r="JTD15" s="134"/>
      <c r="JTE15" s="132"/>
      <c r="JTF15" s="132"/>
      <c r="JTG15" s="132"/>
      <c r="JTH15" s="133"/>
      <c r="JTI15" s="134"/>
      <c r="JTJ15" s="132"/>
      <c r="JTK15" s="132"/>
      <c r="JTL15" s="132"/>
      <c r="JTM15" s="133"/>
      <c r="JTN15" s="134"/>
      <c r="JTO15" s="132"/>
      <c r="JTP15" s="132"/>
      <c r="JTQ15" s="132"/>
      <c r="JTR15" s="133"/>
      <c r="JTS15" s="134"/>
      <c r="JTT15" s="132"/>
      <c r="JTU15" s="132"/>
      <c r="JTV15" s="132"/>
      <c r="JTW15" s="133"/>
      <c r="JTX15" s="134"/>
      <c r="JTY15" s="132"/>
      <c r="JTZ15" s="132"/>
      <c r="JUA15" s="132"/>
      <c r="JUB15" s="133"/>
      <c r="JUC15" s="134"/>
      <c r="JUD15" s="132"/>
      <c r="JUE15" s="132"/>
      <c r="JUF15" s="132"/>
      <c r="JUG15" s="133"/>
      <c r="JUH15" s="134"/>
      <c r="JUI15" s="132"/>
      <c r="JUJ15" s="132"/>
      <c r="JUK15" s="132"/>
      <c r="JUL15" s="133"/>
      <c r="JUM15" s="134"/>
      <c r="JUN15" s="132"/>
      <c r="JUO15" s="132"/>
      <c r="JUP15" s="132"/>
      <c r="JUQ15" s="133"/>
      <c r="JUR15" s="134"/>
      <c r="JUS15" s="132"/>
      <c r="JUT15" s="132"/>
      <c r="JUU15" s="132"/>
      <c r="JUV15" s="133"/>
      <c r="JUW15" s="134"/>
      <c r="JUX15" s="132"/>
      <c r="JUY15" s="132"/>
      <c r="JUZ15" s="132"/>
      <c r="JVA15" s="133"/>
      <c r="JVB15" s="134"/>
      <c r="JVC15" s="132"/>
      <c r="JVD15" s="132"/>
      <c r="JVE15" s="132"/>
      <c r="JVF15" s="133"/>
      <c r="JVG15" s="134"/>
      <c r="JVH15" s="132"/>
      <c r="JVI15" s="132"/>
      <c r="JVJ15" s="132"/>
      <c r="JVK15" s="133"/>
      <c r="JVL15" s="134"/>
      <c r="JVM15" s="132"/>
      <c r="JVN15" s="132"/>
      <c r="JVO15" s="132"/>
      <c r="JVP15" s="133"/>
      <c r="JVQ15" s="134"/>
      <c r="JVR15" s="132"/>
      <c r="JVS15" s="132"/>
      <c r="JVT15" s="132"/>
      <c r="JVU15" s="133"/>
      <c r="JVV15" s="134"/>
      <c r="JVW15" s="132"/>
      <c r="JVX15" s="132"/>
      <c r="JVY15" s="132"/>
      <c r="JVZ15" s="133"/>
      <c r="JWA15" s="134"/>
      <c r="JWB15" s="132"/>
      <c r="JWC15" s="132"/>
      <c r="JWD15" s="132"/>
      <c r="JWE15" s="133"/>
      <c r="JWF15" s="134"/>
      <c r="JWG15" s="132"/>
      <c r="JWH15" s="132"/>
      <c r="JWI15" s="132"/>
      <c r="JWJ15" s="133"/>
      <c r="JWK15" s="134"/>
      <c r="JWL15" s="132"/>
      <c r="JWM15" s="132"/>
      <c r="JWN15" s="132"/>
      <c r="JWO15" s="133"/>
      <c r="JWP15" s="134"/>
      <c r="JWQ15" s="132"/>
      <c r="JWR15" s="132"/>
      <c r="JWS15" s="132"/>
      <c r="JWT15" s="133"/>
      <c r="JWU15" s="134"/>
      <c r="JWV15" s="132"/>
      <c r="JWW15" s="132"/>
      <c r="JWX15" s="132"/>
      <c r="JWY15" s="133"/>
      <c r="JWZ15" s="134"/>
      <c r="JXA15" s="132"/>
      <c r="JXB15" s="132"/>
      <c r="JXC15" s="132"/>
      <c r="JXD15" s="133"/>
      <c r="JXE15" s="134"/>
      <c r="JXF15" s="132"/>
      <c r="JXG15" s="132"/>
      <c r="JXH15" s="132"/>
      <c r="JXI15" s="133"/>
      <c r="JXJ15" s="134"/>
      <c r="JXK15" s="132"/>
      <c r="JXL15" s="132"/>
      <c r="JXM15" s="132"/>
      <c r="JXN15" s="133"/>
      <c r="JXO15" s="134"/>
      <c r="JXP15" s="132"/>
      <c r="JXQ15" s="132"/>
      <c r="JXR15" s="132"/>
      <c r="JXS15" s="133"/>
      <c r="JXT15" s="134"/>
      <c r="JXU15" s="132"/>
      <c r="JXV15" s="132"/>
      <c r="JXW15" s="132"/>
      <c r="JXX15" s="133"/>
      <c r="JXY15" s="134"/>
      <c r="JXZ15" s="132"/>
      <c r="JYA15" s="132"/>
      <c r="JYB15" s="132"/>
      <c r="JYC15" s="133"/>
      <c r="JYD15" s="134"/>
      <c r="JYE15" s="132"/>
      <c r="JYF15" s="132"/>
      <c r="JYG15" s="132"/>
      <c r="JYH15" s="133"/>
      <c r="JYI15" s="134"/>
      <c r="JYJ15" s="132"/>
      <c r="JYK15" s="132"/>
      <c r="JYL15" s="132"/>
      <c r="JYM15" s="133"/>
      <c r="JYN15" s="134"/>
      <c r="JYO15" s="132"/>
      <c r="JYP15" s="132"/>
      <c r="JYQ15" s="132"/>
      <c r="JYR15" s="133"/>
      <c r="JYS15" s="134"/>
      <c r="JYT15" s="132"/>
      <c r="JYU15" s="132"/>
      <c r="JYV15" s="132"/>
      <c r="JYW15" s="133"/>
      <c r="JYX15" s="134"/>
      <c r="JYY15" s="132"/>
      <c r="JYZ15" s="132"/>
      <c r="JZA15" s="132"/>
      <c r="JZB15" s="133"/>
      <c r="JZC15" s="134"/>
      <c r="JZD15" s="132"/>
      <c r="JZE15" s="132"/>
      <c r="JZF15" s="132"/>
      <c r="JZG15" s="133"/>
      <c r="JZH15" s="134"/>
      <c r="JZI15" s="132"/>
      <c r="JZJ15" s="132"/>
      <c r="JZK15" s="132"/>
      <c r="JZL15" s="133"/>
      <c r="JZM15" s="134"/>
      <c r="JZN15" s="132"/>
      <c r="JZO15" s="132"/>
      <c r="JZP15" s="132"/>
      <c r="JZQ15" s="133"/>
      <c r="JZR15" s="134"/>
      <c r="JZS15" s="132"/>
      <c r="JZT15" s="132"/>
      <c r="JZU15" s="132"/>
      <c r="JZV15" s="133"/>
      <c r="JZW15" s="134"/>
      <c r="JZX15" s="132"/>
      <c r="JZY15" s="132"/>
      <c r="JZZ15" s="132"/>
      <c r="KAA15" s="133"/>
      <c r="KAB15" s="134"/>
      <c r="KAC15" s="132"/>
      <c r="KAD15" s="132"/>
      <c r="KAE15" s="132"/>
      <c r="KAF15" s="133"/>
      <c r="KAG15" s="134"/>
      <c r="KAH15" s="132"/>
      <c r="KAI15" s="132"/>
      <c r="KAJ15" s="132"/>
      <c r="KAK15" s="133"/>
      <c r="KAL15" s="134"/>
      <c r="KAM15" s="132"/>
      <c r="KAN15" s="132"/>
      <c r="KAO15" s="132"/>
      <c r="KAP15" s="133"/>
      <c r="KAQ15" s="134"/>
      <c r="KAR15" s="132"/>
      <c r="KAS15" s="132"/>
      <c r="KAT15" s="132"/>
      <c r="KAU15" s="133"/>
      <c r="KAV15" s="134"/>
      <c r="KAW15" s="132"/>
      <c r="KAX15" s="132"/>
      <c r="KAY15" s="132"/>
      <c r="KAZ15" s="133"/>
      <c r="KBA15" s="134"/>
      <c r="KBB15" s="132"/>
      <c r="KBC15" s="132"/>
      <c r="KBD15" s="132"/>
      <c r="KBE15" s="133"/>
      <c r="KBF15" s="134"/>
      <c r="KBG15" s="132"/>
      <c r="KBH15" s="132"/>
      <c r="KBI15" s="132"/>
      <c r="KBJ15" s="133"/>
      <c r="KBK15" s="134"/>
      <c r="KBL15" s="132"/>
      <c r="KBM15" s="132"/>
      <c r="KBN15" s="132"/>
      <c r="KBO15" s="133"/>
      <c r="KBP15" s="134"/>
      <c r="KBQ15" s="132"/>
      <c r="KBR15" s="132"/>
      <c r="KBS15" s="132"/>
      <c r="KBT15" s="133"/>
      <c r="KBU15" s="134"/>
      <c r="KBV15" s="132"/>
      <c r="KBW15" s="132"/>
      <c r="KBX15" s="132"/>
      <c r="KBY15" s="133"/>
      <c r="KBZ15" s="134"/>
      <c r="KCA15" s="132"/>
      <c r="KCB15" s="132"/>
      <c r="KCC15" s="132"/>
      <c r="KCD15" s="133"/>
      <c r="KCE15" s="134"/>
      <c r="KCF15" s="132"/>
      <c r="KCG15" s="132"/>
      <c r="KCH15" s="132"/>
      <c r="KCI15" s="133"/>
      <c r="KCJ15" s="134"/>
      <c r="KCK15" s="132"/>
      <c r="KCL15" s="132"/>
      <c r="KCM15" s="132"/>
      <c r="KCN15" s="133"/>
      <c r="KCO15" s="134"/>
      <c r="KCP15" s="132"/>
      <c r="KCQ15" s="132"/>
      <c r="KCR15" s="132"/>
      <c r="KCS15" s="133"/>
      <c r="KCT15" s="134"/>
      <c r="KCU15" s="132"/>
      <c r="KCV15" s="132"/>
      <c r="KCW15" s="132"/>
      <c r="KCX15" s="133"/>
      <c r="KCY15" s="134"/>
      <c r="KCZ15" s="132"/>
      <c r="KDA15" s="132"/>
      <c r="KDB15" s="132"/>
      <c r="KDC15" s="133"/>
      <c r="KDD15" s="134"/>
      <c r="KDE15" s="132"/>
      <c r="KDF15" s="132"/>
      <c r="KDG15" s="132"/>
      <c r="KDH15" s="133"/>
      <c r="KDI15" s="134"/>
      <c r="KDJ15" s="132"/>
      <c r="KDK15" s="132"/>
      <c r="KDL15" s="132"/>
      <c r="KDM15" s="133"/>
      <c r="KDN15" s="134"/>
      <c r="KDO15" s="132"/>
      <c r="KDP15" s="132"/>
      <c r="KDQ15" s="132"/>
      <c r="KDR15" s="133"/>
      <c r="KDS15" s="134"/>
      <c r="KDT15" s="132"/>
      <c r="KDU15" s="132"/>
      <c r="KDV15" s="132"/>
      <c r="KDW15" s="133"/>
      <c r="KDX15" s="134"/>
      <c r="KDY15" s="132"/>
      <c r="KDZ15" s="132"/>
      <c r="KEA15" s="132"/>
      <c r="KEB15" s="133"/>
      <c r="KEC15" s="134"/>
      <c r="KED15" s="132"/>
      <c r="KEE15" s="132"/>
      <c r="KEF15" s="132"/>
      <c r="KEG15" s="133"/>
      <c r="KEH15" s="134"/>
      <c r="KEI15" s="132"/>
      <c r="KEJ15" s="132"/>
      <c r="KEK15" s="132"/>
      <c r="KEL15" s="133"/>
      <c r="KEM15" s="134"/>
      <c r="KEN15" s="132"/>
      <c r="KEO15" s="132"/>
      <c r="KEP15" s="132"/>
      <c r="KEQ15" s="133"/>
      <c r="KER15" s="134"/>
      <c r="KES15" s="132"/>
      <c r="KET15" s="132"/>
      <c r="KEU15" s="132"/>
      <c r="KEV15" s="133"/>
      <c r="KEW15" s="134"/>
      <c r="KEX15" s="132"/>
      <c r="KEY15" s="132"/>
      <c r="KEZ15" s="132"/>
      <c r="KFA15" s="133"/>
      <c r="KFB15" s="134"/>
      <c r="KFC15" s="132"/>
      <c r="KFD15" s="132"/>
      <c r="KFE15" s="132"/>
      <c r="KFF15" s="133"/>
      <c r="KFG15" s="134"/>
      <c r="KFH15" s="132"/>
      <c r="KFI15" s="132"/>
      <c r="KFJ15" s="132"/>
      <c r="KFK15" s="133"/>
      <c r="KFL15" s="134"/>
      <c r="KFM15" s="132"/>
      <c r="KFN15" s="132"/>
      <c r="KFO15" s="132"/>
      <c r="KFP15" s="133"/>
      <c r="KFQ15" s="134"/>
      <c r="KFR15" s="132"/>
      <c r="KFS15" s="132"/>
      <c r="KFT15" s="132"/>
      <c r="KFU15" s="133"/>
      <c r="KFV15" s="134"/>
      <c r="KFW15" s="132"/>
      <c r="KFX15" s="132"/>
      <c r="KFY15" s="132"/>
      <c r="KFZ15" s="133"/>
      <c r="KGA15" s="134"/>
      <c r="KGB15" s="132"/>
      <c r="KGC15" s="132"/>
      <c r="KGD15" s="132"/>
      <c r="KGE15" s="133"/>
      <c r="KGF15" s="134"/>
      <c r="KGG15" s="132"/>
      <c r="KGH15" s="132"/>
      <c r="KGI15" s="132"/>
      <c r="KGJ15" s="133"/>
      <c r="KGK15" s="134"/>
      <c r="KGL15" s="132"/>
      <c r="KGM15" s="132"/>
      <c r="KGN15" s="132"/>
      <c r="KGO15" s="133"/>
      <c r="KGP15" s="134"/>
      <c r="KGQ15" s="132"/>
      <c r="KGR15" s="132"/>
      <c r="KGS15" s="132"/>
      <c r="KGT15" s="133"/>
      <c r="KGU15" s="134"/>
      <c r="KGV15" s="132"/>
      <c r="KGW15" s="132"/>
      <c r="KGX15" s="132"/>
      <c r="KGY15" s="133"/>
      <c r="KGZ15" s="134"/>
      <c r="KHA15" s="132"/>
      <c r="KHB15" s="132"/>
      <c r="KHC15" s="132"/>
      <c r="KHD15" s="133"/>
      <c r="KHE15" s="134"/>
      <c r="KHF15" s="132"/>
      <c r="KHG15" s="132"/>
      <c r="KHH15" s="132"/>
      <c r="KHI15" s="133"/>
      <c r="KHJ15" s="134"/>
      <c r="KHK15" s="132"/>
      <c r="KHL15" s="132"/>
      <c r="KHM15" s="132"/>
      <c r="KHN15" s="133"/>
      <c r="KHO15" s="134"/>
      <c r="KHP15" s="132"/>
      <c r="KHQ15" s="132"/>
      <c r="KHR15" s="132"/>
      <c r="KHS15" s="133"/>
      <c r="KHT15" s="134"/>
      <c r="KHU15" s="132"/>
      <c r="KHV15" s="132"/>
      <c r="KHW15" s="132"/>
      <c r="KHX15" s="133"/>
      <c r="KHY15" s="134"/>
      <c r="KHZ15" s="132"/>
      <c r="KIA15" s="132"/>
      <c r="KIB15" s="132"/>
      <c r="KIC15" s="133"/>
      <c r="KID15" s="134"/>
      <c r="KIE15" s="132"/>
      <c r="KIF15" s="132"/>
      <c r="KIG15" s="132"/>
      <c r="KIH15" s="133"/>
      <c r="KII15" s="134"/>
      <c r="KIJ15" s="132"/>
      <c r="KIK15" s="132"/>
      <c r="KIL15" s="132"/>
      <c r="KIM15" s="133"/>
      <c r="KIN15" s="134"/>
      <c r="KIO15" s="132"/>
      <c r="KIP15" s="132"/>
      <c r="KIQ15" s="132"/>
      <c r="KIR15" s="133"/>
      <c r="KIS15" s="134"/>
      <c r="KIT15" s="132"/>
      <c r="KIU15" s="132"/>
      <c r="KIV15" s="132"/>
      <c r="KIW15" s="133"/>
      <c r="KIX15" s="134"/>
      <c r="KIY15" s="132"/>
      <c r="KIZ15" s="132"/>
      <c r="KJA15" s="132"/>
      <c r="KJB15" s="133"/>
      <c r="KJC15" s="134"/>
      <c r="KJD15" s="132"/>
      <c r="KJE15" s="132"/>
      <c r="KJF15" s="132"/>
      <c r="KJG15" s="133"/>
      <c r="KJH15" s="134"/>
      <c r="KJI15" s="132"/>
      <c r="KJJ15" s="132"/>
      <c r="KJK15" s="132"/>
      <c r="KJL15" s="133"/>
      <c r="KJM15" s="134"/>
      <c r="KJN15" s="132"/>
      <c r="KJO15" s="132"/>
      <c r="KJP15" s="132"/>
      <c r="KJQ15" s="133"/>
      <c r="KJR15" s="134"/>
      <c r="KJS15" s="132"/>
      <c r="KJT15" s="132"/>
      <c r="KJU15" s="132"/>
      <c r="KJV15" s="133"/>
      <c r="KJW15" s="134"/>
      <c r="KJX15" s="132"/>
      <c r="KJY15" s="132"/>
      <c r="KJZ15" s="132"/>
      <c r="KKA15" s="133"/>
      <c r="KKB15" s="134"/>
      <c r="KKC15" s="132"/>
      <c r="KKD15" s="132"/>
      <c r="KKE15" s="132"/>
      <c r="KKF15" s="133"/>
      <c r="KKG15" s="134"/>
      <c r="KKH15" s="132"/>
      <c r="KKI15" s="132"/>
      <c r="KKJ15" s="132"/>
      <c r="KKK15" s="133"/>
      <c r="KKL15" s="134"/>
      <c r="KKM15" s="132"/>
      <c r="KKN15" s="132"/>
      <c r="KKO15" s="132"/>
      <c r="KKP15" s="133"/>
      <c r="KKQ15" s="134"/>
      <c r="KKR15" s="132"/>
      <c r="KKS15" s="132"/>
      <c r="KKT15" s="132"/>
      <c r="KKU15" s="133"/>
      <c r="KKV15" s="134"/>
      <c r="KKW15" s="132"/>
      <c r="KKX15" s="132"/>
      <c r="KKY15" s="132"/>
      <c r="KKZ15" s="133"/>
      <c r="KLA15" s="134"/>
      <c r="KLB15" s="132"/>
      <c r="KLC15" s="132"/>
      <c r="KLD15" s="132"/>
      <c r="KLE15" s="133"/>
      <c r="KLF15" s="134"/>
      <c r="KLG15" s="132"/>
      <c r="KLH15" s="132"/>
      <c r="KLI15" s="132"/>
      <c r="KLJ15" s="133"/>
      <c r="KLK15" s="134"/>
      <c r="KLL15" s="132"/>
      <c r="KLM15" s="132"/>
      <c r="KLN15" s="132"/>
      <c r="KLO15" s="133"/>
      <c r="KLP15" s="134"/>
      <c r="KLQ15" s="132"/>
      <c r="KLR15" s="132"/>
      <c r="KLS15" s="132"/>
      <c r="KLT15" s="133"/>
      <c r="KLU15" s="134"/>
      <c r="KLV15" s="132"/>
      <c r="KLW15" s="132"/>
      <c r="KLX15" s="132"/>
      <c r="KLY15" s="133"/>
      <c r="KLZ15" s="134"/>
      <c r="KMA15" s="132"/>
      <c r="KMB15" s="132"/>
      <c r="KMC15" s="132"/>
      <c r="KMD15" s="133"/>
      <c r="KME15" s="134"/>
      <c r="KMF15" s="132"/>
      <c r="KMG15" s="132"/>
      <c r="KMH15" s="132"/>
      <c r="KMI15" s="133"/>
      <c r="KMJ15" s="134"/>
      <c r="KMK15" s="132"/>
      <c r="KML15" s="132"/>
      <c r="KMM15" s="132"/>
      <c r="KMN15" s="133"/>
      <c r="KMO15" s="134"/>
      <c r="KMP15" s="132"/>
      <c r="KMQ15" s="132"/>
      <c r="KMR15" s="132"/>
      <c r="KMS15" s="133"/>
      <c r="KMT15" s="134"/>
      <c r="KMU15" s="132"/>
      <c r="KMV15" s="132"/>
      <c r="KMW15" s="132"/>
      <c r="KMX15" s="133"/>
      <c r="KMY15" s="134"/>
      <c r="KMZ15" s="132"/>
      <c r="KNA15" s="132"/>
      <c r="KNB15" s="132"/>
      <c r="KNC15" s="133"/>
      <c r="KND15" s="134"/>
      <c r="KNE15" s="132"/>
      <c r="KNF15" s="132"/>
      <c r="KNG15" s="132"/>
      <c r="KNH15" s="133"/>
      <c r="KNI15" s="134"/>
      <c r="KNJ15" s="132"/>
      <c r="KNK15" s="132"/>
      <c r="KNL15" s="132"/>
      <c r="KNM15" s="133"/>
      <c r="KNN15" s="134"/>
      <c r="KNO15" s="132"/>
      <c r="KNP15" s="132"/>
      <c r="KNQ15" s="132"/>
      <c r="KNR15" s="133"/>
      <c r="KNS15" s="134"/>
      <c r="KNT15" s="132"/>
      <c r="KNU15" s="132"/>
      <c r="KNV15" s="132"/>
      <c r="KNW15" s="133"/>
      <c r="KNX15" s="134"/>
      <c r="KNY15" s="132"/>
      <c r="KNZ15" s="132"/>
      <c r="KOA15" s="132"/>
      <c r="KOB15" s="133"/>
      <c r="KOC15" s="134"/>
      <c r="KOD15" s="132"/>
      <c r="KOE15" s="132"/>
      <c r="KOF15" s="132"/>
      <c r="KOG15" s="133"/>
      <c r="KOH15" s="134"/>
      <c r="KOI15" s="132"/>
      <c r="KOJ15" s="132"/>
      <c r="KOK15" s="132"/>
      <c r="KOL15" s="133"/>
      <c r="KOM15" s="134"/>
      <c r="KON15" s="132"/>
      <c r="KOO15" s="132"/>
      <c r="KOP15" s="132"/>
      <c r="KOQ15" s="133"/>
      <c r="KOR15" s="134"/>
      <c r="KOS15" s="132"/>
      <c r="KOT15" s="132"/>
      <c r="KOU15" s="132"/>
      <c r="KOV15" s="133"/>
      <c r="KOW15" s="134"/>
      <c r="KOX15" s="132"/>
      <c r="KOY15" s="132"/>
      <c r="KOZ15" s="132"/>
      <c r="KPA15" s="133"/>
      <c r="KPB15" s="134"/>
      <c r="KPC15" s="132"/>
      <c r="KPD15" s="132"/>
      <c r="KPE15" s="132"/>
      <c r="KPF15" s="133"/>
      <c r="KPG15" s="134"/>
      <c r="KPH15" s="132"/>
      <c r="KPI15" s="132"/>
      <c r="KPJ15" s="132"/>
      <c r="KPK15" s="133"/>
      <c r="KPL15" s="134"/>
      <c r="KPM15" s="132"/>
      <c r="KPN15" s="132"/>
      <c r="KPO15" s="132"/>
      <c r="KPP15" s="133"/>
      <c r="KPQ15" s="134"/>
      <c r="KPR15" s="132"/>
      <c r="KPS15" s="132"/>
      <c r="KPT15" s="132"/>
      <c r="KPU15" s="133"/>
      <c r="KPV15" s="134"/>
      <c r="KPW15" s="132"/>
      <c r="KPX15" s="132"/>
      <c r="KPY15" s="132"/>
      <c r="KPZ15" s="133"/>
      <c r="KQA15" s="134"/>
      <c r="KQB15" s="132"/>
      <c r="KQC15" s="132"/>
      <c r="KQD15" s="132"/>
      <c r="KQE15" s="133"/>
      <c r="KQF15" s="134"/>
      <c r="KQG15" s="132"/>
      <c r="KQH15" s="132"/>
      <c r="KQI15" s="132"/>
      <c r="KQJ15" s="133"/>
      <c r="KQK15" s="134"/>
      <c r="KQL15" s="132"/>
      <c r="KQM15" s="132"/>
      <c r="KQN15" s="132"/>
      <c r="KQO15" s="133"/>
      <c r="KQP15" s="134"/>
      <c r="KQQ15" s="132"/>
      <c r="KQR15" s="132"/>
      <c r="KQS15" s="132"/>
      <c r="KQT15" s="133"/>
      <c r="KQU15" s="134"/>
      <c r="KQV15" s="132"/>
      <c r="KQW15" s="132"/>
      <c r="KQX15" s="132"/>
      <c r="KQY15" s="133"/>
      <c r="KQZ15" s="134"/>
      <c r="KRA15" s="132"/>
      <c r="KRB15" s="132"/>
      <c r="KRC15" s="132"/>
      <c r="KRD15" s="133"/>
      <c r="KRE15" s="134"/>
      <c r="KRF15" s="132"/>
      <c r="KRG15" s="132"/>
      <c r="KRH15" s="132"/>
      <c r="KRI15" s="133"/>
      <c r="KRJ15" s="134"/>
      <c r="KRK15" s="132"/>
      <c r="KRL15" s="132"/>
      <c r="KRM15" s="132"/>
      <c r="KRN15" s="133"/>
      <c r="KRO15" s="134"/>
      <c r="KRP15" s="132"/>
      <c r="KRQ15" s="132"/>
      <c r="KRR15" s="132"/>
      <c r="KRS15" s="133"/>
      <c r="KRT15" s="134"/>
      <c r="KRU15" s="132"/>
      <c r="KRV15" s="132"/>
      <c r="KRW15" s="132"/>
      <c r="KRX15" s="133"/>
      <c r="KRY15" s="134"/>
      <c r="KRZ15" s="132"/>
      <c r="KSA15" s="132"/>
      <c r="KSB15" s="132"/>
      <c r="KSC15" s="133"/>
      <c r="KSD15" s="134"/>
      <c r="KSE15" s="132"/>
      <c r="KSF15" s="132"/>
      <c r="KSG15" s="132"/>
      <c r="KSH15" s="133"/>
      <c r="KSI15" s="134"/>
      <c r="KSJ15" s="132"/>
      <c r="KSK15" s="132"/>
      <c r="KSL15" s="132"/>
      <c r="KSM15" s="133"/>
      <c r="KSN15" s="134"/>
      <c r="KSO15" s="132"/>
      <c r="KSP15" s="132"/>
      <c r="KSQ15" s="132"/>
      <c r="KSR15" s="133"/>
      <c r="KSS15" s="134"/>
      <c r="KST15" s="132"/>
      <c r="KSU15" s="132"/>
      <c r="KSV15" s="132"/>
      <c r="KSW15" s="133"/>
      <c r="KSX15" s="134"/>
      <c r="KSY15" s="132"/>
      <c r="KSZ15" s="132"/>
      <c r="KTA15" s="132"/>
      <c r="KTB15" s="133"/>
      <c r="KTC15" s="134"/>
      <c r="KTD15" s="132"/>
      <c r="KTE15" s="132"/>
      <c r="KTF15" s="132"/>
      <c r="KTG15" s="133"/>
      <c r="KTH15" s="134"/>
      <c r="KTI15" s="132"/>
      <c r="KTJ15" s="132"/>
      <c r="KTK15" s="132"/>
      <c r="KTL15" s="133"/>
      <c r="KTM15" s="134"/>
      <c r="KTN15" s="132"/>
      <c r="KTO15" s="132"/>
      <c r="KTP15" s="132"/>
      <c r="KTQ15" s="133"/>
      <c r="KTR15" s="134"/>
      <c r="KTS15" s="132"/>
      <c r="KTT15" s="132"/>
      <c r="KTU15" s="132"/>
      <c r="KTV15" s="133"/>
      <c r="KTW15" s="134"/>
      <c r="KTX15" s="132"/>
      <c r="KTY15" s="132"/>
      <c r="KTZ15" s="132"/>
      <c r="KUA15" s="133"/>
      <c r="KUB15" s="134"/>
      <c r="KUC15" s="132"/>
      <c r="KUD15" s="132"/>
      <c r="KUE15" s="132"/>
      <c r="KUF15" s="133"/>
      <c r="KUG15" s="134"/>
      <c r="KUH15" s="132"/>
      <c r="KUI15" s="132"/>
      <c r="KUJ15" s="132"/>
      <c r="KUK15" s="133"/>
      <c r="KUL15" s="134"/>
      <c r="KUM15" s="132"/>
      <c r="KUN15" s="132"/>
      <c r="KUO15" s="132"/>
      <c r="KUP15" s="133"/>
      <c r="KUQ15" s="134"/>
      <c r="KUR15" s="132"/>
      <c r="KUS15" s="132"/>
      <c r="KUT15" s="132"/>
      <c r="KUU15" s="133"/>
      <c r="KUV15" s="134"/>
      <c r="KUW15" s="132"/>
      <c r="KUX15" s="132"/>
      <c r="KUY15" s="132"/>
      <c r="KUZ15" s="133"/>
      <c r="KVA15" s="134"/>
      <c r="KVB15" s="132"/>
      <c r="KVC15" s="132"/>
      <c r="KVD15" s="132"/>
      <c r="KVE15" s="133"/>
      <c r="KVF15" s="134"/>
      <c r="KVG15" s="132"/>
      <c r="KVH15" s="132"/>
      <c r="KVI15" s="132"/>
      <c r="KVJ15" s="133"/>
      <c r="KVK15" s="134"/>
      <c r="KVL15" s="132"/>
      <c r="KVM15" s="132"/>
      <c r="KVN15" s="132"/>
      <c r="KVO15" s="133"/>
      <c r="KVP15" s="134"/>
      <c r="KVQ15" s="132"/>
      <c r="KVR15" s="132"/>
      <c r="KVS15" s="132"/>
      <c r="KVT15" s="133"/>
      <c r="KVU15" s="134"/>
      <c r="KVV15" s="132"/>
      <c r="KVW15" s="132"/>
      <c r="KVX15" s="132"/>
      <c r="KVY15" s="133"/>
      <c r="KVZ15" s="134"/>
      <c r="KWA15" s="132"/>
      <c r="KWB15" s="132"/>
      <c r="KWC15" s="132"/>
      <c r="KWD15" s="133"/>
      <c r="KWE15" s="134"/>
      <c r="KWF15" s="132"/>
      <c r="KWG15" s="132"/>
      <c r="KWH15" s="132"/>
      <c r="KWI15" s="133"/>
      <c r="KWJ15" s="134"/>
      <c r="KWK15" s="132"/>
      <c r="KWL15" s="132"/>
      <c r="KWM15" s="132"/>
      <c r="KWN15" s="133"/>
      <c r="KWO15" s="134"/>
      <c r="KWP15" s="132"/>
      <c r="KWQ15" s="132"/>
      <c r="KWR15" s="132"/>
      <c r="KWS15" s="133"/>
      <c r="KWT15" s="134"/>
      <c r="KWU15" s="132"/>
      <c r="KWV15" s="132"/>
      <c r="KWW15" s="132"/>
      <c r="KWX15" s="133"/>
      <c r="KWY15" s="134"/>
      <c r="KWZ15" s="132"/>
      <c r="KXA15" s="132"/>
      <c r="KXB15" s="132"/>
      <c r="KXC15" s="133"/>
      <c r="KXD15" s="134"/>
      <c r="KXE15" s="132"/>
      <c r="KXF15" s="132"/>
      <c r="KXG15" s="132"/>
      <c r="KXH15" s="133"/>
      <c r="KXI15" s="134"/>
      <c r="KXJ15" s="132"/>
      <c r="KXK15" s="132"/>
      <c r="KXL15" s="132"/>
      <c r="KXM15" s="133"/>
      <c r="KXN15" s="134"/>
      <c r="KXO15" s="132"/>
      <c r="KXP15" s="132"/>
      <c r="KXQ15" s="132"/>
      <c r="KXR15" s="133"/>
      <c r="KXS15" s="134"/>
      <c r="KXT15" s="132"/>
      <c r="KXU15" s="132"/>
      <c r="KXV15" s="132"/>
      <c r="KXW15" s="133"/>
      <c r="KXX15" s="134"/>
      <c r="KXY15" s="132"/>
      <c r="KXZ15" s="132"/>
      <c r="KYA15" s="132"/>
      <c r="KYB15" s="133"/>
      <c r="KYC15" s="134"/>
      <c r="KYD15" s="132"/>
      <c r="KYE15" s="132"/>
      <c r="KYF15" s="132"/>
      <c r="KYG15" s="133"/>
      <c r="KYH15" s="134"/>
      <c r="KYI15" s="132"/>
      <c r="KYJ15" s="132"/>
      <c r="KYK15" s="132"/>
      <c r="KYL15" s="133"/>
      <c r="KYM15" s="134"/>
      <c r="KYN15" s="132"/>
      <c r="KYO15" s="132"/>
      <c r="KYP15" s="132"/>
      <c r="KYQ15" s="133"/>
      <c r="KYR15" s="134"/>
      <c r="KYS15" s="132"/>
      <c r="KYT15" s="132"/>
      <c r="KYU15" s="132"/>
      <c r="KYV15" s="133"/>
      <c r="KYW15" s="134"/>
      <c r="KYX15" s="132"/>
      <c r="KYY15" s="132"/>
      <c r="KYZ15" s="132"/>
      <c r="KZA15" s="133"/>
      <c r="KZB15" s="134"/>
      <c r="KZC15" s="132"/>
      <c r="KZD15" s="132"/>
      <c r="KZE15" s="132"/>
      <c r="KZF15" s="133"/>
      <c r="KZG15" s="134"/>
      <c r="KZH15" s="132"/>
      <c r="KZI15" s="132"/>
      <c r="KZJ15" s="132"/>
      <c r="KZK15" s="133"/>
      <c r="KZL15" s="134"/>
      <c r="KZM15" s="132"/>
      <c r="KZN15" s="132"/>
      <c r="KZO15" s="132"/>
      <c r="KZP15" s="133"/>
      <c r="KZQ15" s="134"/>
      <c r="KZR15" s="132"/>
      <c r="KZS15" s="132"/>
      <c r="KZT15" s="132"/>
      <c r="KZU15" s="133"/>
      <c r="KZV15" s="134"/>
      <c r="KZW15" s="132"/>
      <c r="KZX15" s="132"/>
      <c r="KZY15" s="132"/>
      <c r="KZZ15" s="133"/>
      <c r="LAA15" s="134"/>
      <c r="LAB15" s="132"/>
      <c r="LAC15" s="132"/>
      <c r="LAD15" s="132"/>
      <c r="LAE15" s="133"/>
      <c r="LAF15" s="134"/>
      <c r="LAG15" s="132"/>
      <c r="LAH15" s="132"/>
      <c r="LAI15" s="132"/>
      <c r="LAJ15" s="133"/>
      <c r="LAK15" s="134"/>
      <c r="LAL15" s="132"/>
      <c r="LAM15" s="132"/>
      <c r="LAN15" s="132"/>
      <c r="LAO15" s="133"/>
      <c r="LAP15" s="134"/>
      <c r="LAQ15" s="132"/>
      <c r="LAR15" s="132"/>
      <c r="LAS15" s="132"/>
      <c r="LAT15" s="133"/>
      <c r="LAU15" s="134"/>
      <c r="LAV15" s="132"/>
      <c r="LAW15" s="132"/>
      <c r="LAX15" s="132"/>
      <c r="LAY15" s="133"/>
      <c r="LAZ15" s="134"/>
      <c r="LBA15" s="132"/>
      <c r="LBB15" s="132"/>
      <c r="LBC15" s="132"/>
      <c r="LBD15" s="133"/>
      <c r="LBE15" s="134"/>
      <c r="LBF15" s="132"/>
      <c r="LBG15" s="132"/>
      <c r="LBH15" s="132"/>
      <c r="LBI15" s="133"/>
      <c r="LBJ15" s="134"/>
      <c r="LBK15" s="132"/>
      <c r="LBL15" s="132"/>
      <c r="LBM15" s="132"/>
      <c r="LBN15" s="133"/>
      <c r="LBO15" s="134"/>
      <c r="LBP15" s="132"/>
      <c r="LBQ15" s="132"/>
      <c r="LBR15" s="132"/>
      <c r="LBS15" s="133"/>
      <c r="LBT15" s="134"/>
      <c r="LBU15" s="132"/>
      <c r="LBV15" s="132"/>
      <c r="LBW15" s="132"/>
      <c r="LBX15" s="133"/>
      <c r="LBY15" s="134"/>
      <c r="LBZ15" s="132"/>
      <c r="LCA15" s="132"/>
      <c r="LCB15" s="132"/>
      <c r="LCC15" s="133"/>
      <c r="LCD15" s="134"/>
      <c r="LCE15" s="132"/>
      <c r="LCF15" s="132"/>
      <c r="LCG15" s="132"/>
      <c r="LCH15" s="133"/>
      <c r="LCI15" s="134"/>
      <c r="LCJ15" s="132"/>
      <c r="LCK15" s="132"/>
      <c r="LCL15" s="132"/>
      <c r="LCM15" s="133"/>
      <c r="LCN15" s="134"/>
      <c r="LCO15" s="132"/>
      <c r="LCP15" s="132"/>
      <c r="LCQ15" s="132"/>
      <c r="LCR15" s="133"/>
      <c r="LCS15" s="134"/>
      <c r="LCT15" s="132"/>
      <c r="LCU15" s="132"/>
      <c r="LCV15" s="132"/>
      <c r="LCW15" s="133"/>
      <c r="LCX15" s="134"/>
      <c r="LCY15" s="132"/>
      <c r="LCZ15" s="132"/>
      <c r="LDA15" s="132"/>
      <c r="LDB15" s="133"/>
      <c r="LDC15" s="134"/>
      <c r="LDD15" s="132"/>
      <c r="LDE15" s="132"/>
      <c r="LDF15" s="132"/>
      <c r="LDG15" s="133"/>
      <c r="LDH15" s="134"/>
      <c r="LDI15" s="132"/>
      <c r="LDJ15" s="132"/>
      <c r="LDK15" s="132"/>
      <c r="LDL15" s="133"/>
      <c r="LDM15" s="134"/>
      <c r="LDN15" s="132"/>
      <c r="LDO15" s="132"/>
      <c r="LDP15" s="132"/>
      <c r="LDQ15" s="133"/>
      <c r="LDR15" s="134"/>
      <c r="LDS15" s="132"/>
      <c r="LDT15" s="132"/>
      <c r="LDU15" s="132"/>
      <c r="LDV15" s="133"/>
      <c r="LDW15" s="134"/>
      <c r="LDX15" s="132"/>
      <c r="LDY15" s="132"/>
      <c r="LDZ15" s="132"/>
      <c r="LEA15" s="133"/>
      <c r="LEB15" s="134"/>
      <c r="LEC15" s="132"/>
      <c r="LED15" s="132"/>
      <c r="LEE15" s="132"/>
      <c r="LEF15" s="133"/>
      <c r="LEG15" s="134"/>
      <c r="LEH15" s="132"/>
      <c r="LEI15" s="132"/>
      <c r="LEJ15" s="132"/>
      <c r="LEK15" s="133"/>
      <c r="LEL15" s="134"/>
      <c r="LEM15" s="132"/>
      <c r="LEN15" s="132"/>
      <c r="LEO15" s="132"/>
      <c r="LEP15" s="133"/>
      <c r="LEQ15" s="134"/>
      <c r="LER15" s="132"/>
      <c r="LES15" s="132"/>
      <c r="LET15" s="132"/>
      <c r="LEU15" s="133"/>
      <c r="LEV15" s="134"/>
      <c r="LEW15" s="132"/>
      <c r="LEX15" s="132"/>
      <c r="LEY15" s="132"/>
      <c r="LEZ15" s="133"/>
      <c r="LFA15" s="134"/>
      <c r="LFB15" s="132"/>
      <c r="LFC15" s="132"/>
      <c r="LFD15" s="132"/>
      <c r="LFE15" s="133"/>
      <c r="LFF15" s="134"/>
      <c r="LFG15" s="132"/>
      <c r="LFH15" s="132"/>
      <c r="LFI15" s="132"/>
      <c r="LFJ15" s="133"/>
      <c r="LFK15" s="134"/>
      <c r="LFL15" s="132"/>
      <c r="LFM15" s="132"/>
      <c r="LFN15" s="132"/>
      <c r="LFO15" s="133"/>
      <c r="LFP15" s="134"/>
      <c r="LFQ15" s="132"/>
      <c r="LFR15" s="132"/>
      <c r="LFS15" s="132"/>
      <c r="LFT15" s="133"/>
      <c r="LFU15" s="134"/>
      <c r="LFV15" s="132"/>
      <c r="LFW15" s="132"/>
      <c r="LFX15" s="132"/>
      <c r="LFY15" s="133"/>
      <c r="LFZ15" s="134"/>
      <c r="LGA15" s="132"/>
      <c r="LGB15" s="132"/>
      <c r="LGC15" s="132"/>
      <c r="LGD15" s="133"/>
      <c r="LGE15" s="134"/>
      <c r="LGF15" s="132"/>
      <c r="LGG15" s="132"/>
      <c r="LGH15" s="132"/>
      <c r="LGI15" s="133"/>
      <c r="LGJ15" s="134"/>
      <c r="LGK15" s="132"/>
      <c r="LGL15" s="132"/>
      <c r="LGM15" s="132"/>
      <c r="LGN15" s="133"/>
      <c r="LGO15" s="134"/>
      <c r="LGP15" s="132"/>
      <c r="LGQ15" s="132"/>
      <c r="LGR15" s="132"/>
      <c r="LGS15" s="133"/>
      <c r="LGT15" s="134"/>
      <c r="LGU15" s="132"/>
      <c r="LGV15" s="132"/>
      <c r="LGW15" s="132"/>
      <c r="LGX15" s="133"/>
      <c r="LGY15" s="134"/>
      <c r="LGZ15" s="132"/>
      <c r="LHA15" s="132"/>
      <c r="LHB15" s="132"/>
      <c r="LHC15" s="133"/>
      <c r="LHD15" s="134"/>
      <c r="LHE15" s="132"/>
      <c r="LHF15" s="132"/>
      <c r="LHG15" s="132"/>
      <c r="LHH15" s="133"/>
      <c r="LHI15" s="134"/>
      <c r="LHJ15" s="132"/>
      <c r="LHK15" s="132"/>
      <c r="LHL15" s="132"/>
      <c r="LHM15" s="133"/>
      <c r="LHN15" s="134"/>
      <c r="LHO15" s="132"/>
      <c r="LHP15" s="132"/>
      <c r="LHQ15" s="132"/>
      <c r="LHR15" s="133"/>
      <c r="LHS15" s="134"/>
      <c r="LHT15" s="132"/>
      <c r="LHU15" s="132"/>
      <c r="LHV15" s="132"/>
      <c r="LHW15" s="133"/>
      <c r="LHX15" s="134"/>
      <c r="LHY15" s="132"/>
      <c r="LHZ15" s="132"/>
      <c r="LIA15" s="132"/>
      <c r="LIB15" s="133"/>
      <c r="LIC15" s="134"/>
      <c r="LID15" s="132"/>
      <c r="LIE15" s="132"/>
      <c r="LIF15" s="132"/>
      <c r="LIG15" s="133"/>
      <c r="LIH15" s="134"/>
      <c r="LII15" s="132"/>
      <c r="LIJ15" s="132"/>
      <c r="LIK15" s="132"/>
      <c r="LIL15" s="133"/>
      <c r="LIM15" s="134"/>
      <c r="LIN15" s="132"/>
      <c r="LIO15" s="132"/>
      <c r="LIP15" s="132"/>
      <c r="LIQ15" s="133"/>
      <c r="LIR15" s="134"/>
      <c r="LIS15" s="132"/>
      <c r="LIT15" s="132"/>
      <c r="LIU15" s="132"/>
      <c r="LIV15" s="133"/>
      <c r="LIW15" s="134"/>
      <c r="LIX15" s="132"/>
      <c r="LIY15" s="132"/>
      <c r="LIZ15" s="132"/>
      <c r="LJA15" s="133"/>
      <c r="LJB15" s="134"/>
      <c r="LJC15" s="132"/>
      <c r="LJD15" s="132"/>
      <c r="LJE15" s="132"/>
      <c r="LJF15" s="133"/>
      <c r="LJG15" s="134"/>
      <c r="LJH15" s="132"/>
      <c r="LJI15" s="132"/>
      <c r="LJJ15" s="132"/>
      <c r="LJK15" s="133"/>
      <c r="LJL15" s="134"/>
      <c r="LJM15" s="132"/>
      <c r="LJN15" s="132"/>
      <c r="LJO15" s="132"/>
      <c r="LJP15" s="133"/>
      <c r="LJQ15" s="134"/>
      <c r="LJR15" s="132"/>
      <c r="LJS15" s="132"/>
      <c r="LJT15" s="132"/>
      <c r="LJU15" s="133"/>
      <c r="LJV15" s="134"/>
      <c r="LJW15" s="132"/>
      <c r="LJX15" s="132"/>
      <c r="LJY15" s="132"/>
      <c r="LJZ15" s="133"/>
      <c r="LKA15" s="134"/>
      <c r="LKB15" s="132"/>
      <c r="LKC15" s="132"/>
      <c r="LKD15" s="132"/>
      <c r="LKE15" s="133"/>
      <c r="LKF15" s="134"/>
      <c r="LKG15" s="132"/>
      <c r="LKH15" s="132"/>
      <c r="LKI15" s="132"/>
      <c r="LKJ15" s="133"/>
      <c r="LKK15" s="134"/>
      <c r="LKL15" s="132"/>
      <c r="LKM15" s="132"/>
      <c r="LKN15" s="132"/>
      <c r="LKO15" s="133"/>
      <c r="LKP15" s="134"/>
      <c r="LKQ15" s="132"/>
      <c r="LKR15" s="132"/>
      <c r="LKS15" s="132"/>
      <c r="LKT15" s="133"/>
      <c r="LKU15" s="134"/>
      <c r="LKV15" s="132"/>
      <c r="LKW15" s="132"/>
      <c r="LKX15" s="132"/>
      <c r="LKY15" s="133"/>
      <c r="LKZ15" s="134"/>
      <c r="LLA15" s="132"/>
      <c r="LLB15" s="132"/>
      <c r="LLC15" s="132"/>
      <c r="LLD15" s="133"/>
      <c r="LLE15" s="134"/>
      <c r="LLF15" s="132"/>
      <c r="LLG15" s="132"/>
      <c r="LLH15" s="132"/>
      <c r="LLI15" s="133"/>
      <c r="LLJ15" s="134"/>
      <c r="LLK15" s="132"/>
      <c r="LLL15" s="132"/>
      <c r="LLM15" s="132"/>
      <c r="LLN15" s="133"/>
      <c r="LLO15" s="134"/>
      <c r="LLP15" s="132"/>
      <c r="LLQ15" s="132"/>
      <c r="LLR15" s="132"/>
      <c r="LLS15" s="133"/>
      <c r="LLT15" s="134"/>
      <c r="LLU15" s="132"/>
      <c r="LLV15" s="132"/>
      <c r="LLW15" s="132"/>
      <c r="LLX15" s="133"/>
      <c r="LLY15" s="134"/>
      <c r="LLZ15" s="132"/>
      <c r="LMA15" s="132"/>
      <c r="LMB15" s="132"/>
      <c r="LMC15" s="133"/>
      <c r="LMD15" s="134"/>
      <c r="LME15" s="132"/>
      <c r="LMF15" s="132"/>
      <c r="LMG15" s="132"/>
      <c r="LMH15" s="133"/>
      <c r="LMI15" s="134"/>
      <c r="LMJ15" s="132"/>
      <c r="LMK15" s="132"/>
      <c r="LML15" s="132"/>
      <c r="LMM15" s="133"/>
      <c r="LMN15" s="134"/>
      <c r="LMO15" s="132"/>
      <c r="LMP15" s="132"/>
      <c r="LMQ15" s="132"/>
      <c r="LMR15" s="133"/>
      <c r="LMS15" s="134"/>
      <c r="LMT15" s="132"/>
      <c r="LMU15" s="132"/>
      <c r="LMV15" s="132"/>
      <c r="LMW15" s="133"/>
      <c r="LMX15" s="134"/>
      <c r="LMY15" s="132"/>
      <c r="LMZ15" s="132"/>
      <c r="LNA15" s="132"/>
      <c r="LNB15" s="133"/>
      <c r="LNC15" s="134"/>
      <c r="LND15" s="132"/>
      <c r="LNE15" s="132"/>
      <c r="LNF15" s="132"/>
      <c r="LNG15" s="133"/>
      <c r="LNH15" s="134"/>
      <c r="LNI15" s="132"/>
      <c r="LNJ15" s="132"/>
      <c r="LNK15" s="132"/>
      <c r="LNL15" s="133"/>
      <c r="LNM15" s="134"/>
      <c r="LNN15" s="132"/>
      <c r="LNO15" s="132"/>
      <c r="LNP15" s="132"/>
      <c r="LNQ15" s="133"/>
      <c r="LNR15" s="134"/>
      <c r="LNS15" s="132"/>
      <c r="LNT15" s="132"/>
      <c r="LNU15" s="132"/>
      <c r="LNV15" s="133"/>
      <c r="LNW15" s="134"/>
      <c r="LNX15" s="132"/>
      <c r="LNY15" s="132"/>
      <c r="LNZ15" s="132"/>
      <c r="LOA15" s="133"/>
      <c r="LOB15" s="134"/>
      <c r="LOC15" s="132"/>
      <c r="LOD15" s="132"/>
      <c r="LOE15" s="132"/>
      <c r="LOF15" s="133"/>
      <c r="LOG15" s="134"/>
      <c r="LOH15" s="132"/>
      <c r="LOI15" s="132"/>
      <c r="LOJ15" s="132"/>
      <c r="LOK15" s="133"/>
      <c r="LOL15" s="134"/>
      <c r="LOM15" s="132"/>
      <c r="LON15" s="132"/>
      <c r="LOO15" s="132"/>
      <c r="LOP15" s="133"/>
      <c r="LOQ15" s="134"/>
      <c r="LOR15" s="132"/>
      <c r="LOS15" s="132"/>
      <c r="LOT15" s="132"/>
      <c r="LOU15" s="133"/>
      <c r="LOV15" s="134"/>
      <c r="LOW15" s="132"/>
      <c r="LOX15" s="132"/>
      <c r="LOY15" s="132"/>
      <c r="LOZ15" s="133"/>
      <c r="LPA15" s="134"/>
      <c r="LPB15" s="132"/>
      <c r="LPC15" s="132"/>
      <c r="LPD15" s="132"/>
      <c r="LPE15" s="133"/>
      <c r="LPF15" s="134"/>
      <c r="LPG15" s="132"/>
      <c r="LPH15" s="132"/>
      <c r="LPI15" s="132"/>
      <c r="LPJ15" s="133"/>
      <c r="LPK15" s="134"/>
      <c r="LPL15" s="132"/>
      <c r="LPM15" s="132"/>
      <c r="LPN15" s="132"/>
      <c r="LPO15" s="133"/>
      <c r="LPP15" s="134"/>
      <c r="LPQ15" s="132"/>
      <c r="LPR15" s="132"/>
      <c r="LPS15" s="132"/>
      <c r="LPT15" s="133"/>
      <c r="LPU15" s="134"/>
      <c r="LPV15" s="132"/>
      <c r="LPW15" s="132"/>
      <c r="LPX15" s="132"/>
      <c r="LPY15" s="133"/>
      <c r="LPZ15" s="134"/>
      <c r="LQA15" s="132"/>
      <c r="LQB15" s="132"/>
      <c r="LQC15" s="132"/>
      <c r="LQD15" s="133"/>
      <c r="LQE15" s="134"/>
      <c r="LQF15" s="132"/>
      <c r="LQG15" s="132"/>
      <c r="LQH15" s="132"/>
      <c r="LQI15" s="133"/>
      <c r="LQJ15" s="134"/>
      <c r="LQK15" s="132"/>
      <c r="LQL15" s="132"/>
      <c r="LQM15" s="132"/>
      <c r="LQN15" s="133"/>
      <c r="LQO15" s="134"/>
      <c r="LQP15" s="132"/>
      <c r="LQQ15" s="132"/>
      <c r="LQR15" s="132"/>
      <c r="LQS15" s="133"/>
      <c r="LQT15" s="134"/>
      <c r="LQU15" s="132"/>
      <c r="LQV15" s="132"/>
      <c r="LQW15" s="132"/>
      <c r="LQX15" s="133"/>
      <c r="LQY15" s="134"/>
      <c r="LQZ15" s="132"/>
      <c r="LRA15" s="132"/>
      <c r="LRB15" s="132"/>
      <c r="LRC15" s="133"/>
      <c r="LRD15" s="134"/>
      <c r="LRE15" s="132"/>
      <c r="LRF15" s="132"/>
      <c r="LRG15" s="132"/>
      <c r="LRH15" s="133"/>
      <c r="LRI15" s="134"/>
      <c r="LRJ15" s="132"/>
      <c r="LRK15" s="132"/>
      <c r="LRL15" s="132"/>
      <c r="LRM15" s="133"/>
      <c r="LRN15" s="134"/>
      <c r="LRO15" s="132"/>
      <c r="LRP15" s="132"/>
      <c r="LRQ15" s="132"/>
      <c r="LRR15" s="133"/>
      <c r="LRS15" s="134"/>
      <c r="LRT15" s="132"/>
      <c r="LRU15" s="132"/>
      <c r="LRV15" s="132"/>
      <c r="LRW15" s="133"/>
      <c r="LRX15" s="134"/>
      <c r="LRY15" s="132"/>
      <c r="LRZ15" s="132"/>
      <c r="LSA15" s="132"/>
      <c r="LSB15" s="133"/>
      <c r="LSC15" s="134"/>
      <c r="LSD15" s="132"/>
      <c r="LSE15" s="132"/>
      <c r="LSF15" s="132"/>
      <c r="LSG15" s="133"/>
      <c r="LSH15" s="134"/>
      <c r="LSI15" s="132"/>
      <c r="LSJ15" s="132"/>
      <c r="LSK15" s="132"/>
      <c r="LSL15" s="133"/>
      <c r="LSM15" s="134"/>
      <c r="LSN15" s="132"/>
      <c r="LSO15" s="132"/>
      <c r="LSP15" s="132"/>
      <c r="LSQ15" s="133"/>
      <c r="LSR15" s="134"/>
      <c r="LSS15" s="132"/>
      <c r="LST15" s="132"/>
      <c r="LSU15" s="132"/>
      <c r="LSV15" s="133"/>
      <c r="LSW15" s="134"/>
      <c r="LSX15" s="132"/>
      <c r="LSY15" s="132"/>
      <c r="LSZ15" s="132"/>
      <c r="LTA15" s="133"/>
      <c r="LTB15" s="134"/>
      <c r="LTC15" s="132"/>
      <c r="LTD15" s="132"/>
      <c r="LTE15" s="132"/>
      <c r="LTF15" s="133"/>
      <c r="LTG15" s="134"/>
      <c r="LTH15" s="132"/>
      <c r="LTI15" s="132"/>
      <c r="LTJ15" s="132"/>
      <c r="LTK15" s="133"/>
      <c r="LTL15" s="134"/>
      <c r="LTM15" s="132"/>
      <c r="LTN15" s="132"/>
      <c r="LTO15" s="132"/>
      <c r="LTP15" s="133"/>
      <c r="LTQ15" s="134"/>
      <c r="LTR15" s="132"/>
      <c r="LTS15" s="132"/>
      <c r="LTT15" s="132"/>
      <c r="LTU15" s="133"/>
      <c r="LTV15" s="134"/>
      <c r="LTW15" s="132"/>
      <c r="LTX15" s="132"/>
      <c r="LTY15" s="132"/>
      <c r="LTZ15" s="133"/>
      <c r="LUA15" s="134"/>
      <c r="LUB15" s="132"/>
      <c r="LUC15" s="132"/>
      <c r="LUD15" s="132"/>
      <c r="LUE15" s="133"/>
      <c r="LUF15" s="134"/>
      <c r="LUG15" s="132"/>
      <c r="LUH15" s="132"/>
      <c r="LUI15" s="132"/>
      <c r="LUJ15" s="133"/>
      <c r="LUK15" s="134"/>
      <c r="LUL15" s="132"/>
      <c r="LUM15" s="132"/>
      <c r="LUN15" s="132"/>
      <c r="LUO15" s="133"/>
      <c r="LUP15" s="134"/>
      <c r="LUQ15" s="132"/>
      <c r="LUR15" s="132"/>
      <c r="LUS15" s="132"/>
      <c r="LUT15" s="133"/>
      <c r="LUU15" s="134"/>
      <c r="LUV15" s="132"/>
      <c r="LUW15" s="132"/>
      <c r="LUX15" s="132"/>
      <c r="LUY15" s="133"/>
      <c r="LUZ15" s="134"/>
      <c r="LVA15" s="132"/>
      <c r="LVB15" s="132"/>
      <c r="LVC15" s="132"/>
      <c r="LVD15" s="133"/>
      <c r="LVE15" s="134"/>
      <c r="LVF15" s="132"/>
      <c r="LVG15" s="132"/>
      <c r="LVH15" s="132"/>
      <c r="LVI15" s="133"/>
      <c r="LVJ15" s="134"/>
      <c r="LVK15" s="132"/>
      <c r="LVL15" s="132"/>
      <c r="LVM15" s="132"/>
      <c r="LVN15" s="133"/>
      <c r="LVO15" s="134"/>
      <c r="LVP15" s="132"/>
      <c r="LVQ15" s="132"/>
      <c r="LVR15" s="132"/>
      <c r="LVS15" s="133"/>
      <c r="LVT15" s="134"/>
      <c r="LVU15" s="132"/>
      <c r="LVV15" s="132"/>
      <c r="LVW15" s="132"/>
      <c r="LVX15" s="133"/>
      <c r="LVY15" s="134"/>
      <c r="LVZ15" s="132"/>
      <c r="LWA15" s="132"/>
      <c r="LWB15" s="132"/>
      <c r="LWC15" s="133"/>
      <c r="LWD15" s="134"/>
      <c r="LWE15" s="132"/>
      <c r="LWF15" s="132"/>
      <c r="LWG15" s="132"/>
      <c r="LWH15" s="133"/>
      <c r="LWI15" s="134"/>
      <c r="LWJ15" s="132"/>
      <c r="LWK15" s="132"/>
      <c r="LWL15" s="132"/>
      <c r="LWM15" s="133"/>
      <c r="LWN15" s="134"/>
      <c r="LWO15" s="132"/>
      <c r="LWP15" s="132"/>
      <c r="LWQ15" s="132"/>
      <c r="LWR15" s="133"/>
      <c r="LWS15" s="134"/>
      <c r="LWT15" s="132"/>
      <c r="LWU15" s="132"/>
      <c r="LWV15" s="132"/>
      <c r="LWW15" s="133"/>
      <c r="LWX15" s="134"/>
      <c r="LWY15" s="132"/>
      <c r="LWZ15" s="132"/>
      <c r="LXA15" s="132"/>
      <c r="LXB15" s="133"/>
      <c r="LXC15" s="134"/>
      <c r="LXD15" s="132"/>
      <c r="LXE15" s="132"/>
      <c r="LXF15" s="132"/>
      <c r="LXG15" s="133"/>
      <c r="LXH15" s="134"/>
      <c r="LXI15" s="132"/>
      <c r="LXJ15" s="132"/>
      <c r="LXK15" s="132"/>
      <c r="LXL15" s="133"/>
      <c r="LXM15" s="134"/>
      <c r="LXN15" s="132"/>
      <c r="LXO15" s="132"/>
      <c r="LXP15" s="132"/>
      <c r="LXQ15" s="133"/>
      <c r="LXR15" s="134"/>
      <c r="LXS15" s="132"/>
      <c r="LXT15" s="132"/>
      <c r="LXU15" s="132"/>
      <c r="LXV15" s="133"/>
      <c r="LXW15" s="134"/>
      <c r="LXX15" s="132"/>
      <c r="LXY15" s="132"/>
      <c r="LXZ15" s="132"/>
      <c r="LYA15" s="133"/>
      <c r="LYB15" s="134"/>
      <c r="LYC15" s="132"/>
      <c r="LYD15" s="132"/>
      <c r="LYE15" s="132"/>
      <c r="LYF15" s="133"/>
      <c r="LYG15" s="134"/>
      <c r="LYH15" s="132"/>
      <c r="LYI15" s="132"/>
      <c r="LYJ15" s="132"/>
      <c r="LYK15" s="133"/>
      <c r="LYL15" s="134"/>
      <c r="LYM15" s="132"/>
      <c r="LYN15" s="132"/>
      <c r="LYO15" s="132"/>
      <c r="LYP15" s="133"/>
      <c r="LYQ15" s="134"/>
      <c r="LYR15" s="132"/>
      <c r="LYS15" s="132"/>
      <c r="LYT15" s="132"/>
      <c r="LYU15" s="133"/>
      <c r="LYV15" s="134"/>
      <c r="LYW15" s="132"/>
      <c r="LYX15" s="132"/>
      <c r="LYY15" s="132"/>
      <c r="LYZ15" s="133"/>
      <c r="LZA15" s="134"/>
      <c r="LZB15" s="132"/>
      <c r="LZC15" s="132"/>
      <c r="LZD15" s="132"/>
      <c r="LZE15" s="133"/>
      <c r="LZF15" s="134"/>
      <c r="LZG15" s="132"/>
      <c r="LZH15" s="132"/>
      <c r="LZI15" s="132"/>
      <c r="LZJ15" s="133"/>
      <c r="LZK15" s="134"/>
      <c r="LZL15" s="132"/>
      <c r="LZM15" s="132"/>
      <c r="LZN15" s="132"/>
      <c r="LZO15" s="133"/>
      <c r="LZP15" s="134"/>
      <c r="LZQ15" s="132"/>
      <c r="LZR15" s="132"/>
      <c r="LZS15" s="132"/>
      <c r="LZT15" s="133"/>
      <c r="LZU15" s="134"/>
      <c r="LZV15" s="132"/>
      <c r="LZW15" s="132"/>
      <c r="LZX15" s="132"/>
      <c r="LZY15" s="133"/>
      <c r="LZZ15" s="134"/>
      <c r="MAA15" s="132"/>
      <c r="MAB15" s="132"/>
      <c r="MAC15" s="132"/>
      <c r="MAD15" s="133"/>
      <c r="MAE15" s="134"/>
      <c r="MAF15" s="132"/>
      <c r="MAG15" s="132"/>
      <c r="MAH15" s="132"/>
      <c r="MAI15" s="133"/>
      <c r="MAJ15" s="134"/>
      <c r="MAK15" s="132"/>
      <c r="MAL15" s="132"/>
      <c r="MAM15" s="132"/>
      <c r="MAN15" s="133"/>
      <c r="MAO15" s="134"/>
      <c r="MAP15" s="132"/>
      <c r="MAQ15" s="132"/>
      <c r="MAR15" s="132"/>
      <c r="MAS15" s="133"/>
      <c r="MAT15" s="134"/>
      <c r="MAU15" s="132"/>
      <c r="MAV15" s="132"/>
      <c r="MAW15" s="132"/>
      <c r="MAX15" s="133"/>
      <c r="MAY15" s="134"/>
      <c r="MAZ15" s="132"/>
      <c r="MBA15" s="132"/>
      <c r="MBB15" s="132"/>
      <c r="MBC15" s="133"/>
      <c r="MBD15" s="134"/>
      <c r="MBE15" s="132"/>
      <c r="MBF15" s="132"/>
      <c r="MBG15" s="132"/>
      <c r="MBH15" s="133"/>
      <c r="MBI15" s="134"/>
      <c r="MBJ15" s="132"/>
      <c r="MBK15" s="132"/>
      <c r="MBL15" s="132"/>
      <c r="MBM15" s="133"/>
      <c r="MBN15" s="134"/>
      <c r="MBO15" s="132"/>
      <c r="MBP15" s="132"/>
      <c r="MBQ15" s="132"/>
      <c r="MBR15" s="133"/>
      <c r="MBS15" s="134"/>
      <c r="MBT15" s="132"/>
      <c r="MBU15" s="132"/>
      <c r="MBV15" s="132"/>
      <c r="MBW15" s="133"/>
      <c r="MBX15" s="134"/>
      <c r="MBY15" s="132"/>
      <c r="MBZ15" s="132"/>
      <c r="MCA15" s="132"/>
      <c r="MCB15" s="133"/>
      <c r="MCC15" s="134"/>
      <c r="MCD15" s="132"/>
      <c r="MCE15" s="132"/>
      <c r="MCF15" s="132"/>
      <c r="MCG15" s="133"/>
      <c r="MCH15" s="134"/>
      <c r="MCI15" s="132"/>
      <c r="MCJ15" s="132"/>
      <c r="MCK15" s="132"/>
      <c r="MCL15" s="133"/>
      <c r="MCM15" s="134"/>
      <c r="MCN15" s="132"/>
      <c r="MCO15" s="132"/>
      <c r="MCP15" s="132"/>
      <c r="MCQ15" s="133"/>
      <c r="MCR15" s="134"/>
      <c r="MCS15" s="132"/>
      <c r="MCT15" s="132"/>
      <c r="MCU15" s="132"/>
      <c r="MCV15" s="133"/>
      <c r="MCW15" s="134"/>
      <c r="MCX15" s="132"/>
      <c r="MCY15" s="132"/>
      <c r="MCZ15" s="132"/>
      <c r="MDA15" s="133"/>
      <c r="MDB15" s="134"/>
      <c r="MDC15" s="132"/>
      <c r="MDD15" s="132"/>
      <c r="MDE15" s="132"/>
      <c r="MDF15" s="133"/>
      <c r="MDG15" s="134"/>
      <c r="MDH15" s="132"/>
      <c r="MDI15" s="132"/>
      <c r="MDJ15" s="132"/>
      <c r="MDK15" s="133"/>
      <c r="MDL15" s="134"/>
      <c r="MDM15" s="132"/>
      <c r="MDN15" s="132"/>
      <c r="MDO15" s="132"/>
      <c r="MDP15" s="133"/>
      <c r="MDQ15" s="134"/>
      <c r="MDR15" s="132"/>
      <c r="MDS15" s="132"/>
      <c r="MDT15" s="132"/>
      <c r="MDU15" s="133"/>
      <c r="MDV15" s="134"/>
      <c r="MDW15" s="132"/>
      <c r="MDX15" s="132"/>
      <c r="MDY15" s="132"/>
      <c r="MDZ15" s="133"/>
      <c r="MEA15" s="134"/>
      <c r="MEB15" s="132"/>
      <c r="MEC15" s="132"/>
      <c r="MED15" s="132"/>
      <c r="MEE15" s="133"/>
      <c r="MEF15" s="134"/>
      <c r="MEG15" s="132"/>
      <c r="MEH15" s="132"/>
      <c r="MEI15" s="132"/>
      <c r="MEJ15" s="133"/>
      <c r="MEK15" s="134"/>
      <c r="MEL15" s="132"/>
      <c r="MEM15" s="132"/>
      <c r="MEN15" s="132"/>
      <c r="MEO15" s="133"/>
      <c r="MEP15" s="134"/>
      <c r="MEQ15" s="132"/>
      <c r="MER15" s="132"/>
      <c r="MES15" s="132"/>
      <c r="MET15" s="133"/>
      <c r="MEU15" s="134"/>
      <c r="MEV15" s="132"/>
      <c r="MEW15" s="132"/>
      <c r="MEX15" s="132"/>
      <c r="MEY15" s="133"/>
      <c r="MEZ15" s="134"/>
      <c r="MFA15" s="132"/>
      <c r="MFB15" s="132"/>
      <c r="MFC15" s="132"/>
      <c r="MFD15" s="133"/>
      <c r="MFE15" s="134"/>
      <c r="MFF15" s="132"/>
      <c r="MFG15" s="132"/>
      <c r="MFH15" s="132"/>
      <c r="MFI15" s="133"/>
      <c r="MFJ15" s="134"/>
      <c r="MFK15" s="132"/>
      <c r="MFL15" s="132"/>
      <c r="MFM15" s="132"/>
      <c r="MFN15" s="133"/>
      <c r="MFO15" s="134"/>
      <c r="MFP15" s="132"/>
      <c r="MFQ15" s="132"/>
      <c r="MFR15" s="132"/>
      <c r="MFS15" s="133"/>
      <c r="MFT15" s="134"/>
      <c r="MFU15" s="132"/>
      <c r="MFV15" s="132"/>
      <c r="MFW15" s="132"/>
      <c r="MFX15" s="133"/>
      <c r="MFY15" s="134"/>
      <c r="MFZ15" s="132"/>
      <c r="MGA15" s="132"/>
      <c r="MGB15" s="132"/>
      <c r="MGC15" s="133"/>
      <c r="MGD15" s="134"/>
      <c r="MGE15" s="132"/>
      <c r="MGF15" s="132"/>
      <c r="MGG15" s="132"/>
      <c r="MGH15" s="133"/>
      <c r="MGI15" s="134"/>
      <c r="MGJ15" s="132"/>
      <c r="MGK15" s="132"/>
      <c r="MGL15" s="132"/>
      <c r="MGM15" s="133"/>
      <c r="MGN15" s="134"/>
      <c r="MGO15" s="132"/>
      <c r="MGP15" s="132"/>
      <c r="MGQ15" s="132"/>
      <c r="MGR15" s="133"/>
      <c r="MGS15" s="134"/>
      <c r="MGT15" s="132"/>
      <c r="MGU15" s="132"/>
      <c r="MGV15" s="132"/>
      <c r="MGW15" s="133"/>
      <c r="MGX15" s="134"/>
      <c r="MGY15" s="132"/>
      <c r="MGZ15" s="132"/>
      <c r="MHA15" s="132"/>
      <c r="MHB15" s="133"/>
      <c r="MHC15" s="134"/>
      <c r="MHD15" s="132"/>
      <c r="MHE15" s="132"/>
      <c r="MHF15" s="132"/>
      <c r="MHG15" s="133"/>
      <c r="MHH15" s="134"/>
      <c r="MHI15" s="132"/>
      <c r="MHJ15" s="132"/>
      <c r="MHK15" s="132"/>
      <c r="MHL15" s="133"/>
      <c r="MHM15" s="134"/>
      <c r="MHN15" s="132"/>
      <c r="MHO15" s="132"/>
      <c r="MHP15" s="132"/>
      <c r="MHQ15" s="133"/>
      <c r="MHR15" s="134"/>
      <c r="MHS15" s="132"/>
      <c r="MHT15" s="132"/>
      <c r="MHU15" s="132"/>
      <c r="MHV15" s="133"/>
      <c r="MHW15" s="134"/>
      <c r="MHX15" s="132"/>
      <c r="MHY15" s="132"/>
      <c r="MHZ15" s="132"/>
      <c r="MIA15" s="133"/>
      <c r="MIB15" s="134"/>
      <c r="MIC15" s="132"/>
      <c r="MID15" s="132"/>
      <c r="MIE15" s="132"/>
      <c r="MIF15" s="133"/>
      <c r="MIG15" s="134"/>
      <c r="MIH15" s="132"/>
      <c r="MII15" s="132"/>
      <c r="MIJ15" s="132"/>
      <c r="MIK15" s="133"/>
      <c r="MIL15" s="134"/>
      <c r="MIM15" s="132"/>
      <c r="MIN15" s="132"/>
      <c r="MIO15" s="132"/>
      <c r="MIP15" s="133"/>
      <c r="MIQ15" s="134"/>
      <c r="MIR15" s="132"/>
      <c r="MIS15" s="132"/>
      <c r="MIT15" s="132"/>
      <c r="MIU15" s="133"/>
      <c r="MIV15" s="134"/>
      <c r="MIW15" s="132"/>
      <c r="MIX15" s="132"/>
      <c r="MIY15" s="132"/>
      <c r="MIZ15" s="133"/>
      <c r="MJA15" s="134"/>
      <c r="MJB15" s="132"/>
      <c r="MJC15" s="132"/>
      <c r="MJD15" s="132"/>
      <c r="MJE15" s="133"/>
      <c r="MJF15" s="134"/>
      <c r="MJG15" s="132"/>
      <c r="MJH15" s="132"/>
      <c r="MJI15" s="132"/>
      <c r="MJJ15" s="133"/>
      <c r="MJK15" s="134"/>
      <c r="MJL15" s="132"/>
      <c r="MJM15" s="132"/>
      <c r="MJN15" s="132"/>
      <c r="MJO15" s="133"/>
      <c r="MJP15" s="134"/>
      <c r="MJQ15" s="132"/>
      <c r="MJR15" s="132"/>
      <c r="MJS15" s="132"/>
      <c r="MJT15" s="133"/>
      <c r="MJU15" s="134"/>
      <c r="MJV15" s="132"/>
      <c r="MJW15" s="132"/>
      <c r="MJX15" s="132"/>
      <c r="MJY15" s="133"/>
      <c r="MJZ15" s="134"/>
      <c r="MKA15" s="132"/>
      <c r="MKB15" s="132"/>
      <c r="MKC15" s="132"/>
      <c r="MKD15" s="133"/>
      <c r="MKE15" s="134"/>
      <c r="MKF15" s="132"/>
      <c r="MKG15" s="132"/>
      <c r="MKH15" s="132"/>
      <c r="MKI15" s="133"/>
      <c r="MKJ15" s="134"/>
      <c r="MKK15" s="132"/>
      <c r="MKL15" s="132"/>
      <c r="MKM15" s="132"/>
      <c r="MKN15" s="133"/>
      <c r="MKO15" s="134"/>
      <c r="MKP15" s="132"/>
      <c r="MKQ15" s="132"/>
      <c r="MKR15" s="132"/>
      <c r="MKS15" s="133"/>
      <c r="MKT15" s="134"/>
      <c r="MKU15" s="132"/>
      <c r="MKV15" s="132"/>
      <c r="MKW15" s="132"/>
      <c r="MKX15" s="133"/>
      <c r="MKY15" s="134"/>
      <c r="MKZ15" s="132"/>
      <c r="MLA15" s="132"/>
      <c r="MLB15" s="132"/>
      <c r="MLC15" s="133"/>
      <c r="MLD15" s="134"/>
      <c r="MLE15" s="132"/>
      <c r="MLF15" s="132"/>
      <c r="MLG15" s="132"/>
      <c r="MLH15" s="133"/>
      <c r="MLI15" s="134"/>
      <c r="MLJ15" s="132"/>
      <c r="MLK15" s="132"/>
      <c r="MLL15" s="132"/>
      <c r="MLM15" s="133"/>
      <c r="MLN15" s="134"/>
      <c r="MLO15" s="132"/>
      <c r="MLP15" s="132"/>
      <c r="MLQ15" s="132"/>
      <c r="MLR15" s="133"/>
      <c r="MLS15" s="134"/>
      <c r="MLT15" s="132"/>
      <c r="MLU15" s="132"/>
      <c r="MLV15" s="132"/>
      <c r="MLW15" s="133"/>
      <c r="MLX15" s="134"/>
      <c r="MLY15" s="132"/>
      <c r="MLZ15" s="132"/>
      <c r="MMA15" s="132"/>
      <c r="MMB15" s="133"/>
      <c r="MMC15" s="134"/>
      <c r="MMD15" s="132"/>
      <c r="MME15" s="132"/>
      <c r="MMF15" s="132"/>
      <c r="MMG15" s="133"/>
      <c r="MMH15" s="134"/>
      <c r="MMI15" s="132"/>
      <c r="MMJ15" s="132"/>
      <c r="MMK15" s="132"/>
      <c r="MML15" s="133"/>
      <c r="MMM15" s="134"/>
      <c r="MMN15" s="132"/>
      <c r="MMO15" s="132"/>
      <c r="MMP15" s="132"/>
      <c r="MMQ15" s="133"/>
      <c r="MMR15" s="134"/>
      <c r="MMS15" s="132"/>
      <c r="MMT15" s="132"/>
      <c r="MMU15" s="132"/>
      <c r="MMV15" s="133"/>
      <c r="MMW15" s="134"/>
      <c r="MMX15" s="132"/>
      <c r="MMY15" s="132"/>
      <c r="MMZ15" s="132"/>
      <c r="MNA15" s="133"/>
      <c r="MNB15" s="134"/>
      <c r="MNC15" s="132"/>
      <c r="MND15" s="132"/>
      <c r="MNE15" s="132"/>
      <c r="MNF15" s="133"/>
      <c r="MNG15" s="134"/>
      <c r="MNH15" s="132"/>
      <c r="MNI15" s="132"/>
      <c r="MNJ15" s="132"/>
      <c r="MNK15" s="133"/>
      <c r="MNL15" s="134"/>
      <c r="MNM15" s="132"/>
      <c r="MNN15" s="132"/>
      <c r="MNO15" s="132"/>
      <c r="MNP15" s="133"/>
      <c r="MNQ15" s="134"/>
      <c r="MNR15" s="132"/>
      <c r="MNS15" s="132"/>
      <c r="MNT15" s="132"/>
      <c r="MNU15" s="133"/>
      <c r="MNV15" s="134"/>
      <c r="MNW15" s="132"/>
      <c r="MNX15" s="132"/>
      <c r="MNY15" s="132"/>
      <c r="MNZ15" s="133"/>
      <c r="MOA15" s="134"/>
      <c r="MOB15" s="132"/>
      <c r="MOC15" s="132"/>
      <c r="MOD15" s="132"/>
      <c r="MOE15" s="133"/>
      <c r="MOF15" s="134"/>
      <c r="MOG15" s="132"/>
      <c r="MOH15" s="132"/>
      <c r="MOI15" s="132"/>
      <c r="MOJ15" s="133"/>
      <c r="MOK15" s="134"/>
      <c r="MOL15" s="132"/>
      <c r="MOM15" s="132"/>
      <c r="MON15" s="132"/>
      <c r="MOO15" s="133"/>
      <c r="MOP15" s="134"/>
      <c r="MOQ15" s="132"/>
      <c r="MOR15" s="132"/>
      <c r="MOS15" s="132"/>
      <c r="MOT15" s="133"/>
      <c r="MOU15" s="134"/>
      <c r="MOV15" s="132"/>
      <c r="MOW15" s="132"/>
      <c r="MOX15" s="132"/>
      <c r="MOY15" s="133"/>
      <c r="MOZ15" s="134"/>
      <c r="MPA15" s="132"/>
      <c r="MPB15" s="132"/>
      <c r="MPC15" s="132"/>
      <c r="MPD15" s="133"/>
      <c r="MPE15" s="134"/>
      <c r="MPF15" s="132"/>
      <c r="MPG15" s="132"/>
      <c r="MPH15" s="132"/>
      <c r="MPI15" s="133"/>
      <c r="MPJ15" s="134"/>
      <c r="MPK15" s="132"/>
      <c r="MPL15" s="132"/>
      <c r="MPM15" s="132"/>
      <c r="MPN15" s="133"/>
      <c r="MPO15" s="134"/>
      <c r="MPP15" s="132"/>
      <c r="MPQ15" s="132"/>
      <c r="MPR15" s="132"/>
      <c r="MPS15" s="133"/>
      <c r="MPT15" s="134"/>
      <c r="MPU15" s="132"/>
      <c r="MPV15" s="132"/>
      <c r="MPW15" s="132"/>
      <c r="MPX15" s="133"/>
      <c r="MPY15" s="134"/>
      <c r="MPZ15" s="132"/>
      <c r="MQA15" s="132"/>
      <c r="MQB15" s="132"/>
      <c r="MQC15" s="133"/>
      <c r="MQD15" s="134"/>
      <c r="MQE15" s="132"/>
      <c r="MQF15" s="132"/>
      <c r="MQG15" s="132"/>
      <c r="MQH15" s="133"/>
      <c r="MQI15" s="134"/>
      <c r="MQJ15" s="132"/>
      <c r="MQK15" s="132"/>
      <c r="MQL15" s="132"/>
      <c r="MQM15" s="133"/>
      <c r="MQN15" s="134"/>
      <c r="MQO15" s="132"/>
      <c r="MQP15" s="132"/>
      <c r="MQQ15" s="132"/>
      <c r="MQR15" s="133"/>
      <c r="MQS15" s="134"/>
      <c r="MQT15" s="132"/>
      <c r="MQU15" s="132"/>
      <c r="MQV15" s="132"/>
      <c r="MQW15" s="133"/>
      <c r="MQX15" s="134"/>
      <c r="MQY15" s="132"/>
      <c r="MQZ15" s="132"/>
      <c r="MRA15" s="132"/>
      <c r="MRB15" s="133"/>
      <c r="MRC15" s="134"/>
      <c r="MRD15" s="132"/>
      <c r="MRE15" s="132"/>
      <c r="MRF15" s="132"/>
      <c r="MRG15" s="133"/>
      <c r="MRH15" s="134"/>
      <c r="MRI15" s="132"/>
      <c r="MRJ15" s="132"/>
      <c r="MRK15" s="132"/>
      <c r="MRL15" s="133"/>
      <c r="MRM15" s="134"/>
      <c r="MRN15" s="132"/>
      <c r="MRO15" s="132"/>
      <c r="MRP15" s="132"/>
      <c r="MRQ15" s="133"/>
      <c r="MRR15" s="134"/>
      <c r="MRS15" s="132"/>
      <c r="MRT15" s="132"/>
      <c r="MRU15" s="132"/>
      <c r="MRV15" s="133"/>
      <c r="MRW15" s="134"/>
      <c r="MRX15" s="132"/>
      <c r="MRY15" s="132"/>
      <c r="MRZ15" s="132"/>
      <c r="MSA15" s="133"/>
      <c r="MSB15" s="134"/>
      <c r="MSC15" s="132"/>
      <c r="MSD15" s="132"/>
      <c r="MSE15" s="132"/>
      <c r="MSF15" s="133"/>
      <c r="MSG15" s="134"/>
      <c r="MSH15" s="132"/>
      <c r="MSI15" s="132"/>
      <c r="MSJ15" s="132"/>
      <c r="MSK15" s="133"/>
      <c r="MSL15" s="134"/>
      <c r="MSM15" s="132"/>
      <c r="MSN15" s="132"/>
      <c r="MSO15" s="132"/>
      <c r="MSP15" s="133"/>
      <c r="MSQ15" s="134"/>
      <c r="MSR15" s="132"/>
      <c r="MSS15" s="132"/>
      <c r="MST15" s="132"/>
      <c r="MSU15" s="133"/>
      <c r="MSV15" s="134"/>
      <c r="MSW15" s="132"/>
      <c r="MSX15" s="132"/>
      <c r="MSY15" s="132"/>
      <c r="MSZ15" s="133"/>
      <c r="MTA15" s="134"/>
      <c r="MTB15" s="132"/>
      <c r="MTC15" s="132"/>
      <c r="MTD15" s="132"/>
      <c r="MTE15" s="133"/>
      <c r="MTF15" s="134"/>
      <c r="MTG15" s="132"/>
      <c r="MTH15" s="132"/>
      <c r="MTI15" s="132"/>
      <c r="MTJ15" s="133"/>
      <c r="MTK15" s="134"/>
      <c r="MTL15" s="132"/>
      <c r="MTM15" s="132"/>
      <c r="MTN15" s="132"/>
      <c r="MTO15" s="133"/>
      <c r="MTP15" s="134"/>
      <c r="MTQ15" s="132"/>
      <c r="MTR15" s="132"/>
      <c r="MTS15" s="132"/>
      <c r="MTT15" s="133"/>
      <c r="MTU15" s="134"/>
      <c r="MTV15" s="132"/>
      <c r="MTW15" s="132"/>
      <c r="MTX15" s="132"/>
      <c r="MTY15" s="133"/>
      <c r="MTZ15" s="134"/>
      <c r="MUA15" s="132"/>
      <c r="MUB15" s="132"/>
      <c r="MUC15" s="132"/>
      <c r="MUD15" s="133"/>
      <c r="MUE15" s="134"/>
      <c r="MUF15" s="132"/>
      <c r="MUG15" s="132"/>
      <c r="MUH15" s="132"/>
      <c r="MUI15" s="133"/>
      <c r="MUJ15" s="134"/>
      <c r="MUK15" s="132"/>
      <c r="MUL15" s="132"/>
      <c r="MUM15" s="132"/>
      <c r="MUN15" s="133"/>
      <c r="MUO15" s="134"/>
      <c r="MUP15" s="132"/>
      <c r="MUQ15" s="132"/>
      <c r="MUR15" s="132"/>
      <c r="MUS15" s="133"/>
      <c r="MUT15" s="134"/>
      <c r="MUU15" s="132"/>
      <c r="MUV15" s="132"/>
      <c r="MUW15" s="132"/>
      <c r="MUX15" s="133"/>
      <c r="MUY15" s="134"/>
      <c r="MUZ15" s="132"/>
      <c r="MVA15" s="132"/>
      <c r="MVB15" s="132"/>
      <c r="MVC15" s="133"/>
      <c r="MVD15" s="134"/>
      <c r="MVE15" s="132"/>
      <c r="MVF15" s="132"/>
      <c r="MVG15" s="132"/>
      <c r="MVH15" s="133"/>
      <c r="MVI15" s="134"/>
      <c r="MVJ15" s="132"/>
      <c r="MVK15" s="132"/>
      <c r="MVL15" s="132"/>
      <c r="MVM15" s="133"/>
      <c r="MVN15" s="134"/>
      <c r="MVO15" s="132"/>
      <c r="MVP15" s="132"/>
      <c r="MVQ15" s="132"/>
      <c r="MVR15" s="133"/>
      <c r="MVS15" s="134"/>
      <c r="MVT15" s="132"/>
      <c r="MVU15" s="132"/>
      <c r="MVV15" s="132"/>
      <c r="MVW15" s="133"/>
      <c r="MVX15" s="134"/>
      <c r="MVY15" s="132"/>
      <c r="MVZ15" s="132"/>
      <c r="MWA15" s="132"/>
      <c r="MWB15" s="133"/>
      <c r="MWC15" s="134"/>
      <c r="MWD15" s="132"/>
      <c r="MWE15" s="132"/>
      <c r="MWF15" s="132"/>
      <c r="MWG15" s="133"/>
      <c r="MWH15" s="134"/>
      <c r="MWI15" s="132"/>
      <c r="MWJ15" s="132"/>
      <c r="MWK15" s="132"/>
      <c r="MWL15" s="133"/>
      <c r="MWM15" s="134"/>
      <c r="MWN15" s="132"/>
      <c r="MWO15" s="132"/>
      <c r="MWP15" s="132"/>
      <c r="MWQ15" s="133"/>
      <c r="MWR15" s="134"/>
      <c r="MWS15" s="132"/>
      <c r="MWT15" s="132"/>
      <c r="MWU15" s="132"/>
      <c r="MWV15" s="133"/>
      <c r="MWW15" s="134"/>
      <c r="MWX15" s="132"/>
      <c r="MWY15" s="132"/>
      <c r="MWZ15" s="132"/>
      <c r="MXA15" s="133"/>
      <c r="MXB15" s="134"/>
      <c r="MXC15" s="132"/>
      <c r="MXD15" s="132"/>
      <c r="MXE15" s="132"/>
      <c r="MXF15" s="133"/>
      <c r="MXG15" s="134"/>
      <c r="MXH15" s="132"/>
      <c r="MXI15" s="132"/>
      <c r="MXJ15" s="132"/>
      <c r="MXK15" s="133"/>
      <c r="MXL15" s="134"/>
      <c r="MXM15" s="132"/>
      <c r="MXN15" s="132"/>
      <c r="MXO15" s="132"/>
      <c r="MXP15" s="133"/>
      <c r="MXQ15" s="134"/>
      <c r="MXR15" s="132"/>
      <c r="MXS15" s="132"/>
      <c r="MXT15" s="132"/>
      <c r="MXU15" s="133"/>
      <c r="MXV15" s="134"/>
      <c r="MXW15" s="132"/>
      <c r="MXX15" s="132"/>
      <c r="MXY15" s="132"/>
      <c r="MXZ15" s="133"/>
      <c r="MYA15" s="134"/>
      <c r="MYB15" s="132"/>
      <c r="MYC15" s="132"/>
      <c r="MYD15" s="132"/>
      <c r="MYE15" s="133"/>
      <c r="MYF15" s="134"/>
      <c r="MYG15" s="132"/>
      <c r="MYH15" s="132"/>
      <c r="MYI15" s="132"/>
      <c r="MYJ15" s="133"/>
      <c r="MYK15" s="134"/>
      <c r="MYL15" s="132"/>
      <c r="MYM15" s="132"/>
      <c r="MYN15" s="132"/>
      <c r="MYO15" s="133"/>
      <c r="MYP15" s="134"/>
      <c r="MYQ15" s="132"/>
      <c r="MYR15" s="132"/>
      <c r="MYS15" s="132"/>
      <c r="MYT15" s="133"/>
      <c r="MYU15" s="134"/>
      <c r="MYV15" s="132"/>
      <c r="MYW15" s="132"/>
      <c r="MYX15" s="132"/>
      <c r="MYY15" s="133"/>
      <c r="MYZ15" s="134"/>
      <c r="MZA15" s="132"/>
      <c r="MZB15" s="132"/>
      <c r="MZC15" s="132"/>
      <c r="MZD15" s="133"/>
      <c r="MZE15" s="134"/>
      <c r="MZF15" s="132"/>
      <c r="MZG15" s="132"/>
      <c r="MZH15" s="132"/>
      <c r="MZI15" s="133"/>
      <c r="MZJ15" s="134"/>
      <c r="MZK15" s="132"/>
      <c r="MZL15" s="132"/>
      <c r="MZM15" s="132"/>
      <c r="MZN15" s="133"/>
      <c r="MZO15" s="134"/>
      <c r="MZP15" s="132"/>
      <c r="MZQ15" s="132"/>
      <c r="MZR15" s="132"/>
      <c r="MZS15" s="133"/>
      <c r="MZT15" s="134"/>
      <c r="MZU15" s="132"/>
      <c r="MZV15" s="132"/>
      <c r="MZW15" s="132"/>
      <c r="MZX15" s="133"/>
      <c r="MZY15" s="134"/>
      <c r="MZZ15" s="132"/>
      <c r="NAA15" s="132"/>
      <c r="NAB15" s="132"/>
      <c r="NAC15" s="133"/>
      <c r="NAD15" s="134"/>
      <c r="NAE15" s="132"/>
      <c r="NAF15" s="132"/>
      <c r="NAG15" s="132"/>
      <c r="NAH15" s="133"/>
      <c r="NAI15" s="134"/>
      <c r="NAJ15" s="132"/>
      <c r="NAK15" s="132"/>
      <c r="NAL15" s="132"/>
      <c r="NAM15" s="133"/>
      <c r="NAN15" s="134"/>
      <c r="NAO15" s="132"/>
      <c r="NAP15" s="132"/>
      <c r="NAQ15" s="132"/>
      <c r="NAR15" s="133"/>
      <c r="NAS15" s="134"/>
      <c r="NAT15" s="132"/>
      <c r="NAU15" s="132"/>
      <c r="NAV15" s="132"/>
      <c r="NAW15" s="133"/>
      <c r="NAX15" s="134"/>
      <c r="NAY15" s="132"/>
      <c r="NAZ15" s="132"/>
      <c r="NBA15" s="132"/>
      <c r="NBB15" s="133"/>
      <c r="NBC15" s="134"/>
      <c r="NBD15" s="132"/>
      <c r="NBE15" s="132"/>
      <c r="NBF15" s="132"/>
      <c r="NBG15" s="133"/>
      <c r="NBH15" s="134"/>
      <c r="NBI15" s="132"/>
      <c r="NBJ15" s="132"/>
      <c r="NBK15" s="132"/>
      <c r="NBL15" s="133"/>
      <c r="NBM15" s="134"/>
      <c r="NBN15" s="132"/>
      <c r="NBO15" s="132"/>
      <c r="NBP15" s="132"/>
      <c r="NBQ15" s="133"/>
      <c r="NBR15" s="134"/>
      <c r="NBS15" s="132"/>
      <c r="NBT15" s="132"/>
      <c r="NBU15" s="132"/>
      <c r="NBV15" s="133"/>
      <c r="NBW15" s="134"/>
      <c r="NBX15" s="132"/>
      <c r="NBY15" s="132"/>
      <c r="NBZ15" s="132"/>
      <c r="NCA15" s="133"/>
      <c r="NCB15" s="134"/>
      <c r="NCC15" s="132"/>
      <c r="NCD15" s="132"/>
      <c r="NCE15" s="132"/>
      <c r="NCF15" s="133"/>
      <c r="NCG15" s="134"/>
      <c r="NCH15" s="132"/>
      <c r="NCI15" s="132"/>
      <c r="NCJ15" s="132"/>
      <c r="NCK15" s="133"/>
      <c r="NCL15" s="134"/>
      <c r="NCM15" s="132"/>
      <c r="NCN15" s="132"/>
      <c r="NCO15" s="132"/>
      <c r="NCP15" s="133"/>
      <c r="NCQ15" s="134"/>
      <c r="NCR15" s="132"/>
      <c r="NCS15" s="132"/>
      <c r="NCT15" s="132"/>
      <c r="NCU15" s="133"/>
      <c r="NCV15" s="134"/>
      <c r="NCW15" s="132"/>
      <c r="NCX15" s="132"/>
      <c r="NCY15" s="132"/>
      <c r="NCZ15" s="133"/>
      <c r="NDA15" s="134"/>
      <c r="NDB15" s="132"/>
      <c r="NDC15" s="132"/>
      <c r="NDD15" s="132"/>
      <c r="NDE15" s="133"/>
      <c r="NDF15" s="134"/>
      <c r="NDG15" s="132"/>
      <c r="NDH15" s="132"/>
      <c r="NDI15" s="132"/>
      <c r="NDJ15" s="133"/>
      <c r="NDK15" s="134"/>
      <c r="NDL15" s="132"/>
      <c r="NDM15" s="132"/>
      <c r="NDN15" s="132"/>
      <c r="NDO15" s="133"/>
      <c r="NDP15" s="134"/>
      <c r="NDQ15" s="132"/>
      <c r="NDR15" s="132"/>
      <c r="NDS15" s="132"/>
      <c r="NDT15" s="133"/>
      <c r="NDU15" s="134"/>
      <c r="NDV15" s="132"/>
      <c r="NDW15" s="132"/>
      <c r="NDX15" s="132"/>
      <c r="NDY15" s="133"/>
      <c r="NDZ15" s="134"/>
      <c r="NEA15" s="132"/>
      <c r="NEB15" s="132"/>
      <c r="NEC15" s="132"/>
      <c r="NED15" s="133"/>
      <c r="NEE15" s="134"/>
      <c r="NEF15" s="132"/>
      <c r="NEG15" s="132"/>
      <c r="NEH15" s="132"/>
      <c r="NEI15" s="133"/>
      <c r="NEJ15" s="134"/>
      <c r="NEK15" s="132"/>
      <c r="NEL15" s="132"/>
      <c r="NEM15" s="132"/>
      <c r="NEN15" s="133"/>
      <c r="NEO15" s="134"/>
      <c r="NEP15" s="132"/>
      <c r="NEQ15" s="132"/>
      <c r="NER15" s="132"/>
      <c r="NES15" s="133"/>
      <c r="NET15" s="134"/>
      <c r="NEU15" s="132"/>
      <c r="NEV15" s="132"/>
      <c r="NEW15" s="132"/>
      <c r="NEX15" s="133"/>
      <c r="NEY15" s="134"/>
      <c r="NEZ15" s="132"/>
      <c r="NFA15" s="132"/>
      <c r="NFB15" s="132"/>
      <c r="NFC15" s="133"/>
      <c r="NFD15" s="134"/>
      <c r="NFE15" s="132"/>
      <c r="NFF15" s="132"/>
      <c r="NFG15" s="132"/>
      <c r="NFH15" s="133"/>
      <c r="NFI15" s="134"/>
      <c r="NFJ15" s="132"/>
      <c r="NFK15" s="132"/>
      <c r="NFL15" s="132"/>
      <c r="NFM15" s="133"/>
      <c r="NFN15" s="134"/>
      <c r="NFO15" s="132"/>
      <c r="NFP15" s="132"/>
      <c r="NFQ15" s="132"/>
      <c r="NFR15" s="133"/>
      <c r="NFS15" s="134"/>
      <c r="NFT15" s="132"/>
      <c r="NFU15" s="132"/>
      <c r="NFV15" s="132"/>
      <c r="NFW15" s="133"/>
      <c r="NFX15" s="134"/>
      <c r="NFY15" s="132"/>
      <c r="NFZ15" s="132"/>
      <c r="NGA15" s="132"/>
      <c r="NGB15" s="133"/>
      <c r="NGC15" s="134"/>
      <c r="NGD15" s="132"/>
      <c r="NGE15" s="132"/>
      <c r="NGF15" s="132"/>
      <c r="NGG15" s="133"/>
      <c r="NGH15" s="134"/>
      <c r="NGI15" s="132"/>
      <c r="NGJ15" s="132"/>
      <c r="NGK15" s="132"/>
      <c r="NGL15" s="133"/>
      <c r="NGM15" s="134"/>
      <c r="NGN15" s="132"/>
      <c r="NGO15" s="132"/>
      <c r="NGP15" s="132"/>
      <c r="NGQ15" s="133"/>
      <c r="NGR15" s="134"/>
      <c r="NGS15" s="132"/>
      <c r="NGT15" s="132"/>
      <c r="NGU15" s="132"/>
      <c r="NGV15" s="133"/>
      <c r="NGW15" s="134"/>
      <c r="NGX15" s="132"/>
      <c r="NGY15" s="132"/>
      <c r="NGZ15" s="132"/>
      <c r="NHA15" s="133"/>
      <c r="NHB15" s="134"/>
      <c r="NHC15" s="132"/>
      <c r="NHD15" s="132"/>
      <c r="NHE15" s="132"/>
      <c r="NHF15" s="133"/>
      <c r="NHG15" s="134"/>
      <c r="NHH15" s="132"/>
      <c r="NHI15" s="132"/>
      <c r="NHJ15" s="132"/>
      <c r="NHK15" s="133"/>
      <c r="NHL15" s="134"/>
      <c r="NHM15" s="132"/>
      <c r="NHN15" s="132"/>
      <c r="NHO15" s="132"/>
      <c r="NHP15" s="133"/>
      <c r="NHQ15" s="134"/>
      <c r="NHR15" s="132"/>
      <c r="NHS15" s="132"/>
      <c r="NHT15" s="132"/>
      <c r="NHU15" s="133"/>
      <c r="NHV15" s="134"/>
      <c r="NHW15" s="132"/>
      <c r="NHX15" s="132"/>
      <c r="NHY15" s="132"/>
      <c r="NHZ15" s="133"/>
      <c r="NIA15" s="134"/>
      <c r="NIB15" s="132"/>
      <c r="NIC15" s="132"/>
      <c r="NID15" s="132"/>
      <c r="NIE15" s="133"/>
      <c r="NIF15" s="134"/>
      <c r="NIG15" s="132"/>
      <c r="NIH15" s="132"/>
      <c r="NII15" s="132"/>
      <c r="NIJ15" s="133"/>
      <c r="NIK15" s="134"/>
      <c r="NIL15" s="132"/>
      <c r="NIM15" s="132"/>
      <c r="NIN15" s="132"/>
      <c r="NIO15" s="133"/>
      <c r="NIP15" s="134"/>
      <c r="NIQ15" s="132"/>
      <c r="NIR15" s="132"/>
      <c r="NIS15" s="132"/>
      <c r="NIT15" s="133"/>
      <c r="NIU15" s="134"/>
      <c r="NIV15" s="132"/>
      <c r="NIW15" s="132"/>
      <c r="NIX15" s="132"/>
      <c r="NIY15" s="133"/>
      <c r="NIZ15" s="134"/>
      <c r="NJA15" s="132"/>
      <c r="NJB15" s="132"/>
      <c r="NJC15" s="132"/>
      <c r="NJD15" s="133"/>
      <c r="NJE15" s="134"/>
      <c r="NJF15" s="132"/>
      <c r="NJG15" s="132"/>
      <c r="NJH15" s="132"/>
      <c r="NJI15" s="133"/>
      <c r="NJJ15" s="134"/>
      <c r="NJK15" s="132"/>
      <c r="NJL15" s="132"/>
      <c r="NJM15" s="132"/>
      <c r="NJN15" s="133"/>
      <c r="NJO15" s="134"/>
      <c r="NJP15" s="132"/>
      <c r="NJQ15" s="132"/>
      <c r="NJR15" s="132"/>
      <c r="NJS15" s="133"/>
      <c r="NJT15" s="134"/>
      <c r="NJU15" s="132"/>
      <c r="NJV15" s="132"/>
      <c r="NJW15" s="132"/>
      <c r="NJX15" s="133"/>
      <c r="NJY15" s="134"/>
      <c r="NJZ15" s="132"/>
      <c r="NKA15" s="132"/>
      <c r="NKB15" s="132"/>
      <c r="NKC15" s="133"/>
      <c r="NKD15" s="134"/>
      <c r="NKE15" s="132"/>
      <c r="NKF15" s="132"/>
      <c r="NKG15" s="132"/>
      <c r="NKH15" s="133"/>
      <c r="NKI15" s="134"/>
      <c r="NKJ15" s="132"/>
      <c r="NKK15" s="132"/>
      <c r="NKL15" s="132"/>
      <c r="NKM15" s="133"/>
      <c r="NKN15" s="134"/>
      <c r="NKO15" s="132"/>
      <c r="NKP15" s="132"/>
      <c r="NKQ15" s="132"/>
      <c r="NKR15" s="133"/>
      <c r="NKS15" s="134"/>
      <c r="NKT15" s="132"/>
      <c r="NKU15" s="132"/>
      <c r="NKV15" s="132"/>
      <c r="NKW15" s="133"/>
      <c r="NKX15" s="134"/>
      <c r="NKY15" s="132"/>
      <c r="NKZ15" s="132"/>
      <c r="NLA15" s="132"/>
      <c r="NLB15" s="133"/>
      <c r="NLC15" s="134"/>
      <c r="NLD15" s="132"/>
      <c r="NLE15" s="132"/>
      <c r="NLF15" s="132"/>
      <c r="NLG15" s="133"/>
      <c r="NLH15" s="134"/>
      <c r="NLI15" s="132"/>
      <c r="NLJ15" s="132"/>
      <c r="NLK15" s="132"/>
      <c r="NLL15" s="133"/>
      <c r="NLM15" s="134"/>
      <c r="NLN15" s="132"/>
      <c r="NLO15" s="132"/>
      <c r="NLP15" s="132"/>
      <c r="NLQ15" s="133"/>
      <c r="NLR15" s="134"/>
      <c r="NLS15" s="132"/>
      <c r="NLT15" s="132"/>
      <c r="NLU15" s="132"/>
      <c r="NLV15" s="133"/>
      <c r="NLW15" s="134"/>
      <c r="NLX15" s="132"/>
      <c r="NLY15" s="132"/>
      <c r="NLZ15" s="132"/>
      <c r="NMA15" s="133"/>
      <c r="NMB15" s="134"/>
      <c r="NMC15" s="132"/>
      <c r="NMD15" s="132"/>
      <c r="NME15" s="132"/>
      <c r="NMF15" s="133"/>
      <c r="NMG15" s="134"/>
      <c r="NMH15" s="132"/>
      <c r="NMI15" s="132"/>
      <c r="NMJ15" s="132"/>
      <c r="NMK15" s="133"/>
      <c r="NML15" s="134"/>
      <c r="NMM15" s="132"/>
      <c r="NMN15" s="132"/>
      <c r="NMO15" s="132"/>
      <c r="NMP15" s="133"/>
      <c r="NMQ15" s="134"/>
      <c r="NMR15" s="132"/>
      <c r="NMS15" s="132"/>
      <c r="NMT15" s="132"/>
      <c r="NMU15" s="133"/>
      <c r="NMV15" s="134"/>
      <c r="NMW15" s="132"/>
      <c r="NMX15" s="132"/>
      <c r="NMY15" s="132"/>
      <c r="NMZ15" s="133"/>
      <c r="NNA15" s="134"/>
      <c r="NNB15" s="132"/>
      <c r="NNC15" s="132"/>
      <c r="NND15" s="132"/>
      <c r="NNE15" s="133"/>
      <c r="NNF15" s="134"/>
      <c r="NNG15" s="132"/>
      <c r="NNH15" s="132"/>
      <c r="NNI15" s="132"/>
      <c r="NNJ15" s="133"/>
      <c r="NNK15" s="134"/>
      <c r="NNL15" s="132"/>
      <c r="NNM15" s="132"/>
      <c r="NNN15" s="132"/>
      <c r="NNO15" s="133"/>
      <c r="NNP15" s="134"/>
      <c r="NNQ15" s="132"/>
      <c r="NNR15" s="132"/>
      <c r="NNS15" s="132"/>
      <c r="NNT15" s="133"/>
      <c r="NNU15" s="134"/>
      <c r="NNV15" s="132"/>
      <c r="NNW15" s="132"/>
      <c r="NNX15" s="132"/>
      <c r="NNY15" s="133"/>
      <c r="NNZ15" s="134"/>
      <c r="NOA15" s="132"/>
      <c r="NOB15" s="132"/>
      <c r="NOC15" s="132"/>
      <c r="NOD15" s="133"/>
      <c r="NOE15" s="134"/>
      <c r="NOF15" s="132"/>
      <c r="NOG15" s="132"/>
      <c r="NOH15" s="132"/>
      <c r="NOI15" s="133"/>
      <c r="NOJ15" s="134"/>
      <c r="NOK15" s="132"/>
      <c r="NOL15" s="132"/>
      <c r="NOM15" s="132"/>
      <c r="NON15" s="133"/>
      <c r="NOO15" s="134"/>
      <c r="NOP15" s="132"/>
      <c r="NOQ15" s="132"/>
      <c r="NOR15" s="132"/>
      <c r="NOS15" s="133"/>
      <c r="NOT15" s="134"/>
      <c r="NOU15" s="132"/>
      <c r="NOV15" s="132"/>
      <c r="NOW15" s="132"/>
      <c r="NOX15" s="133"/>
      <c r="NOY15" s="134"/>
      <c r="NOZ15" s="132"/>
      <c r="NPA15" s="132"/>
      <c r="NPB15" s="132"/>
      <c r="NPC15" s="133"/>
      <c r="NPD15" s="134"/>
      <c r="NPE15" s="132"/>
      <c r="NPF15" s="132"/>
      <c r="NPG15" s="132"/>
      <c r="NPH15" s="133"/>
      <c r="NPI15" s="134"/>
      <c r="NPJ15" s="132"/>
      <c r="NPK15" s="132"/>
      <c r="NPL15" s="132"/>
      <c r="NPM15" s="133"/>
      <c r="NPN15" s="134"/>
      <c r="NPO15" s="132"/>
      <c r="NPP15" s="132"/>
      <c r="NPQ15" s="132"/>
      <c r="NPR15" s="133"/>
      <c r="NPS15" s="134"/>
      <c r="NPT15" s="132"/>
      <c r="NPU15" s="132"/>
      <c r="NPV15" s="132"/>
      <c r="NPW15" s="133"/>
      <c r="NPX15" s="134"/>
      <c r="NPY15" s="132"/>
      <c r="NPZ15" s="132"/>
      <c r="NQA15" s="132"/>
      <c r="NQB15" s="133"/>
      <c r="NQC15" s="134"/>
      <c r="NQD15" s="132"/>
      <c r="NQE15" s="132"/>
      <c r="NQF15" s="132"/>
      <c r="NQG15" s="133"/>
      <c r="NQH15" s="134"/>
      <c r="NQI15" s="132"/>
      <c r="NQJ15" s="132"/>
      <c r="NQK15" s="132"/>
      <c r="NQL15" s="133"/>
      <c r="NQM15" s="134"/>
      <c r="NQN15" s="132"/>
      <c r="NQO15" s="132"/>
      <c r="NQP15" s="132"/>
      <c r="NQQ15" s="133"/>
      <c r="NQR15" s="134"/>
      <c r="NQS15" s="132"/>
      <c r="NQT15" s="132"/>
      <c r="NQU15" s="132"/>
      <c r="NQV15" s="133"/>
      <c r="NQW15" s="134"/>
      <c r="NQX15" s="132"/>
      <c r="NQY15" s="132"/>
      <c r="NQZ15" s="132"/>
      <c r="NRA15" s="133"/>
      <c r="NRB15" s="134"/>
      <c r="NRC15" s="132"/>
      <c r="NRD15" s="132"/>
      <c r="NRE15" s="132"/>
      <c r="NRF15" s="133"/>
      <c r="NRG15" s="134"/>
      <c r="NRH15" s="132"/>
      <c r="NRI15" s="132"/>
      <c r="NRJ15" s="132"/>
      <c r="NRK15" s="133"/>
      <c r="NRL15" s="134"/>
      <c r="NRM15" s="132"/>
      <c r="NRN15" s="132"/>
      <c r="NRO15" s="132"/>
      <c r="NRP15" s="133"/>
      <c r="NRQ15" s="134"/>
      <c r="NRR15" s="132"/>
      <c r="NRS15" s="132"/>
      <c r="NRT15" s="132"/>
      <c r="NRU15" s="133"/>
      <c r="NRV15" s="134"/>
      <c r="NRW15" s="132"/>
      <c r="NRX15" s="132"/>
      <c r="NRY15" s="132"/>
      <c r="NRZ15" s="133"/>
      <c r="NSA15" s="134"/>
      <c r="NSB15" s="132"/>
      <c r="NSC15" s="132"/>
      <c r="NSD15" s="132"/>
      <c r="NSE15" s="133"/>
      <c r="NSF15" s="134"/>
      <c r="NSG15" s="132"/>
      <c r="NSH15" s="132"/>
      <c r="NSI15" s="132"/>
      <c r="NSJ15" s="133"/>
      <c r="NSK15" s="134"/>
      <c r="NSL15" s="132"/>
      <c r="NSM15" s="132"/>
      <c r="NSN15" s="132"/>
      <c r="NSO15" s="133"/>
      <c r="NSP15" s="134"/>
      <c r="NSQ15" s="132"/>
      <c r="NSR15" s="132"/>
      <c r="NSS15" s="132"/>
      <c r="NST15" s="133"/>
      <c r="NSU15" s="134"/>
      <c r="NSV15" s="132"/>
      <c r="NSW15" s="132"/>
      <c r="NSX15" s="132"/>
      <c r="NSY15" s="133"/>
      <c r="NSZ15" s="134"/>
      <c r="NTA15" s="132"/>
      <c r="NTB15" s="132"/>
      <c r="NTC15" s="132"/>
      <c r="NTD15" s="133"/>
      <c r="NTE15" s="134"/>
      <c r="NTF15" s="132"/>
      <c r="NTG15" s="132"/>
      <c r="NTH15" s="132"/>
      <c r="NTI15" s="133"/>
      <c r="NTJ15" s="134"/>
      <c r="NTK15" s="132"/>
      <c r="NTL15" s="132"/>
      <c r="NTM15" s="132"/>
      <c r="NTN15" s="133"/>
      <c r="NTO15" s="134"/>
      <c r="NTP15" s="132"/>
      <c r="NTQ15" s="132"/>
      <c r="NTR15" s="132"/>
      <c r="NTS15" s="133"/>
      <c r="NTT15" s="134"/>
      <c r="NTU15" s="132"/>
      <c r="NTV15" s="132"/>
      <c r="NTW15" s="132"/>
      <c r="NTX15" s="133"/>
      <c r="NTY15" s="134"/>
      <c r="NTZ15" s="132"/>
      <c r="NUA15" s="132"/>
      <c r="NUB15" s="132"/>
      <c r="NUC15" s="133"/>
      <c r="NUD15" s="134"/>
      <c r="NUE15" s="132"/>
      <c r="NUF15" s="132"/>
      <c r="NUG15" s="132"/>
      <c r="NUH15" s="133"/>
      <c r="NUI15" s="134"/>
      <c r="NUJ15" s="132"/>
      <c r="NUK15" s="132"/>
      <c r="NUL15" s="132"/>
      <c r="NUM15" s="133"/>
      <c r="NUN15" s="134"/>
      <c r="NUO15" s="132"/>
      <c r="NUP15" s="132"/>
      <c r="NUQ15" s="132"/>
      <c r="NUR15" s="133"/>
      <c r="NUS15" s="134"/>
      <c r="NUT15" s="132"/>
      <c r="NUU15" s="132"/>
      <c r="NUV15" s="132"/>
      <c r="NUW15" s="133"/>
      <c r="NUX15" s="134"/>
      <c r="NUY15" s="132"/>
      <c r="NUZ15" s="132"/>
      <c r="NVA15" s="132"/>
      <c r="NVB15" s="133"/>
      <c r="NVC15" s="134"/>
      <c r="NVD15" s="132"/>
      <c r="NVE15" s="132"/>
      <c r="NVF15" s="132"/>
      <c r="NVG15" s="133"/>
      <c r="NVH15" s="134"/>
      <c r="NVI15" s="132"/>
      <c r="NVJ15" s="132"/>
      <c r="NVK15" s="132"/>
      <c r="NVL15" s="133"/>
      <c r="NVM15" s="134"/>
      <c r="NVN15" s="132"/>
      <c r="NVO15" s="132"/>
      <c r="NVP15" s="132"/>
      <c r="NVQ15" s="133"/>
      <c r="NVR15" s="134"/>
      <c r="NVS15" s="132"/>
      <c r="NVT15" s="132"/>
      <c r="NVU15" s="132"/>
      <c r="NVV15" s="133"/>
      <c r="NVW15" s="134"/>
      <c r="NVX15" s="132"/>
      <c r="NVY15" s="132"/>
      <c r="NVZ15" s="132"/>
      <c r="NWA15" s="133"/>
      <c r="NWB15" s="134"/>
      <c r="NWC15" s="132"/>
      <c r="NWD15" s="132"/>
      <c r="NWE15" s="132"/>
      <c r="NWF15" s="133"/>
      <c r="NWG15" s="134"/>
      <c r="NWH15" s="132"/>
      <c r="NWI15" s="132"/>
      <c r="NWJ15" s="132"/>
      <c r="NWK15" s="133"/>
      <c r="NWL15" s="134"/>
      <c r="NWM15" s="132"/>
      <c r="NWN15" s="132"/>
      <c r="NWO15" s="132"/>
      <c r="NWP15" s="133"/>
      <c r="NWQ15" s="134"/>
      <c r="NWR15" s="132"/>
      <c r="NWS15" s="132"/>
      <c r="NWT15" s="132"/>
      <c r="NWU15" s="133"/>
      <c r="NWV15" s="134"/>
      <c r="NWW15" s="132"/>
      <c r="NWX15" s="132"/>
      <c r="NWY15" s="132"/>
      <c r="NWZ15" s="133"/>
      <c r="NXA15" s="134"/>
      <c r="NXB15" s="132"/>
      <c r="NXC15" s="132"/>
      <c r="NXD15" s="132"/>
      <c r="NXE15" s="133"/>
      <c r="NXF15" s="134"/>
      <c r="NXG15" s="132"/>
      <c r="NXH15" s="132"/>
      <c r="NXI15" s="132"/>
      <c r="NXJ15" s="133"/>
      <c r="NXK15" s="134"/>
      <c r="NXL15" s="132"/>
      <c r="NXM15" s="132"/>
      <c r="NXN15" s="132"/>
      <c r="NXO15" s="133"/>
      <c r="NXP15" s="134"/>
      <c r="NXQ15" s="132"/>
      <c r="NXR15" s="132"/>
      <c r="NXS15" s="132"/>
      <c r="NXT15" s="133"/>
      <c r="NXU15" s="134"/>
      <c r="NXV15" s="132"/>
      <c r="NXW15" s="132"/>
      <c r="NXX15" s="132"/>
      <c r="NXY15" s="133"/>
      <c r="NXZ15" s="134"/>
      <c r="NYA15" s="132"/>
      <c r="NYB15" s="132"/>
      <c r="NYC15" s="132"/>
      <c r="NYD15" s="133"/>
      <c r="NYE15" s="134"/>
      <c r="NYF15" s="132"/>
      <c r="NYG15" s="132"/>
      <c r="NYH15" s="132"/>
      <c r="NYI15" s="133"/>
      <c r="NYJ15" s="134"/>
      <c r="NYK15" s="132"/>
      <c r="NYL15" s="132"/>
      <c r="NYM15" s="132"/>
      <c r="NYN15" s="133"/>
      <c r="NYO15" s="134"/>
      <c r="NYP15" s="132"/>
      <c r="NYQ15" s="132"/>
      <c r="NYR15" s="132"/>
      <c r="NYS15" s="133"/>
      <c r="NYT15" s="134"/>
      <c r="NYU15" s="132"/>
      <c r="NYV15" s="132"/>
      <c r="NYW15" s="132"/>
      <c r="NYX15" s="133"/>
      <c r="NYY15" s="134"/>
      <c r="NYZ15" s="132"/>
      <c r="NZA15" s="132"/>
      <c r="NZB15" s="132"/>
      <c r="NZC15" s="133"/>
      <c r="NZD15" s="134"/>
      <c r="NZE15" s="132"/>
      <c r="NZF15" s="132"/>
      <c r="NZG15" s="132"/>
      <c r="NZH15" s="133"/>
      <c r="NZI15" s="134"/>
      <c r="NZJ15" s="132"/>
      <c r="NZK15" s="132"/>
      <c r="NZL15" s="132"/>
      <c r="NZM15" s="133"/>
      <c r="NZN15" s="134"/>
      <c r="NZO15" s="132"/>
      <c r="NZP15" s="132"/>
      <c r="NZQ15" s="132"/>
      <c r="NZR15" s="133"/>
      <c r="NZS15" s="134"/>
      <c r="NZT15" s="132"/>
      <c r="NZU15" s="132"/>
      <c r="NZV15" s="132"/>
      <c r="NZW15" s="133"/>
      <c r="NZX15" s="134"/>
      <c r="NZY15" s="132"/>
      <c r="NZZ15" s="132"/>
      <c r="OAA15" s="132"/>
      <c r="OAB15" s="133"/>
      <c r="OAC15" s="134"/>
      <c r="OAD15" s="132"/>
      <c r="OAE15" s="132"/>
      <c r="OAF15" s="132"/>
      <c r="OAG15" s="133"/>
      <c r="OAH15" s="134"/>
      <c r="OAI15" s="132"/>
      <c r="OAJ15" s="132"/>
      <c r="OAK15" s="132"/>
      <c r="OAL15" s="133"/>
      <c r="OAM15" s="134"/>
      <c r="OAN15" s="132"/>
      <c r="OAO15" s="132"/>
      <c r="OAP15" s="132"/>
      <c r="OAQ15" s="133"/>
      <c r="OAR15" s="134"/>
      <c r="OAS15" s="132"/>
      <c r="OAT15" s="132"/>
      <c r="OAU15" s="132"/>
      <c r="OAV15" s="133"/>
      <c r="OAW15" s="134"/>
      <c r="OAX15" s="132"/>
      <c r="OAY15" s="132"/>
      <c r="OAZ15" s="132"/>
      <c r="OBA15" s="133"/>
      <c r="OBB15" s="134"/>
      <c r="OBC15" s="132"/>
      <c r="OBD15" s="132"/>
      <c r="OBE15" s="132"/>
      <c r="OBF15" s="133"/>
      <c r="OBG15" s="134"/>
      <c r="OBH15" s="132"/>
      <c r="OBI15" s="132"/>
      <c r="OBJ15" s="132"/>
      <c r="OBK15" s="133"/>
      <c r="OBL15" s="134"/>
      <c r="OBM15" s="132"/>
      <c r="OBN15" s="132"/>
      <c r="OBO15" s="132"/>
      <c r="OBP15" s="133"/>
      <c r="OBQ15" s="134"/>
      <c r="OBR15" s="132"/>
      <c r="OBS15" s="132"/>
      <c r="OBT15" s="132"/>
      <c r="OBU15" s="133"/>
      <c r="OBV15" s="134"/>
      <c r="OBW15" s="132"/>
      <c r="OBX15" s="132"/>
      <c r="OBY15" s="132"/>
      <c r="OBZ15" s="133"/>
      <c r="OCA15" s="134"/>
      <c r="OCB15" s="132"/>
      <c r="OCC15" s="132"/>
      <c r="OCD15" s="132"/>
      <c r="OCE15" s="133"/>
      <c r="OCF15" s="134"/>
      <c r="OCG15" s="132"/>
      <c r="OCH15" s="132"/>
      <c r="OCI15" s="132"/>
      <c r="OCJ15" s="133"/>
      <c r="OCK15" s="134"/>
      <c r="OCL15" s="132"/>
      <c r="OCM15" s="132"/>
      <c r="OCN15" s="132"/>
      <c r="OCO15" s="133"/>
      <c r="OCP15" s="134"/>
      <c r="OCQ15" s="132"/>
      <c r="OCR15" s="132"/>
      <c r="OCS15" s="132"/>
      <c r="OCT15" s="133"/>
      <c r="OCU15" s="134"/>
      <c r="OCV15" s="132"/>
      <c r="OCW15" s="132"/>
      <c r="OCX15" s="132"/>
      <c r="OCY15" s="133"/>
      <c r="OCZ15" s="134"/>
      <c r="ODA15" s="132"/>
      <c r="ODB15" s="132"/>
      <c r="ODC15" s="132"/>
      <c r="ODD15" s="133"/>
      <c r="ODE15" s="134"/>
      <c r="ODF15" s="132"/>
      <c r="ODG15" s="132"/>
      <c r="ODH15" s="132"/>
      <c r="ODI15" s="133"/>
      <c r="ODJ15" s="134"/>
      <c r="ODK15" s="132"/>
      <c r="ODL15" s="132"/>
      <c r="ODM15" s="132"/>
      <c r="ODN15" s="133"/>
      <c r="ODO15" s="134"/>
      <c r="ODP15" s="132"/>
      <c r="ODQ15" s="132"/>
      <c r="ODR15" s="132"/>
      <c r="ODS15" s="133"/>
      <c r="ODT15" s="134"/>
      <c r="ODU15" s="132"/>
      <c r="ODV15" s="132"/>
      <c r="ODW15" s="132"/>
      <c r="ODX15" s="133"/>
      <c r="ODY15" s="134"/>
      <c r="ODZ15" s="132"/>
      <c r="OEA15" s="132"/>
      <c r="OEB15" s="132"/>
      <c r="OEC15" s="133"/>
      <c r="OED15" s="134"/>
      <c r="OEE15" s="132"/>
      <c r="OEF15" s="132"/>
      <c r="OEG15" s="132"/>
      <c r="OEH15" s="133"/>
      <c r="OEI15" s="134"/>
      <c r="OEJ15" s="132"/>
      <c r="OEK15" s="132"/>
      <c r="OEL15" s="132"/>
      <c r="OEM15" s="133"/>
      <c r="OEN15" s="134"/>
      <c r="OEO15" s="132"/>
      <c r="OEP15" s="132"/>
      <c r="OEQ15" s="132"/>
      <c r="OER15" s="133"/>
      <c r="OES15" s="134"/>
      <c r="OET15" s="132"/>
      <c r="OEU15" s="132"/>
      <c r="OEV15" s="132"/>
      <c r="OEW15" s="133"/>
      <c r="OEX15" s="134"/>
      <c r="OEY15" s="132"/>
      <c r="OEZ15" s="132"/>
      <c r="OFA15" s="132"/>
      <c r="OFB15" s="133"/>
      <c r="OFC15" s="134"/>
      <c r="OFD15" s="132"/>
      <c r="OFE15" s="132"/>
      <c r="OFF15" s="132"/>
      <c r="OFG15" s="133"/>
      <c r="OFH15" s="134"/>
      <c r="OFI15" s="132"/>
      <c r="OFJ15" s="132"/>
      <c r="OFK15" s="132"/>
      <c r="OFL15" s="133"/>
      <c r="OFM15" s="134"/>
      <c r="OFN15" s="132"/>
      <c r="OFO15" s="132"/>
      <c r="OFP15" s="132"/>
      <c r="OFQ15" s="133"/>
      <c r="OFR15" s="134"/>
      <c r="OFS15" s="132"/>
      <c r="OFT15" s="132"/>
      <c r="OFU15" s="132"/>
      <c r="OFV15" s="133"/>
      <c r="OFW15" s="134"/>
      <c r="OFX15" s="132"/>
      <c r="OFY15" s="132"/>
      <c r="OFZ15" s="132"/>
      <c r="OGA15" s="133"/>
      <c r="OGB15" s="134"/>
      <c r="OGC15" s="132"/>
      <c r="OGD15" s="132"/>
      <c r="OGE15" s="132"/>
      <c r="OGF15" s="133"/>
      <c r="OGG15" s="134"/>
      <c r="OGH15" s="132"/>
      <c r="OGI15" s="132"/>
      <c r="OGJ15" s="132"/>
      <c r="OGK15" s="133"/>
      <c r="OGL15" s="134"/>
      <c r="OGM15" s="132"/>
      <c r="OGN15" s="132"/>
      <c r="OGO15" s="132"/>
      <c r="OGP15" s="133"/>
      <c r="OGQ15" s="134"/>
      <c r="OGR15" s="132"/>
      <c r="OGS15" s="132"/>
      <c r="OGT15" s="132"/>
      <c r="OGU15" s="133"/>
      <c r="OGV15" s="134"/>
      <c r="OGW15" s="132"/>
      <c r="OGX15" s="132"/>
      <c r="OGY15" s="132"/>
      <c r="OGZ15" s="133"/>
      <c r="OHA15" s="134"/>
      <c r="OHB15" s="132"/>
      <c r="OHC15" s="132"/>
      <c r="OHD15" s="132"/>
      <c r="OHE15" s="133"/>
      <c r="OHF15" s="134"/>
      <c r="OHG15" s="132"/>
      <c r="OHH15" s="132"/>
      <c r="OHI15" s="132"/>
      <c r="OHJ15" s="133"/>
      <c r="OHK15" s="134"/>
      <c r="OHL15" s="132"/>
      <c r="OHM15" s="132"/>
      <c r="OHN15" s="132"/>
      <c r="OHO15" s="133"/>
      <c r="OHP15" s="134"/>
      <c r="OHQ15" s="132"/>
      <c r="OHR15" s="132"/>
      <c r="OHS15" s="132"/>
      <c r="OHT15" s="133"/>
      <c r="OHU15" s="134"/>
      <c r="OHV15" s="132"/>
      <c r="OHW15" s="132"/>
      <c r="OHX15" s="132"/>
      <c r="OHY15" s="133"/>
      <c r="OHZ15" s="134"/>
      <c r="OIA15" s="132"/>
      <c r="OIB15" s="132"/>
      <c r="OIC15" s="132"/>
      <c r="OID15" s="133"/>
      <c r="OIE15" s="134"/>
      <c r="OIF15" s="132"/>
      <c r="OIG15" s="132"/>
      <c r="OIH15" s="132"/>
      <c r="OII15" s="133"/>
      <c r="OIJ15" s="134"/>
      <c r="OIK15" s="132"/>
      <c r="OIL15" s="132"/>
      <c r="OIM15" s="132"/>
      <c r="OIN15" s="133"/>
      <c r="OIO15" s="134"/>
      <c r="OIP15" s="132"/>
      <c r="OIQ15" s="132"/>
      <c r="OIR15" s="132"/>
      <c r="OIS15" s="133"/>
      <c r="OIT15" s="134"/>
      <c r="OIU15" s="132"/>
      <c r="OIV15" s="132"/>
      <c r="OIW15" s="132"/>
      <c r="OIX15" s="133"/>
      <c r="OIY15" s="134"/>
      <c r="OIZ15" s="132"/>
      <c r="OJA15" s="132"/>
      <c r="OJB15" s="132"/>
      <c r="OJC15" s="133"/>
      <c r="OJD15" s="134"/>
      <c r="OJE15" s="132"/>
      <c r="OJF15" s="132"/>
      <c r="OJG15" s="132"/>
      <c r="OJH15" s="133"/>
      <c r="OJI15" s="134"/>
      <c r="OJJ15" s="132"/>
      <c r="OJK15" s="132"/>
      <c r="OJL15" s="132"/>
      <c r="OJM15" s="133"/>
      <c r="OJN15" s="134"/>
      <c r="OJO15" s="132"/>
      <c r="OJP15" s="132"/>
      <c r="OJQ15" s="132"/>
      <c r="OJR15" s="133"/>
      <c r="OJS15" s="134"/>
      <c r="OJT15" s="132"/>
      <c r="OJU15" s="132"/>
      <c r="OJV15" s="132"/>
      <c r="OJW15" s="133"/>
      <c r="OJX15" s="134"/>
      <c r="OJY15" s="132"/>
      <c r="OJZ15" s="132"/>
      <c r="OKA15" s="132"/>
      <c r="OKB15" s="133"/>
      <c r="OKC15" s="134"/>
      <c r="OKD15" s="132"/>
      <c r="OKE15" s="132"/>
      <c r="OKF15" s="132"/>
      <c r="OKG15" s="133"/>
      <c r="OKH15" s="134"/>
      <c r="OKI15" s="132"/>
      <c r="OKJ15" s="132"/>
      <c r="OKK15" s="132"/>
      <c r="OKL15" s="133"/>
      <c r="OKM15" s="134"/>
      <c r="OKN15" s="132"/>
      <c r="OKO15" s="132"/>
      <c r="OKP15" s="132"/>
      <c r="OKQ15" s="133"/>
      <c r="OKR15" s="134"/>
      <c r="OKS15" s="132"/>
      <c r="OKT15" s="132"/>
      <c r="OKU15" s="132"/>
      <c r="OKV15" s="133"/>
      <c r="OKW15" s="134"/>
      <c r="OKX15" s="132"/>
      <c r="OKY15" s="132"/>
      <c r="OKZ15" s="132"/>
      <c r="OLA15" s="133"/>
      <c r="OLB15" s="134"/>
      <c r="OLC15" s="132"/>
      <c r="OLD15" s="132"/>
      <c r="OLE15" s="132"/>
      <c r="OLF15" s="133"/>
      <c r="OLG15" s="134"/>
      <c r="OLH15" s="132"/>
      <c r="OLI15" s="132"/>
      <c r="OLJ15" s="132"/>
      <c r="OLK15" s="133"/>
      <c r="OLL15" s="134"/>
      <c r="OLM15" s="132"/>
      <c r="OLN15" s="132"/>
      <c r="OLO15" s="132"/>
      <c r="OLP15" s="133"/>
      <c r="OLQ15" s="134"/>
      <c r="OLR15" s="132"/>
      <c r="OLS15" s="132"/>
      <c r="OLT15" s="132"/>
      <c r="OLU15" s="133"/>
      <c r="OLV15" s="134"/>
      <c r="OLW15" s="132"/>
      <c r="OLX15" s="132"/>
      <c r="OLY15" s="132"/>
      <c r="OLZ15" s="133"/>
      <c r="OMA15" s="134"/>
      <c r="OMB15" s="132"/>
      <c r="OMC15" s="132"/>
      <c r="OMD15" s="132"/>
      <c r="OME15" s="133"/>
      <c r="OMF15" s="134"/>
      <c r="OMG15" s="132"/>
      <c r="OMH15" s="132"/>
      <c r="OMI15" s="132"/>
      <c r="OMJ15" s="133"/>
      <c r="OMK15" s="134"/>
      <c r="OML15" s="132"/>
      <c r="OMM15" s="132"/>
      <c r="OMN15" s="132"/>
      <c r="OMO15" s="133"/>
      <c r="OMP15" s="134"/>
      <c r="OMQ15" s="132"/>
      <c r="OMR15" s="132"/>
      <c r="OMS15" s="132"/>
      <c r="OMT15" s="133"/>
      <c r="OMU15" s="134"/>
      <c r="OMV15" s="132"/>
      <c r="OMW15" s="132"/>
      <c r="OMX15" s="132"/>
      <c r="OMY15" s="133"/>
      <c r="OMZ15" s="134"/>
      <c r="ONA15" s="132"/>
      <c r="ONB15" s="132"/>
      <c r="ONC15" s="132"/>
      <c r="OND15" s="133"/>
      <c r="ONE15" s="134"/>
      <c r="ONF15" s="132"/>
      <c r="ONG15" s="132"/>
      <c r="ONH15" s="132"/>
      <c r="ONI15" s="133"/>
      <c r="ONJ15" s="134"/>
      <c r="ONK15" s="132"/>
      <c r="ONL15" s="132"/>
      <c r="ONM15" s="132"/>
      <c r="ONN15" s="133"/>
      <c r="ONO15" s="134"/>
      <c r="ONP15" s="132"/>
      <c r="ONQ15" s="132"/>
      <c r="ONR15" s="132"/>
      <c r="ONS15" s="133"/>
      <c r="ONT15" s="134"/>
      <c r="ONU15" s="132"/>
      <c r="ONV15" s="132"/>
      <c r="ONW15" s="132"/>
      <c r="ONX15" s="133"/>
      <c r="ONY15" s="134"/>
      <c r="ONZ15" s="132"/>
      <c r="OOA15" s="132"/>
      <c r="OOB15" s="132"/>
      <c r="OOC15" s="133"/>
      <c r="OOD15" s="134"/>
      <c r="OOE15" s="132"/>
      <c r="OOF15" s="132"/>
      <c r="OOG15" s="132"/>
      <c r="OOH15" s="133"/>
      <c r="OOI15" s="134"/>
      <c r="OOJ15" s="132"/>
      <c r="OOK15" s="132"/>
      <c r="OOL15" s="132"/>
      <c r="OOM15" s="133"/>
      <c r="OON15" s="134"/>
      <c r="OOO15" s="132"/>
      <c r="OOP15" s="132"/>
      <c r="OOQ15" s="132"/>
      <c r="OOR15" s="133"/>
      <c r="OOS15" s="134"/>
      <c r="OOT15" s="132"/>
      <c r="OOU15" s="132"/>
      <c r="OOV15" s="132"/>
      <c r="OOW15" s="133"/>
      <c r="OOX15" s="134"/>
      <c r="OOY15" s="132"/>
      <c r="OOZ15" s="132"/>
      <c r="OPA15" s="132"/>
      <c r="OPB15" s="133"/>
      <c r="OPC15" s="134"/>
      <c r="OPD15" s="132"/>
      <c r="OPE15" s="132"/>
      <c r="OPF15" s="132"/>
      <c r="OPG15" s="133"/>
      <c r="OPH15" s="134"/>
      <c r="OPI15" s="132"/>
      <c r="OPJ15" s="132"/>
      <c r="OPK15" s="132"/>
      <c r="OPL15" s="133"/>
      <c r="OPM15" s="134"/>
      <c r="OPN15" s="132"/>
      <c r="OPO15" s="132"/>
      <c r="OPP15" s="132"/>
      <c r="OPQ15" s="133"/>
      <c r="OPR15" s="134"/>
      <c r="OPS15" s="132"/>
      <c r="OPT15" s="132"/>
      <c r="OPU15" s="132"/>
      <c r="OPV15" s="133"/>
      <c r="OPW15" s="134"/>
      <c r="OPX15" s="132"/>
      <c r="OPY15" s="132"/>
      <c r="OPZ15" s="132"/>
      <c r="OQA15" s="133"/>
      <c r="OQB15" s="134"/>
      <c r="OQC15" s="132"/>
      <c r="OQD15" s="132"/>
      <c r="OQE15" s="132"/>
      <c r="OQF15" s="133"/>
      <c r="OQG15" s="134"/>
      <c r="OQH15" s="132"/>
      <c r="OQI15" s="132"/>
      <c r="OQJ15" s="132"/>
      <c r="OQK15" s="133"/>
      <c r="OQL15" s="134"/>
      <c r="OQM15" s="132"/>
      <c r="OQN15" s="132"/>
      <c r="OQO15" s="132"/>
      <c r="OQP15" s="133"/>
      <c r="OQQ15" s="134"/>
      <c r="OQR15" s="132"/>
      <c r="OQS15" s="132"/>
      <c r="OQT15" s="132"/>
      <c r="OQU15" s="133"/>
      <c r="OQV15" s="134"/>
      <c r="OQW15" s="132"/>
      <c r="OQX15" s="132"/>
      <c r="OQY15" s="132"/>
      <c r="OQZ15" s="133"/>
      <c r="ORA15" s="134"/>
      <c r="ORB15" s="132"/>
      <c r="ORC15" s="132"/>
      <c r="ORD15" s="132"/>
      <c r="ORE15" s="133"/>
      <c r="ORF15" s="134"/>
      <c r="ORG15" s="132"/>
      <c r="ORH15" s="132"/>
      <c r="ORI15" s="132"/>
      <c r="ORJ15" s="133"/>
      <c r="ORK15" s="134"/>
      <c r="ORL15" s="132"/>
      <c r="ORM15" s="132"/>
      <c r="ORN15" s="132"/>
      <c r="ORO15" s="133"/>
      <c r="ORP15" s="134"/>
      <c r="ORQ15" s="132"/>
      <c r="ORR15" s="132"/>
      <c r="ORS15" s="132"/>
      <c r="ORT15" s="133"/>
      <c r="ORU15" s="134"/>
      <c r="ORV15" s="132"/>
      <c r="ORW15" s="132"/>
      <c r="ORX15" s="132"/>
      <c r="ORY15" s="133"/>
      <c r="ORZ15" s="134"/>
      <c r="OSA15" s="132"/>
      <c r="OSB15" s="132"/>
      <c r="OSC15" s="132"/>
      <c r="OSD15" s="133"/>
      <c r="OSE15" s="134"/>
      <c r="OSF15" s="132"/>
      <c r="OSG15" s="132"/>
      <c r="OSH15" s="132"/>
      <c r="OSI15" s="133"/>
      <c r="OSJ15" s="134"/>
      <c r="OSK15" s="132"/>
      <c r="OSL15" s="132"/>
      <c r="OSM15" s="132"/>
      <c r="OSN15" s="133"/>
      <c r="OSO15" s="134"/>
      <c r="OSP15" s="132"/>
      <c r="OSQ15" s="132"/>
      <c r="OSR15" s="132"/>
      <c r="OSS15" s="133"/>
      <c r="OST15" s="134"/>
      <c r="OSU15" s="132"/>
      <c r="OSV15" s="132"/>
      <c r="OSW15" s="132"/>
      <c r="OSX15" s="133"/>
      <c r="OSY15" s="134"/>
      <c r="OSZ15" s="132"/>
      <c r="OTA15" s="132"/>
      <c r="OTB15" s="132"/>
      <c r="OTC15" s="133"/>
      <c r="OTD15" s="134"/>
      <c r="OTE15" s="132"/>
      <c r="OTF15" s="132"/>
      <c r="OTG15" s="132"/>
      <c r="OTH15" s="133"/>
      <c r="OTI15" s="134"/>
      <c r="OTJ15" s="132"/>
      <c r="OTK15" s="132"/>
      <c r="OTL15" s="132"/>
      <c r="OTM15" s="133"/>
      <c r="OTN15" s="134"/>
      <c r="OTO15" s="132"/>
      <c r="OTP15" s="132"/>
      <c r="OTQ15" s="132"/>
      <c r="OTR15" s="133"/>
      <c r="OTS15" s="134"/>
      <c r="OTT15" s="132"/>
      <c r="OTU15" s="132"/>
      <c r="OTV15" s="132"/>
      <c r="OTW15" s="133"/>
      <c r="OTX15" s="134"/>
      <c r="OTY15" s="132"/>
      <c r="OTZ15" s="132"/>
      <c r="OUA15" s="132"/>
      <c r="OUB15" s="133"/>
      <c r="OUC15" s="134"/>
      <c r="OUD15" s="132"/>
      <c r="OUE15" s="132"/>
      <c r="OUF15" s="132"/>
      <c r="OUG15" s="133"/>
      <c r="OUH15" s="134"/>
      <c r="OUI15" s="132"/>
      <c r="OUJ15" s="132"/>
      <c r="OUK15" s="132"/>
      <c r="OUL15" s="133"/>
      <c r="OUM15" s="134"/>
      <c r="OUN15" s="132"/>
      <c r="OUO15" s="132"/>
      <c r="OUP15" s="132"/>
      <c r="OUQ15" s="133"/>
      <c r="OUR15" s="134"/>
      <c r="OUS15" s="132"/>
      <c r="OUT15" s="132"/>
      <c r="OUU15" s="132"/>
      <c r="OUV15" s="133"/>
      <c r="OUW15" s="134"/>
      <c r="OUX15" s="132"/>
      <c r="OUY15" s="132"/>
      <c r="OUZ15" s="132"/>
      <c r="OVA15" s="133"/>
      <c r="OVB15" s="134"/>
      <c r="OVC15" s="132"/>
      <c r="OVD15" s="132"/>
      <c r="OVE15" s="132"/>
      <c r="OVF15" s="133"/>
      <c r="OVG15" s="134"/>
      <c r="OVH15" s="132"/>
      <c r="OVI15" s="132"/>
      <c r="OVJ15" s="132"/>
      <c r="OVK15" s="133"/>
      <c r="OVL15" s="134"/>
      <c r="OVM15" s="132"/>
      <c r="OVN15" s="132"/>
      <c r="OVO15" s="132"/>
      <c r="OVP15" s="133"/>
      <c r="OVQ15" s="134"/>
      <c r="OVR15" s="132"/>
      <c r="OVS15" s="132"/>
      <c r="OVT15" s="132"/>
      <c r="OVU15" s="133"/>
      <c r="OVV15" s="134"/>
      <c r="OVW15" s="132"/>
      <c r="OVX15" s="132"/>
      <c r="OVY15" s="132"/>
      <c r="OVZ15" s="133"/>
      <c r="OWA15" s="134"/>
      <c r="OWB15" s="132"/>
      <c r="OWC15" s="132"/>
      <c r="OWD15" s="132"/>
      <c r="OWE15" s="133"/>
      <c r="OWF15" s="134"/>
      <c r="OWG15" s="132"/>
      <c r="OWH15" s="132"/>
      <c r="OWI15" s="132"/>
      <c r="OWJ15" s="133"/>
      <c r="OWK15" s="134"/>
      <c r="OWL15" s="132"/>
      <c r="OWM15" s="132"/>
      <c r="OWN15" s="132"/>
      <c r="OWO15" s="133"/>
      <c r="OWP15" s="134"/>
      <c r="OWQ15" s="132"/>
      <c r="OWR15" s="132"/>
      <c r="OWS15" s="132"/>
      <c r="OWT15" s="133"/>
      <c r="OWU15" s="134"/>
      <c r="OWV15" s="132"/>
      <c r="OWW15" s="132"/>
      <c r="OWX15" s="132"/>
      <c r="OWY15" s="133"/>
      <c r="OWZ15" s="134"/>
      <c r="OXA15" s="132"/>
      <c r="OXB15" s="132"/>
      <c r="OXC15" s="132"/>
      <c r="OXD15" s="133"/>
      <c r="OXE15" s="134"/>
      <c r="OXF15" s="132"/>
      <c r="OXG15" s="132"/>
      <c r="OXH15" s="132"/>
      <c r="OXI15" s="133"/>
      <c r="OXJ15" s="134"/>
      <c r="OXK15" s="132"/>
      <c r="OXL15" s="132"/>
      <c r="OXM15" s="132"/>
      <c r="OXN15" s="133"/>
      <c r="OXO15" s="134"/>
      <c r="OXP15" s="132"/>
      <c r="OXQ15" s="132"/>
      <c r="OXR15" s="132"/>
      <c r="OXS15" s="133"/>
      <c r="OXT15" s="134"/>
      <c r="OXU15" s="132"/>
      <c r="OXV15" s="132"/>
      <c r="OXW15" s="132"/>
      <c r="OXX15" s="133"/>
      <c r="OXY15" s="134"/>
      <c r="OXZ15" s="132"/>
      <c r="OYA15" s="132"/>
      <c r="OYB15" s="132"/>
      <c r="OYC15" s="133"/>
      <c r="OYD15" s="134"/>
      <c r="OYE15" s="132"/>
      <c r="OYF15" s="132"/>
      <c r="OYG15" s="132"/>
      <c r="OYH15" s="133"/>
      <c r="OYI15" s="134"/>
      <c r="OYJ15" s="132"/>
      <c r="OYK15" s="132"/>
      <c r="OYL15" s="132"/>
      <c r="OYM15" s="133"/>
      <c r="OYN15" s="134"/>
      <c r="OYO15" s="132"/>
      <c r="OYP15" s="132"/>
      <c r="OYQ15" s="132"/>
      <c r="OYR15" s="133"/>
      <c r="OYS15" s="134"/>
      <c r="OYT15" s="132"/>
      <c r="OYU15" s="132"/>
      <c r="OYV15" s="132"/>
      <c r="OYW15" s="133"/>
      <c r="OYX15" s="134"/>
      <c r="OYY15" s="132"/>
      <c r="OYZ15" s="132"/>
      <c r="OZA15" s="132"/>
      <c r="OZB15" s="133"/>
      <c r="OZC15" s="134"/>
      <c r="OZD15" s="132"/>
      <c r="OZE15" s="132"/>
      <c r="OZF15" s="132"/>
      <c r="OZG15" s="133"/>
      <c r="OZH15" s="134"/>
      <c r="OZI15" s="132"/>
      <c r="OZJ15" s="132"/>
      <c r="OZK15" s="132"/>
      <c r="OZL15" s="133"/>
      <c r="OZM15" s="134"/>
      <c r="OZN15" s="132"/>
      <c r="OZO15" s="132"/>
      <c r="OZP15" s="132"/>
      <c r="OZQ15" s="133"/>
      <c r="OZR15" s="134"/>
      <c r="OZS15" s="132"/>
      <c r="OZT15" s="132"/>
      <c r="OZU15" s="132"/>
      <c r="OZV15" s="133"/>
      <c r="OZW15" s="134"/>
      <c r="OZX15" s="132"/>
      <c r="OZY15" s="132"/>
      <c r="OZZ15" s="132"/>
      <c r="PAA15" s="133"/>
      <c r="PAB15" s="134"/>
      <c r="PAC15" s="132"/>
      <c r="PAD15" s="132"/>
      <c r="PAE15" s="132"/>
      <c r="PAF15" s="133"/>
      <c r="PAG15" s="134"/>
      <c r="PAH15" s="132"/>
      <c r="PAI15" s="132"/>
      <c r="PAJ15" s="132"/>
      <c r="PAK15" s="133"/>
      <c r="PAL15" s="134"/>
      <c r="PAM15" s="132"/>
      <c r="PAN15" s="132"/>
      <c r="PAO15" s="132"/>
      <c r="PAP15" s="133"/>
      <c r="PAQ15" s="134"/>
      <c r="PAR15" s="132"/>
      <c r="PAS15" s="132"/>
      <c r="PAT15" s="132"/>
      <c r="PAU15" s="133"/>
      <c r="PAV15" s="134"/>
      <c r="PAW15" s="132"/>
      <c r="PAX15" s="132"/>
      <c r="PAY15" s="132"/>
      <c r="PAZ15" s="133"/>
      <c r="PBA15" s="134"/>
      <c r="PBB15" s="132"/>
      <c r="PBC15" s="132"/>
      <c r="PBD15" s="132"/>
      <c r="PBE15" s="133"/>
      <c r="PBF15" s="134"/>
      <c r="PBG15" s="132"/>
      <c r="PBH15" s="132"/>
      <c r="PBI15" s="132"/>
      <c r="PBJ15" s="133"/>
      <c r="PBK15" s="134"/>
      <c r="PBL15" s="132"/>
      <c r="PBM15" s="132"/>
      <c r="PBN15" s="132"/>
      <c r="PBO15" s="133"/>
      <c r="PBP15" s="134"/>
      <c r="PBQ15" s="132"/>
      <c r="PBR15" s="132"/>
      <c r="PBS15" s="132"/>
      <c r="PBT15" s="133"/>
      <c r="PBU15" s="134"/>
      <c r="PBV15" s="132"/>
      <c r="PBW15" s="132"/>
      <c r="PBX15" s="132"/>
      <c r="PBY15" s="133"/>
      <c r="PBZ15" s="134"/>
      <c r="PCA15" s="132"/>
      <c r="PCB15" s="132"/>
      <c r="PCC15" s="132"/>
      <c r="PCD15" s="133"/>
      <c r="PCE15" s="134"/>
      <c r="PCF15" s="132"/>
      <c r="PCG15" s="132"/>
      <c r="PCH15" s="132"/>
      <c r="PCI15" s="133"/>
      <c r="PCJ15" s="134"/>
      <c r="PCK15" s="132"/>
      <c r="PCL15" s="132"/>
      <c r="PCM15" s="132"/>
      <c r="PCN15" s="133"/>
      <c r="PCO15" s="134"/>
      <c r="PCP15" s="132"/>
      <c r="PCQ15" s="132"/>
      <c r="PCR15" s="132"/>
      <c r="PCS15" s="133"/>
      <c r="PCT15" s="134"/>
      <c r="PCU15" s="132"/>
      <c r="PCV15" s="132"/>
      <c r="PCW15" s="132"/>
      <c r="PCX15" s="133"/>
      <c r="PCY15" s="134"/>
      <c r="PCZ15" s="132"/>
      <c r="PDA15" s="132"/>
      <c r="PDB15" s="132"/>
      <c r="PDC15" s="133"/>
      <c r="PDD15" s="134"/>
      <c r="PDE15" s="132"/>
      <c r="PDF15" s="132"/>
      <c r="PDG15" s="132"/>
      <c r="PDH15" s="133"/>
      <c r="PDI15" s="134"/>
      <c r="PDJ15" s="132"/>
      <c r="PDK15" s="132"/>
      <c r="PDL15" s="132"/>
      <c r="PDM15" s="133"/>
      <c r="PDN15" s="134"/>
      <c r="PDO15" s="132"/>
      <c r="PDP15" s="132"/>
      <c r="PDQ15" s="132"/>
      <c r="PDR15" s="133"/>
      <c r="PDS15" s="134"/>
      <c r="PDT15" s="132"/>
      <c r="PDU15" s="132"/>
      <c r="PDV15" s="132"/>
      <c r="PDW15" s="133"/>
      <c r="PDX15" s="134"/>
      <c r="PDY15" s="132"/>
      <c r="PDZ15" s="132"/>
      <c r="PEA15" s="132"/>
      <c r="PEB15" s="133"/>
      <c r="PEC15" s="134"/>
      <c r="PED15" s="132"/>
      <c r="PEE15" s="132"/>
      <c r="PEF15" s="132"/>
      <c r="PEG15" s="133"/>
      <c r="PEH15" s="134"/>
      <c r="PEI15" s="132"/>
      <c r="PEJ15" s="132"/>
      <c r="PEK15" s="132"/>
      <c r="PEL15" s="133"/>
      <c r="PEM15" s="134"/>
      <c r="PEN15" s="132"/>
      <c r="PEO15" s="132"/>
      <c r="PEP15" s="132"/>
      <c r="PEQ15" s="133"/>
      <c r="PER15" s="134"/>
      <c r="PES15" s="132"/>
      <c r="PET15" s="132"/>
      <c r="PEU15" s="132"/>
      <c r="PEV15" s="133"/>
      <c r="PEW15" s="134"/>
      <c r="PEX15" s="132"/>
      <c r="PEY15" s="132"/>
      <c r="PEZ15" s="132"/>
      <c r="PFA15" s="133"/>
      <c r="PFB15" s="134"/>
      <c r="PFC15" s="132"/>
      <c r="PFD15" s="132"/>
      <c r="PFE15" s="132"/>
      <c r="PFF15" s="133"/>
      <c r="PFG15" s="134"/>
      <c r="PFH15" s="132"/>
      <c r="PFI15" s="132"/>
      <c r="PFJ15" s="132"/>
      <c r="PFK15" s="133"/>
      <c r="PFL15" s="134"/>
      <c r="PFM15" s="132"/>
      <c r="PFN15" s="132"/>
      <c r="PFO15" s="132"/>
      <c r="PFP15" s="133"/>
      <c r="PFQ15" s="134"/>
      <c r="PFR15" s="132"/>
      <c r="PFS15" s="132"/>
      <c r="PFT15" s="132"/>
      <c r="PFU15" s="133"/>
      <c r="PFV15" s="134"/>
      <c r="PFW15" s="132"/>
      <c r="PFX15" s="132"/>
      <c r="PFY15" s="132"/>
      <c r="PFZ15" s="133"/>
      <c r="PGA15" s="134"/>
      <c r="PGB15" s="132"/>
      <c r="PGC15" s="132"/>
      <c r="PGD15" s="132"/>
      <c r="PGE15" s="133"/>
      <c r="PGF15" s="134"/>
      <c r="PGG15" s="132"/>
      <c r="PGH15" s="132"/>
      <c r="PGI15" s="132"/>
      <c r="PGJ15" s="133"/>
      <c r="PGK15" s="134"/>
      <c r="PGL15" s="132"/>
      <c r="PGM15" s="132"/>
      <c r="PGN15" s="132"/>
      <c r="PGO15" s="133"/>
      <c r="PGP15" s="134"/>
      <c r="PGQ15" s="132"/>
      <c r="PGR15" s="132"/>
      <c r="PGS15" s="132"/>
      <c r="PGT15" s="133"/>
      <c r="PGU15" s="134"/>
      <c r="PGV15" s="132"/>
      <c r="PGW15" s="132"/>
      <c r="PGX15" s="132"/>
      <c r="PGY15" s="133"/>
      <c r="PGZ15" s="134"/>
      <c r="PHA15" s="132"/>
      <c r="PHB15" s="132"/>
      <c r="PHC15" s="132"/>
      <c r="PHD15" s="133"/>
      <c r="PHE15" s="134"/>
      <c r="PHF15" s="132"/>
      <c r="PHG15" s="132"/>
      <c r="PHH15" s="132"/>
      <c r="PHI15" s="133"/>
      <c r="PHJ15" s="134"/>
      <c r="PHK15" s="132"/>
      <c r="PHL15" s="132"/>
      <c r="PHM15" s="132"/>
      <c r="PHN15" s="133"/>
      <c r="PHO15" s="134"/>
      <c r="PHP15" s="132"/>
      <c r="PHQ15" s="132"/>
      <c r="PHR15" s="132"/>
      <c r="PHS15" s="133"/>
      <c r="PHT15" s="134"/>
      <c r="PHU15" s="132"/>
      <c r="PHV15" s="132"/>
      <c r="PHW15" s="132"/>
      <c r="PHX15" s="133"/>
      <c r="PHY15" s="134"/>
      <c r="PHZ15" s="132"/>
      <c r="PIA15" s="132"/>
      <c r="PIB15" s="132"/>
      <c r="PIC15" s="133"/>
      <c r="PID15" s="134"/>
      <c r="PIE15" s="132"/>
      <c r="PIF15" s="132"/>
      <c r="PIG15" s="132"/>
      <c r="PIH15" s="133"/>
      <c r="PII15" s="134"/>
      <c r="PIJ15" s="132"/>
      <c r="PIK15" s="132"/>
      <c r="PIL15" s="132"/>
      <c r="PIM15" s="133"/>
      <c r="PIN15" s="134"/>
      <c r="PIO15" s="132"/>
      <c r="PIP15" s="132"/>
      <c r="PIQ15" s="132"/>
      <c r="PIR15" s="133"/>
      <c r="PIS15" s="134"/>
      <c r="PIT15" s="132"/>
      <c r="PIU15" s="132"/>
      <c r="PIV15" s="132"/>
      <c r="PIW15" s="133"/>
      <c r="PIX15" s="134"/>
      <c r="PIY15" s="132"/>
      <c r="PIZ15" s="132"/>
      <c r="PJA15" s="132"/>
      <c r="PJB15" s="133"/>
      <c r="PJC15" s="134"/>
      <c r="PJD15" s="132"/>
      <c r="PJE15" s="132"/>
      <c r="PJF15" s="132"/>
      <c r="PJG15" s="133"/>
      <c r="PJH15" s="134"/>
      <c r="PJI15" s="132"/>
      <c r="PJJ15" s="132"/>
      <c r="PJK15" s="132"/>
      <c r="PJL15" s="133"/>
      <c r="PJM15" s="134"/>
      <c r="PJN15" s="132"/>
      <c r="PJO15" s="132"/>
      <c r="PJP15" s="132"/>
      <c r="PJQ15" s="133"/>
      <c r="PJR15" s="134"/>
      <c r="PJS15" s="132"/>
      <c r="PJT15" s="132"/>
      <c r="PJU15" s="132"/>
      <c r="PJV15" s="133"/>
      <c r="PJW15" s="134"/>
      <c r="PJX15" s="132"/>
      <c r="PJY15" s="132"/>
      <c r="PJZ15" s="132"/>
      <c r="PKA15" s="133"/>
      <c r="PKB15" s="134"/>
      <c r="PKC15" s="132"/>
      <c r="PKD15" s="132"/>
      <c r="PKE15" s="132"/>
      <c r="PKF15" s="133"/>
      <c r="PKG15" s="134"/>
      <c r="PKH15" s="132"/>
      <c r="PKI15" s="132"/>
      <c r="PKJ15" s="132"/>
      <c r="PKK15" s="133"/>
      <c r="PKL15" s="134"/>
      <c r="PKM15" s="132"/>
      <c r="PKN15" s="132"/>
      <c r="PKO15" s="132"/>
      <c r="PKP15" s="133"/>
      <c r="PKQ15" s="134"/>
      <c r="PKR15" s="132"/>
      <c r="PKS15" s="132"/>
      <c r="PKT15" s="132"/>
      <c r="PKU15" s="133"/>
      <c r="PKV15" s="134"/>
      <c r="PKW15" s="132"/>
      <c r="PKX15" s="132"/>
      <c r="PKY15" s="132"/>
      <c r="PKZ15" s="133"/>
      <c r="PLA15" s="134"/>
      <c r="PLB15" s="132"/>
      <c r="PLC15" s="132"/>
      <c r="PLD15" s="132"/>
      <c r="PLE15" s="133"/>
      <c r="PLF15" s="134"/>
      <c r="PLG15" s="132"/>
      <c r="PLH15" s="132"/>
      <c r="PLI15" s="132"/>
      <c r="PLJ15" s="133"/>
      <c r="PLK15" s="134"/>
      <c r="PLL15" s="132"/>
      <c r="PLM15" s="132"/>
      <c r="PLN15" s="132"/>
      <c r="PLO15" s="133"/>
      <c r="PLP15" s="134"/>
      <c r="PLQ15" s="132"/>
      <c r="PLR15" s="132"/>
      <c r="PLS15" s="132"/>
      <c r="PLT15" s="133"/>
      <c r="PLU15" s="134"/>
      <c r="PLV15" s="132"/>
      <c r="PLW15" s="132"/>
      <c r="PLX15" s="132"/>
      <c r="PLY15" s="133"/>
      <c r="PLZ15" s="134"/>
      <c r="PMA15" s="132"/>
      <c r="PMB15" s="132"/>
      <c r="PMC15" s="132"/>
      <c r="PMD15" s="133"/>
      <c r="PME15" s="134"/>
      <c r="PMF15" s="132"/>
      <c r="PMG15" s="132"/>
      <c r="PMH15" s="132"/>
      <c r="PMI15" s="133"/>
      <c r="PMJ15" s="134"/>
      <c r="PMK15" s="132"/>
      <c r="PML15" s="132"/>
      <c r="PMM15" s="132"/>
      <c r="PMN15" s="133"/>
      <c r="PMO15" s="134"/>
      <c r="PMP15" s="132"/>
      <c r="PMQ15" s="132"/>
      <c r="PMR15" s="132"/>
      <c r="PMS15" s="133"/>
      <c r="PMT15" s="134"/>
      <c r="PMU15" s="132"/>
      <c r="PMV15" s="132"/>
      <c r="PMW15" s="132"/>
      <c r="PMX15" s="133"/>
      <c r="PMY15" s="134"/>
      <c r="PMZ15" s="132"/>
      <c r="PNA15" s="132"/>
      <c r="PNB15" s="132"/>
      <c r="PNC15" s="133"/>
      <c r="PND15" s="134"/>
      <c r="PNE15" s="132"/>
      <c r="PNF15" s="132"/>
      <c r="PNG15" s="132"/>
      <c r="PNH15" s="133"/>
      <c r="PNI15" s="134"/>
      <c r="PNJ15" s="132"/>
      <c r="PNK15" s="132"/>
      <c r="PNL15" s="132"/>
      <c r="PNM15" s="133"/>
      <c r="PNN15" s="134"/>
      <c r="PNO15" s="132"/>
      <c r="PNP15" s="132"/>
      <c r="PNQ15" s="132"/>
      <c r="PNR15" s="133"/>
      <c r="PNS15" s="134"/>
      <c r="PNT15" s="132"/>
      <c r="PNU15" s="132"/>
      <c r="PNV15" s="132"/>
      <c r="PNW15" s="133"/>
      <c r="PNX15" s="134"/>
      <c r="PNY15" s="132"/>
      <c r="PNZ15" s="132"/>
      <c r="POA15" s="132"/>
      <c r="POB15" s="133"/>
      <c r="POC15" s="134"/>
      <c r="POD15" s="132"/>
      <c r="POE15" s="132"/>
      <c r="POF15" s="132"/>
      <c r="POG15" s="133"/>
      <c r="POH15" s="134"/>
      <c r="POI15" s="132"/>
      <c r="POJ15" s="132"/>
      <c r="POK15" s="132"/>
      <c r="POL15" s="133"/>
      <c r="POM15" s="134"/>
      <c r="PON15" s="132"/>
      <c r="POO15" s="132"/>
      <c r="POP15" s="132"/>
      <c r="POQ15" s="133"/>
      <c r="POR15" s="134"/>
      <c r="POS15" s="132"/>
      <c r="POT15" s="132"/>
      <c r="POU15" s="132"/>
      <c r="POV15" s="133"/>
      <c r="POW15" s="134"/>
      <c r="POX15" s="132"/>
      <c r="POY15" s="132"/>
      <c r="POZ15" s="132"/>
      <c r="PPA15" s="133"/>
      <c r="PPB15" s="134"/>
      <c r="PPC15" s="132"/>
      <c r="PPD15" s="132"/>
      <c r="PPE15" s="132"/>
      <c r="PPF15" s="133"/>
      <c r="PPG15" s="134"/>
      <c r="PPH15" s="132"/>
      <c r="PPI15" s="132"/>
      <c r="PPJ15" s="132"/>
      <c r="PPK15" s="133"/>
      <c r="PPL15" s="134"/>
      <c r="PPM15" s="132"/>
      <c r="PPN15" s="132"/>
      <c r="PPO15" s="132"/>
      <c r="PPP15" s="133"/>
      <c r="PPQ15" s="134"/>
      <c r="PPR15" s="132"/>
      <c r="PPS15" s="132"/>
      <c r="PPT15" s="132"/>
      <c r="PPU15" s="133"/>
      <c r="PPV15" s="134"/>
      <c r="PPW15" s="132"/>
      <c r="PPX15" s="132"/>
      <c r="PPY15" s="132"/>
      <c r="PPZ15" s="133"/>
      <c r="PQA15" s="134"/>
      <c r="PQB15" s="132"/>
      <c r="PQC15" s="132"/>
      <c r="PQD15" s="132"/>
      <c r="PQE15" s="133"/>
      <c r="PQF15" s="134"/>
      <c r="PQG15" s="132"/>
      <c r="PQH15" s="132"/>
      <c r="PQI15" s="132"/>
      <c r="PQJ15" s="133"/>
      <c r="PQK15" s="134"/>
      <c r="PQL15" s="132"/>
      <c r="PQM15" s="132"/>
      <c r="PQN15" s="132"/>
      <c r="PQO15" s="133"/>
      <c r="PQP15" s="134"/>
      <c r="PQQ15" s="132"/>
      <c r="PQR15" s="132"/>
      <c r="PQS15" s="132"/>
      <c r="PQT15" s="133"/>
      <c r="PQU15" s="134"/>
      <c r="PQV15" s="132"/>
      <c r="PQW15" s="132"/>
      <c r="PQX15" s="132"/>
      <c r="PQY15" s="133"/>
      <c r="PQZ15" s="134"/>
      <c r="PRA15" s="132"/>
      <c r="PRB15" s="132"/>
      <c r="PRC15" s="132"/>
      <c r="PRD15" s="133"/>
      <c r="PRE15" s="134"/>
      <c r="PRF15" s="132"/>
      <c r="PRG15" s="132"/>
      <c r="PRH15" s="132"/>
      <c r="PRI15" s="133"/>
      <c r="PRJ15" s="134"/>
      <c r="PRK15" s="132"/>
      <c r="PRL15" s="132"/>
      <c r="PRM15" s="132"/>
      <c r="PRN15" s="133"/>
      <c r="PRO15" s="134"/>
      <c r="PRP15" s="132"/>
      <c r="PRQ15" s="132"/>
      <c r="PRR15" s="132"/>
      <c r="PRS15" s="133"/>
      <c r="PRT15" s="134"/>
      <c r="PRU15" s="132"/>
      <c r="PRV15" s="132"/>
      <c r="PRW15" s="132"/>
      <c r="PRX15" s="133"/>
      <c r="PRY15" s="134"/>
      <c r="PRZ15" s="132"/>
      <c r="PSA15" s="132"/>
      <c r="PSB15" s="132"/>
      <c r="PSC15" s="133"/>
      <c r="PSD15" s="134"/>
      <c r="PSE15" s="132"/>
      <c r="PSF15" s="132"/>
      <c r="PSG15" s="132"/>
      <c r="PSH15" s="133"/>
      <c r="PSI15" s="134"/>
      <c r="PSJ15" s="132"/>
      <c r="PSK15" s="132"/>
      <c r="PSL15" s="132"/>
      <c r="PSM15" s="133"/>
      <c r="PSN15" s="134"/>
      <c r="PSO15" s="132"/>
      <c r="PSP15" s="132"/>
      <c r="PSQ15" s="132"/>
      <c r="PSR15" s="133"/>
      <c r="PSS15" s="134"/>
      <c r="PST15" s="132"/>
      <c r="PSU15" s="132"/>
      <c r="PSV15" s="132"/>
      <c r="PSW15" s="133"/>
      <c r="PSX15" s="134"/>
      <c r="PSY15" s="132"/>
      <c r="PSZ15" s="132"/>
      <c r="PTA15" s="132"/>
      <c r="PTB15" s="133"/>
      <c r="PTC15" s="134"/>
      <c r="PTD15" s="132"/>
      <c r="PTE15" s="132"/>
      <c r="PTF15" s="132"/>
      <c r="PTG15" s="133"/>
      <c r="PTH15" s="134"/>
      <c r="PTI15" s="132"/>
      <c r="PTJ15" s="132"/>
      <c r="PTK15" s="132"/>
      <c r="PTL15" s="133"/>
      <c r="PTM15" s="134"/>
      <c r="PTN15" s="132"/>
      <c r="PTO15" s="132"/>
      <c r="PTP15" s="132"/>
      <c r="PTQ15" s="133"/>
      <c r="PTR15" s="134"/>
      <c r="PTS15" s="132"/>
      <c r="PTT15" s="132"/>
      <c r="PTU15" s="132"/>
      <c r="PTV15" s="133"/>
      <c r="PTW15" s="134"/>
      <c r="PTX15" s="132"/>
      <c r="PTY15" s="132"/>
      <c r="PTZ15" s="132"/>
      <c r="PUA15" s="133"/>
      <c r="PUB15" s="134"/>
      <c r="PUC15" s="132"/>
      <c r="PUD15" s="132"/>
      <c r="PUE15" s="132"/>
      <c r="PUF15" s="133"/>
      <c r="PUG15" s="134"/>
      <c r="PUH15" s="132"/>
      <c r="PUI15" s="132"/>
      <c r="PUJ15" s="132"/>
      <c r="PUK15" s="133"/>
      <c r="PUL15" s="134"/>
      <c r="PUM15" s="132"/>
      <c r="PUN15" s="132"/>
      <c r="PUO15" s="132"/>
      <c r="PUP15" s="133"/>
      <c r="PUQ15" s="134"/>
      <c r="PUR15" s="132"/>
      <c r="PUS15" s="132"/>
      <c r="PUT15" s="132"/>
      <c r="PUU15" s="133"/>
      <c r="PUV15" s="134"/>
      <c r="PUW15" s="132"/>
      <c r="PUX15" s="132"/>
      <c r="PUY15" s="132"/>
      <c r="PUZ15" s="133"/>
      <c r="PVA15" s="134"/>
      <c r="PVB15" s="132"/>
      <c r="PVC15" s="132"/>
      <c r="PVD15" s="132"/>
      <c r="PVE15" s="133"/>
      <c r="PVF15" s="134"/>
      <c r="PVG15" s="132"/>
      <c r="PVH15" s="132"/>
      <c r="PVI15" s="132"/>
      <c r="PVJ15" s="133"/>
      <c r="PVK15" s="134"/>
      <c r="PVL15" s="132"/>
      <c r="PVM15" s="132"/>
      <c r="PVN15" s="132"/>
      <c r="PVO15" s="133"/>
      <c r="PVP15" s="134"/>
      <c r="PVQ15" s="132"/>
      <c r="PVR15" s="132"/>
      <c r="PVS15" s="132"/>
      <c r="PVT15" s="133"/>
      <c r="PVU15" s="134"/>
      <c r="PVV15" s="132"/>
      <c r="PVW15" s="132"/>
      <c r="PVX15" s="132"/>
      <c r="PVY15" s="133"/>
      <c r="PVZ15" s="134"/>
      <c r="PWA15" s="132"/>
      <c r="PWB15" s="132"/>
      <c r="PWC15" s="132"/>
      <c r="PWD15" s="133"/>
      <c r="PWE15" s="134"/>
      <c r="PWF15" s="132"/>
      <c r="PWG15" s="132"/>
      <c r="PWH15" s="132"/>
      <c r="PWI15" s="133"/>
      <c r="PWJ15" s="134"/>
      <c r="PWK15" s="132"/>
      <c r="PWL15" s="132"/>
      <c r="PWM15" s="132"/>
      <c r="PWN15" s="133"/>
      <c r="PWO15" s="134"/>
      <c r="PWP15" s="132"/>
      <c r="PWQ15" s="132"/>
      <c r="PWR15" s="132"/>
      <c r="PWS15" s="133"/>
      <c r="PWT15" s="134"/>
      <c r="PWU15" s="132"/>
      <c r="PWV15" s="132"/>
      <c r="PWW15" s="132"/>
      <c r="PWX15" s="133"/>
      <c r="PWY15" s="134"/>
      <c r="PWZ15" s="132"/>
      <c r="PXA15" s="132"/>
      <c r="PXB15" s="132"/>
      <c r="PXC15" s="133"/>
      <c r="PXD15" s="134"/>
      <c r="PXE15" s="132"/>
      <c r="PXF15" s="132"/>
      <c r="PXG15" s="132"/>
      <c r="PXH15" s="133"/>
      <c r="PXI15" s="134"/>
      <c r="PXJ15" s="132"/>
      <c r="PXK15" s="132"/>
      <c r="PXL15" s="132"/>
      <c r="PXM15" s="133"/>
      <c r="PXN15" s="134"/>
      <c r="PXO15" s="132"/>
      <c r="PXP15" s="132"/>
      <c r="PXQ15" s="132"/>
      <c r="PXR15" s="133"/>
      <c r="PXS15" s="134"/>
      <c r="PXT15" s="132"/>
      <c r="PXU15" s="132"/>
      <c r="PXV15" s="132"/>
      <c r="PXW15" s="133"/>
      <c r="PXX15" s="134"/>
      <c r="PXY15" s="132"/>
      <c r="PXZ15" s="132"/>
      <c r="PYA15" s="132"/>
      <c r="PYB15" s="133"/>
      <c r="PYC15" s="134"/>
      <c r="PYD15" s="132"/>
      <c r="PYE15" s="132"/>
      <c r="PYF15" s="132"/>
      <c r="PYG15" s="133"/>
      <c r="PYH15" s="134"/>
      <c r="PYI15" s="132"/>
      <c r="PYJ15" s="132"/>
      <c r="PYK15" s="132"/>
      <c r="PYL15" s="133"/>
      <c r="PYM15" s="134"/>
      <c r="PYN15" s="132"/>
      <c r="PYO15" s="132"/>
      <c r="PYP15" s="132"/>
      <c r="PYQ15" s="133"/>
      <c r="PYR15" s="134"/>
      <c r="PYS15" s="132"/>
      <c r="PYT15" s="132"/>
      <c r="PYU15" s="132"/>
      <c r="PYV15" s="133"/>
      <c r="PYW15" s="134"/>
      <c r="PYX15" s="132"/>
      <c r="PYY15" s="132"/>
      <c r="PYZ15" s="132"/>
      <c r="PZA15" s="133"/>
      <c r="PZB15" s="134"/>
      <c r="PZC15" s="132"/>
      <c r="PZD15" s="132"/>
      <c r="PZE15" s="132"/>
      <c r="PZF15" s="133"/>
      <c r="PZG15" s="134"/>
      <c r="PZH15" s="132"/>
      <c r="PZI15" s="132"/>
      <c r="PZJ15" s="132"/>
      <c r="PZK15" s="133"/>
      <c r="PZL15" s="134"/>
      <c r="PZM15" s="132"/>
      <c r="PZN15" s="132"/>
      <c r="PZO15" s="132"/>
      <c r="PZP15" s="133"/>
      <c r="PZQ15" s="134"/>
      <c r="PZR15" s="132"/>
      <c r="PZS15" s="132"/>
      <c r="PZT15" s="132"/>
      <c r="PZU15" s="133"/>
      <c r="PZV15" s="134"/>
      <c r="PZW15" s="132"/>
      <c r="PZX15" s="132"/>
      <c r="PZY15" s="132"/>
      <c r="PZZ15" s="133"/>
      <c r="QAA15" s="134"/>
      <c r="QAB15" s="132"/>
      <c r="QAC15" s="132"/>
      <c r="QAD15" s="132"/>
      <c r="QAE15" s="133"/>
      <c r="QAF15" s="134"/>
      <c r="QAG15" s="132"/>
      <c r="QAH15" s="132"/>
      <c r="QAI15" s="132"/>
      <c r="QAJ15" s="133"/>
      <c r="QAK15" s="134"/>
      <c r="QAL15" s="132"/>
      <c r="QAM15" s="132"/>
      <c r="QAN15" s="132"/>
      <c r="QAO15" s="133"/>
      <c r="QAP15" s="134"/>
      <c r="QAQ15" s="132"/>
      <c r="QAR15" s="132"/>
      <c r="QAS15" s="132"/>
      <c r="QAT15" s="133"/>
      <c r="QAU15" s="134"/>
      <c r="QAV15" s="132"/>
      <c r="QAW15" s="132"/>
      <c r="QAX15" s="132"/>
      <c r="QAY15" s="133"/>
      <c r="QAZ15" s="134"/>
      <c r="QBA15" s="132"/>
      <c r="QBB15" s="132"/>
      <c r="QBC15" s="132"/>
      <c r="QBD15" s="133"/>
      <c r="QBE15" s="134"/>
      <c r="QBF15" s="132"/>
      <c r="QBG15" s="132"/>
      <c r="QBH15" s="132"/>
      <c r="QBI15" s="133"/>
      <c r="QBJ15" s="134"/>
      <c r="QBK15" s="132"/>
      <c r="QBL15" s="132"/>
      <c r="QBM15" s="132"/>
      <c r="QBN15" s="133"/>
      <c r="QBO15" s="134"/>
      <c r="QBP15" s="132"/>
      <c r="QBQ15" s="132"/>
      <c r="QBR15" s="132"/>
      <c r="QBS15" s="133"/>
      <c r="QBT15" s="134"/>
      <c r="QBU15" s="132"/>
      <c r="QBV15" s="132"/>
      <c r="QBW15" s="132"/>
      <c r="QBX15" s="133"/>
      <c r="QBY15" s="134"/>
      <c r="QBZ15" s="132"/>
      <c r="QCA15" s="132"/>
      <c r="QCB15" s="132"/>
      <c r="QCC15" s="133"/>
      <c r="QCD15" s="134"/>
      <c r="QCE15" s="132"/>
      <c r="QCF15" s="132"/>
      <c r="QCG15" s="132"/>
      <c r="QCH15" s="133"/>
      <c r="QCI15" s="134"/>
      <c r="QCJ15" s="132"/>
      <c r="QCK15" s="132"/>
      <c r="QCL15" s="132"/>
      <c r="QCM15" s="133"/>
      <c r="QCN15" s="134"/>
      <c r="QCO15" s="132"/>
      <c r="QCP15" s="132"/>
      <c r="QCQ15" s="132"/>
      <c r="QCR15" s="133"/>
      <c r="QCS15" s="134"/>
      <c r="QCT15" s="132"/>
      <c r="QCU15" s="132"/>
      <c r="QCV15" s="132"/>
      <c r="QCW15" s="133"/>
      <c r="QCX15" s="134"/>
      <c r="QCY15" s="132"/>
      <c r="QCZ15" s="132"/>
      <c r="QDA15" s="132"/>
      <c r="QDB15" s="133"/>
      <c r="QDC15" s="134"/>
      <c r="QDD15" s="132"/>
      <c r="QDE15" s="132"/>
      <c r="QDF15" s="132"/>
      <c r="QDG15" s="133"/>
      <c r="QDH15" s="134"/>
      <c r="QDI15" s="132"/>
      <c r="QDJ15" s="132"/>
      <c r="QDK15" s="132"/>
      <c r="QDL15" s="133"/>
      <c r="QDM15" s="134"/>
      <c r="QDN15" s="132"/>
      <c r="QDO15" s="132"/>
      <c r="QDP15" s="132"/>
      <c r="QDQ15" s="133"/>
      <c r="QDR15" s="134"/>
      <c r="QDS15" s="132"/>
      <c r="QDT15" s="132"/>
      <c r="QDU15" s="132"/>
      <c r="QDV15" s="133"/>
      <c r="QDW15" s="134"/>
      <c r="QDX15" s="132"/>
      <c r="QDY15" s="132"/>
      <c r="QDZ15" s="132"/>
      <c r="QEA15" s="133"/>
      <c r="QEB15" s="134"/>
      <c r="QEC15" s="132"/>
      <c r="QED15" s="132"/>
      <c r="QEE15" s="132"/>
      <c r="QEF15" s="133"/>
      <c r="QEG15" s="134"/>
      <c r="QEH15" s="132"/>
      <c r="QEI15" s="132"/>
      <c r="QEJ15" s="132"/>
      <c r="QEK15" s="133"/>
      <c r="QEL15" s="134"/>
      <c r="QEM15" s="132"/>
      <c r="QEN15" s="132"/>
      <c r="QEO15" s="132"/>
      <c r="QEP15" s="133"/>
      <c r="QEQ15" s="134"/>
      <c r="QER15" s="132"/>
      <c r="QES15" s="132"/>
      <c r="QET15" s="132"/>
      <c r="QEU15" s="133"/>
      <c r="QEV15" s="134"/>
      <c r="QEW15" s="132"/>
      <c r="QEX15" s="132"/>
      <c r="QEY15" s="132"/>
      <c r="QEZ15" s="133"/>
      <c r="QFA15" s="134"/>
      <c r="QFB15" s="132"/>
      <c r="QFC15" s="132"/>
      <c r="QFD15" s="132"/>
      <c r="QFE15" s="133"/>
      <c r="QFF15" s="134"/>
      <c r="QFG15" s="132"/>
      <c r="QFH15" s="132"/>
      <c r="QFI15" s="132"/>
      <c r="QFJ15" s="133"/>
      <c r="QFK15" s="134"/>
      <c r="QFL15" s="132"/>
      <c r="QFM15" s="132"/>
      <c r="QFN15" s="132"/>
      <c r="QFO15" s="133"/>
      <c r="QFP15" s="134"/>
      <c r="QFQ15" s="132"/>
      <c r="QFR15" s="132"/>
      <c r="QFS15" s="132"/>
      <c r="QFT15" s="133"/>
      <c r="QFU15" s="134"/>
      <c r="QFV15" s="132"/>
      <c r="QFW15" s="132"/>
      <c r="QFX15" s="132"/>
      <c r="QFY15" s="133"/>
      <c r="QFZ15" s="134"/>
      <c r="QGA15" s="132"/>
      <c r="QGB15" s="132"/>
      <c r="QGC15" s="132"/>
      <c r="QGD15" s="133"/>
      <c r="QGE15" s="134"/>
      <c r="QGF15" s="132"/>
      <c r="QGG15" s="132"/>
      <c r="QGH15" s="132"/>
      <c r="QGI15" s="133"/>
      <c r="QGJ15" s="134"/>
      <c r="QGK15" s="132"/>
      <c r="QGL15" s="132"/>
      <c r="QGM15" s="132"/>
      <c r="QGN15" s="133"/>
      <c r="QGO15" s="134"/>
      <c r="QGP15" s="132"/>
      <c r="QGQ15" s="132"/>
      <c r="QGR15" s="132"/>
      <c r="QGS15" s="133"/>
      <c r="QGT15" s="134"/>
      <c r="QGU15" s="132"/>
      <c r="QGV15" s="132"/>
      <c r="QGW15" s="132"/>
      <c r="QGX15" s="133"/>
      <c r="QGY15" s="134"/>
      <c r="QGZ15" s="132"/>
      <c r="QHA15" s="132"/>
      <c r="QHB15" s="132"/>
      <c r="QHC15" s="133"/>
      <c r="QHD15" s="134"/>
      <c r="QHE15" s="132"/>
      <c r="QHF15" s="132"/>
      <c r="QHG15" s="132"/>
      <c r="QHH15" s="133"/>
      <c r="QHI15" s="134"/>
      <c r="QHJ15" s="132"/>
      <c r="QHK15" s="132"/>
      <c r="QHL15" s="132"/>
      <c r="QHM15" s="133"/>
      <c r="QHN15" s="134"/>
      <c r="QHO15" s="132"/>
      <c r="QHP15" s="132"/>
      <c r="QHQ15" s="132"/>
      <c r="QHR15" s="133"/>
      <c r="QHS15" s="134"/>
      <c r="QHT15" s="132"/>
      <c r="QHU15" s="132"/>
      <c r="QHV15" s="132"/>
      <c r="QHW15" s="133"/>
      <c r="QHX15" s="134"/>
      <c r="QHY15" s="132"/>
      <c r="QHZ15" s="132"/>
      <c r="QIA15" s="132"/>
      <c r="QIB15" s="133"/>
      <c r="QIC15" s="134"/>
      <c r="QID15" s="132"/>
      <c r="QIE15" s="132"/>
      <c r="QIF15" s="132"/>
      <c r="QIG15" s="133"/>
      <c r="QIH15" s="134"/>
      <c r="QII15" s="132"/>
      <c r="QIJ15" s="132"/>
      <c r="QIK15" s="132"/>
      <c r="QIL15" s="133"/>
      <c r="QIM15" s="134"/>
      <c r="QIN15" s="132"/>
      <c r="QIO15" s="132"/>
      <c r="QIP15" s="132"/>
      <c r="QIQ15" s="133"/>
      <c r="QIR15" s="134"/>
      <c r="QIS15" s="132"/>
      <c r="QIT15" s="132"/>
      <c r="QIU15" s="132"/>
      <c r="QIV15" s="133"/>
      <c r="QIW15" s="134"/>
      <c r="QIX15" s="132"/>
      <c r="QIY15" s="132"/>
      <c r="QIZ15" s="132"/>
      <c r="QJA15" s="133"/>
      <c r="QJB15" s="134"/>
      <c r="QJC15" s="132"/>
      <c r="QJD15" s="132"/>
      <c r="QJE15" s="132"/>
      <c r="QJF15" s="133"/>
      <c r="QJG15" s="134"/>
      <c r="QJH15" s="132"/>
      <c r="QJI15" s="132"/>
      <c r="QJJ15" s="132"/>
      <c r="QJK15" s="133"/>
      <c r="QJL15" s="134"/>
      <c r="QJM15" s="132"/>
      <c r="QJN15" s="132"/>
      <c r="QJO15" s="132"/>
      <c r="QJP15" s="133"/>
      <c r="QJQ15" s="134"/>
      <c r="QJR15" s="132"/>
      <c r="QJS15" s="132"/>
      <c r="QJT15" s="132"/>
      <c r="QJU15" s="133"/>
      <c r="QJV15" s="134"/>
      <c r="QJW15" s="132"/>
      <c r="QJX15" s="132"/>
      <c r="QJY15" s="132"/>
      <c r="QJZ15" s="133"/>
      <c r="QKA15" s="134"/>
      <c r="QKB15" s="132"/>
      <c r="QKC15" s="132"/>
      <c r="QKD15" s="132"/>
      <c r="QKE15" s="133"/>
      <c r="QKF15" s="134"/>
      <c r="QKG15" s="132"/>
      <c r="QKH15" s="132"/>
      <c r="QKI15" s="132"/>
      <c r="QKJ15" s="133"/>
      <c r="QKK15" s="134"/>
      <c r="QKL15" s="132"/>
      <c r="QKM15" s="132"/>
      <c r="QKN15" s="132"/>
      <c r="QKO15" s="133"/>
      <c r="QKP15" s="134"/>
      <c r="QKQ15" s="132"/>
      <c r="QKR15" s="132"/>
      <c r="QKS15" s="132"/>
      <c r="QKT15" s="133"/>
      <c r="QKU15" s="134"/>
      <c r="QKV15" s="132"/>
      <c r="QKW15" s="132"/>
      <c r="QKX15" s="132"/>
      <c r="QKY15" s="133"/>
      <c r="QKZ15" s="134"/>
      <c r="QLA15" s="132"/>
      <c r="QLB15" s="132"/>
      <c r="QLC15" s="132"/>
      <c r="QLD15" s="133"/>
      <c r="QLE15" s="134"/>
      <c r="QLF15" s="132"/>
      <c r="QLG15" s="132"/>
      <c r="QLH15" s="132"/>
      <c r="QLI15" s="133"/>
      <c r="QLJ15" s="134"/>
      <c r="QLK15" s="132"/>
      <c r="QLL15" s="132"/>
      <c r="QLM15" s="132"/>
      <c r="QLN15" s="133"/>
      <c r="QLO15" s="134"/>
      <c r="QLP15" s="132"/>
      <c r="QLQ15" s="132"/>
      <c r="QLR15" s="132"/>
      <c r="QLS15" s="133"/>
      <c r="QLT15" s="134"/>
      <c r="QLU15" s="132"/>
      <c r="QLV15" s="132"/>
      <c r="QLW15" s="132"/>
      <c r="QLX15" s="133"/>
      <c r="QLY15" s="134"/>
      <c r="QLZ15" s="132"/>
      <c r="QMA15" s="132"/>
      <c r="QMB15" s="132"/>
      <c r="QMC15" s="133"/>
      <c r="QMD15" s="134"/>
      <c r="QME15" s="132"/>
      <c r="QMF15" s="132"/>
      <c r="QMG15" s="132"/>
      <c r="QMH15" s="133"/>
      <c r="QMI15" s="134"/>
      <c r="QMJ15" s="132"/>
      <c r="QMK15" s="132"/>
      <c r="QML15" s="132"/>
      <c r="QMM15" s="133"/>
      <c r="QMN15" s="134"/>
      <c r="QMO15" s="132"/>
      <c r="QMP15" s="132"/>
      <c r="QMQ15" s="132"/>
      <c r="QMR15" s="133"/>
      <c r="QMS15" s="134"/>
      <c r="QMT15" s="132"/>
      <c r="QMU15" s="132"/>
      <c r="QMV15" s="132"/>
      <c r="QMW15" s="133"/>
      <c r="QMX15" s="134"/>
      <c r="QMY15" s="132"/>
      <c r="QMZ15" s="132"/>
      <c r="QNA15" s="132"/>
      <c r="QNB15" s="133"/>
      <c r="QNC15" s="134"/>
      <c r="QND15" s="132"/>
      <c r="QNE15" s="132"/>
      <c r="QNF15" s="132"/>
      <c r="QNG15" s="133"/>
      <c r="QNH15" s="134"/>
      <c r="QNI15" s="132"/>
      <c r="QNJ15" s="132"/>
      <c r="QNK15" s="132"/>
      <c r="QNL15" s="133"/>
      <c r="QNM15" s="134"/>
      <c r="QNN15" s="132"/>
      <c r="QNO15" s="132"/>
      <c r="QNP15" s="132"/>
      <c r="QNQ15" s="133"/>
      <c r="QNR15" s="134"/>
      <c r="QNS15" s="132"/>
      <c r="QNT15" s="132"/>
      <c r="QNU15" s="132"/>
      <c r="QNV15" s="133"/>
      <c r="QNW15" s="134"/>
      <c r="QNX15" s="132"/>
      <c r="QNY15" s="132"/>
      <c r="QNZ15" s="132"/>
      <c r="QOA15" s="133"/>
      <c r="QOB15" s="134"/>
      <c r="QOC15" s="132"/>
      <c r="QOD15" s="132"/>
      <c r="QOE15" s="132"/>
      <c r="QOF15" s="133"/>
      <c r="QOG15" s="134"/>
      <c r="QOH15" s="132"/>
      <c r="QOI15" s="132"/>
      <c r="QOJ15" s="132"/>
      <c r="QOK15" s="133"/>
      <c r="QOL15" s="134"/>
      <c r="QOM15" s="132"/>
      <c r="QON15" s="132"/>
      <c r="QOO15" s="132"/>
      <c r="QOP15" s="133"/>
      <c r="QOQ15" s="134"/>
      <c r="QOR15" s="132"/>
      <c r="QOS15" s="132"/>
      <c r="QOT15" s="132"/>
      <c r="QOU15" s="133"/>
      <c r="QOV15" s="134"/>
      <c r="QOW15" s="132"/>
      <c r="QOX15" s="132"/>
      <c r="QOY15" s="132"/>
      <c r="QOZ15" s="133"/>
      <c r="QPA15" s="134"/>
      <c r="QPB15" s="132"/>
      <c r="QPC15" s="132"/>
      <c r="QPD15" s="132"/>
      <c r="QPE15" s="133"/>
      <c r="QPF15" s="134"/>
      <c r="QPG15" s="132"/>
      <c r="QPH15" s="132"/>
      <c r="QPI15" s="132"/>
      <c r="QPJ15" s="133"/>
      <c r="QPK15" s="134"/>
      <c r="QPL15" s="132"/>
      <c r="QPM15" s="132"/>
      <c r="QPN15" s="132"/>
      <c r="QPO15" s="133"/>
      <c r="QPP15" s="134"/>
      <c r="QPQ15" s="132"/>
      <c r="QPR15" s="132"/>
      <c r="QPS15" s="132"/>
      <c r="QPT15" s="133"/>
      <c r="QPU15" s="134"/>
      <c r="QPV15" s="132"/>
      <c r="QPW15" s="132"/>
      <c r="QPX15" s="132"/>
      <c r="QPY15" s="133"/>
      <c r="QPZ15" s="134"/>
      <c r="QQA15" s="132"/>
      <c r="QQB15" s="132"/>
      <c r="QQC15" s="132"/>
      <c r="QQD15" s="133"/>
      <c r="QQE15" s="134"/>
      <c r="QQF15" s="132"/>
      <c r="QQG15" s="132"/>
      <c r="QQH15" s="132"/>
      <c r="QQI15" s="133"/>
      <c r="QQJ15" s="134"/>
      <c r="QQK15" s="132"/>
      <c r="QQL15" s="132"/>
      <c r="QQM15" s="132"/>
      <c r="QQN15" s="133"/>
      <c r="QQO15" s="134"/>
      <c r="QQP15" s="132"/>
      <c r="QQQ15" s="132"/>
      <c r="QQR15" s="132"/>
      <c r="QQS15" s="133"/>
      <c r="QQT15" s="134"/>
      <c r="QQU15" s="132"/>
      <c r="QQV15" s="132"/>
      <c r="QQW15" s="132"/>
      <c r="QQX15" s="133"/>
      <c r="QQY15" s="134"/>
      <c r="QQZ15" s="132"/>
      <c r="QRA15" s="132"/>
      <c r="QRB15" s="132"/>
      <c r="QRC15" s="133"/>
      <c r="QRD15" s="134"/>
      <c r="QRE15" s="132"/>
      <c r="QRF15" s="132"/>
      <c r="QRG15" s="132"/>
      <c r="QRH15" s="133"/>
      <c r="QRI15" s="134"/>
      <c r="QRJ15" s="132"/>
      <c r="QRK15" s="132"/>
      <c r="QRL15" s="132"/>
      <c r="QRM15" s="133"/>
      <c r="QRN15" s="134"/>
      <c r="QRO15" s="132"/>
      <c r="QRP15" s="132"/>
      <c r="QRQ15" s="132"/>
      <c r="QRR15" s="133"/>
      <c r="QRS15" s="134"/>
      <c r="QRT15" s="132"/>
      <c r="QRU15" s="132"/>
      <c r="QRV15" s="132"/>
      <c r="QRW15" s="133"/>
      <c r="QRX15" s="134"/>
      <c r="QRY15" s="132"/>
      <c r="QRZ15" s="132"/>
      <c r="QSA15" s="132"/>
      <c r="QSB15" s="133"/>
      <c r="QSC15" s="134"/>
      <c r="QSD15" s="132"/>
      <c r="QSE15" s="132"/>
      <c r="QSF15" s="132"/>
      <c r="QSG15" s="133"/>
      <c r="QSH15" s="134"/>
      <c r="QSI15" s="132"/>
      <c r="QSJ15" s="132"/>
      <c r="QSK15" s="132"/>
      <c r="QSL15" s="133"/>
      <c r="QSM15" s="134"/>
      <c r="QSN15" s="132"/>
      <c r="QSO15" s="132"/>
      <c r="QSP15" s="132"/>
      <c r="QSQ15" s="133"/>
      <c r="QSR15" s="134"/>
      <c r="QSS15" s="132"/>
      <c r="QST15" s="132"/>
      <c r="QSU15" s="132"/>
      <c r="QSV15" s="133"/>
      <c r="QSW15" s="134"/>
      <c r="QSX15" s="132"/>
      <c r="QSY15" s="132"/>
      <c r="QSZ15" s="132"/>
      <c r="QTA15" s="133"/>
      <c r="QTB15" s="134"/>
      <c r="QTC15" s="132"/>
      <c r="QTD15" s="132"/>
      <c r="QTE15" s="132"/>
      <c r="QTF15" s="133"/>
      <c r="QTG15" s="134"/>
      <c r="QTH15" s="132"/>
      <c r="QTI15" s="132"/>
      <c r="QTJ15" s="132"/>
      <c r="QTK15" s="133"/>
      <c r="QTL15" s="134"/>
      <c r="QTM15" s="132"/>
      <c r="QTN15" s="132"/>
      <c r="QTO15" s="132"/>
      <c r="QTP15" s="133"/>
      <c r="QTQ15" s="134"/>
      <c r="QTR15" s="132"/>
      <c r="QTS15" s="132"/>
      <c r="QTT15" s="132"/>
      <c r="QTU15" s="133"/>
      <c r="QTV15" s="134"/>
      <c r="QTW15" s="132"/>
      <c r="QTX15" s="132"/>
      <c r="QTY15" s="132"/>
      <c r="QTZ15" s="133"/>
      <c r="QUA15" s="134"/>
      <c r="QUB15" s="132"/>
      <c r="QUC15" s="132"/>
      <c r="QUD15" s="132"/>
      <c r="QUE15" s="133"/>
      <c r="QUF15" s="134"/>
      <c r="QUG15" s="132"/>
      <c r="QUH15" s="132"/>
      <c r="QUI15" s="132"/>
      <c r="QUJ15" s="133"/>
      <c r="QUK15" s="134"/>
      <c r="QUL15" s="132"/>
      <c r="QUM15" s="132"/>
      <c r="QUN15" s="132"/>
      <c r="QUO15" s="133"/>
      <c r="QUP15" s="134"/>
      <c r="QUQ15" s="132"/>
      <c r="QUR15" s="132"/>
      <c r="QUS15" s="132"/>
      <c r="QUT15" s="133"/>
      <c r="QUU15" s="134"/>
      <c r="QUV15" s="132"/>
      <c r="QUW15" s="132"/>
      <c r="QUX15" s="132"/>
      <c r="QUY15" s="133"/>
      <c r="QUZ15" s="134"/>
      <c r="QVA15" s="132"/>
      <c r="QVB15" s="132"/>
      <c r="QVC15" s="132"/>
      <c r="QVD15" s="133"/>
      <c r="QVE15" s="134"/>
      <c r="QVF15" s="132"/>
      <c r="QVG15" s="132"/>
      <c r="QVH15" s="132"/>
      <c r="QVI15" s="133"/>
      <c r="QVJ15" s="134"/>
      <c r="QVK15" s="132"/>
      <c r="QVL15" s="132"/>
      <c r="QVM15" s="132"/>
      <c r="QVN15" s="133"/>
      <c r="QVO15" s="134"/>
      <c r="QVP15" s="132"/>
      <c r="QVQ15" s="132"/>
      <c r="QVR15" s="132"/>
      <c r="QVS15" s="133"/>
      <c r="QVT15" s="134"/>
      <c r="QVU15" s="132"/>
      <c r="QVV15" s="132"/>
      <c r="QVW15" s="132"/>
      <c r="QVX15" s="133"/>
      <c r="QVY15" s="134"/>
      <c r="QVZ15" s="132"/>
      <c r="QWA15" s="132"/>
      <c r="QWB15" s="132"/>
      <c r="QWC15" s="133"/>
      <c r="QWD15" s="134"/>
      <c r="QWE15" s="132"/>
      <c r="QWF15" s="132"/>
      <c r="QWG15" s="132"/>
      <c r="QWH15" s="133"/>
      <c r="QWI15" s="134"/>
      <c r="QWJ15" s="132"/>
      <c r="QWK15" s="132"/>
      <c r="QWL15" s="132"/>
      <c r="QWM15" s="133"/>
      <c r="QWN15" s="134"/>
      <c r="QWO15" s="132"/>
      <c r="QWP15" s="132"/>
      <c r="QWQ15" s="132"/>
      <c r="QWR15" s="133"/>
      <c r="QWS15" s="134"/>
      <c r="QWT15" s="132"/>
      <c r="QWU15" s="132"/>
      <c r="QWV15" s="132"/>
      <c r="QWW15" s="133"/>
      <c r="QWX15" s="134"/>
      <c r="QWY15" s="132"/>
      <c r="QWZ15" s="132"/>
      <c r="QXA15" s="132"/>
      <c r="QXB15" s="133"/>
      <c r="QXC15" s="134"/>
      <c r="QXD15" s="132"/>
      <c r="QXE15" s="132"/>
      <c r="QXF15" s="132"/>
      <c r="QXG15" s="133"/>
      <c r="QXH15" s="134"/>
      <c r="QXI15" s="132"/>
      <c r="QXJ15" s="132"/>
      <c r="QXK15" s="132"/>
      <c r="QXL15" s="133"/>
      <c r="QXM15" s="134"/>
      <c r="QXN15" s="132"/>
      <c r="QXO15" s="132"/>
      <c r="QXP15" s="132"/>
      <c r="QXQ15" s="133"/>
      <c r="QXR15" s="134"/>
      <c r="QXS15" s="132"/>
      <c r="QXT15" s="132"/>
      <c r="QXU15" s="132"/>
      <c r="QXV15" s="133"/>
      <c r="QXW15" s="134"/>
      <c r="QXX15" s="132"/>
      <c r="QXY15" s="132"/>
      <c r="QXZ15" s="132"/>
      <c r="QYA15" s="133"/>
      <c r="QYB15" s="134"/>
      <c r="QYC15" s="132"/>
      <c r="QYD15" s="132"/>
      <c r="QYE15" s="132"/>
      <c r="QYF15" s="133"/>
      <c r="QYG15" s="134"/>
      <c r="QYH15" s="132"/>
      <c r="QYI15" s="132"/>
      <c r="QYJ15" s="132"/>
      <c r="QYK15" s="133"/>
      <c r="QYL15" s="134"/>
      <c r="QYM15" s="132"/>
      <c r="QYN15" s="132"/>
      <c r="QYO15" s="132"/>
      <c r="QYP15" s="133"/>
      <c r="QYQ15" s="134"/>
      <c r="QYR15" s="132"/>
      <c r="QYS15" s="132"/>
      <c r="QYT15" s="132"/>
      <c r="QYU15" s="133"/>
      <c r="QYV15" s="134"/>
      <c r="QYW15" s="132"/>
      <c r="QYX15" s="132"/>
      <c r="QYY15" s="132"/>
      <c r="QYZ15" s="133"/>
      <c r="QZA15" s="134"/>
      <c r="QZB15" s="132"/>
      <c r="QZC15" s="132"/>
      <c r="QZD15" s="132"/>
      <c r="QZE15" s="133"/>
      <c r="QZF15" s="134"/>
      <c r="QZG15" s="132"/>
      <c r="QZH15" s="132"/>
      <c r="QZI15" s="132"/>
      <c r="QZJ15" s="133"/>
      <c r="QZK15" s="134"/>
      <c r="QZL15" s="132"/>
      <c r="QZM15" s="132"/>
      <c r="QZN15" s="132"/>
      <c r="QZO15" s="133"/>
      <c r="QZP15" s="134"/>
      <c r="QZQ15" s="132"/>
      <c r="QZR15" s="132"/>
      <c r="QZS15" s="132"/>
      <c r="QZT15" s="133"/>
      <c r="QZU15" s="134"/>
      <c r="QZV15" s="132"/>
      <c r="QZW15" s="132"/>
      <c r="QZX15" s="132"/>
      <c r="QZY15" s="133"/>
      <c r="QZZ15" s="134"/>
      <c r="RAA15" s="132"/>
      <c r="RAB15" s="132"/>
      <c r="RAC15" s="132"/>
      <c r="RAD15" s="133"/>
      <c r="RAE15" s="134"/>
      <c r="RAF15" s="132"/>
      <c r="RAG15" s="132"/>
      <c r="RAH15" s="132"/>
      <c r="RAI15" s="133"/>
      <c r="RAJ15" s="134"/>
      <c r="RAK15" s="132"/>
      <c r="RAL15" s="132"/>
      <c r="RAM15" s="132"/>
      <c r="RAN15" s="133"/>
      <c r="RAO15" s="134"/>
      <c r="RAP15" s="132"/>
      <c r="RAQ15" s="132"/>
      <c r="RAR15" s="132"/>
      <c r="RAS15" s="133"/>
      <c r="RAT15" s="134"/>
      <c r="RAU15" s="132"/>
      <c r="RAV15" s="132"/>
      <c r="RAW15" s="132"/>
      <c r="RAX15" s="133"/>
      <c r="RAY15" s="134"/>
      <c r="RAZ15" s="132"/>
      <c r="RBA15" s="132"/>
      <c r="RBB15" s="132"/>
      <c r="RBC15" s="133"/>
      <c r="RBD15" s="134"/>
      <c r="RBE15" s="132"/>
      <c r="RBF15" s="132"/>
      <c r="RBG15" s="132"/>
      <c r="RBH15" s="133"/>
      <c r="RBI15" s="134"/>
      <c r="RBJ15" s="132"/>
      <c r="RBK15" s="132"/>
      <c r="RBL15" s="132"/>
      <c r="RBM15" s="133"/>
      <c r="RBN15" s="134"/>
      <c r="RBO15" s="132"/>
      <c r="RBP15" s="132"/>
      <c r="RBQ15" s="132"/>
      <c r="RBR15" s="133"/>
      <c r="RBS15" s="134"/>
      <c r="RBT15" s="132"/>
      <c r="RBU15" s="132"/>
      <c r="RBV15" s="132"/>
      <c r="RBW15" s="133"/>
      <c r="RBX15" s="134"/>
      <c r="RBY15" s="132"/>
      <c r="RBZ15" s="132"/>
      <c r="RCA15" s="132"/>
      <c r="RCB15" s="133"/>
      <c r="RCC15" s="134"/>
      <c r="RCD15" s="132"/>
      <c r="RCE15" s="132"/>
      <c r="RCF15" s="132"/>
      <c r="RCG15" s="133"/>
      <c r="RCH15" s="134"/>
      <c r="RCI15" s="132"/>
      <c r="RCJ15" s="132"/>
      <c r="RCK15" s="132"/>
      <c r="RCL15" s="133"/>
      <c r="RCM15" s="134"/>
      <c r="RCN15" s="132"/>
      <c r="RCO15" s="132"/>
      <c r="RCP15" s="132"/>
      <c r="RCQ15" s="133"/>
      <c r="RCR15" s="134"/>
      <c r="RCS15" s="132"/>
      <c r="RCT15" s="132"/>
      <c r="RCU15" s="132"/>
      <c r="RCV15" s="133"/>
      <c r="RCW15" s="134"/>
      <c r="RCX15" s="132"/>
      <c r="RCY15" s="132"/>
      <c r="RCZ15" s="132"/>
      <c r="RDA15" s="133"/>
      <c r="RDB15" s="134"/>
      <c r="RDC15" s="132"/>
      <c r="RDD15" s="132"/>
      <c r="RDE15" s="132"/>
      <c r="RDF15" s="133"/>
      <c r="RDG15" s="134"/>
      <c r="RDH15" s="132"/>
      <c r="RDI15" s="132"/>
      <c r="RDJ15" s="132"/>
      <c r="RDK15" s="133"/>
      <c r="RDL15" s="134"/>
      <c r="RDM15" s="132"/>
      <c r="RDN15" s="132"/>
      <c r="RDO15" s="132"/>
      <c r="RDP15" s="133"/>
      <c r="RDQ15" s="134"/>
      <c r="RDR15" s="132"/>
      <c r="RDS15" s="132"/>
      <c r="RDT15" s="132"/>
      <c r="RDU15" s="133"/>
      <c r="RDV15" s="134"/>
      <c r="RDW15" s="132"/>
      <c r="RDX15" s="132"/>
      <c r="RDY15" s="132"/>
      <c r="RDZ15" s="133"/>
      <c r="REA15" s="134"/>
      <c r="REB15" s="132"/>
      <c r="REC15" s="132"/>
      <c r="RED15" s="132"/>
      <c r="REE15" s="133"/>
      <c r="REF15" s="134"/>
      <c r="REG15" s="132"/>
      <c r="REH15" s="132"/>
      <c r="REI15" s="132"/>
      <c r="REJ15" s="133"/>
      <c r="REK15" s="134"/>
      <c r="REL15" s="132"/>
      <c r="REM15" s="132"/>
      <c r="REN15" s="132"/>
      <c r="REO15" s="133"/>
      <c r="REP15" s="134"/>
      <c r="REQ15" s="132"/>
      <c r="RER15" s="132"/>
      <c r="RES15" s="132"/>
      <c r="RET15" s="133"/>
      <c r="REU15" s="134"/>
      <c r="REV15" s="132"/>
      <c r="REW15" s="132"/>
      <c r="REX15" s="132"/>
      <c r="REY15" s="133"/>
      <c r="REZ15" s="134"/>
      <c r="RFA15" s="132"/>
      <c r="RFB15" s="132"/>
      <c r="RFC15" s="132"/>
      <c r="RFD15" s="133"/>
      <c r="RFE15" s="134"/>
      <c r="RFF15" s="132"/>
      <c r="RFG15" s="132"/>
      <c r="RFH15" s="132"/>
      <c r="RFI15" s="133"/>
      <c r="RFJ15" s="134"/>
      <c r="RFK15" s="132"/>
      <c r="RFL15" s="132"/>
      <c r="RFM15" s="132"/>
      <c r="RFN15" s="133"/>
      <c r="RFO15" s="134"/>
      <c r="RFP15" s="132"/>
      <c r="RFQ15" s="132"/>
      <c r="RFR15" s="132"/>
      <c r="RFS15" s="133"/>
      <c r="RFT15" s="134"/>
      <c r="RFU15" s="132"/>
      <c r="RFV15" s="132"/>
      <c r="RFW15" s="132"/>
      <c r="RFX15" s="133"/>
      <c r="RFY15" s="134"/>
      <c r="RFZ15" s="132"/>
      <c r="RGA15" s="132"/>
      <c r="RGB15" s="132"/>
      <c r="RGC15" s="133"/>
      <c r="RGD15" s="134"/>
      <c r="RGE15" s="132"/>
      <c r="RGF15" s="132"/>
      <c r="RGG15" s="132"/>
      <c r="RGH15" s="133"/>
      <c r="RGI15" s="134"/>
      <c r="RGJ15" s="132"/>
      <c r="RGK15" s="132"/>
      <c r="RGL15" s="132"/>
      <c r="RGM15" s="133"/>
      <c r="RGN15" s="134"/>
      <c r="RGO15" s="132"/>
      <c r="RGP15" s="132"/>
      <c r="RGQ15" s="132"/>
      <c r="RGR15" s="133"/>
      <c r="RGS15" s="134"/>
      <c r="RGT15" s="132"/>
      <c r="RGU15" s="132"/>
      <c r="RGV15" s="132"/>
      <c r="RGW15" s="133"/>
      <c r="RGX15" s="134"/>
      <c r="RGY15" s="132"/>
      <c r="RGZ15" s="132"/>
      <c r="RHA15" s="132"/>
      <c r="RHB15" s="133"/>
      <c r="RHC15" s="134"/>
      <c r="RHD15" s="132"/>
      <c r="RHE15" s="132"/>
      <c r="RHF15" s="132"/>
      <c r="RHG15" s="133"/>
      <c r="RHH15" s="134"/>
      <c r="RHI15" s="132"/>
      <c r="RHJ15" s="132"/>
      <c r="RHK15" s="132"/>
      <c r="RHL15" s="133"/>
      <c r="RHM15" s="134"/>
      <c r="RHN15" s="132"/>
      <c r="RHO15" s="132"/>
      <c r="RHP15" s="132"/>
      <c r="RHQ15" s="133"/>
      <c r="RHR15" s="134"/>
      <c r="RHS15" s="132"/>
      <c r="RHT15" s="132"/>
      <c r="RHU15" s="132"/>
      <c r="RHV15" s="133"/>
      <c r="RHW15" s="134"/>
      <c r="RHX15" s="132"/>
      <c r="RHY15" s="132"/>
      <c r="RHZ15" s="132"/>
      <c r="RIA15" s="133"/>
      <c r="RIB15" s="134"/>
      <c r="RIC15" s="132"/>
      <c r="RID15" s="132"/>
      <c r="RIE15" s="132"/>
      <c r="RIF15" s="133"/>
      <c r="RIG15" s="134"/>
      <c r="RIH15" s="132"/>
      <c r="RII15" s="132"/>
      <c r="RIJ15" s="132"/>
      <c r="RIK15" s="133"/>
      <c r="RIL15" s="134"/>
      <c r="RIM15" s="132"/>
      <c r="RIN15" s="132"/>
      <c r="RIO15" s="132"/>
      <c r="RIP15" s="133"/>
      <c r="RIQ15" s="134"/>
      <c r="RIR15" s="132"/>
      <c r="RIS15" s="132"/>
      <c r="RIT15" s="132"/>
      <c r="RIU15" s="133"/>
      <c r="RIV15" s="134"/>
      <c r="RIW15" s="132"/>
      <c r="RIX15" s="132"/>
      <c r="RIY15" s="132"/>
      <c r="RIZ15" s="133"/>
      <c r="RJA15" s="134"/>
      <c r="RJB15" s="132"/>
      <c r="RJC15" s="132"/>
      <c r="RJD15" s="132"/>
      <c r="RJE15" s="133"/>
      <c r="RJF15" s="134"/>
      <c r="RJG15" s="132"/>
      <c r="RJH15" s="132"/>
      <c r="RJI15" s="132"/>
      <c r="RJJ15" s="133"/>
      <c r="RJK15" s="134"/>
      <c r="RJL15" s="132"/>
      <c r="RJM15" s="132"/>
      <c r="RJN15" s="132"/>
      <c r="RJO15" s="133"/>
      <c r="RJP15" s="134"/>
      <c r="RJQ15" s="132"/>
      <c r="RJR15" s="132"/>
      <c r="RJS15" s="132"/>
      <c r="RJT15" s="133"/>
      <c r="RJU15" s="134"/>
      <c r="RJV15" s="132"/>
      <c r="RJW15" s="132"/>
      <c r="RJX15" s="132"/>
      <c r="RJY15" s="133"/>
      <c r="RJZ15" s="134"/>
      <c r="RKA15" s="132"/>
      <c r="RKB15" s="132"/>
      <c r="RKC15" s="132"/>
      <c r="RKD15" s="133"/>
      <c r="RKE15" s="134"/>
      <c r="RKF15" s="132"/>
      <c r="RKG15" s="132"/>
      <c r="RKH15" s="132"/>
      <c r="RKI15" s="133"/>
      <c r="RKJ15" s="134"/>
      <c r="RKK15" s="132"/>
      <c r="RKL15" s="132"/>
      <c r="RKM15" s="132"/>
      <c r="RKN15" s="133"/>
      <c r="RKO15" s="134"/>
      <c r="RKP15" s="132"/>
      <c r="RKQ15" s="132"/>
      <c r="RKR15" s="132"/>
      <c r="RKS15" s="133"/>
      <c r="RKT15" s="134"/>
      <c r="RKU15" s="132"/>
      <c r="RKV15" s="132"/>
      <c r="RKW15" s="132"/>
      <c r="RKX15" s="133"/>
      <c r="RKY15" s="134"/>
      <c r="RKZ15" s="132"/>
      <c r="RLA15" s="132"/>
      <c r="RLB15" s="132"/>
      <c r="RLC15" s="133"/>
      <c r="RLD15" s="134"/>
      <c r="RLE15" s="132"/>
      <c r="RLF15" s="132"/>
      <c r="RLG15" s="132"/>
      <c r="RLH15" s="133"/>
      <c r="RLI15" s="134"/>
      <c r="RLJ15" s="132"/>
      <c r="RLK15" s="132"/>
      <c r="RLL15" s="132"/>
      <c r="RLM15" s="133"/>
      <c r="RLN15" s="134"/>
      <c r="RLO15" s="132"/>
      <c r="RLP15" s="132"/>
      <c r="RLQ15" s="132"/>
      <c r="RLR15" s="133"/>
      <c r="RLS15" s="134"/>
      <c r="RLT15" s="132"/>
      <c r="RLU15" s="132"/>
      <c r="RLV15" s="132"/>
      <c r="RLW15" s="133"/>
      <c r="RLX15" s="134"/>
      <c r="RLY15" s="132"/>
      <c r="RLZ15" s="132"/>
      <c r="RMA15" s="132"/>
      <c r="RMB15" s="133"/>
      <c r="RMC15" s="134"/>
      <c r="RMD15" s="132"/>
      <c r="RME15" s="132"/>
      <c r="RMF15" s="132"/>
      <c r="RMG15" s="133"/>
      <c r="RMH15" s="134"/>
      <c r="RMI15" s="132"/>
      <c r="RMJ15" s="132"/>
      <c r="RMK15" s="132"/>
      <c r="RML15" s="133"/>
      <c r="RMM15" s="134"/>
      <c r="RMN15" s="132"/>
      <c r="RMO15" s="132"/>
      <c r="RMP15" s="132"/>
      <c r="RMQ15" s="133"/>
      <c r="RMR15" s="134"/>
      <c r="RMS15" s="132"/>
      <c r="RMT15" s="132"/>
      <c r="RMU15" s="132"/>
      <c r="RMV15" s="133"/>
      <c r="RMW15" s="134"/>
      <c r="RMX15" s="132"/>
      <c r="RMY15" s="132"/>
      <c r="RMZ15" s="132"/>
      <c r="RNA15" s="133"/>
      <c r="RNB15" s="134"/>
      <c r="RNC15" s="132"/>
      <c r="RND15" s="132"/>
      <c r="RNE15" s="132"/>
      <c r="RNF15" s="133"/>
      <c r="RNG15" s="134"/>
      <c r="RNH15" s="132"/>
      <c r="RNI15" s="132"/>
      <c r="RNJ15" s="132"/>
      <c r="RNK15" s="133"/>
      <c r="RNL15" s="134"/>
      <c r="RNM15" s="132"/>
      <c r="RNN15" s="132"/>
      <c r="RNO15" s="132"/>
      <c r="RNP15" s="133"/>
      <c r="RNQ15" s="134"/>
      <c r="RNR15" s="132"/>
      <c r="RNS15" s="132"/>
      <c r="RNT15" s="132"/>
      <c r="RNU15" s="133"/>
      <c r="RNV15" s="134"/>
      <c r="RNW15" s="132"/>
      <c r="RNX15" s="132"/>
      <c r="RNY15" s="132"/>
      <c r="RNZ15" s="133"/>
      <c r="ROA15" s="134"/>
      <c r="ROB15" s="132"/>
      <c r="ROC15" s="132"/>
      <c r="ROD15" s="132"/>
      <c r="ROE15" s="133"/>
      <c r="ROF15" s="134"/>
      <c r="ROG15" s="132"/>
      <c r="ROH15" s="132"/>
      <c r="ROI15" s="132"/>
      <c r="ROJ15" s="133"/>
      <c r="ROK15" s="134"/>
      <c r="ROL15" s="132"/>
      <c r="ROM15" s="132"/>
      <c r="RON15" s="132"/>
      <c r="ROO15" s="133"/>
      <c r="ROP15" s="134"/>
      <c r="ROQ15" s="132"/>
      <c r="ROR15" s="132"/>
      <c r="ROS15" s="132"/>
      <c r="ROT15" s="133"/>
      <c r="ROU15" s="134"/>
      <c r="ROV15" s="132"/>
      <c r="ROW15" s="132"/>
      <c r="ROX15" s="132"/>
      <c r="ROY15" s="133"/>
      <c r="ROZ15" s="134"/>
      <c r="RPA15" s="132"/>
      <c r="RPB15" s="132"/>
      <c r="RPC15" s="132"/>
      <c r="RPD15" s="133"/>
      <c r="RPE15" s="134"/>
      <c r="RPF15" s="132"/>
      <c r="RPG15" s="132"/>
      <c r="RPH15" s="132"/>
      <c r="RPI15" s="133"/>
      <c r="RPJ15" s="134"/>
      <c r="RPK15" s="132"/>
      <c r="RPL15" s="132"/>
      <c r="RPM15" s="132"/>
      <c r="RPN15" s="133"/>
      <c r="RPO15" s="134"/>
      <c r="RPP15" s="132"/>
      <c r="RPQ15" s="132"/>
      <c r="RPR15" s="132"/>
      <c r="RPS15" s="133"/>
      <c r="RPT15" s="134"/>
      <c r="RPU15" s="132"/>
      <c r="RPV15" s="132"/>
      <c r="RPW15" s="132"/>
      <c r="RPX15" s="133"/>
      <c r="RPY15" s="134"/>
      <c r="RPZ15" s="132"/>
      <c r="RQA15" s="132"/>
      <c r="RQB15" s="132"/>
      <c r="RQC15" s="133"/>
      <c r="RQD15" s="134"/>
      <c r="RQE15" s="132"/>
      <c r="RQF15" s="132"/>
      <c r="RQG15" s="132"/>
      <c r="RQH15" s="133"/>
      <c r="RQI15" s="134"/>
      <c r="RQJ15" s="132"/>
      <c r="RQK15" s="132"/>
      <c r="RQL15" s="132"/>
      <c r="RQM15" s="133"/>
      <c r="RQN15" s="134"/>
      <c r="RQO15" s="132"/>
      <c r="RQP15" s="132"/>
      <c r="RQQ15" s="132"/>
      <c r="RQR15" s="133"/>
      <c r="RQS15" s="134"/>
      <c r="RQT15" s="132"/>
      <c r="RQU15" s="132"/>
      <c r="RQV15" s="132"/>
      <c r="RQW15" s="133"/>
      <c r="RQX15" s="134"/>
      <c r="RQY15" s="132"/>
      <c r="RQZ15" s="132"/>
      <c r="RRA15" s="132"/>
      <c r="RRB15" s="133"/>
      <c r="RRC15" s="134"/>
      <c r="RRD15" s="132"/>
      <c r="RRE15" s="132"/>
      <c r="RRF15" s="132"/>
      <c r="RRG15" s="133"/>
      <c r="RRH15" s="134"/>
      <c r="RRI15" s="132"/>
      <c r="RRJ15" s="132"/>
      <c r="RRK15" s="132"/>
      <c r="RRL15" s="133"/>
      <c r="RRM15" s="134"/>
      <c r="RRN15" s="132"/>
      <c r="RRO15" s="132"/>
      <c r="RRP15" s="132"/>
      <c r="RRQ15" s="133"/>
      <c r="RRR15" s="134"/>
      <c r="RRS15" s="132"/>
      <c r="RRT15" s="132"/>
      <c r="RRU15" s="132"/>
      <c r="RRV15" s="133"/>
      <c r="RRW15" s="134"/>
      <c r="RRX15" s="132"/>
      <c r="RRY15" s="132"/>
      <c r="RRZ15" s="132"/>
      <c r="RSA15" s="133"/>
      <c r="RSB15" s="134"/>
      <c r="RSC15" s="132"/>
      <c r="RSD15" s="132"/>
      <c r="RSE15" s="132"/>
      <c r="RSF15" s="133"/>
      <c r="RSG15" s="134"/>
      <c r="RSH15" s="132"/>
      <c r="RSI15" s="132"/>
      <c r="RSJ15" s="132"/>
      <c r="RSK15" s="133"/>
      <c r="RSL15" s="134"/>
      <c r="RSM15" s="132"/>
      <c r="RSN15" s="132"/>
      <c r="RSO15" s="132"/>
      <c r="RSP15" s="133"/>
      <c r="RSQ15" s="134"/>
      <c r="RSR15" s="132"/>
      <c r="RSS15" s="132"/>
      <c r="RST15" s="132"/>
      <c r="RSU15" s="133"/>
      <c r="RSV15" s="134"/>
      <c r="RSW15" s="132"/>
      <c r="RSX15" s="132"/>
      <c r="RSY15" s="132"/>
      <c r="RSZ15" s="133"/>
      <c r="RTA15" s="134"/>
      <c r="RTB15" s="132"/>
      <c r="RTC15" s="132"/>
      <c r="RTD15" s="132"/>
      <c r="RTE15" s="133"/>
      <c r="RTF15" s="134"/>
      <c r="RTG15" s="132"/>
      <c r="RTH15" s="132"/>
      <c r="RTI15" s="132"/>
      <c r="RTJ15" s="133"/>
      <c r="RTK15" s="134"/>
      <c r="RTL15" s="132"/>
      <c r="RTM15" s="132"/>
      <c r="RTN15" s="132"/>
      <c r="RTO15" s="133"/>
      <c r="RTP15" s="134"/>
      <c r="RTQ15" s="132"/>
      <c r="RTR15" s="132"/>
      <c r="RTS15" s="132"/>
      <c r="RTT15" s="133"/>
      <c r="RTU15" s="134"/>
      <c r="RTV15" s="132"/>
      <c r="RTW15" s="132"/>
      <c r="RTX15" s="132"/>
      <c r="RTY15" s="133"/>
      <c r="RTZ15" s="134"/>
      <c r="RUA15" s="132"/>
      <c r="RUB15" s="132"/>
      <c r="RUC15" s="132"/>
      <c r="RUD15" s="133"/>
      <c r="RUE15" s="134"/>
      <c r="RUF15" s="132"/>
      <c r="RUG15" s="132"/>
      <c r="RUH15" s="132"/>
      <c r="RUI15" s="133"/>
      <c r="RUJ15" s="134"/>
      <c r="RUK15" s="132"/>
      <c r="RUL15" s="132"/>
      <c r="RUM15" s="132"/>
      <c r="RUN15" s="133"/>
      <c r="RUO15" s="134"/>
      <c r="RUP15" s="132"/>
      <c r="RUQ15" s="132"/>
      <c r="RUR15" s="132"/>
      <c r="RUS15" s="133"/>
      <c r="RUT15" s="134"/>
      <c r="RUU15" s="132"/>
      <c r="RUV15" s="132"/>
      <c r="RUW15" s="132"/>
      <c r="RUX15" s="133"/>
      <c r="RUY15" s="134"/>
      <c r="RUZ15" s="132"/>
      <c r="RVA15" s="132"/>
      <c r="RVB15" s="132"/>
      <c r="RVC15" s="133"/>
      <c r="RVD15" s="134"/>
      <c r="RVE15" s="132"/>
      <c r="RVF15" s="132"/>
      <c r="RVG15" s="132"/>
      <c r="RVH15" s="133"/>
      <c r="RVI15" s="134"/>
      <c r="RVJ15" s="132"/>
      <c r="RVK15" s="132"/>
      <c r="RVL15" s="132"/>
      <c r="RVM15" s="133"/>
      <c r="RVN15" s="134"/>
      <c r="RVO15" s="132"/>
      <c r="RVP15" s="132"/>
      <c r="RVQ15" s="132"/>
      <c r="RVR15" s="133"/>
      <c r="RVS15" s="134"/>
      <c r="RVT15" s="132"/>
      <c r="RVU15" s="132"/>
      <c r="RVV15" s="132"/>
      <c r="RVW15" s="133"/>
      <c r="RVX15" s="134"/>
      <c r="RVY15" s="132"/>
      <c r="RVZ15" s="132"/>
      <c r="RWA15" s="132"/>
      <c r="RWB15" s="133"/>
      <c r="RWC15" s="134"/>
      <c r="RWD15" s="132"/>
      <c r="RWE15" s="132"/>
      <c r="RWF15" s="132"/>
      <c r="RWG15" s="133"/>
      <c r="RWH15" s="134"/>
      <c r="RWI15" s="132"/>
      <c r="RWJ15" s="132"/>
      <c r="RWK15" s="132"/>
      <c r="RWL15" s="133"/>
      <c r="RWM15" s="134"/>
      <c r="RWN15" s="132"/>
      <c r="RWO15" s="132"/>
      <c r="RWP15" s="132"/>
      <c r="RWQ15" s="133"/>
      <c r="RWR15" s="134"/>
      <c r="RWS15" s="132"/>
      <c r="RWT15" s="132"/>
      <c r="RWU15" s="132"/>
      <c r="RWV15" s="133"/>
      <c r="RWW15" s="134"/>
      <c r="RWX15" s="132"/>
      <c r="RWY15" s="132"/>
      <c r="RWZ15" s="132"/>
      <c r="RXA15" s="133"/>
      <c r="RXB15" s="134"/>
      <c r="RXC15" s="132"/>
      <c r="RXD15" s="132"/>
      <c r="RXE15" s="132"/>
      <c r="RXF15" s="133"/>
      <c r="RXG15" s="134"/>
      <c r="RXH15" s="132"/>
      <c r="RXI15" s="132"/>
      <c r="RXJ15" s="132"/>
      <c r="RXK15" s="133"/>
      <c r="RXL15" s="134"/>
      <c r="RXM15" s="132"/>
      <c r="RXN15" s="132"/>
      <c r="RXO15" s="132"/>
      <c r="RXP15" s="133"/>
      <c r="RXQ15" s="134"/>
      <c r="RXR15" s="132"/>
      <c r="RXS15" s="132"/>
      <c r="RXT15" s="132"/>
      <c r="RXU15" s="133"/>
      <c r="RXV15" s="134"/>
      <c r="RXW15" s="132"/>
      <c r="RXX15" s="132"/>
      <c r="RXY15" s="132"/>
      <c r="RXZ15" s="133"/>
      <c r="RYA15" s="134"/>
      <c r="RYB15" s="132"/>
      <c r="RYC15" s="132"/>
      <c r="RYD15" s="132"/>
      <c r="RYE15" s="133"/>
      <c r="RYF15" s="134"/>
      <c r="RYG15" s="132"/>
      <c r="RYH15" s="132"/>
      <c r="RYI15" s="132"/>
      <c r="RYJ15" s="133"/>
      <c r="RYK15" s="134"/>
      <c r="RYL15" s="132"/>
      <c r="RYM15" s="132"/>
      <c r="RYN15" s="132"/>
      <c r="RYO15" s="133"/>
      <c r="RYP15" s="134"/>
      <c r="RYQ15" s="132"/>
      <c r="RYR15" s="132"/>
      <c r="RYS15" s="132"/>
      <c r="RYT15" s="133"/>
      <c r="RYU15" s="134"/>
      <c r="RYV15" s="132"/>
      <c r="RYW15" s="132"/>
      <c r="RYX15" s="132"/>
      <c r="RYY15" s="133"/>
      <c r="RYZ15" s="134"/>
      <c r="RZA15" s="132"/>
      <c r="RZB15" s="132"/>
      <c r="RZC15" s="132"/>
      <c r="RZD15" s="133"/>
      <c r="RZE15" s="134"/>
      <c r="RZF15" s="132"/>
      <c r="RZG15" s="132"/>
      <c r="RZH15" s="132"/>
      <c r="RZI15" s="133"/>
      <c r="RZJ15" s="134"/>
      <c r="RZK15" s="132"/>
      <c r="RZL15" s="132"/>
      <c r="RZM15" s="132"/>
      <c r="RZN15" s="133"/>
      <c r="RZO15" s="134"/>
      <c r="RZP15" s="132"/>
      <c r="RZQ15" s="132"/>
      <c r="RZR15" s="132"/>
      <c r="RZS15" s="133"/>
      <c r="RZT15" s="134"/>
      <c r="RZU15" s="132"/>
      <c r="RZV15" s="132"/>
      <c r="RZW15" s="132"/>
      <c r="RZX15" s="133"/>
      <c r="RZY15" s="134"/>
      <c r="RZZ15" s="132"/>
      <c r="SAA15" s="132"/>
      <c r="SAB15" s="132"/>
      <c r="SAC15" s="133"/>
      <c r="SAD15" s="134"/>
      <c r="SAE15" s="132"/>
      <c r="SAF15" s="132"/>
      <c r="SAG15" s="132"/>
      <c r="SAH15" s="133"/>
      <c r="SAI15" s="134"/>
      <c r="SAJ15" s="132"/>
      <c r="SAK15" s="132"/>
      <c r="SAL15" s="132"/>
      <c r="SAM15" s="133"/>
      <c r="SAN15" s="134"/>
      <c r="SAO15" s="132"/>
      <c r="SAP15" s="132"/>
      <c r="SAQ15" s="132"/>
      <c r="SAR15" s="133"/>
      <c r="SAS15" s="134"/>
      <c r="SAT15" s="132"/>
      <c r="SAU15" s="132"/>
      <c r="SAV15" s="132"/>
      <c r="SAW15" s="133"/>
      <c r="SAX15" s="134"/>
      <c r="SAY15" s="132"/>
      <c r="SAZ15" s="132"/>
      <c r="SBA15" s="132"/>
      <c r="SBB15" s="133"/>
      <c r="SBC15" s="134"/>
      <c r="SBD15" s="132"/>
      <c r="SBE15" s="132"/>
      <c r="SBF15" s="132"/>
      <c r="SBG15" s="133"/>
      <c r="SBH15" s="134"/>
      <c r="SBI15" s="132"/>
      <c r="SBJ15" s="132"/>
      <c r="SBK15" s="132"/>
      <c r="SBL15" s="133"/>
      <c r="SBM15" s="134"/>
      <c r="SBN15" s="132"/>
      <c r="SBO15" s="132"/>
      <c r="SBP15" s="132"/>
      <c r="SBQ15" s="133"/>
      <c r="SBR15" s="134"/>
      <c r="SBS15" s="132"/>
      <c r="SBT15" s="132"/>
      <c r="SBU15" s="132"/>
      <c r="SBV15" s="133"/>
      <c r="SBW15" s="134"/>
      <c r="SBX15" s="132"/>
      <c r="SBY15" s="132"/>
      <c r="SBZ15" s="132"/>
      <c r="SCA15" s="133"/>
      <c r="SCB15" s="134"/>
      <c r="SCC15" s="132"/>
      <c r="SCD15" s="132"/>
      <c r="SCE15" s="132"/>
      <c r="SCF15" s="133"/>
      <c r="SCG15" s="134"/>
      <c r="SCH15" s="132"/>
      <c r="SCI15" s="132"/>
      <c r="SCJ15" s="132"/>
      <c r="SCK15" s="133"/>
      <c r="SCL15" s="134"/>
      <c r="SCM15" s="132"/>
      <c r="SCN15" s="132"/>
      <c r="SCO15" s="132"/>
      <c r="SCP15" s="133"/>
      <c r="SCQ15" s="134"/>
      <c r="SCR15" s="132"/>
      <c r="SCS15" s="132"/>
      <c r="SCT15" s="132"/>
      <c r="SCU15" s="133"/>
      <c r="SCV15" s="134"/>
      <c r="SCW15" s="132"/>
      <c r="SCX15" s="132"/>
      <c r="SCY15" s="132"/>
      <c r="SCZ15" s="133"/>
      <c r="SDA15" s="134"/>
      <c r="SDB15" s="132"/>
      <c r="SDC15" s="132"/>
      <c r="SDD15" s="132"/>
      <c r="SDE15" s="133"/>
      <c r="SDF15" s="134"/>
      <c r="SDG15" s="132"/>
      <c r="SDH15" s="132"/>
      <c r="SDI15" s="132"/>
      <c r="SDJ15" s="133"/>
      <c r="SDK15" s="134"/>
      <c r="SDL15" s="132"/>
      <c r="SDM15" s="132"/>
      <c r="SDN15" s="132"/>
      <c r="SDO15" s="133"/>
      <c r="SDP15" s="134"/>
      <c r="SDQ15" s="132"/>
      <c r="SDR15" s="132"/>
      <c r="SDS15" s="132"/>
      <c r="SDT15" s="133"/>
      <c r="SDU15" s="134"/>
      <c r="SDV15" s="132"/>
      <c r="SDW15" s="132"/>
      <c r="SDX15" s="132"/>
      <c r="SDY15" s="133"/>
      <c r="SDZ15" s="134"/>
      <c r="SEA15" s="132"/>
      <c r="SEB15" s="132"/>
      <c r="SEC15" s="132"/>
      <c r="SED15" s="133"/>
      <c r="SEE15" s="134"/>
      <c r="SEF15" s="132"/>
      <c r="SEG15" s="132"/>
      <c r="SEH15" s="132"/>
      <c r="SEI15" s="133"/>
      <c r="SEJ15" s="134"/>
      <c r="SEK15" s="132"/>
      <c r="SEL15" s="132"/>
      <c r="SEM15" s="132"/>
      <c r="SEN15" s="133"/>
      <c r="SEO15" s="134"/>
      <c r="SEP15" s="132"/>
      <c r="SEQ15" s="132"/>
      <c r="SER15" s="132"/>
      <c r="SES15" s="133"/>
      <c r="SET15" s="134"/>
      <c r="SEU15" s="132"/>
      <c r="SEV15" s="132"/>
      <c r="SEW15" s="132"/>
      <c r="SEX15" s="133"/>
      <c r="SEY15" s="134"/>
      <c r="SEZ15" s="132"/>
      <c r="SFA15" s="132"/>
      <c r="SFB15" s="132"/>
      <c r="SFC15" s="133"/>
      <c r="SFD15" s="134"/>
      <c r="SFE15" s="132"/>
      <c r="SFF15" s="132"/>
      <c r="SFG15" s="132"/>
      <c r="SFH15" s="133"/>
      <c r="SFI15" s="134"/>
      <c r="SFJ15" s="132"/>
      <c r="SFK15" s="132"/>
      <c r="SFL15" s="132"/>
      <c r="SFM15" s="133"/>
      <c r="SFN15" s="134"/>
      <c r="SFO15" s="132"/>
      <c r="SFP15" s="132"/>
      <c r="SFQ15" s="132"/>
      <c r="SFR15" s="133"/>
      <c r="SFS15" s="134"/>
      <c r="SFT15" s="132"/>
      <c r="SFU15" s="132"/>
      <c r="SFV15" s="132"/>
      <c r="SFW15" s="133"/>
      <c r="SFX15" s="134"/>
      <c r="SFY15" s="132"/>
      <c r="SFZ15" s="132"/>
      <c r="SGA15" s="132"/>
      <c r="SGB15" s="133"/>
      <c r="SGC15" s="134"/>
      <c r="SGD15" s="132"/>
      <c r="SGE15" s="132"/>
      <c r="SGF15" s="132"/>
      <c r="SGG15" s="133"/>
      <c r="SGH15" s="134"/>
      <c r="SGI15" s="132"/>
      <c r="SGJ15" s="132"/>
      <c r="SGK15" s="132"/>
      <c r="SGL15" s="133"/>
      <c r="SGM15" s="134"/>
      <c r="SGN15" s="132"/>
      <c r="SGO15" s="132"/>
      <c r="SGP15" s="132"/>
      <c r="SGQ15" s="133"/>
      <c r="SGR15" s="134"/>
      <c r="SGS15" s="132"/>
      <c r="SGT15" s="132"/>
      <c r="SGU15" s="132"/>
      <c r="SGV15" s="133"/>
      <c r="SGW15" s="134"/>
      <c r="SGX15" s="132"/>
      <c r="SGY15" s="132"/>
      <c r="SGZ15" s="132"/>
      <c r="SHA15" s="133"/>
      <c r="SHB15" s="134"/>
      <c r="SHC15" s="132"/>
      <c r="SHD15" s="132"/>
      <c r="SHE15" s="132"/>
      <c r="SHF15" s="133"/>
      <c r="SHG15" s="134"/>
      <c r="SHH15" s="132"/>
      <c r="SHI15" s="132"/>
      <c r="SHJ15" s="132"/>
      <c r="SHK15" s="133"/>
      <c r="SHL15" s="134"/>
      <c r="SHM15" s="132"/>
      <c r="SHN15" s="132"/>
      <c r="SHO15" s="132"/>
      <c r="SHP15" s="133"/>
      <c r="SHQ15" s="134"/>
      <c r="SHR15" s="132"/>
      <c r="SHS15" s="132"/>
      <c r="SHT15" s="132"/>
      <c r="SHU15" s="133"/>
      <c r="SHV15" s="134"/>
      <c r="SHW15" s="132"/>
      <c r="SHX15" s="132"/>
      <c r="SHY15" s="132"/>
      <c r="SHZ15" s="133"/>
      <c r="SIA15" s="134"/>
      <c r="SIB15" s="132"/>
      <c r="SIC15" s="132"/>
      <c r="SID15" s="132"/>
      <c r="SIE15" s="133"/>
      <c r="SIF15" s="134"/>
      <c r="SIG15" s="132"/>
      <c r="SIH15" s="132"/>
      <c r="SII15" s="132"/>
      <c r="SIJ15" s="133"/>
      <c r="SIK15" s="134"/>
      <c r="SIL15" s="132"/>
      <c r="SIM15" s="132"/>
      <c r="SIN15" s="132"/>
      <c r="SIO15" s="133"/>
      <c r="SIP15" s="134"/>
      <c r="SIQ15" s="132"/>
      <c r="SIR15" s="132"/>
      <c r="SIS15" s="132"/>
      <c r="SIT15" s="133"/>
      <c r="SIU15" s="134"/>
      <c r="SIV15" s="132"/>
      <c r="SIW15" s="132"/>
      <c r="SIX15" s="132"/>
      <c r="SIY15" s="133"/>
      <c r="SIZ15" s="134"/>
      <c r="SJA15" s="132"/>
      <c r="SJB15" s="132"/>
      <c r="SJC15" s="132"/>
      <c r="SJD15" s="133"/>
      <c r="SJE15" s="134"/>
      <c r="SJF15" s="132"/>
      <c r="SJG15" s="132"/>
      <c r="SJH15" s="132"/>
      <c r="SJI15" s="133"/>
      <c r="SJJ15" s="134"/>
      <c r="SJK15" s="132"/>
      <c r="SJL15" s="132"/>
      <c r="SJM15" s="132"/>
      <c r="SJN15" s="133"/>
      <c r="SJO15" s="134"/>
      <c r="SJP15" s="132"/>
      <c r="SJQ15" s="132"/>
      <c r="SJR15" s="132"/>
      <c r="SJS15" s="133"/>
      <c r="SJT15" s="134"/>
      <c r="SJU15" s="132"/>
      <c r="SJV15" s="132"/>
      <c r="SJW15" s="132"/>
      <c r="SJX15" s="133"/>
      <c r="SJY15" s="134"/>
      <c r="SJZ15" s="132"/>
      <c r="SKA15" s="132"/>
      <c r="SKB15" s="132"/>
      <c r="SKC15" s="133"/>
      <c r="SKD15" s="134"/>
      <c r="SKE15" s="132"/>
      <c r="SKF15" s="132"/>
      <c r="SKG15" s="132"/>
      <c r="SKH15" s="133"/>
      <c r="SKI15" s="134"/>
      <c r="SKJ15" s="132"/>
      <c r="SKK15" s="132"/>
      <c r="SKL15" s="132"/>
      <c r="SKM15" s="133"/>
      <c r="SKN15" s="134"/>
      <c r="SKO15" s="132"/>
      <c r="SKP15" s="132"/>
      <c r="SKQ15" s="132"/>
      <c r="SKR15" s="133"/>
      <c r="SKS15" s="134"/>
      <c r="SKT15" s="132"/>
      <c r="SKU15" s="132"/>
      <c r="SKV15" s="132"/>
      <c r="SKW15" s="133"/>
      <c r="SKX15" s="134"/>
      <c r="SKY15" s="132"/>
      <c r="SKZ15" s="132"/>
      <c r="SLA15" s="132"/>
      <c r="SLB15" s="133"/>
      <c r="SLC15" s="134"/>
      <c r="SLD15" s="132"/>
      <c r="SLE15" s="132"/>
      <c r="SLF15" s="132"/>
      <c r="SLG15" s="133"/>
      <c r="SLH15" s="134"/>
      <c r="SLI15" s="132"/>
      <c r="SLJ15" s="132"/>
      <c r="SLK15" s="132"/>
      <c r="SLL15" s="133"/>
      <c r="SLM15" s="134"/>
      <c r="SLN15" s="132"/>
      <c r="SLO15" s="132"/>
      <c r="SLP15" s="132"/>
      <c r="SLQ15" s="133"/>
      <c r="SLR15" s="134"/>
      <c r="SLS15" s="132"/>
      <c r="SLT15" s="132"/>
      <c r="SLU15" s="132"/>
      <c r="SLV15" s="133"/>
      <c r="SLW15" s="134"/>
      <c r="SLX15" s="132"/>
      <c r="SLY15" s="132"/>
      <c r="SLZ15" s="132"/>
      <c r="SMA15" s="133"/>
      <c r="SMB15" s="134"/>
      <c r="SMC15" s="132"/>
      <c r="SMD15" s="132"/>
      <c r="SME15" s="132"/>
      <c r="SMF15" s="133"/>
      <c r="SMG15" s="134"/>
      <c r="SMH15" s="132"/>
      <c r="SMI15" s="132"/>
      <c r="SMJ15" s="132"/>
      <c r="SMK15" s="133"/>
      <c r="SML15" s="134"/>
      <c r="SMM15" s="132"/>
      <c r="SMN15" s="132"/>
      <c r="SMO15" s="132"/>
      <c r="SMP15" s="133"/>
      <c r="SMQ15" s="134"/>
      <c r="SMR15" s="132"/>
      <c r="SMS15" s="132"/>
      <c r="SMT15" s="132"/>
      <c r="SMU15" s="133"/>
      <c r="SMV15" s="134"/>
      <c r="SMW15" s="132"/>
      <c r="SMX15" s="132"/>
      <c r="SMY15" s="132"/>
      <c r="SMZ15" s="133"/>
      <c r="SNA15" s="134"/>
      <c r="SNB15" s="132"/>
      <c r="SNC15" s="132"/>
      <c r="SND15" s="132"/>
      <c r="SNE15" s="133"/>
      <c r="SNF15" s="134"/>
      <c r="SNG15" s="132"/>
      <c r="SNH15" s="132"/>
      <c r="SNI15" s="132"/>
      <c r="SNJ15" s="133"/>
      <c r="SNK15" s="134"/>
      <c r="SNL15" s="132"/>
      <c r="SNM15" s="132"/>
      <c r="SNN15" s="132"/>
      <c r="SNO15" s="133"/>
      <c r="SNP15" s="134"/>
      <c r="SNQ15" s="132"/>
      <c r="SNR15" s="132"/>
      <c r="SNS15" s="132"/>
      <c r="SNT15" s="133"/>
      <c r="SNU15" s="134"/>
      <c r="SNV15" s="132"/>
      <c r="SNW15" s="132"/>
      <c r="SNX15" s="132"/>
      <c r="SNY15" s="133"/>
      <c r="SNZ15" s="134"/>
      <c r="SOA15" s="132"/>
      <c r="SOB15" s="132"/>
      <c r="SOC15" s="132"/>
      <c r="SOD15" s="133"/>
      <c r="SOE15" s="134"/>
      <c r="SOF15" s="132"/>
      <c r="SOG15" s="132"/>
      <c r="SOH15" s="132"/>
      <c r="SOI15" s="133"/>
      <c r="SOJ15" s="134"/>
      <c r="SOK15" s="132"/>
      <c r="SOL15" s="132"/>
      <c r="SOM15" s="132"/>
      <c r="SON15" s="133"/>
      <c r="SOO15" s="134"/>
      <c r="SOP15" s="132"/>
      <c r="SOQ15" s="132"/>
      <c r="SOR15" s="132"/>
      <c r="SOS15" s="133"/>
      <c r="SOT15" s="134"/>
      <c r="SOU15" s="132"/>
      <c r="SOV15" s="132"/>
      <c r="SOW15" s="132"/>
      <c r="SOX15" s="133"/>
      <c r="SOY15" s="134"/>
      <c r="SOZ15" s="132"/>
      <c r="SPA15" s="132"/>
      <c r="SPB15" s="132"/>
      <c r="SPC15" s="133"/>
      <c r="SPD15" s="134"/>
      <c r="SPE15" s="132"/>
      <c r="SPF15" s="132"/>
      <c r="SPG15" s="132"/>
      <c r="SPH15" s="133"/>
      <c r="SPI15" s="134"/>
      <c r="SPJ15" s="132"/>
      <c r="SPK15" s="132"/>
      <c r="SPL15" s="132"/>
      <c r="SPM15" s="133"/>
      <c r="SPN15" s="134"/>
      <c r="SPO15" s="132"/>
      <c r="SPP15" s="132"/>
      <c r="SPQ15" s="132"/>
      <c r="SPR15" s="133"/>
      <c r="SPS15" s="134"/>
      <c r="SPT15" s="132"/>
      <c r="SPU15" s="132"/>
      <c r="SPV15" s="132"/>
      <c r="SPW15" s="133"/>
      <c r="SPX15" s="134"/>
      <c r="SPY15" s="132"/>
      <c r="SPZ15" s="132"/>
      <c r="SQA15" s="132"/>
      <c r="SQB15" s="133"/>
      <c r="SQC15" s="134"/>
      <c r="SQD15" s="132"/>
      <c r="SQE15" s="132"/>
      <c r="SQF15" s="132"/>
      <c r="SQG15" s="133"/>
      <c r="SQH15" s="134"/>
      <c r="SQI15" s="132"/>
      <c r="SQJ15" s="132"/>
      <c r="SQK15" s="132"/>
      <c r="SQL15" s="133"/>
      <c r="SQM15" s="134"/>
      <c r="SQN15" s="132"/>
      <c r="SQO15" s="132"/>
      <c r="SQP15" s="132"/>
      <c r="SQQ15" s="133"/>
      <c r="SQR15" s="134"/>
      <c r="SQS15" s="132"/>
      <c r="SQT15" s="132"/>
      <c r="SQU15" s="132"/>
      <c r="SQV15" s="133"/>
      <c r="SQW15" s="134"/>
      <c r="SQX15" s="132"/>
      <c r="SQY15" s="132"/>
      <c r="SQZ15" s="132"/>
      <c r="SRA15" s="133"/>
      <c r="SRB15" s="134"/>
      <c r="SRC15" s="132"/>
      <c r="SRD15" s="132"/>
      <c r="SRE15" s="132"/>
      <c r="SRF15" s="133"/>
      <c r="SRG15" s="134"/>
      <c r="SRH15" s="132"/>
      <c r="SRI15" s="132"/>
      <c r="SRJ15" s="132"/>
      <c r="SRK15" s="133"/>
      <c r="SRL15" s="134"/>
      <c r="SRM15" s="132"/>
      <c r="SRN15" s="132"/>
      <c r="SRO15" s="132"/>
      <c r="SRP15" s="133"/>
      <c r="SRQ15" s="134"/>
      <c r="SRR15" s="132"/>
      <c r="SRS15" s="132"/>
      <c r="SRT15" s="132"/>
      <c r="SRU15" s="133"/>
      <c r="SRV15" s="134"/>
      <c r="SRW15" s="132"/>
      <c r="SRX15" s="132"/>
      <c r="SRY15" s="132"/>
      <c r="SRZ15" s="133"/>
      <c r="SSA15" s="134"/>
      <c r="SSB15" s="132"/>
      <c r="SSC15" s="132"/>
      <c r="SSD15" s="132"/>
      <c r="SSE15" s="133"/>
      <c r="SSF15" s="134"/>
      <c r="SSG15" s="132"/>
      <c r="SSH15" s="132"/>
      <c r="SSI15" s="132"/>
      <c r="SSJ15" s="133"/>
      <c r="SSK15" s="134"/>
      <c r="SSL15" s="132"/>
      <c r="SSM15" s="132"/>
      <c r="SSN15" s="132"/>
      <c r="SSO15" s="133"/>
      <c r="SSP15" s="134"/>
      <c r="SSQ15" s="132"/>
      <c r="SSR15" s="132"/>
      <c r="SSS15" s="132"/>
      <c r="SST15" s="133"/>
      <c r="SSU15" s="134"/>
      <c r="SSV15" s="132"/>
      <c r="SSW15" s="132"/>
      <c r="SSX15" s="132"/>
      <c r="SSY15" s="133"/>
      <c r="SSZ15" s="134"/>
      <c r="STA15" s="132"/>
      <c r="STB15" s="132"/>
      <c r="STC15" s="132"/>
      <c r="STD15" s="133"/>
      <c r="STE15" s="134"/>
      <c r="STF15" s="132"/>
      <c r="STG15" s="132"/>
      <c r="STH15" s="132"/>
      <c r="STI15" s="133"/>
      <c r="STJ15" s="134"/>
      <c r="STK15" s="132"/>
      <c r="STL15" s="132"/>
      <c r="STM15" s="132"/>
      <c r="STN15" s="133"/>
      <c r="STO15" s="134"/>
      <c r="STP15" s="132"/>
      <c r="STQ15" s="132"/>
      <c r="STR15" s="132"/>
      <c r="STS15" s="133"/>
      <c r="STT15" s="134"/>
      <c r="STU15" s="132"/>
      <c r="STV15" s="132"/>
      <c r="STW15" s="132"/>
      <c r="STX15" s="133"/>
      <c r="STY15" s="134"/>
      <c r="STZ15" s="132"/>
      <c r="SUA15" s="132"/>
      <c r="SUB15" s="132"/>
      <c r="SUC15" s="133"/>
      <c r="SUD15" s="134"/>
      <c r="SUE15" s="132"/>
      <c r="SUF15" s="132"/>
      <c r="SUG15" s="132"/>
      <c r="SUH15" s="133"/>
      <c r="SUI15" s="134"/>
      <c r="SUJ15" s="132"/>
      <c r="SUK15" s="132"/>
      <c r="SUL15" s="132"/>
      <c r="SUM15" s="133"/>
      <c r="SUN15" s="134"/>
      <c r="SUO15" s="132"/>
      <c r="SUP15" s="132"/>
      <c r="SUQ15" s="132"/>
      <c r="SUR15" s="133"/>
      <c r="SUS15" s="134"/>
      <c r="SUT15" s="132"/>
      <c r="SUU15" s="132"/>
      <c r="SUV15" s="132"/>
      <c r="SUW15" s="133"/>
      <c r="SUX15" s="134"/>
      <c r="SUY15" s="132"/>
      <c r="SUZ15" s="132"/>
      <c r="SVA15" s="132"/>
      <c r="SVB15" s="133"/>
      <c r="SVC15" s="134"/>
      <c r="SVD15" s="132"/>
      <c r="SVE15" s="132"/>
      <c r="SVF15" s="132"/>
      <c r="SVG15" s="133"/>
      <c r="SVH15" s="134"/>
      <c r="SVI15" s="132"/>
      <c r="SVJ15" s="132"/>
      <c r="SVK15" s="132"/>
      <c r="SVL15" s="133"/>
      <c r="SVM15" s="134"/>
      <c r="SVN15" s="132"/>
      <c r="SVO15" s="132"/>
      <c r="SVP15" s="132"/>
      <c r="SVQ15" s="133"/>
      <c r="SVR15" s="134"/>
      <c r="SVS15" s="132"/>
      <c r="SVT15" s="132"/>
      <c r="SVU15" s="132"/>
      <c r="SVV15" s="133"/>
      <c r="SVW15" s="134"/>
      <c r="SVX15" s="132"/>
      <c r="SVY15" s="132"/>
      <c r="SVZ15" s="132"/>
      <c r="SWA15" s="133"/>
      <c r="SWB15" s="134"/>
      <c r="SWC15" s="132"/>
      <c r="SWD15" s="132"/>
      <c r="SWE15" s="132"/>
      <c r="SWF15" s="133"/>
      <c r="SWG15" s="134"/>
      <c r="SWH15" s="132"/>
      <c r="SWI15" s="132"/>
      <c r="SWJ15" s="132"/>
      <c r="SWK15" s="133"/>
      <c r="SWL15" s="134"/>
      <c r="SWM15" s="132"/>
      <c r="SWN15" s="132"/>
      <c r="SWO15" s="132"/>
      <c r="SWP15" s="133"/>
      <c r="SWQ15" s="134"/>
      <c r="SWR15" s="132"/>
      <c r="SWS15" s="132"/>
      <c r="SWT15" s="132"/>
      <c r="SWU15" s="133"/>
      <c r="SWV15" s="134"/>
      <c r="SWW15" s="132"/>
      <c r="SWX15" s="132"/>
      <c r="SWY15" s="132"/>
      <c r="SWZ15" s="133"/>
      <c r="SXA15" s="134"/>
      <c r="SXB15" s="132"/>
      <c r="SXC15" s="132"/>
      <c r="SXD15" s="132"/>
      <c r="SXE15" s="133"/>
      <c r="SXF15" s="134"/>
      <c r="SXG15" s="132"/>
      <c r="SXH15" s="132"/>
      <c r="SXI15" s="132"/>
      <c r="SXJ15" s="133"/>
      <c r="SXK15" s="134"/>
      <c r="SXL15" s="132"/>
      <c r="SXM15" s="132"/>
      <c r="SXN15" s="132"/>
      <c r="SXO15" s="133"/>
      <c r="SXP15" s="134"/>
      <c r="SXQ15" s="132"/>
      <c r="SXR15" s="132"/>
      <c r="SXS15" s="132"/>
      <c r="SXT15" s="133"/>
      <c r="SXU15" s="134"/>
      <c r="SXV15" s="132"/>
      <c r="SXW15" s="132"/>
      <c r="SXX15" s="132"/>
      <c r="SXY15" s="133"/>
      <c r="SXZ15" s="134"/>
      <c r="SYA15" s="132"/>
      <c r="SYB15" s="132"/>
      <c r="SYC15" s="132"/>
      <c r="SYD15" s="133"/>
      <c r="SYE15" s="134"/>
      <c r="SYF15" s="132"/>
      <c r="SYG15" s="132"/>
      <c r="SYH15" s="132"/>
      <c r="SYI15" s="133"/>
      <c r="SYJ15" s="134"/>
      <c r="SYK15" s="132"/>
      <c r="SYL15" s="132"/>
      <c r="SYM15" s="132"/>
      <c r="SYN15" s="133"/>
      <c r="SYO15" s="134"/>
      <c r="SYP15" s="132"/>
      <c r="SYQ15" s="132"/>
      <c r="SYR15" s="132"/>
      <c r="SYS15" s="133"/>
      <c r="SYT15" s="134"/>
      <c r="SYU15" s="132"/>
      <c r="SYV15" s="132"/>
      <c r="SYW15" s="132"/>
      <c r="SYX15" s="133"/>
      <c r="SYY15" s="134"/>
      <c r="SYZ15" s="132"/>
      <c r="SZA15" s="132"/>
      <c r="SZB15" s="132"/>
      <c r="SZC15" s="133"/>
      <c r="SZD15" s="134"/>
      <c r="SZE15" s="132"/>
      <c r="SZF15" s="132"/>
      <c r="SZG15" s="132"/>
      <c r="SZH15" s="133"/>
      <c r="SZI15" s="134"/>
      <c r="SZJ15" s="132"/>
      <c r="SZK15" s="132"/>
      <c r="SZL15" s="132"/>
      <c r="SZM15" s="133"/>
      <c r="SZN15" s="134"/>
      <c r="SZO15" s="132"/>
      <c r="SZP15" s="132"/>
      <c r="SZQ15" s="132"/>
      <c r="SZR15" s="133"/>
      <c r="SZS15" s="134"/>
      <c r="SZT15" s="132"/>
      <c r="SZU15" s="132"/>
      <c r="SZV15" s="132"/>
      <c r="SZW15" s="133"/>
      <c r="SZX15" s="134"/>
      <c r="SZY15" s="132"/>
      <c r="SZZ15" s="132"/>
      <c r="TAA15" s="132"/>
      <c r="TAB15" s="133"/>
      <c r="TAC15" s="134"/>
      <c r="TAD15" s="132"/>
      <c r="TAE15" s="132"/>
      <c r="TAF15" s="132"/>
      <c r="TAG15" s="133"/>
      <c r="TAH15" s="134"/>
      <c r="TAI15" s="132"/>
      <c r="TAJ15" s="132"/>
      <c r="TAK15" s="132"/>
      <c r="TAL15" s="133"/>
      <c r="TAM15" s="134"/>
      <c r="TAN15" s="132"/>
      <c r="TAO15" s="132"/>
      <c r="TAP15" s="132"/>
      <c r="TAQ15" s="133"/>
      <c r="TAR15" s="134"/>
      <c r="TAS15" s="132"/>
      <c r="TAT15" s="132"/>
      <c r="TAU15" s="132"/>
      <c r="TAV15" s="133"/>
      <c r="TAW15" s="134"/>
      <c r="TAX15" s="132"/>
      <c r="TAY15" s="132"/>
      <c r="TAZ15" s="132"/>
      <c r="TBA15" s="133"/>
      <c r="TBB15" s="134"/>
      <c r="TBC15" s="132"/>
      <c r="TBD15" s="132"/>
      <c r="TBE15" s="132"/>
      <c r="TBF15" s="133"/>
      <c r="TBG15" s="134"/>
      <c r="TBH15" s="132"/>
      <c r="TBI15" s="132"/>
      <c r="TBJ15" s="132"/>
      <c r="TBK15" s="133"/>
      <c r="TBL15" s="134"/>
      <c r="TBM15" s="132"/>
      <c r="TBN15" s="132"/>
      <c r="TBO15" s="132"/>
      <c r="TBP15" s="133"/>
      <c r="TBQ15" s="134"/>
      <c r="TBR15" s="132"/>
      <c r="TBS15" s="132"/>
      <c r="TBT15" s="132"/>
      <c r="TBU15" s="133"/>
      <c r="TBV15" s="134"/>
      <c r="TBW15" s="132"/>
      <c r="TBX15" s="132"/>
      <c r="TBY15" s="132"/>
      <c r="TBZ15" s="133"/>
      <c r="TCA15" s="134"/>
      <c r="TCB15" s="132"/>
      <c r="TCC15" s="132"/>
      <c r="TCD15" s="132"/>
      <c r="TCE15" s="133"/>
      <c r="TCF15" s="134"/>
      <c r="TCG15" s="132"/>
      <c r="TCH15" s="132"/>
      <c r="TCI15" s="132"/>
      <c r="TCJ15" s="133"/>
      <c r="TCK15" s="134"/>
      <c r="TCL15" s="132"/>
      <c r="TCM15" s="132"/>
      <c r="TCN15" s="132"/>
      <c r="TCO15" s="133"/>
      <c r="TCP15" s="134"/>
      <c r="TCQ15" s="132"/>
      <c r="TCR15" s="132"/>
      <c r="TCS15" s="132"/>
      <c r="TCT15" s="133"/>
      <c r="TCU15" s="134"/>
      <c r="TCV15" s="132"/>
      <c r="TCW15" s="132"/>
      <c r="TCX15" s="132"/>
      <c r="TCY15" s="133"/>
      <c r="TCZ15" s="134"/>
      <c r="TDA15" s="132"/>
      <c r="TDB15" s="132"/>
      <c r="TDC15" s="132"/>
      <c r="TDD15" s="133"/>
      <c r="TDE15" s="134"/>
      <c r="TDF15" s="132"/>
      <c r="TDG15" s="132"/>
      <c r="TDH15" s="132"/>
      <c r="TDI15" s="133"/>
      <c r="TDJ15" s="134"/>
      <c r="TDK15" s="132"/>
      <c r="TDL15" s="132"/>
      <c r="TDM15" s="132"/>
      <c r="TDN15" s="133"/>
      <c r="TDO15" s="134"/>
      <c r="TDP15" s="132"/>
      <c r="TDQ15" s="132"/>
      <c r="TDR15" s="132"/>
      <c r="TDS15" s="133"/>
      <c r="TDT15" s="134"/>
      <c r="TDU15" s="132"/>
      <c r="TDV15" s="132"/>
      <c r="TDW15" s="132"/>
      <c r="TDX15" s="133"/>
      <c r="TDY15" s="134"/>
      <c r="TDZ15" s="132"/>
      <c r="TEA15" s="132"/>
      <c r="TEB15" s="132"/>
      <c r="TEC15" s="133"/>
      <c r="TED15" s="134"/>
      <c r="TEE15" s="132"/>
      <c r="TEF15" s="132"/>
      <c r="TEG15" s="132"/>
      <c r="TEH15" s="133"/>
      <c r="TEI15" s="134"/>
      <c r="TEJ15" s="132"/>
      <c r="TEK15" s="132"/>
      <c r="TEL15" s="132"/>
      <c r="TEM15" s="133"/>
      <c r="TEN15" s="134"/>
      <c r="TEO15" s="132"/>
      <c r="TEP15" s="132"/>
      <c r="TEQ15" s="132"/>
      <c r="TER15" s="133"/>
      <c r="TES15" s="134"/>
      <c r="TET15" s="132"/>
      <c r="TEU15" s="132"/>
      <c r="TEV15" s="132"/>
      <c r="TEW15" s="133"/>
      <c r="TEX15" s="134"/>
      <c r="TEY15" s="132"/>
      <c r="TEZ15" s="132"/>
      <c r="TFA15" s="132"/>
      <c r="TFB15" s="133"/>
      <c r="TFC15" s="134"/>
      <c r="TFD15" s="132"/>
      <c r="TFE15" s="132"/>
      <c r="TFF15" s="132"/>
      <c r="TFG15" s="133"/>
      <c r="TFH15" s="134"/>
      <c r="TFI15" s="132"/>
      <c r="TFJ15" s="132"/>
      <c r="TFK15" s="132"/>
      <c r="TFL15" s="133"/>
      <c r="TFM15" s="134"/>
      <c r="TFN15" s="132"/>
      <c r="TFO15" s="132"/>
      <c r="TFP15" s="132"/>
      <c r="TFQ15" s="133"/>
      <c r="TFR15" s="134"/>
      <c r="TFS15" s="132"/>
      <c r="TFT15" s="132"/>
      <c r="TFU15" s="132"/>
      <c r="TFV15" s="133"/>
      <c r="TFW15" s="134"/>
      <c r="TFX15" s="132"/>
      <c r="TFY15" s="132"/>
      <c r="TFZ15" s="132"/>
      <c r="TGA15" s="133"/>
      <c r="TGB15" s="134"/>
      <c r="TGC15" s="132"/>
      <c r="TGD15" s="132"/>
      <c r="TGE15" s="132"/>
      <c r="TGF15" s="133"/>
      <c r="TGG15" s="134"/>
      <c r="TGH15" s="132"/>
      <c r="TGI15" s="132"/>
      <c r="TGJ15" s="132"/>
      <c r="TGK15" s="133"/>
      <c r="TGL15" s="134"/>
      <c r="TGM15" s="132"/>
      <c r="TGN15" s="132"/>
      <c r="TGO15" s="132"/>
      <c r="TGP15" s="133"/>
      <c r="TGQ15" s="134"/>
      <c r="TGR15" s="132"/>
      <c r="TGS15" s="132"/>
      <c r="TGT15" s="132"/>
      <c r="TGU15" s="133"/>
      <c r="TGV15" s="134"/>
      <c r="TGW15" s="132"/>
      <c r="TGX15" s="132"/>
      <c r="TGY15" s="132"/>
      <c r="TGZ15" s="133"/>
      <c r="THA15" s="134"/>
      <c r="THB15" s="132"/>
      <c r="THC15" s="132"/>
      <c r="THD15" s="132"/>
      <c r="THE15" s="133"/>
      <c r="THF15" s="134"/>
      <c r="THG15" s="132"/>
      <c r="THH15" s="132"/>
      <c r="THI15" s="132"/>
      <c r="THJ15" s="133"/>
      <c r="THK15" s="134"/>
      <c r="THL15" s="132"/>
      <c r="THM15" s="132"/>
      <c r="THN15" s="132"/>
      <c r="THO15" s="133"/>
      <c r="THP15" s="134"/>
      <c r="THQ15" s="132"/>
      <c r="THR15" s="132"/>
      <c r="THS15" s="132"/>
      <c r="THT15" s="133"/>
      <c r="THU15" s="134"/>
      <c r="THV15" s="132"/>
      <c r="THW15" s="132"/>
      <c r="THX15" s="132"/>
      <c r="THY15" s="133"/>
      <c r="THZ15" s="134"/>
      <c r="TIA15" s="132"/>
      <c r="TIB15" s="132"/>
      <c r="TIC15" s="132"/>
      <c r="TID15" s="133"/>
      <c r="TIE15" s="134"/>
      <c r="TIF15" s="132"/>
      <c r="TIG15" s="132"/>
      <c r="TIH15" s="132"/>
      <c r="TII15" s="133"/>
      <c r="TIJ15" s="134"/>
      <c r="TIK15" s="132"/>
      <c r="TIL15" s="132"/>
      <c r="TIM15" s="132"/>
      <c r="TIN15" s="133"/>
      <c r="TIO15" s="134"/>
      <c r="TIP15" s="132"/>
      <c r="TIQ15" s="132"/>
      <c r="TIR15" s="132"/>
      <c r="TIS15" s="133"/>
      <c r="TIT15" s="134"/>
      <c r="TIU15" s="132"/>
      <c r="TIV15" s="132"/>
      <c r="TIW15" s="132"/>
      <c r="TIX15" s="133"/>
      <c r="TIY15" s="134"/>
      <c r="TIZ15" s="132"/>
      <c r="TJA15" s="132"/>
      <c r="TJB15" s="132"/>
      <c r="TJC15" s="133"/>
      <c r="TJD15" s="134"/>
      <c r="TJE15" s="132"/>
      <c r="TJF15" s="132"/>
      <c r="TJG15" s="132"/>
      <c r="TJH15" s="133"/>
      <c r="TJI15" s="134"/>
      <c r="TJJ15" s="132"/>
      <c r="TJK15" s="132"/>
      <c r="TJL15" s="132"/>
      <c r="TJM15" s="133"/>
      <c r="TJN15" s="134"/>
      <c r="TJO15" s="132"/>
      <c r="TJP15" s="132"/>
      <c r="TJQ15" s="132"/>
      <c r="TJR15" s="133"/>
      <c r="TJS15" s="134"/>
      <c r="TJT15" s="132"/>
      <c r="TJU15" s="132"/>
      <c r="TJV15" s="132"/>
      <c r="TJW15" s="133"/>
      <c r="TJX15" s="134"/>
      <c r="TJY15" s="132"/>
      <c r="TJZ15" s="132"/>
      <c r="TKA15" s="132"/>
      <c r="TKB15" s="133"/>
      <c r="TKC15" s="134"/>
      <c r="TKD15" s="132"/>
      <c r="TKE15" s="132"/>
      <c r="TKF15" s="132"/>
      <c r="TKG15" s="133"/>
      <c r="TKH15" s="134"/>
      <c r="TKI15" s="132"/>
      <c r="TKJ15" s="132"/>
      <c r="TKK15" s="132"/>
      <c r="TKL15" s="133"/>
      <c r="TKM15" s="134"/>
      <c r="TKN15" s="132"/>
      <c r="TKO15" s="132"/>
      <c r="TKP15" s="132"/>
      <c r="TKQ15" s="133"/>
      <c r="TKR15" s="134"/>
      <c r="TKS15" s="132"/>
      <c r="TKT15" s="132"/>
      <c r="TKU15" s="132"/>
      <c r="TKV15" s="133"/>
      <c r="TKW15" s="134"/>
      <c r="TKX15" s="132"/>
      <c r="TKY15" s="132"/>
      <c r="TKZ15" s="132"/>
      <c r="TLA15" s="133"/>
      <c r="TLB15" s="134"/>
      <c r="TLC15" s="132"/>
      <c r="TLD15" s="132"/>
      <c r="TLE15" s="132"/>
      <c r="TLF15" s="133"/>
      <c r="TLG15" s="134"/>
      <c r="TLH15" s="132"/>
      <c r="TLI15" s="132"/>
      <c r="TLJ15" s="132"/>
      <c r="TLK15" s="133"/>
      <c r="TLL15" s="134"/>
      <c r="TLM15" s="132"/>
      <c r="TLN15" s="132"/>
      <c r="TLO15" s="132"/>
      <c r="TLP15" s="133"/>
      <c r="TLQ15" s="134"/>
      <c r="TLR15" s="132"/>
      <c r="TLS15" s="132"/>
      <c r="TLT15" s="132"/>
      <c r="TLU15" s="133"/>
      <c r="TLV15" s="134"/>
      <c r="TLW15" s="132"/>
      <c r="TLX15" s="132"/>
      <c r="TLY15" s="132"/>
      <c r="TLZ15" s="133"/>
      <c r="TMA15" s="134"/>
      <c r="TMB15" s="132"/>
      <c r="TMC15" s="132"/>
      <c r="TMD15" s="132"/>
      <c r="TME15" s="133"/>
      <c r="TMF15" s="134"/>
      <c r="TMG15" s="132"/>
      <c r="TMH15" s="132"/>
      <c r="TMI15" s="132"/>
      <c r="TMJ15" s="133"/>
      <c r="TMK15" s="134"/>
      <c r="TML15" s="132"/>
      <c r="TMM15" s="132"/>
      <c r="TMN15" s="132"/>
      <c r="TMO15" s="133"/>
      <c r="TMP15" s="134"/>
      <c r="TMQ15" s="132"/>
      <c r="TMR15" s="132"/>
      <c r="TMS15" s="132"/>
      <c r="TMT15" s="133"/>
      <c r="TMU15" s="134"/>
      <c r="TMV15" s="132"/>
      <c r="TMW15" s="132"/>
      <c r="TMX15" s="132"/>
      <c r="TMY15" s="133"/>
      <c r="TMZ15" s="134"/>
      <c r="TNA15" s="132"/>
      <c r="TNB15" s="132"/>
      <c r="TNC15" s="132"/>
      <c r="TND15" s="133"/>
      <c r="TNE15" s="134"/>
      <c r="TNF15" s="132"/>
      <c r="TNG15" s="132"/>
      <c r="TNH15" s="132"/>
      <c r="TNI15" s="133"/>
      <c r="TNJ15" s="134"/>
      <c r="TNK15" s="132"/>
      <c r="TNL15" s="132"/>
      <c r="TNM15" s="132"/>
      <c r="TNN15" s="133"/>
      <c r="TNO15" s="134"/>
      <c r="TNP15" s="132"/>
      <c r="TNQ15" s="132"/>
      <c r="TNR15" s="132"/>
      <c r="TNS15" s="133"/>
      <c r="TNT15" s="134"/>
      <c r="TNU15" s="132"/>
      <c r="TNV15" s="132"/>
      <c r="TNW15" s="132"/>
      <c r="TNX15" s="133"/>
      <c r="TNY15" s="134"/>
      <c r="TNZ15" s="132"/>
      <c r="TOA15" s="132"/>
      <c r="TOB15" s="132"/>
      <c r="TOC15" s="133"/>
      <c r="TOD15" s="134"/>
      <c r="TOE15" s="132"/>
      <c r="TOF15" s="132"/>
      <c r="TOG15" s="132"/>
      <c r="TOH15" s="133"/>
      <c r="TOI15" s="134"/>
      <c r="TOJ15" s="132"/>
      <c r="TOK15" s="132"/>
      <c r="TOL15" s="132"/>
      <c r="TOM15" s="133"/>
      <c r="TON15" s="134"/>
      <c r="TOO15" s="132"/>
      <c r="TOP15" s="132"/>
      <c r="TOQ15" s="132"/>
      <c r="TOR15" s="133"/>
      <c r="TOS15" s="134"/>
      <c r="TOT15" s="132"/>
      <c r="TOU15" s="132"/>
      <c r="TOV15" s="132"/>
      <c r="TOW15" s="133"/>
      <c r="TOX15" s="134"/>
      <c r="TOY15" s="132"/>
      <c r="TOZ15" s="132"/>
      <c r="TPA15" s="132"/>
      <c r="TPB15" s="133"/>
      <c r="TPC15" s="134"/>
      <c r="TPD15" s="132"/>
      <c r="TPE15" s="132"/>
      <c r="TPF15" s="132"/>
      <c r="TPG15" s="133"/>
      <c r="TPH15" s="134"/>
      <c r="TPI15" s="132"/>
      <c r="TPJ15" s="132"/>
      <c r="TPK15" s="132"/>
      <c r="TPL15" s="133"/>
      <c r="TPM15" s="134"/>
      <c r="TPN15" s="132"/>
      <c r="TPO15" s="132"/>
      <c r="TPP15" s="132"/>
      <c r="TPQ15" s="133"/>
      <c r="TPR15" s="134"/>
      <c r="TPS15" s="132"/>
      <c r="TPT15" s="132"/>
      <c r="TPU15" s="132"/>
      <c r="TPV15" s="133"/>
      <c r="TPW15" s="134"/>
      <c r="TPX15" s="132"/>
      <c r="TPY15" s="132"/>
      <c r="TPZ15" s="132"/>
      <c r="TQA15" s="133"/>
      <c r="TQB15" s="134"/>
      <c r="TQC15" s="132"/>
      <c r="TQD15" s="132"/>
      <c r="TQE15" s="132"/>
      <c r="TQF15" s="133"/>
      <c r="TQG15" s="134"/>
      <c r="TQH15" s="132"/>
      <c r="TQI15" s="132"/>
      <c r="TQJ15" s="132"/>
      <c r="TQK15" s="133"/>
      <c r="TQL15" s="134"/>
      <c r="TQM15" s="132"/>
      <c r="TQN15" s="132"/>
      <c r="TQO15" s="132"/>
      <c r="TQP15" s="133"/>
      <c r="TQQ15" s="134"/>
      <c r="TQR15" s="132"/>
      <c r="TQS15" s="132"/>
      <c r="TQT15" s="132"/>
      <c r="TQU15" s="133"/>
      <c r="TQV15" s="134"/>
      <c r="TQW15" s="132"/>
      <c r="TQX15" s="132"/>
      <c r="TQY15" s="132"/>
      <c r="TQZ15" s="133"/>
      <c r="TRA15" s="134"/>
      <c r="TRB15" s="132"/>
      <c r="TRC15" s="132"/>
      <c r="TRD15" s="132"/>
      <c r="TRE15" s="133"/>
      <c r="TRF15" s="134"/>
      <c r="TRG15" s="132"/>
      <c r="TRH15" s="132"/>
      <c r="TRI15" s="132"/>
      <c r="TRJ15" s="133"/>
      <c r="TRK15" s="134"/>
      <c r="TRL15" s="132"/>
      <c r="TRM15" s="132"/>
      <c r="TRN15" s="132"/>
      <c r="TRO15" s="133"/>
      <c r="TRP15" s="134"/>
      <c r="TRQ15" s="132"/>
      <c r="TRR15" s="132"/>
      <c r="TRS15" s="132"/>
      <c r="TRT15" s="133"/>
      <c r="TRU15" s="134"/>
      <c r="TRV15" s="132"/>
      <c r="TRW15" s="132"/>
      <c r="TRX15" s="132"/>
      <c r="TRY15" s="133"/>
      <c r="TRZ15" s="134"/>
      <c r="TSA15" s="132"/>
      <c r="TSB15" s="132"/>
      <c r="TSC15" s="132"/>
      <c r="TSD15" s="133"/>
      <c r="TSE15" s="134"/>
      <c r="TSF15" s="132"/>
      <c r="TSG15" s="132"/>
      <c r="TSH15" s="132"/>
      <c r="TSI15" s="133"/>
      <c r="TSJ15" s="134"/>
      <c r="TSK15" s="132"/>
      <c r="TSL15" s="132"/>
      <c r="TSM15" s="132"/>
      <c r="TSN15" s="133"/>
      <c r="TSO15" s="134"/>
      <c r="TSP15" s="132"/>
      <c r="TSQ15" s="132"/>
      <c r="TSR15" s="132"/>
      <c r="TSS15" s="133"/>
      <c r="TST15" s="134"/>
      <c r="TSU15" s="132"/>
      <c r="TSV15" s="132"/>
      <c r="TSW15" s="132"/>
      <c r="TSX15" s="133"/>
      <c r="TSY15" s="134"/>
      <c r="TSZ15" s="132"/>
      <c r="TTA15" s="132"/>
      <c r="TTB15" s="132"/>
      <c r="TTC15" s="133"/>
      <c r="TTD15" s="134"/>
      <c r="TTE15" s="132"/>
      <c r="TTF15" s="132"/>
      <c r="TTG15" s="132"/>
      <c r="TTH15" s="133"/>
      <c r="TTI15" s="134"/>
      <c r="TTJ15" s="132"/>
      <c r="TTK15" s="132"/>
      <c r="TTL15" s="132"/>
      <c r="TTM15" s="133"/>
      <c r="TTN15" s="134"/>
      <c r="TTO15" s="132"/>
      <c r="TTP15" s="132"/>
      <c r="TTQ15" s="132"/>
      <c r="TTR15" s="133"/>
      <c r="TTS15" s="134"/>
      <c r="TTT15" s="132"/>
      <c r="TTU15" s="132"/>
      <c r="TTV15" s="132"/>
      <c r="TTW15" s="133"/>
      <c r="TTX15" s="134"/>
      <c r="TTY15" s="132"/>
      <c r="TTZ15" s="132"/>
      <c r="TUA15" s="132"/>
      <c r="TUB15" s="133"/>
      <c r="TUC15" s="134"/>
      <c r="TUD15" s="132"/>
      <c r="TUE15" s="132"/>
      <c r="TUF15" s="132"/>
      <c r="TUG15" s="133"/>
      <c r="TUH15" s="134"/>
      <c r="TUI15" s="132"/>
      <c r="TUJ15" s="132"/>
      <c r="TUK15" s="132"/>
      <c r="TUL15" s="133"/>
      <c r="TUM15" s="134"/>
      <c r="TUN15" s="132"/>
      <c r="TUO15" s="132"/>
      <c r="TUP15" s="132"/>
      <c r="TUQ15" s="133"/>
      <c r="TUR15" s="134"/>
      <c r="TUS15" s="132"/>
      <c r="TUT15" s="132"/>
      <c r="TUU15" s="132"/>
      <c r="TUV15" s="133"/>
      <c r="TUW15" s="134"/>
      <c r="TUX15" s="132"/>
      <c r="TUY15" s="132"/>
      <c r="TUZ15" s="132"/>
      <c r="TVA15" s="133"/>
      <c r="TVB15" s="134"/>
      <c r="TVC15" s="132"/>
      <c r="TVD15" s="132"/>
      <c r="TVE15" s="132"/>
      <c r="TVF15" s="133"/>
      <c r="TVG15" s="134"/>
      <c r="TVH15" s="132"/>
      <c r="TVI15" s="132"/>
      <c r="TVJ15" s="132"/>
      <c r="TVK15" s="133"/>
      <c r="TVL15" s="134"/>
      <c r="TVM15" s="132"/>
      <c r="TVN15" s="132"/>
      <c r="TVO15" s="132"/>
      <c r="TVP15" s="133"/>
      <c r="TVQ15" s="134"/>
      <c r="TVR15" s="132"/>
      <c r="TVS15" s="132"/>
      <c r="TVT15" s="132"/>
      <c r="TVU15" s="133"/>
      <c r="TVV15" s="134"/>
      <c r="TVW15" s="132"/>
      <c r="TVX15" s="132"/>
      <c r="TVY15" s="132"/>
      <c r="TVZ15" s="133"/>
      <c r="TWA15" s="134"/>
      <c r="TWB15" s="132"/>
      <c r="TWC15" s="132"/>
      <c r="TWD15" s="132"/>
      <c r="TWE15" s="133"/>
      <c r="TWF15" s="134"/>
      <c r="TWG15" s="132"/>
      <c r="TWH15" s="132"/>
      <c r="TWI15" s="132"/>
      <c r="TWJ15" s="133"/>
      <c r="TWK15" s="134"/>
      <c r="TWL15" s="132"/>
      <c r="TWM15" s="132"/>
      <c r="TWN15" s="132"/>
      <c r="TWO15" s="133"/>
      <c r="TWP15" s="134"/>
      <c r="TWQ15" s="132"/>
      <c r="TWR15" s="132"/>
      <c r="TWS15" s="132"/>
      <c r="TWT15" s="133"/>
      <c r="TWU15" s="134"/>
      <c r="TWV15" s="132"/>
      <c r="TWW15" s="132"/>
      <c r="TWX15" s="132"/>
      <c r="TWY15" s="133"/>
      <c r="TWZ15" s="134"/>
      <c r="TXA15" s="132"/>
      <c r="TXB15" s="132"/>
      <c r="TXC15" s="132"/>
      <c r="TXD15" s="133"/>
      <c r="TXE15" s="134"/>
      <c r="TXF15" s="132"/>
      <c r="TXG15" s="132"/>
      <c r="TXH15" s="132"/>
      <c r="TXI15" s="133"/>
      <c r="TXJ15" s="134"/>
      <c r="TXK15" s="132"/>
      <c r="TXL15" s="132"/>
      <c r="TXM15" s="132"/>
      <c r="TXN15" s="133"/>
      <c r="TXO15" s="134"/>
      <c r="TXP15" s="132"/>
      <c r="TXQ15" s="132"/>
      <c r="TXR15" s="132"/>
      <c r="TXS15" s="133"/>
      <c r="TXT15" s="134"/>
      <c r="TXU15" s="132"/>
      <c r="TXV15" s="132"/>
      <c r="TXW15" s="132"/>
      <c r="TXX15" s="133"/>
      <c r="TXY15" s="134"/>
      <c r="TXZ15" s="132"/>
      <c r="TYA15" s="132"/>
      <c r="TYB15" s="132"/>
      <c r="TYC15" s="133"/>
      <c r="TYD15" s="134"/>
      <c r="TYE15" s="132"/>
      <c r="TYF15" s="132"/>
      <c r="TYG15" s="132"/>
      <c r="TYH15" s="133"/>
      <c r="TYI15" s="134"/>
      <c r="TYJ15" s="132"/>
      <c r="TYK15" s="132"/>
      <c r="TYL15" s="132"/>
      <c r="TYM15" s="133"/>
      <c r="TYN15" s="134"/>
      <c r="TYO15" s="132"/>
      <c r="TYP15" s="132"/>
      <c r="TYQ15" s="132"/>
      <c r="TYR15" s="133"/>
      <c r="TYS15" s="134"/>
      <c r="TYT15" s="132"/>
      <c r="TYU15" s="132"/>
      <c r="TYV15" s="132"/>
      <c r="TYW15" s="133"/>
      <c r="TYX15" s="134"/>
      <c r="TYY15" s="132"/>
      <c r="TYZ15" s="132"/>
      <c r="TZA15" s="132"/>
      <c r="TZB15" s="133"/>
      <c r="TZC15" s="134"/>
      <c r="TZD15" s="132"/>
      <c r="TZE15" s="132"/>
      <c r="TZF15" s="132"/>
      <c r="TZG15" s="133"/>
      <c r="TZH15" s="134"/>
      <c r="TZI15" s="132"/>
      <c r="TZJ15" s="132"/>
      <c r="TZK15" s="132"/>
      <c r="TZL15" s="133"/>
      <c r="TZM15" s="134"/>
      <c r="TZN15" s="132"/>
      <c r="TZO15" s="132"/>
      <c r="TZP15" s="132"/>
      <c r="TZQ15" s="133"/>
      <c r="TZR15" s="134"/>
      <c r="TZS15" s="132"/>
      <c r="TZT15" s="132"/>
      <c r="TZU15" s="132"/>
      <c r="TZV15" s="133"/>
      <c r="TZW15" s="134"/>
      <c r="TZX15" s="132"/>
      <c r="TZY15" s="132"/>
      <c r="TZZ15" s="132"/>
      <c r="UAA15" s="133"/>
      <c r="UAB15" s="134"/>
      <c r="UAC15" s="132"/>
      <c r="UAD15" s="132"/>
      <c r="UAE15" s="132"/>
      <c r="UAF15" s="133"/>
      <c r="UAG15" s="134"/>
      <c r="UAH15" s="132"/>
      <c r="UAI15" s="132"/>
      <c r="UAJ15" s="132"/>
      <c r="UAK15" s="133"/>
      <c r="UAL15" s="134"/>
      <c r="UAM15" s="132"/>
      <c r="UAN15" s="132"/>
      <c r="UAO15" s="132"/>
      <c r="UAP15" s="133"/>
      <c r="UAQ15" s="134"/>
      <c r="UAR15" s="132"/>
      <c r="UAS15" s="132"/>
      <c r="UAT15" s="132"/>
      <c r="UAU15" s="133"/>
      <c r="UAV15" s="134"/>
      <c r="UAW15" s="132"/>
      <c r="UAX15" s="132"/>
      <c r="UAY15" s="132"/>
      <c r="UAZ15" s="133"/>
      <c r="UBA15" s="134"/>
      <c r="UBB15" s="132"/>
      <c r="UBC15" s="132"/>
      <c r="UBD15" s="132"/>
      <c r="UBE15" s="133"/>
      <c r="UBF15" s="134"/>
      <c r="UBG15" s="132"/>
      <c r="UBH15" s="132"/>
      <c r="UBI15" s="132"/>
      <c r="UBJ15" s="133"/>
      <c r="UBK15" s="134"/>
      <c r="UBL15" s="132"/>
      <c r="UBM15" s="132"/>
      <c r="UBN15" s="132"/>
      <c r="UBO15" s="133"/>
      <c r="UBP15" s="134"/>
      <c r="UBQ15" s="132"/>
      <c r="UBR15" s="132"/>
      <c r="UBS15" s="132"/>
      <c r="UBT15" s="133"/>
      <c r="UBU15" s="134"/>
      <c r="UBV15" s="132"/>
      <c r="UBW15" s="132"/>
      <c r="UBX15" s="132"/>
      <c r="UBY15" s="133"/>
      <c r="UBZ15" s="134"/>
      <c r="UCA15" s="132"/>
      <c r="UCB15" s="132"/>
      <c r="UCC15" s="132"/>
      <c r="UCD15" s="133"/>
      <c r="UCE15" s="134"/>
      <c r="UCF15" s="132"/>
      <c r="UCG15" s="132"/>
      <c r="UCH15" s="132"/>
      <c r="UCI15" s="133"/>
      <c r="UCJ15" s="134"/>
      <c r="UCK15" s="132"/>
      <c r="UCL15" s="132"/>
      <c r="UCM15" s="132"/>
      <c r="UCN15" s="133"/>
      <c r="UCO15" s="134"/>
      <c r="UCP15" s="132"/>
      <c r="UCQ15" s="132"/>
      <c r="UCR15" s="132"/>
      <c r="UCS15" s="133"/>
      <c r="UCT15" s="134"/>
      <c r="UCU15" s="132"/>
      <c r="UCV15" s="132"/>
      <c r="UCW15" s="132"/>
      <c r="UCX15" s="133"/>
      <c r="UCY15" s="134"/>
      <c r="UCZ15" s="132"/>
      <c r="UDA15" s="132"/>
      <c r="UDB15" s="132"/>
      <c r="UDC15" s="133"/>
      <c r="UDD15" s="134"/>
      <c r="UDE15" s="132"/>
      <c r="UDF15" s="132"/>
      <c r="UDG15" s="132"/>
      <c r="UDH15" s="133"/>
      <c r="UDI15" s="134"/>
      <c r="UDJ15" s="132"/>
      <c r="UDK15" s="132"/>
      <c r="UDL15" s="132"/>
      <c r="UDM15" s="133"/>
      <c r="UDN15" s="134"/>
      <c r="UDO15" s="132"/>
      <c r="UDP15" s="132"/>
      <c r="UDQ15" s="132"/>
      <c r="UDR15" s="133"/>
      <c r="UDS15" s="134"/>
      <c r="UDT15" s="132"/>
      <c r="UDU15" s="132"/>
      <c r="UDV15" s="132"/>
      <c r="UDW15" s="133"/>
      <c r="UDX15" s="134"/>
      <c r="UDY15" s="132"/>
      <c r="UDZ15" s="132"/>
      <c r="UEA15" s="132"/>
      <c r="UEB15" s="133"/>
      <c r="UEC15" s="134"/>
      <c r="UED15" s="132"/>
      <c r="UEE15" s="132"/>
      <c r="UEF15" s="132"/>
      <c r="UEG15" s="133"/>
      <c r="UEH15" s="134"/>
      <c r="UEI15" s="132"/>
      <c r="UEJ15" s="132"/>
      <c r="UEK15" s="132"/>
      <c r="UEL15" s="133"/>
      <c r="UEM15" s="134"/>
      <c r="UEN15" s="132"/>
      <c r="UEO15" s="132"/>
      <c r="UEP15" s="132"/>
      <c r="UEQ15" s="133"/>
      <c r="UER15" s="134"/>
      <c r="UES15" s="132"/>
      <c r="UET15" s="132"/>
      <c r="UEU15" s="132"/>
      <c r="UEV15" s="133"/>
      <c r="UEW15" s="134"/>
      <c r="UEX15" s="132"/>
      <c r="UEY15" s="132"/>
      <c r="UEZ15" s="132"/>
      <c r="UFA15" s="133"/>
      <c r="UFB15" s="134"/>
      <c r="UFC15" s="132"/>
      <c r="UFD15" s="132"/>
      <c r="UFE15" s="132"/>
      <c r="UFF15" s="133"/>
      <c r="UFG15" s="134"/>
      <c r="UFH15" s="132"/>
      <c r="UFI15" s="132"/>
      <c r="UFJ15" s="132"/>
      <c r="UFK15" s="133"/>
      <c r="UFL15" s="134"/>
      <c r="UFM15" s="132"/>
      <c r="UFN15" s="132"/>
      <c r="UFO15" s="132"/>
      <c r="UFP15" s="133"/>
      <c r="UFQ15" s="134"/>
      <c r="UFR15" s="132"/>
      <c r="UFS15" s="132"/>
      <c r="UFT15" s="132"/>
      <c r="UFU15" s="133"/>
      <c r="UFV15" s="134"/>
      <c r="UFW15" s="132"/>
      <c r="UFX15" s="132"/>
      <c r="UFY15" s="132"/>
      <c r="UFZ15" s="133"/>
      <c r="UGA15" s="134"/>
      <c r="UGB15" s="132"/>
      <c r="UGC15" s="132"/>
      <c r="UGD15" s="132"/>
      <c r="UGE15" s="133"/>
      <c r="UGF15" s="134"/>
      <c r="UGG15" s="132"/>
      <c r="UGH15" s="132"/>
      <c r="UGI15" s="132"/>
      <c r="UGJ15" s="133"/>
      <c r="UGK15" s="134"/>
      <c r="UGL15" s="132"/>
      <c r="UGM15" s="132"/>
      <c r="UGN15" s="132"/>
      <c r="UGO15" s="133"/>
      <c r="UGP15" s="134"/>
      <c r="UGQ15" s="132"/>
      <c r="UGR15" s="132"/>
      <c r="UGS15" s="132"/>
      <c r="UGT15" s="133"/>
      <c r="UGU15" s="134"/>
      <c r="UGV15" s="132"/>
      <c r="UGW15" s="132"/>
      <c r="UGX15" s="132"/>
      <c r="UGY15" s="133"/>
      <c r="UGZ15" s="134"/>
      <c r="UHA15" s="132"/>
      <c r="UHB15" s="132"/>
      <c r="UHC15" s="132"/>
      <c r="UHD15" s="133"/>
      <c r="UHE15" s="134"/>
      <c r="UHF15" s="132"/>
      <c r="UHG15" s="132"/>
      <c r="UHH15" s="132"/>
      <c r="UHI15" s="133"/>
      <c r="UHJ15" s="134"/>
      <c r="UHK15" s="132"/>
      <c r="UHL15" s="132"/>
      <c r="UHM15" s="132"/>
      <c r="UHN15" s="133"/>
      <c r="UHO15" s="134"/>
      <c r="UHP15" s="132"/>
      <c r="UHQ15" s="132"/>
      <c r="UHR15" s="132"/>
      <c r="UHS15" s="133"/>
      <c r="UHT15" s="134"/>
      <c r="UHU15" s="132"/>
      <c r="UHV15" s="132"/>
      <c r="UHW15" s="132"/>
      <c r="UHX15" s="133"/>
      <c r="UHY15" s="134"/>
      <c r="UHZ15" s="132"/>
      <c r="UIA15" s="132"/>
      <c r="UIB15" s="132"/>
      <c r="UIC15" s="133"/>
      <c r="UID15" s="134"/>
      <c r="UIE15" s="132"/>
      <c r="UIF15" s="132"/>
      <c r="UIG15" s="132"/>
      <c r="UIH15" s="133"/>
      <c r="UII15" s="134"/>
      <c r="UIJ15" s="132"/>
      <c r="UIK15" s="132"/>
      <c r="UIL15" s="132"/>
      <c r="UIM15" s="133"/>
      <c r="UIN15" s="134"/>
      <c r="UIO15" s="132"/>
      <c r="UIP15" s="132"/>
      <c r="UIQ15" s="132"/>
      <c r="UIR15" s="133"/>
      <c r="UIS15" s="134"/>
      <c r="UIT15" s="132"/>
      <c r="UIU15" s="132"/>
      <c r="UIV15" s="132"/>
      <c r="UIW15" s="133"/>
      <c r="UIX15" s="134"/>
      <c r="UIY15" s="132"/>
      <c r="UIZ15" s="132"/>
      <c r="UJA15" s="132"/>
      <c r="UJB15" s="133"/>
      <c r="UJC15" s="134"/>
      <c r="UJD15" s="132"/>
      <c r="UJE15" s="132"/>
      <c r="UJF15" s="132"/>
      <c r="UJG15" s="133"/>
      <c r="UJH15" s="134"/>
      <c r="UJI15" s="132"/>
      <c r="UJJ15" s="132"/>
      <c r="UJK15" s="132"/>
      <c r="UJL15" s="133"/>
      <c r="UJM15" s="134"/>
      <c r="UJN15" s="132"/>
      <c r="UJO15" s="132"/>
      <c r="UJP15" s="132"/>
      <c r="UJQ15" s="133"/>
      <c r="UJR15" s="134"/>
      <c r="UJS15" s="132"/>
      <c r="UJT15" s="132"/>
      <c r="UJU15" s="132"/>
      <c r="UJV15" s="133"/>
      <c r="UJW15" s="134"/>
      <c r="UJX15" s="132"/>
      <c r="UJY15" s="132"/>
      <c r="UJZ15" s="132"/>
      <c r="UKA15" s="133"/>
      <c r="UKB15" s="134"/>
      <c r="UKC15" s="132"/>
      <c r="UKD15" s="132"/>
      <c r="UKE15" s="132"/>
      <c r="UKF15" s="133"/>
      <c r="UKG15" s="134"/>
      <c r="UKH15" s="132"/>
      <c r="UKI15" s="132"/>
      <c r="UKJ15" s="132"/>
      <c r="UKK15" s="133"/>
      <c r="UKL15" s="134"/>
      <c r="UKM15" s="132"/>
      <c r="UKN15" s="132"/>
      <c r="UKO15" s="132"/>
      <c r="UKP15" s="133"/>
      <c r="UKQ15" s="134"/>
      <c r="UKR15" s="132"/>
      <c r="UKS15" s="132"/>
      <c r="UKT15" s="132"/>
      <c r="UKU15" s="133"/>
      <c r="UKV15" s="134"/>
      <c r="UKW15" s="132"/>
      <c r="UKX15" s="132"/>
      <c r="UKY15" s="132"/>
      <c r="UKZ15" s="133"/>
      <c r="ULA15" s="134"/>
      <c r="ULB15" s="132"/>
      <c r="ULC15" s="132"/>
      <c r="ULD15" s="132"/>
      <c r="ULE15" s="133"/>
      <c r="ULF15" s="134"/>
      <c r="ULG15" s="132"/>
      <c r="ULH15" s="132"/>
      <c r="ULI15" s="132"/>
      <c r="ULJ15" s="133"/>
      <c r="ULK15" s="134"/>
      <c r="ULL15" s="132"/>
      <c r="ULM15" s="132"/>
      <c r="ULN15" s="132"/>
      <c r="ULO15" s="133"/>
      <c r="ULP15" s="134"/>
      <c r="ULQ15" s="132"/>
      <c r="ULR15" s="132"/>
      <c r="ULS15" s="132"/>
      <c r="ULT15" s="133"/>
      <c r="ULU15" s="134"/>
      <c r="ULV15" s="132"/>
      <c r="ULW15" s="132"/>
      <c r="ULX15" s="132"/>
      <c r="ULY15" s="133"/>
      <c r="ULZ15" s="134"/>
      <c r="UMA15" s="132"/>
      <c r="UMB15" s="132"/>
      <c r="UMC15" s="132"/>
      <c r="UMD15" s="133"/>
      <c r="UME15" s="134"/>
      <c r="UMF15" s="132"/>
      <c r="UMG15" s="132"/>
      <c r="UMH15" s="132"/>
      <c r="UMI15" s="133"/>
      <c r="UMJ15" s="134"/>
      <c r="UMK15" s="132"/>
      <c r="UML15" s="132"/>
      <c r="UMM15" s="132"/>
      <c r="UMN15" s="133"/>
      <c r="UMO15" s="134"/>
      <c r="UMP15" s="132"/>
      <c r="UMQ15" s="132"/>
      <c r="UMR15" s="132"/>
      <c r="UMS15" s="133"/>
      <c r="UMT15" s="134"/>
      <c r="UMU15" s="132"/>
      <c r="UMV15" s="132"/>
      <c r="UMW15" s="132"/>
      <c r="UMX15" s="133"/>
      <c r="UMY15" s="134"/>
      <c r="UMZ15" s="132"/>
      <c r="UNA15" s="132"/>
      <c r="UNB15" s="132"/>
      <c r="UNC15" s="133"/>
      <c r="UND15" s="134"/>
      <c r="UNE15" s="132"/>
      <c r="UNF15" s="132"/>
      <c r="UNG15" s="132"/>
      <c r="UNH15" s="133"/>
      <c r="UNI15" s="134"/>
      <c r="UNJ15" s="132"/>
      <c r="UNK15" s="132"/>
      <c r="UNL15" s="132"/>
      <c r="UNM15" s="133"/>
      <c r="UNN15" s="134"/>
      <c r="UNO15" s="132"/>
      <c r="UNP15" s="132"/>
      <c r="UNQ15" s="132"/>
      <c r="UNR15" s="133"/>
      <c r="UNS15" s="134"/>
      <c r="UNT15" s="132"/>
      <c r="UNU15" s="132"/>
      <c r="UNV15" s="132"/>
      <c r="UNW15" s="133"/>
      <c r="UNX15" s="134"/>
      <c r="UNY15" s="132"/>
      <c r="UNZ15" s="132"/>
      <c r="UOA15" s="132"/>
      <c r="UOB15" s="133"/>
      <c r="UOC15" s="134"/>
      <c r="UOD15" s="132"/>
      <c r="UOE15" s="132"/>
      <c r="UOF15" s="132"/>
      <c r="UOG15" s="133"/>
      <c r="UOH15" s="134"/>
      <c r="UOI15" s="132"/>
      <c r="UOJ15" s="132"/>
      <c r="UOK15" s="132"/>
      <c r="UOL15" s="133"/>
      <c r="UOM15" s="134"/>
      <c r="UON15" s="132"/>
      <c r="UOO15" s="132"/>
      <c r="UOP15" s="132"/>
      <c r="UOQ15" s="133"/>
      <c r="UOR15" s="134"/>
      <c r="UOS15" s="132"/>
      <c r="UOT15" s="132"/>
      <c r="UOU15" s="132"/>
      <c r="UOV15" s="133"/>
      <c r="UOW15" s="134"/>
      <c r="UOX15" s="132"/>
      <c r="UOY15" s="132"/>
      <c r="UOZ15" s="132"/>
      <c r="UPA15" s="133"/>
      <c r="UPB15" s="134"/>
      <c r="UPC15" s="132"/>
      <c r="UPD15" s="132"/>
      <c r="UPE15" s="132"/>
      <c r="UPF15" s="133"/>
      <c r="UPG15" s="134"/>
      <c r="UPH15" s="132"/>
      <c r="UPI15" s="132"/>
      <c r="UPJ15" s="132"/>
      <c r="UPK15" s="133"/>
      <c r="UPL15" s="134"/>
      <c r="UPM15" s="132"/>
      <c r="UPN15" s="132"/>
      <c r="UPO15" s="132"/>
      <c r="UPP15" s="133"/>
      <c r="UPQ15" s="134"/>
      <c r="UPR15" s="132"/>
      <c r="UPS15" s="132"/>
      <c r="UPT15" s="132"/>
      <c r="UPU15" s="133"/>
      <c r="UPV15" s="134"/>
      <c r="UPW15" s="132"/>
      <c r="UPX15" s="132"/>
      <c r="UPY15" s="132"/>
      <c r="UPZ15" s="133"/>
      <c r="UQA15" s="134"/>
      <c r="UQB15" s="132"/>
      <c r="UQC15" s="132"/>
      <c r="UQD15" s="132"/>
      <c r="UQE15" s="133"/>
      <c r="UQF15" s="134"/>
      <c r="UQG15" s="132"/>
      <c r="UQH15" s="132"/>
      <c r="UQI15" s="132"/>
      <c r="UQJ15" s="133"/>
      <c r="UQK15" s="134"/>
      <c r="UQL15" s="132"/>
      <c r="UQM15" s="132"/>
      <c r="UQN15" s="132"/>
      <c r="UQO15" s="133"/>
      <c r="UQP15" s="134"/>
      <c r="UQQ15" s="132"/>
      <c r="UQR15" s="132"/>
      <c r="UQS15" s="132"/>
      <c r="UQT15" s="133"/>
      <c r="UQU15" s="134"/>
      <c r="UQV15" s="132"/>
      <c r="UQW15" s="132"/>
      <c r="UQX15" s="132"/>
      <c r="UQY15" s="133"/>
      <c r="UQZ15" s="134"/>
      <c r="URA15" s="132"/>
      <c r="URB15" s="132"/>
      <c r="URC15" s="132"/>
      <c r="URD15" s="133"/>
      <c r="URE15" s="134"/>
      <c r="URF15" s="132"/>
      <c r="URG15" s="132"/>
      <c r="URH15" s="132"/>
      <c r="URI15" s="133"/>
      <c r="URJ15" s="134"/>
      <c r="URK15" s="132"/>
      <c r="URL15" s="132"/>
      <c r="URM15" s="132"/>
      <c r="URN15" s="133"/>
      <c r="URO15" s="134"/>
      <c r="URP15" s="132"/>
      <c r="URQ15" s="132"/>
      <c r="URR15" s="132"/>
      <c r="URS15" s="133"/>
      <c r="URT15" s="134"/>
      <c r="URU15" s="132"/>
      <c r="URV15" s="132"/>
      <c r="URW15" s="132"/>
      <c r="URX15" s="133"/>
      <c r="URY15" s="134"/>
      <c r="URZ15" s="132"/>
      <c r="USA15" s="132"/>
      <c r="USB15" s="132"/>
      <c r="USC15" s="133"/>
      <c r="USD15" s="134"/>
      <c r="USE15" s="132"/>
      <c r="USF15" s="132"/>
      <c r="USG15" s="132"/>
      <c r="USH15" s="133"/>
      <c r="USI15" s="134"/>
      <c r="USJ15" s="132"/>
      <c r="USK15" s="132"/>
      <c r="USL15" s="132"/>
      <c r="USM15" s="133"/>
      <c r="USN15" s="134"/>
      <c r="USO15" s="132"/>
      <c r="USP15" s="132"/>
      <c r="USQ15" s="132"/>
      <c r="USR15" s="133"/>
      <c r="USS15" s="134"/>
      <c r="UST15" s="132"/>
      <c r="USU15" s="132"/>
      <c r="USV15" s="132"/>
      <c r="USW15" s="133"/>
      <c r="USX15" s="134"/>
      <c r="USY15" s="132"/>
      <c r="USZ15" s="132"/>
      <c r="UTA15" s="132"/>
      <c r="UTB15" s="133"/>
      <c r="UTC15" s="134"/>
      <c r="UTD15" s="132"/>
      <c r="UTE15" s="132"/>
      <c r="UTF15" s="132"/>
      <c r="UTG15" s="133"/>
      <c r="UTH15" s="134"/>
      <c r="UTI15" s="132"/>
      <c r="UTJ15" s="132"/>
      <c r="UTK15" s="132"/>
      <c r="UTL15" s="133"/>
      <c r="UTM15" s="134"/>
      <c r="UTN15" s="132"/>
      <c r="UTO15" s="132"/>
      <c r="UTP15" s="132"/>
      <c r="UTQ15" s="133"/>
      <c r="UTR15" s="134"/>
      <c r="UTS15" s="132"/>
      <c r="UTT15" s="132"/>
      <c r="UTU15" s="132"/>
      <c r="UTV15" s="133"/>
      <c r="UTW15" s="134"/>
      <c r="UTX15" s="132"/>
      <c r="UTY15" s="132"/>
      <c r="UTZ15" s="132"/>
      <c r="UUA15" s="133"/>
      <c r="UUB15" s="134"/>
      <c r="UUC15" s="132"/>
      <c r="UUD15" s="132"/>
      <c r="UUE15" s="132"/>
      <c r="UUF15" s="133"/>
      <c r="UUG15" s="134"/>
      <c r="UUH15" s="132"/>
      <c r="UUI15" s="132"/>
      <c r="UUJ15" s="132"/>
      <c r="UUK15" s="133"/>
      <c r="UUL15" s="134"/>
      <c r="UUM15" s="132"/>
      <c r="UUN15" s="132"/>
      <c r="UUO15" s="132"/>
      <c r="UUP15" s="133"/>
      <c r="UUQ15" s="134"/>
      <c r="UUR15" s="132"/>
      <c r="UUS15" s="132"/>
      <c r="UUT15" s="132"/>
      <c r="UUU15" s="133"/>
      <c r="UUV15" s="134"/>
      <c r="UUW15" s="132"/>
      <c r="UUX15" s="132"/>
      <c r="UUY15" s="132"/>
      <c r="UUZ15" s="133"/>
      <c r="UVA15" s="134"/>
      <c r="UVB15" s="132"/>
      <c r="UVC15" s="132"/>
      <c r="UVD15" s="132"/>
      <c r="UVE15" s="133"/>
      <c r="UVF15" s="134"/>
      <c r="UVG15" s="132"/>
      <c r="UVH15" s="132"/>
      <c r="UVI15" s="132"/>
      <c r="UVJ15" s="133"/>
      <c r="UVK15" s="134"/>
      <c r="UVL15" s="132"/>
      <c r="UVM15" s="132"/>
      <c r="UVN15" s="132"/>
      <c r="UVO15" s="133"/>
      <c r="UVP15" s="134"/>
      <c r="UVQ15" s="132"/>
      <c r="UVR15" s="132"/>
      <c r="UVS15" s="132"/>
      <c r="UVT15" s="133"/>
      <c r="UVU15" s="134"/>
      <c r="UVV15" s="132"/>
      <c r="UVW15" s="132"/>
      <c r="UVX15" s="132"/>
      <c r="UVY15" s="133"/>
      <c r="UVZ15" s="134"/>
      <c r="UWA15" s="132"/>
      <c r="UWB15" s="132"/>
      <c r="UWC15" s="132"/>
      <c r="UWD15" s="133"/>
      <c r="UWE15" s="134"/>
      <c r="UWF15" s="132"/>
      <c r="UWG15" s="132"/>
      <c r="UWH15" s="132"/>
      <c r="UWI15" s="133"/>
      <c r="UWJ15" s="134"/>
      <c r="UWK15" s="132"/>
      <c r="UWL15" s="132"/>
      <c r="UWM15" s="132"/>
      <c r="UWN15" s="133"/>
      <c r="UWO15" s="134"/>
      <c r="UWP15" s="132"/>
      <c r="UWQ15" s="132"/>
      <c r="UWR15" s="132"/>
      <c r="UWS15" s="133"/>
      <c r="UWT15" s="134"/>
      <c r="UWU15" s="132"/>
      <c r="UWV15" s="132"/>
      <c r="UWW15" s="132"/>
      <c r="UWX15" s="133"/>
      <c r="UWY15" s="134"/>
      <c r="UWZ15" s="132"/>
      <c r="UXA15" s="132"/>
      <c r="UXB15" s="132"/>
      <c r="UXC15" s="133"/>
      <c r="UXD15" s="134"/>
      <c r="UXE15" s="132"/>
      <c r="UXF15" s="132"/>
      <c r="UXG15" s="132"/>
      <c r="UXH15" s="133"/>
      <c r="UXI15" s="134"/>
      <c r="UXJ15" s="132"/>
      <c r="UXK15" s="132"/>
      <c r="UXL15" s="132"/>
      <c r="UXM15" s="133"/>
      <c r="UXN15" s="134"/>
      <c r="UXO15" s="132"/>
      <c r="UXP15" s="132"/>
      <c r="UXQ15" s="132"/>
      <c r="UXR15" s="133"/>
      <c r="UXS15" s="134"/>
      <c r="UXT15" s="132"/>
      <c r="UXU15" s="132"/>
      <c r="UXV15" s="132"/>
      <c r="UXW15" s="133"/>
      <c r="UXX15" s="134"/>
      <c r="UXY15" s="132"/>
      <c r="UXZ15" s="132"/>
      <c r="UYA15" s="132"/>
      <c r="UYB15" s="133"/>
      <c r="UYC15" s="134"/>
      <c r="UYD15" s="132"/>
      <c r="UYE15" s="132"/>
      <c r="UYF15" s="132"/>
      <c r="UYG15" s="133"/>
      <c r="UYH15" s="134"/>
      <c r="UYI15" s="132"/>
      <c r="UYJ15" s="132"/>
      <c r="UYK15" s="132"/>
      <c r="UYL15" s="133"/>
      <c r="UYM15" s="134"/>
      <c r="UYN15" s="132"/>
      <c r="UYO15" s="132"/>
      <c r="UYP15" s="132"/>
      <c r="UYQ15" s="133"/>
      <c r="UYR15" s="134"/>
      <c r="UYS15" s="132"/>
      <c r="UYT15" s="132"/>
      <c r="UYU15" s="132"/>
      <c r="UYV15" s="133"/>
      <c r="UYW15" s="134"/>
      <c r="UYX15" s="132"/>
      <c r="UYY15" s="132"/>
      <c r="UYZ15" s="132"/>
      <c r="UZA15" s="133"/>
      <c r="UZB15" s="134"/>
      <c r="UZC15" s="132"/>
      <c r="UZD15" s="132"/>
      <c r="UZE15" s="132"/>
      <c r="UZF15" s="133"/>
      <c r="UZG15" s="134"/>
      <c r="UZH15" s="132"/>
      <c r="UZI15" s="132"/>
      <c r="UZJ15" s="132"/>
      <c r="UZK15" s="133"/>
      <c r="UZL15" s="134"/>
      <c r="UZM15" s="132"/>
      <c r="UZN15" s="132"/>
      <c r="UZO15" s="132"/>
      <c r="UZP15" s="133"/>
      <c r="UZQ15" s="134"/>
      <c r="UZR15" s="132"/>
      <c r="UZS15" s="132"/>
      <c r="UZT15" s="132"/>
      <c r="UZU15" s="133"/>
      <c r="UZV15" s="134"/>
      <c r="UZW15" s="132"/>
      <c r="UZX15" s="132"/>
      <c r="UZY15" s="132"/>
      <c r="UZZ15" s="133"/>
      <c r="VAA15" s="134"/>
      <c r="VAB15" s="132"/>
      <c r="VAC15" s="132"/>
      <c r="VAD15" s="132"/>
      <c r="VAE15" s="133"/>
      <c r="VAF15" s="134"/>
      <c r="VAG15" s="132"/>
      <c r="VAH15" s="132"/>
      <c r="VAI15" s="132"/>
      <c r="VAJ15" s="133"/>
      <c r="VAK15" s="134"/>
      <c r="VAL15" s="132"/>
      <c r="VAM15" s="132"/>
      <c r="VAN15" s="132"/>
      <c r="VAO15" s="133"/>
      <c r="VAP15" s="134"/>
      <c r="VAQ15" s="132"/>
      <c r="VAR15" s="132"/>
      <c r="VAS15" s="132"/>
      <c r="VAT15" s="133"/>
      <c r="VAU15" s="134"/>
      <c r="VAV15" s="132"/>
      <c r="VAW15" s="132"/>
      <c r="VAX15" s="132"/>
      <c r="VAY15" s="133"/>
      <c r="VAZ15" s="134"/>
      <c r="VBA15" s="132"/>
      <c r="VBB15" s="132"/>
      <c r="VBC15" s="132"/>
      <c r="VBD15" s="133"/>
      <c r="VBE15" s="134"/>
      <c r="VBF15" s="132"/>
      <c r="VBG15" s="132"/>
      <c r="VBH15" s="132"/>
      <c r="VBI15" s="133"/>
      <c r="VBJ15" s="134"/>
      <c r="VBK15" s="132"/>
      <c r="VBL15" s="132"/>
      <c r="VBM15" s="132"/>
      <c r="VBN15" s="133"/>
      <c r="VBO15" s="134"/>
      <c r="VBP15" s="132"/>
      <c r="VBQ15" s="132"/>
      <c r="VBR15" s="132"/>
      <c r="VBS15" s="133"/>
      <c r="VBT15" s="134"/>
      <c r="VBU15" s="132"/>
      <c r="VBV15" s="132"/>
      <c r="VBW15" s="132"/>
      <c r="VBX15" s="133"/>
      <c r="VBY15" s="134"/>
      <c r="VBZ15" s="132"/>
      <c r="VCA15" s="132"/>
      <c r="VCB15" s="132"/>
      <c r="VCC15" s="133"/>
      <c r="VCD15" s="134"/>
      <c r="VCE15" s="132"/>
      <c r="VCF15" s="132"/>
      <c r="VCG15" s="132"/>
      <c r="VCH15" s="133"/>
      <c r="VCI15" s="134"/>
      <c r="VCJ15" s="132"/>
      <c r="VCK15" s="132"/>
      <c r="VCL15" s="132"/>
      <c r="VCM15" s="133"/>
      <c r="VCN15" s="134"/>
      <c r="VCO15" s="132"/>
      <c r="VCP15" s="132"/>
      <c r="VCQ15" s="132"/>
      <c r="VCR15" s="133"/>
      <c r="VCS15" s="134"/>
      <c r="VCT15" s="132"/>
      <c r="VCU15" s="132"/>
      <c r="VCV15" s="132"/>
      <c r="VCW15" s="133"/>
      <c r="VCX15" s="134"/>
      <c r="VCY15" s="132"/>
      <c r="VCZ15" s="132"/>
      <c r="VDA15" s="132"/>
      <c r="VDB15" s="133"/>
      <c r="VDC15" s="134"/>
      <c r="VDD15" s="132"/>
      <c r="VDE15" s="132"/>
      <c r="VDF15" s="132"/>
      <c r="VDG15" s="133"/>
      <c r="VDH15" s="134"/>
      <c r="VDI15" s="132"/>
      <c r="VDJ15" s="132"/>
      <c r="VDK15" s="132"/>
      <c r="VDL15" s="133"/>
      <c r="VDM15" s="134"/>
      <c r="VDN15" s="132"/>
      <c r="VDO15" s="132"/>
      <c r="VDP15" s="132"/>
      <c r="VDQ15" s="133"/>
      <c r="VDR15" s="134"/>
      <c r="VDS15" s="132"/>
      <c r="VDT15" s="132"/>
      <c r="VDU15" s="132"/>
      <c r="VDV15" s="133"/>
      <c r="VDW15" s="134"/>
      <c r="VDX15" s="132"/>
      <c r="VDY15" s="132"/>
      <c r="VDZ15" s="132"/>
      <c r="VEA15" s="133"/>
      <c r="VEB15" s="134"/>
      <c r="VEC15" s="132"/>
      <c r="VED15" s="132"/>
      <c r="VEE15" s="132"/>
      <c r="VEF15" s="133"/>
      <c r="VEG15" s="134"/>
      <c r="VEH15" s="132"/>
      <c r="VEI15" s="132"/>
      <c r="VEJ15" s="132"/>
      <c r="VEK15" s="133"/>
      <c r="VEL15" s="134"/>
      <c r="VEM15" s="132"/>
      <c r="VEN15" s="132"/>
      <c r="VEO15" s="132"/>
      <c r="VEP15" s="133"/>
      <c r="VEQ15" s="134"/>
      <c r="VER15" s="132"/>
      <c r="VES15" s="132"/>
      <c r="VET15" s="132"/>
      <c r="VEU15" s="133"/>
      <c r="VEV15" s="134"/>
      <c r="VEW15" s="132"/>
      <c r="VEX15" s="132"/>
      <c r="VEY15" s="132"/>
      <c r="VEZ15" s="133"/>
      <c r="VFA15" s="134"/>
      <c r="VFB15" s="132"/>
      <c r="VFC15" s="132"/>
      <c r="VFD15" s="132"/>
      <c r="VFE15" s="133"/>
      <c r="VFF15" s="134"/>
      <c r="VFG15" s="132"/>
      <c r="VFH15" s="132"/>
      <c r="VFI15" s="132"/>
      <c r="VFJ15" s="133"/>
      <c r="VFK15" s="134"/>
      <c r="VFL15" s="132"/>
      <c r="VFM15" s="132"/>
      <c r="VFN15" s="132"/>
      <c r="VFO15" s="133"/>
      <c r="VFP15" s="134"/>
      <c r="VFQ15" s="132"/>
      <c r="VFR15" s="132"/>
      <c r="VFS15" s="132"/>
      <c r="VFT15" s="133"/>
      <c r="VFU15" s="134"/>
      <c r="VFV15" s="132"/>
      <c r="VFW15" s="132"/>
      <c r="VFX15" s="132"/>
      <c r="VFY15" s="133"/>
      <c r="VFZ15" s="134"/>
      <c r="VGA15" s="132"/>
      <c r="VGB15" s="132"/>
      <c r="VGC15" s="132"/>
      <c r="VGD15" s="133"/>
      <c r="VGE15" s="134"/>
      <c r="VGF15" s="132"/>
      <c r="VGG15" s="132"/>
      <c r="VGH15" s="132"/>
      <c r="VGI15" s="133"/>
      <c r="VGJ15" s="134"/>
      <c r="VGK15" s="132"/>
      <c r="VGL15" s="132"/>
      <c r="VGM15" s="132"/>
      <c r="VGN15" s="133"/>
      <c r="VGO15" s="134"/>
      <c r="VGP15" s="132"/>
      <c r="VGQ15" s="132"/>
      <c r="VGR15" s="132"/>
      <c r="VGS15" s="133"/>
      <c r="VGT15" s="134"/>
      <c r="VGU15" s="132"/>
      <c r="VGV15" s="132"/>
      <c r="VGW15" s="132"/>
      <c r="VGX15" s="133"/>
      <c r="VGY15" s="134"/>
      <c r="VGZ15" s="132"/>
      <c r="VHA15" s="132"/>
      <c r="VHB15" s="132"/>
      <c r="VHC15" s="133"/>
      <c r="VHD15" s="134"/>
      <c r="VHE15" s="132"/>
      <c r="VHF15" s="132"/>
      <c r="VHG15" s="132"/>
      <c r="VHH15" s="133"/>
      <c r="VHI15" s="134"/>
      <c r="VHJ15" s="132"/>
      <c r="VHK15" s="132"/>
      <c r="VHL15" s="132"/>
      <c r="VHM15" s="133"/>
      <c r="VHN15" s="134"/>
      <c r="VHO15" s="132"/>
      <c r="VHP15" s="132"/>
      <c r="VHQ15" s="132"/>
      <c r="VHR15" s="133"/>
      <c r="VHS15" s="134"/>
      <c r="VHT15" s="132"/>
      <c r="VHU15" s="132"/>
      <c r="VHV15" s="132"/>
      <c r="VHW15" s="133"/>
      <c r="VHX15" s="134"/>
      <c r="VHY15" s="132"/>
      <c r="VHZ15" s="132"/>
      <c r="VIA15" s="132"/>
      <c r="VIB15" s="133"/>
      <c r="VIC15" s="134"/>
      <c r="VID15" s="132"/>
      <c r="VIE15" s="132"/>
      <c r="VIF15" s="132"/>
      <c r="VIG15" s="133"/>
      <c r="VIH15" s="134"/>
      <c r="VII15" s="132"/>
      <c r="VIJ15" s="132"/>
      <c r="VIK15" s="132"/>
      <c r="VIL15" s="133"/>
      <c r="VIM15" s="134"/>
      <c r="VIN15" s="132"/>
      <c r="VIO15" s="132"/>
      <c r="VIP15" s="132"/>
      <c r="VIQ15" s="133"/>
      <c r="VIR15" s="134"/>
      <c r="VIS15" s="132"/>
      <c r="VIT15" s="132"/>
      <c r="VIU15" s="132"/>
      <c r="VIV15" s="133"/>
      <c r="VIW15" s="134"/>
      <c r="VIX15" s="132"/>
      <c r="VIY15" s="132"/>
      <c r="VIZ15" s="132"/>
      <c r="VJA15" s="133"/>
      <c r="VJB15" s="134"/>
      <c r="VJC15" s="132"/>
      <c r="VJD15" s="132"/>
      <c r="VJE15" s="132"/>
      <c r="VJF15" s="133"/>
      <c r="VJG15" s="134"/>
      <c r="VJH15" s="132"/>
      <c r="VJI15" s="132"/>
      <c r="VJJ15" s="132"/>
      <c r="VJK15" s="133"/>
      <c r="VJL15" s="134"/>
      <c r="VJM15" s="132"/>
      <c r="VJN15" s="132"/>
      <c r="VJO15" s="132"/>
      <c r="VJP15" s="133"/>
      <c r="VJQ15" s="134"/>
      <c r="VJR15" s="132"/>
      <c r="VJS15" s="132"/>
      <c r="VJT15" s="132"/>
      <c r="VJU15" s="133"/>
      <c r="VJV15" s="134"/>
      <c r="VJW15" s="132"/>
      <c r="VJX15" s="132"/>
      <c r="VJY15" s="132"/>
      <c r="VJZ15" s="133"/>
      <c r="VKA15" s="134"/>
      <c r="VKB15" s="132"/>
      <c r="VKC15" s="132"/>
      <c r="VKD15" s="132"/>
      <c r="VKE15" s="133"/>
      <c r="VKF15" s="134"/>
      <c r="VKG15" s="132"/>
      <c r="VKH15" s="132"/>
      <c r="VKI15" s="132"/>
      <c r="VKJ15" s="133"/>
      <c r="VKK15" s="134"/>
      <c r="VKL15" s="132"/>
      <c r="VKM15" s="132"/>
      <c r="VKN15" s="132"/>
      <c r="VKO15" s="133"/>
      <c r="VKP15" s="134"/>
      <c r="VKQ15" s="132"/>
      <c r="VKR15" s="132"/>
      <c r="VKS15" s="132"/>
      <c r="VKT15" s="133"/>
      <c r="VKU15" s="134"/>
      <c r="VKV15" s="132"/>
      <c r="VKW15" s="132"/>
      <c r="VKX15" s="132"/>
      <c r="VKY15" s="133"/>
      <c r="VKZ15" s="134"/>
      <c r="VLA15" s="132"/>
      <c r="VLB15" s="132"/>
      <c r="VLC15" s="132"/>
      <c r="VLD15" s="133"/>
      <c r="VLE15" s="134"/>
      <c r="VLF15" s="132"/>
      <c r="VLG15" s="132"/>
      <c r="VLH15" s="132"/>
      <c r="VLI15" s="133"/>
      <c r="VLJ15" s="134"/>
      <c r="VLK15" s="132"/>
      <c r="VLL15" s="132"/>
      <c r="VLM15" s="132"/>
      <c r="VLN15" s="133"/>
      <c r="VLO15" s="134"/>
      <c r="VLP15" s="132"/>
      <c r="VLQ15" s="132"/>
      <c r="VLR15" s="132"/>
      <c r="VLS15" s="133"/>
      <c r="VLT15" s="134"/>
      <c r="VLU15" s="132"/>
      <c r="VLV15" s="132"/>
      <c r="VLW15" s="132"/>
      <c r="VLX15" s="133"/>
      <c r="VLY15" s="134"/>
      <c r="VLZ15" s="132"/>
      <c r="VMA15" s="132"/>
      <c r="VMB15" s="132"/>
      <c r="VMC15" s="133"/>
      <c r="VMD15" s="134"/>
      <c r="VME15" s="132"/>
      <c r="VMF15" s="132"/>
      <c r="VMG15" s="132"/>
      <c r="VMH15" s="133"/>
      <c r="VMI15" s="134"/>
      <c r="VMJ15" s="132"/>
      <c r="VMK15" s="132"/>
      <c r="VML15" s="132"/>
      <c r="VMM15" s="133"/>
      <c r="VMN15" s="134"/>
      <c r="VMO15" s="132"/>
      <c r="VMP15" s="132"/>
      <c r="VMQ15" s="132"/>
      <c r="VMR15" s="133"/>
      <c r="VMS15" s="134"/>
      <c r="VMT15" s="132"/>
      <c r="VMU15" s="132"/>
      <c r="VMV15" s="132"/>
      <c r="VMW15" s="133"/>
      <c r="VMX15" s="134"/>
      <c r="VMY15" s="132"/>
      <c r="VMZ15" s="132"/>
      <c r="VNA15" s="132"/>
      <c r="VNB15" s="133"/>
      <c r="VNC15" s="134"/>
      <c r="VND15" s="132"/>
      <c r="VNE15" s="132"/>
      <c r="VNF15" s="132"/>
      <c r="VNG15" s="133"/>
      <c r="VNH15" s="134"/>
      <c r="VNI15" s="132"/>
      <c r="VNJ15" s="132"/>
      <c r="VNK15" s="132"/>
      <c r="VNL15" s="133"/>
      <c r="VNM15" s="134"/>
      <c r="VNN15" s="132"/>
      <c r="VNO15" s="132"/>
      <c r="VNP15" s="132"/>
      <c r="VNQ15" s="133"/>
      <c r="VNR15" s="134"/>
      <c r="VNS15" s="132"/>
      <c r="VNT15" s="132"/>
      <c r="VNU15" s="132"/>
      <c r="VNV15" s="133"/>
      <c r="VNW15" s="134"/>
      <c r="VNX15" s="132"/>
      <c r="VNY15" s="132"/>
      <c r="VNZ15" s="132"/>
      <c r="VOA15" s="133"/>
      <c r="VOB15" s="134"/>
      <c r="VOC15" s="132"/>
      <c r="VOD15" s="132"/>
      <c r="VOE15" s="132"/>
      <c r="VOF15" s="133"/>
      <c r="VOG15" s="134"/>
      <c r="VOH15" s="132"/>
      <c r="VOI15" s="132"/>
      <c r="VOJ15" s="132"/>
      <c r="VOK15" s="133"/>
      <c r="VOL15" s="134"/>
      <c r="VOM15" s="132"/>
      <c r="VON15" s="132"/>
      <c r="VOO15" s="132"/>
      <c r="VOP15" s="133"/>
      <c r="VOQ15" s="134"/>
      <c r="VOR15" s="132"/>
      <c r="VOS15" s="132"/>
      <c r="VOT15" s="132"/>
      <c r="VOU15" s="133"/>
      <c r="VOV15" s="134"/>
      <c r="VOW15" s="132"/>
      <c r="VOX15" s="132"/>
      <c r="VOY15" s="132"/>
      <c r="VOZ15" s="133"/>
      <c r="VPA15" s="134"/>
      <c r="VPB15" s="132"/>
      <c r="VPC15" s="132"/>
      <c r="VPD15" s="132"/>
      <c r="VPE15" s="133"/>
      <c r="VPF15" s="134"/>
      <c r="VPG15" s="132"/>
      <c r="VPH15" s="132"/>
      <c r="VPI15" s="132"/>
      <c r="VPJ15" s="133"/>
      <c r="VPK15" s="134"/>
      <c r="VPL15" s="132"/>
      <c r="VPM15" s="132"/>
      <c r="VPN15" s="132"/>
      <c r="VPO15" s="133"/>
      <c r="VPP15" s="134"/>
      <c r="VPQ15" s="132"/>
      <c r="VPR15" s="132"/>
      <c r="VPS15" s="132"/>
      <c r="VPT15" s="133"/>
      <c r="VPU15" s="134"/>
      <c r="VPV15" s="132"/>
      <c r="VPW15" s="132"/>
      <c r="VPX15" s="132"/>
      <c r="VPY15" s="133"/>
      <c r="VPZ15" s="134"/>
      <c r="VQA15" s="132"/>
      <c r="VQB15" s="132"/>
      <c r="VQC15" s="132"/>
      <c r="VQD15" s="133"/>
      <c r="VQE15" s="134"/>
      <c r="VQF15" s="132"/>
      <c r="VQG15" s="132"/>
      <c r="VQH15" s="132"/>
      <c r="VQI15" s="133"/>
      <c r="VQJ15" s="134"/>
      <c r="VQK15" s="132"/>
      <c r="VQL15" s="132"/>
      <c r="VQM15" s="132"/>
      <c r="VQN15" s="133"/>
      <c r="VQO15" s="134"/>
      <c r="VQP15" s="132"/>
      <c r="VQQ15" s="132"/>
      <c r="VQR15" s="132"/>
      <c r="VQS15" s="133"/>
      <c r="VQT15" s="134"/>
      <c r="VQU15" s="132"/>
      <c r="VQV15" s="132"/>
      <c r="VQW15" s="132"/>
      <c r="VQX15" s="133"/>
      <c r="VQY15" s="134"/>
      <c r="VQZ15" s="132"/>
      <c r="VRA15" s="132"/>
      <c r="VRB15" s="132"/>
      <c r="VRC15" s="133"/>
      <c r="VRD15" s="134"/>
      <c r="VRE15" s="132"/>
      <c r="VRF15" s="132"/>
      <c r="VRG15" s="132"/>
      <c r="VRH15" s="133"/>
      <c r="VRI15" s="134"/>
      <c r="VRJ15" s="132"/>
      <c r="VRK15" s="132"/>
      <c r="VRL15" s="132"/>
      <c r="VRM15" s="133"/>
      <c r="VRN15" s="134"/>
      <c r="VRO15" s="132"/>
      <c r="VRP15" s="132"/>
      <c r="VRQ15" s="132"/>
      <c r="VRR15" s="133"/>
      <c r="VRS15" s="134"/>
      <c r="VRT15" s="132"/>
      <c r="VRU15" s="132"/>
      <c r="VRV15" s="132"/>
      <c r="VRW15" s="133"/>
      <c r="VRX15" s="134"/>
      <c r="VRY15" s="132"/>
      <c r="VRZ15" s="132"/>
      <c r="VSA15" s="132"/>
      <c r="VSB15" s="133"/>
      <c r="VSC15" s="134"/>
      <c r="VSD15" s="132"/>
      <c r="VSE15" s="132"/>
      <c r="VSF15" s="132"/>
      <c r="VSG15" s="133"/>
      <c r="VSH15" s="134"/>
      <c r="VSI15" s="132"/>
      <c r="VSJ15" s="132"/>
      <c r="VSK15" s="132"/>
      <c r="VSL15" s="133"/>
      <c r="VSM15" s="134"/>
      <c r="VSN15" s="132"/>
      <c r="VSO15" s="132"/>
      <c r="VSP15" s="132"/>
      <c r="VSQ15" s="133"/>
      <c r="VSR15" s="134"/>
      <c r="VSS15" s="132"/>
      <c r="VST15" s="132"/>
      <c r="VSU15" s="132"/>
      <c r="VSV15" s="133"/>
      <c r="VSW15" s="134"/>
      <c r="VSX15" s="132"/>
      <c r="VSY15" s="132"/>
      <c r="VSZ15" s="132"/>
      <c r="VTA15" s="133"/>
      <c r="VTB15" s="134"/>
      <c r="VTC15" s="132"/>
      <c r="VTD15" s="132"/>
      <c r="VTE15" s="132"/>
      <c r="VTF15" s="133"/>
      <c r="VTG15" s="134"/>
      <c r="VTH15" s="132"/>
      <c r="VTI15" s="132"/>
      <c r="VTJ15" s="132"/>
      <c r="VTK15" s="133"/>
      <c r="VTL15" s="134"/>
      <c r="VTM15" s="132"/>
      <c r="VTN15" s="132"/>
      <c r="VTO15" s="132"/>
      <c r="VTP15" s="133"/>
      <c r="VTQ15" s="134"/>
      <c r="VTR15" s="132"/>
      <c r="VTS15" s="132"/>
      <c r="VTT15" s="132"/>
      <c r="VTU15" s="133"/>
      <c r="VTV15" s="134"/>
      <c r="VTW15" s="132"/>
      <c r="VTX15" s="132"/>
      <c r="VTY15" s="132"/>
      <c r="VTZ15" s="133"/>
      <c r="VUA15" s="134"/>
      <c r="VUB15" s="132"/>
      <c r="VUC15" s="132"/>
      <c r="VUD15" s="132"/>
      <c r="VUE15" s="133"/>
      <c r="VUF15" s="134"/>
      <c r="VUG15" s="132"/>
      <c r="VUH15" s="132"/>
      <c r="VUI15" s="132"/>
      <c r="VUJ15" s="133"/>
      <c r="VUK15" s="134"/>
      <c r="VUL15" s="132"/>
      <c r="VUM15" s="132"/>
      <c r="VUN15" s="132"/>
      <c r="VUO15" s="133"/>
      <c r="VUP15" s="134"/>
      <c r="VUQ15" s="132"/>
      <c r="VUR15" s="132"/>
      <c r="VUS15" s="132"/>
      <c r="VUT15" s="133"/>
      <c r="VUU15" s="134"/>
      <c r="VUV15" s="132"/>
      <c r="VUW15" s="132"/>
      <c r="VUX15" s="132"/>
      <c r="VUY15" s="133"/>
      <c r="VUZ15" s="134"/>
      <c r="VVA15" s="132"/>
      <c r="VVB15" s="132"/>
      <c r="VVC15" s="132"/>
      <c r="VVD15" s="133"/>
      <c r="VVE15" s="134"/>
      <c r="VVF15" s="132"/>
      <c r="VVG15" s="132"/>
      <c r="VVH15" s="132"/>
      <c r="VVI15" s="133"/>
      <c r="VVJ15" s="134"/>
      <c r="VVK15" s="132"/>
      <c r="VVL15" s="132"/>
      <c r="VVM15" s="132"/>
      <c r="VVN15" s="133"/>
      <c r="VVO15" s="134"/>
      <c r="VVP15" s="132"/>
      <c r="VVQ15" s="132"/>
      <c r="VVR15" s="132"/>
      <c r="VVS15" s="133"/>
      <c r="VVT15" s="134"/>
      <c r="VVU15" s="132"/>
      <c r="VVV15" s="132"/>
      <c r="VVW15" s="132"/>
      <c r="VVX15" s="133"/>
      <c r="VVY15" s="134"/>
      <c r="VVZ15" s="132"/>
      <c r="VWA15" s="132"/>
      <c r="VWB15" s="132"/>
      <c r="VWC15" s="133"/>
      <c r="VWD15" s="134"/>
      <c r="VWE15" s="132"/>
      <c r="VWF15" s="132"/>
      <c r="VWG15" s="132"/>
      <c r="VWH15" s="133"/>
      <c r="VWI15" s="134"/>
      <c r="VWJ15" s="132"/>
      <c r="VWK15" s="132"/>
      <c r="VWL15" s="132"/>
      <c r="VWM15" s="133"/>
      <c r="VWN15" s="134"/>
      <c r="VWO15" s="132"/>
      <c r="VWP15" s="132"/>
      <c r="VWQ15" s="132"/>
      <c r="VWR15" s="133"/>
      <c r="VWS15" s="134"/>
      <c r="VWT15" s="132"/>
      <c r="VWU15" s="132"/>
      <c r="VWV15" s="132"/>
      <c r="VWW15" s="133"/>
      <c r="VWX15" s="134"/>
      <c r="VWY15" s="132"/>
      <c r="VWZ15" s="132"/>
      <c r="VXA15" s="132"/>
      <c r="VXB15" s="133"/>
      <c r="VXC15" s="134"/>
      <c r="VXD15" s="132"/>
      <c r="VXE15" s="132"/>
      <c r="VXF15" s="132"/>
      <c r="VXG15" s="133"/>
      <c r="VXH15" s="134"/>
      <c r="VXI15" s="132"/>
      <c r="VXJ15" s="132"/>
      <c r="VXK15" s="132"/>
      <c r="VXL15" s="133"/>
      <c r="VXM15" s="134"/>
      <c r="VXN15" s="132"/>
      <c r="VXO15" s="132"/>
      <c r="VXP15" s="132"/>
      <c r="VXQ15" s="133"/>
      <c r="VXR15" s="134"/>
      <c r="VXS15" s="132"/>
      <c r="VXT15" s="132"/>
      <c r="VXU15" s="132"/>
      <c r="VXV15" s="133"/>
      <c r="VXW15" s="134"/>
      <c r="VXX15" s="132"/>
      <c r="VXY15" s="132"/>
      <c r="VXZ15" s="132"/>
      <c r="VYA15" s="133"/>
      <c r="VYB15" s="134"/>
      <c r="VYC15" s="132"/>
      <c r="VYD15" s="132"/>
      <c r="VYE15" s="132"/>
      <c r="VYF15" s="133"/>
      <c r="VYG15" s="134"/>
      <c r="VYH15" s="132"/>
      <c r="VYI15" s="132"/>
      <c r="VYJ15" s="132"/>
      <c r="VYK15" s="133"/>
      <c r="VYL15" s="134"/>
      <c r="VYM15" s="132"/>
      <c r="VYN15" s="132"/>
      <c r="VYO15" s="132"/>
      <c r="VYP15" s="133"/>
      <c r="VYQ15" s="134"/>
      <c r="VYR15" s="132"/>
      <c r="VYS15" s="132"/>
      <c r="VYT15" s="132"/>
      <c r="VYU15" s="133"/>
      <c r="VYV15" s="134"/>
      <c r="VYW15" s="132"/>
      <c r="VYX15" s="132"/>
      <c r="VYY15" s="132"/>
      <c r="VYZ15" s="133"/>
      <c r="VZA15" s="134"/>
      <c r="VZB15" s="132"/>
      <c r="VZC15" s="132"/>
      <c r="VZD15" s="132"/>
      <c r="VZE15" s="133"/>
      <c r="VZF15" s="134"/>
      <c r="VZG15" s="132"/>
      <c r="VZH15" s="132"/>
      <c r="VZI15" s="132"/>
      <c r="VZJ15" s="133"/>
      <c r="VZK15" s="134"/>
      <c r="VZL15" s="132"/>
      <c r="VZM15" s="132"/>
      <c r="VZN15" s="132"/>
      <c r="VZO15" s="133"/>
      <c r="VZP15" s="134"/>
      <c r="VZQ15" s="132"/>
      <c r="VZR15" s="132"/>
      <c r="VZS15" s="132"/>
      <c r="VZT15" s="133"/>
      <c r="VZU15" s="134"/>
      <c r="VZV15" s="132"/>
      <c r="VZW15" s="132"/>
      <c r="VZX15" s="132"/>
      <c r="VZY15" s="133"/>
      <c r="VZZ15" s="134"/>
      <c r="WAA15" s="132"/>
      <c r="WAB15" s="132"/>
      <c r="WAC15" s="132"/>
      <c r="WAD15" s="133"/>
      <c r="WAE15" s="134"/>
      <c r="WAF15" s="132"/>
      <c r="WAG15" s="132"/>
      <c r="WAH15" s="132"/>
      <c r="WAI15" s="133"/>
      <c r="WAJ15" s="134"/>
      <c r="WAK15" s="132"/>
      <c r="WAL15" s="132"/>
      <c r="WAM15" s="132"/>
      <c r="WAN15" s="133"/>
      <c r="WAO15" s="134"/>
      <c r="WAP15" s="132"/>
      <c r="WAQ15" s="132"/>
      <c r="WAR15" s="132"/>
      <c r="WAS15" s="133"/>
      <c r="WAT15" s="134"/>
      <c r="WAU15" s="132"/>
      <c r="WAV15" s="132"/>
      <c r="WAW15" s="132"/>
      <c r="WAX15" s="133"/>
      <c r="WAY15" s="134"/>
      <c r="WAZ15" s="132"/>
      <c r="WBA15" s="132"/>
      <c r="WBB15" s="132"/>
      <c r="WBC15" s="133"/>
      <c r="WBD15" s="134"/>
      <c r="WBE15" s="132"/>
      <c r="WBF15" s="132"/>
      <c r="WBG15" s="132"/>
      <c r="WBH15" s="133"/>
      <c r="WBI15" s="134"/>
      <c r="WBJ15" s="132"/>
      <c r="WBK15" s="132"/>
      <c r="WBL15" s="132"/>
      <c r="WBM15" s="133"/>
      <c r="WBN15" s="134"/>
      <c r="WBO15" s="132"/>
      <c r="WBP15" s="132"/>
      <c r="WBQ15" s="132"/>
      <c r="WBR15" s="133"/>
      <c r="WBS15" s="134"/>
      <c r="WBT15" s="132"/>
      <c r="WBU15" s="132"/>
      <c r="WBV15" s="132"/>
      <c r="WBW15" s="133"/>
      <c r="WBX15" s="134"/>
      <c r="WBY15" s="132"/>
      <c r="WBZ15" s="132"/>
      <c r="WCA15" s="132"/>
      <c r="WCB15" s="133"/>
      <c r="WCC15" s="134"/>
      <c r="WCD15" s="132"/>
      <c r="WCE15" s="132"/>
      <c r="WCF15" s="132"/>
      <c r="WCG15" s="133"/>
      <c r="WCH15" s="134"/>
      <c r="WCI15" s="132"/>
      <c r="WCJ15" s="132"/>
      <c r="WCK15" s="132"/>
      <c r="WCL15" s="133"/>
      <c r="WCM15" s="134"/>
      <c r="WCN15" s="132"/>
      <c r="WCO15" s="132"/>
      <c r="WCP15" s="132"/>
      <c r="WCQ15" s="133"/>
      <c r="WCR15" s="134"/>
      <c r="WCS15" s="132"/>
      <c r="WCT15" s="132"/>
      <c r="WCU15" s="132"/>
      <c r="WCV15" s="133"/>
      <c r="WCW15" s="134"/>
      <c r="WCX15" s="132"/>
      <c r="WCY15" s="132"/>
      <c r="WCZ15" s="132"/>
      <c r="WDA15" s="133"/>
      <c r="WDB15" s="134"/>
      <c r="WDC15" s="132"/>
      <c r="WDD15" s="132"/>
      <c r="WDE15" s="132"/>
      <c r="WDF15" s="133"/>
      <c r="WDG15" s="134"/>
      <c r="WDH15" s="132"/>
      <c r="WDI15" s="132"/>
      <c r="WDJ15" s="132"/>
      <c r="WDK15" s="133"/>
      <c r="WDL15" s="134"/>
      <c r="WDM15" s="132"/>
      <c r="WDN15" s="132"/>
      <c r="WDO15" s="132"/>
      <c r="WDP15" s="133"/>
      <c r="WDQ15" s="134"/>
      <c r="WDR15" s="132"/>
      <c r="WDS15" s="132"/>
      <c r="WDT15" s="132"/>
      <c r="WDU15" s="133"/>
      <c r="WDV15" s="134"/>
      <c r="WDW15" s="132"/>
      <c r="WDX15" s="132"/>
      <c r="WDY15" s="132"/>
      <c r="WDZ15" s="133"/>
      <c r="WEA15" s="134"/>
      <c r="WEB15" s="132"/>
      <c r="WEC15" s="132"/>
      <c r="WED15" s="132"/>
      <c r="WEE15" s="133"/>
      <c r="WEF15" s="134"/>
      <c r="WEG15" s="132"/>
      <c r="WEH15" s="132"/>
      <c r="WEI15" s="132"/>
      <c r="WEJ15" s="133"/>
      <c r="WEK15" s="134"/>
      <c r="WEL15" s="132"/>
      <c r="WEM15" s="132"/>
      <c r="WEN15" s="132"/>
      <c r="WEO15" s="133"/>
      <c r="WEP15" s="134"/>
      <c r="WEQ15" s="132"/>
      <c r="WER15" s="132"/>
      <c r="WES15" s="132"/>
      <c r="WET15" s="133"/>
      <c r="WEU15" s="134"/>
      <c r="WEV15" s="132"/>
      <c r="WEW15" s="132"/>
      <c r="WEX15" s="132"/>
      <c r="WEY15" s="133"/>
      <c r="WEZ15" s="134"/>
      <c r="WFA15" s="132"/>
      <c r="WFB15" s="132"/>
      <c r="WFC15" s="132"/>
      <c r="WFD15" s="133"/>
      <c r="WFE15" s="134"/>
      <c r="WFF15" s="132"/>
      <c r="WFG15" s="132"/>
      <c r="WFH15" s="132"/>
      <c r="WFI15" s="133"/>
      <c r="WFJ15" s="134"/>
      <c r="WFK15" s="132"/>
      <c r="WFL15" s="132"/>
      <c r="WFM15" s="132"/>
      <c r="WFN15" s="133"/>
      <c r="WFO15" s="134"/>
      <c r="WFP15" s="132"/>
      <c r="WFQ15" s="132"/>
      <c r="WFR15" s="132"/>
      <c r="WFS15" s="133"/>
      <c r="WFT15" s="134"/>
      <c r="WFU15" s="132"/>
      <c r="WFV15" s="132"/>
      <c r="WFW15" s="132"/>
      <c r="WFX15" s="133"/>
      <c r="WFY15" s="134"/>
      <c r="WFZ15" s="132"/>
      <c r="WGA15" s="132"/>
      <c r="WGB15" s="132"/>
      <c r="WGC15" s="133"/>
      <c r="WGD15" s="134"/>
      <c r="WGE15" s="132"/>
      <c r="WGF15" s="132"/>
      <c r="WGG15" s="132"/>
      <c r="WGH15" s="133"/>
      <c r="WGI15" s="134"/>
      <c r="WGJ15" s="132"/>
      <c r="WGK15" s="132"/>
      <c r="WGL15" s="132"/>
      <c r="WGM15" s="133"/>
      <c r="WGN15" s="134"/>
      <c r="WGO15" s="132"/>
      <c r="WGP15" s="132"/>
      <c r="WGQ15" s="132"/>
      <c r="WGR15" s="133"/>
      <c r="WGS15" s="134"/>
      <c r="WGT15" s="132"/>
      <c r="WGU15" s="132"/>
      <c r="WGV15" s="132"/>
      <c r="WGW15" s="133"/>
      <c r="WGX15" s="134"/>
      <c r="WGY15" s="132"/>
      <c r="WGZ15" s="132"/>
      <c r="WHA15" s="132"/>
      <c r="WHB15" s="133"/>
      <c r="WHC15" s="134"/>
      <c r="WHD15" s="132"/>
      <c r="WHE15" s="132"/>
      <c r="WHF15" s="132"/>
      <c r="WHG15" s="133"/>
      <c r="WHH15" s="134"/>
      <c r="WHI15" s="132"/>
      <c r="WHJ15" s="132"/>
      <c r="WHK15" s="132"/>
      <c r="WHL15" s="133"/>
      <c r="WHM15" s="134"/>
      <c r="WHN15" s="132"/>
      <c r="WHO15" s="132"/>
      <c r="WHP15" s="132"/>
      <c r="WHQ15" s="133"/>
      <c r="WHR15" s="134"/>
      <c r="WHS15" s="132"/>
      <c r="WHT15" s="132"/>
      <c r="WHU15" s="132"/>
      <c r="WHV15" s="133"/>
      <c r="WHW15" s="134"/>
      <c r="WHX15" s="132"/>
      <c r="WHY15" s="132"/>
      <c r="WHZ15" s="132"/>
      <c r="WIA15" s="133"/>
      <c r="WIB15" s="134"/>
      <c r="WIC15" s="132"/>
      <c r="WID15" s="132"/>
      <c r="WIE15" s="132"/>
      <c r="WIF15" s="133"/>
      <c r="WIG15" s="134"/>
      <c r="WIH15" s="132"/>
      <c r="WII15" s="132"/>
      <c r="WIJ15" s="132"/>
      <c r="WIK15" s="133"/>
      <c r="WIL15" s="134"/>
      <c r="WIM15" s="132"/>
      <c r="WIN15" s="132"/>
      <c r="WIO15" s="132"/>
      <c r="WIP15" s="133"/>
      <c r="WIQ15" s="134"/>
      <c r="WIR15" s="132"/>
      <c r="WIS15" s="132"/>
      <c r="WIT15" s="132"/>
      <c r="WIU15" s="133"/>
      <c r="WIV15" s="134"/>
      <c r="WIW15" s="132"/>
      <c r="WIX15" s="132"/>
      <c r="WIY15" s="132"/>
      <c r="WIZ15" s="133"/>
      <c r="WJA15" s="134"/>
      <c r="WJB15" s="132"/>
      <c r="WJC15" s="132"/>
      <c r="WJD15" s="132"/>
      <c r="WJE15" s="133"/>
      <c r="WJF15" s="134"/>
      <c r="WJG15" s="132"/>
      <c r="WJH15" s="132"/>
      <c r="WJI15" s="132"/>
      <c r="WJJ15" s="133"/>
      <c r="WJK15" s="134"/>
      <c r="WJL15" s="132"/>
      <c r="WJM15" s="132"/>
      <c r="WJN15" s="132"/>
      <c r="WJO15" s="133"/>
      <c r="WJP15" s="134"/>
      <c r="WJQ15" s="132"/>
      <c r="WJR15" s="132"/>
      <c r="WJS15" s="132"/>
      <c r="WJT15" s="133"/>
      <c r="WJU15" s="134"/>
      <c r="WJV15" s="132"/>
      <c r="WJW15" s="132"/>
      <c r="WJX15" s="132"/>
      <c r="WJY15" s="133"/>
      <c r="WJZ15" s="134"/>
      <c r="WKA15" s="132"/>
      <c r="WKB15" s="132"/>
      <c r="WKC15" s="132"/>
      <c r="WKD15" s="133"/>
      <c r="WKE15" s="134"/>
      <c r="WKF15" s="132"/>
      <c r="WKG15" s="132"/>
      <c r="WKH15" s="132"/>
      <c r="WKI15" s="133"/>
      <c r="WKJ15" s="134"/>
      <c r="WKK15" s="132"/>
      <c r="WKL15" s="132"/>
      <c r="WKM15" s="132"/>
      <c r="WKN15" s="133"/>
      <c r="WKO15" s="134"/>
      <c r="WKP15" s="132"/>
      <c r="WKQ15" s="132"/>
      <c r="WKR15" s="132"/>
      <c r="WKS15" s="133"/>
      <c r="WKT15" s="134"/>
      <c r="WKU15" s="132"/>
      <c r="WKV15" s="132"/>
      <c r="WKW15" s="132"/>
      <c r="WKX15" s="133"/>
      <c r="WKY15" s="134"/>
      <c r="WKZ15" s="132"/>
      <c r="WLA15" s="132"/>
      <c r="WLB15" s="132"/>
      <c r="WLC15" s="133"/>
      <c r="WLD15" s="134"/>
      <c r="WLE15" s="132"/>
      <c r="WLF15" s="132"/>
      <c r="WLG15" s="132"/>
      <c r="WLH15" s="133"/>
      <c r="WLI15" s="134"/>
      <c r="WLJ15" s="132"/>
      <c r="WLK15" s="132"/>
      <c r="WLL15" s="132"/>
      <c r="WLM15" s="133"/>
      <c r="WLN15" s="134"/>
      <c r="WLO15" s="132"/>
      <c r="WLP15" s="132"/>
      <c r="WLQ15" s="132"/>
      <c r="WLR15" s="133"/>
      <c r="WLS15" s="134"/>
      <c r="WLT15" s="132"/>
      <c r="WLU15" s="132"/>
      <c r="WLV15" s="132"/>
      <c r="WLW15" s="133"/>
      <c r="WLX15" s="134"/>
      <c r="WLY15" s="132"/>
      <c r="WLZ15" s="132"/>
      <c r="WMA15" s="132"/>
      <c r="WMB15" s="133"/>
      <c r="WMC15" s="134"/>
      <c r="WMD15" s="132"/>
      <c r="WME15" s="132"/>
      <c r="WMF15" s="132"/>
      <c r="WMG15" s="133"/>
      <c r="WMH15" s="134"/>
      <c r="WMI15" s="132"/>
      <c r="WMJ15" s="132"/>
      <c r="WMK15" s="132"/>
      <c r="WML15" s="133"/>
      <c r="WMM15" s="134"/>
      <c r="WMN15" s="132"/>
      <c r="WMO15" s="132"/>
      <c r="WMP15" s="132"/>
      <c r="WMQ15" s="133"/>
      <c r="WMR15" s="134"/>
      <c r="WMS15" s="132"/>
      <c r="WMT15" s="132"/>
      <c r="WMU15" s="132"/>
      <c r="WMV15" s="133"/>
      <c r="WMW15" s="134"/>
      <c r="WMX15" s="132"/>
      <c r="WMY15" s="132"/>
      <c r="WMZ15" s="132"/>
      <c r="WNA15" s="133"/>
      <c r="WNB15" s="134"/>
      <c r="WNC15" s="132"/>
      <c r="WND15" s="132"/>
      <c r="WNE15" s="132"/>
      <c r="WNF15" s="133"/>
      <c r="WNG15" s="134"/>
      <c r="WNH15" s="132"/>
      <c r="WNI15" s="132"/>
      <c r="WNJ15" s="132"/>
      <c r="WNK15" s="133"/>
      <c r="WNL15" s="134"/>
      <c r="WNM15" s="132"/>
      <c r="WNN15" s="132"/>
      <c r="WNO15" s="132"/>
      <c r="WNP15" s="133"/>
      <c r="WNQ15" s="134"/>
      <c r="WNR15" s="132"/>
      <c r="WNS15" s="132"/>
      <c r="WNT15" s="132"/>
      <c r="WNU15" s="133"/>
      <c r="WNV15" s="134"/>
      <c r="WNW15" s="132"/>
      <c r="WNX15" s="132"/>
      <c r="WNY15" s="132"/>
      <c r="WNZ15" s="133"/>
      <c r="WOA15" s="134"/>
      <c r="WOB15" s="132"/>
      <c r="WOC15" s="132"/>
      <c r="WOD15" s="132"/>
      <c r="WOE15" s="133"/>
      <c r="WOF15" s="134"/>
      <c r="WOG15" s="132"/>
      <c r="WOH15" s="132"/>
      <c r="WOI15" s="132"/>
      <c r="WOJ15" s="133"/>
      <c r="WOK15" s="134"/>
      <c r="WOL15" s="132"/>
      <c r="WOM15" s="132"/>
      <c r="WON15" s="132"/>
      <c r="WOO15" s="133"/>
      <c r="WOP15" s="134"/>
      <c r="WOQ15" s="132"/>
      <c r="WOR15" s="132"/>
      <c r="WOS15" s="132"/>
      <c r="WOT15" s="133"/>
      <c r="WOU15" s="134"/>
      <c r="WOV15" s="132"/>
      <c r="WOW15" s="132"/>
      <c r="WOX15" s="132"/>
      <c r="WOY15" s="133"/>
      <c r="WOZ15" s="134"/>
      <c r="WPA15" s="132"/>
      <c r="WPB15" s="132"/>
      <c r="WPC15" s="132"/>
      <c r="WPD15" s="133"/>
      <c r="WPE15" s="134"/>
      <c r="WPF15" s="132"/>
      <c r="WPG15" s="132"/>
      <c r="WPH15" s="132"/>
      <c r="WPI15" s="133"/>
      <c r="WPJ15" s="134"/>
      <c r="WPK15" s="132"/>
      <c r="WPL15" s="132"/>
      <c r="WPM15" s="132"/>
      <c r="WPN15" s="133"/>
      <c r="WPO15" s="134"/>
      <c r="WPP15" s="132"/>
      <c r="WPQ15" s="132"/>
      <c r="WPR15" s="132"/>
      <c r="WPS15" s="133"/>
      <c r="WPT15" s="134"/>
      <c r="WPU15" s="132"/>
      <c r="WPV15" s="132"/>
      <c r="WPW15" s="132"/>
      <c r="WPX15" s="133"/>
      <c r="WPY15" s="134"/>
      <c r="WPZ15" s="132"/>
      <c r="WQA15" s="132"/>
      <c r="WQB15" s="132"/>
      <c r="WQC15" s="133"/>
      <c r="WQD15" s="134"/>
      <c r="WQE15" s="132"/>
      <c r="WQF15" s="132"/>
      <c r="WQG15" s="132"/>
      <c r="WQH15" s="133"/>
      <c r="WQI15" s="134"/>
      <c r="WQJ15" s="132"/>
      <c r="WQK15" s="132"/>
      <c r="WQL15" s="132"/>
      <c r="WQM15" s="133"/>
      <c r="WQN15" s="134"/>
      <c r="WQO15" s="132"/>
      <c r="WQP15" s="132"/>
      <c r="WQQ15" s="132"/>
      <c r="WQR15" s="133"/>
      <c r="WQS15" s="134"/>
      <c r="WQT15" s="132"/>
      <c r="WQU15" s="132"/>
      <c r="WQV15" s="132"/>
      <c r="WQW15" s="133"/>
      <c r="WQX15" s="134"/>
      <c r="WQY15" s="132"/>
      <c r="WQZ15" s="132"/>
      <c r="WRA15" s="132"/>
      <c r="WRB15" s="133"/>
      <c r="WRC15" s="134"/>
      <c r="WRD15" s="132"/>
      <c r="WRE15" s="132"/>
      <c r="WRF15" s="132"/>
      <c r="WRG15" s="133"/>
      <c r="WRH15" s="134"/>
      <c r="WRI15" s="132"/>
      <c r="WRJ15" s="132"/>
      <c r="WRK15" s="132"/>
      <c r="WRL15" s="133"/>
      <c r="WRM15" s="134"/>
      <c r="WRN15" s="132"/>
      <c r="WRO15" s="132"/>
      <c r="WRP15" s="132"/>
      <c r="WRQ15" s="133"/>
      <c r="WRR15" s="134"/>
      <c r="WRS15" s="132"/>
      <c r="WRT15" s="132"/>
      <c r="WRU15" s="132"/>
      <c r="WRV15" s="133"/>
      <c r="WRW15" s="134"/>
      <c r="WRX15" s="132"/>
      <c r="WRY15" s="132"/>
      <c r="WRZ15" s="132"/>
      <c r="WSA15" s="133"/>
      <c r="WSB15" s="134"/>
      <c r="WSC15" s="132"/>
      <c r="WSD15" s="132"/>
      <c r="WSE15" s="132"/>
      <c r="WSF15" s="133"/>
      <c r="WSG15" s="134"/>
      <c r="WSH15" s="132"/>
      <c r="WSI15" s="132"/>
      <c r="WSJ15" s="132"/>
      <c r="WSK15" s="133"/>
      <c r="WSL15" s="134"/>
      <c r="WSM15" s="132"/>
      <c r="WSN15" s="132"/>
      <c r="WSO15" s="132"/>
      <c r="WSP15" s="133"/>
      <c r="WSQ15" s="134"/>
      <c r="WSR15" s="132"/>
      <c r="WSS15" s="132"/>
      <c r="WST15" s="132"/>
      <c r="WSU15" s="133"/>
      <c r="WSV15" s="134"/>
      <c r="WSW15" s="132"/>
      <c r="WSX15" s="132"/>
      <c r="WSY15" s="132"/>
      <c r="WSZ15" s="133"/>
      <c r="WTA15" s="134"/>
      <c r="WTB15" s="132"/>
      <c r="WTC15" s="132"/>
      <c r="WTD15" s="132"/>
      <c r="WTE15" s="133"/>
      <c r="WTF15" s="134"/>
      <c r="WTG15" s="132"/>
      <c r="WTH15" s="132"/>
      <c r="WTI15" s="132"/>
      <c r="WTJ15" s="133"/>
      <c r="WTK15" s="134"/>
      <c r="WTL15" s="132"/>
      <c r="WTM15" s="132"/>
      <c r="WTN15" s="132"/>
      <c r="WTO15" s="133"/>
      <c r="WTP15" s="134"/>
      <c r="WTQ15" s="132"/>
      <c r="WTR15" s="132"/>
      <c r="WTS15" s="132"/>
      <c r="WTT15" s="133"/>
      <c r="WTU15" s="134"/>
      <c r="WTV15" s="132"/>
      <c r="WTW15" s="132"/>
      <c r="WTX15" s="132"/>
      <c r="WTY15" s="133"/>
      <c r="WTZ15" s="134"/>
      <c r="WUA15" s="132"/>
      <c r="WUB15" s="132"/>
      <c r="WUC15" s="132"/>
      <c r="WUD15" s="133"/>
      <c r="WUE15" s="134"/>
      <c r="WUF15" s="132"/>
      <c r="WUG15" s="132"/>
      <c r="WUH15" s="132"/>
      <c r="WUI15" s="133"/>
      <c r="WUJ15" s="134"/>
      <c r="WUK15" s="132"/>
      <c r="WUL15" s="132"/>
      <c r="WUM15" s="132"/>
      <c r="WUN15" s="133"/>
      <c r="WUO15" s="134"/>
      <c r="WUP15" s="132"/>
      <c r="WUQ15" s="132"/>
      <c r="WUR15" s="132"/>
      <c r="WUS15" s="133"/>
      <c r="WUT15" s="134"/>
      <c r="WUU15" s="132"/>
      <c r="WUV15" s="132"/>
      <c r="WUW15" s="132"/>
      <c r="WUX15" s="133"/>
      <c r="WUY15" s="134"/>
      <c r="WUZ15" s="132"/>
      <c r="WVA15" s="132"/>
      <c r="WVB15" s="132"/>
      <c r="WVC15" s="133"/>
      <c r="WVD15" s="134"/>
      <c r="WVE15" s="132"/>
      <c r="WVF15" s="132"/>
      <c r="WVG15" s="132"/>
      <c r="WVH15" s="133"/>
      <c r="WVI15" s="134"/>
      <c r="WVJ15" s="132"/>
      <c r="WVK15" s="132"/>
      <c r="WVL15" s="132"/>
      <c r="WVM15" s="133"/>
      <c r="WVN15" s="134"/>
      <c r="WVO15" s="132"/>
      <c r="WVP15" s="132"/>
      <c r="WVQ15" s="132"/>
      <c r="WVR15" s="133"/>
      <c r="WVS15" s="134"/>
      <c r="WVT15" s="132"/>
      <c r="WVU15" s="132"/>
      <c r="WVV15" s="132"/>
      <c r="WVW15" s="133"/>
      <c r="WVX15" s="134"/>
      <c r="WVY15" s="132"/>
      <c r="WVZ15" s="132"/>
      <c r="WWA15" s="132"/>
      <c r="WWB15" s="133"/>
      <c r="WWC15" s="134"/>
      <c r="WWD15" s="132"/>
      <c r="WWE15" s="132"/>
      <c r="WWF15" s="132"/>
      <c r="WWG15" s="133"/>
      <c r="WWH15" s="134"/>
      <c r="WWI15" s="132"/>
      <c r="WWJ15" s="132"/>
      <c r="WWK15" s="132"/>
      <c r="WWL15" s="133"/>
      <c r="WWM15" s="134"/>
      <c r="WWN15" s="132"/>
      <c r="WWO15" s="132"/>
      <c r="WWP15" s="132"/>
      <c r="WWQ15" s="133"/>
      <c r="WWR15" s="134"/>
      <c r="WWS15" s="132"/>
      <c r="WWT15" s="132"/>
      <c r="WWU15" s="132"/>
      <c r="WWV15" s="133"/>
      <c r="WWW15" s="134"/>
      <c r="WWX15" s="132"/>
      <c r="WWY15" s="132"/>
      <c r="WWZ15" s="132"/>
      <c r="WXA15" s="133"/>
      <c r="WXB15" s="134"/>
      <c r="WXC15" s="132"/>
      <c r="WXD15" s="132"/>
      <c r="WXE15" s="132"/>
      <c r="WXF15" s="133"/>
      <c r="WXG15" s="134"/>
      <c r="WXH15" s="132"/>
      <c r="WXI15" s="132"/>
      <c r="WXJ15" s="132"/>
      <c r="WXK15" s="133"/>
      <c r="WXL15" s="134"/>
      <c r="WXM15" s="132"/>
      <c r="WXN15" s="132"/>
      <c r="WXO15" s="132"/>
      <c r="WXP15" s="133"/>
      <c r="WXQ15" s="134"/>
      <c r="WXR15" s="132"/>
      <c r="WXS15" s="132"/>
      <c r="WXT15" s="132"/>
      <c r="WXU15" s="133"/>
      <c r="WXV15" s="134"/>
      <c r="WXW15" s="132"/>
      <c r="WXX15" s="132"/>
      <c r="WXY15" s="132"/>
      <c r="WXZ15" s="133"/>
      <c r="WYA15" s="134"/>
      <c r="WYB15" s="132"/>
      <c r="WYC15" s="132"/>
      <c r="WYD15" s="132"/>
      <c r="WYE15" s="133"/>
      <c r="WYF15" s="134"/>
      <c r="WYG15" s="132"/>
      <c r="WYH15" s="132"/>
      <c r="WYI15" s="132"/>
      <c r="WYJ15" s="133"/>
      <c r="WYK15" s="134"/>
      <c r="WYL15" s="132"/>
      <c r="WYM15" s="132"/>
      <c r="WYN15" s="132"/>
      <c r="WYO15" s="133"/>
      <c r="WYP15" s="134"/>
      <c r="WYQ15" s="132"/>
      <c r="WYR15" s="132"/>
      <c r="WYS15" s="132"/>
      <c r="WYT15" s="133"/>
      <c r="WYU15" s="134"/>
      <c r="WYV15" s="132"/>
      <c r="WYW15" s="132"/>
      <c r="WYX15" s="132"/>
      <c r="WYY15" s="133"/>
      <c r="WYZ15" s="134"/>
      <c r="WZA15" s="132"/>
      <c r="WZB15" s="132"/>
      <c r="WZC15" s="132"/>
      <c r="WZD15" s="133"/>
      <c r="WZE15" s="134"/>
      <c r="WZF15" s="132"/>
      <c r="WZG15" s="132"/>
      <c r="WZH15" s="132"/>
      <c r="WZI15" s="133"/>
      <c r="WZJ15" s="134"/>
      <c r="WZK15" s="132"/>
      <c r="WZL15" s="132"/>
      <c r="WZM15" s="132"/>
      <c r="WZN15" s="133"/>
      <c r="WZO15" s="134"/>
      <c r="WZP15" s="132"/>
      <c r="WZQ15" s="132"/>
      <c r="WZR15" s="132"/>
      <c r="WZS15" s="133"/>
      <c r="WZT15" s="134"/>
      <c r="WZU15" s="132"/>
      <c r="WZV15" s="132"/>
      <c r="WZW15" s="132"/>
      <c r="WZX15" s="133"/>
      <c r="WZY15" s="134"/>
      <c r="WZZ15" s="132"/>
      <c r="XAA15" s="132"/>
      <c r="XAB15" s="132"/>
      <c r="XAC15" s="133"/>
      <c r="XAD15" s="134"/>
      <c r="XAE15" s="132"/>
      <c r="XAF15" s="132"/>
      <c r="XAG15" s="132"/>
      <c r="XAH15" s="133"/>
      <c r="XAI15" s="134"/>
      <c r="XAJ15" s="132"/>
      <c r="XAK15" s="132"/>
      <c r="XAL15" s="132"/>
      <c r="XAM15" s="133"/>
      <c r="XAN15" s="134"/>
      <c r="XAO15" s="132"/>
      <c r="XAP15" s="132"/>
      <c r="XAQ15" s="132"/>
      <c r="XAR15" s="133"/>
      <c r="XAS15" s="134"/>
      <c r="XAT15" s="132"/>
      <c r="XAU15" s="132"/>
      <c r="XAV15" s="132"/>
      <c r="XAW15" s="133"/>
      <c r="XAX15" s="134"/>
      <c r="XAY15" s="132"/>
      <c r="XAZ15" s="132"/>
      <c r="XBA15" s="132"/>
      <c r="XBB15" s="133"/>
      <c r="XBC15" s="134"/>
      <c r="XBD15" s="132"/>
      <c r="XBE15" s="132"/>
      <c r="XBF15" s="132"/>
      <c r="XBG15" s="133"/>
      <c r="XBH15" s="134"/>
      <c r="XBI15" s="132"/>
      <c r="XBJ15" s="132"/>
      <c r="XBK15" s="132"/>
      <c r="XBL15" s="133"/>
      <c r="XBM15" s="134"/>
      <c r="XBN15" s="132"/>
      <c r="XBO15" s="132"/>
      <c r="XBP15" s="132"/>
      <c r="XBQ15" s="133"/>
      <c r="XBR15" s="134"/>
      <c r="XBS15" s="132"/>
      <c r="XBT15" s="132"/>
      <c r="XBU15" s="132"/>
      <c r="XBV15" s="133"/>
      <c r="XBW15" s="134"/>
      <c r="XBX15" s="132"/>
      <c r="XBY15" s="132"/>
      <c r="XBZ15" s="132"/>
      <c r="XCA15" s="133"/>
      <c r="XCB15" s="134"/>
      <c r="XCC15" s="132"/>
      <c r="XCD15" s="132"/>
      <c r="XCE15" s="132"/>
      <c r="XCF15" s="133"/>
      <c r="XCG15" s="134"/>
      <c r="XCH15" s="132"/>
      <c r="XCI15" s="132"/>
      <c r="XCJ15" s="132"/>
      <c r="XCK15" s="133"/>
      <c r="XCL15" s="134"/>
      <c r="XCM15" s="132"/>
      <c r="XCN15" s="132"/>
      <c r="XCO15" s="132"/>
      <c r="XCP15" s="133"/>
      <c r="XCQ15" s="134"/>
      <c r="XCR15" s="132"/>
      <c r="XCS15" s="132"/>
      <c r="XCT15" s="132"/>
      <c r="XCU15" s="133"/>
      <c r="XCV15" s="134"/>
      <c r="XCW15" s="132"/>
      <c r="XCX15" s="132"/>
      <c r="XCY15" s="132"/>
      <c r="XCZ15" s="133"/>
      <c r="XDA15" s="134"/>
      <c r="XDB15" s="132"/>
      <c r="XDC15" s="132"/>
      <c r="XDD15" s="132"/>
      <c r="XDE15" s="133"/>
      <c r="XDF15" s="134"/>
      <c r="XDG15" s="132"/>
      <c r="XDH15" s="132"/>
      <c r="XDI15" s="132"/>
      <c r="XDJ15" s="133"/>
      <c r="XDK15" s="134"/>
      <c r="XDL15" s="132"/>
      <c r="XDM15" s="132"/>
      <c r="XDN15" s="132"/>
      <c r="XDO15" s="133"/>
      <c r="XDP15" s="134"/>
      <c r="XDQ15" s="132"/>
      <c r="XDR15" s="132"/>
      <c r="XDS15" s="132"/>
      <c r="XDT15" s="133"/>
      <c r="XDU15" s="134"/>
      <c r="XDV15" s="132"/>
      <c r="XDW15" s="132"/>
      <c r="XDX15" s="132"/>
      <c r="XDY15" s="133"/>
      <c r="XDZ15" s="134"/>
      <c r="XEA15" s="132"/>
      <c r="XEB15" s="132"/>
      <c r="XEC15" s="132"/>
      <c r="XED15" s="133"/>
      <c r="XEE15" s="134"/>
      <c r="XEF15" s="132"/>
      <c r="XEG15" s="132"/>
      <c r="XEH15" s="132"/>
      <c r="XEI15" s="133"/>
      <c r="XEJ15" s="134"/>
      <c r="XEK15" s="132"/>
      <c r="XEL15" s="132"/>
      <c r="XEM15" s="132"/>
      <c r="XEN15" s="133"/>
      <c r="XEO15" s="134"/>
      <c r="XEP15" s="132"/>
      <c r="XEQ15" s="132"/>
      <c r="XER15" s="132"/>
      <c r="XES15" s="133"/>
      <c r="XET15" s="134"/>
      <c r="XEU15" s="132"/>
      <c r="XEV15" s="132"/>
      <c r="XEW15" s="132"/>
      <c r="XEX15" s="133"/>
      <c r="XEY15" s="134"/>
      <c r="XEZ15" s="132"/>
      <c r="XFA15" s="132"/>
      <c r="XFB15" s="132"/>
    </row>
    <row r="16" spans="1:16382" s="136" customFormat="1">
      <c r="A16" s="73" t="s">
        <v>135</v>
      </c>
      <c r="B16" s="70"/>
      <c r="C16" s="70"/>
      <c r="D16" s="70"/>
      <c r="E16" s="70"/>
      <c r="F16" s="28"/>
      <c r="G16" s="28"/>
      <c r="H16" s="28"/>
    </row>
    <row r="17" ht="12.75" customHeight="1"/>
  </sheetData>
  <mergeCells count="6">
    <mergeCell ref="A15:E15"/>
    <mergeCell ref="A1:E1"/>
    <mergeCell ref="A2:A3"/>
    <mergeCell ref="B2:B3"/>
    <mergeCell ref="C2:C3"/>
    <mergeCell ref="D2:E2"/>
  </mergeCells>
  <pageMargins left="2.17" right="0.7" top="0.75" bottom="0.75" header="0.3" footer="0.3"/>
  <pageSetup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dimension ref="A1:CQ30"/>
  <sheetViews>
    <sheetView zoomScaleNormal="100" workbookViewId="0">
      <pane xSplit="1" ySplit="6" topLeftCell="K16" activePane="bottomRight" state="frozen"/>
      <selection pane="topRight" activeCell="B1" sqref="B1"/>
      <selection pane="bottomLeft" activeCell="A7" sqref="A7"/>
      <selection pane="bottomRight" activeCell="A29" sqref="A29"/>
    </sheetView>
  </sheetViews>
  <sheetFormatPr defaultColWidth="8" defaultRowHeight="12"/>
  <cols>
    <col min="1" max="1" width="13.28515625" style="70" customWidth="1"/>
    <col min="2" max="9" width="5.7109375" style="70" customWidth="1"/>
    <col min="10" max="11" width="6.7109375" style="70" customWidth="1"/>
    <col min="12" max="19" width="5.7109375" style="70" customWidth="1"/>
    <col min="20" max="21" width="6.5703125" style="70" customWidth="1"/>
    <col min="22" max="29" width="5.7109375" style="70" customWidth="1"/>
    <col min="30" max="31" width="6.5703125" style="70" customWidth="1"/>
    <col min="32" max="16384" width="8" style="70"/>
  </cols>
  <sheetData>
    <row r="1" spans="1:95" s="135" customFormat="1" ht="16.5" customHeight="1">
      <c r="A1" s="137" t="s">
        <v>888</v>
      </c>
      <c r="B1" s="138"/>
      <c r="C1" s="138"/>
      <c r="D1" s="138"/>
      <c r="E1" s="138"/>
      <c r="F1" s="138"/>
      <c r="G1" s="138"/>
      <c r="H1" s="138"/>
      <c r="I1" s="138"/>
      <c r="J1" s="138"/>
      <c r="K1" s="138"/>
    </row>
    <row r="2" spans="1:95" s="139" customFormat="1" ht="12.75" customHeight="1" thickBot="1">
      <c r="A2" s="1207" t="s">
        <v>136</v>
      </c>
      <c r="B2" s="1208"/>
      <c r="C2" s="1209"/>
      <c r="D2" s="1209"/>
      <c r="E2" s="1209"/>
      <c r="F2" s="1208"/>
      <c r="G2" s="1208"/>
      <c r="H2" s="1210"/>
      <c r="I2" s="1210"/>
      <c r="J2" s="1210"/>
      <c r="K2" s="1210"/>
      <c r="L2" s="1210"/>
      <c r="M2" s="1210"/>
      <c r="N2" s="1210"/>
      <c r="O2" s="1210"/>
      <c r="P2" s="1210"/>
      <c r="Q2" s="1210"/>
      <c r="R2" s="1210"/>
      <c r="S2" s="1210"/>
      <c r="T2" s="1210"/>
    </row>
    <row r="3" spans="1:95" s="28" customFormat="1">
      <c r="A3" s="1211" t="s">
        <v>137</v>
      </c>
      <c r="B3" s="1213" t="s">
        <v>66</v>
      </c>
      <c r="C3" s="1214"/>
      <c r="D3" s="1214"/>
      <c r="E3" s="1214"/>
      <c r="F3" s="1214"/>
      <c r="G3" s="1214"/>
      <c r="H3" s="1214"/>
      <c r="I3" s="1214"/>
      <c r="J3" s="1214"/>
      <c r="K3" s="1219"/>
      <c r="L3" s="1213" t="s">
        <v>65</v>
      </c>
      <c r="M3" s="1214"/>
      <c r="N3" s="1214"/>
      <c r="O3" s="1214"/>
      <c r="P3" s="1214"/>
      <c r="Q3" s="1214"/>
      <c r="R3" s="1214"/>
      <c r="S3" s="1214"/>
      <c r="T3" s="1214"/>
      <c r="U3" s="1215"/>
      <c r="V3" s="1213" t="s">
        <v>82</v>
      </c>
      <c r="W3" s="1214"/>
      <c r="X3" s="1214"/>
      <c r="Y3" s="1214"/>
      <c r="Z3" s="1214"/>
      <c r="AA3" s="1214"/>
      <c r="AB3" s="1214"/>
      <c r="AC3" s="1214"/>
      <c r="AD3" s="1214"/>
      <c r="AE3" s="1215"/>
    </row>
    <row r="4" spans="1:95" s="28" customFormat="1">
      <c r="A4" s="1212"/>
      <c r="B4" s="1216"/>
      <c r="C4" s="1217"/>
      <c r="D4" s="1217"/>
      <c r="E4" s="1217"/>
      <c r="F4" s="1217"/>
      <c r="G4" s="1217"/>
      <c r="H4" s="1217"/>
      <c r="I4" s="1217"/>
      <c r="J4" s="1217"/>
      <c r="K4" s="1220"/>
      <c r="L4" s="1216"/>
      <c r="M4" s="1217"/>
      <c r="N4" s="1217"/>
      <c r="O4" s="1217"/>
      <c r="P4" s="1217"/>
      <c r="Q4" s="1217"/>
      <c r="R4" s="1217"/>
      <c r="S4" s="1217"/>
      <c r="T4" s="1217"/>
      <c r="U4" s="1218"/>
      <c r="V4" s="1216"/>
      <c r="W4" s="1217"/>
      <c r="X4" s="1217"/>
      <c r="Y4" s="1217"/>
      <c r="Z4" s="1217"/>
      <c r="AA4" s="1217"/>
      <c r="AB4" s="1217"/>
      <c r="AC4" s="1217"/>
      <c r="AD4" s="1217"/>
      <c r="AE4" s="1218"/>
    </row>
    <row r="5" spans="1:95" s="140" customFormat="1" ht="27" customHeight="1" thickBot="1">
      <c r="A5" s="1212"/>
      <c r="B5" s="582" t="s">
        <v>16</v>
      </c>
      <c r="C5" s="583" t="s">
        <v>17</v>
      </c>
      <c r="D5" s="583" t="s">
        <v>18</v>
      </c>
      <c r="E5" s="583" t="s">
        <v>19</v>
      </c>
      <c r="F5" s="583" t="s">
        <v>20</v>
      </c>
      <c r="G5" s="583" t="s">
        <v>21</v>
      </c>
      <c r="H5" s="583" t="s">
        <v>177</v>
      </c>
      <c r="I5" s="804" t="s">
        <v>766</v>
      </c>
      <c r="J5" s="583" t="s">
        <v>730</v>
      </c>
      <c r="K5" s="854" t="s">
        <v>883</v>
      </c>
      <c r="L5" s="858" t="s">
        <v>16</v>
      </c>
      <c r="M5" s="630" t="s">
        <v>17</v>
      </c>
      <c r="N5" s="630" t="s">
        <v>18</v>
      </c>
      <c r="O5" s="630" t="s">
        <v>19</v>
      </c>
      <c r="P5" s="630" t="s">
        <v>20</v>
      </c>
      <c r="Q5" s="630" t="s">
        <v>21</v>
      </c>
      <c r="R5" s="630" t="s">
        <v>177</v>
      </c>
      <c r="S5" s="630" t="s">
        <v>766</v>
      </c>
      <c r="T5" s="631" t="s">
        <v>730</v>
      </c>
      <c r="U5" s="631" t="s">
        <v>883</v>
      </c>
      <c r="V5" s="858" t="s">
        <v>16</v>
      </c>
      <c r="W5" s="630" t="s">
        <v>17</v>
      </c>
      <c r="X5" s="630" t="s">
        <v>18</v>
      </c>
      <c r="Y5" s="630" t="s">
        <v>19</v>
      </c>
      <c r="Z5" s="630" t="s">
        <v>20</v>
      </c>
      <c r="AA5" s="630" t="s">
        <v>21</v>
      </c>
      <c r="AB5" s="630" t="s">
        <v>177</v>
      </c>
      <c r="AC5" s="630" t="s">
        <v>766</v>
      </c>
      <c r="AD5" s="631" t="s">
        <v>730</v>
      </c>
      <c r="AE5" s="631" t="s">
        <v>883</v>
      </c>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c r="BV5" s="70"/>
      <c r="BW5" s="70"/>
      <c r="BX5" s="70"/>
      <c r="BY5" s="70"/>
      <c r="BZ5" s="70"/>
      <c r="CA5" s="70"/>
      <c r="CB5" s="70"/>
      <c r="CC5" s="70"/>
      <c r="CD5" s="70"/>
      <c r="CE5" s="70"/>
      <c r="CF5" s="70"/>
      <c r="CG5" s="70"/>
      <c r="CH5" s="70"/>
      <c r="CI5" s="70"/>
      <c r="CJ5" s="70"/>
      <c r="CK5" s="70"/>
      <c r="CL5" s="70"/>
      <c r="CM5" s="70"/>
      <c r="CN5" s="70"/>
      <c r="CO5" s="70"/>
      <c r="CP5" s="70"/>
      <c r="CQ5" s="70"/>
    </row>
    <row r="6" spans="1:95" s="28" customFormat="1" ht="12.75" thickBot="1">
      <c r="A6" s="589">
        <v>1</v>
      </c>
      <c r="B6" s="589">
        <v>2</v>
      </c>
      <c r="C6" s="590">
        <v>3</v>
      </c>
      <c r="D6" s="590">
        <v>4</v>
      </c>
      <c r="E6" s="590">
        <v>5</v>
      </c>
      <c r="F6" s="590">
        <v>6</v>
      </c>
      <c r="G6" s="590">
        <v>7</v>
      </c>
      <c r="H6" s="590">
        <v>8</v>
      </c>
      <c r="I6" s="590">
        <v>9</v>
      </c>
      <c r="J6" s="590">
        <v>10</v>
      </c>
      <c r="K6" s="590">
        <v>11</v>
      </c>
      <c r="L6" s="589">
        <v>12</v>
      </c>
      <c r="M6" s="590">
        <v>13</v>
      </c>
      <c r="N6" s="590">
        <v>14</v>
      </c>
      <c r="O6" s="590">
        <v>15</v>
      </c>
      <c r="P6" s="590">
        <v>16</v>
      </c>
      <c r="Q6" s="590">
        <v>17</v>
      </c>
      <c r="R6" s="590">
        <v>18</v>
      </c>
      <c r="S6" s="590">
        <v>19</v>
      </c>
      <c r="T6" s="590">
        <v>20</v>
      </c>
      <c r="U6" s="591">
        <v>21</v>
      </c>
      <c r="V6" s="589">
        <v>22</v>
      </c>
      <c r="W6" s="590">
        <v>23</v>
      </c>
      <c r="X6" s="590">
        <v>24</v>
      </c>
      <c r="Y6" s="590">
        <v>25</v>
      </c>
      <c r="Z6" s="590">
        <v>26</v>
      </c>
      <c r="AA6" s="590">
        <v>27</v>
      </c>
      <c r="AB6" s="590">
        <v>28</v>
      </c>
      <c r="AC6" s="590">
        <v>29</v>
      </c>
      <c r="AD6" s="590">
        <v>30</v>
      </c>
      <c r="AE6" s="591">
        <v>31</v>
      </c>
      <c r="AF6" s="70"/>
      <c r="AG6" s="70"/>
      <c r="AH6" s="70"/>
      <c r="AI6" s="70"/>
      <c r="AJ6" s="70"/>
      <c r="AK6" s="70"/>
      <c r="AL6" s="70"/>
      <c r="AM6" s="70"/>
      <c r="AN6" s="70"/>
      <c r="AO6" s="70"/>
      <c r="AP6" s="70"/>
      <c r="AQ6" s="70"/>
      <c r="AR6" s="70"/>
      <c r="AS6" s="70"/>
      <c r="AT6" s="70"/>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c r="BY6" s="70"/>
      <c r="BZ6" s="70"/>
      <c r="CA6" s="70"/>
      <c r="CB6" s="70"/>
      <c r="CC6" s="70"/>
      <c r="CD6" s="70"/>
      <c r="CE6" s="70"/>
      <c r="CF6" s="70"/>
      <c r="CG6" s="70"/>
      <c r="CH6" s="70"/>
      <c r="CI6" s="70"/>
      <c r="CJ6" s="70"/>
      <c r="CK6" s="70"/>
      <c r="CL6" s="70"/>
      <c r="CM6" s="70"/>
      <c r="CN6" s="70"/>
      <c r="CO6" s="70"/>
      <c r="CP6" s="70"/>
      <c r="CQ6" s="70"/>
    </row>
    <row r="7" spans="1:95" s="143" customFormat="1">
      <c r="A7" s="584" t="s">
        <v>81</v>
      </c>
      <c r="B7" s="585">
        <v>9.4151632037492181</v>
      </c>
      <c r="C7" s="586">
        <v>9.4580350313014065</v>
      </c>
      <c r="D7" s="586">
        <v>7.9629298918458753</v>
      </c>
      <c r="E7" s="586">
        <v>5.4996681844208055</v>
      </c>
      <c r="F7" s="587">
        <v>3.3</v>
      </c>
      <c r="G7" s="587">
        <v>3.8587013915644426</v>
      </c>
      <c r="H7" s="587">
        <v>3.1720252866837217</v>
      </c>
      <c r="I7" s="587">
        <v>2.930702776</v>
      </c>
      <c r="J7" s="586">
        <v>2.6397062517064418</v>
      </c>
      <c r="K7" s="855">
        <v>2.2962379999999998</v>
      </c>
      <c r="L7" s="585">
        <v>6.2</v>
      </c>
      <c r="M7" s="586">
        <v>6.0969308095243306</v>
      </c>
      <c r="N7" s="586">
        <v>3.7677462998060207</v>
      </c>
      <c r="O7" s="586">
        <v>3.5118161910523376</v>
      </c>
      <c r="P7" s="586">
        <v>2.4</v>
      </c>
      <c r="Q7" s="586">
        <v>2.8720127088273006</v>
      </c>
      <c r="R7" s="586">
        <v>2.9890138466302947</v>
      </c>
      <c r="S7" s="586">
        <v>3.06</v>
      </c>
      <c r="T7" s="586">
        <v>3.0616664257112109</v>
      </c>
      <c r="U7" s="588">
        <v>2.0299999999999998</v>
      </c>
      <c r="V7" s="585" t="s">
        <v>207</v>
      </c>
      <c r="W7" s="672" t="s">
        <v>207</v>
      </c>
      <c r="X7" s="672" t="s">
        <v>207</v>
      </c>
      <c r="Y7" s="672" t="s">
        <v>207</v>
      </c>
      <c r="Z7" s="672" t="s">
        <v>207</v>
      </c>
      <c r="AA7" s="672" t="s">
        <v>207</v>
      </c>
      <c r="AB7" s="672" t="s">
        <v>207</v>
      </c>
      <c r="AC7" s="672">
        <v>0</v>
      </c>
      <c r="AD7" s="672" t="s">
        <v>207</v>
      </c>
      <c r="AE7" s="588">
        <v>0</v>
      </c>
      <c r="AF7" s="70"/>
      <c r="AG7" s="70"/>
      <c r="AH7" s="70"/>
      <c r="AI7" s="70"/>
      <c r="AJ7" s="70"/>
      <c r="AK7" s="70"/>
      <c r="AL7" s="70"/>
      <c r="AM7" s="70"/>
      <c r="AN7" s="70"/>
      <c r="AO7" s="70"/>
      <c r="AP7" s="70"/>
      <c r="AQ7" s="70"/>
      <c r="AR7" s="70"/>
      <c r="AS7" s="70"/>
      <c r="AT7" s="70"/>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c r="BY7" s="70"/>
      <c r="BZ7" s="70"/>
      <c r="CA7" s="70"/>
      <c r="CB7" s="70"/>
      <c r="CC7" s="70"/>
      <c r="CD7" s="70"/>
      <c r="CE7" s="70"/>
      <c r="CF7" s="70"/>
      <c r="CG7" s="70"/>
      <c r="CH7" s="70"/>
      <c r="CI7" s="70"/>
      <c r="CJ7" s="70"/>
      <c r="CK7" s="70"/>
      <c r="CL7" s="70"/>
      <c r="CM7" s="70"/>
      <c r="CN7" s="70"/>
      <c r="CO7" s="70"/>
      <c r="CP7" s="70"/>
      <c r="CQ7" s="70"/>
    </row>
    <row r="8" spans="1:95">
      <c r="A8" s="141" t="s">
        <v>138</v>
      </c>
      <c r="B8" s="120">
        <v>0.36158394948114303</v>
      </c>
      <c r="C8" s="121">
        <v>0.30097229400601166</v>
      </c>
      <c r="D8" s="121">
        <v>0.32479746857455954</v>
      </c>
      <c r="E8" s="121">
        <v>0.26403081067941203</v>
      </c>
      <c r="F8" s="142">
        <v>0.3</v>
      </c>
      <c r="G8" s="142">
        <v>0.31031166638203433</v>
      </c>
      <c r="H8" s="142">
        <v>0.34610185961177031</v>
      </c>
      <c r="I8" s="142">
        <v>0.33716711799999999</v>
      </c>
      <c r="J8" s="121">
        <v>0.29674478255681197</v>
      </c>
      <c r="K8" s="856">
        <v>0.475717</v>
      </c>
      <c r="L8" s="120">
        <v>0.6</v>
      </c>
      <c r="M8" s="121">
        <v>0.48402481903877959</v>
      </c>
      <c r="N8" s="121">
        <v>0.34599827563423868</v>
      </c>
      <c r="O8" s="121">
        <v>1.7098824447011833</v>
      </c>
      <c r="P8" s="121">
        <v>3.8</v>
      </c>
      <c r="Q8" s="121">
        <v>5.3032998596172209</v>
      </c>
      <c r="R8" s="121">
        <v>6.3042184739477785</v>
      </c>
      <c r="S8" s="121">
        <v>4.42</v>
      </c>
      <c r="T8" s="121">
        <v>3.0319130935037673</v>
      </c>
      <c r="U8" s="122">
        <v>4.17</v>
      </c>
      <c r="V8" s="585" t="s">
        <v>207</v>
      </c>
      <c r="W8" s="672" t="s">
        <v>207</v>
      </c>
      <c r="X8" s="672" t="s">
        <v>207</v>
      </c>
      <c r="Y8" s="672" t="s">
        <v>207</v>
      </c>
      <c r="Z8" s="672" t="s">
        <v>207</v>
      </c>
      <c r="AA8" s="672" t="s">
        <v>207</v>
      </c>
      <c r="AB8" s="672" t="s">
        <v>207</v>
      </c>
      <c r="AC8" s="672">
        <v>0</v>
      </c>
      <c r="AD8" s="672" t="s">
        <v>207</v>
      </c>
      <c r="AE8" s="588">
        <v>0</v>
      </c>
    </row>
    <row r="9" spans="1:95">
      <c r="A9" s="141" t="s">
        <v>139</v>
      </c>
      <c r="B9" s="120">
        <v>2.0529885268491843</v>
      </c>
      <c r="C9" s="121">
        <v>0</v>
      </c>
      <c r="D9" s="121">
        <v>0.77514227320295248</v>
      </c>
      <c r="E9" s="121">
        <v>0.7006024082525496</v>
      </c>
      <c r="F9" s="142">
        <v>1.1000000000000001</v>
      </c>
      <c r="G9" s="142">
        <v>1.175933275866768</v>
      </c>
      <c r="H9" s="142">
        <v>0.87030258284593931</v>
      </c>
      <c r="I9" s="142">
        <v>0.882305487</v>
      </c>
      <c r="J9" s="121">
        <v>0.8078760491437782</v>
      </c>
      <c r="K9" s="856">
        <v>1.1034949999999999</v>
      </c>
      <c r="L9" s="120">
        <v>0.5</v>
      </c>
      <c r="M9" s="121">
        <v>0.42108862559075727</v>
      </c>
      <c r="N9" s="121">
        <v>0.43449066492341948</v>
      </c>
      <c r="O9" s="121">
        <v>0.43247394532861355</v>
      </c>
      <c r="P9" s="121">
        <v>0.3</v>
      </c>
      <c r="Q9" s="121">
        <v>0.27218955730770683</v>
      </c>
      <c r="R9" s="121">
        <v>0.33666970244081923</v>
      </c>
      <c r="S9" s="121">
        <v>0.38</v>
      </c>
      <c r="T9" s="121">
        <v>0.36089851311973692</v>
      </c>
      <c r="U9" s="122">
        <v>0.24</v>
      </c>
      <c r="V9" s="585" t="s">
        <v>207</v>
      </c>
      <c r="W9" s="672" t="s">
        <v>207</v>
      </c>
      <c r="X9" s="672" t="s">
        <v>207</v>
      </c>
      <c r="Y9" s="672" t="s">
        <v>207</v>
      </c>
      <c r="Z9" s="672" t="s">
        <v>207</v>
      </c>
      <c r="AA9" s="672" t="s">
        <v>207</v>
      </c>
      <c r="AB9" s="672" t="s">
        <v>207</v>
      </c>
      <c r="AC9" s="672">
        <v>0</v>
      </c>
      <c r="AD9" s="672" t="s">
        <v>207</v>
      </c>
      <c r="AE9" s="588">
        <v>0</v>
      </c>
    </row>
    <row r="10" spans="1:95">
      <c r="A10" s="141" t="s">
        <v>140</v>
      </c>
      <c r="B10" s="120">
        <v>0</v>
      </c>
      <c r="C10" s="121">
        <v>0</v>
      </c>
      <c r="D10" s="121">
        <v>1.8700051628659869E-2</v>
      </c>
      <c r="E10" s="121">
        <v>1.646422027602459E-2</v>
      </c>
      <c r="F10" s="121">
        <v>1.646422027602459E-2</v>
      </c>
      <c r="G10" s="142">
        <v>2.0778127292272752E-2</v>
      </c>
      <c r="H10" s="121">
        <v>1.7430937996629273E-2</v>
      </c>
      <c r="I10" s="142">
        <v>1.8744452000000002E-2</v>
      </c>
      <c r="J10" s="121">
        <v>1.5252777603330514E-2</v>
      </c>
      <c r="K10" s="856">
        <v>1.9779999999999999E-2</v>
      </c>
      <c r="L10" s="120">
        <v>0</v>
      </c>
      <c r="M10" s="121">
        <v>6.4792006054124353E-4</v>
      </c>
      <c r="N10" s="121">
        <v>4.2104195620833098E-4</v>
      </c>
      <c r="O10" s="121">
        <v>7.0469001393754307E-4</v>
      </c>
      <c r="P10" s="121">
        <v>7.0469001393754307E-4</v>
      </c>
      <c r="Q10" s="121">
        <v>2.0497232608623168E-4</v>
      </c>
      <c r="R10" s="121">
        <v>2.9313204315614683E-4</v>
      </c>
      <c r="S10" s="121">
        <v>0</v>
      </c>
      <c r="T10" s="121">
        <v>4.0222125146654976E-4</v>
      </c>
      <c r="U10" s="122">
        <v>0</v>
      </c>
      <c r="V10" s="585" t="s">
        <v>207</v>
      </c>
      <c r="W10" s="672" t="s">
        <v>207</v>
      </c>
      <c r="X10" s="672" t="s">
        <v>207</v>
      </c>
      <c r="Y10" s="672" t="s">
        <v>207</v>
      </c>
      <c r="Z10" s="672" t="s">
        <v>207</v>
      </c>
      <c r="AA10" s="672" t="s">
        <v>207</v>
      </c>
      <c r="AB10" s="672" t="s">
        <v>207</v>
      </c>
      <c r="AC10" s="672">
        <v>0</v>
      </c>
      <c r="AD10" s="672" t="s">
        <v>207</v>
      </c>
      <c r="AE10" s="588">
        <v>0</v>
      </c>
    </row>
    <row r="11" spans="1:95">
      <c r="A11" s="141" t="s">
        <v>141</v>
      </c>
      <c r="B11" s="120">
        <v>0.38524861178196856</v>
      </c>
      <c r="C11" s="121">
        <v>0.38225622991816405</v>
      </c>
      <c r="D11" s="121">
        <v>0.52093954064641146</v>
      </c>
      <c r="E11" s="121">
        <v>0.60822260971865472</v>
      </c>
      <c r="F11" s="142">
        <v>0.5</v>
      </c>
      <c r="G11" s="142">
        <v>0.85047722519369184</v>
      </c>
      <c r="H11" s="142">
        <v>0.69166281680534702</v>
      </c>
      <c r="I11" s="142">
        <v>1.0669645720000001</v>
      </c>
      <c r="J11" s="121">
        <v>0.99156933114687673</v>
      </c>
      <c r="K11" s="856">
        <v>1.6137049999999999</v>
      </c>
      <c r="L11" s="120">
        <v>1.6</v>
      </c>
      <c r="M11" s="121">
        <v>1.3932066358040291</v>
      </c>
      <c r="N11" s="121">
        <v>1.2612046015720781</v>
      </c>
      <c r="O11" s="121">
        <v>1.4197463090918696</v>
      </c>
      <c r="P11" s="121">
        <v>1.2</v>
      </c>
      <c r="Q11" s="121">
        <v>1.3758522025086193</v>
      </c>
      <c r="R11" s="121">
        <v>1.0372280159209051</v>
      </c>
      <c r="S11" s="121">
        <v>0.9</v>
      </c>
      <c r="T11" s="121">
        <v>0.87865134256523358</v>
      </c>
      <c r="U11" s="122">
        <v>0.77</v>
      </c>
      <c r="V11" s="585" t="s">
        <v>207</v>
      </c>
      <c r="W11" s="672" t="s">
        <v>207</v>
      </c>
      <c r="X11" s="672" t="s">
        <v>207</v>
      </c>
      <c r="Y11" s="672" t="s">
        <v>207</v>
      </c>
      <c r="Z11" s="672" t="s">
        <v>207</v>
      </c>
      <c r="AA11" s="672" t="s">
        <v>207</v>
      </c>
      <c r="AB11" s="672" t="s">
        <v>207</v>
      </c>
      <c r="AC11" s="672">
        <v>0</v>
      </c>
      <c r="AD11" s="672" t="s">
        <v>207</v>
      </c>
      <c r="AE11" s="588">
        <v>0</v>
      </c>
    </row>
    <row r="12" spans="1:95">
      <c r="A12" s="141" t="s">
        <v>142</v>
      </c>
      <c r="B12" s="120">
        <v>0</v>
      </c>
      <c r="C12" s="121">
        <v>0</v>
      </c>
      <c r="D12" s="121">
        <v>0.14827704889996271</v>
      </c>
      <c r="E12" s="121">
        <v>0.18662544610766033</v>
      </c>
      <c r="F12" s="142">
        <v>0.2</v>
      </c>
      <c r="G12" s="142">
        <v>0.1890069865600604</v>
      </c>
      <c r="H12" s="142">
        <v>0.1</v>
      </c>
      <c r="I12" s="142">
        <v>0.11806655100000001</v>
      </c>
      <c r="J12" s="121">
        <v>0.11354151491261126</v>
      </c>
      <c r="K12" s="856">
        <v>0.126724</v>
      </c>
      <c r="L12" s="120">
        <v>1.7</v>
      </c>
      <c r="M12" s="121">
        <v>1.6852149567542509</v>
      </c>
      <c r="N12" s="121">
        <v>1.312285098076176</v>
      </c>
      <c r="O12" s="121">
        <v>1.3963053246722501</v>
      </c>
      <c r="P12" s="121">
        <v>1.2</v>
      </c>
      <c r="Q12" s="121">
        <v>1.2040871887412463</v>
      </c>
      <c r="R12" s="121">
        <v>1.0785203489947173</v>
      </c>
      <c r="S12" s="121">
        <v>0.86</v>
      </c>
      <c r="T12" s="121">
        <v>0.88960590423279118</v>
      </c>
      <c r="U12" s="122">
        <v>0.82</v>
      </c>
      <c r="V12" s="585" t="s">
        <v>207</v>
      </c>
      <c r="W12" s="672" t="s">
        <v>207</v>
      </c>
      <c r="X12" s="672" t="s">
        <v>207</v>
      </c>
      <c r="Y12" s="672" t="s">
        <v>207</v>
      </c>
      <c r="Z12" s="672" t="s">
        <v>207</v>
      </c>
      <c r="AA12" s="672" t="s">
        <v>207</v>
      </c>
      <c r="AB12" s="672" t="s">
        <v>207</v>
      </c>
      <c r="AC12" s="672">
        <v>0</v>
      </c>
      <c r="AD12" s="672" t="s">
        <v>207</v>
      </c>
      <c r="AE12" s="588">
        <v>0</v>
      </c>
    </row>
    <row r="13" spans="1:95">
      <c r="A13" s="141" t="s">
        <v>143</v>
      </c>
      <c r="B13" s="120">
        <v>12.768934855400522</v>
      </c>
      <c r="C13" s="121">
        <v>10.892907369452889</v>
      </c>
      <c r="D13" s="121">
        <v>4.5945709567207391</v>
      </c>
      <c r="E13" s="121">
        <v>4.3748526726818611</v>
      </c>
      <c r="F13" s="142">
        <v>3.1</v>
      </c>
      <c r="G13" s="142">
        <v>3.326044116288966</v>
      </c>
      <c r="H13" s="142">
        <v>3.0965432691214123</v>
      </c>
      <c r="I13" s="142">
        <v>3.0446179039999999</v>
      </c>
      <c r="J13" s="121">
        <v>3.0161200126875731</v>
      </c>
      <c r="K13" s="856">
        <v>1.75837</v>
      </c>
      <c r="L13" s="120">
        <v>10.8</v>
      </c>
      <c r="M13" s="121">
        <v>8.4155074949066719</v>
      </c>
      <c r="N13" s="121">
        <v>7.4762786127756025</v>
      </c>
      <c r="O13" s="121">
        <v>9.3892689004115937</v>
      </c>
      <c r="P13" s="121">
        <v>10.199999999999999</v>
      </c>
      <c r="Q13" s="121">
        <v>6.6158050356320057</v>
      </c>
      <c r="R13" s="121">
        <v>6.7074603316296697</v>
      </c>
      <c r="S13" s="121">
        <v>6.79</v>
      </c>
      <c r="T13" s="121">
        <v>6.9234956380034198</v>
      </c>
      <c r="U13" s="122">
        <v>6.45</v>
      </c>
      <c r="V13" s="585" t="s">
        <v>207</v>
      </c>
      <c r="W13" s="672" t="s">
        <v>207</v>
      </c>
      <c r="X13" s="672" t="s">
        <v>207</v>
      </c>
      <c r="Y13" s="672" t="s">
        <v>207</v>
      </c>
      <c r="Z13" s="672" t="s">
        <v>207</v>
      </c>
      <c r="AA13" s="672" t="s">
        <v>207</v>
      </c>
      <c r="AB13" s="672" t="s">
        <v>207</v>
      </c>
      <c r="AC13" s="672">
        <v>4.28</v>
      </c>
      <c r="AD13" s="672" t="s">
        <v>207</v>
      </c>
      <c r="AE13" s="588">
        <v>0</v>
      </c>
    </row>
    <row r="14" spans="1:95">
      <c r="A14" s="141" t="s">
        <v>144</v>
      </c>
      <c r="B14" s="120">
        <v>0</v>
      </c>
      <c r="C14" s="121">
        <v>0</v>
      </c>
      <c r="D14" s="121">
        <v>9.4341066664505702E-2</v>
      </c>
      <c r="E14" s="121">
        <v>0.11446789846813686</v>
      </c>
      <c r="F14" s="142">
        <v>0.1</v>
      </c>
      <c r="G14" s="142">
        <v>7.1258351268480694E-2</v>
      </c>
      <c r="H14" s="142">
        <v>5.4350372750387524E-2</v>
      </c>
      <c r="I14" s="142">
        <v>6.3264664999999998E-2</v>
      </c>
      <c r="J14" s="121">
        <v>5.4665744032313543E-2</v>
      </c>
      <c r="K14" s="856">
        <v>4.3362999999999999E-2</v>
      </c>
      <c r="L14" s="120">
        <v>0</v>
      </c>
      <c r="M14" s="121">
        <v>5.220473851746686E-3</v>
      </c>
      <c r="N14" s="121">
        <v>4.9248156060131354E-3</v>
      </c>
      <c r="O14" s="121">
        <v>5.6838621996213512E-3</v>
      </c>
      <c r="P14" s="121">
        <v>5.6838621996213512E-3</v>
      </c>
      <c r="Q14" s="121">
        <v>1.9302867045674617E-3</v>
      </c>
      <c r="R14" s="121">
        <v>1.3543654816490045E-3</v>
      </c>
      <c r="S14" s="121">
        <v>0</v>
      </c>
      <c r="T14" s="121">
        <v>2.6545483464844649E-3</v>
      </c>
      <c r="U14" s="122">
        <v>0.01</v>
      </c>
      <c r="V14" s="585" t="s">
        <v>207</v>
      </c>
      <c r="W14" s="672" t="s">
        <v>207</v>
      </c>
      <c r="X14" s="672" t="s">
        <v>207</v>
      </c>
      <c r="Y14" s="672" t="s">
        <v>207</v>
      </c>
      <c r="Z14" s="672" t="s">
        <v>207</v>
      </c>
      <c r="AA14" s="672" t="s">
        <v>207</v>
      </c>
      <c r="AB14" s="672" t="s">
        <v>207</v>
      </c>
      <c r="AC14" s="672">
        <v>0</v>
      </c>
      <c r="AD14" s="672" t="s">
        <v>207</v>
      </c>
      <c r="AE14" s="588">
        <v>0</v>
      </c>
    </row>
    <row r="15" spans="1:95">
      <c r="A15" s="141" t="s">
        <v>145</v>
      </c>
      <c r="B15" s="120">
        <v>0.49049366682840567</v>
      </c>
      <c r="C15" s="121">
        <v>0.32023593510744847</v>
      </c>
      <c r="D15" s="121">
        <v>0.3391068729082713</v>
      </c>
      <c r="E15" s="121">
        <v>0.33266588798168056</v>
      </c>
      <c r="F15" s="142">
        <v>0.3</v>
      </c>
      <c r="G15" s="142">
        <v>0.37648355674171502</v>
      </c>
      <c r="H15" s="142">
        <v>0.35471520198509449</v>
      </c>
      <c r="I15" s="142">
        <v>0.34063164400000001</v>
      </c>
      <c r="J15" s="121">
        <v>0.28410113155916555</v>
      </c>
      <c r="K15" s="856">
        <v>0.64282700000000004</v>
      </c>
      <c r="L15" s="120">
        <v>1.6</v>
      </c>
      <c r="M15" s="121">
        <v>1.4218866285322382</v>
      </c>
      <c r="N15" s="121">
        <v>3.5669153582442195</v>
      </c>
      <c r="O15" s="121">
        <v>4.5</v>
      </c>
      <c r="P15" s="121">
        <v>3.9</v>
      </c>
      <c r="Q15" s="121">
        <v>3.9200650474403393</v>
      </c>
      <c r="R15" s="121">
        <v>3.5840748303494041</v>
      </c>
      <c r="S15" s="121">
        <v>3.51</v>
      </c>
      <c r="T15" s="121">
        <v>3.6376741471035414</v>
      </c>
      <c r="U15" s="122">
        <v>3.33</v>
      </c>
      <c r="V15" s="585" t="s">
        <v>207</v>
      </c>
      <c r="W15" s="672" t="s">
        <v>207</v>
      </c>
      <c r="X15" s="672" t="s">
        <v>207</v>
      </c>
      <c r="Y15" s="672" t="s">
        <v>207</v>
      </c>
      <c r="Z15" s="672" t="s">
        <v>207</v>
      </c>
      <c r="AA15" s="672" t="s">
        <v>207</v>
      </c>
      <c r="AB15" s="672" t="s">
        <v>207</v>
      </c>
      <c r="AC15" s="672">
        <v>7.0000000000000007E-2</v>
      </c>
      <c r="AD15" s="672" t="s">
        <v>207</v>
      </c>
      <c r="AE15" s="588">
        <v>0</v>
      </c>
    </row>
    <row r="16" spans="1:95">
      <c r="A16" s="141" t="s">
        <v>146</v>
      </c>
      <c r="B16" s="120">
        <v>0.60664594160679564</v>
      </c>
      <c r="C16" s="121">
        <v>0.43419075463284035</v>
      </c>
      <c r="D16" s="121">
        <v>0.39876780010129192</v>
      </c>
      <c r="E16" s="121">
        <v>0.45167535356998789</v>
      </c>
      <c r="F16" s="142">
        <v>0.3</v>
      </c>
      <c r="G16" s="142">
        <v>0.40324814681796772</v>
      </c>
      <c r="H16" s="142">
        <v>0.32935707905544903</v>
      </c>
      <c r="I16" s="142">
        <v>0.39403013199999998</v>
      </c>
      <c r="J16" s="121">
        <v>0.46098983503658131</v>
      </c>
      <c r="K16" s="856">
        <v>0.33759299999999998</v>
      </c>
      <c r="L16" s="120">
        <v>0.6</v>
      </c>
      <c r="M16" s="121">
        <v>0.41995477513656687</v>
      </c>
      <c r="N16" s="121">
        <v>0.36156035783453061</v>
      </c>
      <c r="O16" s="121">
        <v>0.535589773943696</v>
      </c>
      <c r="P16" s="121">
        <v>0.5</v>
      </c>
      <c r="Q16" s="121">
        <v>0.32956100916012587</v>
      </c>
      <c r="R16" s="121">
        <v>0.45214203499069167</v>
      </c>
      <c r="S16" s="121">
        <v>0.53</v>
      </c>
      <c r="T16" s="121">
        <v>0.61489913621259251</v>
      </c>
      <c r="U16" s="122">
        <v>0.38</v>
      </c>
      <c r="V16" s="585" t="s">
        <v>207</v>
      </c>
      <c r="W16" s="672" t="s">
        <v>207</v>
      </c>
      <c r="X16" s="672" t="s">
        <v>207</v>
      </c>
      <c r="Y16" s="672" t="s">
        <v>207</v>
      </c>
      <c r="Z16" s="672" t="s">
        <v>207</v>
      </c>
      <c r="AA16" s="672" t="s">
        <v>207</v>
      </c>
      <c r="AB16" s="672" t="s">
        <v>207</v>
      </c>
      <c r="AC16" s="672">
        <v>0.24</v>
      </c>
      <c r="AD16" s="672" t="s">
        <v>207</v>
      </c>
      <c r="AE16" s="588">
        <v>0</v>
      </c>
    </row>
    <row r="17" spans="1:31">
      <c r="A17" s="141" t="s">
        <v>147</v>
      </c>
      <c r="B17" s="120">
        <v>1.0026700991550668</v>
      </c>
      <c r="C17" s="121">
        <v>0.91935494938193019</v>
      </c>
      <c r="D17" s="121">
        <v>0.92058574798528425</v>
      </c>
      <c r="E17" s="121">
        <v>0.87011858932064257</v>
      </c>
      <c r="F17" s="142">
        <v>0.7</v>
      </c>
      <c r="G17" s="142">
        <v>0.73322591212601029</v>
      </c>
      <c r="H17" s="142">
        <v>0.59684821799753973</v>
      </c>
      <c r="I17" s="142">
        <v>0.64179046799999995</v>
      </c>
      <c r="J17" s="121">
        <v>0.65629438211167201</v>
      </c>
      <c r="K17" s="856">
        <v>0.614564</v>
      </c>
      <c r="L17" s="120">
        <v>0.5</v>
      </c>
      <c r="M17" s="121">
        <v>0.35352541380783153</v>
      </c>
      <c r="N17" s="121">
        <v>0.26300335297745803</v>
      </c>
      <c r="O17" s="121">
        <v>0.49599488102022393</v>
      </c>
      <c r="P17" s="121">
        <v>0.7</v>
      </c>
      <c r="Q17" s="121">
        <v>0.465906753670836</v>
      </c>
      <c r="R17" s="121">
        <v>0.47678180964731948</v>
      </c>
      <c r="S17" s="121">
        <v>0.48</v>
      </c>
      <c r="T17" s="121">
        <v>0.51927047631747802</v>
      </c>
      <c r="U17" s="122">
        <v>0.28999999999999998</v>
      </c>
      <c r="V17" s="585" t="s">
        <v>207</v>
      </c>
      <c r="W17" s="672" t="s">
        <v>207</v>
      </c>
      <c r="X17" s="672" t="s">
        <v>207</v>
      </c>
      <c r="Y17" s="672" t="s">
        <v>207</v>
      </c>
      <c r="Z17" s="672" t="s">
        <v>207</v>
      </c>
      <c r="AA17" s="672" t="s">
        <v>207</v>
      </c>
      <c r="AB17" s="672" t="s">
        <v>207</v>
      </c>
      <c r="AC17" s="672">
        <v>0.35</v>
      </c>
      <c r="AD17" s="672" t="s">
        <v>207</v>
      </c>
      <c r="AE17" s="588">
        <v>0</v>
      </c>
    </row>
    <row r="18" spans="1:31">
      <c r="A18" s="141" t="s">
        <v>148</v>
      </c>
      <c r="B18" s="120">
        <v>0.7198923393837916</v>
      </c>
      <c r="C18" s="121">
        <v>0.69389334187257956</v>
      </c>
      <c r="D18" s="121">
        <v>0.71442875032521169</v>
      </c>
      <c r="E18" s="121">
        <v>0.70656783457338057</v>
      </c>
      <c r="F18" s="142">
        <v>0.4</v>
      </c>
      <c r="G18" s="142">
        <v>0.45988444404262463</v>
      </c>
      <c r="H18" s="142">
        <v>0.33258017078442514</v>
      </c>
      <c r="I18" s="142">
        <v>0.31841882199999999</v>
      </c>
      <c r="J18" s="121">
        <v>0.30611800136883976</v>
      </c>
      <c r="K18" s="856">
        <v>0.26711400000000002</v>
      </c>
      <c r="L18" s="120">
        <v>0.1</v>
      </c>
      <c r="M18" s="121">
        <v>0.13463145300425941</v>
      </c>
      <c r="N18" s="121">
        <v>0.10440696905231672</v>
      </c>
      <c r="O18" s="121">
        <v>0.12888919227160922</v>
      </c>
      <c r="P18" s="121">
        <v>0.1</v>
      </c>
      <c r="Q18" s="121">
        <v>9.0975471806912886E-2</v>
      </c>
      <c r="R18" s="121">
        <v>0.11508452135719188</v>
      </c>
      <c r="S18" s="121">
        <v>0.1</v>
      </c>
      <c r="T18" s="121">
        <v>9.1393012010155747E-2</v>
      </c>
      <c r="U18" s="122">
        <v>0.05</v>
      </c>
      <c r="V18" s="585" t="s">
        <v>207</v>
      </c>
      <c r="W18" s="672" t="s">
        <v>207</v>
      </c>
      <c r="X18" s="672" t="s">
        <v>207</v>
      </c>
      <c r="Y18" s="672" t="s">
        <v>207</v>
      </c>
      <c r="Z18" s="672" t="s">
        <v>207</v>
      </c>
      <c r="AA18" s="672" t="s">
        <v>207</v>
      </c>
      <c r="AB18" s="672" t="s">
        <v>207</v>
      </c>
      <c r="AC18" s="672">
        <v>0</v>
      </c>
      <c r="AD18" s="672" t="s">
        <v>207</v>
      </c>
      <c r="AE18" s="588">
        <v>0</v>
      </c>
    </row>
    <row r="19" spans="1:31">
      <c r="A19" s="141" t="s">
        <v>149</v>
      </c>
      <c r="B19" s="120">
        <v>1.9913927126840099</v>
      </c>
      <c r="C19" s="121">
        <v>4.9794137626655361</v>
      </c>
      <c r="D19" s="121">
        <v>6.3338762699613183</v>
      </c>
      <c r="E19" s="121">
        <v>6.7943533933178966</v>
      </c>
      <c r="F19" s="142">
        <v>7.7</v>
      </c>
      <c r="G19" s="142">
        <v>7.48892400275321</v>
      </c>
      <c r="H19" s="142">
        <v>3.4846407502288228</v>
      </c>
      <c r="I19" s="142">
        <v>3.5633992409999999</v>
      </c>
      <c r="J19" s="121">
        <v>2.6243293031251218</v>
      </c>
      <c r="K19" s="856">
        <v>2.1818689999999998</v>
      </c>
      <c r="L19" s="120">
        <v>7.5</v>
      </c>
      <c r="M19" s="121">
        <v>8.5934210406410205</v>
      </c>
      <c r="N19" s="121">
        <v>7.7622664064374352</v>
      </c>
      <c r="O19" s="121">
        <v>6.6420948476694983</v>
      </c>
      <c r="P19" s="121">
        <v>6.3</v>
      </c>
      <c r="Q19" s="121">
        <v>5.2068443692651751</v>
      </c>
      <c r="R19" s="121">
        <v>4.7899774342137507</v>
      </c>
      <c r="S19" s="121">
        <v>5.04</v>
      </c>
      <c r="T19" s="121">
        <v>5.0818246815230106</v>
      </c>
      <c r="U19" s="122">
        <v>5.04</v>
      </c>
      <c r="V19" s="585" t="s">
        <v>207</v>
      </c>
      <c r="W19" s="672" t="s">
        <v>207</v>
      </c>
      <c r="X19" s="672" t="s">
        <v>207</v>
      </c>
      <c r="Y19" s="672" t="s">
        <v>207</v>
      </c>
      <c r="Z19" s="672" t="s">
        <v>207</v>
      </c>
      <c r="AA19" s="672" t="s">
        <v>207</v>
      </c>
      <c r="AB19" s="672" t="s">
        <v>207</v>
      </c>
      <c r="AC19" s="672">
        <v>1.74</v>
      </c>
      <c r="AD19" s="672" t="s">
        <v>207</v>
      </c>
      <c r="AE19" s="588">
        <v>0</v>
      </c>
    </row>
    <row r="20" spans="1:31">
      <c r="A20" s="141" t="s">
        <v>150</v>
      </c>
      <c r="B20" s="120">
        <v>0</v>
      </c>
      <c r="C20" s="121">
        <v>0</v>
      </c>
      <c r="D20" s="121">
        <v>5.520099427374555E-2</v>
      </c>
      <c r="E20" s="121">
        <v>3.3510938114840821E-2</v>
      </c>
      <c r="F20" s="121">
        <v>3.3510938114840821E-2</v>
      </c>
      <c r="G20" s="121">
        <v>2.8069458370201028E-2</v>
      </c>
      <c r="H20" s="121">
        <v>2.8069458370201028E-2</v>
      </c>
      <c r="I20" s="121">
        <v>1.7104917000000001E-2</v>
      </c>
      <c r="J20" s="121">
        <v>1.5149260787349433E-2</v>
      </c>
      <c r="K20" s="856">
        <v>1.4678E-2</v>
      </c>
      <c r="L20" s="120">
        <v>0</v>
      </c>
      <c r="M20" s="121">
        <v>0</v>
      </c>
      <c r="N20" s="121">
        <v>6.6587289263715819E-3</v>
      </c>
      <c r="O20" s="121">
        <v>2.5117620675294402E-3</v>
      </c>
      <c r="P20" s="121">
        <v>2.5117620675294402E-3</v>
      </c>
      <c r="Q20" s="121">
        <v>9.6957310074465908E-4</v>
      </c>
      <c r="R20" s="121">
        <v>9.6957310074465908E-4</v>
      </c>
      <c r="S20" s="121">
        <v>0</v>
      </c>
      <c r="T20" s="121">
        <v>1.7434487020322461E-4</v>
      </c>
      <c r="U20" s="122">
        <v>0</v>
      </c>
      <c r="V20" s="585" t="s">
        <v>207</v>
      </c>
      <c r="W20" s="672" t="s">
        <v>207</v>
      </c>
      <c r="X20" s="672" t="s">
        <v>207</v>
      </c>
      <c r="Y20" s="672" t="s">
        <v>207</v>
      </c>
      <c r="Z20" s="672" t="s">
        <v>207</v>
      </c>
      <c r="AA20" s="672" t="s">
        <v>207</v>
      </c>
      <c r="AB20" s="672" t="s">
        <v>207</v>
      </c>
      <c r="AC20" s="672">
        <v>0</v>
      </c>
      <c r="AD20" s="672" t="s">
        <v>207</v>
      </c>
      <c r="AE20" s="588">
        <v>0</v>
      </c>
    </row>
    <row r="21" spans="1:31">
      <c r="A21" s="141" t="s">
        <v>151</v>
      </c>
      <c r="B21" s="120">
        <v>36.344865645428449</v>
      </c>
      <c r="C21" s="121">
        <v>37.376229457921667</v>
      </c>
      <c r="D21" s="121">
        <v>51.663704726467273</v>
      </c>
      <c r="E21" s="121">
        <v>56.870752946236514</v>
      </c>
      <c r="F21" s="142">
        <v>56.9</v>
      </c>
      <c r="G21" s="142">
        <v>52.512348297247435</v>
      </c>
      <c r="H21" s="142">
        <v>55.942020611588163</v>
      </c>
      <c r="I21" s="142">
        <v>58.372785507000003</v>
      </c>
      <c r="J21" s="121">
        <v>61.825416074912731</v>
      </c>
      <c r="K21" s="856">
        <v>49.351939999999999</v>
      </c>
      <c r="L21" s="120">
        <v>58.6</v>
      </c>
      <c r="M21" s="121">
        <v>60.43760005992069</v>
      </c>
      <c r="N21" s="121">
        <v>63.849918847914402</v>
      </c>
      <c r="O21" s="121">
        <v>59.196100801698861</v>
      </c>
      <c r="P21" s="121">
        <v>58.4</v>
      </c>
      <c r="Q21" s="121">
        <v>59.647619345233593</v>
      </c>
      <c r="R21" s="121">
        <v>59.972635127767873</v>
      </c>
      <c r="S21" s="121">
        <v>62.05</v>
      </c>
      <c r="T21" s="121">
        <v>62.836251862260298</v>
      </c>
      <c r="U21" s="122">
        <v>63.64</v>
      </c>
      <c r="V21" s="585" t="s">
        <v>207</v>
      </c>
      <c r="W21" s="672" t="s">
        <v>207</v>
      </c>
      <c r="X21" s="672" t="s">
        <v>207</v>
      </c>
      <c r="Y21" s="672" t="s">
        <v>207</v>
      </c>
      <c r="Z21" s="672" t="s">
        <v>207</v>
      </c>
      <c r="AA21" s="672" t="s">
        <v>207</v>
      </c>
      <c r="AB21" s="672" t="s">
        <v>207</v>
      </c>
      <c r="AC21" s="672">
        <v>40.090000000000003</v>
      </c>
      <c r="AD21" s="672" t="s">
        <v>207</v>
      </c>
      <c r="AE21" s="122">
        <v>50</v>
      </c>
    </row>
    <row r="22" spans="1:31">
      <c r="A22" s="141" t="s">
        <v>152</v>
      </c>
      <c r="B22" s="120">
        <v>0.10931020593097829</v>
      </c>
      <c r="C22" s="121">
        <v>0.1154245373602425</v>
      </c>
      <c r="D22" s="121">
        <v>0.10417265993262355</v>
      </c>
      <c r="E22" s="121">
        <v>8.7360872509035861E-2</v>
      </c>
      <c r="F22" s="142">
        <v>0.1</v>
      </c>
      <c r="G22" s="142">
        <v>6.8543016758392014E-2</v>
      </c>
      <c r="H22" s="142">
        <v>4.9710910691100181E-2</v>
      </c>
      <c r="I22" s="142">
        <v>5.9410905E-2</v>
      </c>
      <c r="J22" s="121">
        <v>5.4059481371123159E-2</v>
      </c>
      <c r="K22" s="856">
        <v>5.6942E-2</v>
      </c>
      <c r="L22" s="120">
        <v>0.2</v>
      </c>
      <c r="M22" s="121">
        <v>2.282391710806082E-2</v>
      </c>
      <c r="N22" s="121">
        <v>1.7564198453486397E-2</v>
      </c>
      <c r="O22" s="121">
        <v>1.3894734850876476E-2</v>
      </c>
      <c r="P22" s="121">
        <v>1.3894734850876476E-2</v>
      </c>
      <c r="Q22" s="121">
        <v>4.8611161013938425E-3</v>
      </c>
      <c r="R22" s="121">
        <v>4.983533178613297E-3</v>
      </c>
      <c r="S22" s="121">
        <v>0</v>
      </c>
      <c r="T22" s="121">
        <v>4.2449347363312309E-3</v>
      </c>
      <c r="U22" s="122">
        <v>0</v>
      </c>
      <c r="V22" s="585" t="s">
        <v>207</v>
      </c>
      <c r="W22" s="672" t="s">
        <v>207</v>
      </c>
      <c r="X22" s="672" t="s">
        <v>207</v>
      </c>
      <c r="Y22" s="672" t="s">
        <v>207</v>
      </c>
      <c r="Z22" s="672" t="s">
        <v>207</v>
      </c>
      <c r="AA22" s="672" t="s">
        <v>207</v>
      </c>
      <c r="AB22" s="672" t="s">
        <v>207</v>
      </c>
      <c r="AC22" s="672">
        <v>0</v>
      </c>
      <c r="AD22" s="672" t="s">
        <v>207</v>
      </c>
      <c r="AE22" s="122">
        <v>0</v>
      </c>
    </row>
    <row r="23" spans="1:31">
      <c r="A23" s="141" t="s">
        <v>153</v>
      </c>
      <c r="B23" s="120">
        <v>0.7080919086271189</v>
      </c>
      <c r="C23" s="121">
        <v>0.61019733081862348</v>
      </c>
      <c r="D23" s="121">
        <v>0.56190274206847468</v>
      </c>
      <c r="E23" s="121">
        <v>0.52665882388553154</v>
      </c>
      <c r="F23" s="142">
        <v>0.4</v>
      </c>
      <c r="G23" s="142">
        <v>0.41708135925509515</v>
      </c>
      <c r="H23" s="142">
        <v>0.32183505927623784</v>
      </c>
      <c r="I23" s="142">
        <v>0.34794498200000001</v>
      </c>
      <c r="J23" s="121">
        <v>0.2915379146601153</v>
      </c>
      <c r="K23" s="856">
        <v>0.310253</v>
      </c>
      <c r="L23" s="120">
        <v>0</v>
      </c>
      <c r="M23" s="121">
        <v>0.23041763753014213</v>
      </c>
      <c r="N23" s="121">
        <v>0.15829500624369527</v>
      </c>
      <c r="O23" s="121">
        <v>0.18820917863864692</v>
      </c>
      <c r="P23" s="121">
        <v>0.2</v>
      </c>
      <c r="Q23" s="121">
        <v>0.16008555320620974</v>
      </c>
      <c r="R23" s="121">
        <v>0.14834695597098868</v>
      </c>
      <c r="S23" s="121">
        <v>0.13</v>
      </c>
      <c r="T23" s="121">
        <v>0.12694416999232846</v>
      </c>
      <c r="U23" s="122">
        <v>0.08</v>
      </c>
      <c r="V23" s="585" t="s">
        <v>207</v>
      </c>
      <c r="W23" s="672" t="s">
        <v>207</v>
      </c>
      <c r="X23" s="672" t="s">
        <v>207</v>
      </c>
      <c r="Y23" s="672" t="s">
        <v>207</v>
      </c>
      <c r="Z23" s="672" t="s">
        <v>207</v>
      </c>
      <c r="AA23" s="672" t="s">
        <v>207</v>
      </c>
      <c r="AB23" s="672" t="s">
        <v>207</v>
      </c>
      <c r="AC23" s="672">
        <v>0</v>
      </c>
      <c r="AD23" s="672" t="s">
        <v>207</v>
      </c>
      <c r="AE23" s="122">
        <v>0</v>
      </c>
    </row>
    <row r="24" spans="1:31">
      <c r="A24" s="141" t="s">
        <v>154</v>
      </c>
      <c r="B24" s="120">
        <v>4.7741061399945774</v>
      </c>
      <c r="C24" s="121">
        <v>4.9276387944742153</v>
      </c>
      <c r="D24" s="121">
        <v>4.0028639905000736</v>
      </c>
      <c r="E24" s="121">
        <v>3.2787528776480759</v>
      </c>
      <c r="F24" s="142">
        <v>2.7</v>
      </c>
      <c r="G24" s="142">
        <v>2.6092688460931139</v>
      </c>
      <c r="H24" s="142">
        <v>1.7529716288304824</v>
      </c>
      <c r="I24" s="142">
        <v>1.744805167</v>
      </c>
      <c r="J24" s="121">
        <v>1.5418997755440551</v>
      </c>
      <c r="K24" s="856">
        <v>1.7941800000000001</v>
      </c>
      <c r="L24" s="120">
        <v>1.6</v>
      </c>
      <c r="M24" s="121">
        <v>1.4121221237904662</v>
      </c>
      <c r="N24" s="121">
        <v>1.0318923372944646</v>
      </c>
      <c r="O24" s="121">
        <v>1.0059291127892176</v>
      </c>
      <c r="P24" s="121">
        <v>1.2</v>
      </c>
      <c r="Q24" s="121">
        <v>1.1847324018733887</v>
      </c>
      <c r="R24" s="121">
        <v>1.2407315386510989</v>
      </c>
      <c r="S24" s="121">
        <v>1.3</v>
      </c>
      <c r="T24" s="121">
        <v>1.4018856400799937</v>
      </c>
      <c r="U24" s="122">
        <v>1.04</v>
      </c>
      <c r="V24" s="585" t="s">
        <v>207</v>
      </c>
      <c r="W24" s="672" t="s">
        <v>207</v>
      </c>
      <c r="X24" s="672" t="s">
        <v>207</v>
      </c>
      <c r="Y24" s="672" t="s">
        <v>207</v>
      </c>
      <c r="Z24" s="672" t="s">
        <v>207</v>
      </c>
      <c r="AA24" s="672" t="s">
        <v>207</v>
      </c>
      <c r="AB24" s="672" t="s">
        <v>207</v>
      </c>
      <c r="AC24" s="672">
        <v>0</v>
      </c>
      <c r="AD24" s="672" t="s">
        <v>207</v>
      </c>
      <c r="AE24" s="122">
        <v>0</v>
      </c>
    </row>
    <row r="25" spans="1:31">
      <c r="A25" s="141" t="s">
        <v>155</v>
      </c>
      <c r="B25" s="673">
        <v>4.2247887658712298E-2</v>
      </c>
      <c r="C25" s="142">
        <v>4.2247887658712298E-2</v>
      </c>
      <c r="D25" s="142">
        <v>4.2247887658712298E-2</v>
      </c>
      <c r="E25" s="142">
        <v>4.2247887658712298E-2</v>
      </c>
      <c r="F25" s="142">
        <v>4.2247887658712298E-2</v>
      </c>
      <c r="G25" s="142">
        <v>4.2247887658712298E-2</v>
      </c>
      <c r="H25" s="142">
        <v>4.2247887658712298E-2</v>
      </c>
      <c r="I25" s="142">
        <v>5.2256386000000002E-2</v>
      </c>
      <c r="J25" s="121">
        <v>5.7547902457642741E-2</v>
      </c>
      <c r="K25" s="856">
        <v>4.8090000000000001E-2</v>
      </c>
      <c r="L25" s="120">
        <v>3.9430875690350344E-2</v>
      </c>
      <c r="M25" s="121">
        <v>3.9430875690350344E-2</v>
      </c>
      <c r="N25" s="121">
        <v>3.9430875690350344E-2</v>
      </c>
      <c r="O25" s="121">
        <v>3.9430875690350344E-2</v>
      </c>
      <c r="P25" s="121">
        <v>3.9430875690350344E-2</v>
      </c>
      <c r="Q25" s="121">
        <v>8.8027480771068034E-2</v>
      </c>
      <c r="R25" s="121">
        <v>8.6247767511040421E-2</v>
      </c>
      <c r="S25" s="121">
        <v>7.0000000000000007E-2</v>
      </c>
      <c r="T25" s="121">
        <v>7.3178504307777129E-2</v>
      </c>
      <c r="U25" s="122">
        <v>0.05</v>
      </c>
      <c r="V25" s="585" t="s">
        <v>207</v>
      </c>
      <c r="W25" s="672" t="s">
        <v>207</v>
      </c>
      <c r="X25" s="672" t="s">
        <v>207</v>
      </c>
      <c r="Y25" s="672" t="s">
        <v>207</v>
      </c>
      <c r="Z25" s="672" t="s">
        <v>207</v>
      </c>
      <c r="AA25" s="672" t="s">
        <v>207</v>
      </c>
      <c r="AB25" s="672" t="s">
        <v>207</v>
      </c>
      <c r="AC25" s="672">
        <v>0</v>
      </c>
      <c r="AD25" s="672" t="s">
        <v>207</v>
      </c>
      <c r="AE25" s="122">
        <v>0</v>
      </c>
    </row>
    <row r="26" spans="1:31">
      <c r="A26" s="141" t="s">
        <v>156</v>
      </c>
      <c r="B26" s="673">
        <v>4.2247887658712298E-2</v>
      </c>
      <c r="C26" s="142">
        <v>4.2247887658712298E-2</v>
      </c>
      <c r="D26" s="142">
        <v>4.2247887658712298E-2</v>
      </c>
      <c r="E26" s="142">
        <v>4.2247887658712298E-2</v>
      </c>
      <c r="F26" s="142">
        <v>4.2247887658712298E-2</v>
      </c>
      <c r="G26" s="142">
        <v>0.1323985683922756</v>
      </c>
      <c r="H26" s="142">
        <v>9.4769868795682999E-2</v>
      </c>
      <c r="I26" s="142">
        <v>9.6457717999999998E-2</v>
      </c>
      <c r="J26" s="121">
        <v>9.8030839134402609E-2</v>
      </c>
      <c r="K26" s="856">
        <v>0.10931200000000001</v>
      </c>
      <c r="L26" s="120">
        <v>3.9430875690350344E-2</v>
      </c>
      <c r="M26" s="121">
        <v>3.9430875690350344E-2</v>
      </c>
      <c r="N26" s="121">
        <v>3.9430875690350344E-2</v>
      </c>
      <c r="O26" s="121">
        <v>3.9430875690350344E-2</v>
      </c>
      <c r="P26" s="121">
        <v>3.9430875690350344E-2</v>
      </c>
      <c r="Q26" s="121">
        <v>7.446508944906878E-2</v>
      </c>
      <c r="R26" s="121">
        <v>0.10241025593190738</v>
      </c>
      <c r="S26" s="121">
        <v>0.1</v>
      </c>
      <c r="T26" s="121">
        <v>7.3178504307777129E-2</v>
      </c>
      <c r="U26" s="122">
        <v>0.23</v>
      </c>
      <c r="V26" s="585" t="s">
        <v>207</v>
      </c>
      <c r="W26" s="672" t="s">
        <v>207</v>
      </c>
      <c r="X26" s="672" t="s">
        <v>207</v>
      </c>
      <c r="Y26" s="672" t="s">
        <v>207</v>
      </c>
      <c r="Z26" s="672" t="s">
        <v>207</v>
      </c>
      <c r="AA26" s="672" t="s">
        <v>207</v>
      </c>
      <c r="AB26" s="672" t="s">
        <v>207</v>
      </c>
      <c r="AC26" s="672">
        <v>0</v>
      </c>
      <c r="AD26" s="672" t="s">
        <v>207</v>
      </c>
      <c r="AE26" s="122">
        <v>0</v>
      </c>
    </row>
    <row r="27" spans="1:31" ht="12.75" thickBot="1">
      <c r="A27" s="141" t="s">
        <v>48</v>
      </c>
      <c r="B27" s="844">
        <v>27.999679656698504</v>
      </c>
      <c r="C27" s="845">
        <v>28.374842200096481</v>
      </c>
      <c r="D27" s="845">
        <v>20.299974792850421</v>
      </c>
      <c r="E27" s="845">
        <v>18.130437869355575</v>
      </c>
      <c r="F27" s="846">
        <v>21.7</v>
      </c>
      <c r="G27" s="846">
        <v>24.925765363326533</v>
      </c>
      <c r="H27" s="846">
        <v>28.322306894134343</v>
      </c>
      <c r="I27" s="846">
        <v>25.589130586</v>
      </c>
      <c r="J27" s="845">
        <v>23.849049634141455</v>
      </c>
      <c r="K27" s="857">
        <v>36.833240000000004</v>
      </c>
      <c r="L27" s="123">
        <v>7.5</v>
      </c>
      <c r="M27" s="124">
        <v>8.1551860381866419</v>
      </c>
      <c r="N27" s="124">
        <v>8.0400794490725929</v>
      </c>
      <c r="O27" s="124">
        <v>9.1800000000000068</v>
      </c>
      <c r="P27" s="124">
        <v>9.3000000000000007</v>
      </c>
      <c r="Q27" s="124">
        <v>11.180504977256376</v>
      </c>
      <c r="R27" s="124">
        <v>10.571374733706534</v>
      </c>
      <c r="S27" s="124">
        <v>10.26</v>
      </c>
      <c r="T27" s="124">
        <v>10.350100909711529</v>
      </c>
      <c r="U27" s="125">
        <v>11.38</v>
      </c>
      <c r="V27" s="859" t="s">
        <v>207</v>
      </c>
      <c r="W27" s="860" t="s">
        <v>207</v>
      </c>
      <c r="X27" s="860" t="s">
        <v>207</v>
      </c>
      <c r="Y27" s="860" t="s">
        <v>207</v>
      </c>
      <c r="Z27" s="860" t="s">
        <v>207</v>
      </c>
      <c r="AA27" s="860" t="s">
        <v>207</v>
      </c>
      <c r="AB27" s="860" t="s">
        <v>207</v>
      </c>
      <c r="AC27" s="860">
        <v>53.24</v>
      </c>
      <c r="AD27" s="860" t="s">
        <v>207</v>
      </c>
      <c r="AE27" s="125">
        <v>50</v>
      </c>
    </row>
    <row r="28" spans="1:31" s="28" customFormat="1" ht="12.75" thickBot="1">
      <c r="A28" s="141" t="s">
        <v>0</v>
      </c>
      <c r="B28" s="847">
        <v>100</v>
      </c>
      <c r="C28" s="848">
        <v>100</v>
      </c>
      <c r="D28" s="848">
        <v>100</v>
      </c>
      <c r="E28" s="848">
        <v>100</v>
      </c>
      <c r="F28" s="848">
        <v>100</v>
      </c>
      <c r="G28" s="848">
        <f>SUM(G7:G27)</f>
        <v>100.00000000000001</v>
      </c>
      <c r="H28" s="849">
        <f>SUM(H7:H27)</f>
        <v>100.00049086521146</v>
      </c>
      <c r="I28" s="849">
        <f>SUM(I7:I27)</f>
        <v>99.999999999999986</v>
      </c>
      <c r="J28" s="848">
        <f>SUM(J7:J27)</f>
        <v>99.999999999999986</v>
      </c>
      <c r="K28" s="850">
        <f>SUM(K7:K27)</f>
        <v>99.999994000000015</v>
      </c>
      <c r="L28" s="851">
        <v>100</v>
      </c>
      <c r="M28" s="848">
        <v>100</v>
      </c>
      <c r="N28" s="848">
        <v>100</v>
      </c>
      <c r="O28" s="848">
        <v>100</v>
      </c>
      <c r="P28" s="848">
        <v>100</v>
      </c>
      <c r="Q28" s="848">
        <f>SUM(Q7:Q27)</f>
        <v>100</v>
      </c>
      <c r="R28" s="848">
        <f>SUM(R7:R27)</f>
        <v>100.00051833346616</v>
      </c>
      <c r="S28" s="848">
        <f>SUM(S7:S27)</f>
        <v>99.97999999999999</v>
      </c>
      <c r="T28" s="852">
        <f>SUM(T7:T27)</f>
        <v>99.960308010167125</v>
      </c>
      <c r="U28" s="852">
        <f>SUM(U7:U27)</f>
        <v>100</v>
      </c>
      <c r="V28" s="853" t="s">
        <v>207</v>
      </c>
      <c r="W28" s="853" t="s">
        <v>207</v>
      </c>
      <c r="X28" s="853" t="s">
        <v>207</v>
      </c>
      <c r="Y28" s="853" t="s">
        <v>207</v>
      </c>
      <c r="Z28" s="853" t="s">
        <v>207</v>
      </c>
      <c r="AA28" s="853" t="s">
        <v>207</v>
      </c>
      <c r="AB28" s="853" t="s">
        <v>207</v>
      </c>
      <c r="AC28" s="853">
        <f>SUM(AC7:AC27)</f>
        <v>100.01</v>
      </c>
      <c r="AD28" s="853" t="s">
        <v>207</v>
      </c>
      <c r="AE28" s="852">
        <f>SUM(AE7:AE27)</f>
        <v>100</v>
      </c>
    </row>
    <row r="29" spans="1:31" s="136" customFormat="1">
      <c r="A29" s="89" t="s">
        <v>1014</v>
      </c>
      <c r="B29" s="70"/>
      <c r="C29" s="70"/>
      <c r="D29" s="70"/>
      <c r="E29" s="70"/>
      <c r="F29" s="70"/>
      <c r="G29" s="70"/>
      <c r="H29" s="144"/>
      <c r="I29" s="144"/>
    </row>
    <row r="30" spans="1:31">
      <c r="H30" s="145"/>
      <c r="I30" s="145"/>
      <c r="J30" s="145"/>
      <c r="K30" s="145"/>
    </row>
  </sheetData>
  <mergeCells count="5">
    <mergeCell ref="A2:T2"/>
    <mergeCell ref="A3:A5"/>
    <mergeCell ref="L3:U4"/>
    <mergeCell ref="B3:K4"/>
    <mergeCell ref="V3:AE4"/>
  </mergeCells>
  <pageMargins left="0.7" right="0.2" top="0.75" bottom="0.75" header="0.3" footer="0.3"/>
  <pageSetup scale="67" orientation="landscape" r:id="rId1"/>
  <ignoredErrors>
    <ignoredError sqref="Q28:U28" formulaRange="1"/>
  </ignoredError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dimension ref="A1:R40"/>
  <sheetViews>
    <sheetView view="pageBreakPreview" zoomScale="60" zoomScaleNormal="100" workbookViewId="0">
      <pane xSplit="1" topLeftCell="B1" activePane="topRight" state="frozen"/>
      <selection activeCell="L33" sqref="L33"/>
      <selection pane="topRight" activeCell="E23" sqref="E23"/>
    </sheetView>
  </sheetViews>
  <sheetFormatPr defaultRowHeight="12"/>
  <cols>
    <col min="1" max="1" width="11.28515625" style="150" customWidth="1"/>
    <col min="2" max="2" width="7.7109375" style="146" customWidth="1"/>
    <col min="3" max="3" width="9.5703125" style="146" customWidth="1"/>
    <col min="4" max="4" width="9.42578125" style="146" customWidth="1"/>
    <col min="5" max="5" width="9.5703125" style="146" customWidth="1"/>
    <col min="6" max="6" width="8.7109375" style="146" customWidth="1"/>
    <col min="7" max="7" width="9.5703125" style="146" customWidth="1"/>
    <col min="8" max="8" width="10.7109375" style="146" customWidth="1"/>
    <col min="9" max="9" width="9.5703125" style="146" customWidth="1"/>
    <col min="10" max="10" width="10.28515625" style="146" customWidth="1"/>
    <col min="11" max="11" width="11.42578125" style="146" customWidth="1"/>
    <col min="12" max="12" width="9.5703125" style="146" customWidth="1"/>
    <col min="13" max="13" width="11.42578125" style="146" customWidth="1"/>
    <col min="14" max="15" width="8.85546875" style="146"/>
    <col min="16" max="18" width="0" style="146" hidden="1" customWidth="1"/>
    <col min="19" max="253" width="8.85546875" style="146"/>
    <col min="254" max="254" width="10.140625" style="146" customWidth="1"/>
    <col min="255" max="255" width="12.5703125" style="146" customWidth="1"/>
    <col min="256" max="256" width="13" style="146" customWidth="1"/>
    <col min="257" max="257" width="12" style="146" customWidth="1"/>
    <col min="258" max="258" width="13.7109375" style="146" customWidth="1"/>
    <col min="259" max="259" width="10.28515625" style="146" customWidth="1"/>
    <col min="260" max="260" width="12.5703125" style="146" customWidth="1"/>
    <col min="261" max="261" width="9" style="146" customWidth="1"/>
    <col min="262" max="262" width="12.42578125" style="146" customWidth="1"/>
    <col min="263" max="263" width="8.85546875" style="146" customWidth="1"/>
    <col min="264" max="264" width="12.42578125" style="146" customWidth="1"/>
    <col min="265" max="509" width="8.85546875" style="146"/>
    <col min="510" max="510" width="10.140625" style="146" customWidth="1"/>
    <col min="511" max="511" width="12.5703125" style="146" customWidth="1"/>
    <col min="512" max="512" width="13" style="146" customWidth="1"/>
    <col min="513" max="513" width="12" style="146" customWidth="1"/>
    <col min="514" max="514" width="13.7109375" style="146" customWidth="1"/>
    <col min="515" max="515" width="10.28515625" style="146" customWidth="1"/>
    <col min="516" max="516" width="12.5703125" style="146" customWidth="1"/>
    <col min="517" max="517" width="9" style="146" customWidth="1"/>
    <col min="518" max="518" width="12.42578125" style="146" customWidth="1"/>
    <col min="519" max="519" width="8.85546875" style="146" customWidth="1"/>
    <col min="520" max="520" width="12.42578125" style="146" customWidth="1"/>
    <col min="521" max="765" width="8.85546875" style="146"/>
    <col min="766" max="766" width="10.140625" style="146" customWidth="1"/>
    <col min="767" max="767" width="12.5703125" style="146" customWidth="1"/>
    <col min="768" max="768" width="13" style="146" customWidth="1"/>
    <col min="769" max="769" width="12" style="146" customWidth="1"/>
    <col min="770" max="770" width="13.7109375" style="146" customWidth="1"/>
    <col min="771" max="771" width="10.28515625" style="146" customWidth="1"/>
    <col min="772" max="772" width="12.5703125" style="146" customWidth="1"/>
    <col min="773" max="773" width="9" style="146" customWidth="1"/>
    <col min="774" max="774" width="12.42578125" style="146" customWidth="1"/>
    <col min="775" max="775" width="8.85546875" style="146" customWidth="1"/>
    <col min="776" max="776" width="12.42578125" style="146" customWidth="1"/>
    <col min="777" max="1021" width="8.85546875" style="146"/>
    <col min="1022" max="1022" width="10.140625" style="146" customWidth="1"/>
    <col min="1023" max="1023" width="12.5703125" style="146" customWidth="1"/>
    <col min="1024" max="1024" width="13" style="146" customWidth="1"/>
    <col min="1025" max="1025" width="12" style="146" customWidth="1"/>
    <col min="1026" max="1026" width="13.7109375" style="146" customWidth="1"/>
    <col min="1027" max="1027" width="10.28515625" style="146" customWidth="1"/>
    <col min="1028" max="1028" width="12.5703125" style="146" customWidth="1"/>
    <col min="1029" max="1029" width="9" style="146" customWidth="1"/>
    <col min="1030" max="1030" width="12.42578125" style="146" customWidth="1"/>
    <col min="1031" max="1031" width="8.85546875" style="146" customWidth="1"/>
    <col min="1032" max="1032" width="12.42578125" style="146" customWidth="1"/>
    <col min="1033" max="1277" width="8.85546875" style="146"/>
    <col min="1278" max="1278" width="10.140625" style="146" customWidth="1"/>
    <col min="1279" max="1279" width="12.5703125" style="146" customWidth="1"/>
    <col min="1280" max="1280" width="13" style="146" customWidth="1"/>
    <col min="1281" max="1281" width="12" style="146" customWidth="1"/>
    <col min="1282" max="1282" width="13.7109375" style="146" customWidth="1"/>
    <col min="1283" max="1283" width="10.28515625" style="146" customWidth="1"/>
    <col min="1284" max="1284" width="12.5703125" style="146" customWidth="1"/>
    <col min="1285" max="1285" width="9" style="146" customWidth="1"/>
    <col min="1286" max="1286" width="12.42578125" style="146" customWidth="1"/>
    <col min="1287" max="1287" width="8.85546875" style="146" customWidth="1"/>
    <col min="1288" max="1288" width="12.42578125" style="146" customWidth="1"/>
    <col min="1289" max="1533" width="8.85546875" style="146"/>
    <col min="1534" max="1534" width="10.140625" style="146" customWidth="1"/>
    <col min="1535" max="1535" width="12.5703125" style="146" customWidth="1"/>
    <col min="1536" max="1536" width="13" style="146" customWidth="1"/>
    <col min="1537" max="1537" width="12" style="146" customWidth="1"/>
    <col min="1538" max="1538" width="13.7109375" style="146" customWidth="1"/>
    <col min="1539" max="1539" width="10.28515625" style="146" customWidth="1"/>
    <col min="1540" max="1540" width="12.5703125" style="146" customWidth="1"/>
    <col min="1541" max="1541" width="9" style="146" customWidth="1"/>
    <col min="1542" max="1542" width="12.42578125" style="146" customWidth="1"/>
    <col min="1543" max="1543" width="8.85546875" style="146" customWidth="1"/>
    <col min="1544" max="1544" width="12.42578125" style="146" customWidth="1"/>
    <col min="1545" max="1789" width="8.85546875" style="146"/>
    <col min="1790" max="1790" width="10.140625" style="146" customWidth="1"/>
    <col min="1791" max="1791" width="12.5703125" style="146" customWidth="1"/>
    <col min="1792" max="1792" width="13" style="146" customWidth="1"/>
    <col min="1793" max="1793" width="12" style="146" customWidth="1"/>
    <col min="1794" max="1794" width="13.7109375" style="146" customWidth="1"/>
    <col min="1795" max="1795" width="10.28515625" style="146" customWidth="1"/>
    <col min="1796" max="1796" width="12.5703125" style="146" customWidth="1"/>
    <col min="1797" max="1797" width="9" style="146" customWidth="1"/>
    <col min="1798" max="1798" width="12.42578125" style="146" customWidth="1"/>
    <col min="1799" max="1799" width="8.85546875" style="146" customWidth="1"/>
    <col min="1800" max="1800" width="12.42578125" style="146" customWidth="1"/>
    <col min="1801" max="2045" width="8.85546875" style="146"/>
    <col min="2046" max="2046" width="10.140625" style="146" customWidth="1"/>
    <col min="2047" max="2047" width="12.5703125" style="146" customWidth="1"/>
    <col min="2048" max="2048" width="13" style="146" customWidth="1"/>
    <col min="2049" max="2049" width="12" style="146" customWidth="1"/>
    <col min="2050" max="2050" width="13.7109375" style="146" customWidth="1"/>
    <col min="2051" max="2051" width="10.28515625" style="146" customWidth="1"/>
    <col min="2052" max="2052" width="12.5703125" style="146" customWidth="1"/>
    <col min="2053" max="2053" width="9" style="146" customWidth="1"/>
    <col min="2054" max="2054" width="12.42578125" style="146" customWidth="1"/>
    <col min="2055" max="2055" width="8.85546875" style="146" customWidth="1"/>
    <col min="2056" max="2056" width="12.42578125" style="146" customWidth="1"/>
    <col min="2057" max="2301" width="8.85546875" style="146"/>
    <col min="2302" max="2302" width="10.140625" style="146" customWidth="1"/>
    <col min="2303" max="2303" width="12.5703125" style="146" customWidth="1"/>
    <col min="2304" max="2304" width="13" style="146" customWidth="1"/>
    <col min="2305" max="2305" width="12" style="146" customWidth="1"/>
    <col min="2306" max="2306" width="13.7109375" style="146" customWidth="1"/>
    <col min="2307" max="2307" width="10.28515625" style="146" customWidth="1"/>
    <col min="2308" max="2308" width="12.5703125" style="146" customWidth="1"/>
    <col min="2309" max="2309" width="9" style="146" customWidth="1"/>
    <col min="2310" max="2310" width="12.42578125" style="146" customWidth="1"/>
    <col min="2311" max="2311" width="8.85546875" style="146" customWidth="1"/>
    <col min="2312" max="2312" width="12.42578125" style="146" customWidth="1"/>
    <col min="2313" max="2557" width="8.85546875" style="146"/>
    <col min="2558" max="2558" width="10.140625" style="146" customWidth="1"/>
    <col min="2559" max="2559" width="12.5703125" style="146" customWidth="1"/>
    <col min="2560" max="2560" width="13" style="146" customWidth="1"/>
    <col min="2561" max="2561" width="12" style="146" customWidth="1"/>
    <col min="2562" max="2562" width="13.7109375" style="146" customWidth="1"/>
    <col min="2563" max="2563" width="10.28515625" style="146" customWidth="1"/>
    <col min="2564" max="2564" width="12.5703125" style="146" customWidth="1"/>
    <col min="2565" max="2565" width="9" style="146" customWidth="1"/>
    <col min="2566" max="2566" width="12.42578125" style="146" customWidth="1"/>
    <col min="2567" max="2567" width="8.85546875" style="146" customWidth="1"/>
    <col min="2568" max="2568" width="12.42578125" style="146" customWidth="1"/>
    <col min="2569" max="2813" width="8.85546875" style="146"/>
    <col min="2814" max="2814" width="10.140625" style="146" customWidth="1"/>
    <col min="2815" max="2815" width="12.5703125" style="146" customWidth="1"/>
    <col min="2816" max="2816" width="13" style="146" customWidth="1"/>
    <col min="2817" max="2817" width="12" style="146" customWidth="1"/>
    <col min="2818" max="2818" width="13.7109375" style="146" customWidth="1"/>
    <col min="2819" max="2819" width="10.28515625" style="146" customWidth="1"/>
    <col min="2820" max="2820" width="12.5703125" style="146" customWidth="1"/>
    <col min="2821" max="2821" width="9" style="146" customWidth="1"/>
    <col min="2822" max="2822" width="12.42578125" style="146" customWidth="1"/>
    <col min="2823" max="2823" width="8.85546875" style="146" customWidth="1"/>
    <col min="2824" max="2824" width="12.42578125" style="146" customWidth="1"/>
    <col min="2825" max="3069" width="8.85546875" style="146"/>
    <col min="3070" max="3070" width="10.140625" style="146" customWidth="1"/>
    <col min="3071" max="3071" width="12.5703125" style="146" customWidth="1"/>
    <col min="3072" max="3072" width="13" style="146" customWidth="1"/>
    <col min="3073" max="3073" width="12" style="146" customWidth="1"/>
    <col min="3074" max="3074" width="13.7109375" style="146" customWidth="1"/>
    <col min="3075" max="3075" width="10.28515625" style="146" customWidth="1"/>
    <col min="3076" max="3076" width="12.5703125" style="146" customWidth="1"/>
    <col min="3077" max="3077" width="9" style="146" customWidth="1"/>
    <col min="3078" max="3078" width="12.42578125" style="146" customWidth="1"/>
    <col min="3079" max="3079" width="8.85546875" style="146" customWidth="1"/>
    <col min="3080" max="3080" width="12.42578125" style="146" customWidth="1"/>
    <col min="3081" max="3325" width="8.85546875" style="146"/>
    <col min="3326" max="3326" width="10.140625" style="146" customWidth="1"/>
    <col min="3327" max="3327" width="12.5703125" style="146" customWidth="1"/>
    <col min="3328" max="3328" width="13" style="146" customWidth="1"/>
    <col min="3329" max="3329" width="12" style="146" customWidth="1"/>
    <col min="3330" max="3330" width="13.7109375" style="146" customWidth="1"/>
    <col min="3331" max="3331" width="10.28515625" style="146" customWidth="1"/>
    <col min="3332" max="3332" width="12.5703125" style="146" customWidth="1"/>
    <col min="3333" max="3333" width="9" style="146" customWidth="1"/>
    <col min="3334" max="3334" width="12.42578125" style="146" customWidth="1"/>
    <col min="3335" max="3335" width="8.85546875" style="146" customWidth="1"/>
    <col min="3336" max="3336" width="12.42578125" style="146" customWidth="1"/>
    <col min="3337" max="3581" width="8.85546875" style="146"/>
    <col min="3582" max="3582" width="10.140625" style="146" customWidth="1"/>
    <col min="3583" max="3583" width="12.5703125" style="146" customWidth="1"/>
    <col min="3584" max="3584" width="13" style="146" customWidth="1"/>
    <col min="3585" max="3585" width="12" style="146" customWidth="1"/>
    <col min="3586" max="3586" width="13.7109375" style="146" customWidth="1"/>
    <col min="3587" max="3587" width="10.28515625" style="146" customWidth="1"/>
    <col min="3588" max="3588" width="12.5703125" style="146" customWidth="1"/>
    <col min="3589" max="3589" width="9" style="146" customWidth="1"/>
    <col min="3590" max="3590" width="12.42578125" style="146" customWidth="1"/>
    <col min="3591" max="3591" width="8.85546875" style="146" customWidth="1"/>
    <col min="3592" max="3592" width="12.42578125" style="146" customWidth="1"/>
    <col min="3593" max="3837" width="8.85546875" style="146"/>
    <col min="3838" max="3838" width="10.140625" style="146" customWidth="1"/>
    <col min="3839" max="3839" width="12.5703125" style="146" customWidth="1"/>
    <col min="3840" max="3840" width="13" style="146" customWidth="1"/>
    <col min="3841" max="3841" width="12" style="146" customWidth="1"/>
    <col min="3842" max="3842" width="13.7109375" style="146" customWidth="1"/>
    <col min="3843" max="3843" width="10.28515625" style="146" customWidth="1"/>
    <col min="3844" max="3844" width="12.5703125" style="146" customWidth="1"/>
    <col min="3845" max="3845" width="9" style="146" customWidth="1"/>
    <col min="3846" max="3846" width="12.42578125" style="146" customWidth="1"/>
    <col min="3847" max="3847" width="8.85546875" style="146" customWidth="1"/>
    <col min="3848" max="3848" width="12.42578125" style="146" customWidth="1"/>
    <col min="3849" max="4093" width="8.85546875" style="146"/>
    <col min="4094" max="4094" width="10.140625" style="146" customWidth="1"/>
    <col min="4095" max="4095" width="12.5703125" style="146" customWidth="1"/>
    <col min="4096" max="4096" width="13" style="146" customWidth="1"/>
    <col min="4097" max="4097" width="12" style="146" customWidth="1"/>
    <col min="4098" max="4098" width="13.7109375" style="146" customWidth="1"/>
    <col min="4099" max="4099" width="10.28515625" style="146" customWidth="1"/>
    <col min="4100" max="4100" width="12.5703125" style="146" customWidth="1"/>
    <col min="4101" max="4101" width="9" style="146" customWidth="1"/>
    <col min="4102" max="4102" width="12.42578125" style="146" customWidth="1"/>
    <col min="4103" max="4103" width="8.85546875" style="146" customWidth="1"/>
    <col min="4104" max="4104" width="12.42578125" style="146" customWidth="1"/>
    <col min="4105" max="4349" width="8.85546875" style="146"/>
    <col min="4350" max="4350" width="10.140625" style="146" customWidth="1"/>
    <col min="4351" max="4351" width="12.5703125" style="146" customWidth="1"/>
    <col min="4352" max="4352" width="13" style="146" customWidth="1"/>
    <col min="4353" max="4353" width="12" style="146" customWidth="1"/>
    <col min="4354" max="4354" width="13.7109375" style="146" customWidth="1"/>
    <col min="4355" max="4355" width="10.28515625" style="146" customWidth="1"/>
    <col min="4356" max="4356" width="12.5703125" style="146" customWidth="1"/>
    <col min="4357" max="4357" width="9" style="146" customWidth="1"/>
    <col min="4358" max="4358" width="12.42578125" style="146" customWidth="1"/>
    <col min="4359" max="4359" width="8.85546875" style="146" customWidth="1"/>
    <col min="4360" max="4360" width="12.42578125" style="146" customWidth="1"/>
    <col min="4361" max="4605" width="8.85546875" style="146"/>
    <col min="4606" max="4606" width="10.140625" style="146" customWidth="1"/>
    <col min="4607" max="4607" width="12.5703125" style="146" customWidth="1"/>
    <col min="4608" max="4608" width="13" style="146" customWidth="1"/>
    <col min="4609" max="4609" width="12" style="146" customWidth="1"/>
    <col min="4610" max="4610" width="13.7109375" style="146" customWidth="1"/>
    <col min="4611" max="4611" width="10.28515625" style="146" customWidth="1"/>
    <col min="4612" max="4612" width="12.5703125" style="146" customWidth="1"/>
    <col min="4613" max="4613" width="9" style="146" customWidth="1"/>
    <col min="4614" max="4614" width="12.42578125" style="146" customWidth="1"/>
    <col min="4615" max="4615" width="8.85546875" style="146" customWidth="1"/>
    <col min="4616" max="4616" width="12.42578125" style="146" customWidth="1"/>
    <col min="4617" max="4861" width="8.85546875" style="146"/>
    <col min="4862" max="4862" width="10.140625" style="146" customWidth="1"/>
    <col min="4863" max="4863" width="12.5703125" style="146" customWidth="1"/>
    <col min="4864" max="4864" width="13" style="146" customWidth="1"/>
    <col min="4865" max="4865" width="12" style="146" customWidth="1"/>
    <col min="4866" max="4866" width="13.7109375" style="146" customWidth="1"/>
    <col min="4867" max="4867" width="10.28515625" style="146" customWidth="1"/>
    <col min="4868" max="4868" width="12.5703125" style="146" customWidth="1"/>
    <col min="4869" max="4869" width="9" style="146" customWidth="1"/>
    <col min="4870" max="4870" width="12.42578125" style="146" customWidth="1"/>
    <col min="4871" max="4871" width="8.85546875" style="146" customWidth="1"/>
    <col min="4872" max="4872" width="12.42578125" style="146" customWidth="1"/>
    <col min="4873" max="5117" width="8.85546875" style="146"/>
    <col min="5118" max="5118" width="10.140625" style="146" customWidth="1"/>
    <col min="5119" max="5119" width="12.5703125" style="146" customWidth="1"/>
    <col min="5120" max="5120" width="13" style="146" customWidth="1"/>
    <col min="5121" max="5121" width="12" style="146" customWidth="1"/>
    <col min="5122" max="5122" width="13.7109375" style="146" customWidth="1"/>
    <col min="5123" max="5123" width="10.28515625" style="146" customWidth="1"/>
    <col min="5124" max="5124" width="12.5703125" style="146" customWidth="1"/>
    <col min="5125" max="5125" width="9" style="146" customWidth="1"/>
    <col min="5126" max="5126" width="12.42578125" style="146" customWidth="1"/>
    <col min="5127" max="5127" width="8.85546875" style="146" customWidth="1"/>
    <col min="5128" max="5128" width="12.42578125" style="146" customWidth="1"/>
    <col min="5129" max="5373" width="8.85546875" style="146"/>
    <col min="5374" max="5374" width="10.140625" style="146" customWidth="1"/>
    <col min="5375" max="5375" width="12.5703125" style="146" customWidth="1"/>
    <col min="5376" max="5376" width="13" style="146" customWidth="1"/>
    <col min="5377" max="5377" width="12" style="146" customWidth="1"/>
    <col min="5378" max="5378" width="13.7109375" style="146" customWidth="1"/>
    <col min="5379" max="5379" width="10.28515625" style="146" customWidth="1"/>
    <col min="5380" max="5380" width="12.5703125" style="146" customWidth="1"/>
    <col min="5381" max="5381" width="9" style="146" customWidth="1"/>
    <col min="5382" max="5382" width="12.42578125" style="146" customWidth="1"/>
    <col min="5383" max="5383" width="8.85546875" style="146" customWidth="1"/>
    <col min="5384" max="5384" width="12.42578125" style="146" customWidth="1"/>
    <col min="5385" max="5629" width="8.85546875" style="146"/>
    <col min="5630" max="5630" width="10.140625" style="146" customWidth="1"/>
    <col min="5631" max="5631" width="12.5703125" style="146" customWidth="1"/>
    <col min="5632" max="5632" width="13" style="146" customWidth="1"/>
    <col min="5633" max="5633" width="12" style="146" customWidth="1"/>
    <col min="5634" max="5634" width="13.7109375" style="146" customWidth="1"/>
    <col min="5635" max="5635" width="10.28515625" style="146" customWidth="1"/>
    <col min="5636" max="5636" width="12.5703125" style="146" customWidth="1"/>
    <col min="5637" max="5637" width="9" style="146" customWidth="1"/>
    <col min="5638" max="5638" width="12.42578125" style="146" customWidth="1"/>
    <col min="5639" max="5639" width="8.85546875" style="146" customWidth="1"/>
    <col min="5640" max="5640" width="12.42578125" style="146" customWidth="1"/>
    <col min="5641" max="5885" width="8.85546875" style="146"/>
    <col min="5886" max="5886" width="10.140625" style="146" customWidth="1"/>
    <col min="5887" max="5887" width="12.5703125" style="146" customWidth="1"/>
    <col min="5888" max="5888" width="13" style="146" customWidth="1"/>
    <col min="5889" max="5889" width="12" style="146" customWidth="1"/>
    <col min="5890" max="5890" width="13.7109375" style="146" customWidth="1"/>
    <col min="5891" max="5891" width="10.28515625" style="146" customWidth="1"/>
    <col min="5892" max="5892" width="12.5703125" style="146" customWidth="1"/>
    <col min="5893" max="5893" width="9" style="146" customWidth="1"/>
    <col min="5894" max="5894" width="12.42578125" style="146" customWidth="1"/>
    <col min="5895" max="5895" width="8.85546875" style="146" customWidth="1"/>
    <col min="5896" max="5896" width="12.42578125" style="146" customWidth="1"/>
    <col min="5897" max="6141" width="8.85546875" style="146"/>
    <col min="6142" max="6142" width="10.140625" style="146" customWidth="1"/>
    <col min="6143" max="6143" width="12.5703125" style="146" customWidth="1"/>
    <col min="6144" max="6144" width="13" style="146" customWidth="1"/>
    <col min="6145" max="6145" width="12" style="146" customWidth="1"/>
    <col min="6146" max="6146" width="13.7109375" style="146" customWidth="1"/>
    <col min="6147" max="6147" width="10.28515625" style="146" customWidth="1"/>
    <col min="6148" max="6148" width="12.5703125" style="146" customWidth="1"/>
    <col min="6149" max="6149" width="9" style="146" customWidth="1"/>
    <col min="6150" max="6150" width="12.42578125" style="146" customWidth="1"/>
    <col min="6151" max="6151" width="8.85546875" style="146" customWidth="1"/>
    <col min="6152" max="6152" width="12.42578125" style="146" customWidth="1"/>
    <col min="6153" max="6397" width="8.85546875" style="146"/>
    <col min="6398" max="6398" width="10.140625" style="146" customWidth="1"/>
    <col min="6399" max="6399" width="12.5703125" style="146" customWidth="1"/>
    <col min="6400" max="6400" width="13" style="146" customWidth="1"/>
    <col min="6401" max="6401" width="12" style="146" customWidth="1"/>
    <col min="6402" max="6402" width="13.7109375" style="146" customWidth="1"/>
    <col min="6403" max="6403" width="10.28515625" style="146" customWidth="1"/>
    <col min="6404" max="6404" width="12.5703125" style="146" customWidth="1"/>
    <col min="6405" max="6405" width="9" style="146" customWidth="1"/>
    <col min="6406" max="6406" width="12.42578125" style="146" customWidth="1"/>
    <col min="6407" max="6407" width="8.85546875" style="146" customWidth="1"/>
    <col min="6408" max="6408" width="12.42578125" style="146" customWidth="1"/>
    <col min="6409" max="6653" width="8.85546875" style="146"/>
    <col min="6654" max="6654" width="10.140625" style="146" customWidth="1"/>
    <col min="6655" max="6655" width="12.5703125" style="146" customWidth="1"/>
    <col min="6656" max="6656" width="13" style="146" customWidth="1"/>
    <col min="6657" max="6657" width="12" style="146" customWidth="1"/>
    <col min="6658" max="6658" width="13.7109375" style="146" customWidth="1"/>
    <col min="6659" max="6659" width="10.28515625" style="146" customWidth="1"/>
    <col min="6660" max="6660" width="12.5703125" style="146" customWidth="1"/>
    <col min="6661" max="6661" width="9" style="146" customWidth="1"/>
    <col min="6662" max="6662" width="12.42578125" style="146" customWidth="1"/>
    <col min="6663" max="6663" width="8.85546875" style="146" customWidth="1"/>
    <col min="6664" max="6664" width="12.42578125" style="146" customWidth="1"/>
    <col min="6665" max="6909" width="8.85546875" style="146"/>
    <col min="6910" max="6910" width="10.140625" style="146" customWidth="1"/>
    <col min="6911" max="6911" width="12.5703125" style="146" customWidth="1"/>
    <col min="6912" max="6912" width="13" style="146" customWidth="1"/>
    <col min="6913" max="6913" width="12" style="146" customWidth="1"/>
    <col min="6914" max="6914" width="13.7109375" style="146" customWidth="1"/>
    <col min="6915" max="6915" width="10.28515625" style="146" customWidth="1"/>
    <col min="6916" max="6916" width="12.5703125" style="146" customWidth="1"/>
    <col min="6917" max="6917" width="9" style="146" customWidth="1"/>
    <col min="6918" max="6918" width="12.42578125" style="146" customWidth="1"/>
    <col min="6919" max="6919" width="8.85546875" style="146" customWidth="1"/>
    <col min="6920" max="6920" width="12.42578125" style="146" customWidth="1"/>
    <col min="6921" max="7165" width="8.85546875" style="146"/>
    <col min="7166" max="7166" width="10.140625" style="146" customWidth="1"/>
    <col min="7167" max="7167" width="12.5703125" style="146" customWidth="1"/>
    <col min="7168" max="7168" width="13" style="146" customWidth="1"/>
    <col min="7169" max="7169" width="12" style="146" customWidth="1"/>
    <col min="7170" max="7170" width="13.7109375" style="146" customWidth="1"/>
    <col min="7171" max="7171" width="10.28515625" style="146" customWidth="1"/>
    <col min="7172" max="7172" width="12.5703125" style="146" customWidth="1"/>
    <col min="7173" max="7173" width="9" style="146" customWidth="1"/>
    <col min="7174" max="7174" width="12.42578125" style="146" customWidth="1"/>
    <col min="7175" max="7175" width="8.85546875" style="146" customWidth="1"/>
    <col min="7176" max="7176" width="12.42578125" style="146" customWidth="1"/>
    <col min="7177" max="7421" width="8.85546875" style="146"/>
    <col min="7422" max="7422" width="10.140625" style="146" customWidth="1"/>
    <col min="7423" max="7423" width="12.5703125" style="146" customWidth="1"/>
    <col min="7424" max="7424" width="13" style="146" customWidth="1"/>
    <col min="7425" max="7425" width="12" style="146" customWidth="1"/>
    <col min="7426" max="7426" width="13.7109375" style="146" customWidth="1"/>
    <col min="7427" max="7427" width="10.28515625" style="146" customWidth="1"/>
    <col min="7428" max="7428" width="12.5703125" style="146" customWidth="1"/>
    <col min="7429" max="7429" width="9" style="146" customWidth="1"/>
    <col min="7430" max="7430" width="12.42578125" style="146" customWidth="1"/>
    <col min="7431" max="7431" width="8.85546875" style="146" customWidth="1"/>
    <col min="7432" max="7432" width="12.42578125" style="146" customWidth="1"/>
    <col min="7433" max="7677" width="8.85546875" style="146"/>
    <col min="7678" max="7678" width="10.140625" style="146" customWidth="1"/>
    <col min="7679" max="7679" width="12.5703125" style="146" customWidth="1"/>
    <col min="7680" max="7680" width="13" style="146" customWidth="1"/>
    <col min="7681" max="7681" width="12" style="146" customWidth="1"/>
    <col min="7682" max="7682" width="13.7109375" style="146" customWidth="1"/>
    <col min="7683" max="7683" width="10.28515625" style="146" customWidth="1"/>
    <col min="7684" max="7684" width="12.5703125" style="146" customWidth="1"/>
    <col min="7685" max="7685" width="9" style="146" customWidth="1"/>
    <col min="7686" max="7686" width="12.42578125" style="146" customWidth="1"/>
    <col min="7687" max="7687" width="8.85546875" style="146" customWidth="1"/>
    <col min="7688" max="7688" width="12.42578125" style="146" customWidth="1"/>
    <col min="7689" max="7933" width="8.85546875" style="146"/>
    <col min="7934" max="7934" width="10.140625" style="146" customWidth="1"/>
    <col min="7935" max="7935" width="12.5703125" style="146" customWidth="1"/>
    <col min="7936" max="7936" width="13" style="146" customWidth="1"/>
    <col min="7937" max="7937" width="12" style="146" customWidth="1"/>
    <col min="7938" max="7938" width="13.7109375" style="146" customWidth="1"/>
    <col min="7939" max="7939" width="10.28515625" style="146" customWidth="1"/>
    <col min="7940" max="7940" width="12.5703125" style="146" customWidth="1"/>
    <col min="7941" max="7941" width="9" style="146" customWidth="1"/>
    <col min="7942" max="7942" width="12.42578125" style="146" customWidth="1"/>
    <col min="7943" max="7943" width="8.85546875" style="146" customWidth="1"/>
    <col min="7944" max="7944" width="12.42578125" style="146" customWidth="1"/>
    <col min="7945" max="8189" width="8.85546875" style="146"/>
    <col min="8190" max="8190" width="10.140625" style="146" customWidth="1"/>
    <col min="8191" max="8191" width="12.5703125" style="146" customWidth="1"/>
    <col min="8192" max="8192" width="13" style="146" customWidth="1"/>
    <col min="8193" max="8193" width="12" style="146" customWidth="1"/>
    <col min="8194" max="8194" width="13.7109375" style="146" customWidth="1"/>
    <col min="8195" max="8195" width="10.28515625" style="146" customWidth="1"/>
    <col min="8196" max="8196" width="12.5703125" style="146" customWidth="1"/>
    <col min="8197" max="8197" width="9" style="146" customWidth="1"/>
    <col min="8198" max="8198" width="12.42578125" style="146" customWidth="1"/>
    <col min="8199" max="8199" width="8.85546875" style="146" customWidth="1"/>
    <col min="8200" max="8200" width="12.42578125" style="146" customWidth="1"/>
    <col min="8201" max="8445" width="8.85546875" style="146"/>
    <col min="8446" max="8446" width="10.140625" style="146" customWidth="1"/>
    <col min="8447" max="8447" width="12.5703125" style="146" customWidth="1"/>
    <col min="8448" max="8448" width="13" style="146" customWidth="1"/>
    <col min="8449" max="8449" width="12" style="146" customWidth="1"/>
    <col min="8450" max="8450" width="13.7109375" style="146" customWidth="1"/>
    <col min="8451" max="8451" width="10.28515625" style="146" customWidth="1"/>
    <col min="8452" max="8452" width="12.5703125" style="146" customWidth="1"/>
    <col min="8453" max="8453" width="9" style="146" customWidth="1"/>
    <col min="8454" max="8454" width="12.42578125" style="146" customWidth="1"/>
    <col min="8455" max="8455" width="8.85546875" style="146" customWidth="1"/>
    <col min="8456" max="8456" width="12.42578125" style="146" customWidth="1"/>
    <col min="8457" max="8701" width="8.85546875" style="146"/>
    <col min="8702" max="8702" width="10.140625" style="146" customWidth="1"/>
    <col min="8703" max="8703" width="12.5703125" style="146" customWidth="1"/>
    <col min="8704" max="8704" width="13" style="146" customWidth="1"/>
    <col min="8705" max="8705" width="12" style="146" customWidth="1"/>
    <col min="8706" max="8706" width="13.7109375" style="146" customWidth="1"/>
    <col min="8707" max="8707" width="10.28515625" style="146" customWidth="1"/>
    <col min="8708" max="8708" width="12.5703125" style="146" customWidth="1"/>
    <col min="8709" max="8709" width="9" style="146" customWidth="1"/>
    <col min="8710" max="8710" width="12.42578125" style="146" customWidth="1"/>
    <col min="8711" max="8711" width="8.85546875" style="146" customWidth="1"/>
    <col min="8712" max="8712" width="12.42578125" style="146" customWidth="1"/>
    <col min="8713" max="8957" width="8.85546875" style="146"/>
    <col min="8958" max="8958" width="10.140625" style="146" customWidth="1"/>
    <col min="8959" max="8959" width="12.5703125" style="146" customWidth="1"/>
    <col min="8960" max="8960" width="13" style="146" customWidth="1"/>
    <col min="8961" max="8961" width="12" style="146" customWidth="1"/>
    <col min="8962" max="8962" width="13.7109375" style="146" customWidth="1"/>
    <col min="8963" max="8963" width="10.28515625" style="146" customWidth="1"/>
    <col min="8964" max="8964" width="12.5703125" style="146" customWidth="1"/>
    <col min="8965" max="8965" width="9" style="146" customWidth="1"/>
    <col min="8966" max="8966" width="12.42578125" style="146" customWidth="1"/>
    <col min="8967" max="8967" width="8.85546875" style="146" customWidth="1"/>
    <col min="8968" max="8968" width="12.42578125" style="146" customWidth="1"/>
    <col min="8969" max="9213" width="8.85546875" style="146"/>
    <col min="9214" max="9214" width="10.140625" style="146" customWidth="1"/>
    <col min="9215" max="9215" width="12.5703125" style="146" customWidth="1"/>
    <col min="9216" max="9216" width="13" style="146" customWidth="1"/>
    <col min="9217" max="9217" width="12" style="146" customWidth="1"/>
    <col min="9218" max="9218" width="13.7109375" style="146" customWidth="1"/>
    <col min="9219" max="9219" width="10.28515625" style="146" customWidth="1"/>
    <col min="9220" max="9220" width="12.5703125" style="146" customWidth="1"/>
    <col min="9221" max="9221" width="9" style="146" customWidth="1"/>
    <col min="9222" max="9222" width="12.42578125" style="146" customWidth="1"/>
    <col min="9223" max="9223" width="8.85546875" style="146" customWidth="1"/>
    <col min="9224" max="9224" width="12.42578125" style="146" customWidth="1"/>
    <col min="9225" max="9469" width="8.85546875" style="146"/>
    <col min="9470" max="9470" width="10.140625" style="146" customWidth="1"/>
    <col min="9471" max="9471" width="12.5703125" style="146" customWidth="1"/>
    <col min="9472" max="9472" width="13" style="146" customWidth="1"/>
    <col min="9473" max="9473" width="12" style="146" customWidth="1"/>
    <col min="9474" max="9474" width="13.7109375" style="146" customWidth="1"/>
    <col min="9475" max="9475" width="10.28515625" style="146" customWidth="1"/>
    <col min="9476" max="9476" width="12.5703125" style="146" customWidth="1"/>
    <col min="9477" max="9477" width="9" style="146" customWidth="1"/>
    <col min="9478" max="9478" width="12.42578125" style="146" customWidth="1"/>
    <col min="9479" max="9479" width="8.85546875" style="146" customWidth="1"/>
    <col min="9480" max="9480" width="12.42578125" style="146" customWidth="1"/>
    <col min="9481" max="9725" width="8.85546875" style="146"/>
    <col min="9726" max="9726" width="10.140625" style="146" customWidth="1"/>
    <col min="9727" max="9727" width="12.5703125" style="146" customWidth="1"/>
    <col min="9728" max="9728" width="13" style="146" customWidth="1"/>
    <col min="9729" max="9729" width="12" style="146" customWidth="1"/>
    <col min="9730" max="9730" width="13.7109375" style="146" customWidth="1"/>
    <col min="9731" max="9731" width="10.28515625" style="146" customWidth="1"/>
    <col min="9732" max="9732" width="12.5703125" style="146" customWidth="1"/>
    <col min="9733" max="9733" width="9" style="146" customWidth="1"/>
    <col min="9734" max="9734" width="12.42578125" style="146" customWidth="1"/>
    <col min="9735" max="9735" width="8.85546875" style="146" customWidth="1"/>
    <col min="9736" max="9736" width="12.42578125" style="146" customWidth="1"/>
    <col min="9737" max="9981" width="8.85546875" style="146"/>
    <col min="9982" max="9982" width="10.140625" style="146" customWidth="1"/>
    <col min="9983" max="9983" width="12.5703125" style="146" customWidth="1"/>
    <col min="9984" max="9984" width="13" style="146" customWidth="1"/>
    <col min="9985" max="9985" width="12" style="146" customWidth="1"/>
    <col min="9986" max="9986" width="13.7109375" style="146" customWidth="1"/>
    <col min="9987" max="9987" width="10.28515625" style="146" customWidth="1"/>
    <col min="9988" max="9988" width="12.5703125" style="146" customWidth="1"/>
    <col min="9989" max="9989" width="9" style="146" customWidth="1"/>
    <col min="9990" max="9990" width="12.42578125" style="146" customWidth="1"/>
    <col min="9991" max="9991" width="8.85546875" style="146" customWidth="1"/>
    <col min="9992" max="9992" width="12.42578125" style="146" customWidth="1"/>
    <col min="9993" max="10237" width="8.85546875" style="146"/>
    <col min="10238" max="10238" width="10.140625" style="146" customWidth="1"/>
    <col min="10239" max="10239" width="12.5703125" style="146" customWidth="1"/>
    <col min="10240" max="10240" width="13" style="146" customWidth="1"/>
    <col min="10241" max="10241" width="12" style="146" customWidth="1"/>
    <col min="10242" max="10242" width="13.7109375" style="146" customWidth="1"/>
    <col min="10243" max="10243" width="10.28515625" style="146" customWidth="1"/>
    <col min="10244" max="10244" width="12.5703125" style="146" customWidth="1"/>
    <col min="10245" max="10245" width="9" style="146" customWidth="1"/>
    <col min="10246" max="10246" width="12.42578125" style="146" customWidth="1"/>
    <col min="10247" max="10247" width="8.85546875" style="146" customWidth="1"/>
    <col min="10248" max="10248" width="12.42578125" style="146" customWidth="1"/>
    <col min="10249" max="10493" width="8.85546875" style="146"/>
    <col min="10494" max="10494" width="10.140625" style="146" customWidth="1"/>
    <col min="10495" max="10495" width="12.5703125" style="146" customWidth="1"/>
    <col min="10496" max="10496" width="13" style="146" customWidth="1"/>
    <col min="10497" max="10497" width="12" style="146" customWidth="1"/>
    <col min="10498" max="10498" width="13.7109375" style="146" customWidth="1"/>
    <col min="10499" max="10499" width="10.28515625" style="146" customWidth="1"/>
    <col min="10500" max="10500" width="12.5703125" style="146" customWidth="1"/>
    <col min="10501" max="10501" width="9" style="146" customWidth="1"/>
    <col min="10502" max="10502" width="12.42578125" style="146" customWidth="1"/>
    <col min="10503" max="10503" width="8.85546875" style="146" customWidth="1"/>
    <col min="10504" max="10504" width="12.42578125" style="146" customWidth="1"/>
    <col min="10505" max="10749" width="8.85546875" style="146"/>
    <col min="10750" max="10750" width="10.140625" style="146" customWidth="1"/>
    <col min="10751" max="10751" width="12.5703125" style="146" customWidth="1"/>
    <col min="10752" max="10752" width="13" style="146" customWidth="1"/>
    <col min="10753" max="10753" width="12" style="146" customWidth="1"/>
    <col min="10754" max="10754" width="13.7109375" style="146" customWidth="1"/>
    <col min="10755" max="10755" width="10.28515625" style="146" customWidth="1"/>
    <col min="10756" max="10756" width="12.5703125" style="146" customWidth="1"/>
    <col min="10757" max="10757" width="9" style="146" customWidth="1"/>
    <col min="10758" max="10758" width="12.42578125" style="146" customWidth="1"/>
    <col min="10759" max="10759" width="8.85546875" style="146" customWidth="1"/>
    <col min="10760" max="10760" width="12.42578125" style="146" customWidth="1"/>
    <col min="10761" max="11005" width="8.85546875" style="146"/>
    <col min="11006" max="11006" width="10.140625" style="146" customWidth="1"/>
    <col min="11007" max="11007" width="12.5703125" style="146" customWidth="1"/>
    <col min="11008" max="11008" width="13" style="146" customWidth="1"/>
    <col min="11009" max="11009" width="12" style="146" customWidth="1"/>
    <col min="11010" max="11010" width="13.7109375" style="146" customWidth="1"/>
    <col min="11011" max="11011" width="10.28515625" style="146" customWidth="1"/>
    <col min="11012" max="11012" width="12.5703125" style="146" customWidth="1"/>
    <col min="11013" max="11013" width="9" style="146" customWidth="1"/>
    <col min="11014" max="11014" width="12.42578125" style="146" customWidth="1"/>
    <col min="11015" max="11015" width="8.85546875" style="146" customWidth="1"/>
    <col min="11016" max="11016" width="12.42578125" style="146" customWidth="1"/>
    <col min="11017" max="11261" width="8.85546875" style="146"/>
    <col min="11262" max="11262" width="10.140625" style="146" customWidth="1"/>
    <col min="11263" max="11263" width="12.5703125" style="146" customWidth="1"/>
    <col min="11264" max="11264" width="13" style="146" customWidth="1"/>
    <col min="11265" max="11265" width="12" style="146" customWidth="1"/>
    <col min="11266" max="11266" width="13.7109375" style="146" customWidth="1"/>
    <col min="11267" max="11267" width="10.28515625" style="146" customWidth="1"/>
    <col min="11268" max="11268" width="12.5703125" style="146" customWidth="1"/>
    <col min="11269" max="11269" width="9" style="146" customWidth="1"/>
    <col min="11270" max="11270" width="12.42578125" style="146" customWidth="1"/>
    <col min="11271" max="11271" width="8.85546875" style="146" customWidth="1"/>
    <col min="11272" max="11272" width="12.42578125" style="146" customWidth="1"/>
    <col min="11273" max="11517" width="8.85546875" style="146"/>
    <col min="11518" max="11518" width="10.140625" style="146" customWidth="1"/>
    <col min="11519" max="11519" width="12.5703125" style="146" customWidth="1"/>
    <col min="11520" max="11520" width="13" style="146" customWidth="1"/>
    <col min="11521" max="11521" width="12" style="146" customWidth="1"/>
    <col min="11522" max="11522" width="13.7109375" style="146" customWidth="1"/>
    <col min="11523" max="11523" width="10.28515625" style="146" customWidth="1"/>
    <col min="11524" max="11524" width="12.5703125" style="146" customWidth="1"/>
    <col min="11525" max="11525" width="9" style="146" customWidth="1"/>
    <col min="11526" max="11526" width="12.42578125" style="146" customWidth="1"/>
    <col min="11527" max="11527" width="8.85546875" style="146" customWidth="1"/>
    <col min="11528" max="11528" width="12.42578125" style="146" customWidth="1"/>
    <col min="11529" max="11773" width="8.85546875" style="146"/>
    <col min="11774" max="11774" width="10.140625" style="146" customWidth="1"/>
    <col min="11775" max="11775" width="12.5703125" style="146" customWidth="1"/>
    <col min="11776" max="11776" width="13" style="146" customWidth="1"/>
    <col min="11777" max="11777" width="12" style="146" customWidth="1"/>
    <col min="11778" max="11778" width="13.7109375" style="146" customWidth="1"/>
    <col min="11779" max="11779" width="10.28515625" style="146" customWidth="1"/>
    <col min="11780" max="11780" width="12.5703125" style="146" customWidth="1"/>
    <col min="11781" max="11781" width="9" style="146" customWidth="1"/>
    <col min="11782" max="11782" width="12.42578125" style="146" customWidth="1"/>
    <col min="11783" max="11783" width="8.85546875" style="146" customWidth="1"/>
    <col min="11784" max="11784" width="12.42578125" style="146" customWidth="1"/>
    <col min="11785" max="12029" width="8.85546875" style="146"/>
    <col min="12030" max="12030" width="10.140625" style="146" customWidth="1"/>
    <col min="12031" max="12031" width="12.5703125" style="146" customWidth="1"/>
    <col min="12032" max="12032" width="13" style="146" customWidth="1"/>
    <col min="12033" max="12033" width="12" style="146" customWidth="1"/>
    <col min="12034" max="12034" width="13.7109375" style="146" customWidth="1"/>
    <col min="12035" max="12035" width="10.28515625" style="146" customWidth="1"/>
    <col min="12036" max="12036" width="12.5703125" style="146" customWidth="1"/>
    <col min="12037" max="12037" width="9" style="146" customWidth="1"/>
    <col min="12038" max="12038" width="12.42578125" style="146" customWidth="1"/>
    <col min="12039" max="12039" width="8.85546875" style="146" customWidth="1"/>
    <col min="12040" max="12040" width="12.42578125" style="146" customWidth="1"/>
    <col min="12041" max="12285" width="8.85546875" style="146"/>
    <col min="12286" max="12286" width="10.140625" style="146" customWidth="1"/>
    <col min="12287" max="12287" width="12.5703125" style="146" customWidth="1"/>
    <col min="12288" max="12288" width="13" style="146" customWidth="1"/>
    <col min="12289" max="12289" width="12" style="146" customWidth="1"/>
    <col min="12290" max="12290" width="13.7109375" style="146" customWidth="1"/>
    <col min="12291" max="12291" width="10.28515625" style="146" customWidth="1"/>
    <col min="12292" max="12292" width="12.5703125" style="146" customWidth="1"/>
    <col min="12293" max="12293" width="9" style="146" customWidth="1"/>
    <col min="12294" max="12294" width="12.42578125" style="146" customWidth="1"/>
    <col min="12295" max="12295" width="8.85546875" style="146" customWidth="1"/>
    <col min="12296" max="12296" width="12.42578125" style="146" customWidth="1"/>
    <col min="12297" max="12541" width="8.85546875" style="146"/>
    <col min="12542" max="12542" width="10.140625" style="146" customWidth="1"/>
    <col min="12543" max="12543" width="12.5703125" style="146" customWidth="1"/>
    <col min="12544" max="12544" width="13" style="146" customWidth="1"/>
    <col min="12545" max="12545" width="12" style="146" customWidth="1"/>
    <col min="12546" max="12546" width="13.7109375" style="146" customWidth="1"/>
    <col min="12547" max="12547" width="10.28515625" style="146" customWidth="1"/>
    <col min="12548" max="12548" width="12.5703125" style="146" customWidth="1"/>
    <col min="12549" max="12549" width="9" style="146" customWidth="1"/>
    <col min="12550" max="12550" width="12.42578125" style="146" customWidth="1"/>
    <col min="12551" max="12551" width="8.85546875" style="146" customWidth="1"/>
    <col min="12552" max="12552" width="12.42578125" style="146" customWidth="1"/>
    <col min="12553" max="12797" width="8.85546875" style="146"/>
    <col min="12798" max="12798" width="10.140625" style="146" customWidth="1"/>
    <col min="12799" max="12799" width="12.5703125" style="146" customWidth="1"/>
    <col min="12800" max="12800" width="13" style="146" customWidth="1"/>
    <col min="12801" max="12801" width="12" style="146" customWidth="1"/>
    <col min="12802" max="12802" width="13.7109375" style="146" customWidth="1"/>
    <col min="12803" max="12803" width="10.28515625" style="146" customWidth="1"/>
    <col min="12804" max="12804" width="12.5703125" style="146" customWidth="1"/>
    <col min="12805" max="12805" width="9" style="146" customWidth="1"/>
    <col min="12806" max="12806" width="12.42578125" style="146" customWidth="1"/>
    <col min="12807" max="12807" width="8.85546875" style="146" customWidth="1"/>
    <col min="12808" max="12808" width="12.42578125" style="146" customWidth="1"/>
    <col min="12809" max="13053" width="8.85546875" style="146"/>
    <col min="13054" max="13054" width="10.140625" style="146" customWidth="1"/>
    <col min="13055" max="13055" width="12.5703125" style="146" customWidth="1"/>
    <col min="13056" max="13056" width="13" style="146" customWidth="1"/>
    <col min="13057" max="13057" width="12" style="146" customWidth="1"/>
    <col min="13058" max="13058" width="13.7109375" style="146" customWidth="1"/>
    <col min="13059" max="13059" width="10.28515625" style="146" customWidth="1"/>
    <col min="13060" max="13060" width="12.5703125" style="146" customWidth="1"/>
    <col min="13061" max="13061" width="9" style="146" customWidth="1"/>
    <col min="13062" max="13062" width="12.42578125" style="146" customWidth="1"/>
    <col min="13063" max="13063" width="8.85546875" style="146" customWidth="1"/>
    <col min="13064" max="13064" width="12.42578125" style="146" customWidth="1"/>
    <col min="13065" max="13309" width="8.85546875" style="146"/>
    <col min="13310" max="13310" width="10.140625" style="146" customWidth="1"/>
    <col min="13311" max="13311" width="12.5703125" style="146" customWidth="1"/>
    <col min="13312" max="13312" width="13" style="146" customWidth="1"/>
    <col min="13313" max="13313" width="12" style="146" customWidth="1"/>
    <col min="13314" max="13314" width="13.7109375" style="146" customWidth="1"/>
    <col min="13315" max="13315" width="10.28515625" style="146" customWidth="1"/>
    <col min="13316" max="13316" width="12.5703125" style="146" customWidth="1"/>
    <col min="13317" max="13317" width="9" style="146" customWidth="1"/>
    <col min="13318" max="13318" width="12.42578125" style="146" customWidth="1"/>
    <col min="13319" max="13319" width="8.85546875" style="146" customWidth="1"/>
    <col min="13320" max="13320" width="12.42578125" style="146" customWidth="1"/>
    <col min="13321" max="13565" width="8.85546875" style="146"/>
    <col min="13566" max="13566" width="10.140625" style="146" customWidth="1"/>
    <col min="13567" max="13567" width="12.5703125" style="146" customWidth="1"/>
    <col min="13568" max="13568" width="13" style="146" customWidth="1"/>
    <col min="13569" max="13569" width="12" style="146" customWidth="1"/>
    <col min="13570" max="13570" width="13.7109375" style="146" customWidth="1"/>
    <col min="13571" max="13571" width="10.28515625" style="146" customWidth="1"/>
    <col min="13572" max="13572" width="12.5703125" style="146" customWidth="1"/>
    <col min="13573" max="13573" width="9" style="146" customWidth="1"/>
    <col min="13574" max="13574" width="12.42578125" style="146" customWidth="1"/>
    <col min="13575" max="13575" width="8.85546875" style="146" customWidth="1"/>
    <col min="13576" max="13576" width="12.42578125" style="146" customWidth="1"/>
    <col min="13577" max="13821" width="8.85546875" style="146"/>
    <col min="13822" max="13822" width="10.140625" style="146" customWidth="1"/>
    <col min="13823" max="13823" width="12.5703125" style="146" customWidth="1"/>
    <col min="13824" max="13824" width="13" style="146" customWidth="1"/>
    <col min="13825" max="13825" width="12" style="146" customWidth="1"/>
    <col min="13826" max="13826" width="13.7109375" style="146" customWidth="1"/>
    <col min="13827" max="13827" width="10.28515625" style="146" customWidth="1"/>
    <col min="13828" max="13828" width="12.5703125" style="146" customWidth="1"/>
    <col min="13829" max="13829" width="9" style="146" customWidth="1"/>
    <col min="13830" max="13830" width="12.42578125" style="146" customWidth="1"/>
    <col min="13831" max="13831" width="8.85546875" style="146" customWidth="1"/>
    <col min="13832" max="13832" width="12.42578125" style="146" customWidth="1"/>
    <col min="13833" max="14077" width="8.85546875" style="146"/>
    <col min="14078" max="14078" width="10.140625" style="146" customWidth="1"/>
    <col min="14079" max="14079" width="12.5703125" style="146" customWidth="1"/>
    <col min="14080" max="14080" width="13" style="146" customWidth="1"/>
    <col min="14081" max="14081" width="12" style="146" customWidth="1"/>
    <col min="14082" max="14082" width="13.7109375" style="146" customWidth="1"/>
    <col min="14083" max="14083" width="10.28515625" style="146" customWidth="1"/>
    <col min="14084" max="14084" width="12.5703125" style="146" customWidth="1"/>
    <col min="14085" max="14085" width="9" style="146" customWidth="1"/>
    <col min="14086" max="14086" width="12.42578125" style="146" customWidth="1"/>
    <col min="14087" max="14087" width="8.85546875" style="146" customWidth="1"/>
    <col min="14088" max="14088" width="12.42578125" style="146" customWidth="1"/>
    <col min="14089" max="14333" width="8.85546875" style="146"/>
    <col min="14334" max="14334" width="10.140625" style="146" customWidth="1"/>
    <col min="14335" max="14335" width="12.5703125" style="146" customWidth="1"/>
    <col min="14336" max="14336" width="13" style="146" customWidth="1"/>
    <col min="14337" max="14337" width="12" style="146" customWidth="1"/>
    <col min="14338" max="14338" width="13.7109375" style="146" customWidth="1"/>
    <col min="14339" max="14339" width="10.28515625" style="146" customWidth="1"/>
    <col min="14340" max="14340" width="12.5703125" style="146" customWidth="1"/>
    <col min="14341" max="14341" width="9" style="146" customWidth="1"/>
    <col min="14342" max="14342" width="12.42578125" style="146" customWidth="1"/>
    <col min="14343" max="14343" width="8.85546875" style="146" customWidth="1"/>
    <col min="14344" max="14344" width="12.42578125" style="146" customWidth="1"/>
    <col min="14345" max="14589" width="8.85546875" style="146"/>
    <col min="14590" max="14590" width="10.140625" style="146" customWidth="1"/>
    <col min="14591" max="14591" width="12.5703125" style="146" customWidth="1"/>
    <col min="14592" max="14592" width="13" style="146" customWidth="1"/>
    <col min="14593" max="14593" width="12" style="146" customWidth="1"/>
    <col min="14594" max="14594" width="13.7109375" style="146" customWidth="1"/>
    <col min="14595" max="14595" width="10.28515625" style="146" customWidth="1"/>
    <col min="14596" max="14596" width="12.5703125" style="146" customWidth="1"/>
    <col min="14597" max="14597" width="9" style="146" customWidth="1"/>
    <col min="14598" max="14598" width="12.42578125" style="146" customWidth="1"/>
    <col min="14599" max="14599" width="8.85546875" style="146" customWidth="1"/>
    <col min="14600" max="14600" width="12.42578125" style="146" customWidth="1"/>
    <col min="14601" max="14845" width="8.85546875" style="146"/>
    <col min="14846" max="14846" width="10.140625" style="146" customWidth="1"/>
    <col min="14847" max="14847" width="12.5703125" style="146" customWidth="1"/>
    <col min="14848" max="14848" width="13" style="146" customWidth="1"/>
    <col min="14849" max="14849" width="12" style="146" customWidth="1"/>
    <col min="14850" max="14850" width="13.7109375" style="146" customWidth="1"/>
    <col min="14851" max="14851" width="10.28515625" style="146" customWidth="1"/>
    <col min="14852" max="14852" width="12.5703125" style="146" customWidth="1"/>
    <col min="14853" max="14853" width="9" style="146" customWidth="1"/>
    <col min="14854" max="14854" width="12.42578125" style="146" customWidth="1"/>
    <col min="14855" max="14855" width="8.85546875" style="146" customWidth="1"/>
    <col min="14856" max="14856" width="12.42578125" style="146" customWidth="1"/>
    <col min="14857" max="15101" width="8.85546875" style="146"/>
    <col min="15102" max="15102" width="10.140625" style="146" customWidth="1"/>
    <col min="15103" max="15103" width="12.5703125" style="146" customWidth="1"/>
    <col min="15104" max="15104" width="13" style="146" customWidth="1"/>
    <col min="15105" max="15105" width="12" style="146" customWidth="1"/>
    <col min="15106" max="15106" width="13.7109375" style="146" customWidth="1"/>
    <col min="15107" max="15107" width="10.28515625" style="146" customWidth="1"/>
    <col min="15108" max="15108" width="12.5703125" style="146" customWidth="1"/>
    <col min="15109" max="15109" width="9" style="146" customWidth="1"/>
    <col min="15110" max="15110" width="12.42578125" style="146" customWidth="1"/>
    <col min="15111" max="15111" width="8.85546875" style="146" customWidth="1"/>
    <col min="15112" max="15112" width="12.42578125" style="146" customWidth="1"/>
    <col min="15113" max="15357" width="8.85546875" style="146"/>
    <col min="15358" max="15358" width="10.140625" style="146" customWidth="1"/>
    <col min="15359" max="15359" width="12.5703125" style="146" customWidth="1"/>
    <col min="15360" max="15360" width="13" style="146" customWidth="1"/>
    <col min="15361" max="15361" width="12" style="146" customWidth="1"/>
    <col min="15362" max="15362" width="13.7109375" style="146" customWidth="1"/>
    <col min="15363" max="15363" width="10.28515625" style="146" customWidth="1"/>
    <col min="15364" max="15364" width="12.5703125" style="146" customWidth="1"/>
    <col min="15365" max="15365" width="9" style="146" customWidth="1"/>
    <col min="15366" max="15366" width="12.42578125" style="146" customWidth="1"/>
    <col min="15367" max="15367" width="8.85546875" style="146" customWidth="1"/>
    <col min="15368" max="15368" width="12.42578125" style="146" customWidth="1"/>
    <col min="15369" max="15613" width="8.85546875" style="146"/>
    <col min="15614" max="15614" width="10.140625" style="146" customWidth="1"/>
    <col min="15615" max="15615" width="12.5703125" style="146" customWidth="1"/>
    <col min="15616" max="15616" width="13" style="146" customWidth="1"/>
    <col min="15617" max="15617" width="12" style="146" customWidth="1"/>
    <col min="15618" max="15618" width="13.7109375" style="146" customWidth="1"/>
    <col min="15619" max="15619" width="10.28515625" style="146" customWidth="1"/>
    <col min="15620" max="15620" width="12.5703125" style="146" customWidth="1"/>
    <col min="15621" max="15621" width="9" style="146" customWidth="1"/>
    <col min="15622" max="15622" width="12.42578125" style="146" customWidth="1"/>
    <col min="15623" max="15623" width="8.85546875" style="146" customWidth="1"/>
    <col min="15624" max="15624" width="12.42578125" style="146" customWidth="1"/>
    <col min="15625" max="15869" width="8.85546875" style="146"/>
    <col min="15870" max="15870" width="10.140625" style="146" customWidth="1"/>
    <col min="15871" max="15871" width="12.5703125" style="146" customWidth="1"/>
    <col min="15872" max="15872" width="13" style="146" customWidth="1"/>
    <col min="15873" max="15873" width="12" style="146" customWidth="1"/>
    <col min="15874" max="15874" width="13.7109375" style="146" customWidth="1"/>
    <col min="15875" max="15875" width="10.28515625" style="146" customWidth="1"/>
    <col min="15876" max="15876" width="12.5703125" style="146" customWidth="1"/>
    <col min="15877" max="15877" width="9" style="146" customWidth="1"/>
    <col min="15878" max="15878" width="12.42578125" style="146" customWidth="1"/>
    <col min="15879" max="15879" width="8.85546875" style="146" customWidth="1"/>
    <col min="15880" max="15880" width="12.42578125" style="146" customWidth="1"/>
    <col min="15881" max="16125" width="8.85546875" style="146"/>
    <col min="16126" max="16126" width="10.140625" style="146" customWidth="1"/>
    <col min="16127" max="16127" width="12.5703125" style="146" customWidth="1"/>
    <col min="16128" max="16128" width="13" style="146" customWidth="1"/>
    <col min="16129" max="16129" width="12" style="146" customWidth="1"/>
    <col min="16130" max="16130" width="13.7109375" style="146" customWidth="1"/>
    <col min="16131" max="16131" width="10.28515625" style="146" customWidth="1"/>
    <col min="16132" max="16132" width="12.5703125" style="146" customWidth="1"/>
    <col min="16133" max="16133" width="9" style="146" customWidth="1"/>
    <col min="16134" max="16134" width="12.42578125" style="146" customWidth="1"/>
    <col min="16135" max="16135" width="8.85546875" style="146" customWidth="1"/>
    <col min="16136" max="16136" width="12.42578125" style="146" customWidth="1"/>
    <col min="16137" max="16384" width="8.85546875" style="146"/>
  </cols>
  <sheetData>
    <row r="1" spans="1:18" ht="15.75">
      <c r="A1" s="1070" t="s">
        <v>806</v>
      </c>
      <c r="B1" s="1071"/>
      <c r="C1" s="1071"/>
      <c r="D1" s="1071"/>
      <c r="E1" s="1071"/>
      <c r="F1" s="1071"/>
      <c r="G1" s="1071"/>
      <c r="H1" s="1071"/>
      <c r="I1" s="1071"/>
      <c r="J1" s="1071"/>
      <c r="K1" s="1071"/>
      <c r="L1" s="1071"/>
      <c r="M1" s="1072"/>
    </row>
    <row r="2" spans="1:18" s="147" customFormat="1">
      <c r="A2" s="1221" t="s">
        <v>896</v>
      </c>
      <c r="B2" s="1221" t="s">
        <v>157</v>
      </c>
      <c r="C2" s="1221" t="s">
        <v>158</v>
      </c>
      <c r="D2" s="1221" t="s">
        <v>159</v>
      </c>
      <c r="E2" s="1221" t="s">
        <v>158</v>
      </c>
      <c r="F2" s="1221" t="s">
        <v>160</v>
      </c>
      <c r="G2" s="1221" t="s">
        <v>158</v>
      </c>
      <c r="H2" s="1221" t="s">
        <v>161</v>
      </c>
      <c r="I2" s="1221" t="s">
        <v>158</v>
      </c>
      <c r="J2" s="1221" t="s">
        <v>162</v>
      </c>
      <c r="K2" s="1221" t="s">
        <v>158</v>
      </c>
      <c r="L2" s="1221" t="s">
        <v>163</v>
      </c>
      <c r="M2" s="1221" t="s">
        <v>158</v>
      </c>
    </row>
    <row r="3" spans="1:18" s="147" customFormat="1" ht="24.75" customHeight="1">
      <c r="A3" s="1221"/>
      <c r="B3" s="1221"/>
      <c r="C3" s="1221"/>
      <c r="D3" s="1221"/>
      <c r="E3" s="1221"/>
      <c r="F3" s="1221"/>
      <c r="G3" s="1221"/>
      <c r="H3" s="1221"/>
      <c r="I3" s="1221"/>
      <c r="J3" s="1221"/>
      <c r="K3" s="1221"/>
      <c r="L3" s="1221"/>
      <c r="M3" s="1221"/>
    </row>
    <row r="4" spans="1:18" s="148" customFormat="1">
      <c r="A4" s="861">
        <v>1</v>
      </c>
      <c r="B4" s="861">
        <v>2</v>
      </c>
      <c r="C4" s="861">
        <v>3</v>
      </c>
      <c r="D4" s="861">
        <v>4</v>
      </c>
      <c r="E4" s="861">
        <v>5</v>
      </c>
      <c r="F4" s="861">
        <v>6</v>
      </c>
      <c r="G4" s="861">
        <v>7</v>
      </c>
      <c r="H4" s="861">
        <v>8</v>
      </c>
      <c r="I4" s="861">
        <v>9</v>
      </c>
      <c r="J4" s="861">
        <v>10</v>
      </c>
      <c r="K4" s="861">
        <v>11</v>
      </c>
      <c r="L4" s="861">
        <v>12</v>
      </c>
      <c r="M4" s="861">
        <v>13</v>
      </c>
    </row>
    <row r="5" spans="1:18" ht="13.5" customHeight="1">
      <c r="A5" s="862" t="s">
        <v>16</v>
      </c>
      <c r="B5" s="863">
        <v>5855.53</v>
      </c>
      <c r="C5" s="105">
        <v>8.5539439241247841</v>
      </c>
      <c r="D5" s="863">
        <v>8175.89</v>
      </c>
      <c r="E5" s="105">
        <v>-3.7839676231519404</v>
      </c>
      <c r="F5" s="863">
        <v>7437.26</v>
      </c>
      <c r="G5" s="105">
        <v>7.4818449176608306</v>
      </c>
      <c r="H5" s="863">
        <v>11279.55</v>
      </c>
      <c r="I5" s="105">
        <v>4.6947441698572856</v>
      </c>
      <c r="J5" s="863">
        <v>8040.15</v>
      </c>
      <c r="K5" s="105">
        <v>4.351127204765799</v>
      </c>
      <c r="L5" s="864">
        <v>22.18</v>
      </c>
      <c r="M5" s="105">
        <v>11.850731215330315</v>
      </c>
    </row>
    <row r="6" spans="1:18" ht="13.5" customHeight="1">
      <c r="A6" s="862" t="s">
        <v>17</v>
      </c>
      <c r="B6" s="863">
        <v>5315.15</v>
      </c>
      <c r="C6" s="105">
        <v>-9.2285412251324832</v>
      </c>
      <c r="D6" s="863">
        <v>6629.38</v>
      </c>
      <c r="E6" s="105">
        <v>-18.915494215308673</v>
      </c>
      <c r="F6" s="863">
        <v>6759.63</v>
      </c>
      <c r="G6" s="105">
        <v>-9.1112856078717179</v>
      </c>
      <c r="H6" s="863">
        <v>10450.200000000001</v>
      </c>
      <c r="I6" s="105">
        <v>-7.3526869422982175</v>
      </c>
      <c r="J6" s="863">
        <v>7711.4</v>
      </c>
      <c r="K6" s="105">
        <v>-4.0888540636679664</v>
      </c>
      <c r="L6" s="864">
        <v>22.38</v>
      </c>
      <c r="M6" s="105">
        <v>0.90171325518484813</v>
      </c>
    </row>
    <row r="7" spans="1:18" ht="13.5" customHeight="1">
      <c r="A7" s="862" t="s">
        <v>18</v>
      </c>
      <c r="B7" s="863">
        <v>5678.7</v>
      </c>
      <c r="C7" s="105">
        <v>6.8398822234555983</v>
      </c>
      <c r="D7" s="863">
        <v>5804.65</v>
      </c>
      <c r="E7" s="105">
        <v>-12.440529883639201</v>
      </c>
      <c r="F7" s="863">
        <v>7084.96</v>
      </c>
      <c r="G7" s="105">
        <v>4.8128373890286884</v>
      </c>
      <c r="H7" s="863">
        <v>11222.8</v>
      </c>
      <c r="I7" s="105">
        <v>7.3931599395226737</v>
      </c>
      <c r="J7" s="863">
        <v>7401.6</v>
      </c>
      <c r="K7" s="105">
        <v>-4.0174287418626875</v>
      </c>
      <c r="L7" s="864">
        <v>15.22</v>
      </c>
      <c r="M7" s="105">
        <v>-31.992850759606782</v>
      </c>
    </row>
    <row r="8" spans="1:18" ht="13.5" customHeight="1">
      <c r="A8" s="862" t="s">
        <v>19</v>
      </c>
      <c r="B8" s="863">
        <v>6707.28</v>
      </c>
      <c r="C8" s="105">
        <v>18.112948386074276</v>
      </c>
      <c r="D8" s="863">
        <v>7071.96</v>
      </c>
      <c r="E8" s="105">
        <v>21.832668636351897</v>
      </c>
      <c r="F8" s="863">
        <v>8295.26</v>
      </c>
      <c r="G8" s="105">
        <v>17.082665251462256</v>
      </c>
      <c r="H8" s="863">
        <v>13469.05</v>
      </c>
      <c r="I8" s="105">
        <v>20.015058630644759</v>
      </c>
      <c r="J8" s="863">
        <v>8612.4500000000007</v>
      </c>
      <c r="K8" s="105">
        <v>16.35930069174233</v>
      </c>
      <c r="L8" s="864">
        <v>21.62</v>
      </c>
      <c r="M8" s="105">
        <v>42.049934296977661</v>
      </c>
      <c r="P8" s="146">
        <v>21.622499999999999</v>
      </c>
      <c r="Q8" s="146">
        <v>15.22</v>
      </c>
      <c r="R8" s="146">
        <f>(P8-Q8)/Q8*100</f>
        <v>42.066360052562402</v>
      </c>
    </row>
    <row r="9" spans="1:18" ht="13.5" customHeight="1">
      <c r="A9" s="862" t="s">
        <v>20</v>
      </c>
      <c r="B9" s="863">
        <v>8606.6</v>
      </c>
      <c r="C9" s="105">
        <v>28.08</v>
      </c>
      <c r="D9" s="863">
        <v>10890.45</v>
      </c>
      <c r="E9" s="105">
        <v>53.24</v>
      </c>
      <c r="F9" s="863">
        <v>11048.75</v>
      </c>
      <c r="G9" s="105">
        <v>32.97</v>
      </c>
      <c r="H9" s="863">
        <v>19441.7</v>
      </c>
      <c r="I9" s="105">
        <v>44.343513462345172</v>
      </c>
      <c r="J9" s="863">
        <v>13001.25</v>
      </c>
      <c r="K9" s="105">
        <v>50.958786408048809</v>
      </c>
      <c r="L9" s="864">
        <v>14.5</v>
      </c>
      <c r="M9" s="105">
        <v>-32.978723404255298</v>
      </c>
      <c r="P9" s="146">
        <v>14.4925</v>
      </c>
      <c r="Q9" s="149">
        <v>21.622499999999999</v>
      </c>
      <c r="R9" s="146">
        <f>(P9-Q9)/Q9*100</f>
        <v>-32.97491039426523</v>
      </c>
    </row>
    <row r="10" spans="1:18" ht="13.5" customHeight="1">
      <c r="A10" s="862" t="s">
        <v>21</v>
      </c>
      <c r="B10" s="863">
        <v>7835.45</v>
      </c>
      <c r="C10" s="105">
        <v>-10</v>
      </c>
      <c r="D10" s="863">
        <v>10541.68</v>
      </c>
      <c r="E10" s="105">
        <v>-5.43</v>
      </c>
      <c r="F10" s="863">
        <v>10185.120000000001</v>
      </c>
      <c r="G10" s="105">
        <v>-8.93</v>
      </c>
      <c r="H10" s="863">
        <v>18756.599999999999</v>
      </c>
      <c r="I10" s="105">
        <v>-3.5238687974817129</v>
      </c>
      <c r="J10" s="863">
        <v>12752.6</v>
      </c>
      <c r="K10" s="105">
        <v>-1.9125084126526268</v>
      </c>
      <c r="L10" s="864">
        <v>16.5825</v>
      </c>
      <c r="M10" s="105">
        <v>14.421252371916507</v>
      </c>
      <c r="P10" s="146">
        <v>16.5825</v>
      </c>
      <c r="Q10" s="146">
        <v>14.4925</v>
      </c>
      <c r="R10" s="146">
        <f>(P10-Q10)/Q10*100</f>
        <v>14.421252371916507</v>
      </c>
    </row>
    <row r="11" spans="1:18" ht="13.5" customHeight="1">
      <c r="A11" s="862" t="s">
        <v>177</v>
      </c>
      <c r="B11" s="863">
        <v>9494.36</v>
      </c>
      <c r="C11" s="105">
        <v>2.62</v>
      </c>
      <c r="D11" s="863">
        <v>14433.86</v>
      </c>
      <c r="E11" s="105">
        <v>4.95</v>
      </c>
      <c r="F11" s="863">
        <v>12631.9</v>
      </c>
      <c r="G11" s="105">
        <v>3.13</v>
      </c>
      <c r="H11" s="863">
        <v>25119.45</v>
      </c>
      <c r="I11" s="105">
        <v>2.8459303932346294</v>
      </c>
      <c r="J11" s="863">
        <v>17197.150000000001</v>
      </c>
      <c r="K11" s="105">
        <v>4.3484724371226688</v>
      </c>
      <c r="L11" s="864">
        <v>12.42</v>
      </c>
      <c r="M11" s="105">
        <v>-9.9510603588907056</v>
      </c>
    </row>
    <row r="12" spans="1:18" ht="13.5" customHeight="1">
      <c r="A12" s="862" t="s">
        <v>766</v>
      </c>
      <c r="B12" s="863">
        <v>10502.61</v>
      </c>
      <c r="C12" s="105">
        <v>9.8800000000000008</v>
      </c>
      <c r="D12" s="863">
        <v>16994.36</v>
      </c>
      <c r="E12" s="105">
        <v>16.239999999999998</v>
      </c>
      <c r="F12" s="863">
        <v>14125.53</v>
      </c>
      <c r="G12" s="105">
        <v>11</v>
      </c>
      <c r="H12" s="863">
        <v>28545.25</v>
      </c>
      <c r="I12" s="105">
        <f>(H12-H11)/H11*100</f>
        <v>13.638037457030306</v>
      </c>
      <c r="J12" s="863">
        <v>17154.349999999999</v>
      </c>
      <c r="K12" s="105">
        <f>(J12-J11)/J11*100</f>
        <v>-0.24887844788236951</v>
      </c>
      <c r="L12" s="864">
        <v>16.995000000000001</v>
      </c>
      <c r="M12" s="105">
        <f>(L12-L11)/L11*100</f>
        <v>36.835748792270536</v>
      </c>
    </row>
    <row r="13" spans="1:18" ht="12.75" customHeight="1">
      <c r="A13" s="862" t="s">
        <v>729</v>
      </c>
      <c r="B13" s="863">
        <v>11029.78</v>
      </c>
      <c r="C13" s="105">
        <v>4.12</v>
      </c>
      <c r="D13" s="863">
        <v>19230.72</v>
      </c>
      <c r="E13" s="105">
        <v>6.73</v>
      </c>
      <c r="F13" s="863">
        <v>15002.73</v>
      </c>
      <c r="G13" s="105">
        <v>4.63</v>
      </c>
      <c r="H13" s="863">
        <v>30964.65</v>
      </c>
      <c r="I13" s="105">
        <v>14.038258532996398</v>
      </c>
      <c r="J13" s="863">
        <v>14351.45</v>
      </c>
      <c r="K13" s="105">
        <v>12.537443344886533</v>
      </c>
      <c r="L13" s="864">
        <v>15.465</v>
      </c>
      <c r="M13" s="105">
        <v>-6.7390321121664387</v>
      </c>
      <c r="P13" s="146">
        <v>15.465</v>
      </c>
      <c r="Q13" s="146">
        <v>16.5825</v>
      </c>
      <c r="R13" s="146">
        <f>(P13-Q13)/Q13*100</f>
        <v>-6.7390321121664387</v>
      </c>
    </row>
    <row r="14" spans="1:18" ht="14.25" customHeight="1">
      <c r="A14" s="862" t="s">
        <v>814</v>
      </c>
      <c r="B14" s="863">
        <v>11161.02</v>
      </c>
      <c r="C14" s="105">
        <v>5.17</v>
      </c>
      <c r="D14" s="863">
        <v>14706.69</v>
      </c>
      <c r="E14" s="105">
        <v>-15.45</v>
      </c>
      <c r="F14" s="863">
        <v>14540.39</v>
      </c>
      <c r="G14" s="105">
        <v>1.72</v>
      </c>
      <c r="H14" s="863">
        <v>30964.65</v>
      </c>
      <c r="I14" s="105">
        <v>4.0195712860411081</v>
      </c>
      <c r="J14" s="863">
        <v>21133.5</v>
      </c>
      <c r="K14" s="105">
        <v>6.2243813190651913</v>
      </c>
      <c r="L14" s="864">
        <v>12.67</v>
      </c>
      <c r="M14" s="105">
        <v>-6.4944649446494518</v>
      </c>
    </row>
    <row r="15" spans="1:18" ht="13.5" customHeight="1">
      <c r="A15" s="63" t="s">
        <v>719</v>
      </c>
    </row>
    <row r="16" spans="1:18">
      <c r="A16" s="63" t="s">
        <v>77</v>
      </c>
    </row>
    <row r="17" spans="1:1">
      <c r="A17" s="146"/>
    </row>
    <row r="18" spans="1:1">
      <c r="A18" s="146"/>
    </row>
    <row r="19" spans="1:1">
      <c r="A19" s="146"/>
    </row>
    <row r="20" spans="1:1">
      <c r="A20" s="146"/>
    </row>
    <row r="21" spans="1:1">
      <c r="A21" s="146"/>
    </row>
    <row r="22" spans="1:1">
      <c r="A22" s="146"/>
    </row>
    <row r="23" spans="1:1">
      <c r="A23" s="146"/>
    </row>
    <row r="24" spans="1:1">
      <c r="A24" s="146"/>
    </row>
    <row r="25" spans="1:1">
      <c r="A25" s="146"/>
    </row>
    <row r="26" spans="1:1">
      <c r="A26" s="146"/>
    </row>
    <row r="27" spans="1:1">
      <c r="A27" s="146"/>
    </row>
    <row r="28" spans="1:1">
      <c r="A28" s="146"/>
    </row>
    <row r="29" spans="1:1">
      <c r="A29" s="146"/>
    </row>
    <row r="30" spans="1:1">
      <c r="A30" s="146"/>
    </row>
    <row r="31" spans="1:1">
      <c r="A31" s="146"/>
    </row>
    <row r="32" spans="1:1">
      <c r="A32" s="146"/>
    </row>
    <row r="33" spans="1:1">
      <c r="A33" s="146"/>
    </row>
    <row r="34" spans="1:1">
      <c r="A34" s="146"/>
    </row>
    <row r="35" spans="1:1">
      <c r="A35" s="146"/>
    </row>
    <row r="36" spans="1:1">
      <c r="A36" s="146"/>
    </row>
    <row r="37" spans="1:1">
      <c r="A37" s="146"/>
    </row>
    <row r="38" spans="1:1">
      <c r="A38" s="146"/>
    </row>
    <row r="39" spans="1:1">
      <c r="A39" s="146"/>
    </row>
    <row r="40" spans="1:1">
      <c r="A40" s="146"/>
    </row>
  </sheetData>
  <mergeCells count="13">
    <mergeCell ref="F2:F3"/>
    <mergeCell ref="A2:A3"/>
    <mergeCell ref="B2:B3"/>
    <mergeCell ref="C2:C3"/>
    <mergeCell ref="D2:D3"/>
    <mergeCell ref="E2:E3"/>
    <mergeCell ref="M2:M3"/>
    <mergeCell ref="G2:G3"/>
    <mergeCell ref="H2:H3"/>
    <mergeCell ref="I2:I3"/>
    <mergeCell ref="J2:J3"/>
    <mergeCell ref="K2:K3"/>
    <mergeCell ref="L2:L3"/>
  </mergeCells>
  <pageMargins left="0.92" right="0.7" top="0.75" bottom="0.75" header="0.3" footer="0.3"/>
  <pageSetup scale="85"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dimension ref="A1:AB39"/>
  <sheetViews>
    <sheetView zoomScaleNormal="100" workbookViewId="0">
      <selection activeCell="G20" sqref="G20"/>
    </sheetView>
  </sheetViews>
  <sheetFormatPr defaultRowHeight="12.75"/>
  <cols>
    <col min="1" max="1" width="12" style="158" customWidth="1"/>
    <col min="2" max="2" width="10.28515625" style="158" customWidth="1"/>
    <col min="3" max="4" width="11.28515625" style="158" customWidth="1"/>
    <col min="5" max="5" width="10.140625" style="158" customWidth="1"/>
    <col min="6" max="6" width="11.28515625" style="158" customWidth="1"/>
    <col min="7" max="7" width="10.5703125" style="158" customWidth="1"/>
    <col min="8" max="8" width="12.5703125" style="158" customWidth="1"/>
    <col min="9" max="9" width="8.85546875" style="158"/>
    <col min="10" max="10" width="8.7109375" style="158" customWidth="1"/>
    <col min="11" max="11" width="8.42578125" style="158" customWidth="1"/>
    <col min="12" max="12" width="9.28515625" style="158" customWidth="1"/>
    <col min="13" max="13" width="8.85546875" style="158"/>
    <col min="14" max="14" width="9.7109375" style="158" customWidth="1"/>
    <col min="15" max="255" width="8.85546875" style="158"/>
    <col min="256" max="256" width="12.42578125" style="158" customWidth="1"/>
    <col min="257" max="262" width="11.28515625" style="158" customWidth="1"/>
    <col min="263" max="265" width="8.85546875" style="158"/>
    <col min="266" max="266" width="8.7109375" style="158" customWidth="1"/>
    <col min="267" max="267" width="8.42578125" style="158" customWidth="1"/>
    <col min="268" max="268" width="9.28515625" style="158" customWidth="1"/>
    <col min="269" max="269" width="8.85546875" style="158"/>
    <col min="270" max="270" width="9.7109375" style="158" customWidth="1"/>
    <col min="271" max="511" width="8.85546875" style="158"/>
    <col min="512" max="512" width="12.42578125" style="158" customWidth="1"/>
    <col min="513" max="518" width="11.28515625" style="158" customWidth="1"/>
    <col min="519" max="521" width="8.85546875" style="158"/>
    <col min="522" max="522" width="8.7109375" style="158" customWidth="1"/>
    <col min="523" max="523" width="8.42578125" style="158" customWidth="1"/>
    <col min="524" max="524" width="9.28515625" style="158" customWidth="1"/>
    <col min="525" max="525" width="8.85546875" style="158"/>
    <col min="526" max="526" width="9.7109375" style="158" customWidth="1"/>
    <col min="527" max="767" width="8.85546875" style="158"/>
    <col min="768" max="768" width="12.42578125" style="158" customWidth="1"/>
    <col min="769" max="774" width="11.28515625" style="158" customWidth="1"/>
    <col min="775" max="777" width="8.85546875" style="158"/>
    <col min="778" max="778" width="8.7109375" style="158" customWidth="1"/>
    <col min="779" max="779" width="8.42578125" style="158" customWidth="1"/>
    <col min="780" max="780" width="9.28515625" style="158" customWidth="1"/>
    <col min="781" max="781" width="8.85546875" style="158"/>
    <col min="782" max="782" width="9.7109375" style="158" customWidth="1"/>
    <col min="783" max="1023" width="8.85546875" style="158"/>
    <col min="1024" max="1024" width="12.42578125" style="158" customWidth="1"/>
    <col min="1025" max="1030" width="11.28515625" style="158" customWidth="1"/>
    <col min="1031" max="1033" width="8.85546875" style="158"/>
    <col min="1034" max="1034" width="8.7109375" style="158" customWidth="1"/>
    <col min="1035" max="1035" width="8.42578125" style="158" customWidth="1"/>
    <col min="1036" max="1036" width="9.28515625" style="158" customWidth="1"/>
    <col min="1037" max="1037" width="8.85546875" style="158"/>
    <col min="1038" max="1038" width="9.7109375" style="158" customWidth="1"/>
    <col min="1039" max="1279" width="8.85546875" style="158"/>
    <col min="1280" max="1280" width="12.42578125" style="158" customWidth="1"/>
    <col min="1281" max="1286" width="11.28515625" style="158" customWidth="1"/>
    <col min="1287" max="1289" width="8.85546875" style="158"/>
    <col min="1290" max="1290" width="8.7109375" style="158" customWidth="1"/>
    <col min="1291" max="1291" width="8.42578125" style="158" customWidth="1"/>
    <col min="1292" max="1292" width="9.28515625" style="158" customWidth="1"/>
    <col min="1293" max="1293" width="8.85546875" style="158"/>
    <col min="1294" max="1294" width="9.7109375" style="158" customWidth="1"/>
    <col min="1295" max="1535" width="8.85546875" style="158"/>
    <col min="1536" max="1536" width="12.42578125" style="158" customWidth="1"/>
    <col min="1537" max="1542" width="11.28515625" style="158" customWidth="1"/>
    <col min="1543" max="1545" width="8.85546875" style="158"/>
    <col min="1546" max="1546" width="8.7109375" style="158" customWidth="1"/>
    <col min="1547" max="1547" width="8.42578125" style="158" customWidth="1"/>
    <col min="1548" max="1548" width="9.28515625" style="158" customWidth="1"/>
    <col min="1549" max="1549" width="8.85546875" style="158"/>
    <col min="1550" max="1550" width="9.7109375" style="158" customWidth="1"/>
    <col min="1551" max="1791" width="8.85546875" style="158"/>
    <col min="1792" max="1792" width="12.42578125" style="158" customWidth="1"/>
    <col min="1793" max="1798" width="11.28515625" style="158" customWidth="1"/>
    <col min="1799" max="1801" width="8.85546875" style="158"/>
    <col min="1802" max="1802" width="8.7109375" style="158" customWidth="1"/>
    <col min="1803" max="1803" width="8.42578125" style="158" customWidth="1"/>
    <col min="1804" max="1804" width="9.28515625" style="158" customWidth="1"/>
    <col min="1805" max="1805" width="8.85546875" style="158"/>
    <col min="1806" max="1806" width="9.7109375" style="158" customWidth="1"/>
    <col min="1807" max="2047" width="8.85546875" style="158"/>
    <col min="2048" max="2048" width="12.42578125" style="158" customWidth="1"/>
    <col min="2049" max="2054" width="11.28515625" style="158" customWidth="1"/>
    <col min="2055" max="2057" width="8.85546875" style="158"/>
    <col min="2058" max="2058" width="8.7109375" style="158" customWidth="1"/>
    <col min="2059" max="2059" width="8.42578125" style="158" customWidth="1"/>
    <col min="2060" max="2060" width="9.28515625" style="158" customWidth="1"/>
    <col min="2061" max="2061" width="8.85546875" style="158"/>
    <col min="2062" max="2062" width="9.7109375" style="158" customWidth="1"/>
    <col min="2063" max="2303" width="8.85546875" style="158"/>
    <col min="2304" max="2304" width="12.42578125" style="158" customWidth="1"/>
    <col min="2305" max="2310" width="11.28515625" style="158" customWidth="1"/>
    <col min="2311" max="2313" width="8.85546875" style="158"/>
    <col min="2314" max="2314" width="8.7109375" style="158" customWidth="1"/>
    <col min="2315" max="2315" width="8.42578125" style="158" customWidth="1"/>
    <col min="2316" max="2316" width="9.28515625" style="158" customWidth="1"/>
    <col min="2317" max="2317" width="8.85546875" style="158"/>
    <col min="2318" max="2318" width="9.7109375" style="158" customWidth="1"/>
    <col min="2319" max="2559" width="8.85546875" style="158"/>
    <col min="2560" max="2560" width="12.42578125" style="158" customWidth="1"/>
    <col min="2561" max="2566" width="11.28515625" style="158" customWidth="1"/>
    <col min="2567" max="2569" width="8.85546875" style="158"/>
    <col min="2570" max="2570" width="8.7109375" style="158" customWidth="1"/>
    <col min="2571" max="2571" width="8.42578125" style="158" customWidth="1"/>
    <col min="2572" max="2572" width="9.28515625" style="158" customWidth="1"/>
    <col min="2573" max="2573" width="8.85546875" style="158"/>
    <col min="2574" max="2574" width="9.7109375" style="158" customWidth="1"/>
    <col min="2575" max="2815" width="8.85546875" style="158"/>
    <col min="2816" max="2816" width="12.42578125" style="158" customWidth="1"/>
    <col min="2817" max="2822" width="11.28515625" style="158" customWidth="1"/>
    <col min="2823" max="2825" width="8.85546875" style="158"/>
    <col min="2826" max="2826" width="8.7109375" style="158" customWidth="1"/>
    <col min="2827" max="2827" width="8.42578125" style="158" customWidth="1"/>
    <col min="2828" max="2828" width="9.28515625" style="158" customWidth="1"/>
    <col min="2829" max="2829" width="8.85546875" style="158"/>
    <col min="2830" max="2830" width="9.7109375" style="158" customWidth="1"/>
    <col min="2831" max="3071" width="8.85546875" style="158"/>
    <col min="3072" max="3072" width="12.42578125" style="158" customWidth="1"/>
    <col min="3073" max="3078" width="11.28515625" style="158" customWidth="1"/>
    <col min="3079" max="3081" width="8.85546875" style="158"/>
    <col min="3082" max="3082" width="8.7109375" style="158" customWidth="1"/>
    <col min="3083" max="3083" width="8.42578125" style="158" customWidth="1"/>
    <col min="3084" max="3084" width="9.28515625" style="158" customWidth="1"/>
    <col min="3085" max="3085" width="8.85546875" style="158"/>
    <col min="3086" max="3086" width="9.7109375" style="158" customWidth="1"/>
    <col min="3087" max="3327" width="8.85546875" style="158"/>
    <col min="3328" max="3328" width="12.42578125" style="158" customWidth="1"/>
    <col min="3329" max="3334" width="11.28515625" style="158" customWidth="1"/>
    <col min="3335" max="3337" width="8.85546875" style="158"/>
    <col min="3338" max="3338" width="8.7109375" style="158" customWidth="1"/>
    <col min="3339" max="3339" width="8.42578125" style="158" customWidth="1"/>
    <col min="3340" max="3340" width="9.28515625" style="158" customWidth="1"/>
    <col min="3341" max="3341" width="8.85546875" style="158"/>
    <col min="3342" max="3342" width="9.7109375" style="158" customWidth="1"/>
    <col min="3343" max="3583" width="8.85546875" style="158"/>
    <col min="3584" max="3584" width="12.42578125" style="158" customWidth="1"/>
    <col min="3585" max="3590" width="11.28515625" style="158" customWidth="1"/>
    <col min="3591" max="3593" width="8.85546875" style="158"/>
    <col min="3594" max="3594" width="8.7109375" style="158" customWidth="1"/>
    <col min="3595" max="3595" width="8.42578125" style="158" customWidth="1"/>
    <col min="3596" max="3596" width="9.28515625" style="158" customWidth="1"/>
    <col min="3597" max="3597" width="8.85546875" style="158"/>
    <col min="3598" max="3598" width="9.7109375" style="158" customWidth="1"/>
    <col min="3599" max="3839" width="8.85546875" style="158"/>
    <col min="3840" max="3840" width="12.42578125" style="158" customWidth="1"/>
    <col min="3841" max="3846" width="11.28515625" style="158" customWidth="1"/>
    <col min="3847" max="3849" width="8.85546875" style="158"/>
    <col min="3850" max="3850" width="8.7109375" style="158" customWidth="1"/>
    <col min="3851" max="3851" width="8.42578125" style="158" customWidth="1"/>
    <col min="3852" max="3852" width="9.28515625" style="158" customWidth="1"/>
    <col min="3853" max="3853" width="8.85546875" style="158"/>
    <col min="3854" max="3854" width="9.7109375" style="158" customWidth="1"/>
    <col min="3855" max="4095" width="8.85546875" style="158"/>
    <col min="4096" max="4096" width="12.42578125" style="158" customWidth="1"/>
    <col min="4097" max="4102" width="11.28515625" style="158" customWidth="1"/>
    <col min="4103" max="4105" width="8.85546875" style="158"/>
    <col min="4106" max="4106" width="8.7109375" style="158" customWidth="1"/>
    <col min="4107" max="4107" width="8.42578125" style="158" customWidth="1"/>
    <col min="4108" max="4108" width="9.28515625" style="158" customWidth="1"/>
    <col min="4109" max="4109" width="8.85546875" style="158"/>
    <col min="4110" max="4110" width="9.7109375" style="158" customWidth="1"/>
    <col min="4111" max="4351" width="8.85546875" style="158"/>
    <col min="4352" max="4352" width="12.42578125" style="158" customWidth="1"/>
    <col min="4353" max="4358" width="11.28515625" style="158" customWidth="1"/>
    <col min="4359" max="4361" width="8.85546875" style="158"/>
    <col min="4362" max="4362" width="8.7109375" style="158" customWidth="1"/>
    <col min="4363" max="4363" width="8.42578125" style="158" customWidth="1"/>
    <col min="4364" max="4364" width="9.28515625" style="158" customWidth="1"/>
    <col min="4365" max="4365" width="8.85546875" style="158"/>
    <col min="4366" max="4366" width="9.7109375" style="158" customWidth="1"/>
    <col min="4367" max="4607" width="8.85546875" style="158"/>
    <col min="4608" max="4608" width="12.42578125" style="158" customWidth="1"/>
    <col min="4609" max="4614" width="11.28515625" style="158" customWidth="1"/>
    <col min="4615" max="4617" width="8.85546875" style="158"/>
    <col min="4618" max="4618" width="8.7109375" style="158" customWidth="1"/>
    <col min="4619" max="4619" width="8.42578125" style="158" customWidth="1"/>
    <col min="4620" max="4620" width="9.28515625" style="158" customWidth="1"/>
    <col min="4621" max="4621" width="8.85546875" style="158"/>
    <col min="4622" max="4622" width="9.7109375" style="158" customWidth="1"/>
    <col min="4623" max="4863" width="8.85546875" style="158"/>
    <col min="4864" max="4864" width="12.42578125" style="158" customWidth="1"/>
    <col min="4865" max="4870" width="11.28515625" style="158" customWidth="1"/>
    <col min="4871" max="4873" width="8.85546875" style="158"/>
    <col min="4874" max="4874" width="8.7109375" style="158" customWidth="1"/>
    <col min="4875" max="4875" width="8.42578125" style="158" customWidth="1"/>
    <col min="4876" max="4876" width="9.28515625" style="158" customWidth="1"/>
    <col min="4877" max="4877" width="8.85546875" style="158"/>
    <col min="4878" max="4878" width="9.7109375" style="158" customWidth="1"/>
    <col min="4879" max="5119" width="8.85546875" style="158"/>
    <col min="5120" max="5120" width="12.42578125" style="158" customWidth="1"/>
    <col min="5121" max="5126" width="11.28515625" style="158" customWidth="1"/>
    <col min="5127" max="5129" width="8.85546875" style="158"/>
    <col min="5130" max="5130" width="8.7109375" style="158" customWidth="1"/>
    <col min="5131" max="5131" width="8.42578125" style="158" customWidth="1"/>
    <col min="5132" max="5132" width="9.28515625" style="158" customWidth="1"/>
    <col min="5133" max="5133" width="8.85546875" style="158"/>
    <col min="5134" max="5134" width="9.7109375" style="158" customWidth="1"/>
    <col min="5135" max="5375" width="8.85546875" style="158"/>
    <col min="5376" max="5376" width="12.42578125" style="158" customWidth="1"/>
    <col min="5377" max="5382" width="11.28515625" style="158" customWidth="1"/>
    <col min="5383" max="5385" width="8.85546875" style="158"/>
    <col min="5386" max="5386" width="8.7109375" style="158" customWidth="1"/>
    <col min="5387" max="5387" width="8.42578125" style="158" customWidth="1"/>
    <col min="5388" max="5388" width="9.28515625" style="158" customWidth="1"/>
    <col min="5389" max="5389" width="8.85546875" style="158"/>
    <col min="5390" max="5390" width="9.7109375" style="158" customWidth="1"/>
    <col min="5391" max="5631" width="8.85546875" style="158"/>
    <col min="5632" max="5632" width="12.42578125" style="158" customWidth="1"/>
    <col min="5633" max="5638" width="11.28515625" style="158" customWidth="1"/>
    <col min="5639" max="5641" width="8.85546875" style="158"/>
    <col min="5642" max="5642" width="8.7109375" style="158" customWidth="1"/>
    <col min="5643" max="5643" width="8.42578125" style="158" customWidth="1"/>
    <col min="5644" max="5644" width="9.28515625" style="158" customWidth="1"/>
    <col min="5645" max="5645" width="8.85546875" style="158"/>
    <col min="5646" max="5646" width="9.7109375" style="158" customWidth="1"/>
    <col min="5647" max="5887" width="8.85546875" style="158"/>
    <col min="5888" max="5888" width="12.42578125" style="158" customWidth="1"/>
    <col min="5889" max="5894" width="11.28515625" style="158" customWidth="1"/>
    <col min="5895" max="5897" width="8.85546875" style="158"/>
    <col min="5898" max="5898" width="8.7109375" style="158" customWidth="1"/>
    <col min="5899" max="5899" width="8.42578125" style="158" customWidth="1"/>
    <col min="5900" max="5900" width="9.28515625" style="158" customWidth="1"/>
    <col min="5901" max="5901" width="8.85546875" style="158"/>
    <col min="5902" max="5902" width="9.7109375" style="158" customWidth="1"/>
    <col min="5903" max="6143" width="8.85546875" style="158"/>
    <col min="6144" max="6144" width="12.42578125" style="158" customWidth="1"/>
    <col min="6145" max="6150" width="11.28515625" style="158" customWidth="1"/>
    <col min="6151" max="6153" width="8.85546875" style="158"/>
    <col min="6154" max="6154" width="8.7109375" style="158" customWidth="1"/>
    <col min="6155" max="6155" width="8.42578125" style="158" customWidth="1"/>
    <col min="6156" max="6156" width="9.28515625" style="158" customWidth="1"/>
    <col min="6157" max="6157" width="8.85546875" style="158"/>
    <col min="6158" max="6158" width="9.7109375" style="158" customWidth="1"/>
    <col min="6159" max="6399" width="8.85546875" style="158"/>
    <col min="6400" max="6400" width="12.42578125" style="158" customWidth="1"/>
    <col min="6401" max="6406" width="11.28515625" style="158" customWidth="1"/>
    <col min="6407" max="6409" width="8.85546875" style="158"/>
    <col min="6410" max="6410" width="8.7109375" style="158" customWidth="1"/>
    <col min="6411" max="6411" width="8.42578125" style="158" customWidth="1"/>
    <col min="6412" max="6412" width="9.28515625" style="158" customWidth="1"/>
    <col min="6413" max="6413" width="8.85546875" style="158"/>
    <col min="6414" max="6414" width="9.7109375" style="158" customWidth="1"/>
    <col min="6415" max="6655" width="8.85546875" style="158"/>
    <col min="6656" max="6656" width="12.42578125" style="158" customWidth="1"/>
    <col min="6657" max="6662" width="11.28515625" style="158" customWidth="1"/>
    <col min="6663" max="6665" width="8.85546875" style="158"/>
    <col min="6666" max="6666" width="8.7109375" style="158" customWidth="1"/>
    <col min="6667" max="6667" width="8.42578125" style="158" customWidth="1"/>
    <col min="6668" max="6668" width="9.28515625" style="158" customWidth="1"/>
    <col min="6669" max="6669" width="8.85546875" style="158"/>
    <col min="6670" max="6670" width="9.7109375" style="158" customWidth="1"/>
    <col min="6671" max="6911" width="8.85546875" style="158"/>
    <col min="6912" max="6912" width="12.42578125" style="158" customWidth="1"/>
    <col min="6913" max="6918" width="11.28515625" style="158" customWidth="1"/>
    <col min="6919" max="6921" width="8.85546875" style="158"/>
    <col min="6922" max="6922" width="8.7109375" style="158" customWidth="1"/>
    <col min="6923" max="6923" width="8.42578125" style="158" customWidth="1"/>
    <col min="6924" max="6924" width="9.28515625" style="158" customWidth="1"/>
    <col min="6925" max="6925" width="8.85546875" style="158"/>
    <col min="6926" max="6926" width="9.7109375" style="158" customWidth="1"/>
    <col min="6927" max="7167" width="8.85546875" style="158"/>
    <col min="7168" max="7168" width="12.42578125" style="158" customWidth="1"/>
    <col min="7169" max="7174" width="11.28515625" style="158" customWidth="1"/>
    <col min="7175" max="7177" width="8.85546875" style="158"/>
    <col min="7178" max="7178" width="8.7109375" style="158" customWidth="1"/>
    <col min="7179" max="7179" width="8.42578125" style="158" customWidth="1"/>
    <col min="7180" max="7180" width="9.28515625" style="158" customWidth="1"/>
    <col min="7181" max="7181" width="8.85546875" style="158"/>
    <col min="7182" max="7182" width="9.7109375" style="158" customWidth="1"/>
    <col min="7183" max="7423" width="8.85546875" style="158"/>
    <col min="7424" max="7424" width="12.42578125" style="158" customWidth="1"/>
    <col min="7425" max="7430" width="11.28515625" style="158" customWidth="1"/>
    <col min="7431" max="7433" width="8.85546875" style="158"/>
    <col min="7434" max="7434" width="8.7109375" style="158" customWidth="1"/>
    <col min="7435" max="7435" width="8.42578125" style="158" customWidth="1"/>
    <col min="7436" max="7436" width="9.28515625" style="158" customWidth="1"/>
    <col min="7437" max="7437" width="8.85546875" style="158"/>
    <col min="7438" max="7438" width="9.7109375" style="158" customWidth="1"/>
    <col min="7439" max="7679" width="8.85546875" style="158"/>
    <col min="7680" max="7680" width="12.42578125" style="158" customWidth="1"/>
    <col min="7681" max="7686" width="11.28515625" style="158" customWidth="1"/>
    <col min="7687" max="7689" width="8.85546875" style="158"/>
    <col min="7690" max="7690" width="8.7109375" style="158" customWidth="1"/>
    <col min="7691" max="7691" width="8.42578125" style="158" customWidth="1"/>
    <col min="7692" max="7692" width="9.28515625" style="158" customWidth="1"/>
    <col min="7693" max="7693" width="8.85546875" style="158"/>
    <col min="7694" max="7694" width="9.7109375" style="158" customWidth="1"/>
    <col min="7695" max="7935" width="8.85546875" style="158"/>
    <col min="7936" max="7936" width="12.42578125" style="158" customWidth="1"/>
    <col min="7937" max="7942" width="11.28515625" style="158" customWidth="1"/>
    <col min="7943" max="7945" width="8.85546875" style="158"/>
    <col min="7946" max="7946" width="8.7109375" style="158" customWidth="1"/>
    <col min="7947" max="7947" width="8.42578125" style="158" customWidth="1"/>
    <col min="7948" max="7948" width="9.28515625" style="158" customWidth="1"/>
    <col min="7949" max="7949" width="8.85546875" style="158"/>
    <col min="7950" max="7950" width="9.7109375" style="158" customWidth="1"/>
    <col min="7951" max="8191" width="8.85546875" style="158"/>
    <col min="8192" max="8192" width="12.42578125" style="158" customWidth="1"/>
    <col min="8193" max="8198" width="11.28515625" style="158" customWidth="1"/>
    <col min="8199" max="8201" width="8.85546875" style="158"/>
    <col min="8202" max="8202" width="8.7109375" style="158" customWidth="1"/>
    <col min="8203" max="8203" width="8.42578125" style="158" customWidth="1"/>
    <col min="8204" max="8204" width="9.28515625" style="158" customWidth="1"/>
    <col min="8205" max="8205" width="8.85546875" style="158"/>
    <col min="8206" max="8206" width="9.7109375" style="158" customWidth="1"/>
    <col min="8207" max="8447" width="8.85546875" style="158"/>
    <col min="8448" max="8448" width="12.42578125" style="158" customWidth="1"/>
    <col min="8449" max="8454" width="11.28515625" style="158" customWidth="1"/>
    <col min="8455" max="8457" width="8.85546875" style="158"/>
    <col min="8458" max="8458" width="8.7109375" style="158" customWidth="1"/>
    <col min="8459" max="8459" width="8.42578125" style="158" customWidth="1"/>
    <col min="8460" max="8460" width="9.28515625" style="158" customWidth="1"/>
    <col min="8461" max="8461" width="8.85546875" style="158"/>
    <col min="8462" max="8462" width="9.7109375" style="158" customWidth="1"/>
    <col min="8463" max="8703" width="8.85546875" style="158"/>
    <col min="8704" max="8704" width="12.42578125" style="158" customWidth="1"/>
    <col min="8705" max="8710" width="11.28515625" style="158" customWidth="1"/>
    <col min="8711" max="8713" width="8.85546875" style="158"/>
    <col min="8714" max="8714" width="8.7109375" style="158" customWidth="1"/>
    <col min="8715" max="8715" width="8.42578125" style="158" customWidth="1"/>
    <col min="8716" max="8716" width="9.28515625" style="158" customWidth="1"/>
    <col min="8717" max="8717" width="8.85546875" style="158"/>
    <col min="8718" max="8718" width="9.7109375" style="158" customWidth="1"/>
    <col min="8719" max="8959" width="8.85546875" style="158"/>
    <col min="8960" max="8960" width="12.42578125" style="158" customWidth="1"/>
    <col min="8961" max="8966" width="11.28515625" style="158" customWidth="1"/>
    <col min="8967" max="8969" width="8.85546875" style="158"/>
    <col min="8970" max="8970" width="8.7109375" style="158" customWidth="1"/>
    <col min="8971" max="8971" width="8.42578125" style="158" customWidth="1"/>
    <col min="8972" max="8972" width="9.28515625" style="158" customWidth="1"/>
    <col min="8973" max="8973" width="8.85546875" style="158"/>
    <col min="8974" max="8974" width="9.7109375" style="158" customWidth="1"/>
    <col min="8975" max="9215" width="8.85546875" style="158"/>
    <col min="9216" max="9216" width="12.42578125" style="158" customWidth="1"/>
    <col min="9217" max="9222" width="11.28515625" style="158" customWidth="1"/>
    <col min="9223" max="9225" width="8.85546875" style="158"/>
    <col min="9226" max="9226" width="8.7109375" style="158" customWidth="1"/>
    <col min="9227" max="9227" width="8.42578125" style="158" customWidth="1"/>
    <col min="9228" max="9228" width="9.28515625" style="158" customWidth="1"/>
    <col min="9229" max="9229" width="8.85546875" style="158"/>
    <col min="9230" max="9230" width="9.7109375" style="158" customWidth="1"/>
    <col min="9231" max="9471" width="8.85546875" style="158"/>
    <col min="9472" max="9472" width="12.42578125" style="158" customWidth="1"/>
    <col min="9473" max="9478" width="11.28515625" style="158" customWidth="1"/>
    <col min="9479" max="9481" width="8.85546875" style="158"/>
    <col min="9482" max="9482" width="8.7109375" style="158" customWidth="1"/>
    <col min="9483" max="9483" width="8.42578125" style="158" customWidth="1"/>
    <col min="9484" max="9484" width="9.28515625" style="158" customWidth="1"/>
    <col min="9485" max="9485" width="8.85546875" style="158"/>
    <col min="9486" max="9486" width="9.7109375" style="158" customWidth="1"/>
    <col min="9487" max="9727" width="8.85546875" style="158"/>
    <col min="9728" max="9728" width="12.42578125" style="158" customWidth="1"/>
    <col min="9729" max="9734" width="11.28515625" style="158" customWidth="1"/>
    <col min="9735" max="9737" width="8.85546875" style="158"/>
    <col min="9738" max="9738" width="8.7109375" style="158" customWidth="1"/>
    <col min="9739" max="9739" width="8.42578125" style="158" customWidth="1"/>
    <col min="9740" max="9740" width="9.28515625" style="158" customWidth="1"/>
    <col min="9741" max="9741" width="8.85546875" style="158"/>
    <col min="9742" max="9742" width="9.7109375" style="158" customWidth="1"/>
    <col min="9743" max="9983" width="8.85546875" style="158"/>
    <col min="9984" max="9984" width="12.42578125" style="158" customWidth="1"/>
    <col min="9985" max="9990" width="11.28515625" style="158" customWidth="1"/>
    <col min="9991" max="9993" width="8.85546875" style="158"/>
    <col min="9994" max="9994" width="8.7109375" style="158" customWidth="1"/>
    <col min="9995" max="9995" width="8.42578125" style="158" customWidth="1"/>
    <col min="9996" max="9996" width="9.28515625" style="158" customWidth="1"/>
    <col min="9997" max="9997" width="8.85546875" style="158"/>
    <col min="9998" max="9998" width="9.7109375" style="158" customWidth="1"/>
    <col min="9999" max="10239" width="8.85546875" style="158"/>
    <col min="10240" max="10240" width="12.42578125" style="158" customWidth="1"/>
    <col min="10241" max="10246" width="11.28515625" style="158" customWidth="1"/>
    <col min="10247" max="10249" width="8.85546875" style="158"/>
    <col min="10250" max="10250" width="8.7109375" style="158" customWidth="1"/>
    <col min="10251" max="10251" width="8.42578125" style="158" customWidth="1"/>
    <col min="10252" max="10252" width="9.28515625" style="158" customWidth="1"/>
    <col min="10253" max="10253" width="8.85546875" style="158"/>
    <col min="10254" max="10254" width="9.7109375" style="158" customWidth="1"/>
    <col min="10255" max="10495" width="8.85546875" style="158"/>
    <col min="10496" max="10496" width="12.42578125" style="158" customWidth="1"/>
    <col min="10497" max="10502" width="11.28515625" style="158" customWidth="1"/>
    <col min="10503" max="10505" width="8.85546875" style="158"/>
    <col min="10506" max="10506" width="8.7109375" style="158" customWidth="1"/>
    <col min="10507" max="10507" width="8.42578125" style="158" customWidth="1"/>
    <col min="10508" max="10508" width="9.28515625" style="158" customWidth="1"/>
    <col min="10509" max="10509" width="8.85546875" style="158"/>
    <col min="10510" max="10510" width="9.7109375" style="158" customWidth="1"/>
    <col min="10511" max="10751" width="8.85546875" style="158"/>
    <col min="10752" max="10752" width="12.42578125" style="158" customWidth="1"/>
    <col min="10753" max="10758" width="11.28515625" style="158" customWidth="1"/>
    <col min="10759" max="10761" width="8.85546875" style="158"/>
    <col min="10762" max="10762" width="8.7109375" style="158" customWidth="1"/>
    <col min="10763" max="10763" width="8.42578125" style="158" customWidth="1"/>
    <col min="10764" max="10764" width="9.28515625" style="158" customWidth="1"/>
    <col min="10765" max="10765" width="8.85546875" style="158"/>
    <col min="10766" max="10766" width="9.7109375" style="158" customWidth="1"/>
    <col min="10767" max="11007" width="8.85546875" style="158"/>
    <col min="11008" max="11008" width="12.42578125" style="158" customWidth="1"/>
    <col min="11009" max="11014" width="11.28515625" style="158" customWidth="1"/>
    <col min="11015" max="11017" width="8.85546875" style="158"/>
    <col min="11018" max="11018" width="8.7109375" style="158" customWidth="1"/>
    <col min="11019" max="11019" width="8.42578125" style="158" customWidth="1"/>
    <col min="11020" max="11020" width="9.28515625" style="158" customWidth="1"/>
    <col min="11021" max="11021" width="8.85546875" style="158"/>
    <col min="11022" max="11022" width="9.7109375" style="158" customWidth="1"/>
    <col min="11023" max="11263" width="8.85546875" style="158"/>
    <col min="11264" max="11264" width="12.42578125" style="158" customWidth="1"/>
    <col min="11265" max="11270" width="11.28515625" style="158" customWidth="1"/>
    <col min="11271" max="11273" width="8.85546875" style="158"/>
    <col min="11274" max="11274" width="8.7109375" style="158" customWidth="1"/>
    <col min="11275" max="11275" width="8.42578125" style="158" customWidth="1"/>
    <col min="11276" max="11276" width="9.28515625" style="158" customWidth="1"/>
    <col min="11277" max="11277" width="8.85546875" style="158"/>
    <col min="11278" max="11278" width="9.7109375" style="158" customWidth="1"/>
    <col min="11279" max="11519" width="8.85546875" style="158"/>
    <col min="11520" max="11520" width="12.42578125" style="158" customWidth="1"/>
    <col min="11521" max="11526" width="11.28515625" style="158" customWidth="1"/>
    <col min="11527" max="11529" width="8.85546875" style="158"/>
    <col min="11530" max="11530" width="8.7109375" style="158" customWidth="1"/>
    <col min="11531" max="11531" width="8.42578125" style="158" customWidth="1"/>
    <col min="11532" max="11532" width="9.28515625" style="158" customWidth="1"/>
    <col min="11533" max="11533" width="8.85546875" style="158"/>
    <col min="11534" max="11534" width="9.7109375" style="158" customWidth="1"/>
    <col min="11535" max="11775" width="8.85546875" style="158"/>
    <col min="11776" max="11776" width="12.42578125" style="158" customWidth="1"/>
    <col min="11777" max="11782" width="11.28515625" style="158" customWidth="1"/>
    <col min="11783" max="11785" width="8.85546875" style="158"/>
    <col min="11786" max="11786" width="8.7109375" style="158" customWidth="1"/>
    <col min="11787" max="11787" width="8.42578125" style="158" customWidth="1"/>
    <col min="11788" max="11788" width="9.28515625" style="158" customWidth="1"/>
    <col min="11789" max="11789" width="8.85546875" style="158"/>
    <col min="11790" max="11790" width="9.7109375" style="158" customWidth="1"/>
    <col min="11791" max="12031" width="8.85546875" style="158"/>
    <col min="12032" max="12032" width="12.42578125" style="158" customWidth="1"/>
    <col min="12033" max="12038" width="11.28515625" style="158" customWidth="1"/>
    <col min="12039" max="12041" width="8.85546875" style="158"/>
    <col min="12042" max="12042" width="8.7109375" style="158" customWidth="1"/>
    <col min="12043" max="12043" width="8.42578125" style="158" customWidth="1"/>
    <col min="12044" max="12044" width="9.28515625" style="158" customWidth="1"/>
    <col min="12045" max="12045" width="8.85546875" style="158"/>
    <col min="12046" max="12046" width="9.7109375" style="158" customWidth="1"/>
    <col min="12047" max="12287" width="8.85546875" style="158"/>
    <col min="12288" max="12288" width="12.42578125" style="158" customWidth="1"/>
    <col min="12289" max="12294" width="11.28515625" style="158" customWidth="1"/>
    <col min="12295" max="12297" width="8.85546875" style="158"/>
    <col min="12298" max="12298" width="8.7109375" style="158" customWidth="1"/>
    <col min="12299" max="12299" width="8.42578125" style="158" customWidth="1"/>
    <col min="12300" max="12300" width="9.28515625" style="158" customWidth="1"/>
    <col min="12301" max="12301" width="8.85546875" style="158"/>
    <col min="12302" max="12302" width="9.7109375" style="158" customWidth="1"/>
    <col min="12303" max="12543" width="8.85546875" style="158"/>
    <col min="12544" max="12544" width="12.42578125" style="158" customWidth="1"/>
    <col min="12545" max="12550" width="11.28515625" style="158" customWidth="1"/>
    <col min="12551" max="12553" width="8.85546875" style="158"/>
    <col min="12554" max="12554" width="8.7109375" style="158" customWidth="1"/>
    <col min="12555" max="12555" width="8.42578125" style="158" customWidth="1"/>
    <col min="12556" max="12556" width="9.28515625" style="158" customWidth="1"/>
    <col min="12557" max="12557" width="8.85546875" style="158"/>
    <col min="12558" max="12558" width="9.7109375" style="158" customWidth="1"/>
    <col min="12559" max="12799" width="8.85546875" style="158"/>
    <col min="12800" max="12800" width="12.42578125" style="158" customWidth="1"/>
    <col min="12801" max="12806" width="11.28515625" style="158" customWidth="1"/>
    <col min="12807" max="12809" width="8.85546875" style="158"/>
    <col min="12810" max="12810" width="8.7109375" style="158" customWidth="1"/>
    <col min="12811" max="12811" width="8.42578125" style="158" customWidth="1"/>
    <col min="12812" max="12812" width="9.28515625" style="158" customWidth="1"/>
    <col min="12813" max="12813" width="8.85546875" style="158"/>
    <col min="12814" max="12814" width="9.7109375" style="158" customWidth="1"/>
    <col min="12815" max="13055" width="8.85546875" style="158"/>
    <col min="13056" max="13056" width="12.42578125" style="158" customWidth="1"/>
    <col min="13057" max="13062" width="11.28515625" style="158" customWidth="1"/>
    <col min="13063" max="13065" width="8.85546875" style="158"/>
    <col min="13066" max="13066" width="8.7109375" style="158" customWidth="1"/>
    <col min="13067" max="13067" width="8.42578125" style="158" customWidth="1"/>
    <col min="13068" max="13068" width="9.28515625" style="158" customWidth="1"/>
    <col min="13069" max="13069" width="8.85546875" style="158"/>
    <col min="13070" max="13070" width="9.7109375" style="158" customWidth="1"/>
    <col min="13071" max="13311" width="8.85546875" style="158"/>
    <col min="13312" max="13312" width="12.42578125" style="158" customWidth="1"/>
    <col min="13313" max="13318" width="11.28515625" style="158" customWidth="1"/>
    <col min="13319" max="13321" width="8.85546875" style="158"/>
    <col min="13322" max="13322" width="8.7109375" style="158" customWidth="1"/>
    <col min="13323" max="13323" width="8.42578125" style="158" customWidth="1"/>
    <col min="13324" max="13324" width="9.28515625" style="158" customWidth="1"/>
    <col min="13325" max="13325" width="8.85546875" style="158"/>
    <col min="13326" max="13326" width="9.7109375" style="158" customWidth="1"/>
    <col min="13327" max="13567" width="8.85546875" style="158"/>
    <col min="13568" max="13568" width="12.42578125" style="158" customWidth="1"/>
    <col min="13569" max="13574" width="11.28515625" style="158" customWidth="1"/>
    <col min="13575" max="13577" width="8.85546875" style="158"/>
    <col min="13578" max="13578" width="8.7109375" style="158" customWidth="1"/>
    <col min="13579" max="13579" width="8.42578125" style="158" customWidth="1"/>
    <col min="13580" max="13580" width="9.28515625" style="158" customWidth="1"/>
    <col min="13581" max="13581" width="8.85546875" style="158"/>
    <col min="13582" max="13582" width="9.7109375" style="158" customWidth="1"/>
    <col min="13583" max="13823" width="8.85546875" style="158"/>
    <col min="13824" max="13824" width="12.42578125" style="158" customWidth="1"/>
    <col min="13825" max="13830" width="11.28515625" style="158" customWidth="1"/>
    <col min="13831" max="13833" width="8.85546875" style="158"/>
    <col min="13834" max="13834" width="8.7109375" style="158" customWidth="1"/>
    <col min="13835" max="13835" width="8.42578125" style="158" customWidth="1"/>
    <col min="13836" max="13836" width="9.28515625" style="158" customWidth="1"/>
    <col min="13837" max="13837" width="8.85546875" style="158"/>
    <col min="13838" max="13838" width="9.7109375" style="158" customWidth="1"/>
    <col min="13839" max="14079" width="8.85546875" style="158"/>
    <col min="14080" max="14080" width="12.42578125" style="158" customWidth="1"/>
    <col min="14081" max="14086" width="11.28515625" style="158" customWidth="1"/>
    <col min="14087" max="14089" width="8.85546875" style="158"/>
    <col min="14090" max="14090" width="8.7109375" style="158" customWidth="1"/>
    <col min="14091" max="14091" width="8.42578125" style="158" customWidth="1"/>
    <col min="14092" max="14092" width="9.28515625" style="158" customWidth="1"/>
    <col min="14093" max="14093" width="8.85546875" style="158"/>
    <col min="14094" max="14094" width="9.7109375" style="158" customWidth="1"/>
    <col min="14095" max="14335" width="8.85546875" style="158"/>
    <col min="14336" max="14336" width="12.42578125" style="158" customWidth="1"/>
    <col min="14337" max="14342" width="11.28515625" style="158" customWidth="1"/>
    <col min="14343" max="14345" width="8.85546875" style="158"/>
    <col min="14346" max="14346" width="8.7109375" style="158" customWidth="1"/>
    <col min="14347" max="14347" width="8.42578125" style="158" customWidth="1"/>
    <col min="14348" max="14348" width="9.28515625" style="158" customWidth="1"/>
    <col min="14349" max="14349" width="8.85546875" style="158"/>
    <col min="14350" max="14350" width="9.7109375" style="158" customWidth="1"/>
    <col min="14351" max="14591" width="8.85546875" style="158"/>
    <col min="14592" max="14592" width="12.42578125" style="158" customWidth="1"/>
    <col min="14593" max="14598" width="11.28515625" style="158" customWidth="1"/>
    <col min="14599" max="14601" width="8.85546875" style="158"/>
    <col min="14602" max="14602" width="8.7109375" style="158" customWidth="1"/>
    <col min="14603" max="14603" width="8.42578125" style="158" customWidth="1"/>
    <col min="14604" max="14604" width="9.28515625" style="158" customWidth="1"/>
    <col min="14605" max="14605" width="8.85546875" style="158"/>
    <col min="14606" max="14606" width="9.7109375" style="158" customWidth="1"/>
    <col min="14607" max="14847" width="8.85546875" style="158"/>
    <col min="14848" max="14848" width="12.42578125" style="158" customWidth="1"/>
    <col min="14849" max="14854" width="11.28515625" style="158" customWidth="1"/>
    <col min="14855" max="14857" width="8.85546875" style="158"/>
    <col min="14858" max="14858" width="8.7109375" style="158" customWidth="1"/>
    <col min="14859" max="14859" width="8.42578125" style="158" customWidth="1"/>
    <col min="14860" max="14860" width="9.28515625" style="158" customWidth="1"/>
    <col min="14861" max="14861" width="8.85546875" style="158"/>
    <col min="14862" max="14862" width="9.7109375" style="158" customWidth="1"/>
    <col min="14863" max="15103" width="8.85546875" style="158"/>
    <col min="15104" max="15104" width="12.42578125" style="158" customWidth="1"/>
    <col min="15105" max="15110" width="11.28515625" style="158" customWidth="1"/>
    <col min="15111" max="15113" width="8.85546875" style="158"/>
    <col min="15114" max="15114" width="8.7109375" style="158" customWidth="1"/>
    <col min="15115" max="15115" width="8.42578125" style="158" customWidth="1"/>
    <col min="15116" max="15116" width="9.28515625" style="158" customWidth="1"/>
    <col min="15117" max="15117" width="8.85546875" style="158"/>
    <col min="15118" max="15118" width="9.7109375" style="158" customWidth="1"/>
    <col min="15119" max="15359" width="8.85546875" style="158"/>
    <col min="15360" max="15360" width="12.42578125" style="158" customWidth="1"/>
    <col min="15361" max="15366" width="11.28515625" style="158" customWidth="1"/>
    <col min="15367" max="15369" width="8.85546875" style="158"/>
    <col min="15370" max="15370" width="8.7109375" style="158" customWidth="1"/>
    <col min="15371" max="15371" width="8.42578125" style="158" customWidth="1"/>
    <col min="15372" max="15372" width="9.28515625" style="158" customWidth="1"/>
    <col min="15373" max="15373" width="8.85546875" style="158"/>
    <col min="15374" max="15374" width="9.7109375" style="158" customWidth="1"/>
    <col min="15375" max="15615" width="8.85546875" style="158"/>
    <col min="15616" max="15616" width="12.42578125" style="158" customWidth="1"/>
    <col min="15617" max="15622" width="11.28515625" style="158" customWidth="1"/>
    <col min="15623" max="15625" width="8.85546875" style="158"/>
    <col min="15626" max="15626" width="8.7109375" style="158" customWidth="1"/>
    <col min="15627" max="15627" width="8.42578125" style="158" customWidth="1"/>
    <col min="15628" max="15628" width="9.28515625" style="158" customWidth="1"/>
    <col min="15629" max="15629" width="8.85546875" style="158"/>
    <col min="15630" max="15630" width="9.7109375" style="158" customWidth="1"/>
    <col min="15631" max="15871" width="8.85546875" style="158"/>
    <col min="15872" max="15872" width="12.42578125" style="158" customWidth="1"/>
    <col min="15873" max="15878" width="11.28515625" style="158" customWidth="1"/>
    <col min="15879" max="15881" width="8.85546875" style="158"/>
    <col min="15882" max="15882" width="8.7109375" style="158" customWidth="1"/>
    <col min="15883" max="15883" width="8.42578125" style="158" customWidth="1"/>
    <col min="15884" max="15884" width="9.28515625" style="158" customWidth="1"/>
    <col min="15885" max="15885" width="8.85546875" style="158"/>
    <col min="15886" max="15886" width="9.7109375" style="158" customWidth="1"/>
    <col min="15887" max="16127" width="8.85546875" style="158"/>
    <col min="16128" max="16128" width="12.42578125" style="158" customWidth="1"/>
    <col min="16129" max="16134" width="11.28515625" style="158" customWidth="1"/>
    <col min="16135" max="16137" width="8.85546875" style="158"/>
    <col min="16138" max="16138" width="8.7109375" style="158" customWidth="1"/>
    <col min="16139" max="16139" width="8.42578125" style="158" customWidth="1"/>
    <col min="16140" max="16140" width="9.28515625" style="158" customWidth="1"/>
    <col min="16141" max="16141" width="8.85546875" style="158"/>
    <col min="16142" max="16142" width="9.7109375" style="158" customWidth="1"/>
    <col min="16143" max="16384" width="8.85546875" style="158"/>
  </cols>
  <sheetData>
    <row r="1" spans="1:28" s="152" customFormat="1" ht="15.75" customHeight="1">
      <c r="A1" s="1222" t="s">
        <v>705</v>
      </c>
      <c r="B1" s="1222"/>
      <c r="C1" s="1222"/>
      <c r="D1" s="1222"/>
      <c r="E1" s="1222"/>
      <c r="F1" s="1222"/>
      <c r="G1" s="1222"/>
      <c r="H1" s="151"/>
      <c r="I1" s="151"/>
    </row>
    <row r="2" spans="1:28" s="28" customFormat="1" ht="28.5" customHeight="1">
      <c r="A2" s="50" t="s">
        <v>896</v>
      </c>
      <c r="B2" s="153" t="s">
        <v>130</v>
      </c>
      <c r="C2" s="154" t="s">
        <v>164</v>
      </c>
      <c r="D2" s="154" t="s">
        <v>165</v>
      </c>
      <c r="E2" s="50" t="s">
        <v>166</v>
      </c>
      <c r="F2" s="155" t="s">
        <v>161</v>
      </c>
      <c r="G2" s="50" t="s">
        <v>167</v>
      </c>
      <c r="H2" s="22"/>
      <c r="I2" s="22"/>
    </row>
    <row r="3" spans="1:28" s="28" customFormat="1" ht="12">
      <c r="A3" s="52">
        <v>1</v>
      </c>
      <c r="B3" s="52">
        <v>2</v>
      </c>
      <c r="C3" s="52">
        <v>3</v>
      </c>
      <c r="D3" s="52">
        <v>4</v>
      </c>
      <c r="E3" s="52">
        <v>5</v>
      </c>
      <c r="F3" s="52">
        <v>6</v>
      </c>
      <c r="G3" s="52">
        <v>7</v>
      </c>
      <c r="H3" s="22"/>
      <c r="I3" s="22"/>
    </row>
    <row r="4" spans="1:28" s="70" customFormat="1" ht="14.25" customHeight="1">
      <c r="A4" s="104" t="s">
        <v>16</v>
      </c>
      <c r="B4" s="157">
        <v>1.0900000000000001</v>
      </c>
      <c r="C4" s="157">
        <v>1.06</v>
      </c>
      <c r="D4" s="156">
        <v>1.0548655932568163</v>
      </c>
      <c r="E4" s="157">
        <v>1.1017875444066112</v>
      </c>
      <c r="F4" s="157">
        <v>1.1462710927747783</v>
      </c>
      <c r="G4" s="156">
        <v>1.0471217113104732</v>
      </c>
      <c r="H4" s="31"/>
      <c r="I4" s="31"/>
      <c r="J4" s="31"/>
      <c r="K4" s="31"/>
      <c r="L4" s="31"/>
      <c r="M4" s="31"/>
      <c r="N4" s="31"/>
      <c r="O4" s="31"/>
      <c r="P4" s="31"/>
      <c r="Q4" s="31"/>
      <c r="R4" s="31"/>
      <c r="S4" s="31"/>
      <c r="T4" s="31"/>
      <c r="U4" s="31"/>
      <c r="V4" s="31"/>
      <c r="W4" s="31"/>
      <c r="X4" s="31"/>
      <c r="Y4" s="31"/>
      <c r="Z4" s="31"/>
      <c r="AA4" s="31"/>
      <c r="AB4" s="31"/>
    </row>
    <row r="5" spans="1:28" s="70" customFormat="1" ht="14.25" customHeight="1">
      <c r="A5" s="104" t="s">
        <v>17</v>
      </c>
      <c r="B5" s="157">
        <v>1.2818961313825501</v>
      </c>
      <c r="C5" s="157">
        <v>1.2505146906064264</v>
      </c>
      <c r="D5" s="156">
        <v>1.2009464571407851</v>
      </c>
      <c r="E5" s="157">
        <v>1.2948045545768661</v>
      </c>
      <c r="F5" s="157">
        <v>1.2590236815077827</v>
      </c>
      <c r="G5" s="156">
        <v>1.2195443588046115</v>
      </c>
      <c r="H5" s="31"/>
      <c r="I5" s="31"/>
      <c r="J5" s="31"/>
      <c r="K5" s="31"/>
      <c r="L5" s="31"/>
      <c r="M5" s="31"/>
      <c r="N5" s="31"/>
      <c r="O5" s="31"/>
      <c r="P5" s="31"/>
      <c r="Q5" s="31"/>
      <c r="R5" s="31"/>
      <c r="S5" s="31"/>
      <c r="T5" s="31"/>
      <c r="U5" s="31"/>
      <c r="V5" s="31"/>
      <c r="W5" s="31"/>
      <c r="X5" s="31"/>
      <c r="Y5" s="31"/>
      <c r="Z5" s="31"/>
      <c r="AA5" s="31"/>
      <c r="AB5" s="31"/>
    </row>
    <row r="6" spans="1:28" s="70" customFormat="1" ht="14.25" customHeight="1">
      <c r="A6" s="104" t="s">
        <v>18</v>
      </c>
      <c r="B6" s="157">
        <v>0.8366702720304906</v>
      </c>
      <c r="C6" s="157">
        <v>0.8662016407722295</v>
      </c>
      <c r="D6" s="156">
        <v>0.83974138417112032</v>
      </c>
      <c r="E6" s="157">
        <v>0.8597812889812616</v>
      </c>
      <c r="F6" s="157">
        <v>0.81601435271583178</v>
      </c>
      <c r="G6" s="156">
        <v>0.78580252817016571</v>
      </c>
      <c r="H6" s="31"/>
      <c r="I6" s="31"/>
      <c r="J6" s="31"/>
      <c r="K6" s="31"/>
      <c r="L6" s="31"/>
      <c r="M6" s="31"/>
      <c r="N6" s="31"/>
      <c r="O6" s="31"/>
      <c r="P6" s="31"/>
      <c r="Q6" s="31"/>
      <c r="R6" s="31"/>
      <c r="S6" s="31"/>
      <c r="T6" s="31"/>
      <c r="U6" s="31"/>
      <c r="V6" s="31"/>
      <c r="W6" s="31"/>
      <c r="X6" s="31"/>
      <c r="Y6" s="31"/>
      <c r="Z6" s="31"/>
      <c r="AA6" s="31"/>
      <c r="AB6" s="31"/>
    </row>
    <row r="7" spans="1:28" s="70" customFormat="1" ht="14.25" customHeight="1">
      <c r="A7" s="104" t="s">
        <v>19</v>
      </c>
      <c r="B7" s="157">
        <v>1.0994347849598838</v>
      </c>
      <c r="C7" s="157">
        <v>1.1101722725330365</v>
      </c>
      <c r="D7" s="156">
        <v>1.0400991889540028</v>
      </c>
      <c r="E7" s="157">
        <v>1.0994347849598838</v>
      </c>
      <c r="F7" s="157">
        <v>1.0994347849598838</v>
      </c>
      <c r="G7" s="157">
        <v>1.0994347849598838</v>
      </c>
      <c r="H7" s="31"/>
      <c r="I7" s="31"/>
      <c r="J7" s="31"/>
      <c r="K7" s="31"/>
      <c r="L7" s="31"/>
      <c r="M7" s="31"/>
      <c r="N7" s="31"/>
      <c r="O7" s="31"/>
      <c r="P7" s="31"/>
      <c r="Q7" s="31"/>
      <c r="R7" s="31"/>
      <c r="S7" s="31"/>
      <c r="T7" s="31"/>
      <c r="U7" s="31"/>
      <c r="V7" s="31"/>
      <c r="W7" s="31"/>
      <c r="X7" s="31"/>
      <c r="Y7" s="31"/>
      <c r="Z7" s="31"/>
      <c r="AA7" s="31"/>
      <c r="AB7" s="31"/>
    </row>
    <row r="8" spans="1:28" s="70" customFormat="1" ht="14.25" customHeight="1">
      <c r="A8" s="104" t="s">
        <v>20</v>
      </c>
      <c r="B8" s="157">
        <v>0.87</v>
      </c>
      <c r="C8" s="157">
        <v>0.89</v>
      </c>
      <c r="D8" s="156">
        <v>0.88</v>
      </c>
      <c r="E8" s="157">
        <v>0.86189011880899868</v>
      </c>
      <c r="F8" s="157">
        <v>1.1359659019284354</v>
      </c>
      <c r="G8" s="157">
        <v>0.88763743254245675</v>
      </c>
      <c r="H8" s="31"/>
      <c r="I8" s="31"/>
      <c r="J8" s="31"/>
      <c r="K8" s="31"/>
      <c r="L8" s="31"/>
      <c r="M8" s="31"/>
      <c r="N8" s="31"/>
      <c r="O8" s="31"/>
      <c r="P8" s="31"/>
      <c r="Q8" s="31"/>
      <c r="R8" s="31"/>
      <c r="S8" s="31"/>
      <c r="T8" s="31"/>
      <c r="U8" s="31"/>
      <c r="V8" s="31"/>
      <c r="W8" s="31"/>
      <c r="X8" s="31"/>
      <c r="Y8" s="31"/>
      <c r="Z8" s="31"/>
      <c r="AA8" s="31"/>
      <c r="AB8" s="31"/>
    </row>
    <row r="9" spans="1:28" s="70" customFormat="1" ht="14.25" customHeight="1">
      <c r="A9" s="104" t="s">
        <v>21</v>
      </c>
      <c r="B9" s="157">
        <v>1.07995858227387</v>
      </c>
      <c r="C9" s="157">
        <v>1.1001515401944399</v>
      </c>
      <c r="D9" s="156">
        <v>1.0986197444749699</v>
      </c>
      <c r="E9" s="157">
        <v>1.0803871314325892</v>
      </c>
      <c r="F9" s="157">
        <v>1.239095371856884</v>
      </c>
      <c r="G9" s="157">
        <v>1.0947107921046826</v>
      </c>
      <c r="H9" s="31"/>
      <c r="I9" s="31"/>
      <c r="J9" s="31"/>
      <c r="K9" s="31"/>
      <c r="L9" s="31"/>
      <c r="M9" s="31"/>
      <c r="N9" s="31"/>
      <c r="O9" s="31"/>
      <c r="P9" s="31"/>
      <c r="Q9" s="31"/>
      <c r="R9" s="31"/>
      <c r="S9" s="31"/>
      <c r="T9" s="31"/>
      <c r="U9" s="31"/>
      <c r="V9" s="31"/>
      <c r="W9" s="31"/>
      <c r="X9" s="31"/>
      <c r="Y9" s="31"/>
      <c r="Z9" s="31"/>
      <c r="AA9" s="31"/>
      <c r="AB9" s="31"/>
    </row>
    <row r="10" spans="1:28" s="70" customFormat="1" ht="14.25" customHeight="1">
      <c r="A10" s="104" t="s">
        <v>177</v>
      </c>
      <c r="B10" s="157">
        <v>0.76807487248051698</v>
      </c>
      <c r="C10" s="157">
        <v>0.80218025330333997</v>
      </c>
      <c r="D10" s="157">
        <v>0.79644016852872501</v>
      </c>
      <c r="E10" s="157">
        <v>0.78266424176355598</v>
      </c>
      <c r="F10" s="157">
        <v>0.96894228239080105</v>
      </c>
      <c r="G10" s="157">
        <v>0.80209967984939901</v>
      </c>
      <c r="H10" s="31"/>
      <c r="I10" s="31"/>
      <c r="J10" s="31"/>
      <c r="K10" s="31"/>
      <c r="L10" s="31"/>
      <c r="M10" s="31"/>
      <c r="N10" s="31"/>
      <c r="O10" s="31"/>
      <c r="P10" s="31"/>
      <c r="Q10" s="31"/>
      <c r="R10" s="31"/>
      <c r="S10" s="31"/>
      <c r="T10" s="31"/>
      <c r="U10" s="31"/>
      <c r="V10" s="31"/>
      <c r="W10" s="31"/>
      <c r="X10" s="31"/>
      <c r="Y10" s="31"/>
      <c r="Z10" s="31"/>
      <c r="AA10" s="31"/>
      <c r="AB10" s="31"/>
    </row>
    <row r="11" spans="1:28" s="70" customFormat="1" ht="14.25" customHeight="1">
      <c r="A11" s="104" t="s">
        <v>766</v>
      </c>
      <c r="B11" s="157">
        <v>0.628956183770504</v>
      </c>
      <c r="C11" s="157">
        <v>0.64056250120440605</v>
      </c>
      <c r="D11" s="157">
        <v>0.667570207286872</v>
      </c>
      <c r="E11" s="157">
        <v>0.62811668580928826</v>
      </c>
      <c r="F11" s="157">
        <v>0.85157352775660256</v>
      </c>
      <c r="G11" s="157">
        <v>0.67059787279804006</v>
      </c>
      <c r="H11" s="31"/>
      <c r="I11" s="31"/>
      <c r="J11" s="31"/>
      <c r="K11" s="31"/>
      <c r="L11" s="31"/>
      <c r="M11" s="31"/>
      <c r="N11" s="31"/>
      <c r="O11" s="31"/>
      <c r="P11" s="31"/>
      <c r="Q11" s="31"/>
      <c r="R11" s="31"/>
      <c r="S11" s="31"/>
      <c r="T11" s="31"/>
      <c r="U11" s="31"/>
      <c r="V11" s="31"/>
      <c r="W11" s="31"/>
      <c r="X11" s="31"/>
      <c r="Y11" s="31"/>
      <c r="Z11" s="31"/>
      <c r="AA11" s="31"/>
      <c r="AB11" s="31"/>
    </row>
    <row r="12" spans="1:28" s="70" customFormat="1" ht="14.25" customHeight="1">
      <c r="A12" s="634" t="s">
        <v>729</v>
      </c>
      <c r="B12" s="157">
        <v>0.56391321349655699</v>
      </c>
      <c r="C12" s="157">
        <v>0.58533374370494096</v>
      </c>
      <c r="D12" s="157">
        <v>0.60771211857204399</v>
      </c>
      <c r="E12" s="157">
        <v>0.5619611700939966</v>
      </c>
      <c r="F12" s="157">
        <v>0.81862130649192055</v>
      </c>
      <c r="G12" s="157">
        <v>0.60690578602695955</v>
      </c>
      <c r="H12" s="31"/>
      <c r="I12" s="31"/>
      <c r="J12" s="31"/>
      <c r="K12" s="31"/>
      <c r="L12" s="31"/>
      <c r="M12" s="31"/>
      <c r="N12" s="31"/>
      <c r="O12" s="31"/>
      <c r="P12" s="31"/>
      <c r="Q12" s="31"/>
      <c r="R12" s="31"/>
      <c r="S12" s="31"/>
      <c r="T12" s="31"/>
      <c r="U12" s="31"/>
      <c r="V12" s="31"/>
      <c r="W12" s="31"/>
      <c r="X12" s="31"/>
      <c r="Y12" s="31"/>
      <c r="Z12" s="31"/>
      <c r="AA12" s="31"/>
      <c r="AB12" s="31"/>
    </row>
    <row r="13" spans="1:28" s="70" customFormat="1" ht="14.25" customHeight="1">
      <c r="A13" s="634" t="s">
        <v>814</v>
      </c>
      <c r="B13" s="157">
        <v>0.61744063999999999</v>
      </c>
      <c r="C13" s="157">
        <v>0.66031358799999995</v>
      </c>
      <c r="D13" s="157">
        <v>0.69927784900000001</v>
      </c>
      <c r="E13" s="157">
        <v>0.81534999328492208</v>
      </c>
      <c r="F13" s="157">
        <v>1.0702452925356587</v>
      </c>
      <c r="G13" s="157">
        <v>0.84878504791059595</v>
      </c>
      <c r="H13" s="31"/>
      <c r="I13" s="31"/>
      <c r="J13" s="31"/>
      <c r="K13" s="31"/>
      <c r="L13" s="31"/>
      <c r="M13" s="31"/>
      <c r="N13" s="31"/>
      <c r="O13" s="31"/>
      <c r="P13" s="31"/>
      <c r="Q13" s="31"/>
      <c r="R13" s="31"/>
      <c r="S13" s="31"/>
      <c r="T13" s="31"/>
      <c r="U13" s="31"/>
      <c r="V13" s="31"/>
      <c r="W13" s="31"/>
      <c r="X13" s="31"/>
      <c r="Y13" s="31"/>
      <c r="Z13" s="31"/>
      <c r="AA13" s="31"/>
      <c r="AB13" s="31"/>
    </row>
    <row r="14" spans="1:28" s="1007" customFormat="1" ht="23.25" customHeight="1">
      <c r="A14" s="1225" t="s">
        <v>727</v>
      </c>
      <c r="B14" s="1225"/>
      <c r="C14" s="1225"/>
      <c r="D14" s="1225"/>
      <c r="E14" s="1225"/>
      <c r="F14" s="1225"/>
      <c r="G14" s="1225"/>
      <c r="H14" s="1006"/>
      <c r="I14" s="1006"/>
      <c r="J14" s="1006"/>
      <c r="K14" s="1006"/>
      <c r="L14" s="1006"/>
      <c r="M14" s="1006"/>
      <c r="N14" s="1006"/>
      <c r="O14" s="1006"/>
      <c r="P14" s="1006"/>
      <c r="Q14" s="1006"/>
      <c r="R14" s="1006"/>
      <c r="S14" s="1006"/>
      <c r="T14" s="1006"/>
      <c r="U14" s="1006"/>
      <c r="V14" s="1006"/>
      <c r="W14" s="1006"/>
      <c r="X14" s="1006"/>
      <c r="Y14" s="1006"/>
      <c r="Z14" s="1006"/>
      <c r="AA14" s="1006"/>
      <c r="AB14" s="1006"/>
    </row>
    <row r="15" spans="1:28" s="1007" customFormat="1" ht="12" customHeight="1">
      <c r="A15" s="1004" t="s">
        <v>168</v>
      </c>
      <c r="B15" s="1005"/>
      <c r="C15" s="1005"/>
      <c r="D15" s="1005"/>
      <c r="E15" s="1005"/>
      <c r="F15" s="1005"/>
      <c r="G15" s="1005"/>
    </row>
    <row r="16" spans="1:28">
      <c r="H16" s="159"/>
      <c r="I16" s="159"/>
      <c r="J16" s="160"/>
      <c r="K16" s="161"/>
      <c r="L16" s="161"/>
    </row>
    <row r="17" spans="8:12">
      <c r="H17" s="159"/>
      <c r="I17" s="159"/>
      <c r="J17" s="160"/>
      <c r="K17" s="159"/>
      <c r="L17" s="161"/>
    </row>
    <row r="18" spans="8:12">
      <c r="H18" s="159"/>
      <c r="I18" s="159"/>
      <c r="J18" s="160"/>
      <c r="K18" s="161"/>
      <c r="L18" s="161"/>
    </row>
    <row r="19" spans="8:12">
      <c r="H19" s="159"/>
      <c r="I19" s="159"/>
      <c r="J19" s="160"/>
      <c r="K19" s="161"/>
      <c r="L19" s="161"/>
    </row>
    <row r="20" spans="8:12">
      <c r="H20" s="160"/>
      <c r="I20" s="160"/>
      <c r="J20" s="160"/>
      <c r="K20" s="160"/>
      <c r="L20" s="160"/>
    </row>
    <row r="21" spans="8:12">
      <c r="H21" s="162"/>
      <c r="I21" s="162"/>
      <c r="J21" s="162"/>
      <c r="K21" s="162"/>
      <c r="L21" s="162"/>
    </row>
    <row r="22" spans="8:12">
      <c r="H22" s="163"/>
      <c r="I22" s="163"/>
      <c r="J22" s="163"/>
      <c r="K22" s="1223"/>
      <c r="L22" s="1223"/>
    </row>
    <row r="23" spans="8:12">
      <c r="H23" s="1223"/>
      <c r="I23" s="1223"/>
      <c r="J23" s="164"/>
      <c r="K23" s="1223"/>
      <c r="L23" s="1223"/>
    </row>
    <row r="24" spans="8:12">
      <c r="H24" s="165"/>
      <c r="I24" s="165"/>
      <c r="J24" s="165"/>
      <c r="K24" s="165"/>
      <c r="L24" s="165"/>
    </row>
    <row r="25" spans="8:12">
      <c r="H25" s="166"/>
      <c r="I25" s="166"/>
      <c r="J25" s="161"/>
      <c r="K25" s="166"/>
      <c r="L25" s="166"/>
    </row>
    <row r="26" spans="8:12">
      <c r="H26" s="161"/>
      <c r="I26" s="161"/>
      <c r="J26" s="161"/>
      <c r="K26" s="166"/>
      <c r="L26" s="166"/>
    </row>
    <row r="27" spans="8:12">
      <c r="H27" s="161"/>
      <c r="I27" s="161"/>
      <c r="J27" s="161"/>
      <c r="K27" s="166"/>
      <c r="L27" s="166"/>
    </row>
    <row r="28" spans="8:12">
      <c r="H28" s="161"/>
      <c r="I28" s="161"/>
      <c r="J28" s="161"/>
      <c r="K28" s="161"/>
      <c r="L28" s="161"/>
    </row>
    <row r="29" spans="8:12">
      <c r="H29" s="161"/>
      <c r="I29" s="161"/>
      <c r="J29" s="161"/>
      <c r="K29" s="159"/>
      <c r="L29" s="161"/>
    </row>
    <row r="30" spans="8:12">
      <c r="H30" s="161"/>
      <c r="I30" s="161"/>
      <c r="J30" s="161"/>
      <c r="K30" s="161"/>
      <c r="L30" s="161"/>
    </row>
    <row r="31" spans="8:12">
      <c r="H31" s="161"/>
      <c r="I31" s="161"/>
      <c r="J31" s="161"/>
      <c r="K31" s="161"/>
      <c r="L31" s="161"/>
    </row>
    <row r="32" spans="8:12">
      <c r="H32" s="161"/>
      <c r="I32" s="161"/>
      <c r="J32" s="161"/>
      <c r="K32" s="159"/>
      <c r="L32" s="159"/>
    </row>
    <row r="33" spans="1:12">
      <c r="H33" s="161"/>
      <c r="I33" s="161"/>
      <c r="J33" s="159"/>
      <c r="K33" s="161"/>
      <c r="L33" s="161"/>
    </row>
    <row r="34" spans="1:12">
      <c r="H34" s="161"/>
      <c r="I34" s="161"/>
      <c r="J34" s="161"/>
      <c r="K34" s="161"/>
      <c r="L34" s="161"/>
    </row>
    <row r="35" spans="1:12">
      <c r="H35" s="161"/>
      <c r="I35" s="161"/>
      <c r="J35" s="159"/>
      <c r="K35" s="161"/>
      <c r="L35" s="161"/>
    </row>
    <row r="36" spans="1:12">
      <c r="H36" s="161"/>
      <c r="I36" s="161"/>
      <c r="J36" s="159"/>
      <c r="K36" s="167"/>
      <c r="L36" s="167"/>
    </row>
    <row r="37" spans="1:12">
      <c r="H37" s="161"/>
      <c r="I37" s="161"/>
      <c r="J37" s="161"/>
      <c r="K37" s="161"/>
      <c r="L37" s="161"/>
    </row>
    <row r="38" spans="1:12">
      <c r="A38" s="1224"/>
      <c r="B38" s="1224"/>
      <c r="C38" s="1224"/>
      <c r="D38" s="1224"/>
      <c r="E38" s="1224"/>
      <c r="F38" s="161"/>
      <c r="G38" s="161"/>
      <c r="H38" s="161"/>
      <c r="I38" s="161"/>
      <c r="J38" s="161"/>
      <c r="K38" s="161"/>
      <c r="L38" s="161"/>
    </row>
    <row r="39" spans="1:12">
      <c r="A39" s="161"/>
      <c r="B39" s="161"/>
      <c r="C39" s="161"/>
      <c r="D39" s="161"/>
      <c r="E39" s="161"/>
      <c r="F39" s="161"/>
      <c r="G39" s="161"/>
      <c r="H39" s="161"/>
      <c r="I39" s="161"/>
      <c r="J39" s="161"/>
      <c r="K39" s="161"/>
      <c r="L39" s="161"/>
    </row>
  </sheetData>
  <mergeCells count="6">
    <mergeCell ref="A1:G1"/>
    <mergeCell ref="K22:L22"/>
    <mergeCell ref="H23:I23"/>
    <mergeCell ref="K23:L23"/>
    <mergeCell ref="A38:E38"/>
    <mergeCell ref="A14:G14"/>
  </mergeCells>
  <pageMargins left="2.2000000000000002" right="0.7" top="0.75" bottom="0.75" header="0.3" footer="0.3"/>
  <pageSetup scale="61"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dimension ref="A1:Q19"/>
  <sheetViews>
    <sheetView view="pageBreakPreview" zoomScale="60" zoomScaleNormal="100" workbookViewId="0">
      <selection activeCell="H42" sqref="H42"/>
    </sheetView>
  </sheetViews>
  <sheetFormatPr defaultRowHeight="12.75"/>
  <cols>
    <col min="1" max="1" width="7.7109375" style="152" customWidth="1"/>
    <col min="2" max="7" width="11.42578125" style="152" customWidth="1"/>
    <col min="8" max="8" width="12.5703125" style="152" customWidth="1"/>
    <col min="9" max="9" width="9.140625" style="152" customWidth="1"/>
    <col min="10" max="10" width="12.85546875" style="152" customWidth="1"/>
    <col min="11" max="11" width="11.28515625" style="152" customWidth="1"/>
    <col min="12" max="12" width="9.140625" style="152" customWidth="1"/>
    <col min="13" max="13" width="11" style="152" customWidth="1"/>
    <col min="14" max="14" width="7.85546875" style="152" customWidth="1"/>
    <col min="15" max="15" width="9.140625" style="152" customWidth="1"/>
    <col min="16" max="16" width="13.28515625" style="152" customWidth="1"/>
    <col min="17" max="17" width="9.5703125" style="152" customWidth="1"/>
    <col min="18" max="204" width="8.85546875" style="152"/>
    <col min="205" max="205" width="13.28515625" style="152" bestFit="1" customWidth="1"/>
    <col min="206" max="206" width="20.140625" style="152" customWidth="1"/>
    <col min="207" max="207" width="19.42578125" style="152" customWidth="1"/>
    <col min="208" max="208" width="17.28515625" style="152" customWidth="1"/>
    <col min="209" max="209" width="17.7109375" style="152" customWidth="1"/>
    <col min="210" max="210" width="15.28515625" style="152" customWidth="1"/>
    <col min="211" max="211" width="16.42578125" style="152" customWidth="1"/>
    <col min="212" max="213" width="12.140625" style="152" customWidth="1"/>
    <col min="214" max="236" width="8.85546875" style="152"/>
    <col min="237" max="237" width="11" style="152" customWidth="1"/>
    <col min="238" max="460" width="8.85546875" style="152"/>
    <col min="461" max="461" width="13.28515625" style="152" bestFit="1" customWidth="1"/>
    <col min="462" max="462" width="20.140625" style="152" customWidth="1"/>
    <col min="463" max="463" width="19.42578125" style="152" customWidth="1"/>
    <col min="464" max="464" width="17.28515625" style="152" customWidth="1"/>
    <col min="465" max="465" width="17.7109375" style="152" customWidth="1"/>
    <col min="466" max="466" width="15.28515625" style="152" customWidth="1"/>
    <col min="467" max="467" width="16.42578125" style="152" customWidth="1"/>
    <col min="468" max="469" width="12.140625" style="152" customWidth="1"/>
    <col min="470" max="492" width="8.85546875" style="152"/>
    <col min="493" max="493" width="11" style="152" customWidth="1"/>
    <col min="494" max="716" width="8.85546875" style="152"/>
    <col min="717" max="717" width="13.28515625" style="152" bestFit="1" customWidth="1"/>
    <col min="718" max="718" width="20.140625" style="152" customWidth="1"/>
    <col min="719" max="719" width="19.42578125" style="152" customWidth="1"/>
    <col min="720" max="720" width="17.28515625" style="152" customWidth="1"/>
    <col min="721" max="721" width="17.7109375" style="152" customWidth="1"/>
    <col min="722" max="722" width="15.28515625" style="152" customWidth="1"/>
    <col min="723" max="723" width="16.42578125" style="152" customWidth="1"/>
    <col min="724" max="725" width="12.140625" style="152" customWidth="1"/>
    <col min="726" max="748" width="8.85546875" style="152"/>
    <col min="749" max="749" width="11" style="152" customWidth="1"/>
    <col min="750" max="972" width="8.85546875" style="152"/>
    <col min="973" max="973" width="13.28515625" style="152" bestFit="1" customWidth="1"/>
    <col min="974" max="974" width="20.140625" style="152" customWidth="1"/>
    <col min="975" max="975" width="19.42578125" style="152" customWidth="1"/>
    <col min="976" max="976" width="17.28515625" style="152" customWidth="1"/>
    <col min="977" max="977" width="17.7109375" style="152" customWidth="1"/>
    <col min="978" max="978" width="15.28515625" style="152" customWidth="1"/>
    <col min="979" max="979" width="16.42578125" style="152" customWidth="1"/>
    <col min="980" max="981" width="12.140625" style="152" customWidth="1"/>
    <col min="982" max="1004" width="8.85546875" style="152"/>
    <col min="1005" max="1005" width="11" style="152" customWidth="1"/>
    <col min="1006" max="1228" width="8.85546875" style="152"/>
    <col min="1229" max="1229" width="13.28515625" style="152" bestFit="1" customWidth="1"/>
    <col min="1230" max="1230" width="20.140625" style="152" customWidth="1"/>
    <col min="1231" max="1231" width="19.42578125" style="152" customWidth="1"/>
    <col min="1232" max="1232" width="17.28515625" style="152" customWidth="1"/>
    <col min="1233" max="1233" width="17.7109375" style="152" customWidth="1"/>
    <col min="1234" max="1234" width="15.28515625" style="152" customWidth="1"/>
    <col min="1235" max="1235" width="16.42578125" style="152" customWidth="1"/>
    <col min="1236" max="1237" width="12.140625" style="152" customWidth="1"/>
    <col min="1238" max="1260" width="8.85546875" style="152"/>
    <col min="1261" max="1261" width="11" style="152" customWidth="1"/>
    <col min="1262" max="1484" width="8.85546875" style="152"/>
    <col min="1485" max="1485" width="13.28515625" style="152" bestFit="1" customWidth="1"/>
    <col min="1486" max="1486" width="20.140625" style="152" customWidth="1"/>
    <col min="1487" max="1487" width="19.42578125" style="152" customWidth="1"/>
    <col min="1488" max="1488" width="17.28515625" style="152" customWidth="1"/>
    <col min="1489" max="1489" width="17.7109375" style="152" customWidth="1"/>
    <col min="1490" max="1490" width="15.28515625" style="152" customWidth="1"/>
    <col min="1491" max="1491" width="16.42578125" style="152" customWidth="1"/>
    <col min="1492" max="1493" width="12.140625" style="152" customWidth="1"/>
    <col min="1494" max="1516" width="8.85546875" style="152"/>
    <col min="1517" max="1517" width="11" style="152" customWidth="1"/>
    <col min="1518" max="1740" width="8.85546875" style="152"/>
    <col min="1741" max="1741" width="13.28515625" style="152" bestFit="1" customWidth="1"/>
    <col min="1742" max="1742" width="20.140625" style="152" customWidth="1"/>
    <col min="1743" max="1743" width="19.42578125" style="152" customWidth="1"/>
    <col min="1744" max="1744" width="17.28515625" style="152" customWidth="1"/>
    <col min="1745" max="1745" width="17.7109375" style="152" customWidth="1"/>
    <col min="1746" max="1746" width="15.28515625" style="152" customWidth="1"/>
    <col min="1747" max="1747" width="16.42578125" style="152" customWidth="1"/>
    <col min="1748" max="1749" width="12.140625" style="152" customWidth="1"/>
    <col min="1750" max="1772" width="8.85546875" style="152"/>
    <col min="1773" max="1773" width="11" style="152" customWidth="1"/>
    <col min="1774" max="1996" width="8.85546875" style="152"/>
    <col min="1997" max="1997" width="13.28515625" style="152" bestFit="1" customWidth="1"/>
    <col min="1998" max="1998" width="20.140625" style="152" customWidth="1"/>
    <col min="1999" max="1999" width="19.42578125" style="152" customWidth="1"/>
    <col min="2000" max="2000" width="17.28515625" style="152" customWidth="1"/>
    <col min="2001" max="2001" width="17.7109375" style="152" customWidth="1"/>
    <col min="2002" max="2002" width="15.28515625" style="152" customWidth="1"/>
    <col min="2003" max="2003" width="16.42578125" style="152" customWidth="1"/>
    <col min="2004" max="2005" width="12.140625" style="152" customWidth="1"/>
    <col min="2006" max="2028" width="8.85546875" style="152"/>
    <col min="2029" max="2029" width="11" style="152" customWidth="1"/>
    <col min="2030" max="2252" width="8.85546875" style="152"/>
    <col min="2253" max="2253" width="13.28515625" style="152" bestFit="1" customWidth="1"/>
    <col min="2254" max="2254" width="20.140625" style="152" customWidth="1"/>
    <col min="2255" max="2255" width="19.42578125" style="152" customWidth="1"/>
    <col min="2256" max="2256" width="17.28515625" style="152" customWidth="1"/>
    <col min="2257" max="2257" width="17.7109375" style="152" customWidth="1"/>
    <col min="2258" max="2258" width="15.28515625" style="152" customWidth="1"/>
    <col min="2259" max="2259" width="16.42578125" style="152" customWidth="1"/>
    <col min="2260" max="2261" width="12.140625" style="152" customWidth="1"/>
    <col min="2262" max="2284" width="8.85546875" style="152"/>
    <col min="2285" max="2285" width="11" style="152" customWidth="1"/>
    <col min="2286" max="2508" width="8.85546875" style="152"/>
    <col min="2509" max="2509" width="13.28515625" style="152" bestFit="1" customWidth="1"/>
    <col min="2510" max="2510" width="20.140625" style="152" customWidth="1"/>
    <col min="2511" max="2511" width="19.42578125" style="152" customWidth="1"/>
    <col min="2512" max="2512" width="17.28515625" style="152" customWidth="1"/>
    <col min="2513" max="2513" width="17.7109375" style="152" customWidth="1"/>
    <col min="2514" max="2514" width="15.28515625" style="152" customWidth="1"/>
    <col min="2515" max="2515" width="16.42578125" style="152" customWidth="1"/>
    <col min="2516" max="2517" width="12.140625" style="152" customWidth="1"/>
    <col min="2518" max="2540" width="8.85546875" style="152"/>
    <col min="2541" max="2541" width="11" style="152" customWidth="1"/>
    <col min="2542" max="2764" width="8.85546875" style="152"/>
    <col min="2765" max="2765" width="13.28515625" style="152" bestFit="1" customWidth="1"/>
    <col min="2766" max="2766" width="20.140625" style="152" customWidth="1"/>
    <col min="2767" max="2767" width="19.42578125" style="152" customWidth="1"/>
    <col min="2768" max="2768" width="17.28515625" style="152" customWidth="1"/>
    <col min="2769" max="2769" width="17.7109375" style="152" customWidth="1"/>
    <col min="2770" max="2770" width="15.28515625" style="152" customWidth="1"/>
    <col min="2771" max="2771" width="16.42578125" style="152" customWidth="1"/>
    <col min="2772" max="2773" width="12.140625" style="152" customWidth="1"/>
    <col min="2774" max="2796" width="8.85546875" style="152"/>
    <col min="2797" max="2797" width="11" style="152" customWidth="1"/>
    <col min="2798" max="3020" width="8.85546875" style="152"/>
    <col min="3021" max="3021" width="13.28515625" style="152" bestFit="1" customWidth="1"/>
    <col min="3022" max="3022" width="20.140625" style="152" customWidth="1"/>
    <col min="3023" max="3023" width="19.42578125" style="152" customWidth="1"/>
    <col min="3024" max="3024" width="17.28515625" style="152" customWidth="1"/>
    <col min="3025" max="3025" width="17.7109375" style="152" customWidth="1"/>
    <col min="3026" max="3026" width="15.28515625" style="152" customWidth="1"/>
    <col min="3027" max="3027" width="16.42578125" style="152" customWidth="1"/>
    <col min="3028" max="3029" width="12.140625" style="152" customWidth="1"/>
    <col min="3030" max="3052" width="8.85546875" style="152"/>
    <col min="3053" max="3053" width="11" style="152" customWidth="1"/>
    <col min="3054" max="3276" width="8.85546875" style="152"/>
    <col min="3277" max="3277" width="13.28515625" style="152" bestFit="1" customWidth="1"/>
    <col min="3278" max="3278" width="20.140625" style="152" customWidth="1"/>
    <col min="3279" max="3279" width="19.42578125" style="152" customWidth="1"/>
    <col min="3280" max="3280" width="17.28515625" style="152" customWidth="1"/>
    <col min="3281" max="3281" width="17.7109375" style="152" customWidth="1"/>
    <col min="3282" max="3282" width="15.28515625" style="152" customWidth="1"/>
    <col min="3283" max="3283" width="16.42578125" style="152" customWidth="1"/>
    <col min="3284" max="3285" width="12.140625" style="152" customWidth="1"/>
    <col min="3286" max="3308" width="8.85546875" style="152"/>
    <col min="3309" max="3309" width="11" style="152" customWidth="1"/>
    <col min="3310" max="3532" width="8.85546875" style="152"/>
    <col min="3533" max="3533" width="13.28515625" style="152" bestFit="1" customWidth="1"/>
    <col min="3534" max="3534" width="20.140625" style="152" customWidth="1"/>
    <col min="3535" max="3535" width="19.42578125" style="152" customWidth="1"/>
    <col min="3536" max="3536" width="17.28515625" style="152" customWidth="1"/>
    <col min="3537" max="3537" width="17.7109375" style="152" customWidth="1"/>
    <col min="3538" max="3538" width="15.28515625" style="152" customWidth="1"/>
    <col min="3539" max="3539" width="16.42578125" style="152" customWidth="1"/>
    <col min="3540" max="3541" width="12.140625" style="152" customWidth="1"/>
    <col min="3542" max="3564" width="8.85546875" style="152"/>
    <col min="3565" max="3565" width="11" style="152" customWidth="1"/>
    <col min="3566" max="3788" width="8.85546875" style="152"/>
    <col min="3789" max="3789" width="13.28515625" style="152" bestFit="1" customWidth="1"/>
    <col min="3790" max="3790" width="20.140625" style="152" customWidth="1"/>
    <col min="3791" max="3791" width="19.42578125" style="152" customWidth="1"/>
    <col min="3792" max="3792" width="17.28515625" style="152" customWidth="1"/>
    <col min="3793" max="3793" width="17.7109375" style="152" customWidth="1"/>
    <col min="3794" max="3794" width="15.28515625" style="152" customWidth="1"/>
    <col min="3795" max="3795" width="16.42578125" style="152" customWidth="1"/>
    <col min="3796" max="3797" width="12.140625" style="152" customWidth="1"/>
    <col min="3798" max="3820" width="8.85546875" style="152"/>
    <col min="3821" max="3821" width="11" style="152" customWidth="1"/>
    <col min="3822" max="4044" width="8.85546875" style="152"/>
    <col min="4045" max="4045" width="13.28515625" style="152" bestFit="1" customWidth="1"/>
    <col min="4046" max="4046" width="20.140625" style="152" customWidth="1"/>
    <col min="4047" max="4047" width="19.42578125" style="152" customWidth="1"/>
    <col min="4048" max="4048" width="17.28515625" style="152" customWidth="1"/>
    <col min="4049" max="4049" width="17.7109375" style="152" customWidth="1"/>
    <col min="4050" max="4050" width="15.28515625" style="152" customWidth="1"/>
    <col min="4051" max="4051" width="16.42578125" style="152" customWidth="1"/>
    <col min="4052" max="4053" width="12.140625" style="152" customWidth="1"/>
    <col min="4054" max="4076" width="8.85546875" style="152"/>
    <col min="4077" max="4077" width="11" style="152" customWidth="1"/>
    <col min="4078" max="4300" width="8.85546875" style="152"/>
    <col min="4301" max="4301" width="13.28515625" style="152" bestFit="1" customWidth="1"/>
    <col min="4302" max="4302" width="20.140625" style="152" customWidth="1"/>
    <col min="4303" max="4303" width="19.42578125" style="152" customWidth="1"/>
    <col min="4304" max="4304" width="17.28515625" style="152" customWidth="1"/>
    <col min="4305" max="4305" width="17.7109375" style="152" customWidth="1"/>
    <col min="4306" max="4306" width="15.28515625" style="152" customWidth="1"/>
    <col min="4307" max="4307" width="16.42578125" style="152" customWidth="1"/>
    <col min="4308" max="4309" width="12.140625" style="152" customWidth="1"/>
    <col min="4310" max="4332" width="8.85546875" style="152"/>
    <col min="4333" max="4333" width="11" style="152" customWidth="1"/>
    <col min="4334" max="4556" width="8.85546875" style="152"/>
    <col min="4557" max="4557" width="13.28515625" style="152" bestFit="1" customWidth="1"/>
    <col min="4558" max="4558" width="20.140625" style="152" customWidth="1"/>
    <col min="4559" max="4559" width="19.42578125" style="152" customWidth="1"/>
    <col min="4560" max="4560" width="17.28515625" style="152" customWidth="1"/>
    <col min="4561" max="4561" width="17.7109375" style="152" customWidth="1"/>
    <col min="4562" max="4562" width="15.28515625" style="152" customWidth="1"/>
    <col min="4563" max="4563" width="16.42578125" style="152" customWidth="1"/>
    <col min="4564" max="4565" width="12.140625" style="152" customWidth="1"/>
    <col min="4566" max="4588" width="8.85546875" style="152"/>
    <col min="4589" max="4589" width="11" style="152" customWidth="1"/>
    <col min="4590" max="4812" width="8.85546875" style="152"/>
    <col min="4813" max="4813" width="13.28515625" style="152" bestFit="1" customWidth="1"/>
    <col min="4814" max="4814" width="20.140625" style="152" customWidth="1"/>
    <col min="4815" max="4815" width="19.42578125" style="152" customWidth="1"/>
    <col min="4816" max="4816" width="17.28515625" style="152" customWidth="1"/>
    <col min="4817" max="4817" width="17.7109375" style="152" customWidth="1"/>
    <col min="4818" max="4818" width="15.28515625" style="152" customWidth="1"/>
    <col min="4819" max="4819" width="16.42578125" style="152" customWidth="1"/>
    <col min="4820" max="4821" width="12.140625" style="152" customWidth="1"/>
    <col min="4822" max="4844" width="8.85546875" style="152"/>
    <col min="4845" max="4845" width="11" style="152" customWidth="1"/>
    <col min="4846" max="5068" width="8.85546875" style="152"/>
    <col min="5069" max="5069" width="13.28515625" style="152" bestFit="1" customWidth="1"/>
    <col min="5070" max="5070" width="20.140625" style="152" customWidth="1"/>
    <col min="5071" max="5071" width="19.42578125" style="152" customWidth="1"/>
    <col min="5072" max="5072" width="17.28515625" style="152" customWidth="1"/>
    <col min="5073" max="5073" width="17.7109375" style="152" customWidth="1"/>
    <col min="5074" max="5074" width="15.28515625" style="152" customWidth="1"/>
    <col min="5075" max="5075" width="16.42578125" style="152" customWidth="1"/>
    <col min="5076" max="5077" width="12.140625" style="152" customWidth="1"/>
    <col min="5078" max="5100" width="8.85546875" style="152"/>
    <col min="5101" max="5101" width="11" style="152" customWidth="1"/>
    <col min="5102" max="5324" width="8.85546875" style="152"/>
    <col min="5325" max="5325" width="13.28515625" style="152" bestFit="1" customWidth="1"/>
    <col min="5326" max="5326" width="20.140625" style="152" customWidth="1"/>
    <col min="5327" max="5327" width="19.42578125" style="152" customWidth="1"/>
    <col min="5328" max="5328" width="17.28515625" style="152" customWidth="1"/>
    <col min="5329" max="5329" width="17.7109375" style="152" customWidth="1"/>
    <col min="5330" max="5330" width="15.28515625" style="152" customWidth="1"/>
    <col min="5331" max="5331" width="16.42578125" style="152" customWidth="1"/>
    <col min="5332" max="5333" width="12.140625" style="152" customWidth="1"/>
    <col min="5334" max="5356" width="8.85546875" style="152"/>
    <col min="5357" max="5357" width="11" style="152" customWidth="1"/>
    <col min="5358" max="5580" width="8.85546875" style="152"/>
    <col min="5581" max="5581" width="13.28515625" style="152" bestFit="1" customWidth="1"/>
    <col min="5582" max="5582" width="20.140625" style="152" customWidth="1"/>
    <col min="5583" max="5583" width="19.42578125" style="152" customWidth="1"/>
    <col min="5584" max="5584" width="17.28515625" style="152" customWidth="1"/>
    <col min="5585" max="5585" width="17.7109375" style="152" customWidth="1"/>
    <col min="5586" max="5586" width="15.28515625" style="152" customWidth="1"/>
    <col min="5587" max="5587" width="16.42578125" style="152" customWidth="1"/>
    <col min="5588" max="5589" width="12.140625" style="152" customWidth="1"/>
    <col min="5590" max="5612" width="8.85546875" style="152"/>
    <col min="5613" max="5613" width="11" style="152" customWidth="1"/>
    <col min="5614" max="5836" width="8.85546875" style="152"/>
    <col min="5837" max="5837" width="13.28515625" style="152" bestFit="1" customWidth="1"/>
    <col min="5838" max="5838" width="20.140625" style="152" customWidth="1"/>
    <col min="5839" max="5839" width="19.42578125" style="152" customWidth="1"/>
    <col min="5840" max="5840" width="17.28515625" style="152" customWidth="1"/>
    <col min="5841" max="5841" width="17.7109375" style="152" customWidth="1"/>
    <col min="5842" max="5842" width="15.28515625" style="152" customWidth="1"/>
    <col min="5843" max="5843" width="16.42578125" style="152" customWidth="1"/>
    <col min="5844" max="5845" width="12.140625" style="152" customWidth="1"/>
    <col min="5846" max="5868" width="8.85546875" style="152"/>
    <col min="5869" max="5869" width="11" style="152" customWidth="1"/>
    <col min="5870" max="6092" width="8.85546875" style="152"/>
    <col min="6093" max="6093" width="13.28515625" style="152" bestFit="1" customWidth="1"/>
    <col min="6094" max="6094" width="20.140625" style="152" customWidth="1"/>
    <col min="6095" max="6095" width="19.42578125" style="152" customWidth="1"/>
    <col min="6096" max="6096" width="17.28515625" style="152" customWidth="1"/>
    <col min="6097" max="6097" width="17.7109375" style="152" customWidth="1"/>
    <col min="6098" max="6098" width="15.28515625" style="152" customWidth="1"/>
    <col min="6099" max="6099" width="16.42578125" style="152" customWidth="1"/>
    <col min="6100" max="6101" width="12.140625" style="152" customWidth="1"/>
    <col min="6102" max="6124" width="8.85546875" style="152"/>
    <col min="6125" max="6125" width="11" style="152" customWidth="1"/>
    <col min="6126" max="6348" width="8.85546875" style="152"/>
    <col min="6349" max="6349" width="13.28515625" style="152" bestFit="1" customWidth="1"/>
    <col min="6350" max="6350" width="20.140625" style="152" customWidth="1"/>
    <col min="6351" max="6351" width="19.42578125" style="152" customWidth="1"/>
    <col min="6352" max="6352" width="17.28515625" style="152" customWidth="1"/>
    <col min="6353" max="6353" width="17.7109375" style="152" customWidth="1"/>
    <col min="6354" max="6354" width="15.28515625" style="152" customWidth="1"/>
    <col min="6355" max="6355" width="16.42578125" style="152" customWidth="1"/>
    <col min="6356" max="6357" width="12.140625" style="152" customWidth="1"/>
    <col min="6358" max="6380" width="8.85546875" style="152"/>
    <col min="6381" max="6381" width="11" style="152" customWidth="1"/>
    <col min="6382" max="6604" width="8.85546875" style="152"/>
    <col min="6605" max="6605" width="13.28515625" style="152" bestFit="1" customWidth="1"/>
    <col min="6606" max="6606" width="20.140625" style="152" customWidth="1"/>
    <col min="6607" max="6607" width="19.42578125" style="152" customWidth="1"/>
    <col min="6608" max="6608" width="17.28515625" style="152" customWidth="1"/>
    <col min="6609" max="6609" width="17.7109375" style="152" customWidth="1"/>
    <col min="6610" max="6610" width="15.28515625" style="152" customWidth="1"/>
    <col min="6611" max="6611" width="16.42578125" style="152" customWidth="1"/>
    <col min="6612" max="6613" width="12.140625" style="152" customWidth="1"/>
    <col min="6614" max="6636" width="8.85546875" style="152"/>
    <col min="6637" max="6637" width="11" style="152" customWidth="1"/>
    <col min="6638" max="6860" width="8.85546875" style="152"/>
    <col min="6861" max="6861" width="13.28515625" style="152" bestFit="1" customWidth="1"/>
    <col min="6862" max="6862" width="20.140625" style="152" customWidth="1"/>
    <col min="6863" max="6863" width="19.42578125" style="152" customWidth="1"/>
    <col min="6864" max="6864" width="17.28515625" style="152" customWidth="1"/>
    <col min="6865" max="6865" width="17.7109375" style="152" customWidth="1"/>
    <col min="6866" max="6866" width="15.28515625" style="152" customWidth="1"/>
    <col min="6867" max="6867" width="16.42578125" style="152" customWidth="1"/>
    <col min="6868" max="6869" width="12.140625" style="152" customWidth="1"/>
    <col min="6870" max="6892" width="8.85546875" style="152"/>
    <col min="6893" max="6893" width="11" style="152" customWidth="1"/>
    <col min="6894" max="7116" width="8.85546875" style="152"/>
    <col min="7117" max="7117" width="13.28515625" style="152" bestFit="1" customWidth="1"/>
    <col min="7118" max="7118" width="20.140625" style="152" customWidth="1"/>
    <col min="7119" max="7119" width="19.42578125" style="152" customWidth="1"/>
    <col min="7120" max="7120" width="17.28515625" style="152" customWidth="1"/>
    <col min="7121" max="7121" width="17.7109375" style="152" customWidth="1"/>
    <col min="7122" max="7122" width="15.28515625" style="152" customWidth="1"/>
    <col min="7123" max="7123" width="16.42578125" style="152" customWidth="1"/>
    <col min="7124" max="7125" width="12.140625" style="152" customWidth="1"/>
    <col min="7126" max="7148" width="8.85546875" style="152"/>
    <col min="7149" max="7149" width="11" style="152" customWidth="1"/>
    <col min="7150" max="7372" width="8.85546875" style="152"/>
    <col min="7373" max="7373" width="13.28515625" style="152" bestFit="1" customWidth="1"/>
    <col min="7374" max="7374" width="20.140625" style="152" customWidth="1"/>
    <col min="7375" max="7375" width="19.42578125" style="152" customWidth="1"/>
    <col min="7376" max="7376" width="17.28515625" style="152" customWidth="1"/>
    <col min="7377" max="7377" width="17.7109375" style="152" customWidth="1"/>
    <col min="7378" max="7378" width="15.28515625" style="152" customWidth="1"/>
    <col min="7379" max="7379" width="16.42578125" style="152" customWidth="1"/>
    <col min="7380" max="7381" width="12.140625" style="152" customWidth="1"/>
    <col min="7382" max="7404" width="8.85546875" style="152"/>
    <col min="7405" max="7405" width="11" style="152" customWidth="1"/>
    <col min="7406" max="7628" width="8.85546875" style="152"/>
    <col min="7629" max="7629" width="13.28515625" style="152" bestFit="1" customWidth="1"/>
    <col min="7630" max="7630" width="20.140625" style="152" customWidth="1"/>
    <col min="7631" max="7631" width="19.42578125" style="152" customWidth="1"/>
    <col min="7632" max="7632" width="17.28515625" style="152" customWidth="1"/>
    <col min="7633" max="7633" width="17.7109375" style="152" customWidth="1"/>
    <col min="7634" max="7634" width="15.28515625" style="152" customWidth="1"/>
    <col min="7635" max="7635" width="16.42578125" style="152" customWidth="1"/>
    <col min="7636" max="7637" width="12.140625" style="152" customWidth="1"/>
    <col min="7638" max="7660" width="8.85546875" style="152"/>
    <col min="7661" max="7661" width="11" style="152" customWidth="1"/>
    <col min="7662" max="7884" width="8.85546875" style="152"/>
    <col min="7885" max="7885" width="13.28515625" style="152" bestFit="1" customWidth="1"/>
    <col min="7886" max="7886" width="20.140625" style="152" customWidth="1"/>
    <col min="7887" max="7887" width="19.42578125" style="152" customWidth="1"/>
    <col min="7888" max="7888" width="17.28515625" style="152" customWidth="1"/>
    <col min="7889" max="7889" width="17.7109375" style="152" customWidth="1"/>
    <col min="7890" max="7890" width="15.28515625" style="152" customWidth="1"/>
    <col min="7891" max="7891" width="16.42578125" style="152" customWidth="1"/>
    <col min="7892" max="7893" width="12.140625" style="152" customWidth="1"/>
    <col min="7894" max="7916" width="8.85546875" style="152"/>
    <col min="7917" max="7917" width="11" style="152" customWidth="1"/>
    <col min="7918" max="8140" width="8.85546875" style="152"/>
    <col min="8141" max="8141" width="13.28515625" style="152" bestFit="1" customWidth="1"/>
    <col min="8142" max="8142" width="20.140625" style="152" customWidth="1"/>
    <col min="8143" max="8143" width="19.42578125" style="152" customWidth="1"/>
    <col min="8144" max="8144" width="17.28515625" style="152" customWidth="1"/>
    <col min="8145" max="8145" width="17.7109375" style="152" customWidth="1"/>
    <col min="8146" max="8146" width="15.28515625" style="152" customWidth="1"/>
    <col min="8147" max="8147" width="16.42578125" style="152" customWidth="1"/>
    <col min="8148" max="8149" width="12.140625" style="152" customWidth="1"/>
    <col min="8150" max="8172" width="8.85546875" style="152"/>
    <col min="8173" max="8173" width="11" style="152" customWidth="1"/>
    <col min="8174" max="8396" width="8.85546875" style="152"/>
    <col min="8397" max="8397" width="13.28515625" style="152" bestFit="1" customWidth="1"/>
    <col min="8398" max="8398" width="20.140625" style="152" customWidth="1"/>
    <col min="8399" max="8399" width="19.42578125" style="152" customWidth="1"/>
    <col min="8400" max="8400" width="17.28515625" style="152" customWidth="1"/>
    <col min="8401" max="8401" width="17.7109375" style="152" customWidth="1"/>
    <col min="8402" max="8402" width="15.28515625" style="152" customWidth="1"/>
    <col min="8403" max="8403" width="16.42578125" style="152" customWidth="1"/>
    <col min="8404" max="8405" width="12.140625" style="152" customWidth="1"/>
    <col min="8406" max="8428" width="8.85546875" style="152"/>
    <col min="8429" max="8429" width="11" style="152" customWidth="1"/>
    <col min="8430" max="8652" width="8.85546875" style="152"/>
    <col min="8653" max="8653" width="13.28515625" style="152" bestFit="1" customWidth="1"/>
    <col min="8654" max="8654" width="20.140625" style="152" customWidth="1"/>
    <col min="8655" max="8655" width="19.42578125" style="152" customWidth="1"/>
    <col min="8656" max="8656" width="17.28515625" style="152" customWidth="1"/>
    <col min="8657" max="8657" width="17.7109375" style="152" customWidth="1"/>
    <col min="8658" max="8658" width="15.28515625" style="152" customWidth="1"/>
    <col min="8659" max="8659" width="16.42578125" style="152" customWidth="1"/>
    <col min="8660" max="8661" width="12.140625" style="152" customWidth="1"/>
    <col min="8662" max="8684" width="8.85546875" style="152"/>
    <col min="8685" max="8685" width="11" style="152" customWidth="1"/>
    <col min="8686" max="8908" width="8.85546875" style="152"/>
    <col min="8909" max="8909" width="13.28515625" style="152" bestFit="1" customWidth="1"/>
    <col min="8910" max="8910" width="20.140625" style="152" customWidth="1"/>
    <col min="8911" max="8911" width="19.42578125" style="152" customWidth="1"/>
    <col min="8912" max="8912" width="17.28515625" style="152" customWidth="1"/>
    <col min="8913" max="8913" width="17.7109375" style="152" customWidth="1"/>
    <col min="8914" max="8914" width="15.28515625" style="152" customWidth="1"/>
    <col min="8915" max="8915" width="16.42578125" style="152" customWidth="1"/>
    <col min="8916" max="8917" width="12.140625" style="152" customWidth="1"/>
    <col min="8918" max="8940" width="8.85546875" style="152"/>
    <col min="8941" max="8941" width="11" style="152" customWidth="1"/>
    <col min="8942" max="9164" width="8.85546875" style="152"/>
    <col min="9165" max="9165" width="13.28515625" style="152" bestFit="1" customWidth="1"/>
    <col min="9166" max="9166" width="20.140625" style="152" customWidth="1"/>
    <col min="9167" max="9167" width="19.42578125" style="152" customWidth="1"/>
    <col min="9168" max="9168" width="17.28515625" style="152" customWidth="1"/>
    <col min="9169" max="9169" width="17.7109375" style="152" customWidth="1"/>
    <col min="9170" max="9170" width="15.28515625" style="152" customWidth="1"/>
    <col min="9171" max="9171" width="16.42578125" style="152" customWidth="1"/>
    <col min="9172" max="9173" width="12.140625" style="152" customWidth="1"/>
    <col min="9174" max="9196" width="8.85546875" style="152"/>
    <col min="9197" max="9197" width="11" style="152" customWidth="1"/>
    <col min="9198" max="9420" width="8.85546875" style="152"/>
    <col min="9421" max="9421" width="13.28515625" style="152" bestFit="1" customWidth="1"/>
    <col min="9422" max="9422" width="20.140625" style="152" customWidth="1"/>
    <col min="9423" max="9423" width="19.42578125" style="152" customWidth="1"/>
    <col min="9424" max="9424" width="17.28515625" style="152" customWidth="1"/>
    <col min="9425" max="9425" width="17.7109375" style="152" customWidth="1"/>
    <col min="9426" max="9426" width="15.28515625" style="152" customWidth="1"/>
    <col min="9427" max="9427" width="16.42578125" style="152" customWidth="1"/>
    <col min="9428" max="9429" width="12.140625" style="152" customWidth="1"/>
    <col min="9430" max="9452" width="8.85546875" style="152"/>
    <col min="9453" max="9453" width="11" style="152" customWidth="1"/>
    <col min="9454" max="9676" width="8.85546875" style="152"/>
    <col min="9677" max="9677" width="13.28515625" style="152" bestFit="1" customWidth="1"/>
    <col min="9678" max="9678" width="20.140625" style="152" customWidth="1"/>
    <col min="9679" max="9679" width="19.42578125" style="152" customWidth="1"/>
    <col min="9680" max="9680" width="17.28515625" style="152" customWidth="1"/>
    <col min="9681" max="9681" width="17.7109375" style="152" customWidth="1"/>
    <col min="9682" max="9682" width="15.28515625" style="152" customWidth="1"/>
    <col min="9683" max="9683" width="16.42578125" style="152" customWidth="1"/>
    <col min="9684" max="9685" width="12.140625" style="152" customWidth="1"/>
    <col min="9686" max="9708" width="8.85546875" style="152"/>
    <col min="9709" max="9709" width="11" style="152" customWidth="1"/>
    <col min="9710" max="9932" width="8.85546875" style="152"/>
    <col min="9933" max="9933" width="13.28515625" style="152" bestFit="1" customWidth="1"/>
    <col min="9934" max="9934" width="20.140625" style="152" customWidth="1"/>
    <col min="9935" max="9935" width="19.42578125" style="152" customWidth="1"/>
    <col min="9936" max="9936" width="17.28515625" style="152" customWidth="1"/>
    <col min="9937" max="9937" width="17.7109375" style="152" customWidth="1"/>
    <col min="9938" max="9938" width="15.28515625" style="152" customWidth="1"/>
    <col min="9939" max="9939" width="16.42578125" style="152" customWidth="1"/>
    <col min="9940" max="9941" width="12.140625" style="152" customWidth="1"/>
    <col min="9942" max="9964" width="8.85546875" style="152"/>
    <col min="9965" max="9965" width="11" style="152" customWidth="1"/>
    <col min="9966" max="10188" width="8.85546875" style="152"/>
    <col min="10189" max="10189" width="13.28515625" style="152" bestFit="1" customWidth="1"/>
    <col min="10190" max="10190" width="20.140625" style="152" customWidth="1"/>
    <col min="10191" max="10191" width="19.42578125" style="152" customWidth="1"/>
    <col min="10192" max="10192" width="17.28515625" style="152" customWidth="1"/>
    <col min="10193" max="10193" width="17.7109375" style="152" customWidth="1"/>
    <col min="10194" max="10194" width="15.28515625" style="152" customWidth="1"/>
    <col min="10195" max="10195" width="16.42578125" style="152" customWidth="1"/>
    <col min="10196" max="10197" width="12.140625" style="152" customWidth="1"/>
    <col min="10198" max="10220" width="8.85546875" style="152"/>
    <col min="10221" max="10221" width="11" style="152" customWidth="1"/>
    <col min="10222" max="10444" width="8.85546875" style="152"/>
    <col min="10445" max="10445" width="13.28515625" style="152" bestFit="1" customWidth="1"/>
    <col min="10446" max="10446" width="20.140625" style="152" customWidth="1"/>
    <col min="10447" max="10447" width="19.42578125" style="152" customWidth="1"/>
    <col min="10448" max="10448" width="17.28515625" style="152" customWidth="1"/>
    <col min="10449" max="10449" width="17.7109375" style="152" customWidth="1"/>
    <col min="10450" max="10450" width="15.28515625" style="152" customWidth="1"/>
    <col min="10451" max="10451" width="16.42578125" style="152" customWidth="1"/>
    <col min="10452" max="10453" width="12.140625" style="152" customWidth="1"/>
    <col min="10454" max="10476" width="8.85546875" style="152"/>
    <col min="10477" max="10477" width="11" style="152" customWidth="1"/>
    <col min="10478" max="10700" width="8.85546875" style="152"/>
    <col min="10701" max="10701" width="13.28515625" style="152" bestFit="1" customWidth="1"/>
    <col min="10702" max="10702" width="20.140625" style="152" customWidth="1"/>
    <col min="10703" max="10703" width="19.42578125" style="152" customWidth="1"/>
    <col min="10704" max="10704" width="17.28515625" style="152" customWidth="1"/>
    <col min="10705" max="10705" width="17.7109375" style="152" customWidth="1"/>
    <col min="10706" max="10706" width="15.28515625" style="152" customWidth="1"/>
    <col min="10707" max="10707" width="16.42578125" style="152" customWidth="1"/>
    <col min="10708" max="10709" width="12.140625" style="152" customWidth="1"/>
    <col min="10710" max="10732" width="8.85546875" style="152"/>
    <col min="10733" max="10733" width="11" style="152" customWidth="1"/>
    <col min="10734" max="10956" width="8.85546875" style="152"/>
    <col min="10957" max="10957" width="13.28515625" style="152" bestFit="1" customWidth="1"/>
    <col min="10958" max="10958" width="20.140625" style="152" customWidth="1"/>
    <col min="10959" max="10959" width="19.42578125" style="152" customWidth="1"/>
    <col min="10960" max="10960" width="17.28515625" style="152" customWidth="1"/>
    <col min="10961" max="10961" width="17.7109375" style="152" customWidth="1"/>
    <col min="10962" max="10962" width="15.28515625" style="152" customWidth="1"/>
    <col min="10963" max="10963" width="16.42578125" style="152" customWidth="1"/>
    <col min="10964" max="10965" width="12.140625" style="152" customWidth="1"/>
    <col min="10966" max="10988" width="8.85546875" style="152"/>
    <col min="10989" max="10989" width="11" style="152" customWidth="1"/>
    <col min="10990" max="11212" width="8.85546875" style="152"/>
    <col min="11213" max="11213" width="13.28515625" style="152" bestFit="1" customWidth="1"/>
    <col min="11214" max="11214" width="20.140625" style="152" customWidth="1"/>
    <col min="11215" max="11215" width="19.42578125" style="152" customWidth="1"/>
    <col min="11216" max="11216" width="17.28515625" style="152" customWidth="1"/>
    <col min="11217" max="11217" width="17.7109375" style="152" customWidth="1"/>
    <col min="11218" max="11218" width="15.28515625" style="152" customWidth="1"/>
    <col min="11219" max="11219" width="16.42578125" style="152" customWidth="1"/>
    <col min="11220" max="11221" width="12.140625" style="152" customWidth="1"/>
    <col min="11222" max="11244" width="8.85546875" style="152"/>
    <col min="11245" max="11245" width="11" style="152" customWidth="1"/>
    <col min="11246" max="11468" width="8.85546875" style="152"/>
    <col min="11469" max="11469" width="13.28515625" style="152" bestFit="1" customWidth="1"/>
    <col min="11470" max="11470" width="20.140625" style="152" customWidth="1"/>
    <col min="11471" max="11471" width="19.42578125" style="152" customWidth="1"/>
    <col min="11472" max="11472" width="17.28515625" style="152" customWidth="1"/>
    <col min="11473" max="11473" width="17.7109375" style="152" customWidth="1"/>
    <col min="11474" max="11474" width="15.28515625" style="152" customWidth="1"/>
    <col min="11475" max="11475" width="16.42578125" style="152" customWidth="1"/>
    <col min="11476" max="11477" width="12.140625" style="152" customWidth="1"/>
    <col min="11478" max="11500" width="8.85546875" style="152"/>
    <col min="11501" max="11501" width="11" style="152" customWidth="1"/>
    <col min="11502" max="11724" width="8.85546875" style="152"/>
    <col min="11725" max="11725" width="13.28515625" style="152" bestFit="1" customWidth="1"/>
    <col min="11726" max="11726" width="20.140625" style="152" customWidth="1"/>
    <col min="11727" max="11727" width="19.42578125" style="152" customWidth="1"/>
    <col min="11728" max="11728" width="17.28515625" style="152" customWidth="1"/>
    <col min="11729" max="11729" width="17.7109375" style="152" customWidth="1"/>
    <col min="11730" max="11730" width="15.28515625" style="152" customWidth="1"/>
    <col min="11731" max="11731" width="16.42578125" style="152" customWidth="1"/>
    <col min="11732" max="11733" width="12.140625" style="152" customWidth="1"/>
    <col min="11734" max="11756" width="8.85546875" style="152"/>
    <col min="11757" max="11757" width="11" style="152" customWidth="1"/>
    <col min="11758" max="11980" width="8.85546875" style="152"/>
    <col min="11981" max="11981" width="13.28515625" style="152" bestFit="1" customWidth="1"/>
    <col min="11982" max="11982" width="20.140625" style="152" customWidth="1"/>
    <col min="11983" max="11983" width="19.42578125" style="152" customWidth="1"/>
    <col min="11984" max="11984" width="17.28515625" style="152" customWidth="1"/>
    <col min="11985" max="11985" width="17.7109375" style="152" customWidth="1"/>
    <col min="11986" max="11986" width="15.28515625" style="152" customWidth="1"/>
    <col min="11987" max="11987" width="16.42578125" style="152" customWidth="1"/>
    <col min="11988" max="11989" width="12.140625" style="152" customWidth="1"/>
    <col min="11990" max="12012" width="8.85546875" style="152"/>
    <col min="12013" max="12013" width="11" style="152" customWidth="1"/>
    <col min="12014" max="12236" width="8.85546875" style="152"/>
    <col min="12237" max="12237" width="13.28515625" style="152" bestFit="1" customWidth="1"/>
    <col min="12238" max="12238" width="20.140625" style="152" customWidth="1"/>
    <col min="12239" max="12239" width="19.42578125" style="152" customWidth="1"/>
    <col min="12240" max="12240" width="17.28515625" style="152" customWidth="1"/>
    <col min="12241" max="12241" width="17.7109375" style="152" customWidth="1"/>
    <col min="12242" max="12242" width="15.28515625" style="152" customWidth="1"/>
    <col min="12243" max="12243" width="16.42578125" style="152" customWidth="1"/>
    <col min="12244" max="12245" width="12.140625" style="152" customWidth="1"/>
    <col min="12246" max="12268" width="8.85546875" style="152"/>
    <col min="12269" max="12269" width="11" style="152" customWidth="1"/>
    <col min="12270" max="12492" width="8.85546875" style="152"/>
    <col min="12493" max="12493" width="13.28515625" style="152" bestFit="1" customWidth="1"/>
    <col min="12494" max="12494" width="20.140625" style="152" customWidth="1"/>
    <col min="12495" max="12495" width="19.42578125" style="152" customWidth="1"/>
    <col min="12496" max="12496" width="17.28515625" style="152" customWidth="1"/>
    <col min="12497" max="12497" width="17.7109375" style="152" customWidth="1"/>
    <col min="12498" max="12498" width="15.28515625" style="152" customWidth="1"/>
    <col min="12499" max="12499" width="16.42578125" style="152" customWidth="1"/>
    <col min="12500" max="12501" width="12.140625" style="152" customWidth="1"/>
    <col min="12502" max="12524" width="8.85546875" style="152"/>
    <col min="12525" max="12525" width="11" style="152" customWidth="1"/>
    <col min="12526" max="12748" width="8.85546875" style="152"/>
    <col min="12749" max="12749" width="13.28515625" style="152" bestFit="1" customWidth="1"/>
    <col min="12750" max="12750" width="20.140625" style="152" customWidth="1"/>
    <col min="12751" max="12751" width="19.42578125" style="152" customWidth="1"/>
    <col min="12752" max="12752" width="17.28515625" style="152" customWidth="1"/>
    <col min="12753" max="12753" width="17.7109375" style="152" customWidth="1"/>
    <col min="12754" max="12754" width="15.28515625" style="152" customWidth="1"/>
    <col min="12755" max="12755" width="16.42578125" style="152" customWidth="1"/>
    <col min="12756" max="12757" width="12.140625" style="152" customWidth="1"/>
    <col min="12758" max="12780" width="8.85546875" style="152"/>
    <col min="12781" max="12781" width="11" style="152" customWidth="1"/>
    <col min="12782" max="13004" width="8.85546875" style="152"/>
    <col min="13005" max="13005" width="13.28515625" style="152" bestFit="1" customWidth="1"/>
    <col min="13006" max="13006" width="20.140625" style="152" customWidth="1"/>
    <col min="13007" max="13007" width="19.42578125" style="152" customWidth="1"/>
    <col min="13008" max="13008" width="17.28515625" style="152" customWidth="1"/>
    <col min="13009" max="13009" width="17.7109375" style="152" customWidth="1"/>
    <col min="13010" max="13010" width="15.28515625" style="152" customWidth="1"/>
    <col min="13011" max="13011" width="16.42578125" style="152" customWidth="1"/>
    <col min="13012" max="13013" width="12.140625" style="152" customWidth="1"/>
    <col min="13014" max="13036" width="8.85546875" style="152"/>
    <col min="13037" max="13037" width="11" style="152" customWidth="1"/>
    <col min="13038" max="13260" width="8.85546875" style="152"/>
    <col min="13261" max="13261" width="13.28515625" style="152" bestFit="1" customWidth="1"/>
    <col min="13262" max="13262" width="20.140625" style="152" customWidth="1"/>
    <col min="13263" max="13263" width="19.42578125" style="152" customWidth="1"/>
    <col min="13264" max="13264" width="17.28515625" style="152" customWidth="1"/>
    <col min="13265" max="13265" width="17.7109375" style="152" customWidth="1"/>
    <col min="13266" max="13266" width="15.28515625" style="152" customWidth="1"/>
    <col min="13267" max="13267" width="16.42578125" style="152" customWidth="1"/>
    <col min="13268" max="13269" width="12.140625" style="152" customWidth="1"/>
    <col min="13270" max="13292" width="8.85546875" style="152"/>
    <col min="13293" max="13293" width="11" style="152" customWidth="1"/>
    <col min="13294" max="13516" width="8.85546875" style="152"/>
    <col min="13517" max="13517" width="13.28515625" style="152" bestFit="1" customWidth="1"/>
    <col min="13518" max="13518" width="20.140625" style="152" customWidth="1"/>
    <col min="13519" max="13519" width="19.42578125" style="152" customWidth="1"/>
    <col min="13520" max="13520" width="17.28515625" style="152" customWidth="1"/>
    <col min="13521" max="13521" width="17.7109375" style="152" customWidth="1"/>
    <col min="13522" max="13522" width="15.28515625" style="152" customWidth="1"/>
    <col min="13523" max="13523" width="16.42578125" style="152" customWidth="1"/>
    <col min="13524" max="13525" width="12.140625" style="152" customWidth="1"/>
    <col min="13526" max="13548" width="8.85546875" style="152"/>
    <col min="13549" max="13549" width="11" style="152" customWidth="1"/>
    <col min="13550" max="13772" width="8.85546875" style="152"/>
    <col min="13773" max="13773" width="13.28515625" style="152" bestFit="1" customWidth="1"/>
    <col min="13774" max="13774" width="20.140625" style="152" customWidth="1"/>
    <col min="13775" max="13775" width="19.42578125" style="152" customWidth="1"/>
    <col min="13776" max="13776" width="17.28515625" style="152" customWidth="1"/>
    <col min="13777" max="13777" width="17.7109375" style="152" customWidth="1"/>
    <col min="13778" max="13778" width="15.28515625" style="152" customWidth="1"/>
    <col min="13779" max="13779" width="16.42578125" style="152" customWidth="1"/>
    <col min="13780" max="13781" width="12.140625" style="152" customWidth="1"/>
    <col min="13782" max="13804" width="8.85546875" style="152"/>
    <col min="13805" max="13805" width="11" style="152" customWidth="1"/>
    <col min="13806" max="14028" width="8.85546875" style="152"/>
    <col min="14029" max="14029" width="13.28515625" style="152" bestFit="1" customWidth="1"/>
    <col min="14030" max="14030" width="20.140625" style="152" customWidth="1"/>
    <col min="14031" max="14031" width="19.42578125" style="152" customWidth="1"/>
    <col min="14032" max="14032" width="17.28515625" style="152" customWidth="1"/>
    <col min="14033" max="14033" width="17.7109375" style="152" customWidth="1"/>
    <col min="14034" max="14034" width="15.28515625" style="152" customWidth="1"/>
    <col min="14035" max="14035" width="16.42578125" style="152" customWidth="1"/>
    <col min="14036" max="14037" width="12.140625" style="152" customWidth="1"/>
    <col min="14038" max="14060" width="8.85546875" style="152"/>
    <col min="14061" max="14061" width="11" style="152" customWidth="1"/>
    <col min="14062" max="14284" width="8.85546875" style="152"/>
    <col min="14285" max="14285" width="13.28515625" style="152" bestFit="1" customWidth="1"/>
    <col min="14286" max="14286" width="20.140625" style="152" customWidth="1"/>
    <col min="14287" max="14287" width="19.42578125" style="152" customWidth="1"/>
    <col min="14288" max="14288" width="17.28515625" style="152" customWidth="1"/>
    <col min="14289" max="14289" width="17.7109375" style="152" customWidth="1"/>
    <col min="14290" max="14290" width="15.28515625" style="152" customWidth="1"/>
    <col min="14291" max="14291" width="16.42578125" style="152" customWidth="1"/>
    <col min="14292" max="14293" width="12.140625" style="152" customWidth="1"/>
    <col min="14294" max="14316" width="8.85546875" style="152"/>
    <col min="14317" max="14317" width="11" style="152" customWidth="1"/>
    <col min="14318" max="14540" width="8.85546875" style="152"/>
    <col min="14541" max="14541" width="13.28515625" style="152" bestFit="1" customWidth="1"/>
    <col min="14542" max="14542" width="20.140625" style="152" customWidth="1"/>
    <col min="14543" max="14543" width="19.42578125" style="152" customWidth="1"/>
    <col min="14544" max="14544" width="17.28515625" style="152" customWidth="1"/>
    <col min="14545" max="14545" width="17.7109375" style="152" customWidth="1"/>
    <col min="14546" max="14546" width="15.28515625" style="152" customWidth="1"/>
    <col min="14547" max="14547" width="16.42578125" style="152" customWidth="1"/>
    <col min="14548" max="14549" width="12.140625" style="152" customWidth="1"/>
    <col min="14550" max="14572" width="8.85546875" style="152"/>
    <col min="14573" max="14573" width="11" style="152" customWidth="1"/>
    <col min="14574" max="14796" width="8.85546875" style="152"/>
    <col min="14797" max="14797" width="13.28515625" style="152" bestFit="1" customWidth="1"/>
    <col min="14798" max="14798" width="20.140625" style="152" customWidth="1"/>
    <col min="14799" max="14799" width="19.42578125" style="152" customWidth="1"/>
    <col min="14800" max="14800" width="17.28515625" style="152" customWidth="1"/>
    <col min="14801" max="14801" width="17.7109375" style="152" customWidth="1"/>
    <col min="14802" max="14802" width="15.28515625" style="152" customWidth="1"/>
    <col min="14803" max="14803" width="16.42578125" style="152" customWidth="1"/>
    <col min="14804" max="14805" width="12.140625" style="152" customWidth="1"/>
    <col min="14806" max="14828" width="8.85546875" style="152"/>
    <col min="14829" max="14829" width="11" style="152" customWidth="1"/>
    <col min="14830" max="15052" width="8.85546875" style="152"/>
    <col min="15053" max="15053" width="13.28515625" style="152" bestFit="1" customWidth="1"/>
    <col min="15054" max="15054" width="20.140625" style="152" customWidth="1"/>
    <col min="15055" max="15055" width="19.42578125" style="152" customWidth="1"/>
    <col min="15056" max="15056" width="17.28515625" style="152" customWidth="1"/>
    <col min="15057" max="15057" width="17.7109375" style="152" customWidth="1"/>
    <col min="15058" max="15058" width="15.28515625" style="152" customWidth="1"/>
    <col min="15059" max="15059" width="16.42578125" style="152" customWidth="1"/>
    <col min="15060" max="15061" width="12.140625" style="152" customWidth="1"/>
    <col min="15062" max="15084" width="8.85546875" style="152"/>
    <col min="15085" max="15085" width="11" style="152" customWidth="1"/>
    <col min="15086" max="15308" width="8.85546875" style="152"/>
    <col min="15309" max="15309" width="13.28515625" style="152" bestFit="1" customWidth="1"/>
    <col min="15310" max="15310" width="20.140625" style="152" customWidth="1"/>
    <col min="15311" max="15311" width="19.42578125" style="152" customWidth="1"/>
    <col min="15312" max="15312" width="17.28515625" style="152" customWidth="1"/>
    <col min="15313" max="15313" width="17.7109375" style="152" customWidth="1"/>
    <col min="15314" max="15314" width="15.28515625" style="152" customWidth="1"/>
    <col min="15315" max="15315" width="16.42578125" style="152" customWidth="1"/>
    <col min="15316" max="15317" width="12.140625" style="152" customWidth="1"/>
    <col min="15318" max="15340" width="8.85546875" style="152"/>
    <col min="15341" max="15341" width="11" style="152" customWidth="1"/>
    <col min="15342" max="15564" width="8.85546875" style="152"/>
    <col min="15565" max="15565" width="13.28515625" style="152" bestFit="1" customWidth="1"/>
    <col min="15566" max="15566" width="20.140625" style="152" customWidth="1"/>
    <col min="15567" max="15567" width="19.42578125" style="152" customWidth="1"/>
    <col min="15568" max="15568" width="17.28515625" style="152" customWidth="1"/>
    <col min="15569" max="15569" width="17.7109375" style="152" customWidth="1"/>
    <col min="15570" max="15570" width="15.28515625" style="152" customWidth="1"/>
    <col min="15571" max="15571" width="16.42578125" style="152" customWidth="1"/>
    <col min="15572" max="15573" width="12.140625" style="152" customWidth="1"/>
    <col min="15574" max="15596" width="8.85546875" style="152"/>
    <col min="15597" max="15597" width="11" style="152" customWidth="1"/>
    <col min="15598" max="15820" width="8.85546875" style="152"/>
    <col min="15821" max="15821" width="13.28515625" style="152" bestFit="1" customWidth="1"/>
    <col min="15822" max="15822" width="20.140625" style="152" customWidth="1"/>
    <col min="15823" max="15823" width="19.42578125" style="152" customWidth="1"/>
    <col min="15824" max="15824" width="17.28515625" style="152" customWidth="1"/>
    <col min="15825" max="15825" width="17.7109375" style="152" customWidth="1"/>
    <col min="15826" max="15826" width="15.28515625" style="152" customWidth="1"/>
    <col min="15827" max="15827" width="16.42578125" style="152" customWidth="1"/>
    <col min="15828" max="15829" width="12.140625" style="152" customWidth="1"/>
    <col min="15830" max="15852" width="8.85546875" style="152"/>
    <col min="15853" max="15853" width="11" style="152" customWidth="1"/>
    <col min="15854" max="16076" width="8.85546875" style="152"/>
    <col min="16077" max="16077" width="13.28515625" style="152" bestFit="1" customWidth="1"/>
    <col min="16078" max="16078" width="20.140625" style="152" customWidth="1"/>
    <col min="16079" max="16079" width="19.42578125" style="152" customWidth="1"/>
    <col min="16080" max="16080" width="17.28515625" style="152" customWidth="1"/>
    <col min="16081" max="16081" width="17.7109375" style="152" customWidth="1"/>
    <col min="16082" max="16082" width="15.28515625" style="152" customWidth="1"/>
    <col min="16083" max="16083" width="16.42578125" style="152" customWidth="1"/>
    <col min="16084" max="16085" width="12.140625" style="152" customWidth="1"/>
    <col min="16086" max="16108" width="8.85546875" style="152"/>
    <col min="16109" max="16109" width="11" style="152" customWidth="1"/>
    <col min="16110" max="16383" width="8.85546875" style="152"/>
    <col min="16384" max="16384" width="8.85546875" style="152" customWidth="1"/>
  </cols>
  <sheetData>
    <row r="1" spans="1:17" ht="15">
      <c r="A1" s="1229" t="s">
        <v>706</v>
      </c>
      <c r="B1" s="1230"/>
      <c r="C1" s="1230"/>
      <c r="D1" s="1230"/>
      <c r="E1" s="1230"/>
      <c r="F1" s="1230"/>
      <c r="G1" s="1230"/>
      <c r="H1" s="168"/>
    </row>
    <row r="2" spans="1:17" s="28" customFormat="1" ht="27.75" customHeight="1">
      <c r="A2" s="50" t="s">
        <v>64</v>
      </c>
      <c r="B2" s="155" t="s">
        <v>720</v>
      </c>
      <c r="C2" s="50" t="s">
        <v>721</v>
      </c>
      <c r="D2" s="50" t="s">
        <v>169</v>
      </c>
      <c r="E2" s="50" t="s">
        <v>170</v>
      </c>
      <c r="F2" s="155" t="s">
        <v>171</v>
      </c>
      <c r="G2" s="50" t="s">
        <v>172</v>
      </c>
      <c r="H2" s="169"/>
    </row>
    <row r="3" spans="1:17" s="28" customFormat="1" ht="13.5" customHeight="1">
      <c r="A3" s="170">
        <v>1</v>
      </c>
      <c r="B3" s="171">
        <v>2</v>
      </c>
      <c r="C3" s="170">
        <v>3</v>
      </c>
      <c r="D3" s="170">
        <v>4</v>
      </c>
      <c r="E3" s="170">
        <v>5</v>
      </c>
      <c r="F3" s="171">
        <v>6</v>
      </c>
      <c r="G3" s="170">
        <v>7</v>
      </c>
      <c r="H3" s="172"/>
    </row>
    <row r="4" spans="1:17" s="70" customFormat="1" ht="12" customHeight="1">
      <c r="A4" s="128" t="s">
        <v>16</v>
      </c>
      <c r="B4" s="173">
        <v>94.111939823037602</v>
      </c>
      <c r="C4" s="662">
        <v>92.234016850007308</v>
      </c>
      <c r="D4" s="173">
        <v>16.157528094615589</v>
      </c>
      <c r="E4" s="662">
        <v>53.373339835254328</v>
      </c>
      <c r="F4" s="173">
        <v>15.206163117295018</v>
      </c>
      <c r="G4" s="121">
        <v>49.228375257060137</v>
      </c>
      <c r="H4" s="174"/>
    </row>
    <row r="5" spans="1:17" s="70" customFormat="1" ht="12" customHeight="1">
      <c r="A5" s="128" t="s">
        <v>17</v>
      </c>
      <c r="B5" s="173">
        <v>71.141406192913735</v>
      </c>
      <c r="C5" s="662">
        <v>69.785832609889567</v>
      </c>
      <c r="D5" s="173">
        <v>10.7</v>
      </c>
      <c r="E5" s="662">
        <v>46.1</v>
      </c>
      <c r="F5" s="173">
        <v>7.6407348914078801</v>
      </c>
      <c r="G5" s="121">
        <v>32.175831590681952</v>
      </c>
      <c r="H5" s="174"/>
      <c r="J5" s="661" t="s">
        <v>177</v>
      </c>
      <c r="N5" s="661" t="s">
        <v>766</v>
      </c>
      <c r="Q5" s="661" t="s">
        <v>885</v>
      </c>
    </row>
    <row r="6" spans="1:17" s="70" customFormat="1" ht="12" customHeight="1">
      <c r="A6" s="128" t="s">
        <v>18</v>
      </c>
      <c r="B6" s="173">
        <v>69.231284706345448</v>
      </c>
      <c r="C6" s="662">
        <v>67.618037796728444</v>
      </c>
      <c r="D6" s="173">
        <v>8.5908603450267407</v>
      </c>
      <c r="E6" s="662">
        <v>43.408625204224059</v>
      </c>
      <c r="F6" s="173">
        <v>5.9475629841899957</v>
      </c>
      <c r="G6" s="121">
        <v>29.352060597632416</v>
      </c>
      <c r="H6" s="174"/>
      <c r="J6" s="70" t="s">
        <v>173</v>
      </c>
      <c r="K6" s="175">
        <v>10623347.050000001</v>
      </c>
      <c r="M6" s="70" t="s">
        <v>173</v>
      </c>
      <c r="N6" s="175">
        <v>14224997</v>
      </c>
      <c r="P6" s="70" t="s">
        <v>173</v>
      </c>
      <c r="Q6" s="175">
        <v>14448466</v>
      </c>
    </row>
    <row r="7" spans="1:17" s="70" customFormat="1" ht="12" customHeight="1">
      <c r="A7" s="128" t="s">
        <v>19</v>
      </c>
      <c r="B7" s="173">
        <v>75.363035007907968</v>
      </c>
      <c r="C7" s="662">
        <v>73.964823246575364</v>
      </c>
      <c r="D7" s="173">
        <v>7.0349746479239998</v>
      </c>
      <c r="E7" s="662">
        <v>38.590228920211871</v>
      </c>
      <c r="F7" s="173">
        <v>5.3017704067124178</v>
      </c>
      <c r="G7" s="121">
        <v>28.543194611283518</v>
      </c>
      <c r="H7" s="174"/>
      <c r="J7" s="70" t="s">
        <v>174</v>
      </c>
      <c r="K7" s="175">
        <v>10439621.291317901</v>
      </c>
      <c r="M7" s="70" t="s">
        <v>174</v>
      </c>
      <c r="N7" s="175">
        <v>14044152</v>
      </c>
      <c r="P7" s="70" t="s">
        <v>174</v>
      </c>
      <c r="Q7" s="175">
        <v>14279083</v>
      </c>
    </row>
    <row r="8" spans="1:17" s="70" customFormat="1" ht="12" customHeight="1">
      <c r="A8" s="128" t="s">
        <v>20</v>
      </c>
      <c r="B8" s="173">
        <v>96.182190436812363</v>
      </c>
      <c r="C8" s="662">
        <v>94.105192567520689</v>
      </c>
      <c r="D8" s="173">
        <v>8.4227107044547473</v>
      </c>
      <c r="E8" s="662">
        <v>43.601226570078275</v>
      </c>
      <c r="F8" s="173">
        <v>8.1011476497004455</v>
      </c>
      <c r="G8" s="121">
        <v>41.031018225573156</v>
      </c>
      <c r="H8" s="174"/>
      <c r="J8" s="70" t="s">
        <v>175</v>
      </c>
      <c r="K8" s="175">
        <v>576059.86</v>
      </c>
      <c r="M8" s="70" t="s">
        <v>175</v>
      </c>
      <c r="N8" s="175">
        <v>1082968</v>
      </c>
      <c r="P8" s="70" t="s">
        <v>175</v>
      </c>
      <c r="Q8" s="175">
        <v>582625</v>
      </c>
    </row>
    <row r="9" spans="1:17" s="70" customFormat="1" ht="12" customHeight="1">
      <c r="A9" s="128" t="s">
        <v>21</v>
      </c>
      <c r="B9" s="173">
        <v>88.43068675588907</v>
      </c>
      <c r="C9" s="662">
        <v>86.615195337540726</v>
      </c>
      <c r="D9" s="173">
        <v>5.5548513184547392</v>
      </c>
      <c r="E9" s="662">
        <v>32.367947737710992</v>
      </c>
      <c r="F9" s="173">
        <v>4.9121931691780842</v>
      </c>
      <c r="G9" s="121">
        <v>28.035561159771472</v>
      </c>
      <c r="H9" s="174"/>
      <c r="J9" s="70" t="s">
        <v>176</v>
      </c>
      <c r="K9" s="175">
        <v>3618254.7515148562</v>
      </c>
      <c r="M9" s="70" t="s">
        <v>176</v>
      </c>
      <c r="N9" s="175">
        <v>7234826</v>
      </c>
      <c r="P9" s="70" t="s">
        <v>176</v>
      </c>
      <c r="Q9" s="175">
        <v>5946620</v>
      </c>
    </row>
    <row r="10" spans="1:17" s="70" customFormat="1" ht="12" customHeight="1">
      <c r="A10" s="128" t="s">
        <v>177</v>
      </c>
      <c r="B10" s="173">
        <f>K6/K10*100</f>
        <v>87.105131384815664</v>
      </c>
      <c r="C10" s="662">
        <f>K7/K10*100</f>
        <v>85.598689368617073</v>
      </c>
      <c r="D10" s="173">
        <f>K8/K6*100</f>
        <v>5.4225834597016194</v>
      </c>
      <c r="E10" s="662">
        <f>K9/K7*100</f>
        <v>34.658869805210017</v>
      </c>
      <c r="F10" s="173">
        <f>K8/K10*100</f>
        <v>4.7233484470243781</v>
      </c>
      <c r="G10" s="121">
        <f>K9/K7*100</f>
        <v>34.658869805210017</v>
      </c>
      <c r="H10" s="174"/>
      <c r="J10" s="70" t="s">
        <v>178</v>
      </c>
      <c r="K10" s="175">
        <v>12196006</v>
      </c>
      <c r="M10" s="70" t="s">
        <v>178</v>
      </c>
      <c r="N10" s="175">
        <v>13010843</v>
      </c>
      <c r="P10" s="70" t="s">
        <v>178</v>
      </c>
      <c r="Q10" s="175">
        <v>13951849</v>
      </c>
    </row>
    <row r="11" spans="1:17" s="70" customFormat="1" ht="12" customHeight="1">
      <c r="A11" s="128" t="s">
        <v>766</v>
      </c>
      <c r="B11" s="173">
        <f>N6/N10*100</f>
        <v>109.33186266254999</v>
      </c>
      <c r="C11" s="173">
        <f>(N7/N10)*100</f>
        <v>107.94190660820364</v>
      </c>
      <c r="D11" s="173">
        <f>(N8/N6)*100</f>
        <v>7.613133415775061</v>
      </c>
      <c r="E11" s="662">
        <f>(N9/N7)*100</f>
        <v>51.514865404475827</v>
      </c>
      <c r="F11" s="173">
        <f>(N8/N10)*100</f>
        <v>8.3235805704518917</v>
      </c>
      <c r="G11" s="121">
        <f>(N9/N10)*100</f>
        <v>55.606127904241099</v>
      </c>
      <c r="H11" s="174"/>
      <c r="K11" s="176"/>
    </row>
    <row r="12" spans="1:17" s="70" customFormat="1" ht="12" customHeight="1">
      <c r="A12" s="128" t="s">
        <v>885</v>
      </c>
      <c r="B12" s="173">
        <f>(Q6/Q10)*100</f>
        <v>103.55950670050973</v>
      </c>
      <c r="C12" s="173">
        <f>(Q7/Q10)*100</f>
        <v>102.34545256331258</v>
      </c>
      <c r="D12" s="173">
        <f>(Q8/Q6)*100</f>
        <v>4.0324350003661289</v>
      </c>
      <c r="E12" s="662">
        <f>(Q9/Q7)*100</f>
        <v>41.64567150425556</v>
      </c>
      <c r="F12" s="173">
        <f>(Q8/Q10)*100</f>
        <v>4.1759697943978606</v>
      </c>
      <c r="G12" s="121">
        <f>(Q9/Q10)*100</f>
        <v>42.622450974060854</v>
      </c>
      <c r="H12" s="174"/>
      <c r="K12" s="176"/>
    </row>
    <row r="13" spans="1:17" s="178" customFormat="1">
      <c r="A13" s="1231" t="s">
        <v>83</v>
      </c>
      <c r="B13" s="1231"/>
      <c r="C13" s="1231"/>
      <c r="D13" s="1232"/>
      <c r="E13" s="1231"/>
      <c r="F13" s="1231"/>
      <c r="G13" s="1233"/>
      <c r="H13" s="177"/>
    </row>
    <row r="14" spans="1:17" s="178" customFormat="1" ht="21" customHeight="1">
      <c r="A14" s="1234" t="s">
        <v>711</v>
      </c>
      <c r="B14" s="1234"/>
      <c r="C14" s="1234"/>
      <c r="D14" s="1234"/>
      <c r="E14" s="1234"/>
      <c r="F14" s="1234"/>
      <c r="G14" s="1234"/>
      <c r="H14" s="152"/>
      <c r="I14" s="152"/>
      <c r="J14" s="152"/>
    </row>
    <row r="15" spans="1:17" s="178" customFormat="1" ht="22.5" customHeight="1">
      <c r="A15" s="1226" t="s">
        <v>922</v>
      </c>
      <c r="B15" s="1226"/>
      <c r="C15" s="1226"/>
      <c r="D15" s="1227"/>
      <c r="E15" s="1226"/>
      <c r="F15" s="1226"/>
      <c r="G15" s="1228"/>
      <c r="H15" s="152"/>
      <c r="I15" s="152"/>
      <c r="J15" s="152"/>
    </row>
    <row r="16" spans="1:17" s="178" customFormat="1" ht="24" customHeight="1">
      <c r="A16" s="1226" t="s">
        <v>923</v>
      </c>
      <c r="B16" s="1226"/>
      <c r="C16" s="1226"/>
      <c r="D16" s="1227"/>
      <c r="E16" s="1226"/>
      <c r="F16" s="1226"/>
      <c r="G16" s="1228"/>
      <c r="H16" s="177"/>
    </row>
    <row r="17" spans="1:8" ht="13.5" customHeight="1">
      <c r="A17" s="1226" t="s">
        <v>179</v>
      </c>
      <c r="B17" s="1226"/>
      <c r="C17" s="1226"/>
      <c r="D17" s="1227"/>
      <c r="E17" s="1226"/>
      <c r="F17" s="1226"/>
      <c r="G17" s="1228"/>
      <c r="H17" s="179"/>
    </row>
    <row r="18" spans="1:8">
      <c r="A18" s="1226" t="s">
        <v>180</v>
      </c>
      <c r="B18" s="1226"/>
      <c r="C18" s="1226"/>
      <c r="D18" s="1227"/>
      <c r="E18" s="1226"/>
      <c r="F18" s="1226"/>
      <c r="G18" s="1228"/>
      <c r="H18" s="179"/>
    </row>
    <row r="19" spans="1:8">
      <c r="A19" s="1226" t="s">
        <v>181</v>
      </c>
      <c r="B19" s="1226"/>
      <c r="C19" s="1226"/>
      <c r="D19" s="1227"/>
      <c r="E19" s="1226"/>
      <c r="F19" s="1226"/>
      <c r="G19" s="1228"/>
    </row>
  </sheetData>
  <mergeCells count="8">
    <mergeCell ref="A18:G18"/>
    <mergeCell ref="A19:G19"/>
    <mergeCell ref="A1:G1"/>
    <mergeCell ref="A13:G13"/>
    <mergeCell ref="A14:G14"/>
    <mergeCell ref="A15:G15"/>
    <mergeCell ref="A16:G16"/>
    <mergeCell ref="A17:G17"/>
  </mergeCells>
  <pageMargins left="1.95" right="0.7" top="0.75" bottom="0.75" header="0.3" footer="0.3"/>
  <pageSetup scale="97"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A1:DIP40"/>
  <sheetViews>
    <sheetView topLeftCell="H1" zoomScaleNormal="100" workbookViewId="0">
      <selection activeCell="U6" sqref="U6"/>
    </sheetView>
  </sheetViews>
  <sheetFormatPr defaultRowHeight="12"/>
  <cols>
    <col min="1" max="1" width="11.5703125" style="70" customWidth="1"/>
    <col min="2" max="2" width="7.42578125" style="70" customWidth="1"/>
    <col min="3" max="3" width="10.140625" style="70" customWidth="1"/>
    <col min="4" max="4" width="7.85546875" style="70" customWidth="1"/>
    <col min="5" max="5" width="10" style="70" customWidth="1"/>
    <col min="6" max="6" width="9" style="70" customWidth="1"/>
    <col min="7" max="7" width="10.7109375" style="70" customWidth="1"/>
    <col min="8" max="8" width="10.28515625" style="70" customWidth="1"/>
    <col min="9" max="9" width="9.85546875" style="70" customWidth="1"/>
    <col min="10" max="11" width="9.5703125" style="70" customWidth="1"/>
    <col min="12" max="12" width="9" style="70" customWidth="1"/>
    <col min="13" max="13" width="9.5703125" style="70" customWidth="1"/>
    <col min="14" max="14" width="8.5703125" style="70" customWidth="1"/>
    <col min="15" max="15" width="12" style="70" customWidth="1"/>
    <col min="16" max="16" width="9.7109375" style="70" customWidth="1"/>
    <col min="17" max="17" width="9.28515625" style="70" customWidth="1"/>
    <col min="18" max="18" width="9" style="70" customWidth="1"/>
    <col min="19" max="253" width="8.85546875" style="70"/>
    <col min="254" max="254" width="17.42578125" style="70" customWidth="1"/>
    <col min="255" max="255" width="27.85546875" style="70" bestFit="1" customWidth="1"/>
    <col min="256" max="256" width="23.85546875" style="70" bestFit="1" customWidth="1"/>
    <col min="257" max="257" width="15" style="70" bestFit="1" customWidth="1"/>
    <col min="258" max="258" width="23.85546875" style="70" bestFit="1" customWidth="1"/>
    <col min="259" max="259" width="15" style="70" bestFit="1" customWidth="1"/>
    <col min="260" max="260" width="23.85546875" style="70" bestFit="1" customWidth="1"/>
    <col min="261" max="261" width="15" style="70" bestFit="1" customWidth="1"/>
    <col min="262" max="262" width="23.85546875" style="70" bestFit="1" customWidth="1"/>
    <col min="263" max="263" width="15" style="70" bestFit="1" customWidth="1"/>
    <col min="264" max="264" width="23.85546875" style="70" bestFit="1" customWidth="1"/>
    <col min="265" max="265" width="15" style="70" bestFit="1" customWidth="1"/>
    <col min="266" max="266" width="15" style="70" customWidth="1"/>
    <col min="267" max="267" width="23.85546875" style="70" bestFit="1" customWidth="1"/>
    <col min="268" max="268" width="15" style="70" bestFit="1" customWidth="1"/>
    <col min="269" max="269" width="23.85546875" style="70" bestFit="1" customWidth="1"/>
    <col min="270" max="270" width="15" style="70" bestFit="1" customWidth="1"/>
    <col min="271" max="271" width="23.85546875" style="70" bestFit="1" customWidth="1"/>
    <col min="272" max="272" width="15" style="70" bestFit="1" customWidth="1"/>
    <col min="273" max="273" width="23.85546875" style="70" bestFit="1" customWidth="1"/>
    <col min="274" max="274" width="15" style="70" bestFit="1" customWidth="1"/>
    <col min="275" max="509" width="8.85546875" style="70"/>
    <col min="510" max="510" width="17.42578125" style="70" customWidth="1"/>
    <col min="511" max="511" width="27.85546875" style="70" bestFit="1" customWidth="1"/>
    <col min="512" max="512" width="23.85546875" style="70" bestFit="1" customWidth="1"/>
    <col min="513" max="513" width="15" style="70" bestFit="1" customWidth="1"/>
    <col min="514" max="514" width="23.85546875" style="70" bestFit="1" customWidth="1"/>
    <col min="515" max="515" width="15" style="70" bestFit="1" customWidth="1"/>
    <col min="516" max="516" width="23.85546875" style="70" bestFit="1" customWidth="1"/>
    <col min="517" max="517" width="15" style="70" bestFit="1" customWidth="1"/>
    <col min="518" max="518" width="23.85546875" style="70" bestFit="1" customWidth="1"/>
    <col min="519" max="519" width="15" style="70" bestFit="1" customWidth="1"/>
    <col min="520" max="520" width="23.85546875" style="70" bestFit="1" customWidth="1"/>
    <col min="521" max="521" width="15" style="70" bestFit="1" customWidth="1"/>
    <col min="522" max="522" width="15" style="70" customWidth="1"/>
    <col min="523" max="523" width="23.85546875" style="70" bestFit="1" customWidth="1"/>
    <col min="524" max="524" width="15" style="70" bestFit="1" customWidth="1"/>
    <col min="525" max="525" width="23.85546875" style="70" bestFit="1" customWidth="1"/>
    <col min="526" max="526" width="15" style="70" bestFit="1" customWidth="1"/>
    <col min="527" max="527" width="23.85546875" style="70" bestFit="1" customWidth="1"/>
    <col min="528" max="528" width="15" style="70" bestFit="1" customWidth="1"/>
    <col min="529" max="529" width="23.85546875" style="70" bestFit="1" customWidth="1"/>
    <col min="530" max="530" width="15" style="70" bestFit="1" customWidth="1"/>
    <col min="531" max="765" width="8.85546875" style="70"/>
    <col min="766" max="766" width="17.42578125" style="70" customWidth="1"/>
    <col min="767" max="767" width="27.85546875" style="70" bestFit="1" customWidth="1"/>
    <col min="768" max="768" width="23.85546875" style="70" bestFit="1" customWidth="1"/>
    <col min="769" max="769" width="15" style="70" bestFit="1" customWidth="1"/>
    <col min="770" max="770" width="23.85546875" style="70" bestFit="1" customWidth="1"/>
    <col min="771" max="771" width="15" style="70" bestFit="1" customWidth="1"/>
    <col min="772" max="772" width="23.85546875" style="70" bestFit="1" customWidth="1"/>
    <col min="773" max="773" width="15" style="70" bestFit="1" customWidth="1"/>
    <col min="774" max="774" width="23.85546875" style="70" bestFit="1" customWidth="1"/>
    <col min="775" max="775" width="15" style="70" bestFit="1" customWidth="1"/>
    <col min="776" max="776" width="23.85546875" style="70" bestFit="1" customWidth="1"/>
    <col min="777" max="777" width="15" style="70" bestFit="1" customWidth="1"/>
    <col min="778" max="778" width="15" style="70" customWidth="1"/>
    <col min="779" max="779" width="23.85546875" style="70" bestFit="1" customWidth="1"/>
    <col min="780" max="780" width="15" style="70" bestFit="1" customWidth="1"/>
    <col min="781" max="781" width="23.85546875" style="70" bestFit="1" customWidth="1"/>
    <col min="782" max="782" width="15" style="70" bestFit="1" customWidth="1"/>
    <col min="783" max="783" width="23.85546875" style="70" bestFit="1" customWidth="1"/>
    <col min="784" max="784" width="15" style="70" bestFit="1" customWidth="1"/>
    <col min="785" max="785" width="23.85546875" style="70" bestFit="1" customWidth="1"/>
    <col min="786" max="786" width="15" style="70" bestFit="1" customWidth="1"/>
    <col min="787" max="1021" width="8.85546875" style="70"/>
    <col min="1022" max="1022" width="17.42578125" style="70" customWidth="1"/>
    <col min="1023" max="1023" width="27.85546875" style="70" bestFit="1" customWidth="1"/>
    <col min="1024" max="1024" width="23.85546875" style="70" bestFit="1" customWidth="1"/>
    <col min="1025" max="1025" width="15" style="70" bestFit="1" customWidth="1"/>
    <col min="1026" max="1026" width="23.85546875" style="70" bestFit="1" customWidth="1"/>
    <col min="1027" max="1027" width="15" style="70" bestFit="1" customWidth="1"/>
    <col min="1028" max="1028" width="23.85546875" style="70" bestFit="1" customWidth="1"/>
    <col min="1029" max="1029" width="15" style="70" bestFit="1" customWidth="1"/>
    <col min="1030" max="1030" width="23.85546875" style="70" bestFit="1" customWidth="1"/>
    <col min="1031" max="1031" width="15" style="70" bestFit="1" customWidth="1"/>
    <col min="1032" max="1032" width="23.85546875" style="70" bestFit="1" customWidth="1"/>
    <col min="1033" max="1033" width="15" style="70" bestFit="1" customWidth="1"/>
    <col min="1034" max="1034" width="15" style="70" customWidth="1"/>
    <col min="1035" max="1035" width="23.85546875" style="70" bestFit="1" customWidth="1"/>
    <col min="1036" max="1036" width="15" style="70" bestFit="1" customWidth="1"/>
    <col min="1037" max="1037" width="23.85546875" style="70" bestFit="1" customWidth="1"/>
    <col min="1038" max="1038" width="15" style="70" bestFit="1" customWidth="1"/>
    <col min="1039" max="1039" width="23.85546875" style="70" bestFit="1" customWidth="1"/>
    <col min="1040" max="1040" width="15" style="70" bestFit="1" customWidth="1"/>
    <col min="1041" max="1041" width="23.85546875" style="70" bestFit="1" customWidth="1"/>
    <col min="1042" max="1042" width="15" style="70" bestFit="1" customWidth="1"/>
    <col min="1043" max="1277" width="8.85546875" style="70"/>
    <col min="1278" max="1278" width="17.42578125" style="70" customWidth="1"/>
    <col min="1279" max="1279" width="27.85546875" style="70" bestFit="1" customWidth="1"/>
    <col min="1280" max="1280" width="23.85546875" style="70" bestFit="1" customWidth="1"/>
    <col min="1281" max="1281" width="15" style="70" bestFit="1" customWidth="1"/>
    <col min="1282" max="1282" width="23.85546875" style="70" bestFit="1" customWidth="1"/>
    <col min="1283" max="1283" width="15" style="70" bestFit="1" customWidth="1"/>
    <col min="1284" max="1284" width="23.85546875" style="70" bestFit="1" customWidth="1"/>
    <col min="1285" max="1285" width="15" style="70" bestFit="1" customWidth="1"/>
    <col min="1286" max="1286" width="23.85546875" style="70" bestFit="1" customWidth="1"/>
    <col min="1287" max="1287" width="15" style="70" bestFit="1" customWidth="1"/>
    <col min="1288" max="1288" width="23.85546875" style="70" bestFit="1" customWidth="1"/>
    <col min="1289" max="1289" width="15" style="70" bestFit="1" customWidth="1"/>
    <col min="1290" max="1290" width="15" style="70" customWidth="1"/>
    <col min="1291" max="1291" width="23.85546875" style="70" bestFit="1" customWidth="1"/>
    <col min="1292" max="1292" width="15" style="70" bestFit="1" customWidth="1"/>
    <col min="1293" max="1293" width="23.85546875" style="70" bestFit="1" customWidth="1"/>
    <col min="1294" max="1294" width="15" style="70" bestFit="1" customWidth="1"/>
    <col min="1295" max="1295" width="23.85546875" style="70" bestFit="1" customWidth="1"/>
    <col min="1296" max="1296" width="15" style="70" bestFit="1" customWidth="1"/>
    <col min="1297" max="1297" width="23.85546875" style="70" bestFit="1" customWidth="1"/>
    <col min="1298" max="1298" width="15" style="70" bestFit="1" customWidth="1"/>
    <col min="1299" max="1533" width="8.85546875" style="70"/>
    <col min="1534" max="1534" width="17.42578125" style="70" customWidth="1"/>
    <col min="1535" max="1535" width="27.85546875" style="70" bestFit="1" customWidth="1"/>
    <col min="1536" max="1536" width="23.85546875" style="70" bestFit="1" customWidth="1"/>
    <col min="1537" max="1537" width="15" style="70" bestFit="1" customWidth="1"/>
    <col min="1538" max="1538" width="23.85546875" style="70" bestFit="1" customWidth="1"/>
    <col min="1539" max="1539" width="15" style="70" bestFit="1" customWidth="1"/>
    <col min="1540" max="1540" width="23.85546875" style="70" bestFit="1" customWidth="1"/>
    <col min="1541" max="1541" width="15" style="70" bestFit="1" customWidth="1"/>
    <col min="1542" max="1542" width="23.85546875" style="70" bestFit="1" customWidth="1"/>
    <col min="1543" max="1543" width="15" style="70" bestFit="1" customWidth="1"/>
    <col min="1544" max="1544" width="23.85546875" style="70" bestFit="1" customWidth="1"/>
    <col min="1545" max="1545" width="15" style="70" bestFit="1" customWidth="1"/>
    <col min="1546" max="1546" width="15" style="70" customWidth="1"/>
    <col min="1547" max="1547" width="23.85546875" style="70" bestFit="1" customWidth="1"/>
    <col min="1548" max="1548" width="15" style="70" bestFit="1" customWidth="1"/>
    <col min="1549" max="1549" width="23.85546875" style="70" bestFit="1" customWidth="1"/>
    <col min="1550" max="1550" width="15" style="70" bestFit="1" customWidth="1"/>
    <col min="1551" max="1551" width="23.85546875" style="70" bestFit="1" customWidth="1"/>
    <col min="1552" max="1552" width="15" style="70" bestFit="1" customWidth="1"/>
    <col min="1553" max="1553" width="23.85546875" style="70" bestFit="1" customWidth="1"/>
    <col min="1554" max="1554" width="15" style="70" bestFit="1" customWidth="1"/>
    <col min="1555" max="1789" width="8.85546875" style="70"/>
    <col min="1790" max="1790" width="17.42578125" style="70" customWidth="1"/>
    <col min="1791" max="1791" width="27.85546875" style="70" bestFit="1" customWidth="1"/>
    <col min="1792" max="1792" width="23.85546875" style="70" bestFit="1" customWidth="1"/>
    <col min="1793" max="1793" width="15" style="70" bestFit="1" customWidth="1"/>
    <col min="1794" max="1794" width="23.85546875" style="70" bestFit="1" customWidth="1"/>
    <col min="1795" max="1795" width="15" style="70" bestFit="1" customWidth="1"/>
    <col min="1796" max="1796" width="23.85546875" style="70" bestFit="1" customWidth="1"/>
    <col min="1797" max="1797" width="15" style="70" bestFit="1" customWidth="1"/>
    <col min="1798" max="1798" width="23.85546875" style="70" bestFit="1" customWidth="1"/>
    <col min="1799" max="1799" width="15" style="70" bestFit="1" customWidth="1"/>
    <col min="1800" max="1800" width="23.85546875" style="70" bestFit="1" customWidth="1"/>
    <col min="1801" max="1801" width="15" style="70" bestFit="1" customWidth="1"/>
    <col min="1802" max="1802" width="15" style="70" customWidth="1"/>
    <col min="1803" max="1803" width="23.85546875" style="70" bestFit="1" customWidth="1"/>
    <col min="1804" max="1804" width="15" style="70" bestFit="1" customWidth="1"/>
    <col min="1805" max="1805" width="23.85546875" style="70" bestFit="1" customWidth="1"/>
    <col min="1806" max="1806" width="15" style="70" bestFit="1" customWidth="1"/>
    <col min="1807" max="1807" width="23.85546875" style="70" bestFit="1" customWidth="1"/>
    <col min="1808" max="1808" width="15" style="70" bestFit="1" customWidth="1"/>
    <col min="1809" max="1809" width="23.85546875" style="70" bestFit="1" customWidth="1"/>
    <col min="1810" max="1810" width="15" style="70" bestFit="1" customWidth="1"/>
    <col min="1811" max="2045" width="8.85546875" style="70"/>
    <col min="2046" max="2046" width="17.42578125" style="70" customWidth="1"/>
    <col min="2047" max="2047" width="27.85546875" style="70" bestFit="1" customWidth="1"/>
    <col min="2048" max="2048" width="23.85546875" style="70" bestFit="1" customWidth="1"/>
    <col min="2049" max="2049" width="15" style="70" bestFit="1" customWidth="1"/>
    <col min="2050" max="2050" width="23.85546875" style="70" bestFit="1" customWidth="1"/>
    <col min="2051" max="2051" width="15" style="70" bestFit="1" customWidth="1"/>
    <col min="2052" max="2052" width="23.85546875" style="70" bestFit="1" customWidth="1"/>
    <col min="2053" max="2053" width="15" style="70" bestFit="1" customWidth="1"/>
    <col min="2054" max="2054" width="23.85546875" style="70" bestFit="1" customWidth="1"/>
    <col min="2055" max="2055" width="15" style="70" bestFit="1" customWidth="1"/>
    <col min="2056" max="2056" width="23.85546875" style="70" bestFit="1" customWidth="1"/>
    <col min="2057" max="2057" width="15" style="70" bestFit="1" customWidth="1"/>
    <col min="2058" max="2058" width="15" style="70" customWidth="1"/>
    <col min="2059" max="2059" width="23.85546875" style="70" bestFit="1" customWidth="1"/>
    <col min="2060" max="2060" width="15" style="70" bestFit="1" customWidth="1"/>
    <col min="2061" max="2061" width="23.85546875" style="70" bestFit="1" customWidth="1"/>
    <col min="2062" max="2062" width="15" style="70" bestFit="1" customWidth="1"/>
    <col min="2063" max="2063" width="23.85546875" style="70" bestFit="1" customWidth="1"/>
    <col min="2064" max="2064" width="15" style="70" bestFit="1" customWidth="1"/>
    <col min="2065" max="2065" width="23.85546875" style="70" bestFit="1" customWidth="1"/>
    <col min="2066" max="2066" width="15" style="70" bestFit="1" customWidth="1"/>
    <col min="2067" max="2301" width="8.85546875" style="70"/>
    <col min="2302" max="2302" width="17.42578125" style="70" customWidth="1"/>
    <col min="2303" max="2303" width="27.85546875" style="70" bestFit="1" customWidth="1"/>
    <col min="2304" max="2304" width="23.85546875" style="70" bestFit="1" customWidth="1"/>
    <col min="2305" max="2305" width="15" style="70" bestFit="1" customWidth="1"/>
    <col min="2306" max="2306" width="23.85546875" style="70" bestFit="1" customWidth="1"/>
    <col min="2307" max="2307" width="15" style="70" bestFit="1" customWidth="1"/>
    <col min="2308" max="2308" width="23.85546875" style="70" bestFit="1" customWidth="1"/>
    <col min="2309" max="2309" width="15" style="70" bestFit="1" customWidth="1"/>
    <col min="2310" max="2310" width="23.85546875" style="70" bestFit="1" customWidth="1"/>
    <col min="2311" max="2311" width="15" style="70" bestFit="1" customWidth="1"/>
    <col min="2312" max="2312" width="23.85546875" style="70" bestFit="1" customWidth="1"/>
    <col min="2313" max="2313" width="15" style="70" bestFit="1" customWidth="1"/>
    <col min="2314" max="2314" width="15" style="70" customWidth="1"/>
    <col min="2315" max="2315" width="23.85546875" style="70" bestFit="1" customWidth="1"/>
    <col min="2316" max="2316" width="15" style="70" bestFit="1" customWidth="1"/>
    <col min="2317" max="2317" width="23.85546875" style="70" bestFit="1" customWidth="1"/>
    <col min="2318" max="2318" width="15" style="70" bestFit="1" customWidth="1"/>
    <col min="2319" max="2319" width="23.85546875" style="70" bestFit="1" customWidth="1"/>
    <col min="2320" max="2320" width="15" style="70" bestFit="1" customWidth="1"/>
    <col min="2321" max="2321" width="23.85546875" style="70" bestFit="1" customWidth="1"/>
    <col min="2322" max="2322" width="15" style="70" bestFit="1" customWidth="1"/>
    <col min="2323" max="2557" width="8.85546875" style="70"/>
    <col min="2558" max="2558" width="17.42578125" style="70" customWidth="1"/>
    <col min="2559" max="2559" width="27.85546875" style="70" bestFit="1" customWidth="1"/>
    <col min="2560" max="2560" width="23.85546875" style="70" bestFit="1" customWidth="1"/>
    <col min="2561" max="2561" width="15" style="70" bestFit="1" customWidth="1"/>
    <col min="2562" max="2562" width="23.85546875" style="70" bestFit="1" customWidth="1"/>
    <col min="2563" max="2563" width="15" style="70" bestFit="1" customWidth="1"/>
    <col min="2564" max="2564" width="23.85546875" style="70" bestFit="1" customWidth="1"/>
    <col min="2565" max="2565" width="15" style="70" bestFit="1" customWidth="1"/>
    <col min="2566" max="2566" width="23.85546875" style="70" bestFit="1" customWidth="1"/>
    <col min="2567" max="2567" width="15" style="70" bestFit="1" customWidth="1"/>
    <col min="2568" max="2568" width="23.85546875" style="70" bestFit="1" customWidth="1"/>
    <col min="2569" max="2569" width="15" style="70" bestFit="1" customWidth="1"/>
    <col min="2570" max="2570" width="15" style="70" customWidth="1"/>
    <col min="2571" max="2571" width="23.85546875" style="70" bestFit="1" customWidth="1"/>
    <col min="2572" max="2572" width="15" style="70" bestFit="1" customWidth="1"/>
    <col min="2573" max="2573" width="23.85546875" style="70" bestFit="1" customWidth="1"/>
    <col min="2574" max="2574" width="15" style="70" bestFit="1" customWidth="1"/>
    <col min="2575" max="2575" width="23.85546875" style="70" bestFit="1" customWidth="1"/>
    <col min="2576" max="2576" width="15" style="70" bestFit="1" customWidth="1"/>
    <col min="2577" max="2577" width="23.85546875" style="70" bestFit="1" customWidth="1"/>
    <col min="2578" max="2578" width="15" style="70" bestFit="1" customWidth="1"/>
    <col min="2579" max="2813" width="8.85546875" style="70"/>
    <col min="2814" max="2814" width="17.42578125" style="70" customWidth="1"/>
    <col min="2815" max="2815" width="27.85546875" style="70" bestFit="1" customWidth="1"/>
    <col min="2816" max="2816" width="23.85546875" style="70" bestFit="1" customWidth="1"/>
    <col min="2817" max="2817" width="15" style="70" bestFit="1" customWidth="1"/>
    <col min="2818" max="2818" width="23.85546875" style="70" bestFit="1" customWidth="1"/>
    <col min="2819" max="2819" width="15" style="70" bestFit="1" customWidth="1"/>
    <col min="2820" max="2820" width="23.85546875" style="70" bestFit="1" customWidth="1"/>
    <col min="2821" max="2821" width="15" style="70" bestFit="1" customWidth="1"/>
    <col min="2822" max="2822" width="23.85546875" style="70" bestFit="1" customWidth="1"/>
    <col min="2823" max="2823" width="15" style="70" bestFit="1" customWidth="1"/>
    <col min="2824" max="2824" width="23.85546875" style="70" bestFit="1" customWidth="1"/>
    <col min="2825" max="2825" width="15" style="70" bestFit="1" customWidth="1"/>
    <col min="2826" max="2826" width="15" style="70" customWidth="1"/>
    <col min="2827" max="2827" width="23.85546875" style="70" bestFit="1" customWidth="1"/>
    <col min="2828" max="2828" width="15" style="70" bestFit="1" customWidth="1"/>
    <col min="2829" max="2829" width="23.85546875" style="70" bestFit="1" customWidth="1"/>
    <col min="2830" max="2830" width="15" style="70" bestFit="1" customWidth="1"/>
    <col min="2831" max="2831" width="23.85546875" style="70" bestFit="1" customWidth="1"/>
    <col min="2832" max="2832" width="15" style="70" bestFit="1" customWidth="1"/>
    <col min="2833" max="2833" width="23.85546875" style="70" bestFit="1" customWidth="1"/>
    <col min="2834" max="2834" width="15" style="70" bestFit="1" customWidth="1"/>
    <col min="2835" max="3069" width="8.85546875" style="70"/>
    <col min="3070" max="3070" width="17.42578125" style="70" customWidth="1"/>
    <col min="3071" max="3071" width="27.85546875" style="70" bestFit="1" customWidth="1"/>
    <col min="3072" max="3072" width="23.85546875" style="70" bestFit="1" customWidth="1"/>
    <col min="3073" max="3073" width="15" style="70" bestFit="1" customWidth="1"/>
    <col min="3074" max="3074" width="23.85546875" style="70" bestFit="1" customWidth="1"/>
    <col min="3075" max="3075" width="15" style="70" bestFit="1" customWidth="1"/>
    <col min="3076" max="3076" width="23.85546875" style="70" bestFit="1" customWidth="1"/>
    <col min="3077" max="3077" width="15" style="70" bestFit="1" customWidth="1"/>
    <col min="3078" max="3078" width="23.85546875" style="70" bestFit="1" customWidth="1"/>
    <col min="3079" max="3079" width="15" style="70" bestFit="1" customWidth="1"/>
    <col min="3080" max="3080" width="23.85546875" style="70" bestFit="1" customWidth="1"/>
    <col min="3081" max="3081" width="15" style="70" bestFit="1" customWidth="1"/>
    <col min="3082" max="3082" width="15" style="70" customWidth="1"/>
    <col min="3083" max="3083" width="23.85546875" style="70" bestFit="1" customWidth="1"/>
    <col min="3084" max="3084" width="15" style="70" bestFit="1" customWidth="1"/>
    <col min="3085" max="3085" width="23.85546875" style="70" bestFit="1" customWidth="1"/>
    <col min="3086" max="3086" width="15" style="70" bestFit="1" customWidth="1"/>
    <col min="3087" max="3087" width="23.85546875" style="70" bestFit="1" customWidth="1"/>
    <col min="3088" max="3088" width="15" style="70" bestFit="1" customWidth="1"/>
    <col min="3089" max="3089" width="23.85546875" style="70" bestFit="1" customWidth="1"/>
    <col min="3090" max="3090" width="15" style="70" bestFit="1" customWidth="1"/>
    <col min="3091" max="3325" width="8.85546875" style="70"/>
    <col min="3326" max="3326" width="17.42578125" style="70" customWidth="1"/>
    <col min="3327" max="3327" width="27.85546875" style="70" bestFit="1" customWidth="1"/>
    <col min="3328" max="3328" width="23.85546875" style="70" bestFit="1" customWidth="1"/>
    <col min="3329" max="3329" width="15" style="70" bestFit="1" customWidth="1"/>
    <col min="3330" max="3330" width="23.85546875" style="70" bestFit="1" customWidth="1"/>
    <col min="3331" max="3331" width="15" style="70" bestFit="1" customWidth="1"/>
    <col min="3332" max="3332" width="23.85546875" style="70" bestFit="1" customWidth="1"/>
    <col min="3333" max="3333" width="15" style="70" bestFit="1" customWidth="1"/>
    <col min="3334" max="3334" width="23.85546875" style="70" bestFit="1" customWidth="1"/>
    <col min="3335" max="3335" width="15" style="70" bestFit="1" customWidth="1"/>
    <col min="3336" max="3336" width="23.85546875" style="70" bestFit="1" customWidth="1"/>
    <col min="3337" max="3337" width="15" style="70" bestFit="1" customWidth="1"/>
    <col min="3338" max="3338" width="15" style="70" customWidth="1"/>
    <col min="3339" max="3339" width="23.85546875" style="70" bestFit="1" customWidth="1"/>
    <col min="3340" max="3340" width="15" style="70" bestFit="1" customWidth="1"/>
    <col min="3341" max="3341" width="23.85546875" style="70" bestFit="1" customWidth="1"/>
    <col min="3342" max="3342" width="15" style="70" bestFit="1" customWidth="1"/>
    <col min="3343" max="3343" width="23.85546875" style="70" bestFit="1" customWidth="1"/>
    <col min="3344" max="3344" width="15" style="70" bestFit="1" customWidth="1"/>
    <col min="3345" max="3345" width="23.85546875" style="70" bestFit="1" customWidth="1"/>
    <col min="3346" max="3346" width="15" style="70" bestFit="1" customWidth="1"/>
    <col min="3347" max="3581" width="8.85546875" style="70"/>
    <col min="3582" max="3582" width="17.42578125" style="70" customWidth="1"/>
    <col min="3583" max="3583" width="27.85546875" style="70" bestFit="1" customWidth="1"/>
    <col min="3584" max="3584" width="23.85546875" style="70" bestFit="1" customWidth="1"/>
    <col min="3585" max="3585" width="15" style="70" bestFit="1" customWidth="1"/>
    <col min="3586" max="3586" width="23.85546875" style="70" bestFit="1" customWidth="1"/>
    <col min="3587" max="3587" width="15" style="70" bestFit="1" customWidth="1"/>
    <col min="3588" max="3588" width="23.85546875" style="70" bestFit="1" customWidth="1"/>
    <col min="3589" max="3589" width="15" style="70" bestFit="1" customWidth="1"/>
    <col min="3590" max="3590" width="23.85546875" style="70" bestFit="1" customWidth="1"/>
    <col min="3591" max="3591" width="15" style="70" bestFit="1" customWidth="1"/>
    <col min="3592" max="3592" width="23.85546875" style="70" bestFit="1" customWidth="1"/>
    <col min="3593" max="3593" width="15" style="70" bestFit="1" customWidth="1"/>
    <col min="3594" max="3594" width="15" style="70" customWidth="1"/>
    <col min="3595" max="3595" width="23.85546875" style="70" bestFit="1" customWidth="1"/>
    <col min="3596" max="3596" width="15" style="70" bestFit="1" customWidth="1"/>
    <col min="3597" max="3597" width="23.85546875" style="70" bestFit="1" customWidth="1"/>
    <col min="3598" max="3598" width="15" style="70" bestFit="1" customWidth="1"/>
    <col min="3599" max="3599" width="23.85546875" style="70" bestFit="1" customWidth="1"/>
    <col min="3600" max="3600" width="15" style="70" bestFit="1" customWidth="1"/>
    <col min="3601" max="3601" width="23.85546875" style="70" bestFit="1" customWidth="1"/>
    <col min="3602" max="3602" width="15" style="70" bestFit="1" customWidth="1"/>
    <col min="3603" max="3837" width="8.85546875" style="70"/>
    <col min="3838" max="3838" width="17.42578125" style="70" customWidth="1"/>
    <col min="3839" max="3839" width="27.85546875" style="70" bestFit="1" customWidth="1"/>
    <col min="3840" max="3840" width="23.85546875" style="70" bestFit="1" customWidth="1"/>
    <col min="3841" max="3841" width="15" style="70" bestFit="1" customWidth="1"/>
    <col min="3842" max="3842" width="23.85546875" style="70" bestFit="1" customWidth="1"/>
    <col min="3843" max="3843" width="15" style="70" bestFit="1" customWidth="1"/>
    <col min="3844" max="3844" width="23.85546875" style="70" bestFit="1" customWidth="1"/>
    <col min="3845" max="3845" width="15" style="70" bestFit="1" customWidth="1"/>
    <col min="3846" max="3846" width="23.85546875" style="70" bestFit="1" customWidth="1"/>
    <col min="3847" max="3847" width="15" style="70" bestFit="1" customWidth="1"/>
    <col min="3848" max="3848" width="23.85546875" style="70" bestFit="1" customWidth="1"/>
    <col min="3849" max="3849" width="15" style="70" bestFit="1" customWidth="1"/>
    <col min="3850" max="3850" width="15" style="70" customWidth="1"/>
    <col min="3851" max="3851" width="23.85546875" style="70" bestFit="1" customWidth="1"/>
    <col min="3852" max="3852" width="15" style="70" bestFit="1" customWidth="1"/>
    <col min="3853" max="3853" width="23.85546875" style="70" bestFit="1" customWidth="1"/>
    <col min="3854" max="3854" width="15" style="70" bestFit="1" customWidth="1"/>
    <col min="3855" max="3855" width="23.85546875" style="70" bestFit="1" customWidth="1"/>
    <col min="3856" max="3856" width="15" style="70" bestFit="1" customWidth="1"/>
    <col min="3857" max="3857" width="23.85546875" style="70" bestFit="1" customWidth="1"/>
    <col min="3858" max="3858" width="15" style="70" bestFit="1" customWidth="1"/>
    <col min="3859" max="4093" width="8.85546875" style="70"/>
    <col min="4094" max="4094" width="17.42578125" style="70" customWidth="1"/>
    <col min="4095" max="4095" width="27.85546875" style="70" bestFit="1" customWidth="1"/>
    <col min="4096" max="4096" width="23.85546875" style="70" bestFit="1" customWidth="1"/>
    <col min="4097" max="4097" width="15" style="70" bestFit="1" customWidth="1"/>
    <col min="4098" max="4098" width="23.85546875" style="70" bestFit="1" customWidth="1"/>
    <col min="4099" max="4099" width="15" style="70" bestFit="1" customWidth="1"/>
    <col min="4100" max="4100" width="23.85546875" style="70" bestFit="1" customWidth="1"/>
    <col min="4101" max="4101" width="15" style="70" bestFit="1" customWidth="1"/>
    <col min="4102" max="4102" width="23.85546875" style="70" bestFit="1" customWidth="1"/>
    <col min="4103" max="4103" width="15" style="70" bestFit="1" customWidth="1"/>
    <col min="4104" max="4104" width="23.85546875" style="70" bestFit="1" customWidth="1"/>
    <col min="4105" max="4105" width="15" style="70" bestFit="1" customWidth="1"/>
    <col min="4106" max="4106" width="15" style="70" customWidth="1"/>
    <col min="4107" max="4107" width="23.85546875" style="70" bestFit="1" customWidth="1"/>
    <col min="4108" max="4108" width="15" style="70" bestFit="1" customWidth="1"/>
    <col min="4109" max="4109" width="23.85546875" style="70" bestFit="1" customWidth="1"/>
    <col min="4110" max="4110" width="15" style="70" bestFit="1" customWidth="1"/>
    <col min="4111" max="4111" width="23.85546875" style="70" bestFit="1" customWidth="1"/>
    <col min="4112" max="4112" width="15" style="70" bestFit="1" customWidth="1"/>
    <col min="4113" max="4113" width="23.85546875" style="70" bestFit="1" customWidth="1"/>
    <col min="4114" max="4114" width="15" style="70" bestFit="1" customWidth="1"/>
    <col min="4115" max="4349" width="8.85546875" style="70"/>
    <col min="4350" max="4350" width="17.42578125" style="70" customWidth="1"/>
    <col min="4351" max="4351" width="27.85546875" style="70" bestFit="1" customWidth="1"/>
    <col min="4352" max="4352" width="23.85546875" style="70" bestFit="1" customWidth="1"/>
    <col min="4353" max="4353" width="15" style="70" bestFit="1" customWidth="1"/>
    <col min="4354" max="4354" width="23.85546875" style="70" bestFit="1" customWidth="1"/>
    <col min="4355" max="4355" width="15" style="70" bestFit="1" customWidth="1"/>
    <col min="4356" max="4356" width="23.85546875" style="70" bestFit="1" customWidth="1"/>
    <col min="4357" max="4357" width="15" style="70" bestFit="1" customWidth="1"/>
    <col min="4358" max="4358" width="23.85546875" style="70" bestFit="1" customWidth="1"/>
    <col min="4359" max="4359" width="15" style="70" bestFit="1" customWidth="1"/>
    <col min="4360" max="4360" width="23.85546875" style="70" bestFit="1" customWidth="1"/>
    <col min="4361" max="4361" width="15" style="70" bestFit="1" customWidth="1"/>
    <col min="4362" max="4362" width="15" style="70" customWidth="1"/>
    <col min="4363" max="4363" width="23.85546875" style="70" bestFit="1" customWidth="1"/>
    <col min="4364" max="4364" width="15" style="70" bestFit="1" customWidth="1"/>
    <col min="4365" max="4365" width="23.85546875" style="70" bestFit="1" customWidth="1"/>
    <col min="4366" max="4366" width="15" style="70" bestFit="1" customWidth="1"/>
    <col min="4367" max="4367" width="23.85546875" style="70" bestFit="1" customWidth="1"/>
    <col min="4368" max="4368" width="15" style="70" bestFit="1" customWidth="1"/>
    <col min="4369" max="4369" width="23.85546875" style="70" bestFit="1" customWidth="1"/>
    <col min="4370" max="4370" width="15" style="70" bestFit="1" customWidth="1"/>
    <col min="4371" max="4605" width="8.85546875" style="70"/>
    <col min="4606" max="4606" width="17.42578125" style="70" customWidth="1"/>
    <col min="4607" max="4607" width="27.85546875" style="70" bestFit="1" customWidth="1"/>
    <col min="4608" max="4608" width="23.85546875" style="70" bestFit="1" customWidth="1"/>
    <col min="4609" max="4609" width="15" style="70" bestFit="1" customWidth="1"/>
    <col min="4610" max="4610" width="23.85546875" style="70" bestFit="1" customWidth="1"/>
    <col min="4611" max="4611" width="15" style="70" bestFit="1" customWidth="1"/>
    <col min="4612" max="4612" width="23.85546875" style="70" bestFit="1" customWidth="1"/>
    <col min="4613" max="4613" width="15" style="70" bestFit="1" customWidth="1"/>
    <col min="4614" max="4614" width="23.85546875" style="70" bestFit="1" customWidth="1"/>
    <col min="4615" max="4615" width="15" style="70" bestFit="1" customWidth="1"/>
    <col min="4616" max="4616" width="23.85546875" style="70" bestFit="1" customWidth="1"/>
    <col min="4617" max="4617" width="15" style="70" bestFit="1" customWidth="1"/>
    <col min="4618" max="4618" width="15" style="70" customWidth="1"/>
    <col min="4619" max="4619" width="23.85546875" style="70" bestFit="1" customWidth="1"/>
    <col min="4620" max="4620" width="15" style="70" bestFit="1" customWidth="1"/>
    <col min="4621" max="4621" width="23.85546875" style="70" bestFit="1" customWidth="1"/>
    <col min="4622" max="4622" width="15" style="70" bestFit="1" customWidth="1"/>
    <col min="4623" max="4623" width="23.85546875" style="70" bestFit="1" customWidth="1"/>
    <col min="4624" max="4624" width="15" style="70" bestFit="1" customWidth="1"/>
    <col min="4625" max="4625" width="23.85546875" style="70" bestFit="1" customWidth="1"/>
    <col min="4626" max="4626" width="15" style="70" bestFit="1" customWidth="1"/>
    <col min="4627" max="4861" width="8.85546875" style="70"/>
    <col min="4862" max="4862" width="17.42578125" style="70" customWidth="1"/>
    <col min="4863" max="4863" width="27.85546875" style="70" bestFit="1" customWidth="1"/>
    <col min="4864" max="4864" width="23.85546875" style="70" bestFit="1" customWidth="1"/>
    <col min="4865" max="4865" width="15" style="70" bestFit="1" customWidth="1"/>
    <col min="4866" max="4866" width="23.85546875" style="70" bestFit="1" customWidth="1"/>
    <col min="4867" max="4867" width="15" style="70" bestFit="1" customWidth="1"/>
    <col min="4868" max="4868" width="23.85546875" style="70" bestFit="1" customWidth="1"/>
    <col min="4869" max="4869" width="15" style="70" bestFit="1" customWidth="1"/>
    <col min="4870" max="4870" width="23.85546875" style="70" bestFit="1" customWidth="1"/>
    <col min="4871" max="4871" width="15" style="70" bestFit="1" customWidth="1"/>
    <col min="4872" max="4872" width="23.85546875" style="70" bestFit="1" customWidth="1"/>
    <col min="4873" max="4873" width="15" style="70" bestFit="1" customWidth="1"/>
    <col min="4874" max="4874" width="15" style="70" customWidth="1"/>
    <col min="4875" max="4875" width="23.85546875" style="70" bestFit="1" customWidth="1"/>
    <col min="4876" max="4876" width="15" style="70" bestFit="1" customWidth="1"/>
    <col min="4877" max="4877" width="23.85546875" style="70" bestFit="1" customWidth="1"/>
    <col min="4878" max="4878" width="15" style="70" bestFit="1" customWidth="1"/>
    <col min="4879" max="4879" width="23.85546875" style="70" bestFit="1" customWidth="1"/>
    <col min="4880" max="4880" width="15" style="70" bestFit="1" customWidth="1"/>
    <col min="4881" max="4881" width="23.85546875" style="70" bestFit="1" customWidth="1"/>
    <col min="4882" max="4882" width="15" style="70" bestFit="1" customWidth="1"/>
    <col min="4883" max="5117" width="8.85546875" style="70"/>
    <col min="5118" max="5118" width="17.42578125" style="70" customWidth="1"/>
    <col min="5119" max="5119" width="27.85546875" style="70" bestFit="1" customWidth="1"/>
    <col min="5120" max="5120" width="23.85546875" style="70" bestFit="1" customWidth="1"/>
    <col min="5121" max="5121" width="15" style="70" bestFit="1" customWidth="1"/>
    <col min="5122" max="5122" width="23.85546875" style="70" bestFit="1" customWidth="1"/>
    <col min="5123" max="5123" width="15" style="70" bestFit="1" customWidth="1"/>
    <col min="5124" max="5124" width="23.85546875" style="70" bestFit="1" customWidth="1"/>
    <col min="5125" max="5125" width="15" style="70" bestFit="1" customWidth="1"/>
    <col min="5126" max="5126" width="23.85546875" style="70" bestFit="1" customWidth="1"/>
    <col min="5127" max="5127" width="15" style="70" bestFit="1" customWidth="1"/>
    <col min="5128" max="5128" width="23.85546875" style="70" bestFit="1" customWidth="1"/>
    <col min="5129" max="5129" width="15" style="70" bestFit="1" customWidth="1"/>
    <col min="5130" max="5130" width="15" style="70" customWidth="1"/>
    <col min="5131" max="5131" width="23.85546875" style="70" bestFit="1" customWidth="1"/>
    <col min="5132" max="5132" width="15" style="70" bestFit="1" customWidth="1"/>
    <col min="5133" max="5133" width="23.85546875" style="70" bestFit="1" customWidth="1"/>
    <col min="5134" max="5134" width="15" style="70" bestFit="1" customWidth="1"/>
    <col min="5135" max="5135" width="23.85546875" style="70" bestFit="1" customWidth="1"/>
    <col min="5136" max="5136" width="15" style="70" bestFit="1" customWidth="1"/>
    <col min="5137" max="5137" width="23.85546875" style="70" bestFit="1" customWidth="1"/>
    <col min="5138" max="5138" width="15" style="70" bestFit="1" customWidth="1"/>
    <col min="5139" max="5373" width="8.85546875" style="70"/>
    <col min="5374" max="5374" width="17.42578125" style="70" customWidth="1"/>
    <col min="5375" max="5375" width="27.85546875" style="70" bestFit="1" customWidth="1"/>
    <col min="5376" max="5376" width="23.85546875" style="70" bestFit="1" customWidth="1"/>
    <col min="5377" max="5377" width="15" style="70" bestFit="1" customWidth="1"/>
    <col min="5378" max="5378" width="23.85546875" style="70" bestFit="1" customWidth="1"/>
    <col min="5379" max="5379" width="15" style="70" bestFit="1" customWidth="1"/>
    <col min="5380" max="5380" width="23.85546875" style="70" bestFit="1" customWidth="1"/>
    <col min="5381" max="5381" width="15" style="70" bestFit="1" customWidth="1"/>
    <col min="5382" max="5382" width="23.85546875" style="70" bestFit="1" customWidth="1"/>
    <col min="5383" max="5383" width="15" style="70" bestFit="1" customWidth="1"/>
    <col min="5384" max="5384" width="23.85546875" style="70" bestFit="1" customWidth="1"/>
    <col min="5385" max="5385" width="15" style="70" bestFit="1" customWidth="1"/>
    <col min="5386" max="5386" width="15" style="70" customWidth="1"/>
    <col min="5387" max="5387" width="23.85546875" style="70" bestFit="1" customWidth="1"/>
    <col min="5388" max="5388" width="15" style="70" bestFit="1" customWidth="1"/>
    <col min="5389" max="5389" width="23.85546875" style="70" bestFit="1" customWidth="1"/>
    <col min="5390" max="5390" width="15" style="70" bestFit="1" customWidth="1"/>
    <col min="5391" max="5391" width="23.85546875" style="70" bestFit="1" customWidth="1"/>
    <col min="5392" max="5392" width="15" style="70" bestFit="1" customWidth="1"/>
    <col min="5393" max="5393" width="23.85546875" style="70" bestFit="1" customWidth="1"/>
    <col min="5394" max="5394" width="15" style="70" bestFit="1" customWidth="1"/>
    <col min="5395" max="5629" width="8.85546875" style="70"/>
    <col min="5630" max="5630" width="17.42578125" style="70" customWidth="1"/>
    <col min="5631" max="5631" width="27.85546875" style="70" bestFit="1" customWidth="1"/>
    <col min="5632" max="5632" width="23.85546875" style="70" bestFit="1" customWidth="1"/>
    <col min="5633" max="5633" width="15" style="70" bestFit="1" customWidth="1"/>
    <col min="5634" max="5634" width="23.85546875" style="70" bestFit="1" customWidth="1"/>
    <col min="5635" max="5635" width="15" style="70" bestFit="1" customWidth="1"/>
    <col min="5636" max="5636" width="23.85546875" style="70" bestFit="1" customWidth="1"/>
    <col min="5637" max="5637" width="15" style="70" bestFit="1" customWidth="1"/>
    <col min="5638" max="5638" width="23.85546875" style="70" bestFit="1" customWidth="1"/>
    <col min="5639" max="5639" width="15" style="70" bestFit="1" customWidth="1"/>
    <col min="5640" max="5640" width="23.85546875" style="70" bestFit="1" customWidth="1"/>
    <col min="5641" max="5641" width="15" style="70" bestFit="1" customWidth="1"/>
    <col min="5642" max="5642" width="15" style="70" customWidth="1"/>
    <col min="5643" max="5643" width="23.85546875" style="70" bestFit="1" customWidth="1"/>
    <col min="5644" max="5644" width="15" style="70" bestFit="1" customWidth="1"/>
    <col min="5645" max="5645" width="23.85546875" style="70" bestFit="1" customWidth="1"/>
    <col min="5646" max="5646" width="15" style="70" bestFit="1" customWidth="1"/>
    <col min="5647" max="5647" width="23.85546875" style="70" bestFit="1" customWidth="1"/>
    <col min="5648" max="5648" width="15" style="70" bestFit="1" customWidth="1"/>
    <col min="5649" max="5649" width="23.85546875" style="70" bestFit="1" customWidth="1"/>
    <col min="5650" max="5650" width="15" style="70" bestFit="1" customWidth="1"/>
    <col min="5651" max="5885" width="8.85546875" style="70"/>
    <col min="5886" max="5886" width="17.42578125" style="70" customWidth="1"/>
    <col min="5887" max="5887" width="27.85546875" style="70" bestFit="1" customWidth="1"/>
    <col min="5888" max="5888" width="23.85546875" style="70" bestFit="1" customWidth="1"/>
    <col min="5889" max="5889" width="15" style="70" bestFit="1" customWidth="1"/>
    <col min="5890" max="5890" width="23.85546875" style="70" bestFit="1" customWidth="1"/>
    <col min="5891" max="5891" width="15" style="70" bestFit="1" customWidth="1"/>
    <col min="5892" max="5892" width="23.85546875" style="70" bestFit="1" customWidth="1"/>
    <col min="5893" max="5893" width="15" style="70" bestFit="1" customWidth="1"/>
    <col min="5894" max="5894" width="23.85546875" style="70" bestFit="1" customWidth="1"/>
    <col min="5895" max="5895" width="15" style="70" bestFit="1" customWidth="1"/>
    <col min="5896" max="5896" width="23.85546875" style="70" bestFit="1" customWidth="1"/>
    <col min="5897" max="5897" width="15" style="70" bestFit="1" customWidth="1"/>
    <col min="5898" max="5898" width="15" style="70" customWidth="1"/>
    <col min="5899" max="5899" width="23.85546875" style="70" bestFit="1" customWidth="1"/>
    <col min="5900" max="5900" width="15" style="70" bestFit="1" customWidth="1"/>
    <col min="5901" max="5901" width="23.85546875" style="70" bestFit="1" customWidth="1"/>
    <col min="5902" max="5902" width="15" style="70" bestFit="1" customWidth="1"/>
    <col min="5903" max="5903" width="23.85546875" style="70" bestFit="1" customWidth="1"/>
    <col min="5904" max="5904" width="15" style="70" bestFit="1" customWidth="1"/>
    <col min="5905" max="5905" width="23.85546875" style="70" bestFit="1" customWidth="1"/>
    <col min="5906" max="5906" width="15" style="70" bestFit="1" customWidth="1"/>
    <col min="5907" max="6141" width="8.85546875" style="70"/>
    <col min="6142" max="6142" width="17.42578125" style="70" customWidth="1"/>
    <col min="6143" max="6143" width="27.85546875" style="70" bestFit="1" customWidth="1"/>
    <col min="6144" max="6144" width="23.85546875" style="70" bestFit="1" customWidth="1"/>
    <col min="6145" max="6145" width="15" style="70" bestFit="1" customWidth="1"/>
    <col min="6146" max="6146" width="23.85546875" style="70" bestFit="1" customWidth="1"/>
    <col min="6147" max="6147" width="15" style="70" bestFit="1" customWidth="1"/>
    <col min="6148" max="6148" width="23.85546875" style="70" bestFit="1" customWidth="1"/>
    <col min="6149" max="6149" width="15" style="70" bestFit="1" customWidth="1"/>
    <col min="6150" max="6150" width="23.85546875" style="70" bestFit="1" customWidth="1"/>
    <col min="6151" max="6151" width="15" style="70" bestFit="1" customWidth="1"/>
    <col min="6152" max="6152" width="23.85546875" style="70" bestFit="1" customWidth="1"/>
    <col min="6153" max="6153" width="15" style="70" bestFit="1" customWidth="1"/>
    <col min="6154" max="6154" width="15" style="70" customWidth="1"/>
    <col min="6155" max="6155" width="23.85546875" style="70" bestFit="1" customWidth="1"/>
    <col min="6156" max="6156" width="15" style="70" bestFit="1" customWidth="1"/>
    <col min="6157" max="6157" width="23.85546875" style="70" bestFit="1" customWidth="1"/>
    <col min="6158" max="6158" width="15" style="70" bestFit="1" customWidth="1"/>
    <col min="6159" max="6159" width="23.85546875" style="70" bestFit="1" customWidth="1"/>
    <col min="6160" max="6160" width="15" style="70" bestFit="1" customWidth="1"/>
    <col min="6161" max="6161" width="23.85546875" style="70" bestFit="1" customWidth="1"/>
    <col min="6162" max="6162" width="15" style="70" bestFit="1" customWidth="1"/>
    <col min="6163" max="6397" width="8.85546875" style="70"/>
    <col min="6398" max="6398" width="17.42578125" style="70" customWidth="1"/>
    <col min="6399" max="6399" width="27.85546875" style="70" bestFit="1" customWidth="1"/>
    <col min="6400" max="6400" width="23.85546875" style="70" bestFit="1" customWidth="1"/>
    <col min="6401" max="6401" width="15" style="70" bestFit="1" customWidth="1"/>
    <col min="6402" max="6402" width="23.85546875" style="70" bestFit="1" customWidth="1"/>
    <col min="6403" max="6403" width="15" style="70" bestFit="1" customWidth="1"/>
    <col min="6404" max="6404" width="23.85546875" style="70" bestFit="1" customWidth="1"/>
    <col min="6405" max="6405" width="15" style="70" bestFit="1" customWidth="1"/>
    <col min="6406" max="6406" width="23.85546875" style="70" bestFit="1" customWidth="1"/>
    <col min="6407" max="6407" width="15" style="70" bestFit="1" customWidth="1"/>
    <col min="6408" max="6408" width="23.85546875" style="70" bestFit="1" customWidth="1"/>
    <col min="6409" max="6409" width="15" style="70" bestFit="1" customWidth="1"/>
    <col min="6410" max="6410" width="15" style="70" customWidth="1"/>
    <col min="6411" max="6411" width="23.85546875" style="70" bestFit="1" customWidth="1"/>
    <col min="6412" max="6412" width="15" style="70" bestFit="1" customWidth="1"/>
    <col min="6413" max="6413" width="23.85546875" style="70" bestFit="1" customWidth="1"/>
    <col min="6414" max="6414" width="15" style="70" bestFit="1" customWidth="1"/>
    <col min="6415" max="6415" width="23.85546875" style="70" bestFit="1" customWidth="1"/>
    <col min="6416" max="6416" width="15" style="70" bestFit="1" customWidth="1"/>
    <col min="6417" max="6417" width="23.85546875" style="70" bestFit="1" customWidth="1"/>
    <col min="6418" max="6418" width="15" style="70" bestFit="1" customWidth="1"/>
    <col min="6419" max="6653" width="8.85546875" style="70"/>
    <col min="6654" max="6654" width="17.42578125" style="70" customWidth="1"/>
    <col min="6655" max="6655" width="27.85546875" style="70" bestFit="1" customWidth="1"/>
    <col min="6656" max="6656" width="23.85546875" style="70" bestFit="1" customWidth="1"/>
    <col min="6657" max="6657" width="15" style="70" bestFit="1" customWidth="1"/>
    <col min="6658" max="6658" width="23.85546875" style="70" bestFit="1" customWidth="1"/>
    <col min="6659" max="6659" width="15" style="70" bestFit="1" customWidth="1"/>
    <col min="6660" max="6660" width="23.85546875" style="70" bestFit="1" customWidth="1"/>
    <col min="6661" max="6661" width="15" style="70" bestFit="1" customWidth="1"/>
    <col min="6662" max="6662" width="23.85546875" style="70" bestFit="1" customWidth="1"/>
    <col min="6663" max="6663" width="15" style="70" bestFit="1" customWidth="1"/>
    <col min="6664" max="6664" width="23.85546875" style="70" bestFit="1" customWidth="1"/>
    <col min="6665" max="6665" width="15" style="70" bestFit="1" customWidth="1"/>
    <col min="6666" max="6666" width="15" style="70" customWidth="1"/>
    <col min="6667" max="6667" width="23.85546875" style="70" bestFit="1" customWidth="1"/>
    <col min="6668" max="6668" width="15" style="70" bestFit="1" customWidth="1"/>
    <col min="6669" max="6669" width="23.85546875" style="70" bestFit="1" customWidth="1"/>
    <col min="6670" max="6670" width="15" style="70" bestFit="1" customWidth="1"/>
    <col min="6671" max="6671" width="23.85546875" style="70" bestFit="1" customWidth="1"/>
    <col min="6672" max="6672" width="15" style="70" bestFit="1" customWidth="1"/>
    <col min="6673" max="6673" width="23.85546875" style="70" bestFit="1" customWidth="1"/>
    <col min="6674" max="6674" width="15" style="70" bestFit="1" customWidth="1"/>
    <col min="6675" max="6909" width="8.85546875" style="70"/>
    <col min="6910" max="6910" width="17.42578125" style="70" customWidth="1"/>
    <col min="6911" max="6911" width="27.85546875" style="70" bestFit="1" customWidth="1"/>
    <col min="6912" max="6912" width="23.85546875" style="70" bestFit="1" customWidth="1"/>
    <col min="6913" max="6913" width="15" style="70" bestFit="1" customWidth="1"/>
    <col min="6914" max="6914" width="23.85546875" style="70" bestFit="1" customWidth="1"/>
    <col min="6915" max="6915" width="15" style="70" bestFit="1" customWidth="1"/>
    <col min="6916" max="6916" width="23.85546875" style="70" bestFit="1" customWidth="1"/>
    <col min="6917" max="6917" width="15" style="70" bestFit="1" customWidth="1"/>
    <col min="6918" max="6918" width="23.85546875" style="70" bestFit="1" customWidth="1"/>
    <col min="6919" max="6919" width="15" style="70" bestFit="1" customWidth="1"/>
    <col min="6920" max="6920" width="23.85546875" style="70" bestFit="1" customWidth="1"/>
    <col min="6921" max="6921" width="15" style="70" bestFit="1" customWidth="1"/>
    <col min="6922" max="6922" width="15" style="70" customWidth="1"/>
    <col min="6923" max="6923" width="23.85546875" style="70" bestFit="1" customWidth="1"/>
    <col min="6924" max="6924" width="15" style="70" bestFit="1" customWidth="1"/>
    <col min="6925" max="6925" width="23.85546875" style="70" bestFit="1" customWidth="1"/>
    <col min="6926" max="6926" width="15" style="70" bestFit="1" customWidth="1"/>
    <col min="6927" max="6927" width="23.85546875" style="70" bestFit="1" customWidth="1"/>
    <col min="6928" max="6928" width="15" style="70" bestFit="1" customWidth="1"/>
    <col min="6929" max="6929" width="23.85546875" style="70" bestFit="1" customWidth="1"/>
    <col min="6930" max="6930" width="15" style="70" bestFit="1" customWidth="1"/>
    <col min="6931" max="7165" width="8.85546875" style="70"/>
    <col min="7166" max="7166" width="17.42578125" style="70" customWidth="1"/>
    <col min="7167" max="7167" width="27.85546875" style="70" bestFit="1" customWidth="1"/>
    <col min="7168" max="7168" width="23.85546875" style="70" bestFit="1" customWidth="1"/>
    <col min="7169" max="7169" width="15" style="70" bestFit="1" customWidth="1"/>
    <col min="7170" max="7170" width="23.85546875" style="70" bestFit="1" customWidth="1"/>
    <col min="7171" max="7171" width="15" style="70" bestFit="1" customWidth="1"/>
    <col min="7172" max="7172" width="23.85546875" style="70" bestFit="1" customWidth="1"/>
    <col min="7173" max="7173" width="15" style="70" bestFit="1" customWidth="1"/>
    <col min="7174" max="7174" width="23.85546875" style="70" bestFit="1" customWidth="1"/>
    <col min="7175" max="7175" width="15" style="70" bestFit="1" customWidth="1"/>
    <col min="7176" max="7176" width="23.85546875" style="70" bestFit="1" customWidth="1"/>
    <col min="7177" max="7177" width="15" style="70" bestFit="1" customWidth="1"/>
    <col min="7178" max="7178" width="15" style="70" customWidth="1"/>
    <col min="7179" max="7179" width="23.85546875" style="70" bestFit="1" customWidth="1"/>
    <col min="7180" max="7180" width="15" style="70" bestFit="1" customWidth="1"/>
    <col min="7181" max="7181" width="23.85546875" style="70" bestFit="1" customWidth="1"/>
    <col min="7182" max="7182" width="15" style="70" bestFit="1" customWidth="1"/>
    <col min="7183" max="7183" width="23.85546875" style="70" bestFit="1" customWidth="1"/>
    <col min="7184" max="7184" width="15" style="70" bestFit="1" customWidth="1"/>
    <col min="7185" max="7185" width="23.85546875" style="70" bestFit="1" customWidth="1"/>
    <col min="7186" max="7186" width="15" style="70" bestFit="1" customWidth="1"/>
    <col min="7187" max="7421" width="8.85546875" style="70"/>
    <col min="7422" max="7422" width="17.42578125" style="70" customWidth="1"/>
    <col min="7423" max="7423" width="27.85546875" style="70" bestFit="1" customWidth="1"/>
    <col min="7424" max="7424" width="23.85546875" style="70" bestFit="1" customWidth="1"/>
    <col min="7425" max="7425" width="15" style="70" bestFit="1" customWidth="1"/>
    <col min="7426" max="7426" width="23.85546875" style="70" bestFit="1" customWidth="1"/>
    <col min="7427" max="7427" width="15" style="70" bestFit="1" customWidth="1"/>
    <col min="7428" max="7428" width="23.85546875" style="70" bestFit="1" customWidth="1"/>
    <col min="7429" max="7429" width="15" style="70" bestFit="1" customWidth="1"/>
    <col min="7430" max="7430" width="23.85546875" style="70" bestFit="1" customWidth="1"/>
    <col min="7431" max="7431" width="15" style="70" bestFit="1" customWidth="1"/>
    <col min="7432" max="7432" width="23.85546875" style="70" bestFit="1" customWidth="1"/>
    <col min="7433" max="7433" width="15" style="70" bestFit="1" customWidth="1"/>
    <col min="7434" max="7434" width="15" style="70" customWidth="1"/>
    <col min="7435" max="7435" width="23.85546875" style="70" bestFit="1" customWidth="1"/>
    <col min="7436" max="7436" width="15" style="70" bestFit="1" customWidth="1"/>
    <col min="7437" max="7437" width="23.85546875" style="70" bestFit="1" customWidth="1"/>
    <col min="7438" max="7438" width="15" style="70" bestFit="1" customWidth="1"/>
    <col min="7439" max="7439" width="23.85546875" style="70" bestFit="1" customWidth="1"/>
    <col min="7440" max="7440" width="15" style="70" bestFit="1" customWidth="1"/>
    <col min="7441" max="7441" width="23.85546875" style="70" bestFit="1" customWidth="1"/>
    <col min="7442" max="7442" width="15" style="70" bestFit="1" customWidth="1"/>
    <col min="7443" max="7677" width="8.85546875" style="70"/>
    <col min="7678" max="7678" width="17.42578125" style="70" customWidth="1"/>
    <col min="7679" max="7679" width="27.85546875" style="70" bestFit="1" customWidth="1"/>
    <col min="7680" max="7680" width="23.85546875" style="70" bestFit="1" customWidth="1"/>
    <col min="7681" max="7681" width="15" style="70" bestFit="1" customWidth="1"/>
    <col min="7682" max="7682" width="23.85546875" style="70" bestFit="1" customWidth="1"/>
    <col min="7683" max="7683" width="15" style="70" bestFit="1" customWidth="1"/>
    <col min="7684" max="7684" width="23.85546875" style="70" bestFit="1" customWidth="1"/>
    <col min="7685" max="7685" width="15" style="70" bestFit="1" customWidth="1"/>
    <col min="7686" max="7686" width="23.85546875" style="70" bestFit="1" customWidth="1"/>
    <col min="7687" max="7687" width="15" style="70" bestFit="1" customWidth="1"/>
    <col min="7688" max="7688" width="23.85546875" style="70" bestFit="1" customWidth="1"/>
    <col min="7689" max="7689" width="15" style="70" bestFit="1" customWidth="1"/>
    <col min="7690" max="7690" width="15" style="70" customWidth="1"/>
    <col min="7691" max="7691" width="23.85546875" style="70" bestFit="1" customWidth="1"/>
    <col min="7692" max="7692" width="15" style="70" bestFit="1" customWidth="1"/>
    <col min="7693" max="7693" width="23.85546875" style="70" bestFit="1" customWidth="1"/>
    <col min="7694" max="7694" width="15" style="70" bestFit="1" customWidth="1"/>
    <col min="7695" max="7695" width="23.85546875" style="70" bestFit="1" customWidth="1"/>
    <col min="7696" max="7696" width="15" style="70" bestFit="1" customWidth="1"/>
    <col min="7697" max="7697" width="23.85546875" style="70" bestFit="1" customWidth="1"/>
    <col min="7698" max="7698" width="15" style="70" bestFit="1" customWidth="1"/>
    <col min="7699" max="7933" width="8.85546875" style="70"/>
    <col min="7934" max="7934" width="17.42578125" style="70" customWidth="1"/>
    <col min="7935" max="7935" width="27.85546875" style="70" bestFit="1" customWidth="1"/>
    <col min="7936" max="7936" width="23.85546875" style="70" bestFit="1" customWidth="1"/>
    <col min="7937" max="7937" width="15" style="70" bestFit="1" customWidth="1"/>
    <col min="7938" max="7938" width="23.85546875" style="70" bestFit="1" customWidth="1"/>
    <col min="7939" max="7939" width="15" style="70" bestFit="1" customWidth="1"/>
    <col min="7940" max="7940" width="23.85546875" style="70" bestFit="1" customWidth="1"/>
    <col min="7941" max="7941" width="15" style="70" bestFit="1" customWidth="1"/>
    <col min="7942" max="7942" width="23.85546875" style="70" bestFit="1" customWidth="1"/>
    <col min="7943" max="7943" width="15" style="70" bestFit="1" customWidth="1"/>
    <col min="7944" max="7944" width="23.85546875" style="70" bestFit="1" customWidth="1"/>
    <col min="7945" max="7945" width="15" style="70" bestFit="1" customWidth="1"/>
    <col min="7946" max="7946" width="15" style="70" customWidth="1"/>
    <col min="7947" max="7947" width="23.85546875" style="70" bestFit="1" customWidth="1"/>
    <col min="7948" max="7948" width="15" style="70" bestFit="1" customWidth="1"/>
    <col min="7949" max="7949" width="23.85546875" style="70" bestFit="1" customWidth="1"/>
    <col min="7950" max="7950" width="15" style="70" bestFit="1" customWidth="1"/>
    <col min="7951" max="7951" width="23.85546875" style="70" bestFit="1" customWidth="1"/>
    <col min="7952" max="7952" width="15" style="70" bestFit="1" customWidth="1"/>
    <col min="7953" max="7953" width="23.85546875" style="70" bestFit="1" customWidth="1"/>
    <col min="7954" max="7954" width="15" style="70" bestFit="1" customWidth="1"/>
    <col min="7955" max="8189" width="8.85546875" style="70"/>
    <col min="8190" max="8190" width="17.42578125" style="70" customWidth="1"/>
    <col min="8191" max="8191" width="27.85546875" style="70" bestFit="1" customWidth="1"/>
    <col min="8192" max="8192" width="23.85546875" style="70" bestFit="1" customWidth="1"/>
    <col min="8193" max="8193" width="15" style="70" bestFit="1" customWidth="1"/>
    <col min="8194" max="8194" width="23.85546875" style="70" bestFit="1" customWidth="1"/>
    <col min="8195" max="8195" width="15" style="70" bestFit="1" customWidth="1"/>
    <col min="8196" max="8196" width="23.85546875" style="70" bestFit="1" customWidth="1"/>
    <col min="8197" max="8197" width="15" style="70" bestFit="1" customWidth="1"/>
    <col min="8198" max="8198" width="23.85546875" style="70" bestFit="1" customWidth="1"/>
    <col min="8199" max="8199" width="15" style="70" bestFit="1" customWidth="1"/>
    <col min="8200" max="8200" width="23.85546875" style="70" bestFit="1" customWidth="1"/>
    <col min="8201" max="8201" width="15" style="70" bestFit="1" customWidth="1"/>
    <col min="8202" max="8202" width="15" style="70" customWidth="1"/>
    <col min="8203" max="8203" width="23.85546875" style="70" bestFit="1" customWidth="1"/>
    <col min="8204" max="8204" width="15" style="70" bestFit="1" customWidth="1"/>
    <col min="8205" max="8205" width="23.85546875" style="70" bestFit="1" customWidth="1"/>
    <col min="8206" max="8206" width="15" style="70" bestFit="1" customWidth="1"/>
    <col min="8207" max="8207" width="23.85546875" style="70" bestFit="1" customWidth="1"/>
    <col min="8208" max="8208" width="15" style="70" bestFit="1" customWidth="1"/>
    <col min="8209" max="8209" width="23.85546875" style="70" bestFit="1" customWidth="1"/>
    <col min="8210" max="8210" width="15" style="70" bestFit="1" customWidth="1"/>
    <col min="8211" max="8445" width="8.85546875" style="70"/>
    <col min="8446" max="8446" width="17.42578125" style="70" customWidth="1"/>
    <col min="8447" max="8447" width="27.85546875" style="70" bestFit="1" customWidth="1"/>
    <col min="8448" max="8448" width="23.85546875" style="70" bestFit="1" customWidth="1"/>
    <col min="8449" max="8449" width="15" style="70" bestFit="1" customWidth="1"/>
    <col min="8450" max="8450" width="23.85546875" style="70" bestFit="1" customWidth="1"/>
    <col min="8451" max="8451" width="15" style="70" bestFit="1" customWidth="1"/>
    <col min="8452" max="8452" width="23.85546875" style="70" bestFit="1" customWidth="1"/>
    <col min="8453" max="8453" width="15" style="70" bestFit="1" customWidth="1"/>
    <col min="8454" max="8454" width="23.85546875" style="70" bestFit="1" customWidth="1"/>
    <col min="8455" max="8455" width="15" style="70" bestFit="1" customWidth="1"/>
    <col min="8456" max="8456" width="23.85546875" style="70" bestFit="1" customWidth="1"/>
    <col min="8457" max="8457" width="15" style="70" bestFit="1" customWidth="1"/>
    <col min="8458" max="8458" width="15" style="70" customWidth="1"/>
    <col min="8459" max="8459" width="23.85546875" style="70" bestFit="1" customWidth="1"/>
    <col min="8460" max="8460" width="15" style="70" bestFit="1" customWidth="1"/>
    <col min="8461" max="8461" width="23.85546875" style="70" bestFit="1" customWidth="1"/>
    <col min="8462" max="8462" width="15" style="70" bestFit="1" customWidth="1"/>
    <col min="8463" max="8463" width="23.85546875" style="70" bestFit="1" customWidth="1"/>
    <col min="8464" max="8464" width="15" style="70" bestFit="1" customWidth="1"/>
    <col min="8465" max="8465" width="23.85546875" style="70" bestFit="1" customWidth="1"/>
    <col min="8466" max="8466" width="15" style="70" bestFit="1" customWidth="1"/>
    <col min="8467" max="8701" width="8.85546875" style="70"/>
    <col min="8702" max="8702" width="17.42578125" style="70" customWidth="1"/>
    <col min="8703" max="8703" width="27.85546875" style="70" bestFit="1" customWidth="1"/>
    <col min="8704" max="8704" width="23.85546875" style="70" bestFit="1" customWidth="1"/>
    <col min="8705" max="8705" width="15" style="70" bestFit="1" customWidth="1"/>
    <col min="8706" max="8706" width="23.85546875" style="70" bestFit="1" customWidth="1"/>
    <col min="8707" max="8707" width="15" style="70" bestFit="1" customWidth="1"/>
    <col min="8708" max="8708" width="23.85546875" style="70" bestFit="1" customWidth="1"/>
    <col min="8709" max="8709" width="15" style="70" bestFit="1" customWidth="1"/>
    <col min="8710" max="8710" width="23.85546875" style="70" bestFit="1" customWidth="1"/>
    <col min="8711" max="8711" width="15" style="70" bestFit="1" customWidth="1"/>
    <col min="8712" max="8712" width="23.85546875" style="70" bestFit="1" customWidth="1"/>
    <col min="8713" max="8713" width="15" style="70" bestFit="1" customWidth="1"/>
    <col min="8714" max="8714" width="15" style="70" customWidth="1"/>
    <col min="8715" max="8715" width="23.85546875" style="70" bestFit="1" customWidth="1"/>
    <col min="8716" max="8716" width="15" style="70" bestFit="1" customWidth="1"/>
    <col min="8717" max="8717" width="23.85546875" style="70" bestFit="1" customWidth="1"/>
    <col min="8718" max="8718" width="15" style="70" bestFit="1" customWidth="1"/>
    <col min="8719" max="8719" width="23.85546875" style="70" bestFit="1" customWidth="1"/>
    <col min="8720" max="8720" width="15" style="70" bestFit="1" customWidth="1"/>
    <col min="8721" max="8721" width="23.85546875" style="70" bestFit="1" customWidth="1"/>
    <col min="8722" max="8722" width="15" style="70" bestFit="1" customWidth="1"/>
    <col min="8723" max="8957" width="8.85546875" style="70"/>
    <col min="8958" max="8958" width="17.42578125" style="70" customWidth="1"/>
    <col min="8959" max="8959" width="27.85546875" style="70" bestFit="1" customWidth="1"/>
    <col min="8960" max="8960" width="23.85546875" style="70" bestFit="1" customWidth="1"/>
    <col min="8961" max="8961" width="15" style="70" bestFit="1" customWidth="1"/>
    <col min="8962" max="8962" width="23.85546875" style="70" bestFit="1" customWidth="1"/>
    <col min="8963" max="8963" width="15" style="70" bestFit="1" customWidth="1"/>
    <col min="8964" max="8964" width="23.85546875" style="70" bestFit="1" customWidth="1"/>
    <col min="8965" max="8965" width="15" style="70" bestFit="1" customWidth="1"/>
    <col min="8966" max="8966" width="23.85546875" style="70" bestFit="1" customWidth="1"/>
    <col min="8967" max="8967" width="15" style="70" bestFit="1" customWidth="1"/>
    <col min="8968" max="8968" width="23.85546875" style="70" bestFit="1" customWidth="1"/>
    <col min="8969" max="8969" width="15" style="70" bestFit="1" customWidth="1"/>
    <col min="8970" max="8970" width="15" style="70" customWidth="1"/>
    <col min="8971" max="8971" width="23.85546875" style="70" bestFit="1" customWidth="1"/>
    <col min="8972" max="8972" width="15" style="70" bestFit="1" customWidth="1"/>
    <col min="8973" max="8973" width="23.85546875" style="70" bestFit="1" customWidth="1"/>
    <col min="8974" max="8974" width="15" style="70" bestFit="1" customWidth="1"/>
    <col min="8975" max="8975" width="23.85546875" style="70" bestFit="1" customWidth="1"/>
    <col min="8976" max="8976" width="15" style="70" bestFit="1" customWidth="1"/>
    <col min="8977" max="8977" width="23.85546875" style="70" bestFit="1" customWidth="1"/>
    <col min="8978" max="8978" width="15" style="70" bestFit="1" customWidth="1"/>
    <col min="8979" max="9213" width="8.85546875" style="70"/>
    <col min="9214" max="9214" width="17.42578125" style="70" customWidth="1"/>
    <col min="9215" max="9215" width="27.85546875" style="70" bestFit="1" customWidth="1"/>
    <col min="9216" max="9216" width="23.85546875" style="70" bestFit="1" customWidth="1"/>
    <col min="9217" max="9217" width="15" style="70" bestFit="1" customWidth="1"/>
    <col min="9218" max="9218" width="23.85546875" style="70" bestFit="1" customWidth="1"/>
    <col min="9219" max="9219" width="15" style="70" bestFit="1" customWidth="1"/>
    <col min="9220" max="9220" width="23.85546875" style="70" bestFit="1" customWidth="1"/>
    <col min="9221" max="9221" width="15" style="70" bestFit="1" customWidth="1"/>
    <col min="9222" max="9222" width="23.85546875" style="70" bestFit="1" customWidth="1"/>
    <col min="9223" max="9223" width="15" style="70" bestFit="1" customWidth="1"/>
    <col min="9224" max="9224" width="23.85546875" style="70" bestFit="1" customWidth="1"/>
    <col min="9225" max="9225" width="15" style="70" bestFit="1" customWidth="1"/>
    <col min="9226" max="9226" width="15" style="70" customWidth="1"/>
    <col min="9227" max="9227" width="23.85546875" style="70" bestFit="1" customWidth="1"/>
    <col min="9228" max="9228" width="15" style="70" bestFit="1" customWidth="1"/>
    <col min="9229" max="9229" width="23.85546875" style="70" bestFit="1" customWidth="1"/>
    <col min="9230" max="9230" width="15" style="70" bestFit="1" customWidth="1"/>
    <col min="9231" max="9231" width="23.85546875" style="70" bestFit="1" customWidth="1"/>
    <col min="9232" max="9232" width="15" style="70" bestFit="1" customWidth="1"/>
    <col min="9233" max="9233" width="23.85546875" style="70" bestFit="1" customWidth="1"/>
    <col min="9234" max="9234" width="15" style="70" bestFit="1" customWidth="1"/>
    <col min="9235" max="9469" width="8.85546875" style="70"/>
    <col min="9470" max="9470" width="17.42578125" style="70" customWidth="1"/>
    <col min="9471" max="9471" width="27.85546875" style="70" bestFit="1" customWidth="1"/>
    <col min="9472" max="9472" width="23.85546875" style="70" bestFit="1" customWidth="1"/>
    <col min="9473" max="9473" width="15" style="70" bestFit="1" customWidth="1"/>
    <col min="9474" max="9474" width="23.85546875" style="70" bestFit="1" customWidth="1"/>
    <col min="9475" max="9475" width="15" style="70" bestFit="1" customWidth="1"/>
    <col min="9476" max="9476" width="23.85546875" style="70" bestFit="1" customWidth="1"/>
    <col min="9477" max="9477" width="15" style="70" bestFit="1" customWidth="1"/>
    <col min="9478" max="9478" width="23.85546875" style="70" bestFit="1" customWidth="1"/>
    <col min="9479" max="9479" width="15" style="70" bestFit="1" customWidth="1"/>
    <col min="9480" max="9480" width="23.85546875" style="70" bestFit="1" customWidth="1"/>
    <col min="9481" max="9481" width="15" style="70" bestFit="1" customWidth="1"/>
    <col min="9482" max="9482" width="15" style="70" customWidth="1"/>
    <col min="9483" max="9483" width="23.85546875" style="70" bestFit="1" customWidth="1"/>
    <col min="9484" max="9484" width="15" style="70" bestFit="1" customWidth="1"/>
    <col min="9485" max="9485" width="23.85546875" style="70" bestFit="1" customWidth="1"/>
    <col min="9486" max="9486" width="15" style="70" bestFit="1" customWidth="1"/>
    <col min="9487" max="9487" width="23.85546875" style="70" bestFit="1" customWidth="1"/>
    <col min="9488" max="9488" width="15" style="70" bestFit="1" customWidth="1"/>
    <col min="9489" max="9489" width="23.85546875" style="70" bestFit="1" customWidth="1"/>
    <col min="9490" max="9490" width="15" style="70" bestFit="1" customWidth="1"/>
    <col min="9491" max="9725" width="8.85546875" style="70"/>
    <col min="9726" max="9726" width="17.42578125" style="70" customWidth="1"/>
    <col min="9727" max="9727" width="27.85546875" style="70" bestFit="1" customWidth="1"/>
    <col min="9728" max="9728" width="23.85546875" style="70" bestFit="1" customWidth="1"/>
    <col min="9729" max="9729" width="15" style="70" bestFit="1" customWidth="1"/>
    <col min="9730" max="9730" width="23.85546875" style="70" bestFit="1" customWidth="1"/>
    <col min="9731" max="9731" width="15" style="70" bestFit="1" customWidth="1"/>
    <col min="9732" max="9732" width="23.85546875" style="70" bestFit="1" customWidth="1"/>
    <col min="9733" max="9733" width="15" style="70" bestFit="1" customWidth="1"/>
    <col min="9734" max="9734" width="23.85546875" style="70" bestFit="1" customWidth="1"/>
    <col min="9735" max="9735" width="15" style="70" bestFit="1" customWidth="1"/>
    <col min="9736" max="9736" width="23.85546875" style="70" bestFit="1" customWidth="1"/>
    <col min="9737" max="9737" width="15" style="70" bestFit="1" customWidth="1"/>
    <col min="9738" max="9738" width="15" style="70" customWidth="1"/>
    <col min="9739" max="9739" width="23.85546875" style="70" bestFit="1" customWidth="1"/>
    <col min="9740" max="9740" width="15" style="70" bestFit="1" customWidth="1"/>
    <col min="9741" max="9741" width="23.85546875" style="70" bestFit="1" customWidth="1"/>
    <col min="9742" max="9742" width="15" style="70" bestFit="1" customWidth="1"/>
    <col min="9743" max="9743" width="23.85546875" style="70" bestFit="1" customWidth="1"/>
    <col min="9744" max="9744" width="15" style="70" bestFit="1" customWidth="1"/>
    <col min="9745" max="9745" width="23.85546875" style="70" bestFit="1" customWidth="1"/>
    <col min="9746" max="9746" width="15" style="70" bestFit="1" customWidth="1"/>
    <col min="9747" max="9981" width="8.85546875" style="70"/>
    <col min="9982" max="9982" width="17.42578125" style="70" customWidth="1"/>
    <col min="9983" max="9983" width="27.85546875" style="70" bestFit="1" customWidth="1"/>
    <col min="9984" max="9984" width="23.85546875" style="70" bestFit="1" customWidth="1"/>
    <col min="9985" max="9985" width="15" style="70" bestFit="1" customWidth="1"/>
    <col min="9986" max="9986" width="23.85546875" style="70" bestFit="1" customWidth="1"/>
    <col min="9987" max="9987" width="15" style="70" bestFit="1" customWidth="1"/>
    <col min="9988" max="9988" width="23.85546875" style="70" bestFit="1" customWidth="1"/>
    <col min="9989" max="9989" width="15" style="70" bestFit="1" customWidth="1"/>
    <col min="9990" max="9990" width="23.85546875" style="70" bestFit="1" customWidth="1"/>
    <col min="9991" max="9991" width="15" style="70" bestFit="1" customWidth="1"/>
    <col min="9992" max="9992" width="23.85546875" style="70" bestFit="1" customWidth="1"/>
    <col min="9993" max="9993" width="15" style="70" bestFit="1" customWidth="1"/>
    <col min="9994" max="9994" width="15" style="70" customWidth="1"/>
    <col min="9995" max="9995" width="23.85546875" style="70" bestFit="1" customWidth="1"/>
    <col min="9996" max="9996" width="15" style="70" bestFit="1" customWidth="1"/>
    <col min="9997" max="9997" width="23.85546875" style="70" bestFit="1" customWidth="1"/>
    <col min="9998" max="9998" width="15" style="70" bestFit="1" customWidth="1"/>
    <col min="9999" max="9999" width="23.85546875" style="70" bestFit="1" customWidth="1"/>
    <col min="10000" max="10000" width="15" style="70" bestFit="1" customWidth="1"/>
    <col min="10001" max="10001" width="23.85546875" style="70" bestFit="1" customWidth="1"/>
    <col min="10002" max="10002" width="15" style="70" bestFit="1" customWidth="1"/>
    <col min="10003" max="10237" width="8.85546875" style="70"/>
    <col min="10238" max="10238" width="17.42578125" style="70" customWidth="1"/>
    <col min="10239" max="10239" width="27.85546875" style="70" bestFit="1" customWidth="1"/>
    <col min="10240" max="10240" width="23.85546875" style="70" bestFit="1" customWidth="1"/>
    <col min="10241" max="10241" width="15" style="70" bestFit="1" customWidth="1"/>
    <col min="10242" max="10242" width="23.85546875" style="70" bestFit="1" customWidth="1"/>
    <col min="10243" max="10243" width="15" style="70" bestFit="1" customWidth="1"/>
    <col min="10244" max="10244" width="23.85546875" style="70" bestFit="1" customWidth="1"/>
    <col min="10245" max="10245" width="15" style="70" bestFit="1" customWidth="1"/>
    <col min="10246" max="10246" width="23.85546875" style="70" bestFit="1" customWidth="1"/>
    <col min="10247" max="10247" width="15" style="70" bestFit="1" customWidth="1"/>
    <col min="10248" max="10248" width="23.85546875" style="70" bestFit="1" customWidth="1"/>
    <col min="10249" max="10249" width="15" style="70" bestFit="1" customWidth="1"/>
    <col min="10250" max="10250" width="15" style="70" customWidth="1"/>
    <col min="10251" max="10251" width="23.85546875" style="70" bestFit="1" customWidth="1"/>
    <col min="10252" max="10252" width="15" style="70" bestFit="1" customWidth="1"/>
    <col min="10253" max="10253" width="23.85546875" style="70" bestFit="1" customWidth="1"/>
    <col min="10254" max="10254" width="15" style="70" bestFit="1" customWidth="1"/>
    <col min="10255" max="10255" width="23.85546875" style="70" bestFit="1" customWidth="1"/>
    <col min="10256" max="10256" width="15" style="70" bestFit="1" customWidth="1"/>
    <col min="10257" max="10257" width="23.85546875" style="70" bestFit="1" customWidth="1"/>
    <col min="10258" max="10258" width="15" style="70" bestFit="1" customWidth="1"/>
    <col min="10259" max="10493" width="8.85546875" style="70"/>
    <col min="10494" max="10494" width="17.42578125" style="70" customWidth="1"/>
    <col min="10495" max="10495" width="27.85546875" style="70" bestFit="1" customWidth="1"/>
    <col min="10496" max="10496" width="23.85546875" style="70" bestFit="1" customWidth="1"/>
    <col min="10497" max="10497" width="15" style="70" bestFit="1" customWidth="1"/>
    <col min="10498" max="10498" width="23.85546875" style="70" bestFit="1" customWidth="1"/>
    <col min="10499" max="10499" width="15" style="70" bestFit="1" customWidth="1"/>
    <col min="10500" max="10500" width="23.85546875" style="70" bestFit="1" customWidth="1"/>
    <col min="10501" max="10501" width="15" style="70" bestFit="1" customWidth="1"/>
    <col min="10502" max="10502" width="23.85546875" style="70" bestFit="1" customWidth="1"/>
    <col min="10503" max="10503" width="15" style="70" bestFit="1" customWidth="1"/>
    <col min="10504" max="10504" width="23.85546875" style="70" bestFit="1" customWidth="1"/>
    <col min="10505" max="10505" width="15" style="70" bestFit="1" customWidth="1"/>
    <col min="10506" max="10506" width="15" style="70" customWidth="1"/>
    <col min="10507" max="10507" width="23.85546875" style="70" bestFit="1" customWidth="1"/>
    <col min="10508" max="10508" width="15" style="70" bestFit="1" customWidth="1"/>
    <col min="10509" max="10509" width="23.85546875" style="70" bestFit="1" customWidth="1"/>
    <col min="10510" max="10510" width="15" style="70" bestFit="1" customWidth="1"/>
    <col min="10511" max="10511" width="23.85546875" style="70" bestFit="1" customWidth="1"/>
    <col min="10512" max="10512" width="15" style="70" bestFit="1" customWidth="1"/>
    <col min="10513" max="10513" width="23.85546875" style="70" bestFit="1" customWidth="1"/>
    <col min="10514" max="10514" width="15" style="70" bestFit="1" customWidth="1"/>
    <col min="10515" max="10749" width="8.85546875" style="70"/>
    <col min="10750" max="10750" width="17.42578125" style="70" customWidth="1"/>
    <col min="10751" max="10751" width="27.85546875" style="70" bestFit="1" customWidth="1"/>
    <col min="10752" max="10752" width="23.85546875" style="70" bestFit="1" customWidth="1"/>
    <col min="10753" max="10753" width="15" style="70" bestFit="1" customWidth="1"/>
    <col min="10754" max="10754" width="23.85546875" style="70" bestFit="1" customWidth="1"/>
    <col min="10755" max="10755" width="15" style="70" bestFit="1" customWidth="1"/>
    <col min="10756" max="10756" width="23.85546875" style="70" bestFit="1" customWidth="1"/>
    <col min="10757" max="10757" width="15" style="70" bestFit="1" customWidth="1"/>
    <col min="10758" max="10758" width="23.85546875" style="70" bestFit="1" customWidth="1"/>
    <col min="10759" max="10759" width="15" style="70" bestFit="1" customWidth="1"/>
    <col min="10760" max="10760" width="23.85546875" style="70" bestFit="1" customWidth="1"/>
    <col min="10761" max="10761" width="15" style="70" bestFit="1" customWidth="1"/>
    <col min="10762" max="10762" width="15" style="70" customWidth="1"/>
    <col min="10763" max="10763" width="23.85546875" style="70" bestFit="1" customWidth="1"/>
    <col min="10764" max="10764" width="15" style="70" bestFit="1" customWidth="1"/>
    <col min="10765" max="10765" width="23.85546875" style="70" bestFit="1" customWidth="1"/>
    <col min="10766" max="10766" width="15" style="70" bestFit="1" customWidth="1"/>
    <col min="10767" max="10767" width="23.85546875" style="70" bestFit="1" customWidth="1"/>
    <col min="10768" max="10768" width="15" style="70" bestFit="1" customWidth="1"/>
    <col min="10769" max="10769" width="23.85546875" style="70" bestFit="1" customWidth="1"/>
    <col min="10770" max="10770" width="15" style="70" bestFit="1" customWidth="1"/>
    <col min="10771" max="11005" width="8.85546875" style="70"/>
    <col min="11006" max="11006" width="17.42578125" style="70" customWidth="1"/>
    <col min="11007" max="11007" width="27.85546875" style="70" bestFit="1" customWidth="1"/>
    <col min="11008" max="11008" width="23.85546875" style="70" bestFit="1" customWidth="1"/>
    <col min="11009" max="11009" width="15" style="70" bestFit="1" customWidth="1"/>
    <col min="11010" max="11010" width="23.85546875" style="70" bestFit="1" customWidth="1"/>
    <col min="11011" max="11011" width="15" style="70" bestFit="1" customWidth="1"/>
    <col min="11012" max="11012" width="23.85546875" style="70" bestFit="1" customWidth="1"/>
    <col min="11013" max="11013" width="15" style="70" bestFit="1" customWidth="1"/>
    <col min="11014" max="11014" width="23.85546875" style="70" bestFit="1" customWidth="1"/>
    <col min="11015" max="11015" width="15" style="70" bestFit="1" customWidth="1"/>
    <col min="11016" max="11016" width="23.85546875" style="70" bestFit="1" customWidth="1"/>
    <col min="11017" max="11017" width="15" style="70" bestFit="1" customWidth="1"/>
    <col min="11018" max="11018" width="15" style="70" customWidth="1"/>
    <col min="11019" max="11019" width="23.85546875" style="70" bestFit="1" customWidth="1"/>
    <col min="11020" max="11020" width="15" style="70" bestFit="1" customWidth="1"/>
    <col min="11021" max="11021" width="23.85546875" style="70" bestFit="1" customWidth="1"/>
    <col min="11022" max="11022" width="15" style="70" bestFit="1" customWidth="1"/>
    <col min="11023" max="11023" width="23.85546875" style="70" bestFit="1" customWidth="1"/>
    <col min="11024" max="11024" width="15" style="70" bestFit="1" customWidth="1"/>
    <col min="11025" max="11025" width="23.85546875" style="70" bestFit="1" customWidth="1"/>
    <col min="11026" max="11026" width="15" style="70" bestFit="1" customWidth="1"/>
    <col min="11027" max="11261" width="8.85546875" style="70"/>
    <col min="11262" max="11262" width="17.42578125" style="70" customWidth="1"/>
    <col min="11263" max="11263" width="27.85546875" style="70" bestFit="1" customWidth="1"/>
    <col min="11264" max="11264" width="23.85546875" style="70" bestFit="1" customWidth="1"/>
    <col min="11265" max="11265" width="15" style="70" bestFit="1" customWidth="1"/>
    <col min="11266" max="11266" width="23.85546875" style="70" bestFit="1" customWidth="1"/>
    <col min="11267" max="11267" width="15" style="70" bestFit="1" customWidth="1"/>
    <col min="11268" max="11268" width="23.85546875" style="70" bestFit="1" customWidth="1"/>
    <col min="11269" max="11269" width="15" style="70" bestFit="1" customWidth="1"/>
    <col min="11270" max="11270" width="23.85546875" style="70" bestFit="1" customWidth="1"/>
    <col min="11271" max="11271" width="15" style="70" bestFit="1" customWidth="1"/>
    <col min="11272" max="11272" width="23.85546875" style="70" bestFit="1" customWidth="1"/>
    <col min="11273" max="11273" width="15" style="70" bestFit="1" customWidth="1"/>
    <col min="11274" max="11274" width="15" style="70" customWidth="1"/>
    <col min="11275" max="11275" width="23.85546875" style="70" bestFit="1" customWidth="1"/>
    <col min="11276" max="11276" width="15" style="70" bestFit="1" customWidth="1"/>
    <col min="11277" max="11277" width="23.85546875" style="70" bestFit="1" customWidth="1"/>
    <col min="11278" max="11278" width="15" style="70" bestFit="1" customWidth="1"/>
    <col min="11279" max="11279" width="23.85546875" style="70" bestFit="1" customWidth="1"/>
    <col min="11280" max="11280" width="15" style="70" bestFit="1" customWidth="1"/>
    <col min="11281" max="11281" width="23.85546875" style="70" bestFit="1" customWidth="1"/>
    <col min="11282" max="11282" width="15" style="70" bestFit="1" customWidth="1"/>
    <col min="11283" max="11517" width="8.85546875" style="70"/>
    <col min="11518" max="11518" width="17.42578125" style="70" customWidth="1"/>
    <col min="11519" max="11519" width="27.85546875" style="70" bestFit="1" customWidth="1"/>
    <col min="11520" max="11520" width="23.85546875" style="70" bestFit="1" customWidth="1"/>
    <col min="11521" max="11521" width="15" style="70" bestFit="1" customWidth="1"/>
    <col min="11522" max="11522" width="23.85546875" style="70" bestFit="1" customWidth="1"/>
    <col min="11523" max="11523" width="15" style="70" bestFit="1" customWidth="1"/>
    <col min="11524" max="11524" width="23.85546875" style="70" bestFit="1" customWidth="1"/>
    <col min="11525" max="11525" width="15" style="70" bestFit="1" customWidth="1"/>
    <col min="11526" max="11526" width="23.85546875" style="70" bestFit="1" customWidth="1"/>
    <col min="11527" max="11527" width="15" style="70" bestFit="1" customWidth="1"/>
    <col min="11528" max="11528" width="23.85546875" style="70" bestFit="1" customWidth="1"/>
    <col min="11529" max="11529" width="15" style="70" bestFit="1" customWidth="1"/>
    <col min="11530" max="11530" width="15" style="70" customWidth="1"/>
    <col min="11531" max="11531" width="23.85546875" style="70" bestFit="1" customWidth="1"/>
    <col min="11532" max="11532" width="15" style="70" bestFit="1" customWidth="1"/>
    <col min="11533" max="11533" width="23.85546875" style="70" bestFit="1" customWidth="1"/>
    <col min="11534" max="11534" width="15" style="70" bestFit="1" customWidth="1"/>
    <col min="11535" max="11535" width="23.85546875" style="70" bestFit="1" customWidth="1"/>
    <col min="11536" max="11536" width="15" style="70" bestFit="1" customWidth="1"/>
    <col min="11537" max="11537" width="23.85546875" style="70" bestFit="1" customWidth="1"/>
    <col min="11538" max="11538" width="15" style="70" bestFit="1" customWidth="1"/>
    <col min="11539" max="11773" width="8.85546875" style="70"/>
    <col min="11774" max="11774" width="17.42578125" style="70" customWidth="1"/>
    <col min="11775" max="11775" width="27.85546875" style="70" bestFit="1" customWidth="1"/>
    <col min="11776" max="11776" width="23.85546875" style="70" bestFit="1" customWidth="1"/>
    <col min="11777" max="11777" width="15" style="70" bestFit="1" customWidth="1"/>
    <col min="11778" max="11778" width="23.85546875" style="70" bestFit="1" customWidth="1"/>
    <col min="11779" max="11779" width="15" style="70" bestFit="1" customWidth="1"/>
    <col min="11780" max="11780" width="23.85546875" style="70" bestFit="1" customWidth="1"/>
    <col min="11781" max="11781" width="15" style="70" bestFit="1" customWidth="1"/>
    <col min="11782" max="11782" width="23.85546875" style="70" bestFit="1" customWidth="1"/>
    <col min="11783" max="11783" width="15" style="70" bestFit="1" customWidth="1"/>
    <col min="11784" max="11784" width="23.85546875" style="70" bestFit="1" customWidth="1"/>
    <col min="11785" max="11785" width="15" style="70" bestFit="1" customWidth="1"/>
    <col min="11786" max="11786" width="15" style="70" customWidth="1"/>
    <col min="11787" max="11787" width="23.85546875" style="70" bestFit="1" customWidth="1"/>
    <col min="11788" max="11788" width="15" style="70" bestFit="1" customWidth="1"/>
    <col min="11789" max="11789" width="23.85546875" style="70" bestFit="1" customWidth="1"/>
    <col min="11790" max="11790" width="15" style="70" bestFit="1" customWidth="1"/>
    <col min="11791" max="11791" width="23.85546875" style="70" bestFit="1" customWidth="1"/>
    <col min="11792" max="11792" width="15" style="70" bestFit="1" customWidth="1"/>
    <col min="11793" max="11793" width="23.85546875" style="70" bestFit="1" customWidth="1"/>
    <col min="11794" max="11794" width="15" style="70" bestFit="1" customWidth="1"/>
    <col min="11795" max="12029" width="8.85546875" style="70"/>
    <col min="12030" max="12030" width="17.42578125" style="70" customWidth="1"/>
    <col min="12031" max="12031" width="27.85546875" style="70" bestFit="1" customWidth="1"/>
    <col min="12032" max="12032" width="23.85546875" style="70" bestFit="1" customWidth="1"/>
    <col min="12033" max="12033" width="15" style="70" bestFit="1" customWidth="1"/>
    <col min="12034" max="12034" width="23.85546875" style="70" bestFit="1" customWidth="1"/>
    <col min="12035" max="12035" width="15" style="70" bestFit="1" customWidth="1"/>
    <col min="12036" max="12036" width="23.85546875" style="70" bestFit="1" customWidth="1"/>
    <col min="12037" max="12037" width="15" style="70" bestFit="1" customWidth="1"/>
    <col min="12038" max="12038" width="23.85546875" style="70" bestFit="1" customWidth="1"/>
    <col min="12039" max="12039" width="15" style="70" bestFit="1" customWidth="1"/>
    <col min="12040" max="12040" width="23.85546875" style="70" bestFit="1" customWidth="1"/>
    <col min="12041" max="12041" width="15" style="70" bestFit="1" customWidth="1"/>
    <col min="12042" max="12042" width="15" style="70" customWidth="1"/>
    <col min="12043" max="12043" width="23.85546875" style="70" bestFit="1" customWidth="1"/>
    <col min="12044" max="12044" width="15" style="70" bestFit="1" customWidth="1"/>
    <col min="12045" max="12045" width="23.85546875" style="70" bestFit="1" customWidth="1"/>
    <col min="12046" max="12046" width="15" style="70" bestFit="1" customWidth="1"/>
    <col min="12047" max="12047" width="23.85546875" style="70" bestFit="1" customWidth="1"/>
    <col min="12048" max="12048" width="15" style="70" bestFit="1" customWidth="1"/>
    <col min="12049" max="12049" width="23.85546875" style="70" bestFit="1" customWidth="1"/>
    <col min="12050" max="12050" width="15" style="70" bestFit="1" customWidth="1"/>
    <col min="12051" max="12285" width="8.85546875" style="70"/>
    <col min="12286" max="12286" width="17.42578125" style="70" customWidth="1"/>
    <col min="12287" max="12287" width="27.85546875" style="70" bestFit="1" customWidth="1"/>
    <col min="12288" max="12288" width="23.85546875" style="70" bestFit="1" customWidth="1"/>
    <col min="12289" max="12289" width="15" style="70" bestFit="1" customWidth="1"/>
    <col min="12290" max="12290" width="23.85546875" style="70" bestFit="1" customWidth="1"/>
    <col min="12291" max="12291" width="15" style="70" bestFit="1" customWidth="1"/>
    <col min="12292" max="12292" width="23.85546875" style="70" bestFit="1" customWidth="1"/>
    <col min="12293" max="12293" width="15" style="70" bestFit="1" customWidth="1"/>
    <col min="12294" max="12294" width="23.85546875" style="70" bestFit="1" customWidth="1"/>
    <col min="12295" max="12295" width="15" style="70" bestFit="1" customWidth="1"/>
    <col min="12296" max="12296" width="23.85546875" style="70" bestFit="1" customWidth="1"/>
    <col min="12297" max="12297" width="15" style="70" bestFit="1" customWidth="1"/>
    <col min="12298" max="12298" width="15" style="70" customWidth="1"/>
    <col min="12299" max="12299" width="23.85546875" style="70" bestFit="1" customWidth="1"/>
    <col min="12300" max="12300" width="15" style="70" bestFit="1" customWidth="1"/>
    <col min="12301" max="12301" width="23.85546875" style="70" bestFit="1" customWidth="1"/>
    <col min="12302" max="12302" width="15" style="70" bestFit="1" customWidth="1"/>
    <col min="12303" max="12303" width="23.85546875" style="70" bestFit="1" customWidth="1"/>
    <col min="12304" max="12304" width="15" style="70" bestFit="1" customWidth="1"/>
    <col min="12305" max="12305" width="23.85546875" style="70" bestFit="1" customWidth="1"/>
    <col min="12306" max="12306" width="15" style="70" bestFit="1" customWidth="1"/>
    <col min="12307" max="12541" width="8.85546875" style="70"/>
    <col min="12542" max="12542" width="17.42578125" style="70" customWidth="1"/>
    <col min="12543" max="12543" width="27.85546875" style="70" bestFit="1" customWidth="1"/>
    <col min="12544" max="12544" width="23.85546875" style="70" bestFit="1" customWidth="1"/>
    <col min="12545" max="12545" width="15" style="70" bestFit="1" customWidth="1"/>
    <col min="12546" max="12546" width="23.85546875" style="70" bestFit="1" customWidth="1"/>
    <col min="12547" max="12547" width="15" style="70" bestFit="1" customWidth="1"/>
    <col min="12548" max="12548" width="23.85546875" style="70" bestFit="1" customWidth="1"/>
    <col min="12549" max="12549" width="15" style="70" bestFit="1" customWidth="1"/>
    <col min="12550" max="12550" width="23.85546875" style="70" bestFit="1" customWidth="1"/>
    <col min="12551" max="12551" width="15" style="70" bestFit="1" customWidth="1"/>
    <col min="12552" max="12552" width="23.85546875" style="70" bestFit="1" customWidth="1"/>
    <col min="12553" max="12553" width="15" style="70" bestFit="1" customWidth="1"/>
    <col min="12554" max="12554" width="15" style="70" customWidth="1"/>
    <col min="12555" max="12555" width="23.85546875" style="70" bestFit="1" customWidth="1"/>
    <col min="12556" max="12556" width="15" style="70" bestFit="1" customWidth="1"/>
    <col min="12557" max="12557" width="23.85546875" style="70" bestFit="1" customWidth="1"/>
    <col min="12558" max="12558" width="15" style="70" bestFit="1" customWidth="1"/>
    <col min="12559" max="12559" width="23.85546875" style="70" bestFit="1" customWidth="1"/>
    <col min="12560" max="12560" width="15" style="70" bestFit="1" customWidth="1"/>
    <col min="12561" max="12561" width="23.85546875" style="70" bestFit="1" customWidth="1"/>
    <col min="12562" max="12562" width="15" style="70" bestFit="1" customWidth="1"/>
    <col min="12563" max="12797" width="8.85546875" style="70"/>
    <col min="12798" max="12798" width="17.42578125" style="70" customWidth="1"/>
    <col min="12799" max="12799" width="27.85546875" style="70" bestFit="1" customWidth="1"/>
    <col min="12800" max="12800" width="23.85546875" style="70" bestFit="1" customWidth="1"/>
    <col min="12801" max="12801" width="15" style="70" bestFit="1" customWidth="1"/>
    <col min="12802" max="12802" width="23.85546875" style="70" bestFit="1" customWidth="1"/>
    <col min="12803" max="12803" width="15" style="70" bestFit="1" customWidth="1"/>
    <col min="12804" max="12804" width="23.85546875" style="70" bestFit="1" customWidth="1"/>
    <col min="12805" max="12805" width="15" style="70" bestFit="1" customWidth="1"/>
    <col min="12806" max="12806" width="23.85546875" style="70" bestFit="1" customWidth="1"/>
    <col min="12807" max="12807" width="15" style="70" bestFit="1" customWidth="1"/>
    <col min="12808" max="12808" width="23.85546875" style="70" bestFit="1" customWidth="1"/>
    <col min="12809" max="12809" width="15" style="70" bestFit="1" customWidth="1"/>
    <col min="12810" max="12810" width="15" style="70" customWidth="1"/>
    <col min="12811" max="12811" width="23.85546875" style="70" bestFit="1" customWidth="1"/>
    <col min="12812" max="12812" width="15" style="70" bestFit="1" customWidth="1"/>
    <col min="12813" max="12813" width="23.85546875" style="70" bestFit="1" customWidth="1"/>
    <col min="12814" max="12814" width="15" style="70" bestFit="1" customWidth="1"/>
    <col min="12815" max="12815" width="23.85546875" style="70" bestFit="1" customWidth="1"/>
    <col min="12816" max="12816" width="15" style="70" bestFit="1" customWidth="1"/>
    <col min="12817" max="12817" width="23.85546875" style="70" bestFit="1" customWidth="1"/>
    <col min="12818" max="12818" width="15" style="70" bestFit="1" customWidth="1"/>
    <col min="12819" max="13053" width="8.85546875" style="70"/>
    <col min="13054" max="13054" width="17.42578125" style="70" customWidth="1"/>
    <col min="13055" max="13055" width="27.85546875" style="70" bestFit="1" customWidth="1"/>
    <col min="13056" max="13056" width="23.85546875" style="70" bestFit="1" customWidth="1"/>
    <col min="13057" max="13057" width="15" style="70" bestFit="1" customWidth="1"/>
    <col min="13058" max="13058" width="23.85546875" style="70" bestFit="1" customWidth="1"/>
    <col min="13059" max="13059" width="15" style="70" bestFit="1" customWidth="1"/>
    <col min="13060" max="13060" width="23.85546875" style="70" bestFit="1" customWidth="1"/>
    <col min="13061" max="13061" width="15" style="70" bestFit="1" customWidth="1"/>
    <col min="13062" max="13062" width="23.85546875" style="70" bestFit="1" customWidth="1"/>
    <col min="13063" max="13063" width="15" style="70" bestFit="1" customWidth="1"/>
    <col min="13064" max="13064" width="23.85546875" style="70" bestFit="1" customWidth="1"/>
    <col min="13065" max="13065" width="15" style="70" bestFit="1" customWidth="1"/>
    <col min="13066" max="13066" width="15" style="70" customWidth="1"/>
    <col min="13067" max="13067" width="23.85546875" style="70" bestFit="1" customWidth="1"/>
    <col min="13068" max="13068" width="15" style="70" bestFit="1" customWidth="1"/>
    <col min="13069" max="13069" width="23.85546875" style="70" bestFit="1" customWidth="1"/>
    <col min="13070" max="13070" width="15" style="70" bestFit="1" customWidth="1"/>
    <col min="13071" max="13071" width="23.85546875" style="70" bestFit="1" customWidth="1"/>
    <col min="13072" max="13072" width="15" style="70" bestFit="1" customWidth="1"/>
    <col min="13073" max="13073" width="23.85546875" style="70" bestFit="1" customWidth="1"/>
    <col min="13074" max="13074" width="15" style="70" bestFit="1" customWidth="1"/>
    <col min="13075" max="13309" width="8.85546875" style="70"/>
    <col min="13310" max="13310" width="17.42578125" style="70" customWidth="1"/>
    <col min="13311" max="13311" width="27.85546875" style="70" bestFit="1" customWidth="1"/>
    <col min="13312" max="13312" width="23.85546875" style="70" bestFit="1" customWidth="1"/>
    <col min="13313" max="13313" width="15" style="70" bestFit="1" customWidth="1"/>
    <col min="13314" max="13314" width="23.85546875" style="70" bestFit="1" customWidth="1"/>
    <col min="13315" max="13315" width="15" style="70" bestFit="1" customWidth="1"/>
    <col min="13316" max="13316" width="23.85546875" style="70" bestFit="1" customWidth="1"/>
    <col min="13317" max="13317" width="15" style="70" bestFit="1" customWidth="1"/>
    <col min="13318" max="13318" width="23.85546875" style="70" bestFit="1" customWidth="1"/>
    <col min="13319" max="13319" width="15" style="70" bestFit="1" customWidth="1"/>
    <col min="13320" max="13320" width="23.85546875" style="70" bestFit="1" customWidth="1"/>
    <col min="13321" max="13321" width="15" style="70" bestFit="1" customWidth="1"/>
    <col min="13322" max="13322" width="15" style="70" customWidth="1"/>
    <col min="13323" max="13323" width="23.85546875" style="70" bestFit="1" customWidth="1"/>
    <col min="13324" max="13324" width="15" style="70" bestFit="1" customWidth="1"/>
    <col min="13325" max="13325" width="23.85546875" style="70" bestFit="1" customWidth="1"/>
    <col min="13326" max="13326" width="15" style="70" bestFit="1" customWidth="1"/>
    <col min="13327" max="13327" width="23.85546875" style="70" bestFit="1" customWidth="1"/>
    <col min="13328" max="13328" width="15" style="70" bestFit="1" customWidth="1"/>
    <col min="13329" max="13329" width="23.85546875" style="70" bestFit="1" customWidth="1"/>
    <col min="13330" max="13330" width="15" style="70" bestFit="1" customWidth="1"/>
    <col min="13331" max="13565" width="8.85546875" style="70"/>
    <col min="13566" max="13566" width="17.42578125" style="70" customWidth="1"/>
    <col min="13567" max="13567" width="27.85546875" style="70" bestFit="1" customWidth="1"/>
    <col min="13568" max="13568" width="23.85546875" style="70" bestFit="1" customWidth="1"/>
    <col min="13569" max="13569" width="15" style="70" bestFit="1" customWidth="1"/>
    <col min="13570" max="13570" width="23.85546875" style="70" bestFit="1" customWidth="1"/>
    <col min="13571" max="13571" width="15" style="70" bestFit="1" customWidth="1"/>
    <col min="13572" max="13572" width="23.85546875" style="70" bestFit="1" customWidth="1"/>
    <col min="13573" max="13573" width="15" style="70" bestFit="1" customWidth="1"/>
    <col min="13574" max="13574" width="23.85546875" style="70" bestFit="1" customWidth="1"/>
    <col min="13575" max="13575" width="15" style="70" bestFit="1" customWidth="1"/>
    <col min="13576" max="13576" width="23.85546875" style="70" bestFit="1" customWidth="1"/>
    <col min="13577" max="13577" width="15" style="70" bestFit="1" customWidth="1"/>
    <col min="13578" max="13578" width="15" style="70" customWidth="1"/>
    <col min="13579" max="13579" width="23.85546875" style="70" bestFit="1" customWidth="1"/>
    <col min="13580" max="13580" width="15" style="70" bestFit="1" customWidth="1"/>
    <col min="13581" max="13581" width="23.85546875" style="70" bestFit="1" customWidth="1"/>
    <col min="13582" max="13582" width="15" style="70" bestFit="1" customWidth="1"/>
    <col min="13583" max="13583" width="23.85546875" style="70" bestFit="1" customWidth="1"/>
    <col min="13584" max="13584" width="15" style="70" bestFit="1" customWidth="1"/>
    <col min="13585" max="13585" width="23.85546875" style="70" bestFit="1" customWidth="1"/>
    <col min="13586" max="13586" width="15" style="70" bestFit="1" customWidth="1"/>
    <col min="13587" max="13821" width="8.85546875" style="70"/>
    <col min="13822" max="13822" width="17.42578125" style="70" customWidth="1"/>
    <col min="13823" max="13823" width="27.85546875" style="70" bestFit="1" customWidth="1"/>
    <col min="13824" max="13824" width="23.85546875" style="70" bestFit="1" customWidth="1"/>
    <col min="13825" max="13825" width="15" style="70" bestFit="1" customWidth="1"/>
    <col min="13826" max="13826" width="23.85546875" style="70" bestFit="1" customWidth="1"/>
    <col min="13827" max="13827" width="15" style="70" bestFit="1" customWidth="1"/>
    <col min="13828" max="13828" width="23.85546875" style="70" bestFit="1" customWidth="1"/>
    <col min="13829" max="13829" width="15" style="70" bestFit="1" customWidth="1"/>
    <col min="13830" max="13830" width="23.85546875" style="70" bestFit="1" customWidth="1"/>
    <col min="13831" max="13831" width="15" style="70" bestFit="1" customWidth="1"/>
    <col min="13832" max="13832" width="23.85546875" style="70" bestFit="1" customWidth="1"/>
    <col min="13833" max="13833" width="15" style="70" bestFit="1" customWidth="1"/>
    <col min="13834" max="13834" width="15" style="70" customWidth="1"/>
    <col min="13835" max="13835" width="23.85546875" style="70" bestFit="1" customWidth="1"/>
    <col min="13836" max="13836" width="15" style="70" bestFit="1" customWidth="1"/>
    <col min="13837" max="13837" width="23.85546875" style="70" bestFit="1" customWidth="1"/>
    <col min="13838" max="13838" width="15" style="70" bestFit="1" customWidth="1"/>
    <col min="13839" max="13839" width="23.85546875" style="70" bestFit="1" customWidth="1"/>
    <col min="13840" max="13840" width="15" style="70" bestFit="1" customWidth="1"/>
    <col min="13841" max="13841" width="23.85546875" style="70" bestFit="1" customWidth="1"/>
    <col min="13842" max="13842" width="15" style="70" bestFit="1" customWidth="1"/>
    <col min="13843" max="14077" width="8.85546875" style="70"/>
    <col min="14078" max="14078" width="17.42578125" style="70" customWidth="1"/>
    <col min="14079" max="14079" width="27.85546875" style="70" bestFit="1" customWidth="1"/>
    <col min="14080" max="14080" width="23.85546875" style="70" bestFit="1" customWidth="1"/>
    <col min="14081" max="14081" width="15" style="70" bestFit="1" customWidth="1"/>
    <col min="14082" max="14082" width="23.85546875" style="70" bestFit="1" customWidth="1"/>
    <col min="14083" max="14083" width="15" style="70" bestFit="1" customWidth="1"/>
    <col min="14084" max="14084" width="23.85546875" style="70" bestFit="1" customWidth="1"/>
    <col min="14085" max="14085" width="15" style="70" bestFit="1" customWidth="1"/>
    <col min="14086" max="14086" width="23.85546875" style="70" bestFit="1" customWidth="1"/>
    <col min="14087" max="14087" width="15" style="70" bestFit="1" customWidth="1"/>
    <col min="14088" max="14088" width="23.85546875" style="70" bestFit="1" customWidth="1"/>
    <col min="14089" max="14089" width="15" style="70" bestFit="1" customWidth="1"/>
    <col min="14090" max="14090" width="15" style="70" customWidth="1"/>
    <col min="14091" max="14091" width="23.85546875" style="70" bestFit="1" customWidth="1"/>
    <col min="14092" max="14092" width="15" style="70" bestFit="1" customWidth="1"/>
    <col min="14093" max="14093" width="23.85546875" style="70" bestFit="1" customWidth="1"/>
    <col min="14094" max="14094" width="15" style="70" bestFit="1" customWidth="1"/>
    <col min="14095" max="14095" width="23.85546875" style="70" bestFit="1" customWidth="1"/>
    <col min="14096" max="14096" width="15" style="70" bestFit="1" customWidth="1"/>
    <col min="14097" max="14097" width="23.85546875" style="70" bestFit="1" customWidth="1"/>
    <col min="14098" max="14098" width="15" style="70" bestFit="1" customWidth="1"/>
    <col min="14099" max="14333" width="8.85546875" style="70"/>
    <col min="14334" max="14334" width="17.42578125" style="70" customWidth="1"/>
    <col min="14335" max="14335" width="27.85546875" style="70" bestFit="1" customWidth="1"/>
    <col min="14336" max="14336" width="23.85546875" style="70" bestFit="1" customWidth="1"/>
    <col min="14337" max="14337" width="15" style="70" bestFit="1" customWidth="1"/>
    <col min="14338" max="14338" width="23.85546875" style="70" bestFit="1" customWidth="1"/>
    <col min="14339" max="14339" width="15" style="70" bestFit="1" customWidth="1"/>
    <col min="14340" max="14340" width="23.85546875" style="70" bestFit="1" customWidth="1"/>
    <col min="14341" max="14341" width="15" style="70" bestFit="1" customWidth="1"/>
    <col min="14342" max="14342" width="23.85546875" style="70" bestFit="1" customWidth="1"/>
    <col min="14343" max="14343" width="15" style="70" bestFit="1" customWidth="1"/>
    <col min="14344" max="14344" width="23.85546875" style="70" bestFit="1" customWidth="1"/>
    <col min="14345" max="14345" width="15" style="70" bestFit="1" customWidth="1"/>
    <col min="14346" max="14346" width="15" style="70" customWidth="1"/>
    <col min="14347" max="14347" width="23.85546875" style="70" bestFit="1" customWidth="1"/>
    <col min="14348" max="14348" width="15" style="70" bestFit="1" customWidth="1"/>
    <col min="14349" max="14349" width="23.85546875" style="70" bestFit="1" customWidth="1"/>
    <col min="14350" max="14350" width="15" style="70" bestFit="1" customWidth="1"/>
    <col min="14351" max="14351" width="23.85546875" style="70" bestFit="1" customWidth="1"/>
    <col min="14352" max="14352" width="15" style="70" bestFit="1" customWidth="1"/>
    <col min="14353" max="14353" width="23.85546875" style="70" bestFit="1" customWidth="1"/>
    <col min="14354" max="14354" width="15" style="70" bestFit="1" customWidth="1"/>
    <col min="14355" max="14589" width="8.85546875" style="70"/>
    <col min="14590" max="14590" width="17.42578125" style="70" customWidth="1"/>
    <col min="14591" max="14591" width="27.85546875" style="70" bestFit="1" customWidth="1"/>
    <col min="14592" max="14592" width="23.85546875" style="70" bestFit="1" customWidth="1"/>
    <col min="14593" max="14593" width="15" style="70" bestFit="1" customWidth="1"/>
    <col min="14594" max="14594" width="23.85546875" style="70" bestFit="1" customWidth="1"/>
    <col min="14595" max="14595" width="15" style="70" bestFit="1" customWidth="1"/>
    <col min="14596" max="14596" width="23.85546875" style="70" bestFit="1" customWidth="1"/>
    <col min="14597" max="14597" width="15" style="70" bestFit="1" customWidth="1"/>
    <col min="14598" max="14598" width="23.85546875" style="70" bestFit="1" customWidth="1"/>
    <col min="14599" max="14599" width="15" style="70" bestFit="1" customWidth="1"/>
    <col min="14600" max="14600" width="23.85546875" style="70" bestFit="1" customWidth="1"/>
    <col min="14601" max="14601" width="15" style="70" bestFit="1" customWidth="1"/>
    <col min="14602" max="14602" width="15" style="70" customWidth="1"/>
    <col min="14603" max="14603" width="23.85546875" style="70" bestFit="1" customWidth="1"/>
    <col min="14604" max="14604" width="15" style="70" bestFit="1" customWidth="1"/>
    <col min="14605" max="14605" width="23.85546875" style="70" bestFit="1" customWidth="1"/>
    <col min="14606" max="14606" width="15" style="70" bestFit="1" customWidth="1"/>
    <col min="14607" max="14607" width="23.85546875" style="70" bestFit="1" customWidth="1"/>
    <col min="14608" max="14608" width="15" style="70" bestFit="1" customWidth="1"/>
    <col min="14609" max="14609" width="23.85546875" style="70" bestFit="1" customWidth="1"/>
    <col min="14610" max="14610" width="15" style="70" bestFit="1" customWidth="1"/>
    <col min="14611" max="14845" width="8.85546875" style="70"/>
    <col min="14846" max="14846" width="17.42578125" style="70" customWidth="1"/>
    <col min="14847" max="14847" width="27.85546875" style="70" bestFit="1" customWidth="1"/>
    <col min="14848" max="14848" width="23.85546875" style="70" bestFit="1" customWidth="1"/>
    <col min="14849" max="14849" width="15" style="70" bestFit="1" customWidth="1"/>
    <col min="14850" max="14850" width="23.85546875" style="70" bestFit="1" customWidth="1"/>
    <col min="14851" max="14851" width="15" style="70" bestFit="1" customWidth="1"/>
    <col min="14852" max="14852" width="23.85546875" style="70" bestFit="1" customWidth="1"/>
    <col min="14853" max="14853" width="15" style="70" bestFit="1" customWidth="1"/>
    <col min="14854" max="14854" width="23.85546875" style="70" bestFit="1" customWidth="1"/>
    <col min="14855" max="14855" width="15" style="70" bestFit="1" customWidth="1"/>
    <col min="14856" max="14856" width="23.85546875" style="70" bestFit="1" customWidth="1"/>
    <col min="14857" max="14857" width="15" style="70" bestFit="1" customWidth="1"/>
    <col min="14858" max="14858" width="15" style="70" customWidth="1"/>
    <col min="14859" max="14859" width="23.85546875" style="70" bestFit="1" customWidth="1"/>
    <col min="14860" max="14860" width="15" style="70" bestFit="1" customWidth="1"/>
    <col min="14861" max="14861" width="23.85546875" style="70" bestFit="1" customWidth="1"/>
    <col min="14862" max="14862" width="15" style="70" bestFit="1" customWidth="1"/>
    <col min="14863" max="14863" width="23.85546875" style="70" bestFit="1" customWidth="1"/>
    <col min="14864" max="14864" width="15" style="70" bestFit="1" customWidth="1"/>
    <col min="14865" max="14865" width="23.85546875" style="70" bestFit="1" customWidth="1"/>
    <col min="14866" max="14866" width="15" style="70" bestFit="1" customWidth="1"/>
    <col min="14867" max="15101" width="8.85546875" style="70"/>
    <col min="15102" max="15102" width="17.42578125" style="70" customWidth="1"/>
    <col min="15103" max="15103" width="27.85546875" style="70" bestFit="1" customWidth="1"/>
    <col min="15104" max="15104" width="23.85546875" style="70" bestFit="1" customWidth="1"/>
    <col min="15105" max="15105" width="15" style="70" bestFit="1" customWidth="1"/>
    <col min="15106" max="15106" width="23.85546875" style="70" bestFit="1" customWidth="1"/>
    <col min="15107" max="15107" width="15" style="70" bestFit="1" customWidth="1"/>
    <col min="15108" max="15108" width="23.85546875" style="70" bestFit="1" customWidth="1"/>
    <col min="15109" max="15109" width="15" style="70" bestFit="1" customWidth="1"/>
    <col min="15110" max="15110" width="23.85546875" style="70" bestFit="1" customWidth="1"/>
    <col min="15111" max="15111" width="15" style="70" bestFit="1" customWidth="1"/>
    <col min="15112" max="15112" width="23.85546875" style="70" bestFit="1" customWidth="1"/>
    <col min="15113" max="15113" width="15" style="70" bestFit="1" customWidth="1"/>
    <col min="15114" max="15114" width="15" style="70" customWidth="1"/>
    <col min="15115" max="15115" width="23.85546875" style="70" bestFit="1" customWidth="1"/>
    <col min="15116" max="15116" width="15" style="70" bestFit="1" customWidth="1"/>
    <col min="15117" max="15117" width="23.85546875" style="70" bestFit="1" customWidth="1"/>
    <col min="15118" max="15118" width="15" style="70" bestFit="1" customWidth="1"/>
    <col min="15119" max="15119" width="23.85546875" style="70" bestFit="1" customWidth="1"/>
    <col min="15120" max="15120" width="15" style="70" bestFit="1" customWidth="1"/>
    <col min="15121" max="15121" width="23.85546875" style="70" bestFit="1" customWidth="1"/>
    <col min="15122" max="15122" width="15" style="70" bestFit="1" customWidth="1"/>
    <col min="15123" max="15357" width="8.85546875" style="70"/>
    <col min="15358" max="15358" width="17.42578125" style="70" customWidth="1"/>
    <col min="15359" max="15359" width="27.85546875" style="70" bestFit="1" customWidth="1"/>
    <col min="15360" max="15360" width="23.85546875" style="70" bestFit="1" customWidth="1"/>
    <col min="15361" max="15361" width="15" style="70" bestFit="1" customWidth="1"/>
    <col min="15362" max="15362" width="23.85546875" style="70" bestFit="1" customWidth="1"/>
    <col min="15363" max="15363" width="15" style="70" bestFit="1" customWidth="1"/>
    <col min="15364" max="15364" width="23.85546875" style="70" bestFit="1" customWidth="1"/>
    <col min="15365" max="15365" width="15" style="70" bestFit="1" customWidth="1"/>
    <col min="15366" max="15366" width="23.85546875" style="70" bestFit="1" customWidth="1"/>
    <col min="15367" max="15367" width="15" style="70" bestFit="1" customWidth="1"/>
    <col min="15368" max="15368" width="23.85546875" style="70" bestFit="1" customWidth="1"/>
    <col min="15369" max="15369" width="15" style="70" bestFit="1" customWidth="1"/>
    <col min="15370" max="15370" width="15" style="70" customWidth="1"/>
    <col min="15371" max="15371" width="23.85546875" style="70" bestFit="1" customWidth="1"/>
    <col min="15372" max="15372" width="15" style="70" bestFit="1" customWidth="1"/>
    <col min="15373" max="15373" width="23.85546875" style="70" bestFit="1" customWidth="1"/>
    <col min="15374" max="15374" width="15" style="70" bestFit="1" customWidth="1"/>
    <col min="15375" max="15375" width="23.85546875" style="70" bestFit="1" customWidth="1"/>
    <col min="15376" max="15376" width="15" style="70" bestFit="1" customWidth="1"/>
    <col min="15377" max="15377" width="23.85546875" style="70" bestFit="1" customWidth="1"/>
    <col min="15378" max="15378" width="15" style="70" bestFit="1" customWidth="1"/>
    <col min="15379" max="15613" width="8.85546875" style="70"/>
    <col min="15614" max="15614" width="17.42578125" style="70" customWidth="1"/>
    <col min="15615" max="15615" width="27.85546875" style="70" bestFit="1" customWidth="1"/>
    <col min="15616" max="15616" width="23.85546875" style="70" bestFit="1" customWidth="1"/>
    <col min="15617" max="15617" width="15" style="70" bestFit="1" customWidth="1"/>
    <col min="15618" max="15618" width="23.85546875" style="70" bestFit="1" customWidth="1"/>
    <col min="15619" max="15619" width="15" style="70" bestFit="1" customWidth="1"/>
    <col min="15620" max="15620" width="23.85546875" style="70" bestFit="1" customWidth="1"/>
    <col min="15621" max="15621" width="15" style="70" bestFit="1" customWidth="1"/>
    <col min="15622" max="15622" width="23.85546875" style="70" bestFit="1" customWidth="1"/>
    <col min="15623" max="15623" width="15" style="70" bestFit="1" customWidth="1"/>
    <col min="15624" max="15624" width="23.85546875" style="70" bestFit="1" customWidth="1"/>
    <col min="15625" max="15625" width="15" style="70" bestFit="1" customWidth="1"/>
    <col min="15626" max="15626" width="15" style="70" customWidth="1"/>
    <col min="15627" max="15627" width="23.85546875" style="70" bestFit="1" customWidth="1"/>
    <col min="15628" max="15628" width="15" style="70" bestFit="1" customWidth="1"/>
    <col min="15629" max="15629" width="23.85546875" style="70" bestFit="1" customWidth="1"/>
    <col min="15630" max="15630" width="15" style="70" bestFit="1" customWidth="1"/>
    <col min="15631" max="15631" width="23.85546875" style="70" bestFit="1" customWidth="1"/>
    <col min="15632" max="15632" width="15" style="70" bestFit="1" customWidth="1"/>
    <col min="15633" max="15633" width="23.85546875" style="70" bestFit="1" customWidth="1"/>
    <col min="15634" max="15634" width="15" style="70" bestFit="1" customWidth="1"/>
    <col min="15635" max="15869" width="8.85546875" style="70"/>
    <col min="15870" max="15870" width="17.42578125" style="70" customWidth="1"/>
    <col min="15871" max="15871" width="27.85546875" style="70" bestFit="1" customWidth="1"/>
    <col min="15872" max="15872" width="23.85546875" style="70" bestFit="1" customWidth="1"/>
    <col min="15873" max="15873" width="15" style="70" bestFit="1" customWidth="1"/>
    <col min="15874" max="15874" width="23.85546875" style="70" bestFit="1" customWidth="1"/>
    <col min="15875" max="15875" width="15" style="70" bestFit="1" customWidth="1"/>
    <col min="15876" max="15876" width="23.85546875" style="70" bestFit="1" customWidth="1"/>
    <col min="15877" max="15877" width="15" style="70" bestFit="1" customWidth="1"/>
    <col min="15878" max="15878" width="23.85546875" style="70" bestFit="1" customWidth="1"/>
    <col min="15879" max="15879" width="15" style="70" bestFit="1" customWidth="1"/>
    <col min="15880" max="15880" width="23.85546875" style="70" bestFit="1" customWidth="1"/>
    <col min="15881" max="15881" width="15" style="70" bestFit="1" customWidth="1"/>
    <col min="15882" max="15882" width="15" style="70" customWidth="1"/>
    <col min="15883" max="15883" width="23.85546875" style="70" bestFit="1" customWidth="1"/>
    <col min="15884" max="15884" width="15" style="70" bestFit="1" customWidth="1"/>
    <col min="15885" max="15885" width="23.85546875" style="70" bestFit="1" customWidth="1"/>
    <col min="15886" max="15886" width="15" style="70" bestFit="1" customWidth="1"/>
    <col min="15887" max="15887" width="23.85546875" style="70" bestFit="1" customWidth="1"/>
    <col min="15888" max="15888" width="15" style="70" bestFit="1" customWidth="1"/>
    <col min="15889" max="15889" width="23.85546875" style="70" bestFit="1" customWidth="1"/>
    <col min="15890" max="15890" width="15" style="70" bestFit="1" customWidth="1"/>
    <col min="15891" max="16125" width="8.85546875" style="70"/>
    <col min="16126" max="16126" width="17.42578125" style="70" customWidth="1"/>
    <col min="16127" max="16127" width="27.85546875" style="70" bestFit="1" customWidth="1"/>
    <col min="16128" max="16128" width="23.85546875" style="70" bestFit="1" customWidth="1"/>
    <col min="16129" max="16129" width="15" style="70" bestFit="1" customWidth="1"/>
    <col min="16130" max="16130" width="23.85546875" style="70" bestFit="1" customWidth="1"/>
    <col min="16131" max="16131" width="15" style="70" bestFit="1" customWidth="1"/>
    <col min="16132" max="16132" width="23.85546875" style="70" bestFit="1" customWidth="1"/>
    <col min="16133" max="16133" width="15" style="70" bestFit="1" customWidth="1"/>
    <col min="16134" max="16134" width="23.85546875" style="70" bestFit="1" customWidth="1"/>
    <col min="16135" max="16135" width="15" style="70" bestFit="1" customWidth="1"/>
    <col min="16136" max="16136" width="23.85546875" style="70" bestFit="1" customWidth="1"/>
    <col min="16137" max="16137" width="15" style="70" bestFit="1" customWidth="1"/>
    <col min="16138" max="16138" width="15" style="70" customWidth="1"/>
    <col min="16139" max="16139" width="23.85546875" style="70" bestFit="1" customWidth="1"/>
    <col min="16140" max="16140" width="15" style="70" bestFit="1" customWidth="1"/>
    <col min="16141" max="16141" width="23.85546875" style="70" bestFit="1" customWidth="1"/>
    <col min="16142" max="16142" width="15" style="70" bestFit="1" customWidth="1"/>
    <col min="16143" max="16143" width="23.85546875" style="70" bestFit="1" customWidth="1"/>
    <col min="16144" max="16144" width="15" style="70" bestFit="1" customWidth="1"/>
    <col min="16145" max="16145" width="23.85546875" style="70" bestFit="1" customWidth="1"/>
    <col min="16146" max="16146" width="15" style="70" bestFit="1" customWidth="1"/>
    <col min="16147" max="16384" width="8.85546875" style="70"/>
  </cols>
  <sheetData>
    <row r="1" spans="1:2954" s="2" customFormat="1" ht="15">
      <c r="A1" s="1175" t="s">
        <v>707</v>
      </c>
      <c r="B1" s="1175"/>
      <c r="C1" s="1175"/>
      <c r="D1" s="1175"/>
      <c r="E1" s="1175"/>
      <c r="F1" s="1175"/>
      <c r="G1" s="1175"/>
      <c r="H1" s="1175"/>
      <c r="I1" s="1175"/>
      <c r="J1" s="1175"/>
      <c r="K1" s="1175"/>
      <c r="L1" s="1175"/>
      <c r="M1" s="1175"/>
      <c r="N1" s="1175"/>
      <c r="O1" s="1175"/>
      <c r="P1" s="1175"/>
      <c r="Q1" s="1175"/>
      <c r="R1" s="1175"/>
    </row>
    <row r="2" spans="1:2954" s="180" customFormat="1">
      <c r="A2" s="1206" t="s">
        <v>896</v>
      </c>
      <c r="B2" s="1241" t="s">
        <v>89</v>
      </c>
      <c r="C2" s="1172" t="s">
        <v>182</v>
      </c>
      <c r="D2" s="1172"/>
      <c r="E2" s="1172" t="s">
        <v>183</v>
      </c>
      <c r="F2" s="1167"/>
      <c r="G2" s="1159" t="s">
        <v>184</v>
      </c>
      <c r="H2" s="1159"/>
      <c r="I2" s="1159"/>
      <c r="J2" s="1159"/>
      <c r="K2" s="1159" t="s">
        <v>185</v>
      </c>
      <c r="L2" s="1159"/>
      <c r="M2" s="1159"/>
      <c r="N2" s="1159"/>
      <c r="O2" s="1159" t="s">
        <v>0</v>
      </c>
      <c r="P2" s="1159"/>
      <c r="Q2" s="1243" t="s">
        <v>186</v>
      </c>
      <c r="R2" s="1244"/>
    </row>
    <row r="3" spans="1:2954" s="180" customFormat="1" ht="12.75" customHeight="1">
      <c r="A3" s="1240"/>
      <c r="B3" s="1242"/>
      <c r="C3" s="1174"/>
      <c r="D3" s="1174"/>
      <c r="E3" s="1174"/>
      <c r="F3" s="1169"/>
      <c r="G3" s="1159" t="s">
        <v>187</v>
      </c>
      <c r="H3" s="1159"/>
      <c r="I3" s="1159" t="s">
        <v>188</v>
      </c>
      <c r="J3" s="1159"/>
      <c r="K3" s="1159" t="s">
        <v>187</v>
      </c>
      <c r="L3" s="1159"/>
      <c r="M3" s="1159" t="s">
        <v>188</v>
      </c>
      <c r="N3" s="1159"/>
      <c r="O3" s="1159"/>
      <c r="P3" s="1159"/>
      <c r="Q3" s="1244"/>
      <c r="R3" s="1244"/>
    </row>
    <row r="4" spans="1:2954" s="180" customFormat="1" ht="31.5" customHeight="1">
      <c r="A4" s="1158"/>
      <c r="B4" s="1169"/>
      <c r="C4" s="181" t="s">
        <v>189</v>
      </c>
      <c r="D4" s="182" t="s">
        <v>92</v>
      </c>
      <c r="E4" s="181" t="s">
        <v>189</v>
      </c>
      <c r="F4" s="181" t="s">
        <v>92</v>
      </c>
      <c r="G4" s="50" t="s">
        <v>189</v>
      </c>
      <c r="H4" s="50" t="s">
        <v>190</v>
      </c>
      <c r="I4" s="50" t="s">
        <v>189</v>
      </c>
      <c r="J4" s="50" t="s">
        <v>898</v>
      </c>
      <c r="K4" s="50" t="s">
        <v>189</v>
      </c>
      <c r="L4" s="50" t="s">
        <v>92</v>
      </c>
      <c r="M4" s="50" t="s">
        <v>189</v>
      </c>
      <c r="N4" s="50" t="s">
        <v>92</v>
      </c>
      <c r="O4" s="50" t="s">
        <v>189</v>
      </c>
      <c r="P4" s="50" t="s">
        <v>92</v>
      </c>
      <c r="Q4" s="50" t="s">
        <v>189</v>
      </c>
      <c r="R4" s="50" t="s">
        <v>92</v>
      </c>
    </row>
    <row r="5" spans="1:2954" s="180" customFormat="1">
      <c r="A5" s="4">
        <v>1</v>
      </c>
      <c r="B5" s="4">
        <v>2</v>
      </c>
      <c r="C5" s="4">
        <v>3</v>
      </c>
      <c r="D5" s="4">
        <v>4</v>
      </c>
      <c r="E5" s="4">
        <v>5</v>
      </c>
      <c r="F5" s="4">
        <v>6</v>
      </c>
      <c r="G5" s="4">
        <v>7</v>
      </c>
      <c r="H5" s="4">
        <v>8</v>
      </c>
      <c r="I5" s="4">
        <v>9</v>
      </c>
      <c r="J5" s="4">
        <v>10</v>
      </c>
      <c r="K5" s="4">
        <v>11</v>
      </c>
      <c r="L5" s="4">
        <v>12</v>
      </c>
      <c r="M5" s="4">
        <v>13</v>
      </c>
      <c r="N5" s="4">
        <v>14</v>
      </c>
      <c r="O5" s="4">
        <v>15</v>
      </c>
      <c r="P5" s="4">
        <v>16</v>
      </c>
      <c r="Q5" s="4">
        <v>17</v>
      </c>
      <c r="R5" s="4">
        <v>18</v>
      </c>
    </row>
    <row r="6" spans="1:2954" s="22" customFormat="1">
      <c r="A6" s="1236" t="s">
        <v>66</v>
      </c>
      <c r="B6" s="1237"/>
      <c r="C6" s="1237"/>
      <c r="D6" s="1236"/>
      <c r="E6" s="1237"/>
      <c r="F6" s="1237"/>
      <c r="G6" s="1238"/>
      <c r="H6" s="1238"/>
      <c r="I6" s="1238"/>
      <c r="J6" s="1238"/>
      <c r="K6" s="1238"/>
      <c r="L6" s="1238"/>
      <c r="M6" s="1238"/>
      <c r="N6" s="1238"/>
      <c r="O6" s="1238"/>
      <c r="P6" s="1238"/>
      <c r="Q6" s="1238"/>
      <c r="R6" s="1237"/>
      <c r="S6" s="180"/>
    </row>
    <row r="7" spans="1:2954" s="96" customFormat="1" ht="11.25" customHeight="1">
      <c r="A7" s="183" t="s">
        <v>16</v>
      </c>
      <c r="B7" s="67">
        <v>254</v>
      </c>
      <c r="C7" s="79">
        <v>5613</v>
      </c>
      <c r="D7" s="67">
        <v>154.07509050000002</v>
      </c>
      <c r="E7" s="79">
        <v>0</v>
      </c>
      <c r="F7" s="67">
        <v>0</v>
      </c>
      <c r="G7" s="67">
        <v>0</v>
      </c>
      <c r="H7" s="67">
        <v>0</v>
      </c>
      <c r="I7" s="67">
        <v>10</v>
      </c>
      <c r="J7" s="67">
        <v>0.25380000000000003</v>
      </c>
      <c r="K7" s="67">
        <v>0</v>
      </c>
      <c r="L7" s="67">
        <v>0</v>
      </c>
      <c r="M7" s="67">
        <v>0</v>
      </c>
      <c r="N7" s="67">
        <v>0</v>
      </c>
      <c r="O7" s="67">
        <v>5623</v>
      </c>
      <c r="P7" s="67">
        <v>154.3288905</v>
      </c>
      <c r="Q7" s="68">
        <v>4</v>
      </c>
      <c r="R7" s="68">
        <v>0.1166</v>
      </c>
      <c r="S7" s="180"/>
      <c r="T7" s="180"/>
      <c r="U7" s="180"/>
      <c r="V7" s="180"/>
      <c r="W7" s="180"/>
      <c r="X7" s="180"/>
      <c r="Y7" s="180"/>
      <c r="Z7" s="180"/>
      <c r="AA7" s="180"/>
      <c r="AB7" s="180"/>
      <c r="AC7" s="180"/>
      <c r="AD7" s="180"/>
      <c r="AE7" s="180"/>
      <c r="AF7" s="180"/>
      <c r="AG7" s="180"/>
      <c r="AH7" s="180"/>
      <c r="AI7" s="180"/>
      <c r="AJ7" s="180"/>
      <c r="AK7" s="180"/>
      <c r="AL7" s="180"/>
      <c r="AM7" s="180"/>
      <c r="AN7" s="180"/>
      <c r="AO7" s="180"/>
      <c r="AP7" s="180"/>
      <c r="AQ7" s="180"/>
      <c r="AR7" s="180"/>
      <c r="AS7" s="180"/>
      <c r="AT7" s="180"/>
      <c r="AU7" s="180"/>
      <c r="AV7" s="180"/>
      <c r="AW7" s="180"/>
      <c r="AX7" s="180"/>
      <c r="AY7" s="180"/>
      <c r="AZ7" s="180"/>
      <c r="BA7" s="180"/>
      <c r="BB7" s="180"/>
      <c r="BC7" s="180"/>
      <c r="BD7" s="180"/>
      <c r="BE7" s="180"/>
      <c r="BF7" s="180"/>
      <c r="BG7" s="180"/>
      <c r="BH7" s="180"/>
      <c r="BI7" s="180"/>
      <c r="BJ7" s="180"/>
      <c r="BK7" s="180"/>
      <c r="BL7" s="180"/>
      <c r="BM7" s="180"/>
      <c r="BN7" s="180"/>
      <c r="BO7" s="180"/>
      <c r="BP7" s="180"/>
      <c r="BQ7" s="180"/>
      <c r="BR7" s="180"/>
      <c r="BS7" s="180"/>
      <c r="BT7" s="180"/>
      <c r="BU7" s="180"/>
      <c r="BV7" s="180"/>
      <c r="BW7" s="180"/>
      <c r="BX7" s="180"/>
      <c r="BY7" s="180"/>
      <c r="BZ7" s="180"/>
      <c r="CA7" s="180"/>
      <c r="CB7" s="180"/>
      <c r="CC7" s="180"/>
      <c r="CD7" s="180"/>
      <c r="CE7" s="180"/>
      <c r="CF7" s="180"/>
      <c r="CG7" s="180"/>
      <c r="CH7" s="180"/>
      <c r="CI7" s="180"/>
      <c r="CJ7" s="180"/>
      <c r="CK7" s="180"/>
      <c r="CL7" s="180"/>
      <c r="CM7" s="180"/>
      <c r="CN7" s="180"/>
      <c r="CO7" s="180"/>
      <c r="CP7" s="180"/>
      <c r="CQ7" s="180"/>
      <c r="CR7" s="180"/>
      <c r="CS7" s="180"/>
      <c r="CT7" s="180"/>
      <c r="CU7" s="180"/>
      <c r="CV7" s="180"/>
      <c r="CW7" s="180"/>
      <c r="CX7" s="180"/>
      <c r="CY7" s="180"/>
      <c r="CZ7" s="180"/>
      <c r="DA7" s="180"/>
      <c r="DB7" s="180"/>
      <c r="DC7" s="180"/>
      <c r="DD7" s="180"/>
      <c r="DE7" s="180"/>
      <c r="DF7" s="180"/>
      <c r="DG7" s="180"/>
      <c r="DH7" s="180"/>
      <c r="DI7" s="180"/>
      <c r="DJ7" s="180"/>
      <c r="DK7" s="180"/>
      <c r="DL7" s="180"/>
      <c r="DM7" s="180"/>
      <c r="DN7" s="180"/>
      <c r="DO7" s="180"/>
      <c r="DP7" s="180"/>
      <c r="DQ7" s="180"/>
      <c r="DR7" s="180"/>
      <c r="DS7" s="180"/>
      <c r="DT7" s="180"/>
      <c r="DU7" s="180"/>
      <c r="DV7" s="180"/>
      <c r="DW7" s="180"/>
      <c r="DX7" s="180"/>
      <c r="DY7" s="180"/>
      <c r="DZ7" s="180"/>
      <c r="EA7" s="180"/>
      <c r="EB7" s="180"/>
      <c r="EC7" s="180"/>
      <c r="ED7" s="180"/>
      <c r="EE7" s="180"/>
      <c r="EF7" s="180"/>
      <c r="EG7" s="180"/>
      <c r="EH7" s="180"/>
      <c r="EI7" s="180"/>
      <c r="EJ7" s="180"/>
      <c r="EK7" s="180"/>
      <c r="EL7" s="180"/>
      <c r="EM7" s="180"/>
      <c r="EN7" s="180"/>
      <c r="EO7" s="180"/>
      <c r="EP7" s="180"/>
      <c r="EQ7" s="180"/>
      <c r="ER7" s="180"/>
      <c r="ES7" s="180"/>
      <c r="ET7" s="180"/>
      <c r="EU7" s="180"/>
      <c r="EV7" s="180"/>
      <c r="EW7" s="180"/>
      <c r="EX7" s="180"/>
      <c r="EY7" s="180"/>
      <c r="EZ7" s="180"/>
      <c r="FA7" s="180"/>
      <c r="FB7" s="180"/>
      <c r="FC7" s="180"/>
      <c r="FD7" s="180"/>
      <c r="FE7" s="180"/>
      <c r="FF7" s="180"/>
      <c r="FG7" s="180"/>
      <c r="FH7" s="180"/>
      <c r="FI7" s="180"/>
      <c r="FJ7" s="180"/>
      <c r="FK7" s="180"/>
      <c r="FL7" s="180"/>
      <c r="FM7" s="180"/>
      <c r="FN7" s="180"/>
      <c r="FO7" s="180"/>
      <c r="FP7" s="180"/>
      <c r="FQ7" s="180"/>
      <c r="FR7" s="180"/>
      <c r="FS7" s="180"/>
      <c r="FT7" s="180"/>
      <c r="FU7" s="180"/>
      <c r="FV7" s="180"/>
      <c r="FW7" s="180"/>
      <c r="FX7" s="180"/>
      <c r="FY7" s="180"/>
      <c r="FZ7" s="180"/>
      <c r="GA7" s="180"/>
      <c r="GB7" s="180"/>
      <c r="GC7" s="180"/>
      <c r="GD7" s="180"/>
      <c r="GE7" s="180"/>
      <c r="GF7" s="180"/>
      <c r="GG7" s="180"/>
      <c r="GH7" s="180"/>
      <c r="GI7" s="180"/>
      <c r="GJ7" s="180"/>
      <c r="GK7" s="180"/>
      <c r="GL7" s="180"/>
      <c r="GM7" s="180"/>
      <c r="GN7" s="180"/>
      <c r="GO7" s="180"/>
      <c r="GP7" s="180"/>
      <c r="GQ7" s="180"/>
      <c r="GR7" s="180"/>
      <c r="GS7" s="180"/>
      <c r="GT7" s="180"/>
      <c r="GU7" s="180"/>
      <c r="GV7" s="180"/>
      <c r="GW7" s="180"/>
      <c r="GX7" s="180"/>
      <c r="GY7" s="180"/>
      <c r="GZ7" s="180"/>
      <c r="HA7" s="180"/>
      <c r="HB7" s="180"/>
      <c r="HC7" s="180"/>
      <c r="HD7" s="180"/>
      <c r="HE7" s="180"/>
      <c r="HF7" s="180"/>
      <c r="HG7" s="180"/>
      <c r="HH7" s="180"/>
      <c r="HI7" s="180"/>
      <c r="HJ7" s="180"/>
      <c r="HK7" s="180"/>
      <c r="HL7" s="180"/>
      <c r="HM7" s="180"/>
      <c r="HN7" s="180"/>
      <c r="HO7" s="180"/>
      <c r="HP7" s="180"/>
      <c r="HQ7" s="180"/>
      <c r="HR7" s="180"/>
      <c r="HS7" s="180"/>
      <c r="HT7" s="180"/>
      <c r="HU7" s="180"/>
      <c r="HV7" s="180"/>
      <c r="HW7" s="180"/>
      <c r="HX7" s="180"/>
      <c r="HY7" s="180"/>
      <c r="HZ7" s="180"/>
      <c r="IA7" s="180"/>
      <c r="IB7" s="180"/>
      <c r="IC7" s="180"/>
      <c r="ID7" s="180"/>
      <c r="IE7" s="180"/>
      <c r="IF7" s="180"/>
      <c r="IG7" s="180"/>
      <c r="IH7" s="180"/>
      <c r="II7" s="180"/>
      <c r="IJ7" s="180"/>
      <c r="IK7" s="180"/>
      <c r="IL7" s="180"/>
      <c r="IM7" s="180"/>
      <c r="IN7" s="180"/>
      <c r="IO7" s="180"/>
      <c r="IP7" s="180"/>
      <c r="IQ7" s="180"/>
      <c r="IR7" s="180"/>
      <c r="IS7" s="180"/>
      <c r="IT7" s="180"/>
      <c r="IU7" s="180"/>
      <c r="IV7" s="180"/>
      <c r="IW7" s="180"/>
      <c r="IX7" s="180"/>
      <c r="IY7" s="180"/>
      <c r="IZ7" s="180"/>
      <c r="JA7" s="180"/>
      <c r="JB7" s="180"/>
      <c r="JC7" s="180"/>
      <c r="JD7" s="180"/>
      <c r="JE7" s="180"/>
      <c r="JF7" s="180"/>
      <c r="JG7" s="180"/>
      <c r="JH7" s="180"/>
      <c r="JI7" s="180"/>
      <c r="JJ7" s="180"/>
      <c r="JK7" s="180"/>
      <c r="JL7" s="180"/>
      <c r="JM7" s="180"/>
      <c r="JN7" s="180"/>
      <c r="JO7" s="180"/>
      <c r="JP7" s="180"/>
      <c r="JQ7" s="180"/>
      <c r="JR7" s="180"/>
      <c r="JS7" s="180"/>
      <c r="JT7" s="180"/>
      <c r="JU7" s="180"/>
      <c r="JV7" s="180"/>
      <c r="JW7" s="180"/>
      <c r="JX7" s="180"/>
      <c r="JY7" s="180"/>
      <c r="JZ7" s="180"/>
      <c r="KA7" s="180"/>
      <c r="KB7" s="180"/>
      <c r="KC7" s="180"/>
      <c r="KD7" s="180"/>
      <c r="KE7" s="180"/>
      <c r="KF7" s="180"/>
      <c r="KG7" s="180"/>
      <c r="KH7" s="180"/>
      <c r="KI7" s="180"/>
      <c r="KJ7" s="180"/>
      <c r="KK7" s="180"/>
      <c r="KL7" s="180"/>
      <c r="KM7" s="180"/>
      <c r="KN7" s="180"/>
      <c r="KO7" s="180"/>
      <c r="KP7" s="180"/>
      <c r="KQ7" s="180"/>
      <c r="KR7" s="180"/>
      <c r="KS7" s="180"/>
      <c r="KT7" s="180"/>
      <c r="KU7" s="180"/>
      <c r="KV7" s="180"/>
      <c r="KW7" s="180"/>
      <c r="KX7" s="180"/>
      <c r="KY7" s="180"/>
      <c r="KZ7" s="180"/>
      <c r="LA7" s="180"/>
      <c r="LB7" s="180"/>
      <c r="LC7" s="180"/>
      <c r="LD7" s="180"/>
      <c r="LE7" s="180"/>
      <c r="LF7" s="180"/>
      <c r="LG7" s="180"/>
      <c r="LH7" s="180"/>
      <c r="LI7" s="180"/>
      <c r="LJ7" s="180"/>
      <c r="LK7" s="180"/>
      <c r="LL7" s="180"/>
      <c r="LM7" s="180"/>
      <c r="LN7" s="180"/>
      <c r="LO7" s="180"/>
      <c r="LP7" s="180"/>
      <c r="LQ7" s="180"/>
      <c r="LR7" s="180"/>
      <c r="LS7" s="180"/>
      <c r="LT7" s="180"/>
      <c r="LU7" s="180"/>
      <c r="LV7" s="180"/>
      <c r="LW7" s="180"/>
      <c r="LX7" s="180"/>
      <c r="LY7" s="180"/>
      <c r="LZ7" s="180"/>
      <c r="MA7" s="180"/>
      <c r="MB7" s="180"/>
      <c r="MC7" s="180"/>
      <c r="MD7" s="180"/>
      <c r="ME7" s="180"/>
      <c r="MF7" s="180"/>
      <c r="MG7" s="180"/>
      <c r="MH7" s="180"/>
      <c r="MI7" s="180"/>
      <c r="MJ7" s="180"/>
      <c r="MK7" s="180"/>
      <c r="ML7" s="180"/>
      <c r="MM7" s="180"/>
      <c r="MN7" s="180"/>
      <c r="MO7" s="180"/>
      <c r="MP7" s="180"/>
      <c r="MQ7" s="180"/>
      <c r="MR7" s="180"/>
      <c r="MS7" s="180"/>
      <c r="MT7" s="180"/>
      <c r="MU7" s="180"/>
      <c r="MV7" s="180"/>
      <c r="MW7" s="180"/>
      <c r="MX7" s="180"/>
      <c r="MY7" s="180"/>
      <c r="MZ7" s="180"/>
      <c r="NA7" s="180"/>
      <c r="NB7" s="180"/>
      <c r="NC7" s="180"/>
      <c r="ND7" s="180"/>
      <c r="NE7" s="180"/>
      <c r="NF7" s="180"/>
      <c r="NG7" s="180"/>
      <c r="NH7" s="180"/>
      <c r="NI7" s="180"/>
      <c r="NJ7" s="180"/>
      <c r="NK7" s="180"/>
      <c r="NL7" s="180"/>
      <c r="NM7" s="180"/>
      <c r="NN7" s="180"/>
      <c r="NO7" s="180"/>
      <c r="NP7" s="180"/>
      <c r="NQ7" s="180"/>
      <c r="NR7" s="180"/>
      <c r="NS7" s="180"/>
      <c r="NT7" s="180"/>
      <c r="NU7" s="180"/>
      <c r="NV7" s="180"/>
      <c r="NW7" s="180"/>
      <c r="NX7" s="180"/>
      <c r="NY7" s="180"/>
      <c r="NZ7" s="180"/>
      <c r="OA7" s="180"/>
      <c r="OB7" s="180"/>
      <c r="OC7" s="180"/>
      <c r="OD7" s="180"/>
      <c r="OE7" s="180"/>
      <c r="OF7" s="180"/>
      <c r="OG7" s="180"/>
      <c r="OH7" s="180"/>
      <c r="OI7" s="180"/>
      <c r="OJ7" s="180"/>
      <c r="OK7" s="180"/>
      <c r="OL7" s="180"/>
      <c r="OM7" s="180"/>
      <c r="ON7" s="180"/>
      <c r="OO7" s="180"/>
      <c r="OP7" s="180"/>
      <c r="OQ7" s="180"/>
      <c r="OR7" s="180"/>
      <c r="OS7" s="180"/>
      <c r="OT7" s="180"/>
      <c r="OU7" s="180"/>
      <c r="OV7" s="180"/>
      <c r="OW7" s="180"/>
      <c r="OX7" s="180"/>
      <c r="OY7" s="180"/>
      <c r="OZ7" s="180"/>
      <c r="PA7" s="180"/>
      <c r="PB7" s="180"/>
      <c r="PC7" s="180"/>
      <c r="PD7" s="180"/>
      <c r="PE7" s="180"/>
      <c r="PF7" s="180"/>
      <c r="PG7" s="180"/>
      <c r="PH7" s="180"/>
      <c r="PI7" s="180"/>
      <c r="PJ7" s="180"/>
      <c r="PK7" s="180"/>
      <c r="PL7" s="180"/>
      <c r="PM7" s="180"/>
      <c r="PN7" s="180"/>
      <c r="PO7" s="180"/>
      <c r="PP7" s="180"/>
      <c r="PQ7" s="180"/>
      <c r="PR7" s="180"/>
      <c r="PS7" s="180"/>
      <c r="PT7" s="180"/>
      <c r="PU7" s="180"/>
      <c r="PV7" s="180"/>
      <c r="PW7" s="180"/>
      <c r="PX7" s="180"/>
      <c r="PY7" s="180"/>
      <c r="PZ7" s="180"/>
      <c r="QA7" s="180"/>
      <c r="QB7" s="180"/>
      <c r="QC7" s="180"/>
      <c r="QD7" s="180"/>
      <c r="QE7" s="180"/>
      <c r="QF7" s="180"/>
      <c r="QG7" s="180"/>
      <c r="QH7" s="180"/>
      <c r="QI7" s="180"/>
      <c r="QJ7" s="180"/>
      <c r="QK7" s="180"/>
      <c r="QL7" s="180"/>
      <c r="QM7" s="180"/>
      <c r="QN7" s="180"/>
      <c r="QO7" s="180"/>
      <c r="QP7" s="180"/>
      <c r="QQ7" s="180"/>
      <c r="QR7" s="180"/>
      <c r="QS7" s="180"/>
      <c r="QT7" s="180"/>
      <c r="QU7" s="180"/>
      <c r="QV7" s="180"/>
      <c r="QW7" s="180"/>
      <c r="QX7" s="180"/>
      <c r="QY7" s="180"/>
      <c r="QZ7" s="180"/>
      <c r="RA7" s="180"/>
      <c r="RB7" s="180"/>
      <c r="RC7" s="180"/>
      <c r="RD7" s="180"/>
      <c r="RE7" s="180"/>
      <c r="RF7" s="180"/>
      <c r="RG7" s="180"/>
      <c r="RH7" s="180"/>
      <c r="RI7" s="180"/>
      <c r="RJ7" s="180"/>
      <c r="RK7" s="180"/>
      <c r="RL7" s="180"/>
      <c r="RM7" s="180"/>
      <c r="RN7" s="180"/>
      <c r="RO7" s="180"/>
      <c r="RP7" s="180"/>
      <c r="RQ7" s="180"/>
      <c r="RR7" s="180"/>
      <c r="RS7" s="180"/>
      <c r="RT7" s="180"/>
      <c r="RU7" s="180"/>
      <c r="RV7" s="180"/>
      <c r="RW7" s="180"/>
      <c r="RX7" s="180"/>
      <c r="RY7" s="180"/>
      <c r="RZ7" s="180"/>
      <c r="SA7" s="180"/>
      <c r="SB7" s="180"/>
      <c r="SC7" s="180"/>
      <c r="SD7" s="180"/>
      <c r="SE7" s="180"/>
      <c r="SF7" s="180"/>
      <c r="SG7" s="180"/>
      <c r="SH7" s="180"/>
      <c r="SI7" s="180"/>
      <c r="SJ7" s="180"/>
      <c r="SK7" s="180"/>
      <c r="SL7" s="180"/>
      <c r="SM7" s="180"/>
      <c r="SN7" s="180"/>
      <c r="SO7" s="180"/>
      <c r="SP7" s="180"/>
      <c r="SQ7" s="180"/>
      <c r="SR7" s="180"/>
      <c r="SS7" s="180"/>
      <c r="ST7" s="180"/>
      <c r="SU7" s="180"/>
      <c r="SV7" s="180"/>
      <c r="SW7" s="180"/>
      <c r="SX7" s="180"/>
      <c r="SY7" s="180"/>
      <c r="SZ7" s="180"/>
      <c r="TA7" s="180"/>
      <c r="TB7" s="180"/>
      <c r="TC7" s="180"/>
      <c r="TD7" s="180"/>
      <c r="TE7" s="180"/>
      <c r="TF7" s="180"/>
      <c r="TG7" s="180"/>
      <c r="TH7" s="180"/>
      <c r="TI7" s="180"/>
      <c r="TJ7" s="180"/>
      <c r="TK7" s="180"/>
      <c r="TL7" s="180"/>
      <c r="TM7" s="180"/>
      <c r="TN7" s="180"/>
      <c r="TO7" s="180"/>
      <c r="TP7" s="180"/>
      <c r="TQ7" s="180"/>
      <c r="TR7" s="180"/>
      <c r="TS7" s="180"/>
      <c r="TT7" s="180"/>
      <c r="TU7" s="180"/>
      <c r="TV7" s="180"/>
      <c r="TW7" s="180"/>
      <c r="TX7" s="180"/>
      <c r="TY7" s="180"/>
      <c r="TZ7" s="180"/>
      <c r="UA7" s="180"/>
      <c r="UB7" s="180"/>
      <c r="UC7" s="180"/>
      <c r="UD7" s="180"/>
      <c r="UE7" s="180"/>
      <c r="UF7" s="180"/>
      <c r="UG7" s="180"/>
      <c r="UH7" s="180"/>
      <c r="UI7" s="180"/>
      <c r="UJ7" s="180"/>
      <c r="UK7" s="180"/>
      <c r="UL7" s="180"/>
      <c r="UM7" s="180"/>
      <c r="UN7" s="180"/>
      <c r="UO7" s="180"/>
      <c r="UP7" s="180"/>
      <c r="UQ7" s="180"/>
      <c r="UR7" s="180"/>
      <c r="US7" s="180"/>
      <c r="UT7" s="180"/>
      <c r="UU7" s="180"/>
      <c r="UV7" s="180"/>
      <c r="UW7" s="180"/>
      <c r="UX7" s="180"/>
      <c r="UY7" s="180"/>
      <c r="UZ7" s="180"/>
      <c r="VA7" s="180"/>
      <c r="VB7" s="180"/>
      <c r="VC7" s="180"/>
      <c r="VD7" s="180"/>
      <c r="VE7" s="180"/>
      <c r="VF7" s="180"/>
      <c r="VG7" s="180"/>
      <c r="VH7" s="180"/>
      <c r="VI7" s="180"/>
      <c r="VJ7" s="180"/>
      <c r="VK7" s="180"/>
      <c r="VL7" s="180"/>
      <c r="VM7" s="180"/>
      <c r="VN7" s="180"/>
      <c r="VO7" s="180"/>
      <c r="VP7" s="180"/>
      <c r="VQ7" s="180"/>
      <c r="VR7" s="180"/>
      <c r="VS7" s="180"/>
      <c r="VT7" s="180"/>
      <c r="VU7" s="180"/>
      <c r="VV7" s="180"/>
      <c r="VW7" s="180"/>
      <c r="VX7" s="180"/>
      <c r="VY7" s="180"/>
      <c r="VZ7" s="180"/>
      <c r="WA7" s="180"/>
      <c r="WB7" s="180"/>
      <c r="WC7" s="180"/>
      <c r="WD7" s="180"/>
      <c r="WE7" s="180"/>
      <c r="WF7" s="180"/>
      <c r="WG7" s="180"/>
      <c r="WH7" s="180"/>
      <c r="WI7" s="180"/>
      <c r="WJ7" s="180"/>
      <c r="WK7" s="180"/>
      <c r="WL7" s="180"/>
      <c r="WM7" s="180"/>
      <c r="WN7" s="180"/>
      <c r="WO7" s="180"/>
      <c r="WP7" s="180"/>
      <c r="WQ7" s="180"/>
      <c r="WR7" s="180"/>
      <c r="WS7" s="180"/>
      <c r="WT7" s="180"/>
      <c r="WU7" s="180"/>
      <c r="WV7" s="180"/>
      <c r="WW7" s="180"/>
      <c r="WX7" s="180"/>
      <c r="WY7" s="180"/>
      <c r="WZ7" s="180"/>
      <c r="XA7" s="180"/>
      <c r="XB7" s="180"/>
      <c r="XC7" s="180"/>
      <c r="XD7" s="180"/>
      <c r="XE7" s="180"/>
      <c r="XF7" s="180"/>
      <c r="XG7" s="180"/>
      <c r="XH7" s="180"/>
      <c r="XI7" s="180"/>
      <c r="XJ7" s="180"/>
      <c r="XK7" s="180"/>
      <c r="XL7" s="180"/>
      <c r="XM7" s="180"/>
      <c r="XN7" s="180"/>
      <c r="XO7" s="180"/>
      <c r="XP7" s="180"/>
      <c r="XQ7" s="180"/>
      <c r="XR7" s="180"/>
      <c r="XS7" s="180"/>
      <c r="XT7" s="180"/>
      <c r="XU7" s="180"/>
      <c r="XV7" s="180"/>
      <c r="XW7" s="180"/>
      <c r="XX7" s="180"/>
      <c r="XY7" s="180"/>
      <c r="XZ7" s="180"/>
      <c r="YA7" s="180"/>
      <c r="YB7" s="180"/>
      <c r="YC7" s="180"/>
      <c r="YD7" s="180"/>
      <c r="YE7" s="180"/>
      <c r="YF7" s="180"/>
      <c r="YG7" s="180"/>
      <c r="YH7" s="180"/>
      <c r="YI7" s="180"/>
      <c r="YJ7" s="180"/>
      <c r="YK7" s="180"/>
      <c r="YL7" s="180"/>
      <c r="YM7" s="180"/>
      <c r="YN7" s="180"/>
      <c r="YO7" s="180"/>
      <c r="YP7" s="180"/>
      <c r="YQ7" s="180"/>
      <c r="YR7" s="180"/>
      <c r="YS7" s="180"/>
      <c r="YT7" s="180"/>
      <c r="YU7" s="180"/>
      <c r="YV7" s="180"/>
      <c r="YW7" s="180"/>
      <c r="YX7" s="180"/>
      <c r="YY7" s="180"/>
      <c r="YZ7" s="180"/>
      <c r="ZA7" s="180"/>
      <c r="ZB7" s="180"/>
      <c r="ZC7" s="180"/>
      <c r="ZD7" s="180"/>
      <c r="ZE7" s="180"/>
      <c r="ZF7" s="180"/>
      <c r="ZG7" s="180"/>
      <c r="ZH7" s="180"/>
      <c r="ZI7" s="180"/>
      <c r="ZJ7" s="180"/>
      <c r="ZK7" s="180"/>
      <c r="ZL7" s="180"/>
      <c r="ZM7" s="180"/>
      <c r="ZN7" s="180"/>
      <c r="ZO7" s="180"/>
      <c r="ZP7" s="180"/>
      <c r="ZQ7" s="180"/>
      <c r="ZR7" s="180"/>
      <c r="ZS7" s="180"/>
      <c r="ZT7" s="180"/>
      <c r="ZU7" s="180"/>
      <c r="ZV7" s="180"/>
      <c r="ZW7" s="180"/>
      <c r="ZX7" s="180"/>
      <c r="ZY7" s="180"/>
      <c r="ZZ7" s="180"/>
      <c r="AAA7" s="180"/>
      <c r="AAB7" s="180"/>
      <c r="AAC7" s="180"/>
      <c r="AAD7" s="180"/>
      <c r="AAE7" s="180"/>
      <c r="AAF7" s="180"/>
      <c r="AAG7" s="180"/>
      <c r="AAH7" s="180"/>
      <c r="AAI7" s="180"/>
      <c r="AAJ7" s="180"/>
      <c r="AAK7" s="180"/>
      <c r="AAL7" s="180"/>
      <c r="AAM7" s="180"/>
      <c r="AAN7" s="180"/>
      <c r="AAO7" s="180"/>
      <c r="AAP7" s="180"/>
      <c r="AAQ7" s="180"/>
      <c r="AAR7" s="180"/>
      <c r="AAS7" s="180"/>
      <c r="AAT7" s="180"/>
      <c r="AAU7" s="180"/>
      <c r="AAV7" s="180"/>
      <c r="AAW7" s="180"/>
      <c r="AAX7" s="180"/>
      <c r="AAY7" s="180"/>
      <c r="AAZ7" s="180"/>
      <c r="ABA7" s="180"/>
      <c r="ABB7" s="180"/>
      <c r="ABC7" s="180"/>
      <c r="ABD7" s="180"/>
      <c r="ABE7" s="180"/>
      <c r="ABF7" s="180"/>
      <c r="ABG7" s="180"/>
      <c r="ABH7" s="180"/>
      <c r="ABI7" s="180"/>
      <c r="ABJ7" s="180"/>
      <c r="ABK7" s="180"/>
      <c r="ABL7" s="180"/>
      <c r="ABM7" s="180"/>
      <c r="ABN7" s="180"/>
      <c r="ABO7" s="180"/>
      <c r="ABP7" s="180"/>
      <c r="ABQ7" s="180"/>
      <c r="ABR7" s="180"/>
      <c r="ABS7" s="180"/>
      <c r="ABT7" s="180"/>
      <c r="ABU7" s="180"/>
      <c r="ABV7" s="180"/>
      <c r="ABW7" s="180"/>
      <c r="ABX7" s="180"/>
      <c r="ABY7" s="180"/>
      <c r="ABZ7" s="180"/>
      <c r="ACA7" s="180"/>
      <c r="ACB7" s="180"/>
      <c r="ACC7" s="180"/>
      <c r="ACD7" s="180"/>
      <c r="ACE7" s="180"/>
      <c r="ACF7" s="180"/>
      <c r="ACG7" s="180"/>
      <c r="ACH7" s="180"/>
      <c r="ACI7" s="180"/>
      <c r="ACJ7" s="180"/>
      <c r="ACK7" s="180"/>
      <c r="ACL7" s="180"/>
      <c r="ACM7" s="180"/>
      <c r="ACN7" s="180"/>
      <c r="ACO7" s="180"/>
      <c r="ACP7" s="180"/>
      <c r="ACQ7" s="180"/>
      <c r="ACR7" s="180"/>
      <c r="ACS7" s="180"/>
      <c r="ACT7" s="180"/>
      <c r="ACU7" s="180"/>
      <c r="ACV7" s="180"/>
      <c r="ACW7" s="180"/>
      <c r="ACX7" s="180"/>
      <c r="ACY7" s="180"/>
      <c r="ACZ7" s="180"/>
      <c r="ADA7" s="180"/>
      <c r="ADB7" s="180"/>
      <c r="ADC7" s="180"/>
      <c r="ADD7" s="180"/>
      <c r="ADE7" s="180"/>
      <c r="ADF7" s="180"/>
      <c r="ADG7" s="180"/>
      <c r="ADH7" s="180"/>
      <c r="ADI7" s="180"/>
      <c r="ADJ7" s="180"/>
      <c r="ADK7" s="180"/>
      <c r="ADL7" s="180"/>
      <c r="ADM7" s="180"/>
      <c r="ADN7" s="180"/>
      <c r="ADO7" s="180"/>
      <c r="ADP7" s="180"/>
      <c r="ADQ7" s="180"/>
      <c r="ADR7" s="180"/>
      <c r="ADS7" s="180"/>
      <c r="ADT7" s="180"/>
      <c r="ADU7" s="180"/>
      <c r="ADV7" s="180"/>
      <c r="ADW7" s="180"/>
      <c r="ADX7" s="180"/>
      <c r="ADY7" s="180"/>
      <c r="ADZ7" s="180"/>
      <c r="AEA7" s="180"/>
      <c r="AEB7" s="180"/>
      <c r="AEC7" s="180"/>
      <c r="AED7" s="180"/>
      <c r="AEE7" s="180"/>
      <c r="AEF7" s="180"/>
      <c r="AEG7" s="180"/>
      <c r="AEH7" s="180"/>
      <c r="AEI7" s="180"/>
      <c r="AEJ7" s="180"/>
      <c r="AEK7" s="180"/>
      <c r="AEL7" s="180"/>
      <c r="AEM7" s="180"/>
      <c r="AEN7" s="180"/>
      <c r="AEO7" s="180"/>
      <c r="AEP7" s="180"/>
      <c r="AEQ7" s="180"/>
      <c r="AER7" s="180"/>
      <c r="AES7" s="180"/>
      <c r="AET7" s="180"/>
      <c r="AEU7" s="180"/>
      <c r="AEV7" s="180"/>
      <c r="AEW7" s="180"/>
      <c r="AEX7" s="180"/>
      <c r="AEY7" s="180"/>
      <c r="AEZ7" s="180"/>
      <c r="AFA7" s="180"/>
      <c r="AFB7" s="180"/>
      <c r="AFC7" s="180"/>
      <c r="AFD7" s="180"/>
      <c r="AFE7" s="180"/>
      <c r="AFF7" s="180"/>
      <c r="AFG7" s="180"/>
      <c r="AFH7" s="180"/>
      <c r="AFI7" s="180"/>
      <c r="AFJ7" s="180"/>
      <c r="AFK7" s="180"/>
      <c r="AFL7" s="180"/>
      <c r="AFM7" s="180"/>
      <c r="AFN7" s="180"/>
      <c r="AFO7" s="180"/>
      <c r="AFP7" s="180"/>
      <c r="AFQ7" s="180"/>
      <c r="AFR7" s="180"/>
      <c r="AFS7" s="180"/>
      <c r="AFT7" s="180"/>
      <c r="AFU7" s="180"/>
      <c r="AFV7" s="180"/>
      <c r="AFW7" s="180"/>
      <c r="AFX7" s="180"/>
      <c r="AFY7" s="180"/>
      <c r="AFZ7" s="180"/>
      <c r="AGA7" s="180"/>
      <c r="AGB7" s="180"/>
      <c r="AGC7" s="180"/>
      <c r="AGD7" s="180"/>
      <c r="AGE7" s="180"/>
      <c r="AGF7" s="180"/>
      <c r="AGG7" s="180"/>
      <c r="AGH7" s="180"/>
      <c r="AGI7" s="180"/>
      <c r="AGJ7" s="180"/>
      <c r="AGK7" s="180"/>
      <c r="AGL7" s="180"/>
      <c r="AGM7" s="180"/>
      <c r="AGN7" s="180"/>
      <c r="AGO7" s="180"/>
      <c r="AGP7" s="180"/>
      <c r="AGQ7" s="180"/>
      <c r="AGR7" s="180"/>
      <c r="AGS7" s="180"/>
      <c r="AGT7" s="180"/>
      <c r="AGU7" s="180"/>
      <c r="AGV7" s="180"/>
      <c r="AGW7" s="180"/>
      <c r="AGX7" s="180"/>
      <c r="AGY7" s="180"/>
      <c r="AGZ7" s="180"/>
      <c r="AHA7" s="180"/>
      <c r="AHB7" s="180"/>
      <c r="AHC7" s="180"/>
      <c r="AHD7" s="180"/>
      <c r="AHE7" s="180"/>
      <c r="AHF7" s="180"/>
      <c r="AHG7" s="180"/>
      <c r="AHH7" s="180"/>
      <c r="AHI7" s="180"/>
      <c r="AHJ7" s="180"/>
      <c r="AHK7" s="180"/>
      <c r="AHL7" s="180"/>
      <c r="AHM7" s="180"/>
      <c r="AHN7" s="180"/>
      <c r="AHO7" s="180"/>
      <c r="AHP7" s="180"/>
      <c r="AHQ7" s="180"/>
      <c r="AHR7" s="180"/>
      <c r="AHS7" s="180"/>
      <c r="AHT7" s="180"/>
      <c r="AHU7" s="180"/>
      <c r="AHV7" s="180"/>
      <c r="AHW7" s="180"/>
      <c r="AHX7" s="180"/>
      <c r="AHY7" s="180"/>
      <c r="AHZ7" s="180"/>
      <c r="AIA7" s="180"/>
      <c r="AIB7" s="180"/>
      <c r="AIC7" s="180"/>
      <c r="AID7" s="180"/>
      <c r="AIE7" s="180"/>
      <c r="AIF7" s="180"/>
      <c r="AIG7" s="180"/>
      <c r="AIH7" s="180"/>
      <c r="AII7" s="180"/>
      <c r="AIJ7" s="180"/>
      <c r="AIK7" s="180"/>
      <c r="AIL7" s="180"/>
      <c r="AIM7" s="180"/>
      <c r="AIN7" s="180"/>
      <c r="AIO7" s="180"/>
      <c r="AIP7" s="180"/>
      <c r="AIQ7" s="180"/>
      <c r="AIR7" s="180"/>
      <c r="AIS7" s="180"/>
      <c r="AIT7" s="180"/>
      <c r="AIU7" s="180"/>
      <c r="AIV7" s="180"/>
      <c r="AIW7" s="180"/>
      <c r="AIX7" s="180"/>
      <c r="AIY7" s="180"/>
      <c r="AIZ7" s="180"/>
      <c r="AJA7" s="180"/>
      <c r="AJB7" s="180"/>
      <c r="AJC7" s="180"/>
      <c r="AJD7" s="180"/>
      <c r="AJE7" s="180"/>
      <c r="AJF7" s="180"/>
      <c r="AJG7" s="180"/>
      <c r="AJH7" s="180"/>
      <c r="AJI7" s="180"/>
      <c r="AJJ7" s="180"/>
      <c r="AJK7" s="180"/>
      <c r="AJL7" s="180"/>
      <c r="AJM7" s="180"/>
      <c r="AJN7" s="180"/>
      <c r="AJO7" s="180"/>
      <c r="AJP7" s="180"/>
      <c r="AJQ7" s="180"/>
      <c r="AJR7" s="180"/>
      <c r="AJS7" s="180"/>
      <c r="AJT7" s="180"/>
      <c r="AJU7" s="180"/>
      <c r="AJV7" s="180"/>
      <c r="AJW7" s="180"/>
      <c r="AJX7" s="180"/>
      <c r="AJY7" s="180"/>
      <c r="AJZ7" s="180"/>
      <c r="AKA7" s="180"/>
      <c r="AKB7" s="180"/>
      <c r="AKC7" s="180"/>
      <c r="AKD7" s="180"/>
      <c r="AKE7" s="180"/>
      <c r="AKF7" s="180"/>
      <c r="AKG7" s="180"/>
      <c r="AKH7" s="180"/>
      <c r="AKI7" s="180"/>
      <c r="AKJ7" s="180"/>
      <c r="AKK7" s="180"/>
      <c r="AKL7" s="180"/>
      <c r="AKM7" s="180"/>
      <c r="AKN7" s="180"/>
      <c r="AKO7" s="180"/>
      <c r="AKP7" s="180"/>
      <c r="AKQ7" s="180"/>
      <c r="AKR7" s="180"/>
      <c r="AKS7" s="180"/>
      <c r="AKT7" s="180"/>
      <c r="AKU7" s="180"/>
      <c r="AKV7" s="180"/>
      <c r="AKW7" s="180"/>
      <c r="AKX7" s="180"/>
      <c r="AKY7" s="180"/>
      <c r="AKZ7" s="180"/>
      <c r="ALA7" s="180"/>
      <c r="ALB7" s="180"/>
      <c r="ALC7" s="180"/>
      <c r="ALD7" s="180"/>
      <c r="ALE7" s="180"/>
      <c r="ALF7" s="180"/>
      <c r="ALG7" s="180"/>
      <c r="ALH7" s="180"/>
      <c r="ALI7" s="180"/>
      <c r="ALJ7" s="180"/>
      <c r="ALK7" s="180"/>
      <c r="ALL7" s="180"/>
      <c r="ALM7" s="180"/>
      <c r="ALN7" s="180"/>
      <c r="ALO7" s="180"/>
      <c r="ALP7" s="180"/>
      <c r="ALQ7" s="180"/>
      <c r="ALR7" s="180"/>
      <c r="ALS7" s="180"/>
      <c r="ALT7" s="180"/>
      <c r="ALU7" s="180"/>
      <c r="ALV7" s="180"/>
      <c r="ALW7" s="180"/>
      <c r="ALX7" s="180"/>
      <c r="ALY7" s="180"/>
      <c r="ALZ7" s="180"/>
      <c r="AMA7" s="180"/>
      <c r="AMB7" s="180"/>
      <c r="AMC7" s="180"/>
      <c r="AMD7" s="180"/>
      <c r="AME7" s="180"/>
      <c r="AMF7" s="180"/>
      <c r="AMG7" s="180"/>
      <c r="AMH7" s="180"/>
      <c r="AMI7" s="180"/>
      <c r="AMJ7" s="180"/>
      <c r="AMK7" s="180"/>
      <c r="AML7" s="180"/>
      <c r="AMM7" s="180"/>
      <c r="AMN7" s="180"/>
      <c r="AMO7" s="180"/>
      <c r="AMP7" s="180"/>
      <c r="AMQ7" s="180"/>
      <c r="AMR7" s="180"/>
      <c r="AMS7" s="180"/>
      <c r="AMT7" s="180"/>
      <c r="AMU7" s="180"/>
      <c r="AMV7" s="180"/>
      <c r="AMW7" s="180"/>
      <c r="AMX7" s="180"/>
      <c r="AMY7" s="180"/>
      <c r="AMZ7" s="180"/>
      <c r="ANA7" s="180"/>
      <c r="ANB7" s="180"/>
      <c r="ANC7" s="180"/>
      <c r="AND7" s="180"/>
      <c r="ANE7" s="180"/>
      <c r="ANF7" s="180"/>
      <c r="ANG7" s="180"/>
      <c r="ANH7" s="180"/>
      <c r="ANI7" s="180"/>
      <c r="ANJ7" s="180"/>
      <c r="ANK7" s="180"/>
      <c r="ANL7" s="180"/>
      <c r="ANM7" s="180"/>
      <c r="ANN7" s="180"/>
      <c r="ANO7" s="180"/>
      <c r="ANP7" s="180"/>
      <c r="ANQ7" s="180"/>
      <c r="ANR7" s="180"/>
      <c r="ANS7" s="180"/>
      <c r="ANT7" s="180"/>
      <c r="ANU7" s="180"/>
      <c r="ANV7" s="180"/>
      <c r="ANW7" s="180"/>
      <c r="ANX7" s="180"/>
      <c r="ANY7" s="180"/>
      <c r="ANZ7" s="180"/>
      <c r="AOA7" s="180"/>
      <c r="AOB7" s="180"/>
      <c r="AOC7" s="180"/>
      <c r="AOD7" s="180"/>
      <c r="AOE7" s="180"/>
      <c r="AOF7" s="180"/>
      <c r="AOG7" s="180"/>
      <c r="AOH7" s="180"/>
      <c r="AOI7" s="180"/>
      <c r="AOJ7" s="180"/>
      <c r="AOK7" s="180"/>
      <c r="AOL7" s="180"/>
      <c r="AOM7" s="180"/>
      <c r="AON7" s="180"/>
      <c r="AOO7" s="180"/>
      <c r="AOP7" s="180"/>
      <c r="AOQ7" s="180"/>
      <c r="AOR7" s="180"/>
      <c r="AOS7" s="180"/>
      <c r="AOT7" s="180"/>
      <c r="AOU7" s="180"/>
      <c r="AOV7" s="180"/>
      <c r="AOW7" s="180"/>
      <c r="AOX7" s="180"/>
      <c r="AOY7" s="180"/>
      <c r="AOZ7" s="180"/>
      <c r="APA7" s="180"/>
      <c r="APB7" s="180"/>
      <c r="APC7" s="180"/>
      <c r="APD7" s="180"/>
      <c r="APE7" s="180"/>
      <c r="APF7" s="180"/>
      <c r="APG7" s="180"/>
      <c r="APH7" s="180"/>
      <c r="API7" s="180"/>
      <c r="APJ7" s="180"/>
      <c r="APK7" s="180"/>
      <c r="APL7" s="180"/>
      <c r="APM7" s="180"/>
      <c r="APN7" s="180"/>
      <c r="APO7" s="180"/>
      <c r="APP7" s="180"/>
      <c r="APQ7" s="180"/>
      <c r="APR7" s="180"/>
      <c r="APS7" s="180"/>
      <c r="APT7" s="180"/>
      <c r="APU7" s="180"/>
      <c r="APV7" s="180"/>
      <c r="APW7" s="180"/>
      <c r="APX7" s="180"/>
      <c r="APY7" s="180"/>
      <c r="APZ7" s="180"/>
      <c r="AQA7" s="180"/>
      <c r="AQB7" s="180"/>
      <c r="AQC7" s="180"/>
      <c r="AQD7" s="180"/>
      <c r="AQE7" s="180"/>
      <c r="AQF7" s="180"/>
      <c r="AQG7" s="180"/>
      <c r="AQH7" s="180"/>
      <c r="AQI7" s="180"/>
      <c r="AQJ7" s="180"/>
      <c r="AQK7" s="180"/>
      <c r="AQL7" s="180"/>
      <c r="AQM7" s="180"/>
      <c r="AQN7" s="180"/>
      <c r="AQO7" s="180"/>
      <c r="AQP7" s="180"/>
      <c r="AQQ7" s="180"/>
      <c r="AQR7" s="180"/>
      <c r="AQS7" s="180"/>
      <c r="AQT7" s="180"/>
      <c r="AQU7" s="180"/>
      <c r="AQV7" s="180"/>
      <c r="AQW7" s="180"/>
      <c r="AQX7" s="180"/>
      <c r="AQY7" s="180"/>
      <c r="AQZ7" s="180"/>
      <c r="ARA7" s="180"/>
      <c r="ARB7" s="180"/>
      <c r="ARC7" s="180"/>
      <c r="ARD7" s="180"/>
      <c r="ARE7" s="180"/>
      <c r="ARF7" s="180"/>
      <c r="ARG7" s="180"/>
      <c r="ARH7" s="180"/>
      <c r="ARI7" s="180"/>
      <c r="ARJ7" s="180"/>
      <c r="ARK7" s="180"/>
      <c r="ARL7" s="180"/>
      <c r="ARM7" s="180"/>
      <c r="ARN7" s="180"/>
      <c r="ARO7" s="180"/>
      <c r="ARP7" s="180"/>
      <c r="ARQ7" s="180"/>
      <c r="ARR7" s="180"/>
      <c r="ARS7" s="180"/>
      <c r="ART7" s="180"/>
      <c r="ARU7" s="180"/>
      <c r="ARV7" s="180"/>
      <c r="ARW7" s="180"/>
      <c r="ARX7" s="180"/>
      <c r="ARY7" s="180"/>
      <c r="ARZ7" s="180"/>
      <c r="ASA7" s="180"/>
      <c r="ASB7" s="180"/>
      <c r="ASC7" s="180"/>
      <c r="ASD7" s="180"/>
      <c r="ASE7" s="180"/>
      <c r="ASF7" s="180"/>
      <c r="ASG7" s="180"/>
      <c r="ASH7" s="180"/>
      <c r="ASI7" s="180"/>
      <c r="ASJ7" s="180"/>
      <c r="ASK7" s="180"/>
      <c r="ASL7" s="180"/>
      <c r="ASM7" s="180"/>
      <c r="ASN7" s="180"/>
      <c r="ASO7" s="180"/>
      <c r="ASP7" s="180"/>
      <c r="ASQ7" s="180"/>
      <c r="ASR7" s="180"/>
      <c r="ASS7" s="180"/>
      <c r="AST7" s="180"/>
      <c r="ASU7" s="180"/>
      <c r="ASV7" s="180"/>
      <c r="ASW7" s="180"/>
      <c r="ASX7" s="180"/>
      <c r="ASY7" s="180"/>
      <c r="ASZ7" s="180"/>
      <c r="ATA7" s="180"/>
      <c r="ATB7" s="180"/>
      <c r="ATC7" s="180"/>
      <c r="ATD7" s="180"/>
      <c r="ATE7" s="180"/>
      <c r="ATF7" s="180"/>
      <c r="ATG7" s="180"/>
      <c r="ATH7" s="180"/>
      <c r="ATI7" s="180"/>
      <c r="ATJ7" s="180"/>
      <c r="ATK7" s="180"/>
      <c r="ATL7" s="180"/>
      <c r="ATM7" s="180"/>
      <c r="ATN7" s="180"/>
      <c r="ATO7" s="180"/>
      <c r="ATP7" s="180"/>
      <c r="ATQ7" s="180"/>
      <c r="ATR7" s="180"/>
      <c r="ATS7" s="180"/>
      <c r="ATT7" s="180"/>
      <c r="ATU7" s="180"/>
      <c r="ATV7" s="180"/>
      <c r="ATW7" s="180"/>
      <c r="ATX7" s="180"/>
      <c r="ATY7" s="180"/>
      <c r="ATZ7" s="180"/>
      <c r="AUA7" s="180"/>
      <c r="AUB7" s="180"/>
      <c r="AUC7" s="180"/>
      <c r="AUD7" s="180"/>
      <c r="AUE7" s="180"/>
      <c r="AUF7" s="180"/>
      <c r="AUG7" s="180"/>
      <c r="AUH7" s="180"/>
      <c r="AUI7" s="180"/>
      <c r="AUJ7" s="180"/>
      <c r="AUK7" s="180"/>
      <c r="AUL7" s="180"/>
      <c r="AUM7" s="180"/>
      <c r="AUN7" s="180"/>
      <c r="AUO7" s="180"/>
      <c r="AUP7" s="180"/>
      <c r="AUQ7" s="180"/>
      <c r="AUR7" s="180"/>
      <c r="AUS7" s="180"/>
      <c r="AUT7" s="180"/>
      <c r="AUU7" s="180"/>
      <c r="AUV7" s="180"/>
      <c r="AUW7" s="180"/>
      <c r="AUX7" s="180"/>
      <c r="AUY7" s="180"/>
      <c r="AUZ7" s="180"/>
      <c r="AVA7" s="180"/>
      <c r="AVB7" s="180"/>
      <c r="AVC7" s="180"/>
      <c r="AVD7" s="180"/>
      <c r="AVE7" s="180"/>
      <c r="AVF7" s="180"/>
      <c r="AVG7" s="180"/>
      <c r="AVH7" s="180"/>
      <c r="AVI7" s="180"/>
      <c r="AVJ7" s="180"/>
      <c r="AVK7" s="180"/>
      <c r="AVL7" s="180"/>
      <c r="AVM7" s="180"/>
      <c r="AVN7" s="180"/>
      <c r="AVO7" s="180"/>
      <c r="AVP7" s="180"/>
      <c r="AVQ7" s="180"/>
      <c r="AVR7" s="180"/>
      <c r="AVS7" s="180"/>
      <c r="AVT7" s="180"/>
      <c r="AVU7" s="180"/>
      <c r="AVV7" s="180"/>
      <c r="AVW7" s="180"/>
      <c r="AVX7" s="180"/>
      <c r="AVY7" s="180"/>
      <c r="AVZ7" s="180"/>
      <c r="AWA7" s="180"/>
      <c r="AWB7" s="180"/>
      <c r="AWC7" s="180"/>
      <c r="AWD7" s="180"/>
      <c r="AWE7" s="180"/>
      <c r="AWF7" s="180"/>
      <c r="AWG7" s="180"/>
      <c r="AWH7" s="180"/>
      <c r="AWI7" s="180"/>
      <c r="AWJ7" s="180"/>
      <c r="AWK7" s="180"/>
      <c r="AWL7" s="180"/>
      <c r="AWM7" s="180"/>
      <c r="AWN7" s="180"/>
      <c r="AWO7" s="180"/>
      <c r="AWP7" s="180"/>
      <c r="AWQ7" s="180"/>
      <c r="AWR7" s="180"/>
      <c r="AWS7" s="180"/>
      <c r="AWT7" s="180"/>
      <c r="AWU7" s="180"/>
      <c r="AWV7" s="180"/>
      <c r="AWW7" s="180"/>
      <c r="AWX7" s="180"/>
      <c r="AWY7" s="180"/>
      <c r="AWZ7" s="180"/>
      <c r="AXA7" s="180"/>
      <c r="AXB7" s="180"/>
      <c r="AXC7" s="180"/>
      <c r="AXD7" s="180"/>
      <c r="AXE7" s="180"/>
      <c r="AXF7" s="180"/>
      <c r="AXG7" s="180"/>
      <c r="AXH7" s="180"/>
      <c r="AXI7" s="180"/>
      <c r="AXJ7" s="180"/>
      <c r="AXK7" s="180"/>
      <c r="AXL7" s="180"/>
      <c r="AXM7" s="180"/>
      <c r="AXN7" s="180"/>
      <c r="AXO7" s="180"/>
      <c r="AXP7" s="180"/>
      <c r="AXQ7" s="180"/>
      <c r="AXR7" s="180"/>
      <c r="AXS7" s="180"/>
      <c r="AXT7" s="180"/>
      <c r="AXU7" s="180"/>
      <c r="AXV7" s="180"/>
      <c r="AXW7" s="180"/>
      <c r="AXX7" s="180"/>
      <c r="AXY7" s="180"/>
      <c r="AXZ7" s="180"/>
      <c r="AYA7" s="180"/>
      <c r="AYB7" s="180"/>
      <c r="AYC7" s="180"/>
      <c r="AYD7" s="180"/>
      <c r="AYE7" s="180"/>
      <c r="AYF7" s="180"/>
      <c r="AYG7" s="180"/>
      <c r="AYH7" s="180"/>
      <c r="AYI7" s="180"/>
      <c r="AYJ7" s="180"/>
      <c r="AYK7" s="180"/>
      <c r="AYL7" s="180"/>
      <c r="AYM7" s="180"/>
      <c r="AYN7" s="180"/>
      <c r="AYO7" s="180"/>
      <c r="AYP7" s="180"/>
      <c r="AYQ7" s="180"/>
      <c r="AYR7" s="180"/>
      <c r="AYS7" s="180"/>
      <c r="AYT7" s="180"/>
      <c r="AYU7" s="180"/>
      <c r="AYV7" s="180"/>
      <c r="AYW7" s="180"/>
      <c r="AYX7" s="180"/>
      <c r="AYY7" s="180"/>
      <c r="AYZ7" s="180"/>
      <c r="AZA7" s="180"/>
      <c r="AZB7" s="180"/>
      <c r="AZC7" s="180"/>
      <c r="AZD7" s="180"/>
      <c r="AZE7" s="180"/>
      <c r="AZF7" s="180"/>
      <c r="AZG7" s="180"/>
      <c r="AZH7" s="180"/>
      <c r="AZI7" s="180"/>
      <c r="AZJ7" s="180"/>
      <c r="AZK7" s="180"/>
      <c r="AZL7" s="180"/>
      <c r="AZM7" s="180"/>
      <c r="AZN7" s="180"/>
      <c r="AZO7" s="180"/>
      <c r="AZP7" s="180"/>
      <c r="AZQ7" s="180"/>
      <c r="AZR7" s="180"/>
      <c r="AZS7" s="180"/>
      <c r="AZT7" s="180"/>
      <c r="AZU7" s="180"/>
      <c r="AZV7" s="180"/>
      <c r="AZW7" s="180"/>
      <c r="AZX7" s="180"/>
      <c r="AZY7" s="180"/>
      <c r="AZZ7" s="180"/>
      <c r="BAA7" s="180"/>
      <c r="BAB7" s="180"/>
      <c r="BAC7" s="180"/>
      <c r="BAD7" s="180"/>
      <c r="BAE7" s="180"/>
      <c r="BAF7" s="180"/>
      <c r="BAG7" s="180"/>
      <c r="BAH7" s="180"/>
      <c r="BAI7" s="180"/>
      <c r="BAJ7" s="180"/>
      <c r="BAK7" s="180"/>
      <c r="BAL7" s="180"/>
      <c r="BAM7" s="180"/>
      <c r="BAN7" s="180"/>
      <c r="BAO7" s="180"/>
      <c r="BAP7" s="180"/>
      <c r="BAQ7" s="180"/>
      <c r="BAR7" s="180"/>
      <c r="BAS7" s="180"/>
      <c r="BAT7" s="180"/>
      <c r="BAU7" s="180"/>
      <c r="BAV7" s="180"/>
      <c r="BAW7" s="180"/>
      <c r="BAX7" s="180"/>
      <c r="BAY7" s="180"/>
      <c r="BAZ7" s="180"/>
      <c r="BBA7" s="180"/>
      <c r="BBB7" s="180"/>
      <c r="BBC7" s="180"/>
      <c r="BBD7" s="180"/>
      <c r="BBE7" s="180"/>
      <c r="BBF7" s="180"/>
      <c r="BBG7" s="180"/>
      <c r="BBH7" s="180"/>
      <c r="BBI7" s="180"/>
      <c r="BBJ7" s="180"/>
      <c r="BBK7" s="180"/>
      <c r="BBL7" s="180"/>
      <c r="BBM7" s="180"/>
      <c r="BBN7" s="180"/>
      <c r="BBO7" s="180"/>
      <c r="BBP7" s="180"/>
      <c r="BBQ7" s="180"/>
      <c r="BBR7" s="180"/>
      <c r="BBS7" s="180"/>
      <c r="BBT7" s="180"/>
      <c r="BBU7" s="180"/>
      <c r="BBV7" s="180"/>
      <c r="BBW7" s="180"/>
      <c r="BBX7" s="180"/>
      <c r="BBY7" s="180"/>
      <c r="BBZ7" s="180"/>
      <c r="BCA7" s="180"/>
      <c r="BCB7" s="180"/>
      <c r="BCC7" s="180"/>
      <c r="BCD7" s="180"/>
      <c r="BCE7" s="180"/>
      <c r="BCF7" s="180"/>
      <c r="BCG7" s="180"/>
      <c r="BCH7" s="180"/>
      <c r="BCI7" s="180"/>
      <c r="BCJ7" s="180"/>
      <c r="BCK7" s="180"/>
      <c r="BCL7" s="180"/>
      <c r="BCM7" s="180"/>
      <c r="BCN7" s="180"/>
      <c r="BCO7" s="180"/>
      <c r="BCP7" s="180"/>
      <c r="BCQ7" s="180"/>
      <c r="BCR7" s="180"/>
      <c r="BCS7" s="180"/>
      <c r="BCT7" s="180"/>
      <c r="BCU7" s="180"/>
      <c r="BCV7" s="180"/>
      <c r="BCW7" s="180"/>
      <c r="BCX7" s="180"/>
      <c r="BCY7" s="180"/>
      <c r="BCZ7" s="180"/>
      <c r="BDA7" s="180"/>
      <c r="BDB7" s="180"/>
      <c r="BDC7" s="180"/>
      <c r="BDD7" s="180"/>
      <c r="BDE7" s="180"/>
      <c r="BDF7" s="180"/>
      <c r="BDG7" s="180"/>
      <c r="BDH7" s="180"/>
      <c r="BDI7" s="180"/>
      <c r="BDJ7" s="180"/>
      <c r="BDK7" s="180"/>
      <c r="BDL7" s="180"/>
      <c r="BDM7" s="180"/>
      <c r="BDN7" s="180"/>
      <c r="BDO7" s="180"/>
      <c r="BDP7" s="180"/>
      <c r="BDQ7" s="180"/>
      <c r="BDR7" s="180"/>
      <c r="BDS7" s="180"/>
      <c r="BDT7" s="180"/>
      <c r="BDU7" s="180"/>
      <c r="BDV7" s="180"/>
      <c r="BDW7" s="180"/>
      <c r="BDX7" s="180"/>
      <c r="BDY7" s="180"/>
      <c r="BDZ7" s="180"/>
      <c r="BEA7" s="180"/>
      <c r="BEB7" s="180"/>
      <c r="BEC7" s="180"/>
      <c r="BED7" s="180"/>
      <c r="BEE7" s="180"/>
      <c r="BEF7" s="180"/>
      <c r="BEG7" s="180"/>
      <c r="BEH7" s="180"/>
      <c r="BEI7" s="180"/>
      <c r="BEJ7" s="180"/>
      <c r="BEK7" s="180"/>
      <c r="BEL7" s="180"/>
      <c r="BEM7" s="180"/>
      <c r="BEN7" s="180"/>
      <c r="BEO7" s="180"/>
      <c r="BEP7" s="180"/>
      <c r="BEQ7" s="180"/>
      <c r="BER7" s="180"/>
      <c r="BES7" s="180"/>
      <c r="BET7" s="180"/>
      <c r="BEU7" s="180"/>
      <c r="BEV7" s="180"/>
      <c r="BEW7" s="180"/>
      <c r="BEX7" s="180"/>
      <c r="BEY7" s="180"/>
      <c r="BEZ7" s="180"/>
      <c r="BFA7" s="180"/>
      <c r="BFB7" s="180"/>
      <c r="BFC7" s="180"/>
      <c r="BFD7" s="180"/>
      <c r="BFE7" s="180"/>
      <c r="BFF7" s="180"/>
      <c r="BFG7" s="180"/>
      <c r="BFH7" s="180"/>
      <c r="BFI7" s="180"/>
      <c r="BFJ7" s="180"/>
      <c r="BFK7" s="180"/>
      <c r="BFL7" s="180"/>
      <c r="BFM7" s="180"/>
      <c r="BFN7" s="180"/>
      <c r="BFO7" s="180"/>
      <c r="BFP7" s="180"/>
      <c r="BFQ7" s="180"/>
      <c r="BFR7" s="180"/>
      <c r="BFS7" s="180"/>
      <c r="BFT7" s="180"/>
      <c r="BFU7" s="180"/>
      <c r="BFV7" s="180"/>
      <c r="BFW7" s="180"/>
      <c r="BFX7" s="180"/>
      <c r="BFY7" s="180"/>
      <c r="BFZ7" s="180"/>
      <c r="BGA7" s="180"/>
      <c r="BGB7" s="180"/>
      <c r="BGC7" s="180"/>
      <c r="BGD7" s="180"/>
      <c r="BGE7" s="180"/>
      <c r="BGF7" s="180"/>
      <c r="BGG7" s="180"/>
      <c r="BGH7" s="180"/>
      <c r="BGI7" s="180"/>
      <c r="BGJ7" s="180"/>
      <c r="BGK7" s="180"/>
      <c r="BGL7" s="180"/>
      <c r="BGM7" s="180"/>
      <c r="BGN7" s="180"/>
      <c r="BGO7" s="180"/>
      <c r="BGP7" s="180"/>
      <c r="BGQ7" s="180"/>
      <c r="BGR7" s="180"/>
      <c r="BGS7" s="180"/>
      <c r="BGT7" s="180"/>
      <c r="BGU7" s="180"/>
      <c r="BGV7" s="180"/>
      <c r="BGW7" s="180"/>
      <c r="BGX7" s="180"/>
      <c r="BGY7" s="180"/>
      <c r="BGZ7" s="180"/>
      <c r="BHA7" s="180"/>
      <c r="BHB7" s="180"/>
      <c r="BHC7" s="180"/>
      <c r="BHD7" s="180"/>
      <c r="BHE7" s="180"/>
      <c r="BHF7" s="180"/>
      <c r="BHG7" s="180"/>
      <c r="BHH7" s="180"/>
      <c r="BHI7" s="180"/>
      <c r="BHJ7" s="180"/>
      <c r="BHK7" s="180"/>
      <c r="BHL7" s="180"/>
      <c r="BHM7" s="180"/>
      <c r="BHN7" s="180"/>
      <c r="BHO7" s="180"/>
      <c r="BHP7" s="180"/>
      <c r="BHQ7" s="180"/>
      <c r="BHR7" s="180"/>
      <c r="BHS7" s="180"/>
      <c r="BHT7" s="180"/>
      <c r="BHU7" s="180"/>
      <c r="BHV7" s="180"/>
      <c r="BHW7" s="180"/>
      <c r="BHX7" s="180"/>
      <c r="BHY7" s="180"/>
      <c r="BHZ7" s="180"/>
      <c r="BIA7" s="180"/>
      <c r="BIB7" s="180"/>
      <c r="BIC7" s="180"/>
      <c r="BID7" s="180"/>
      <c r="BIE7" s="180"/>
      <c r="BIF7" s="180"/>
      <c r="BIG7" s="180"/>
      <c r="BIH7" s="180"/>
      <c r="BII7" s="180"/>
      <c r="BIJ7" s="180"/>
      <c r="BIK7" s="180"/>
      <c r="BIL7" s="180"/>
      <c r="BIM7" s="180"/>
      <c r="BIN7" s="180"/>
      <c r="BIO7" s="180"/>
      <c r="BIP7" s="180"/>
      <c r="BIQ7" s="180"/>
      <c r="BIR7" s="180"/>
      <c r="BIS7" s="180"/>
      <c r="BIT7" s="180"/>
      <c r="BIU7" s="180"/>
      <c r="BIV7" s="180"/>
      <c r="BIW7" s="180"/>
      <c r="BIX7" s="180"/>
      <c r="BIY7" s="180"/>
      <c r="BIZ7" s="180"/>
      <c r="BJA7" s="180"/>
      <c r="BJB7" s="180"/>
      <c r="BJC7" s="180"/>
      <c r="BJD7" s="180"/>
      <c r="BJE7" s="180"/>
      <c r="BJF7" s="180"/>
      <c r="BJG7" s="180"/>
      <c r="BJH7" s="180"/>
      <c r="BJI7" s="180"/>
      <c r="BJJ7" s="180"/>
      <c r="BJK7" s="180"/>
      <c r="BJL7" s="180"/>
      <c r="BJM7" s="180"/>
      <c r="BJN7" s="180"/>
      <c r="BJO7" s="180"/>
      <c r="BJP7" s="180"/>
      <c r="BJQ7" s="180"/>
      <c r="BJR7" s="180"/>
      <c r="BJS7" s="180"/>
      <c r="BJT7" s="180"/>
      <c r="BJU7" s="180"/>
      <c r="BJV7" s="180"/>
      <c r="BJW7" s="180"/>
      <c r="BJX7" s="180"/>
      <c r="BJY7" s="180"/>
      <c r="BJZ7" s="180"/>
      <c r="BKA7" s="180"/>
      <c r="BKB7" s="180"/>
      <c r="BKC7" s="180"/>
      <c r="BKD7" s="180"/>
      <c r="BKE7" s="180"/>
      <c r="BKF7" s="180"/>
      <c r="BKG7" s="180"/>
      <c r="BKH7" s="180"/>
      <c r="BKI7" s="180"/>
      <c r="BKJ7" s="180"/>
      <c r="BKK7" s="180"/>
      <c r="BKL7" s="180"/>
      <c r="BKM7" s="180"/>
      <c r="BKN7" s="180"/>
      <c r="BKO7" s="180"/>
      <c r="BKP7" s="180"/>
      <c r="BKQ7" s="180"/>
      <c r="BKR7" s="180"/>
      <c r="BKS7" s="180"/>
      <c r="BKT7" s="180"/>
      <c r="BKU7" s="180"/>
      <c r="BKV7" s="180"/>
      <c r="BKW7" s="180"/>
      <c r="BKX7" s="180"/>
      <c r="BKY7" s="180"/>
      <c r="BKZ7" s="180"/>
      <c r="BLA7" s="180"/>
      <c r="BLB7" s="180"/>
      <c r="BLC7" s="180"/>
      <c r="BLD7" s="180"/>
      <c r="BLE7" s="180"/>
      <c r="BLF7" s="180"/>
      <c r="BLG7" s="180"/>
      <c r="BLH7" s="180"/>
      <c r="BLI7" s="180"/>
      <c r="BLJ7" s="180"/>
      <c r="BLK7" s="180"/>
      <c r="BLL7" s="180"/>
      <c r="BLM7" s="180"/>
      <c r="BLN7" s="180"/>
      <c r="BLO7" s="180"/>
      <c r="BLP7" s="180"/>
      <c r="BLQ7" s="180"/>
      <c r="BLR7" s="180"/>
      <c r="BLS7" s="180"/>
      <c r="BLT7" s="180"/>
      <c r="BLU7" s="180"/>
      <c r="BLV7" s="180"/>
      <c r="BLW7" s="180"/>
      <c r="BLX7" s="180"/>
      <c r="BLY7" s="180"/>
      <c r="BLZ7" s="180"/>
      <c r="BMA7" s="180"/>
      <c r="BMB7" s="180"/>
      <c r="BMC7" s="180"/>
      <c r="BMD7" s="180"/>
      <c r="BME7" s="180"/>
      <c r="BMF7" s="180"/>
      <c r="BMG7" s="180"/>
      <c r="BMH7" s="180"/>
      <c r="BMI7" s="180"/>
      <c r="BMJ7" s="180"/>
      <c r="BMK7" s="180"/>
      <c r="BML7" s="180"/>
      <c r="BMM7" s="180"/>
      <c r="BMN7" s="180"/>
      <c r="BMO7" s="180"/>
      <c r="BMP7" s="180"/>
      <c r="BMQ7" s="180"/>
      <c r="BMR7" s="180"/>
      <c r="BMS7" s="180"/>
      <c r="BMT7" s="180"/>
      <c r="BMU7" s="180"/>
      <c r="BMV7" s="180"/>
      <c r="BMW7" s="180"/>
      <c r="BMX7" s="180"/>
      <c r="BMY7" s="180"/>
      <c r="BMZ7" s="180"/>
      <c r="BNA7" s="180"/>
      <c r="BNB7" s="180"/>
      <c r="BNC7" s="180"/>
      <c r="BND7" s="180"/>
      <c r="BNE7" s="180"/>
      <c r="BNF7" s="180"/>
      <c r="BNG7" s="180"/>
      <c r="BNH7" s="180"/>
      <c r="BNI7" s="180"/>
      <c r="BNJ7" s="180"/>
      <c r="BNK7" s="180"/>
      <c r="BNL7" s="180"/>
      <c r="BNM7" s="180"/>
      <c r="BNN7" s="180"/>
      <c r="BNO7" s="180"/>
      <c r="BNP7" s="180"/>
      <c r="BNQ7" s="180"/>
      <c r="BNR7" s="180"/>
      <c r="BNS7" s="180"/>
      <c r="BNT7" s="180"/>
      <c r="BNU7" s="180"/>
      <c r="BNV7" s="180"/>
      <c r="BNW7" s="180"/>
      <c r="BNX7" s="180"/>
      <c r="BNY7" s="180"/>
      <c r="BNZ7" s="180"/>
      <c r="BOA7" s="180"/>
      <c r="BOB7" s="180"/>
      <c r="BOC7" s="180"/>
      <c r="BOD7" s="180"/>
      <c r="BOE7" s="180"/>
      <c r="BOF7" s="180"/>
      <c r="BOG7" s="180"/>
      <c r="BOH7" s="180"/>
      <c r="BOI7" s="180"/>
      <c r="BOJ7" s="180"/>
      <c r="BOK7" s="180"/>
      <c r="BOL7" s="180"/>
      <c r="BOM7" s="180"/>
      <c r="BON7" s="180"/>
      <c r="BOO7" s="180"/>
      <c r="BOP7" s="180"/>
      <c r="BOQ7" s="180"/>
      <c r="BOR7" s="180"/>
      <c r="BOS7" s="180"/>
      <c r="BOT7" s="180"/>
      <c r="BOU7" s="180"/>
      <c r="BOV7" s="180"/>
      <c r="BOW7" s="180"/>
      <c r="BOX7" s="180"/>
      <c r="BOY7" s="180"/>
      <c r="BOZ7" s="180"/>
      <c r="BPA7" s="180"/>
      <c r="BPB7" s="180"/>
      <c r="BPC7" s="180"/>
      <c r="BPD7" s="180"/>
      <c r="BPE7" s="180"/>
      <c r="BPF7" s="180"/>
      <c r="BPG7" s="180"/>
      <c r="BPH7" s="180"/>
      <c r="BPI7" s="180"/>
      <c r="BPJ7" s="180"/>
      <c r="BPK7" s="180"/>
      <c r="BPL7" s="180"/>
      <c r="BPM7" s="180"/>
      <c r="BPN7" s="180"/>
      <c r="BPO7" s="180"/>
      <c r="BPP7" s="180"/>
      <c r="BPQ7" s="180"/>
      <c r="BPR7" s="180"/>
      <c r="BPS7" s="180"/>
      <c r="BPT7" s="180"/>
      <c r="BPU7" s="180"/>
      <c r="BPV7" s="180"/>
      <c r="BPW7" s="180"/>
      <c r="BPX7" s="180"/>
      <c r="BPY7" s="180"/>
      <c r="BPZ7" s="180"/>
      <c r="BQA7" s="180"/>
      <c r="BQB7" s="180"/>
      <c r="BQC7" s="180"/>
      <c r="BQD7" s="180"/>
      <c r="BQE7" s="180"/>
      <c r="BQF7" s="180"/>
      <c r="BQG7" s="180"/>
      <c r="BQH7" s="180"/>
      <c r="BQI7" s="180"/>
      <c r="BQJ7" s="180"/>
      <c r="BQK7" s="180"/>
      <c r="BQL7" s="180"/>
      <c r="BQM7" s="180"/>
      <c r="BQN7" s="180"/>
      <c r="BQO7" s="180"/>
      <c r="BQP7" s="180"/>
      <c r="BQQ7" s="180"/>
      <c r="BQR7" s="180"/>
      <c r="BQS7" s="180"/>
      <c r="BQT7" s="180"/>
      <c r="BQU7" s="180"/>
      <c r="BQV7" s="180"/>
      <c r="BQW7" s="180"/>
      <c r="BQX7" s="180"/>
      <c r="BQY7" s="180"/>
      <c r="BQZ7" s="180"/>
      <c r="BRA7" s="180"/>
      <c r="BRB7" s="180"/>
      <c r="BRC7" s="180"/>
      <c r="BRD7" s="180"/>
      <c r="BRE7" s="180"/>
      <c r="BRF7" s="180"/>
      <c r="BRG7" s="180"/>
      <c r="BRH7" s="180"/>
      <c r="BRI7" s="180"/>
      <c r="BRJ7" s="180"/>
      <c r="BRK7" s="180"/>
      <c r="BRL7" s="180"/>
      <c r="BRM7" s="180"/>
      <c r="BRN7" s="180"/>
      <c r="BRO7" s="180"/>
      <c r="BRP7" s="180"/>
      <c r="BRQ7" s="180"/>
      <c r="BRR7" s="180"/>
      <c r="BRS7" s="180"/>
      <c r="BRT7" s="180"/>
      <c r="BRU7" s="180"/>
      <c r="BRV7" s="180"/>
      <c r="BRW7" s="180"/>
      <c r="BRX7" s="180"/>
      <c r="BRY7" s="180"/>
      <c r="BRZ7" s="180"/>
      <c r="BSA7" s="180"/>
      <c r="BSB7" s="180"/>
      <c r="BSC7" s="180"/>
      <c r="BSD7" s="180"/>
      <c r="BSE7" s="180"/>
      <c r="BSF7" s="180"/>
      <c r="BSG7" s="180"/>
      <c r="BSH7" s="180"/>
      <c r="BSI7" s="180"/>
      <c r="BSJ7" s="180"/>
      <c r="BSK7" s="180"/>
      <c r="BSL7" s="180"/>
      <c r="BSM7" s="180"/>
      <c r="BSN7" s="180"/>
      <c r="BSO7" s="180"/>
      <c r="BSP7" s="180"/>
      <c r="BSQ7" s="180"/>
      <c r="BSR7" s="180"/>
      <c r="BSS7" s="180"/>
      <c r="BST7" s="180"/>
      <c r="BSU7" s="180"/>
      <c r="BSV7" s="180"/>
      <c r="BSW7" s="180"/>
      <c r="BSX7" s="180"/>
      <c r="BSY7" s="180"/>
      <c r="BSZ7" s="180"/>
      <c r="BTA7" s="180"/>
      <c r="BTB7" s="180"/>
      <c r="BTC7" s="180"/>
      <c r="BTD7" s="180"/>
      <c r="BTE7" s="180"/>
      <c r="BTF7" s="180"/>
      <c r="BTG7" s="180"/>
      <c r="BTH7" s="180"/>
      <c r="BTI7" s="180"/>
      <c r="BTJ7" s="180"/>
      <c r="BTK7" s="180"/>
      <c r="BTL7" s="180"/>
      <c r="BTM7" s="180"/>
      <c r="BTN7" s="180"/>
      <c r="BTO7" s="180"/>
      <c r="BTP7" s="180"/>
      <c r="BTQ7" s="180"/>
      <c r="BTR7" s="180"/>
      <c r="BTS7" s="180"/>
      <c r="BTT7" s="180"/>
      <c r="BTU7" s="180"/>
      <c r="BTV7" s="180"/>
      <c r="BTW7" s="180"/>
      <c r="BTX7" s="180"/>
      <c r="BTY7" s="180"/>
      <c r="BTZ7" s="180"/>
      <c r="BUA7" s="180"/>
      <c r="BUB7" s="180"/>
      <c r="BUC7" s="180"/>
      <c r="BUD7" s="180"/>
      <c r="BUE7" s="180"/>
      <c r="BUF7" s="180"/>
      <c r="BUG7" s="180"/>
      <c r="BUH7" s="180"/>
      <c r="BUI7" s="180"/>
      <c r="BUJ7" s="180"/>
      <c r="BUK7" s="180"/>
      <c r="BUL7" s="180"/>
      <c r="BUM7" s="180"/>
      <c r="BUN7" s="180"/>
      <c r="BUO7" s="180"/>
      <c r="BUP7" s="180"/>
      <c r="BUQ7" s="180"/>
      <c r="BUR7" s="180"/>
      <c r="BUS7" s="180"/>
      <c r="BUT7" s="180"/>
      <c r="BUU7" s="180"/>
      <c r="BUV7" s="180"/>
      <c r="BUW7" s="180"/>
      <c r="BUX7" s="180"/>
      <c r="BUY7" s="180"/>
      <c r="BUZ7" s="180"/>
      <c r="BVA7" s="180"/>
      <c r="BVB7" s="180"/>
      <c r="BVC7" s="180"/>
      <c r="BVD7" s="180"/>
      <c r="BVE7" s="180"/>
      <c r="BVF7" s="180"/>
      <c r="BVG7" s="180"/>
      <c r="BVH7" s="180"/>
      <c r="BVI7" s="180"/>
      <c r="BVJ7" s="180"/>
      <c r="BVK7" s="180"/>
      <c r="BVL7" s="180"/>
      <c r="BVM7" s="180"/>
      <c r="BVN7" s="180"/>
      <c r="BVO7" s="180"/>
      <c r="BVP7" s="180"/>
      <c r="BVQ7" s="180"/>
      <c r="BVR7" s="180"/>
      <c r="BVS7" s="180"/>
      <c r="BVT7" s="180"/>
      <c r="BVU7" s="180"/>
      <c r="BVV7" s="180"/>
      <c r="BVW7" s="180"/>
      <c r="BVX7" s="180"/>
      <c r="BVY7" s="180"/>
      <c r="BVZ7" s="180"/>
      <c r="BWA7" s="180"/>
      <c r="BWB7" s="180"/>
      <c r="BWC7" s="180"/>
      <c r="BWD7" s="180"/>
      <c r="BWE7" s="180"/>
      <c r="BWF7" s="180"/>
      <c r="BWG7" s="180"/>
      <c r="BWH7" s="180"/>
      <c r="BWI7" s="180"/>
      <c r="BWJ7" s="180"/>
      <c r="BWK7" s="180"/>
      <c r="BWL7" s="180"/>
      <c r="BWM7" s="180"/>
      <c r="BWN7" s="180"/>
      <c r="BWO7" s="180"/>
      <c r="BWP7" s="180"/>
      <c r="BWQ7" s="180"/>
      <c r="BWR7" s="180"/>
      <c r="BWS7" s="180"/>
      <c r="BWT7" s="180"/>
      <c r="BWU7" s="180"/>
      <c r="BWV7" s="180"/>
      <c r="BWW7" s="180"/>
      <c r="BWX7" s="180"/>
      <c r="BWY7" s="180"/>
      <c r="BWZ7" s="180"/>
      <c r="BXA7" s="180"/>
      <c r="BXB7" s="180"/>
      <c r="BXC7" s="180"/>
      <c r="BXD7" s="180"/>
      <c r="BXE7" s="180"/>
      <c r="BXF7" s="180"/>
      <c r="BXG7" s="180"/>
      <c r="BXH7" s="180"/>
      <c r="BXI7" s="180"/>
      <c r="BXJ7" s="180"/>
      <c r="BXK7" s="180"/>
      <c r="BXL7" s="180"/>
      <c r="BXM7" s="180"/>
      <c r="BXN7" s="180"/>
      <c r="BXO7" s="180"/>
      <c r="BXP7" s="180"/>
      <c r="BXQ7" s="180"/>
      <c r="BXR7" s="180"/>
      <c r="BXS7" s="180"/>
      <c r="BXT7" s="180"/>
      <c r="BXU7" s="180"/>
      <c r="BXV7" s="180"/>
      <c r="BXW7" s="180"/>
      <c r="BXX7" s="180"/>
      <c r="BXY7" s="180"/>
      <c r="BXZ7" s="180"/>
      <c r="BYA7" s="180"/>
      <c r="BYB7" s="180"/>
      <c r="BYC7" s="180"/>
      <c r="BYD7" s="180"/>
      <c r="BYE7" s="180"/>
      <c r="BYF7" s="180"/>
      <c r="BYG7" s="180"/>
      <c r="BYH7" s="180"/>
      <c r="BYI7" s="180"/>
      <c r="BYJ7" s="180"/>
      <c r="BYK7" s="180"/>
      <c r="BYL7" s="180"/>
      <c r="BYM7" s="180"/>
      <c r="BYN7" s="180"/>
      <c r="BYO7" s="180"/>
      <c r="BYP7" s="180"/>
      <c r="BYQ7" s="180"/>
      <c r="BYR7" s="180"/>
      <c r="BYS7" s="180"/>
      <c r="BYT7" s="180"/>
      <c r="BYU7" s="180"/>
      <c r="BYV7" s="180"/>
      <c r="BYW7" s="180"/>
      <c r="BYX7" s="180"/>
      <c r="BYY7" s="180"/>
      <c r="BYZ7" s="180"/>
      <c r="BZA7" s="180"/>
      <c r="BZB7" s="180"/>
      <c r="BZC7" s="180"/>
      <c r="BZD7" s="180"/>
      <c r="BZE7" s="180"/>
      <c r="BZF7" s="180"/>
      <c r="BZG7" s="180"/>
      <c r="BZH7" s="180"/>
      <c r="BZI7" s="180"/>
      <c r="BZJ7" s="180"/>
      <c r="BZK7" s="180"/>
      <c r="BZL7" s="180"/>
      <c r="BZM7" s="180"/>
      <c r="BZN7" s="180"/>
      <c r="BZO7" s="180"/>
      <c r="BZP7" s="180"/>
      <c r="BZQ7" s="180"/>
      <c r="BZR7" s="180"/>
      <c r="BZS7" s="180"/>
      <c r="BZT7" s="180"/>
      <c r="BZU7" s="180"/>
      <c r="BZV7" s="180"/>
      <c r="BZW7" s="180"/>
      <c r="BZX7" s="180"/>
      <c r="BZY7" s="180"/>
      <c r="BZZ7" s="180"/>
      <c r="CAA7" s="180"/>
      <c r="CAB7" s="180"/>
      <c r="CAC7" s="180"/>
      <c r="CAD7" s="180"/>
      <c r="CAE7" s="180"/>
      <c r="CAF7" s="180"/>
      <c r="CAG7" s="180"/>
      <c r="CAH7" s="180"/>
      <c r="CAI7" s="180"/>
      <c r="CAJ7" s="180"/>
      <c r="CAK7" s="180"/>
      <c r="CAL7" s="180"/>
      <c r="CAM7" s="180"/>
      <c r="CAN7" s="180"/>
      <c r="CAO7" s="180"/>
      <c r="CAP7" s="180"/>
      <c r="CAQ7" s="180"/>
      <c r="CAR7" s="180"/>
      <c r="CAS7" s="180"/>
      <c r="CAT7" s="180"/>
      <c r="CAU7" s="180"/>
      <c r="CAV7" s="180"/>
      <c r="CAW7" s="180"/>
      <c r="CAX7" s="180"/>
      <c r="CAY7" s="180"/>
      <c r="CAZ7" s="180"/>
      <c r="CBA7" s="180"/>
      <c r="CBB7" s="180"/>
      <c r="CBC7" s="180"/>
      <c r="CBD7" s="180"/>
      <c r="CBE7" s="180"/>
      <c r="CBF7" s="180"/>
      <c r="CBG7" s="180"/>
      <c r="CBH7" s="180"/>
      <c r="CBI7" s="180"/>
      <c r="CBJ7" s="180"/>
      <c r="CBK7" s="180"/>
      <c r="CBL7" s="180"/>
      <c r="CBM7" s="180"/>
      <c r="CBN7" s="180"/>
      <c r="CBO7" s="180"/>
      <c r="CBP7" s="180"/>
      <c r="CBQ7" s="180"/>
      <c r="CBR7" s="180"/>
      <c r="CBS7" s="180"/>
      <c r="CBT7" s="180"/>
      <c r="CBU7" s="180"/>
      <c r="CBV7" s="180"/>
      <c r="CBW7" s="180"/>
      <c r="CBX7" s="180"/>
      <c r="CBY7" s="180"/>
      <c r="CBZ7" s="180"/>
      <c r="CCA7" s="180"/>
      <c r="CCB7" s="180"/>
      <c r="CCC7" s="180"/>
      <c r="CCD7" s="180"/>
      <c r="CCE7" s="180"/>
      <c r="CCF7" s="180"/>
      <c r="CCG7" s="180"/>
      <c r="CCH7" s="180"/>
      <c r="CCI7" s="180"/>
      <c r="CCJ7" s="180"/>
      <c r="CCK7" s="180"/>
      <c r="CCL7" s="180"/>
      <c r="CCM7" s="180"/>
      <c r="CCN7" s="180"/>
      <c r="CCO7" s="180"/>
      <c r="CCP7" s="180"/>
      <c r="CCQ7" s="180"/>
      <c r="CCR7" s="180"/>
      <c r="CCS7" s="180"/>
      <c r="CCT7" s="180"/>
      <c r="CCU7" s="180"/>
      <c r="CCV7" s="180"/>
      <c r="CCW7" s="180"/>
      <c r="CCX7" s="180"/>
      <c r="CCY7" s="180"/>
      <c r="CCZ7" s="180"/>
      <c r="CDA7" s="180"/>
      <c r="CDB7" s="180"/>
      <c r="CDC7" s="180"/>
      <c r="CDD7" s="180"/>
      <c r="CDE7" s="180"/>
      <c r="CDF7" s="180"/>
      <c r="CDG7" s="180"/>
      <c r="CDH7" s="180"/>
      <c r="CDI7" s="180"/>
      <c r="CDJ7" s="180"/>
      <c r="CDK7" s="180"/>
      <c r="CDL7" s="180"/>
      <c r="CDM7" s="180"/>
      <c r="CDN7" s="180"/>
      <c r="CDO7" s="180"/>
      <c r="CDP7" s="180"/>
      <c r="CDQ7" s="180"/>
      <c r="CDR7" s="180"/>
      <c r="CDS7" s="180"/>
      <c r="CDT7" s="180"/>
      <c r="CDU7" s="180"/>
      <c r="CDV7" s="180"/>
      <c r="CDW7" s="180"/>
      <c r="CDX7" s="180"/>
      <c r="CDY7" s="180"/>
      <c r="CDZ7" s="180"/>
      <c r="CEA7" s="180"/>
      <c r="CEB7" s="180"/>
      <c r="CEC7" s="180"/>
      <c r="CED7" s="180"/>
      <c r="CEE7" s="180"/>
      <c r="CEF7" s="180"/>
      <c r="CEG7" s="180"/>
      <c r="CEH7" s="180"/>
      <c r="CEI7" s="180"/>
      <c r="CEJ7" s="180"/>
      <c r="CEK7" s="180"/>
      <c r="CEL7" s="180"/>
      <c r="CEM7" s="180"/>
      <c r="CEN7" s="180"/>
      <c r="CEO7" s="180"/>
      <c r="CEP7" s="180"/>
      <c r="CEQ7" s="180"/>
      <c r="CER7" s="180"/>
      <c r="CES7" s="180"/>
      <c r="CET7" s="180"/>
      <c r="CEU7" s="180"/>
      <c r="CEV7" s="180"/>
      <c r="CEW7" s="180"/>
      <c r="CEX7" s="180"/>
      <c r="CEY7" s="180"/>
      <c r="CEZ7" s="180"/>
      <c r="CFA7" s="180"/>
      <c r="CFB7" s="180"/>
      <c r="CFC7" s="180"/>
      <c r="CFD7" s="180"/>
      <c r="CFE7" s="180"/>
      <c r="CFF7" s="180"/>
      <c r="CFG7" s="180"/>
      <c r="CFH7" s="180"/>
      <c r="CFI7" s="180"/>
      <c r="CFJ7" s="180"/>
      <c r="CFK7" s="180"/>
      <c r="CFL7" s="180"/>
      <c r="CFM7" s="180"/>
      <c r="CFN7" s="180"/>
      <c r="CFO7" s="180"/>
      <c r="CFP7" s="180"/>
      <c r="CFQ7" s="180"/>
      <c r="CFR7" s="180"/>
      <c r="CFS7" s="180"/>
      <c r="CFT7" s="180"/>
      <c r="CFU7" s="180"/>
      <c r="CFV7" s="180"/>
      <c r="CFW7" s="180"/>
      <c r="CFX7" s="180"/>
      <c r="CFY7" s="180"/>
      <c r="CFZ7" s="180"/>
      <c r="CGA7" s="180"/>
      <c r="CGB7" s="180"/>
      <c r="CGC7" s="180"/>
      <c r="CGD7" s="180"/>
      <c r="CGE7" s="180"/>
      <c r="CGF7" s="180"/>
      <c r="CGG7" s="180"/>
      <c r="CGH7" s="180"/>
      <c r="CGI7" s="180"/>
      <c r="CGJ7" s="180"/>
      <c r="CGK7" s="180"/>
      <c r="CGL7" s="180"/>
      <c r="CGM7" s="180"/>
      <c r="CGN7" s="180"/>
      <c r="CGO7" s="180"/>
      <c r="CGP7" s="180"/>
      <c r="CGQ7" s="180"/>
      <c r="CGR7" s="180"/>
      <c r="CGS7" s="180"/>
      <c r="CGT7" s="180"/>
      <c r="CGU7" s="180"/>
      <c r="CGV7" s="180"/>
      <c r="CGW7" s="180"/>
      <c r="CGX7" s="180"/>
      <c r="CGY7" s="180"/>
      <c r="CGZ7" s="180"/>
      <c r="CHA7" s="180"/>
      <c r="CHB7" s="180"/>
      <c r="CHC7" s="180"/>
      <c r="CHD7" s="180"/>
      <c r="CHE7" s="180"/>
      <c r="CHF7" s="180"/>
      <c r="CHG7" s="180"/>
      <c r="CHH7" s="180"/>
      <c r="CHI7" s="180"/>
      <c r="CHJ7" s="180"/>
      <c r="CHK7" s="180"/>
      <c r="CHL7" s="180"/>
      <c r="CHM7" s="180"/>
      <c r="CHN7" s="180"/>
      <c r="CHO7" s="180"/>
      <c r="CHP7" s="180"/>
      <c r="CHQ7" s="180"/>
      <c r="CHR7" s="180"/>
      <c r="CHS7" s="180"/>
      <c r="CHT7" s="180"/>
      <c r="CHU7" s="180"/>
      <c r="CHV7" s="180"/>
      <c r="CHW7" s="180"/>
      <c r="CHX7" s="180"/>
      <c r="CHY7" s="180"/>
      <c r="CHZ7" s="180"/>
      <c r="CIA7" s="180"/>
      <c r="CIB7" s="180"/>
      <c r="CIC7" s="180"/>
      <c r="CID7" s="180"/>
      <c r="CIE7" s="180"/>
      <c r="CIF7" s="180"/>
      <c r="CIG7" s="180"/>
      <c r="CIH7" s="180"/>
      <c r="CII7" s="180"/>
      <c r="CIJ7" s="180"/>
      <c r="CIK7" s="180"/>
      <c r="CIL7" s="180"/>
      <c r="CIM7" s="180"/>
      <c r="CIN7" s="180"/>
      <c r="CIO7" s="180"/>
      <c r="CIP7" s="180"/>
      <c r="CIQ7" s="180"/>
      <c r="CIR7" s="180"/>
      <c r="CIS7" s="180"/>
      <c r="CIT7" s="180"/>
      <c r="CIU7" s="180"/>
      <c r="CIV7" s="180"/>
      <c r="CIW7" s="180"/>
      <c r="CIX7" s="180"/>
      <c r="CIY7" s="180"/>
      <c r="CIZ7" s="180"/>
      <c r="CJA7" s="180"/>
      <c r="CJB7" s="180"/>
      <c r="CJC7" s="180"/>
      <c r="CJD7" s="180"/>
      <c r="CJE7" s="180"/>
      <c r="CJF7" s="180"/>
      <c r="CJG7" s="180"/>
      <c r="CJH7" s="180"/>
      <c r="CJI7" s="180"/>
      <c r="CJJ7" s="180"/>
      <c r="CJK7" s="180"/>
      <c r="CJL7" s="180"/>
      <c r="CJM7" s="180"/>
      <c r="CJN7" s="180"/>
      <c r="CJO7" s="180"/>
      <c r="CJP7" s="180"/>
      <c r="CJQ7" s="180"/>
      <c r="CJR7" s="180"/>
      <c r="CJS7" s="180"/>
      <c r="CJT7" s="180"/>
      <c r="CJU7" s="180"/>
      <c r="CJV7" s="180"/>
      <c r="CJW7" s="180"/>
      <c r="CJX7" s="180"/>
      <c r="CJY7" s="180"/>
      <c r="CJZ7" s="180"/>
      <c r="CKA7" s="180"/>
      <c r="CKB7" s="180"/>
      <c r="CKC7" s="180"/>
      <c r="CKD7" s="180"/>
      <c r="CKE7" s="180"/>
      <c r="CKF7" s="180"/>
      <c r="CKG7" s="180"/>
      <c r="CKH7" s="180"/>
      <c r="CKI7" s="180"/>
      <c r="CKJ7" s="180"/>
      <c r="CKK7" s="180"/>
      <c r="CKL7" s="180"/>
      <c r="CKM7" s="180"/>
      <c r="CKN7" s="180"/>
      <c r="CKO7" s="180"/>
      <c r="CKP7" s="180"/>
      <c r="CKQ7" s="180"/>
      <c r="CKR7" s="180"/>
      <c r="CKS7" s="180"/>
      <c r="CKT7" s="180"/>
      <c r="CKU7" s="180"/>
      <c r="CKV7" s="180"/>
      <c r="CKW7" s="180"/>
      <c r="CKX7" s="180"/>
      <c r="CKY7" s="180"/>
      <c r="CKZ7" s="180"/>
      <c r="CLA7" s="180"/>
      <c r="CLB7" s="180"/>
      <c r="CLC7" s="180"/>
      <c r="CLD7" s="180"/>
      <c r="CLE7" s="180"/>
      <c r="CLF7" s="180"/>
      <c r="CLG7" s="180"/>
      <c r="CLH7" s="180"/>
      <c r="CLI7" s="180"/>
      <c r="CLJ7" s="180"/>
      <c r="CLK7" s="180"/>
      <c r="CLL7" s="180"/>
      <c r="CLM7" s="180"/>
      <c r="CLN7" s="180"/>
      <c r="CLO7" s="180"/>
      <c r="CLP7" s="180"/>
      <c r="CLQ7" s="180"/>
      <c r="CLR7" s="180"/>
      <c r="CLS7" s="180"/>
      <c r="CLT7" s="180"/>
      <c r="CLU7" s="180"/>
      <c r="CLV7" s="180"/>
      <c r="CLW7" s="180"/>
      <c r="CLX7" s="180"/>
      <c r="CLY7" s="180"/>
      <c r="CLZ7" s="180"/>
      <c r="CMA7" s="180"/>
      <c r="CMB7" s="180"/>
      <c r="CMC7" s="180"/>
      <c r="CMD7" s="180"/>
      <c r="CME7" s="180"/>
      <c r="CMF7" s="180"/>
      <c r="CMG7" s="180"/>
      <c r="CMH7" s="180"/>
      <c r="CMI7" s="180"/>
      <c r="CMJ7" s="180"/>
      <c r="CMK7" s="180"/>
      <c r="CML7" s="180"/>
      <c r="CMM7" s="180"/>
      <c r="CMN7" s="180"/>
      <c r="CMO7" s="180"/>
      <c r="CMP7" s="180"/>
      <c r="CMQ7" s="180"/>
      <c r="CMR7" s="180"/>
      <c r="CMS7" s="180"/>
      <c r="CMT7" s="180"/>
      <c r="CMU7" s="180"/>
      <c r="CMV7" s="180"/>
      <c r="CMW7" s="180"/>
      <c r="CMX7" s="180"/>
      <c r="CMY7" s="180"/>
      <c r="CMZ7" s="180"/>
      <c r="CNA7" s="180"/>
      <c r="CNB7" s="180"/>
      <c r="CNC7" s="180"/>
      <c r="CND7" s="180"/>
      <c r="CNE7" s="180"/>
      <c r="CNF7" s="180"/>
      <c r="CNG7" s="180"/>
      <c r="CNH7" s="180"/>
      <c r="CNI7" s="180"/>
      <c r="CNJ7" s="180"/>
      <c r="CNK7" s="180"/>
      <c r="CNL7" s="180"/>
      <c r="CNM7" s="180"/>
      <c r="CNN7" s="180"/>
      <c r="CNO7" s="180"/>
      <c r="CNP7" s="180"/>
      <c r="CNQ7" s="180"/>
      <c r="CNR7" s="180"/>
      <c r="CNS7" s="180"/>
      <c r="CNT7" s="180"/>
      <c r="CNU7" s="180"/>
      <c r="CNV7" s="180"/>
      <c r="CNW7" s="180"/>
      <c r="CNX7" s="180"/>
      <c r="CNY7" s="180"/>
      <c r="CNZ7" s="180"/>
      <c r="COA7" s="180"/>
      <c r="COB7" s="180"/>
      <c r="COC7" s="180"/>
      <c r="COD7" s="180"/>
      <c r="COE7" s="180"/>
      <c r="COF7" s="180"/>
      <c r="COG7" s="180"/>
      <c r="COH7" s="180"/>
      <c r="COI7" s="180"/>
      <c r="COJ7" s="180"/>
      <c r="COK7" s="180"/>
      <c r="COL7" s="180"/>
      <c r="COM7" s="180"/>
      <c r="CON7" s="180"/>
      <c r="COO7" s="180"/>
      <c r="COP7" s="180"/>
      <c r="COQ7" s="180"/>
      <c r="COR7" s="180"/>
      <c r="COS7" s="180"/>
      <c r="COT7" s="180"/>
      <c r="COU7" s="180"/>
      <c r="COV7" s="180"/>
      <c r="COW7" s="180"/>
      <c r="COX7" s="180"/>
      <c r="COY7" s="180"/>
      <c r="COZ7" s="180"/>
      <c r="CPA7" s="180"/>
      <c r="CPB7" s="180"/>
      <c r="CPC7" s="180"/>
      <c r="CPD7" s="180"/>
      <c r="CPE7" s="180"/>
      <c r="CPF7" s="180"/>
      <c r="CPG7" s="180"/>
      <c r="CPH7" s="180"/>
      <c r="CPI7" s="180"/>
      <c r="CPJ7" s="180"/>
      <c r="CPK7" s="180"/>
      <c r="CPL7" s="180"/>
      <c r="CPM7" s="180"/>
      <c r="CPN7" s="180"/>
      <c r="CPO7" s="180"/>
      <c r="CPP7" s="180"/>
      <c r="CPQ7" s="180"/>
      <c r="CPR7" s="180"/>
      <c r="CPS7" s="180"/>
      <c r="CPT7" s="180"/>
      <c r="CPU7" s="180"/>
      <c r="CPV7" s="180"/>
      <c r="CPW7" s="180"/>
      <c r="CPX7" s="180"/>
      <c r="CPY7" s="180"/>
      <c r="CPZ7" s="180"/>
      <c r="CQA7" s="180"/>
      <c r="CQB7" s="180"/>
      <c r="CQC7" s="180"/>
      <c r="CQD7" s="180"/>
      <c r="CQE7" s="180"/>
      <c r="CQF7" s="180"/>
      <c r="CQG7" s="180"/>
      <c r="CQH7" s="180"/>
      <c r="CQI7" s="180"/>
      <c r="CQJ7" s="180"/>
      <c r="CQK7" s="180"/>
      <c r="CQL7" s="180"/>
      <c r="CQM7" s="180"/>
      <c r="CQN7" s="180"/>
      <c r="CQO7" s="180"/>
      <c r="CQP7" s="180"/>
      <c r="CQQ7" s="180"/>
      <c r="CQR7" s="180"/>
      <c r="CQS7" s="180"/>
      <c r="CQT7" s="180"/>
      <c r="CQU7" s="180"/>
      <c r="CQV7" s="180"/>
      <c r="CQW7" s="180"/>
      <c r="CQX7" s="180"/>
      <c r="CQY7" s="180"/>
      <c r="CQZ7" s="180"/>
      <c r="CRA7" s="180"/>
      <c r="CRB7" s="180"/>
      <c r="CRC7" s="180"/>
      <c r="CRD7" s="180"/>
      <c r="CRE7" s="180"/>
      <c r="CRF7" s="180"/>
      <c r="CRG7" s="180"/>
      <c r="CRH7" s="180"/>
      <c r="CRI7" s="180"/>
      <c r="CRJ7" s="180"/>
      <c r="CRK7" s="180"/>
      <c r="CRL7" s="180"/>
      <c r="CRM7" s="180"/>
      <c r="CRN7" s="180"/>
      <c r="CRO7" s="180"/>
      <c r="CRP7" s="180"/>
      <c r="CRQ7" s="180"/>
      <c r="CRR7" s="180"/>
      <c r="CRS7" s="180"/>
      <c r="CRT7" s="180"/>
      <c r="CRU7" s="180"/>
      <c r="CRV7" s="180"/>
      <c r="CRW7" s="180"/>
      <c r="CRX7" s="180"/>
      <c r="CRY7" s="180"/>
      <c r="CRZ7" s="180"/>
      <c r="CSA7" s="180"/>
      <c r="CSB7" s="180"/>
      <c r="CSC7" s="180"/>
      <c r="CSD7" s="180"/>
      <c r="CSE7" s="180"/>
      <c r="CSF7" s="180"/>
      <c r="CSG7" s="180"/>
      <c r="CSH7" s="180"/>
      <c r="CSI7" s="180"/>
      <c r="CSJ7" s="180"/>
      <c r="CSK7" s="180"/>
      <c r="CSL7" s="180"/>
      <c r="CSM7" s="180"/>
      <c r="CSN7" s="180"/>
      <c r="CSO7" s="180"/>
      <c r="CSP7" s="180"/>
      <c r="CSQ7" s="180"/>
      <c r="CSR7" s="180"/>
      <c r="CSS7" s="180"/>
      <c r="CST7" s="180"/>
      <c r="CSU7" s="180"/>
      <c r="CSV7" s="180"/>
      <c r="CSW7" s="180"/>
      <c r="CSX7" s="180"/>
      <c r="CSY7" s="180"/>
      <c r="CSZ7" s="180"/>
      <c r="CTA7" s="180"/>
      <c r="CTB7" s="180"/>
      <c r="CTC7" s="180"/>
      <c r="CTD7" s="180"/>
      <c r="CTE7" s="180"/>
      <c r="CTF7" s="180"/>
      <c r="CTG7" s="180"/>
      <c r="CTH7" s="180"/>
      <c r="CTI7" s="180"/>
      <c r="CTJ7" s="180"/>
      <c r="CTK7" s="180"/>
      <c r="CTL7" s="180"/>
      <c r="CTM7" s="180"/>
      <c r="CTN7" s="180"/>
      <c r="CTO7" s="180"/>
      <c r="CTP7" s="180"/>
      <c r="CTQ7" s="180"/>
      <c r="CTR7" s="180"/>
      <c r="CTS7" s="180"/>
      <c r="CTT7" s="180"/>
      <c r="CTU7" s="180"/>
      <c r="CTV7" s="180"/>
      <c r="CTW7" s="180"/>
      <c r="CTX7" s="180"/>
      <c r="CTY7" s="180"/>
      <c r="CTZ7" s="180"/>
      <c r="CUA7" s="180"/>
      <c r="CUB7" s="180"/>
      <c r="CUC7" s="180"/>
      <c r="CUD7" s="180"/>
      <c r="CUE7" s="180"/>
      <c r="CUF7" s="180"/>
      <c r="CUG7" s="180"/>
      <c r="CUH7" s="180"/>
      <c r="CUI7" s="180"/>
      <c r="CUJ7" s="180"/>
      <c r="CUK7" s="180"/>
      <c r="CUL7" s="180"/>
      <c r="CUM7" s="180"/>
      <c r="CUN7" s="180"/>
      <c r="CUO7" s="180"/>
      <c r="CUP7" s="180"/>
      <c r="CUQ7" s="180"/>
      <c r="CUR7" s="180"/>
      <c r="CUS7" s="180"/>
      <c r="CUT7" s="180"/>
      <c r="CUU7" s="180"/>
      <c r="CUV7" s="180"/>
      <c r="CUW7" s="180"/>
      <c r="CUX7" s="180"/>
      <c r="CUY7" s="180"/>
      <c r="CUZ7" s="180"/>
      <c r="CVA7" s="180"/>
      <c r="CVB7" s="180"/>
      <c r="CVC7" s="180"/>
      <c r="CVD7" s="180"/>
      <c r="CVE7" s="180"/>
      <c r="CVF7" s="180"/>
      <c r="CVG7" s="180"/>
      <c r="CVH7" s="180"/>
      <c r="CVI7" s="180"/>
      <c r="CVJ7" s="180"/>
      <c r="CVK7" s="180"/>
      <c r="CVL7" s="180"/>
      <c r="CVM7" s="180"/>
      <c r="CVN7" s="180"/>
      <c r="CVO7" s="180"/>
      <c r="CVP7" s="180"/>
      <c r="CVQ7" s="180"/>
      <c r="CVR7" s="180"/>
      <c r="CVS7" s="180"/>
      <c r="CVT7" s="180"/>
      <c r="CVU7" s="180"/>
      <c r="CVV7" s="180"/>
      <c r="CVW7" s="180"/>
      <c r="CVX7" s="180"/>
      <c r="CVY7" s="180"/>
      <c r="CVZ7" s="180"/>
      <c r="CWA7" s="180"/>
      <c r="CWB7" s="180"/>
      <c r="CWC7" s="180"/>
      <c r="CWD7" s="180"/>
      <c r="CWE7" s="180"/>
      <c r="CWF7" s="180"/>
      <c r="CWG7" s="180"/>
      <c r="CWH7" s="180"/>
      <c r="CWI7" s="180"/>
      <c r="CWJ7" s="180"/>
      <c r="CWK7" s="180"/>
      <c r="CWL7" s="180"/>
      <c r="CWM7" s="180"/>
      <c r="CWN7" s="180"/>
      <c r="CWO7" s="180"/>
      <c r="CWP7" s="180"/>
      <c r="CWQ7" s="180"/>
      <c r="CWR7" s="180"/>
      <c r="CWS7" s="180"/>
      <c r="CWT7" s="180"/>
      <c r="CWU7" s="180"/>
      <c r="CWV7" s="180"/>
      <c r="CWW7" s="180"/>
      <c r="CWX7" s="180"/>
      <c r="CWY7" s="180"/>
      <c r="CWZ7" s="180"/>
      <c r="CXA7" s="180"/>
      <c r="CXB7" s="180"/>
      <c r="CXC7" s="180"/>
      <c r="CXD7" s="180"/>
      <c r="CXE7" s="180"/>
      <c r="CXF7" s="180"/>
      <c r="CXG7" s="180"/>
      <c r="CXH7" s="180"/>
      <c r="CXI7" s="180"/>
      <c r="CXJ7" s="180"/>
      <c r="CXK7" s="180"/>
      <c r="CXL7" s="180"/>
      <c r="CXM7" s="180"/>
      <c r="CXN7" s="180"/>
      <c r="CXO7" s="180"/>
      <c r="CXP7" s="180"/>
      <c r="CXQ7" s="180"/>
      <c r="CXR7" s="180"/>
      <c r="CXS7" s="180"/>
      <c r="CXT7" s="180"/>
      <c r="CXU7" s="180"/>
      <c r="CXV7" s="180"/>
      <c r="CXW7" s="180"/>
      <c r="CXX7" s="180"/>
      <c r="CXY7" s="180"/>
      <c r="CXZ7" s="180"/>
      <c r="CYA7" s="180"/>
      <c r="CYB7" s="180"/>
      <c r="CYC7" s="180"/>
      <c r="CYD7" s="180"/>
      <c r="CYE7" s="180"/>
      <c r="CYF7" s="180"/>
      <c r="CYG7" s="180"/>
      <c r="CYH7" s="180"/>
      <c r="CYI7" s="180"/>
      <c r="CYJ7" s="180"/>
      <c r="CYK7" s="180"/>
      <c r="CYL7" s="180"/>
      <c r="CYM7" s="180"/>
      <c r="CYN7" s="180"/>
      <c r="CYO7" s="180"/>
      <c r="CYP7" s="180"/>
      <c r="CYQ7" s="180"/>
      <c r="CYR7" s="180"/>
      <c r="CYS7" s="180"/>
      <c r="CYT7" s="180"/>
      <c r="CYU7" s="180"/>
      <c r="CYV7" s="180"/>
      <c r="CYW7" s="180"/>
      <c r="CYX7" s="180"/>
      <c r="CYY7" s="180"/>
      <c r="CYZ7" s="180"/>
      <c r="CZA7" s="180"/>
      <c r="CZB7" s="180"/>
      <c r="CZC7" s="180"/>
      <c r="CZD7" s="180"/>
      <c r="CZE7" s="180"/>
      <c r="CZF7" s="180"/>
      <c r="CZG7" s="180"/>
      <c r="CZH7" s="180"/>
      <c r="CZI7" s="180"/>
      <c r="CZJ7" s="180"/>
      <c r="CZK7" s="180"/>
      <c r="CZL7" s="180"/>
      <c r="CZM7" s="180"/>
      <c r="CZN7" s="180"/>
      <c r="CZO7" s="180"/>
      <c r="CZP7" s="180"/>
      <c r="CZQ7" s="180"/>
      <c r="CZR7" s="180"/>
      <c r="CZS7" s="180"/>
      <c r="CZT7" s="180"/>
      <c r="CZU7" s="180"/>
      <c r="CZV7" s="180"/>
      <c r="CZW7" s="180"/>
      <c r="CZX7" s="180"/>
      <c r="CZY7" s="180"/>
      <c r="CZZ7" s="180"/>
      <c r="DAA7" s="180"/>
      <c r="DAB7" s="180"/>
      <c r="DAC7" s="180"/>
      <c r="DAD7" s="180"/>
      <c r="DAE7" s="180"/>
      <c r="DAF7" s="180"/>
      <c r="DAG7" s="180"/>
      <c r="DAH7" s="180"/>
      <c r="DAI7" s="180"/>
      <c r="DAJ7" s="180"/>
      <c r="DAK7" s="180"/>
      <c r="DAL7" s="180"/>
      <c r="DAM7" s="180"/>
      <c r="DAN7" s="180"/>
      <c r="DAO7" s="180"/>
      <c r="DAP7" s="180"/>
      <c r="DAQ7" s="180"/>
      <c r="DAR7" s="180"/>
      <c r="DAS7" s="180"/>
      <c r="DAT7" s="180"/>
      <c r="DAU7" s="180"/>
      <c r="DAV7" s="180"/>
      <c r="DAW7" s="180"/>
      <c r="DAX7" s="180"/>
      <c r="DAY7" s="180"/>
      <c r="DAZ7" s="180"/>
      <c r="DBA7" s="180"/>
      <c r="DBB7" s="180"/>
      <c r="DBC7" s="180"/>
      <c r="DBD7" s="180"/>
      <c r="DBE7" s="180"/>
      <c r="DBF7" s="180"/>
      <c r="DBG7" s="180"/>
      <c r="DBH7" s="180"/>
      <c r="DBI7" s="180"/>
      <c r="DBJ7" s="180"/>
      <c r="DBK7" s="180"/>
      <c r="DBL7" s="180"/>
      <c r="DBM7" s="180"/>
      <c r="DBN7" s="180"/>
      <c r="DBO7" s="180"/>
      <c r="DBP7" s="180"/>
      <c r="DBQ7" s="180"/>
      <c r="DBR7" s="180"/>
      <c r="DBS7" s="180"/>
      <c r="DBT7" s="180"/>
      <c r="DBU7" s="180"/>
      <c r="DBV7" s="180"/>
      <c r="DBW7" s="180"/>
      <c r="DBX7" s="180"/>
      <c r="DBY7" s="180"/>
      <c r="DBZ7" s="180"/>
      <c r="DCA7" s="180"/>
      <c r="DCB7" s="180"/>
      <c r="DCC7" s="180"/>
      <c r="DCD7" s="180"/>
      <c r="DCE7" s="180"/>
      <c r="DCF7" s="180"/>
      <c r="DCG7" s="180"/>
      <c r="DCH7" s="180"/>
      <c r="DCI7" s="180"/>
      <c r="DCJ7" s="180"/>
      <c r="DCK7" s="180"/>
      <c r="DCL7" s="180"/>
      <c r="DCM7" s="180"/>
      <c r="DCN7" s="180"/>
      <c r="DCO7" s="180"/>
      <c r="DCP7" s="180"/>
      <c r="DCQ7" s="180"/>
      <c r="DCR7" s="180"/>
      <c r="DCS7" s="180"/>
      <c r="DCT7" s="180"/>
      <c r="DCU7" s="180"/>
      <c r="DCV7" s="180"/>
      <c r="DCW7" s="180"/>
      <c r="DCX7" s="180"/>
      <c r="DCY7" s="180"/>
      <c r="DCZ7" s="180"/>
      <c r="DDA7" s="180"/>
      <c r="DDB7" s="180"/>
      <c r="DDC7" s="180"/>
      <c r="DDD7" s="180"/>
      <c r="DDE7" s="180"/>
      <c r="DDF7" s="180"/>
      <c r="DDG7" s="180"/>
      <c r="DDH7" s="180"/>
      <c r="DDI7" s="180"/>
      <c r="DDJ7" s="180"/>
      <c r="DDK7" s="180"/>
      <c r="DDL7" s="180"/>
      <c r="DDM7" s="180"/>
      <c r="DDN7" s="180"/>
      <c r="DDO7" s="180"/>
      <c r="DDP7" s="180"/>
      <c r="DDQ7" s="180"/>
      <c r="DDR7" s="180"/>
      <c r="DDS7" s="180"/>
      <c r="DDT7" s="180"/>
      <c r="DDU7" s="180"/>
      <c r="DDV7" s="180"/>
      <c r="DDW7" s="180"/>
      <c r="DDX7" s="180"/>
      <c r="DDY7" s="180"/>
      <c r="DDZ7" s="180"/>
      <c r="DEA7" s="180"/>
      <c r="DEB7" s="180"/>
      <c r="DEC7" s="180"/>
      <c r="DED7" s="180"/>
      <c r="DEE7" s="180"/>
      <c r="DEF7" s="180"/>
      <c r="DEG7" s="180"/>
      <c r="DEH7" s="180"/>
      <c r="DEI7" s="180"/>
      <c r="DEJ7" s="180"/>
      <c r="DEK7" s="180"/>
      <c r="DEL7" s="180"/>
      <c r="DEM7" s="180"/>
      <c r="DEN7" s="180"/>
      <c r="DEO7" s="180"/>
      <c r="DEP7" s="180"/>
      <c r="DEQ7" s="180"/>
      <c r="DER7" s="180"/>
      <c r="DES7" s="180"/>
      <c r="DET7" s="180"/>
      <c r="DEU7" s="180"/>
      <c r="DEV7" s="180"/>
      <c r="DEW7" s="180"/>
      <c r="DEX7" s="180"/>
      <c r="DEY7" s="180"/>
      <c r="DEZ7" s="180"/>
      <c r="DFA7" s="180"/>
      <c r="DFB7" s="180"/>
      <c r="DFC7" s="180"/>
      <c r="DFD7" s="180"/>
      <c r="DFE7" s="180"/>
      <c r="DFF7" s="180"/>
      <c r="DFG7" s="180"/>
      <c r="DFH7" s="180"/>
      <c r="DFI7" s="180"/>
      <c r="DFJ7" s="180"/>
      <c r="DFK7" s="180"/>
      <c r="DFL7" s="180"/>
      <c r="DFM7" s="180"/>
      <c r="DFN7" s="180"/>
      <c r="DFO7" s="180"/>
      <c r="DFP7" s="180"/>
      <c r="DFQ7" s="180"/>
      <c r="DFR7" s="180"/>
      <c r="DFS7" s="180"/>
      <c r="DFT7" s="180"/>
      <c r="DFU7" s="180"/>
      <c r="DFV7" s="180"/>
      <c r="DFW7" s="180"/>
      <c r="DFX7" s="180"/>
      <c r="DFY7" s="180"/>
      <c r="DFZ7" s="180"/>
      <c r="DGA7" s="180"/>
      <c r="DGB7" s="180"/>
      <c r="DGC7" s="180"/>
      <c r="DGD7" s="180"/>
      <c r="DGE7" s="180"/>
      <c r="DGF7" s="180"/>
      <c r="DGG7" s="180"/>
      <c r="DGH7" s="180"/>
      <c r="DGI7" s="180"/>
      <c r="DGJ7" s="180"/>
      <c r="DGK7" s="180"/>
      <c r="DGL7" s="180"/>
      <c r="DGM7" s="180"/>
      <c r="DGN7" s="180"/>
      <c r="DGO7" s="180"/>
      <c r="DGP7" s="180"/>
      <c r="DGQ7" s="180"/>
      <c r="DGR7" s="180"/>
      <c r="DGS7" s="180"/>
      <c r="DGT7" s="180"/>
      <c r="DGU7" s="180"/>
      <c r="DGV7" s="180"/>
      <c r="DGW7" s="180"/>
      <c r="DGX7" s="180"/>
      <c r="DGY7" s="180"/>
      <c r="DGZ7" s="180"/>
      <c r="DHA7" s="180"/>
      <c r="DHB7" s="180"/>
      <c r="DHC7" s="180"/>
      <c r="DHD7" s="180"/>
      <c r="DHE7" s="180"/>
      <c r="DHF7" s="180"/>
      <c r="DHG7" s="180"/>
      <c r="DHH7" s="180"/>
      <c r="DHI7" s="180"/>
      <c r="DHJ7" s="180"/>
      <c r="DHK7" s="180"/>
      <c r="DHL7" s="180"/>
      <c r="DHM7" s="180"/>
      <c r="DHN7" s="180"/>
      <c r="DHO7" s="180"/>
      <c r="DHP7" s="180"/>
      <c r="DHQ7" s="180"/>
      <c r="DHR7" s="180"/>
      <c r="DHS7" s="180"/>
      <c r="DHT7" s="180"/>
      <c r="DHU7" s="180"/>
      <c r="DHV7" s="180"/>
      <c r="DHW7" s="180"/>
      <c r="DHX7" s="180"/>
      <c r="DHY7" s="180"/>
      <c r="DHZ7" s="180"/>
      <c r="DIA7" s="180"/>
      <c r="DIB7" s="180"/>
      <c r="DIC7" s="180"/>
      <c r="DID7" s="180"/>
      <c r="DIE7" s="180"/>
      <c r="DIF7" s="180"/>
      <c r="DIG7" s="180"/>
      <c r="DIH7" s="180"/>
      <c r="DII7" s="180"/>
      <c r="DIJ7" s="180"/>
      <c r="DIK7" s="180"/>
      <c r="DIL7" s="180"/>
      <c r="DIM7" s="180"/>
      <c r="DIN7" s="180"/>
      <c r="DIO7" s="180"/>
      <c r="DIP7" s="180"/>
    </row>
    <row r="8" spans="1:2954" s="96" customFormat="1" ht="11.25" customHeight="1">
      <c r="A8" s="183" t="s">
        <v>17</v>
      </c>
      <c r="B8" s="67">
        <v>249</v>
      </c>
      <c r="C8" s="79">
        <v>7073334</v>
      </c>
      <c r="D8" s="67">
        <v>178448.8199</v>
      </c>
      <c r="E8" s="79">
        <v>326342</v>
      </c>
      <c r="F8" s="67">
        <v>10215.695300000001</v>
      </c>
      <c r="G8" s="67">
        <v>7206514</v>
      </c>
      <c r="H8" s="67">
        <v>200089.59139999998</v>
      </c>
      <c r="I8" s="67">
        <v>17569130</v>
      </c>
      <c r="J8" s="67">
        <v>418252.79479999992</v>
      </c>
      <c r="K8" s="67">
        <v>39848</v>
      </c>
      <c r="L8" s="67">
        <v>1277.2785000000001</v>
      </c>
      <c r="M8" s="67">
        <v>7657</v>
      </c>
      <c r="N8" s="67">
        <v>191.82380000000001</v>
      </c>
      <c r="O8" s="67">
        <v>32222825</v>
      </c>
      <c r="P8" s="67">
        <v>808476.05059999996</v>
      </c>
      <c r="Q8" s="68">
        <v>28176</v>
      </c>
      <c r="R8" s="68">
        <v>735.67909999999983</v>
      </c>
      <c r="S8" s="180"/>
      <c r="T8" s="180"/>
      <c r="U8" s="180"/>
      <c r="V8" s="180"/>
      <c r="W8" s="180"/>
      <c r="X8" s="180"/>
      <c r="Y8" s="180"/>
      <c r="Z8" s="180"/>
      <c r="AA8" s="180"/>
      <c r="AB8" s="180"/>
      <c r="AC8" s="180"/>
      <c r="AD8" s="180"/>
      <c r="AE8" s="180"/>
      <c r="AF8" s="180"/>
      <c r="AG8" s="180"/>
      <c r="AH8" s="180"/>
      <c r="AI8" s="180"/>
      <c r="AJ8" s="180"/>
      <c r="AK8" s="180"/>
      <c r="AL8" s="180"/>
      <c r="AM8" s="180"/>
      <c r="AN8" s="180"/>
      <c r="AO8" s="180"/>
      <c r="AP8" s="180"/>
      <c r="AQ8" s="180"/>
      <c r="AR8" s="180"/>
      <c r="AS8" s="180"/>
      <c r="AT8" s="180"/>
      <c r="AU8" s="180"/>
      <c r="AV8" s="180"/>
      <c r="AW8" s="180"/>
      <c r="AX8" s="180"/>
      <c r="AY8" s="180"/>
      <c r="AZ8" s="180"/>
      <c r="BA8" s="180"/>
      <c r="BB8" s="180"/>
      <c r="BC8" s="180"/>
      <c r="BD8" s="180"/>
      <c r="BE8" s="180"/>
      <c r="BF8" s="180"/>
      <c r="BG8" s="180"/>
      <c r="BH8" s="180"/>
      <c r="BI8" s="180"/>
      <c r="BJ8" s="180"/>
      <c r="BK8" s="180"/>
      <c r="BL8" s="180"/>
      <c r="BM8" s="180"/>
      <c r="BN8" s="180"/>
      <c r="BO8" s="180"/>
      <c r="BP8" s="180"/>
      <c r="BQ8" s="180"/>
      <c r="BR8" s="180"/>
      <c r="BS8" s="180"/>
      <c r="BT8" s="180"/>
      <c r="BU8" s="180"/>
      <c r="BV8" s="180"/>
      <c r="BW8" s="180"/>
      <c r="BX8" s="180"/>
      <c r="BY8" s="180"/>
      <c r="BZ8" s="180"/>
      <c r="CA8" s="180"/>
      <c r="CB8" s="180"/>
      <c r="CC8" s="180"/>
      <c r="CD8" s="180"/>
      <c r="CE8" s="180"/>
      <c r="CF8" s="180"/>
      <c r="CG8" s="180"/>
      <c r="CH8" s="180"/>
      <c r="CI8" s="180"/>
      <c r="CJ8" s="180"/>
      <c r="CK8" s="180"/>
      <c r="CL8" s="180"/>
      <c r="CM8" s="180"/>
      <c r="CN8" s="180"/>
      <c r="CO8" s="180"/>
      <c r="CP8" s="180"/>
      <c r="CQ8" s="180"/>
      <c r="CR8" s="180"/>
      <c r="CS8" s="180"/>
      <c r="CT8" s="180"/>
      <c r="CU8" s="180"/>
      <c r="CV8" s="180"/>
      <c r="CW8" s="180"/>
      <c r="CX8" s="180"/>
      <c r="CY8" s="180"/>
      <c r="CZ8" s="180"/>
      <c r="DA8" s="180"/>
      <c r="DB8" s="180"/>
      <c r="DC8" s="180"/>
      <c r="DD8" s="180"/>
      <c r="DE8" s="180"/>
      <c r="DF8" s="180"/>
      <c r="DG8" s="180"/>
      <c r="DH8" s="180"/>
      <c r="DI8" s="180"/>
      <c r="DJ8" s="180"/>
      <c r="DK8" s="180"/>
      <c r="DL8" s="180"/>
      <c r="DM8" s="180"/>
      <c r="DN8" s="180"/>
      <c r="DO8" s="180"/>
      <c r="DP8" s="180"/>
      <c r="DQ8" s="180"/>
      <c r="DR8" s="180"/>
      <c r="DS8" s="180"/>
      <c r="DT8" s="180"/>
      <c r="DU8" s="180"/>
      <c r="DV8" s="180"/>
      <c r="DW8" s="180"/>
      <c r="DX8" s="180"/>
      <c r="DY8" s="180"/>
      <c r="DZ8" s="180"/>
      <c r="EA8" s="180"/>
      <c r="EB8" s="180"/>
      <c r="EC8" s="180"/>
      <c r="ED8" s="180"/>
      <c r="EE8" s="180"/>
      <c r="EF8" s="180"/>
      <c r="EG8" s="180"/>
      <c r="EH8" s="180"/>
      <c r="EI8" s="180"/>
      <c r="EJ8" s="180"/>
      <c r="EK8" s="180"/>
      <c r="EL8" s="180"/>
      <c r="EM8" s="180"/>
      <c r="EN8" s="180"/>
      <c r="EO8" s="180"/>
      <c r="EP8" s="180"/>
      <c r="EQ8" s="180"/>
      <c r="ER8" s="180"/>
      <c r="ES8" s="180"/>
      <c r="ET8" s="180"/>
      <c r="EU8" s="180"/>
      <c r="EV8" s="180"/>
      <c r="EW8" s="180"/>
      <c r="EX8" s="180"/>
      <c r="EY8" s="180"/>
      <c r="EZ8" s="180"/>
      <c r="FA8" s="180"/>
      <c r="FB8" s="180"/>
      <c r="FC8" s="180"/>
      <c r="FD8" s="180"/>
      <c r="FE8" s="180"/>
      <c r="FF8" s="180"/>
      <c r="FG8" s="180"/>
      <c r="FH8" s="180"/>
      <c r="FI8" s="180"/>
      <c r="FJ8" s="180"/>
      <c r="FK8" s="180"/>
      <c r="FL8" s="180"/>
      <c r="FM8" s="180"/>
      <c r="FN8" s="180"/>
      <c r="FO8" s="180"/>
      <c r="FP8" s="180"/>
      <c r="FQ8" s="180"/>
      <c r="FR8" s="180"/>
      <c r="FS8" s="180"/>
      <c r="FT8" s="180"/>
      <c r="FU8" s="180"/>
      <c r="FV8" s="180"/>
      <c r="FW8" s="180"/>
      <c r="FX8" s="180"/>
      <c r="FY8" s="180"/>
      <c r="FZ8" s="180"/>
      <c r="GA8" s="180"/>
      <c r="GB8" s="180"/>
      <c r="GC8" s="180"/>
      <c r="GD8" s="180"/>
      <c r="GE8" s="180"/>
      <c r="GF8" s="180"/>
      <c r="GG8" s="180"/>
      <c r="GH8" s="180"/>
      <c r="GI8" s="180"/>
      <c r="GJ8" s="180"/>
      <c r="GK8" s="180"/>
      <c r="GL8" s="180"/>
      <c r="GM8" s="180"/>
      <c r="GN8" s="180"/>
      <c r="GO8" s="180"/>
      <c r="GP8" s="180"/>
      <c r="GQ8" s="180"/>
      <c r="GR8" s="180"/>
      <c r="GS8" s="180"/>
      <c r="GT8" s="180"/>
      <c r="GU8" s="180"/>
      <c r="GV8" s="180"/>
      <c r="GW8" s="180"/>
      <c r="GX8" s="180"/>
      <c r="GY8" s="180"/>
      <c r="GZ8" s="180"/>
      <c r="HA8" s="180"/>
      <c r="HB8" s="180"/>
      <c r="HC8" s="180"/>
      <c r="HD8" s="180"/>
      <c r="HE8" s="180"/>
      <c r="HF8" s="180"/>
      <c r="HG8" s="180"/>
      <c r="HH8" s="180"/>
      <c r="HI8" s="180"/>
      <c r="HJ8" s="180"/>
      <c r="HK8" s="180"/>
      <c r="HL8" s="180"/>
      <c r="HM8" s="180"/>
      <c r="HN8" s="180"/>
      <c r="HO8" s="180"/>
      <c r="HP8" s="180"/>
      <c r="HQ8" s="180"/>
      <c r="HR8" s="180"/>
      <c r="HS8" s="180"/>
      <c r="HT8" s="180"/>
      <c r="HU8" s="180"/>
      <c r="HV8" s="180"/>
      <c r="HW8" s="180"/>
      <c r="HX8" s="180"/>
      <c r="HY8" s="180"/>
      <c r="HZ8" s="180"/>
      <c r="IA8" s="180"/>
      <c r="IB8" s="180"/>
      <c r="IC8" s="180"/>
      <c r="ID8" s="180"/>
      <c r="IE8" s="180"/>
      <c r="IF8" s="180"/>
      <c r="IG8" s="180"/>
      <c r="IH8" s="180"/>
      <c r="II8" s="180"/>
      <c r="IJ8" s="180"/>
      <c r="IK8" s="180"/>
      <c r="IL8" s="180"/>
      <c r="IM8" s="180"/>
      <c r="IN8" s="180"/>
      <c r="IO8" s="180"/>
      <c r="IP8" s="180"/>
      <c r="IQ8" s="180"/>
      <c r="IR8" s="180"/>
      <c r="IS8" s="180"/>
      <c r="IT8" s="180"/>
      <c r="IU8" s="180"/>
      <c r="IV8" s="180"/>
      <c r="IW8" s="180"/>
      <c r="IX8" s="180"/>
      <c r="IY8" s="180"/>
      <c r="IZ8" s="180"/>
      <c r="JA8" s="180"/>
      <c r="JB8" s="180"/>
      <c r="JC8" s="180"/>
      <c r="JD8" s="180"/>
      <c r="JE8" s="180"/>
      <c r="JF8" s="180"/>
      <c r="JG8" s="180"/>
      <c r="JH8" s="180"/>
      <c r="JI8" s="180"/>
      <c r="JJ8" s="180"/>
      <c r="JK8" s="180"/>
      <c r="JL8" s="180"/>
      <c r="JM8" s="180"/>
      <c r="JN8" s="180"/>
      <c r="JO8" s="180"/>
      <c r="JP8" s="180"/>
      <c r="JQ8" s="180"/>
      <c r="JR8" s="180"/>
      <c r="JS8" s="180"/>
      <c r="JT8" s="180"/>
      <c r="JU8" s="180"/>
      <c r="JV8" s="180"/>
      <c r="JW8" s="180"/>
      <c r="JX8" s="180"/>
      <c r="JY8" s="180"/>
      <c r="JZ8" s="180"/>
      <c r="KA8" s="180"/>
      <c r="KB8" s="180"/>
      <c r="KC8" s="180"/>
      <c r="KD8" s="180"/>
      <c r="KE8" s="180"/>
      <c r="KF8" s="180"/>
      <c r="KG8" s="180"/>
      <c r="KH8" s="180"/>
      <c r="KI8" s="180"/>
      <c r="KJ8" s="180"/>
      <c r="KK8" s="180"/>
      <c r="KL8" s="180"/>
      <c r="KM8" s="180"/>
      <c r="KN8" s="180"/>
      <c r="KO8" s="180"/>
      <c r="KP8" s="180"/>
      <c r="KQ8" s="180"/>
      <c r="KR8" s="180"/>
      <c r="KS8" s="180"/>
      <c r="KT8" s="180"/>
      <c r="KU8" s="180"/>
      <c r="KV8" s="180"/>
      <c r="KW8" s="180"/>
      <c r="KX8" s="180"/>
      <c r="KY8" s="180"/>
      <c r="KZ8" s="180"/>
      <c r="LA8" s="180"/>
      <c r="LB8" s="180"/>
      <c r="LC8" s="180"/>
      <c r="LD8" s="180"/>
      <c r="LE8" s="180"/>
      <c r="LF8" s="180"/>
      <c r="LG8" s="180"/>
      <c r="LH8" s="180"/>
      <c r="LI8" s="180"/>
      <c r="LJ8" s="180"/>
      <c r="LK8" s="180"/>
      <c r="LL8" s="180"/>
      <c r="LM8" s="180"/>
      <c r="LN8" s="180"/>
      <c r="LO8" s="180"/>
      <c r="LP8" s="180"/>
      <c r="LQ8" s="180"/>
      <c r="LR8" s="180"/>
      <c r="LS8" s="180"/>
      <c r="LT8" s="180"/>
      <c r="LU8" s="180"/>
      <c r="LV8" s="180"/>
      <c r="LW8" s="180"/>
      <c r="LX8" s="180"/>
      <c r="LY8" s="180"/>
      <c r="LZ8" s="180"/>
      <c r="MA8" s="180"/>
      <c r="MB8" s="180"/>
      <c r="MC8" s="180"/>
      <c r="MD8" s="180"/>
      <c r="ME8" s="180"/>
      <c r="MF8" s="180"/>
      <c r="MG8" s="180"/>
      <c r="MH8" s="180"/>
      <c r="MI8" s="180"/>
      <c r="MJ8" s="180"/>
      <c r="MK8" s="180"/>
      <c r="ML8" s="180"/>
      <c r="MM8" s="180"/>
      <c r="MN8" s="180"/>
      <c r="MO8" s="180"/>
      <c r="MP8" s="180"/>
      <c r="MQ8" s="180"/>
      <c r="MR8" s="180"/>
      <c r="MS8" s="180"/>
      <c r="MT8" s="180"/>
      <c r="MU8" s="180"/>
      <c r="MV8" s="180"/>
      <c r="MW8" s="180"/>
      <c r="MX8" s="180"/>
      <c r="MY8" s="180"/>
      <c r="MZ8" s="180"/>
      <c r="NA8" s="180"/>
      <c r="NB8" s="180"/>
      <c r="NC8" s="180"/>
      <c r="ND8" s="180"/>
      <c r="NE8" s="180"/>
      <c r="NF8" s="180"/>
      <c r="NG8" s="180"/>
      <c r="NH8" s="180"/>
      <c r="NI8" s="180"/>
      <c r="NJ8" s="180"/>
      <c r="NK8" s="180"/>
      <c r="NL8" s="180"/>
      <c r="NM8" s="180"/>
      <c r="NN8" s="180"/>
      <c r="NO8" s="180"/>
      <c r="NP8" s="180"/>
      <c r="NQ8" s="180"/>
      <c r="NR8" s="180"/>
      <c r="NS8" s="180"/>
      <c r="NT8" s="180"/>
      <c r="NU8" s="180"/>
      <c r="NV8" s="180"/>
      <c r="NW8" s="180"/>
      <c r="NX8" s="180"/>
      <c r="NY8" s="180"/>
      <c r="NZ8" s="180"/>
      <c r="OA8" s="180"/>
      <c r="OB8" s="180"/>
      <c r="OC8" s="180"/>
      <c r="OD8" s="180"/>
      <c r="OE8" s="180"/>
      <c r="OF8" s="180"/>
      <c r="OG8" s="180"/>
      <c r="OH8" s="180"/>
      <c r="OI8" s="180"/>
      <c r="OJ8" s="180"/>
      <c r="OK8" s="180"/>
      <c r="OL8" s="180"/>
      <c r="OM8" s="180"/>
      <c r="ON8" s="180"/>
      <c r="OO8" s="180"/>
      <c r="OP8" s="180"/>
      <c r="OQ8" s="180"/>
      <c r="OR8" s="180"/>
      <c r="OS8" s="180"/>
      <c r="OT8" s="180"/>
      <c r="OU8" s="180"/>
      <c r="OV8" s="180"/>
      <c r="OW8" s="180"/>
      <c r="OX8" s="180"/>
      <c r="OY8" s="180"/>
      <c r="OZ8" s="180"/>
      <c r="PA8" s="180"/>
      <c r="PB8" s="180"/>
      <c r="PC8" s="180"/>
      <c r="PD8" s="180"/>
      <c r="PE8" s="180"/>
      <c r="PF8" s="180"/>
      <c r="PG8" s="180"/>
      <c r="PH8" s="180"/>
      <c r="PI8" s="180"/>
      <c r="PJ8" s="180"/>
      <c r="PK8" s="180"/>
      <c r="PL8" s="180"/>
      <c r="PM8" s="180"/>
      <c r="PN8" s="180"/>
      <c r="PO8" s="180"/>
      <c r="PP8" s="180"/>
      <c r="PQ8" s="180"/>
      <c r="PR8" s="180"/>
      <c r="PS8" s="180"/>
      <c r="PT8" s="180"/>
      <c r="PU8" s="180"/>
      <c r="PV8" s="180"/>
      <c r="PW8" s="180"/>
      <c r="PX8" s="180"/>
      <c r="PY8" s="180"/>
      <c r="PZ8" s="180"/>
      <c r="QA8" s="180"/>
      <c r="QB8" s="180"/>
      <c r="QC8" s="180"/>
      <c r="QD8" s="180"/>
      <c r="QE8" s="180"/>
      <c r="QF8" s="180"/>
      <c r="QG8" s="180"/>
      <c r="QH8" s="180"/>
      <c r="QI8" s="180"/>
      <c r="QJ8" s="180"/>
      <c r="QK8" s="180"/>
      <c r="QL8" s="180"/>
      <c r="QM8" s="180"/>
      <c r="QN8" s="180"/>
      <c r="QO8" s="180"/>
      <c r="QP8" s="180"/>
      <c r="QQ8" s="180"/>
      <c r="QR8" s="180"/>
      <c r="QS8" s="180"/>
      <c r="QT8" s="180"/>
      <c r="QU8" s="180"/>
      <c r="QV8" s="180"/>
      <c r="QW8" s="180"/>
      <c r="QX8" s="180"/>
      <c r="QY8" s="180"/>
      <c r="QZ8" s="180"/>
      <c r="RA8" s="180"/>
      <c r="RB8" s="180"/>
      <c r="RC8" s="180"/>
      <c r="RD8" s="180"/>
      <c r="RE8" s="180"/>
      <c r="RF8" s="180"/>
      <c r="RG8" s="180"/>
      <c r="RH8" s="180"/>
      <c r="RI8" s="180"/>
      <c r="RJ8" s="180"/>
      <c r="RK8" s="180"/>
      <c r="RL8" s="180"/>
      <c r="RM8" s="180"/>
      <c r="RN8" s="180"/>
      <c r="RO8" s="180"/>
      <c r="RP8" s="180"/>
      <c r="RQ8" s="180"/>
      <c r="RR8" s="180"/>
      <c r="RS8" s="180"/>
      <c r="RT8" s="180"/>
      <c r="RU8" s="180"/>
      <c r="RV8" s="180"/>
      <c r="RW8" s="180"/>
      <c r="RX8" s="180"/>
      <c r="RY8" s="180"/>
      <c r="RZ8" s="180"/>
      <c r="SA8" s="180"/>
      <c r="SB8" s="180"/>
      <c r="SC8" s="180"/>
      <c r="SD8" s="180"/>
      <c r="SE8" s="180"/>
      <c r="SF8" s="180"/>
      <c r="SG8" s="180"/>
      <c r="SH8" s="180"/>
      <c r="SI8" s="180"/>
      <c r="SJ8" s="180"/>
      <c r="SK8" s="180"/>
      <c r="SL8" s="180"/>
      <c r="SM8" s="180"/>
      <c r="SN8" s="180"/>
      <c r="SO8" s="180"/>
      <c r="SP8" s="180"/>
      <c r="SQ8" s="180"/>
      <c r="SR8" s="180"/>
      <c r="SS8" s="180"/>
      <c r="ST8" s="180"/>
      <c r="SU8" s="180"/>
      <c r="SV8" s="180"/>
      <c r="SW8" s="180"/>
      <c r="SX8" s="180"/>
      <c r="SY8" s="180"/>
      <c r="SZ8" s="180"/>
      <c r="TA8" s="180"/>
      <c r="TB8" s="180"/>
      <c r="TC8" s="180"/>
      <c r="TD8" s="180"/>
      <c r="TE8" s="180"/>
      <c r="TF8" s="180"/>
      <c r="TG8" s="180"/>
      <c r="TH8" s="180"/>
      <c r="TI8" s="180"/>
      <c r="TJ8" s="180"/>
      <c r="TK8" s="180"/>
      <c r="TL8" s="180"/>
      <c r="TM8" s="180"/>
      <c r="TN8" s="180"/>
      <c r="TO8" s="180"/>
      <c r="TP8" s="180"/>
      <c r="TQ8" s="180"/>
      <c r="TR8" s="180"/>
      <c r="TS8" s="180"/>
      <c r="TT8" s="180"/>
      <c r="TU8" s="180"/>
      <c r="TV8" s="180"/>
      <c r="TW8" s="180"/>
      <c r="TX8" s="180"/>
      <c r="TY8" s="180"/>
      <c r="TZ8" s="180"/>
      <c r="UA8" s="180"/>
      <c r="UB8" s="180"/>
      <c r="UC8" s="180"/>
      <c r="UD8" s="180"/>
      <c r="UE8" s="180"/>
      <c r="UF8" s="180"/>
      <c r="UG8" s="180"/>
      <c r="UH8" s="180"/>
      <c r="UI8" s="180"/>
      <c r="UJ8" s="180"/>
      <c r="UK8" s="180"/>
      <c r="UL8" s="180"/>
      <c r="UM8" s="180"/>
      <c r="UN8" s="180"/>
      <c r="UO8" s="180"/>
      <c r="UP8" s="180"/>
      <c r="UQ8" s="180"/>
      <c r="UR8" s="180"/>
      <c r="US8" s="180"/>
      <c r="UT8" s="180"/>
      <c r="UU8" s="180"/>
      <c r="UV8" s="180"/>
      <c r="UW8" s="180"/>
      <c r="UX8" s="180"/>
      <c r="UY8" s="180"/>
      <c r="UZ8" s="180"/>
      <c r="VA8" s="180"/>
      <c r="VB8" s="180"/>
      <c r="VC8" s="180"/>
      <c r="VD8" s="180"/>
      <c r="VE8" s="180"/>
      <c r="VF8" s="180"/>
      <c r="VG8" s="180"/>
      <c r="VH8" s="180"/>
      <c r="VI8" s="180"/>
      <c r="VJ8" s="180"/>
      <c r="VK8" s="180"/>
      <c r="VL8" s="180"/>
      <c r="VM8" s="180"/>
      <c r="VN8" s="180"/>
      <c r="VO8" s="180"/>
      <c r="VP8" s="180"/>
      <c r="VQ8" s="180"/>
      <c r="VR8" s="180"/>
      <c r="VS8" s="180"/>
      <c r="VT8" s="180"/>
      <c r="VU8" s="180"/>
      <c r="VV8" s="180"/>
      <c r="VW8" s="180"/>
      <c r="VX8" s="180"/>
      <c r="VY8" s="180"/>
      <c r="VZ8" s="180"/>
      <c r="WA8" s="180"/>
      <c r="WB8" s="180"/>
      <c r="WC8" s="180"/>
      <c r="WD8" s="180"/>
      <c r="WE8" s="180"/>
      <c r="WF8" s="180"/>
      <c r="WG8" s="180"/>
      <c r="WH8" s="180"/>
      <c r="WI8" s="180"/>
      <c r="WJ8" s="180"/>
      <c r="WK8" s="180"/>
      <c r="WL8" s="180"/>
      <c r="WM8" s="180"/>
      <c r="WN8" s="180"/>
      <c r="WO8" s="180"/>
      <c r="WP8" s="180"/>
      <c r="WQ8" s="180"/>
      <c r="WR8" s="180"/>
      <c r="WS8" s="180"/>
      <c r="WT8" s="180"/>
      <c r="WU8" s="180"/>
      <c r="WV8" s="180"/>
      <c r="WW8" s="180"/>
      <c r="WX8" s="180"/>
      <c r="WY8" s="180"/>
      <c r="WZ8" s="180"/>
      <c r="XA8" s="180"/>
      <c r="XB8" s="180"/>
      <c r="XC8" s="180"/>
      <c r="XD8" s="180"/>
      <c r="XE8" s="180"/>
      <c r="XF8" s="180"/>
      <c r="XG8" s="180"/>
      <c r="XH8" s="180"/>
      <c r="XI8" s="180"/>
      <c r="XJ8" s="180"/>
      <c r="XK8" s="180"/>
      <c r="XL8" s="180"/>
      <c r="XM8" s="180"/>
      <c r="XN8" s="180"/>
      <c r="XO8" s="180"/>
      <c r="XP8" s="180"/>
      <c r="XQ8" s="180"/>
      <c r="XR8" s="180"/>
      <c r="XS8" s="180"/>
      <c r="XT8" s="180"/>
      <c r="XU8" s="180"/>
      <c r="XV8" s="180"/>
      <c r="XW8" s="180"/>
      <c r="XX8" s="180"/>
      <c r="XY8" s="180"/>
      <c r="XZ8" s="180"/>
      <c r="YA8" s="180"/>
      <c r="YB8" s="180"/>
      <c r="YC8" s="180"/>
      <c r="YD8" s="180"/>
      <c r="YE8" s="180"/>
      <c r="YF8" s="180"/>
      <c r="YG8" s="180"/>
      <c r="YH8" s="180"/>
      <c r="YI8" s="180"/>
      <c r="YJ8" s="180"/>
      <c r="YK8" s="180"/>
      <c r="YL8" s="180"/>
      <c r="YM8" s="180"/>
      <c r="YN8" s="180"/>
      <c r="YO8" s="180"/>
      <c r="YP8" s="180"/>
      <c r="YQ8" s="180"/>
      <c r="YR8" s="180"/>
      <c r="YS8" s="180"/>
      <c r="YT8" s="180"/>
      <c r="YU8" s="180"/>
      <c r="YV8" s="180"/>
      <c r="YW8" s="180"/>
      <c r="YX8" s="180"/>
      <c r="YY8" s="180"/>
      <c r="YZ8" s="180"/>
      <c r="ZA8" s="180"/>
      <c r="ZB8" s="180"/>
      <c r="ZC8" s="180"/>
      <c r="ZD8" s="180"/>
      <c r="ZE8" s="180"/>
      <c r="ZF8" s="180"/>
      <c r="ZG8" s="180"/>
      <c r="ZH8" s="180"/>
      <c r="ZI8" s="180"/>
      <c r="ZJ8" s="180"/>
      <c r="ZK8" s="180"/>
      <c r="ZL8" s="180"/>
      <c r="ZM8" s="180"/>
      <c r="ZN8" s="180"/>
      <c r="ZO8" s="180"/>
      <c r="ZP8" s="180"/>
      <c r="ZQ8" s="180"/>
      <c r="ZR8" s="180"/>
      <c r="ZS8" s="180"/>
      <c r="ZT8" s="180"/>
      <c r="ZU8" s="180"/>
      <c r="ZV8" s="180"/>
      <c r="ZW8" s="180"/>
      <c r="ZX8" s="180"/>
      <c r="ZY8" s="180"/>
      <c r="ZZ8" s="180"/>
      <c r="AAA8" s="180"/>
      <c r="AAB8" s="180"/>
      <c r="AAC8" s="180"/>
      <c r="AAD8" s="180"/>
      <c r="AAE8" s="180"/>
      <c r="AAF8" s="180"/>
      <c r="AAG8" s="180"/>
      <c r="AAH8" s="180"/>
      <c r="AAI8" s="180"/>
      <c r="AAJ8" s="180"/>
      <c r="AAK8" s="180"/>
      <c r="AAL8" s="180"/>
      <c r="AAM8" s="180"/>
      <c r="AAN8" s="180"/>
      <c r="AAO8" s="180"/>
      <c r="AAP8" s="180"/>
      <c r="AAQ8" s="180"/>
      <c r="AAR8" s="180"/>
      <c r="AAS8" s="180"/>
      <c r="AAT8" s="180"/>
      <c r="AAU8" s="180"/>
      <c r="AAV8" s="180"/>
      <c r="AAW8" s="180"/>
      <c r="AAX8" s="180"/>
      <c r="AAY8" s="180"/>
      <c r="AAZ8" s="180"/>
      <c r="ABA8" s="180"/>
      <c r="ABB8" s="180"/>
      <c r="ABC8" s="180"/>
      <c r="ABD8" s="180"/>
      <c r="ABE8" s="180"/>
      <c r="ABF8" s="180"/>
      <c r="ABG8" s="180"/>
      <c r="ABH8" s="180"/>
      <c r="ABI8" s="180"/>
      <c r="ABJ8" s="180"/>
      <c r="ABK8" s="180"/>
      <c r="ABL8" s="180"/>
      <c r="ABM8" s="180"/>
      <c r="ABN8" s="180"/>
      <c r="ABO8" s="180"/>
      <c r="ABP8" s="180"/>
      <c r="ABQ8" s="180"/>
      <c r="ABR8" s="180"/>
      <c r="ABS8" s="180"/>
      <c r="ABT8" s="180"/>
      <c r="ABU8" s="180"/>
      <c r="ABV8" s="180"/>
      <c r="ABW8" s="180"/>
      <c r="ABX8" s="180"/>
      <c r="ABY8" s="180"/>
      <c r="ABZ8" s="180"/>
      <c r="ACA8" s="180"/>
      <c r="ACB8" s="180"/>
      <c r="ACC8" s="180"/>
      <c r="ACD8" s="180"/>
      <c r="ACE8" s="180"/>
      <c r="ACF8" s="180"/>
      <c r="ACG8" s="180"/>
      <c r="ACH8" s="180"/>
      <c r="ACI8" s="180"/>
      <c r="ACJ8" s="180"/>
      <c r="ACK8" s="180"/>
      <c r="ACL8" s="180"/>
      <c r="ACM8" s="180"/>
      <c r="ACN8" s="180"/>
      <c r="ACO8" s="180"/>
      <c r="ACP8" s="180"/>
      <c r="ACQ8" s="180"/>
      <c r="ACR8" s="180"/>
      <c r="ACS8" s="180"/>
      <c r="ACT8" s="180"/>
      <c r="ACU8" s="180"/>
      <c r="ACV8" s="180"/>
      <c r="ACW8" s="180"/>
      <c r="ACX8" s="180"/>
      <c r="ACY8" s="180"/>
      <c r="ACZ8" s="180"/>
      <c r="ADA8" s="180"/>
      <c r="ADB8" s="180"/>
      <c r="ADC8" s="180"/>
      <c r="ADD8" s="180"/>
      <c r="ADE8" s="180"/>
      <c r="ADF8" s="180"/>
      <c r="ADG8" s="180"/>
      <c r="ADH8" s="180"/>
      <c r="ADI8" s="180"/>
      <c r="ADJ8" s="180"/>
      <c r="ADK8" s="180"/>
      <c r="ADL8" s="180"/>
      <c r="ADM8" s="180"/>
      <c r="ADN8" s="180"/>
      <c r="ADO8" s="180"/>
      <c r="ADP8" s="180"/>
      <c r="ADQ8" s="180"/>
      <c r="ADR8" s="180"/>
      <c r="ADS8" s="180"/>
      <c r="ADT8" s="180"/>
      <c r="ADU8" s="180"/>
      <c r="ADV8" s="180"/>
      <c r="ADW8" s="180"/>
      <c r="ADX8" s="180"/>
      <c r="ADY8" s="180"/>
      <c r="ADZ8" s="180"/>
      <c r="AEA8" s="180"/>
      <c r="AEB8" s="180"/>
      <c r="AEC8" s="180"/>
      <c r="AED8" s="180"/>
      <c r="AEE8" s="180"/>
      <c r="AEF8" s="180"/>
      <c r="AEG8" s="180"/>
      <c r="AEH8" s="180"/>
      <c r="AEI8" s="180"/>
      <c r="AEJ8" s="180"/>
      <c r="AEK8" s="180"/>
      <c r="AEL8" s="180"/>
      <c r="AEM8" s="180"/>
      <c r="AEN8" s="180"/>
      <c r="AEO8" s="180"/>
      <c r="AEP8" s="180"/>
      <c r="AEQ8" s="180"/>
      <c r="AER8" s="180"/>
      <c r="AES8" s="180"/>
      <c r="AET8" s="180"/>
      <c r="AEU8" s="180"/>
      <c r="AEV8" s="180"/>
      <c r="AEW8" s="180"/>
      <c r="AEX8" s="180"/>
      <c r="AEY8" s="180"/>
      <c r="AEZ8" s="180"/>
      <c r="AFA8" s="180"/>
      <c r="AFB8" s="180"/>
      <c r="AFC8" s="180"/>
      <c r="AFD8" s="180"/>
      <c r="AFE8" s="180"/>
      <c r="AFF8" s="180"/>
      <c r="AFG8" s="180"/>
      <c r="AFH8" s="180"/>
      <c r="AFI8" s="180"/>
      <c r="AFJ8" s="180"/>
      <c r="AFK8" s="180"/>
      <c r="AFL8" s="180"/>
      <c r="AFM8" s="180"/>
      <c r="AFN8" s="180"/>
      <c r="AFO8" s="180"/>
      <c r="AFP8" s="180"/>
      <c r="AFQ8" s="180"/>
      <c r="AFR8" s="180"/>
      <c r="AFS8" s="180"/>
      <c r="AFT8" s="180"/>
      <c r="AFU8" s="180"/>
      <c r="AFV8" s="180"/>
      <c r="AFW8" s="180"/>
      <c r="AFX8" s="180"/>
      <c r="AFY8" s="180"/>
      <c r="AFZ8" s="180"/>
      <c r="AGA8" s="180"/>
      <c r="AGB8" s="180"/>
      <c r="AGC8" s="180"/>
      <c r="AGD8" s="180"/>
      <c r="AGE8" s="180"/>
      <c r="AGF8" s="180"/>
      <c r="AGG8" s="180"/>
      <c r="AGH8" s="180"/>
      <c r="AGI8" s="180"/>
      <c r="AGJ8" s="180"/>
      <c r="AGK8" s="180"/>
      <c r="AGL8" s="180"/>
      <c r="AGM8" s="180"/>
      <c r="AGN8" s="180"/>
      <c r="AGO8" s="180"/>
      <c r="AGP8" s="180"/>
      <c r="AGQ8" s="180"/>
      <c r="AGR8" s="180"/>
      <c r="AGS8" s="180"/>
      <c r="AGT8" s="180"/>
      <c r="AGU8" s="180"/>
      <c r="AGV8" s="180"/>
      <c r="AGW8" s="180"/>
      <c r="AGX8" s="180"/>
      <c r="AGY8" s="180"/>
      <c r="AGZ8" s="180"/>
      <c r="AHA8" s="180"/>
      <c r="AHB8" s="180"/>
      <c r="AHC8" s="180"/>
      <c r="AHD8" s="180"/>
      <c r="AHE8" s="180"/>
      <c r="AHF8" s="180"/>
      <c r="AHG8" s="180"/>
      <c r="AHH8" s="180"/>
      <c r="AHI8" s="180"/>
      <c r="AHJ8" s="180"/>
      <c r="AHK8" s="180"/>
      <c r="AHL8" s="180"/>
      <c r="AHM8" s="180"/>
      <c r="AHN8" s="180"/>
      <c r="AHO8" s="180"/>
      <c r="AHP8" s="180"/>
      <c r="AHQ8" s="180"/>
      <c r="AHR8" s="180"/>
      <c r="AHS8" s="180"/>
      <c r="AHT8" s="180"/>
      <c r="AHU8" s="180"/>
      <c r="AHV8" s="180"/>
      <c r="AHW8" s="180"/>
      <c r="AHX8" s="180"/>
      <c r="AHY8" s="180"/>
      <c r="AHZ8" s="180"/>
      <c r="AIA8" s="180"/>
      <c r="AIB8" s="180"/>
      <c r="AIC8" s="180"/>
      <c r="AID8" s="180"/>
      <c r="AIE8" s="180"/>
      <c r="AIF8" s="180"/>
      <c r="AIG8" s="180"/>
      <c r="AIH8" s="180"/>
      <c r="AII8" s="180"/>
      <c r="AIJ8" s="180"/>
      <c r="AIK8" s="180"/>
      <c r="AIL8" s="180"/>
      <c r="AIM8" s="180"/>
      <c r="AIN8" s="180"/>
      <c r="AIO8" s="180"/>
      <c r="AIP8" s="180"/>
      <c r="AIQ8" s="180"/>
      <c r="AIR8" s="180"/>
      <c r="AIS8" s="180"/>
      <c r="AIT8" s="180"/>
      <c r="AIU8" s="180"/>
      <c r="AIV8" s="180"/>
      <c r="AIW8" s="180"/>
      <c r="AIX8" s="180"/>
      <c r="AIY8" s="180"/>
      <c r="AIZ8" s="180"/>
      <c r="AJA8" s="180"/>
      <c r="AJB8" s="180"/>
      <c r="AJC8" s="180"/>
      <c r="AJD8" s="180"/>
      <c r="AJE8" s="180"/>
      <c r="AJF8" s="180"/>
      <c r="AJG8" s="180"/>
      <c r="AJH8" s="180"/>
      <c r="AJI8" s="180"/>
      <c r="AJJ8" s="180"/>
      <c r="AJK8" s="180"/>
      <c r="AJL8" s="180"/>
      <c r="AJM8" s="180"/>
      <c r="AJN8" s="180"/>
      <c r="AJO8" s="180"/>
      <c r="AJP8" s="180"/>
      <c r="AJQ8" s="180"/>
      <c r="AJR8" s="180"/>
      <c r="AJS8" s="180"/>
      <c r="AJT8" s="180"/>
      <c r="AJU8" s="180"/>
      <c r="AJV8" s="180"/>
      <c r="AJW8" s="180"/>
      <c r="AJX8" s="180"/>
      <c r="AJY8" s="180"/>
      <c r="AJZ8" s="180"/>
      <c r="AKA8" s="180"/>
      <c r="AKB8" s="180"/>
      <c r="AKC8" s="180"/>
      <c r="AKD8" s="180"/>
      <c r="AKE8" s="180"/>
      <c r="AKF8" s="180"/>
      <c r="AKG8" s="180"/>
      <c r="AKH8" s="180"/>
      <c r="AKI8" s="180"/>
      <c r="AKJ8" s="180"/>
      <c r="AKK8" s="180"/>
      <c r="AKL8" s="180"/>
      <c r="AKM8" s="180"/>
      <c r="AKN8" s="180"/>
      <c r="AKO8" s="180"/>
      <c r="AKP8" s="180"/>
      <c r="AKQ8" s="180"/>
      <c r="AKR8" s="180"/>
      <c r="AKS8" s="180"/>
      <c r="AKT8" s="180"/>
      <c r="AKU8" s="180"/>
      <c r="AKV8" s="180"/>
      <c r="AKW8" s="180"/>
      <c r="AKX8" s="180"/>
      <c r="AKY8" s="180"/>
      <c r="AKZ8" s="180"/>
      <c r="ALA8" s="180"/>
      <c r="ALB8" s="180"/>
      <c r="ALC8" s="180"/>
      <c r="ALD8" s="180"/>
      <c r="ALE8" s="180"/>
      <c r="ALF8" s="180"/>
      <c r="ALG8" s="180"/>
      <c r="ALH8" s="180"/>
      <c r="ALI8" s="180"/>
      <c r="ALJ8" s="180"/>
      <c r="ALK8" s="180"/>
      <c r="ALL8" s="180"/>
      <c r="ALM8" s="180"/>
      <c r="ALN8" s="180"/>
      <c r="ALO8" s="180"/>
      <c r="ALP8" s="180"/>
      <c r="ALQ8" s="180"/>
      <c r="ALR8" s="180"/>
      <c r="ALS8" s="180"/>
      <c r="ALT8" s="180"/>
      <c r="ALU8" s="180"/>
      <c r="ALV8" s="180"/>
      <c r="ALW8" s="180"/>
      <c r="ALX8" s="180"/>
      <c r="ALY8" s="180"/>
      <c r="ALZ8" s="180"/>
      <c r="AMA8" s="180"/>
      <c r="AMB8" s="180"/>
      <c r="AMC8" s="180"/>
      <c r="AMD8" s="180"/>
      <c r="AME8" s="180"/>
      <c r="AMF8" s="180"/>
      <c r="AMG8" s="180"/>
      <c r="AMH8" s="180"/>
      <c r="AMI8" s="180"/>
      <c r="AMJ8" s="180"/>
      <c r="AMK8" s="180"/>
      <c r="AML8" s="180"/>
      <c r="AMM8" s="180"/>
      <c r="AMN8" s="180"/>
      <c r="AMO8" s="180"/>
      <c r="AMP8" s="180"/>
      <c r="AMQ8" s="180"/>
      <c r="AMR8" s="180"/>
      <c r="AMS8" s="180"/>
      <c r="AMT8" s="180"/>
      <c r="AMU8" s="180"/>
      <c r="AMV8" s="180"/>
      <c r="AMW8" s="180"/>
      <c r="AMX8" s="180"/>
      <c r="AMY8" s="180"/>
      <c r="AMZ8" s="180"/>
      <c r="ANA8" s="180"/>
      <c r="ANB8" s="180"/>
      <c r="ANC8" s="180"/>
      <c r="AND8" s="180"/>
      <c r="ANE8" s="180"/>
      <c r="ANF8" s="180"/>
      <c r="ANG8" s="180"/>
      <c r="ANH8" s="180"/>
      <c r="ANI8" s="180"/>
      <c r="ANJ8" s="180"/>
      <c r="ANK8" s="180"/>
      <c r="ANL8" s="180"/>
      <c r="ANM8" s="180"/>
      <c r="ANN8" s="180"/>
      <c r="ANO8" s="180"/>
      <c r="ANP8" s="180"/>
      <c r="ANQ8" s="180"/>
      <c r="ANR8" s="180"/>
      <c r="ANS8" s="180"/>
      <c r="ANT8" s="180"/>
      <c r="ANU8" s="180"/>
      <c r="ANV8" s="180"/>
      <c r="ANW8" s="180"/>
      <c r="ANX8" s="180"/>
      <c r="ANY8" s="180"/>
      <c r="ANZ8" s="180"/>
      <c r="AOA8" s="180"/>
      <c r="AOB8" s="180"/>
      <c r="AOC8" s="180"/>
      <c r="AOD8" s="180"/>
      <c r="AOE8" s="180"/>
      <c r="AOF8" s="180"/>
      <c r="AOG8" s="180"/>
      <c r="AOH8" s="180"/>
      <c r="AOI8" s="180"/>
      <c r="AOJ8" s="180"/>
      <c r="AOK8" s="180"/>
      <c r="AOL8" s="180"/>
      <c r="AOM8" s="180"/>
      <c r="AON8" s="180"/>
      <c r="AOO8" s="180"/>
      <c r="AOP8" s="180"/>
      <c r="AOQ8" s="180"/>
      <c r="AOR8" s="180"/>
      <c r="AOS8" s="180"/>
      <c r="AOT8" s="180"/>
      <c r="AOU8" s="180"/>
      <c r="AOV8" s="180"/>
      <c r="AOW8" s="180"/>
      <c r="AOX8" s="180"/>
      <c r="AOY8" s="180"/>
      <c r="AOZ8" s="180"/>
      <c r="APA8" s="180"/>
      <c r="APB8" s="180"/>
      <c r="APC8" s="180"/>
      <c r="APD8" s="180"/>
      <c r="APE8" s="180"/>
      <c r="APF8" s="180"/>
      <c r="APG8" s="180"/>
      <c r="APH8" s="180"/>
      <c r="API8" s="180"/>
      <c r="APJ8" s="180"/>
      <c r="APK8" s="180"/>
      <c r="APL8" s="180"/>
      <c r="APM8" s="180"/>
      <c r="APN8" s="180"/>
      <c r="APO8" s="180"/>
      <c r="APP8" s="180"/>
      <c r="APQ8" s="180"/>
      <c r="APR8" s="180"/>
      <c r="APS8" s="180"/>
      <c r="APT8" s="180"/>
      <c r="APU8" s="180"/>
      <c r="APV8" s="180"/>
      <c r="APW8" s="180"/>
      <c r="APX8" s="180"/>
      <c r="APY8" s="180"/>
      <c r="APZ8" s="180"/>
      <c r="AQA8" s="180"/>
      <c r="AQB8" s="180"/>
      <c r="AQC8" s="180"/>
      <c r="AQD8" s="180"/>
      <c r="AQE8" s="180"/>
      <c r="AQF8" s="180"/>
      <c r="AQG8" s="180"/>
      <c r="AQH8" s="180"/>
      <c r="AQI8" s="180"/>
      <c r="AQJ8" s="180"/>
      <c r="AQK8" s="180"/>
      <c r="AQL8" s="180"/>
      <c r="AQM8" s="180"/>
      <c r="AQN8" s="180"/>
      <c r="AQO8" s="180"/>
      <c r="AQP8" s="180"/>
      <c r="AQQ8" s="180"/>
      <c r="AQR8" s="180"/>
      <c r="AQS8" s="180"/>
      <c r="AQT8" s="180"/>
      <c r="AQU8" s="180"/>
      <c r="AQV8" s="180"/>
      <c r="AQW8" s="180"/>
      <c r="AQX8" s="180"/>
      <c r="AQY8" s="180"/>
      <c r="AQZ8" s="180"/>
      <c r="ARA8" s="180"/>
      <c r="ARB8" s="180"/>
      <c r="ARC8" s="180"/>
      <c r="ARD8" s="180"/>
      <c r="ARE8" s="180"/>
      <c r="ARF8" s="180"/>
      <c r="ARG8" s="180"/>
      <c r="ARH8" s="180"/>
      <c r="ARI8" s="180"/>
      <c r="ARJ8" s="180"/>
      <c r="ARK8" s="180"/>
      <c r="ARL8" s="180"/>
      <c r="ARM8" s="180"/>
      <c r="ARN8" s="180"/>
      <c r="ARO8" s="180"/>
      <c r="ARP8" s="180"/>
      <c r="ARQ8" s="180"/>
      <c r="ARR8" s="180"/>
      <c r="ARS8" s="180"/>
      <c r="ART8" s="180"/>
      <c r="ARU8" s="180"/>
      <c r="ARV8" s="180"/>
      <c r="ARW8" s="180"/>
      <c r="ARX8" s="180"/>
      <c r="ARY8" s="180"/>
      <c r="ARZ8" s="180"/>
      <c r="ASA8" s="180"/>
      <c r="ASB8" s="180"/>
      <c r="ASC8" s="180"/>
      <c r="ASD8" s="180"/>
      <c r="ASE8" s="180"/>
      <c r="ASF8" s="180"/>
      <c r="ASG8" s="180"/>
      <c r="ASH8" s="180"/>
      <c r="ASI8" s="180"/>
      <c r="ASJ8" s="180"/>
      <c r="ASK8" s="180"/>
      <c r="ASL8" s="180"/>
      <c r="ASM8" s="180"/>
      <c r="ASN8" s="180"/>
      <c r="ASO8" s="180"/>
      <c r="ASP8" s="180"/>
      <c r="ASQ8" s="180"/>
      <c r="ASR8" s="180"/>
      <c r="ASS8" s="180"/>
      <c r="AST8" s="180"/>
      <c r="ASU8" s="180"/>
      <c r="ASV8" s="180"/>
      <c r="ASW8" s="180"/>
      <c r="ASX8" s="180"/>
      <c r="ASY8" s="180"/>
      <c r="ASZ8" s="180"/>
      <c r="ATA8" s="180"/>
      <c r="ATB8" s="180"/>
      <c r="ATC8" s="180"/>
      <c r="ATD8" s="180"/>
      <c r="ATE8" s="180"/>
      <c r="ATF8" s="180"/>
      <c r="ATG8" s="180"/>
      <c r="ATH8" s="180"/>
      <c r="ATI8" s="180"/>
      <c r="ATJ8" s="180"/>
      <c r="ATK8" s="180"/>
      <c r="ATL8" s="180"/>
      <c r="ATM8" s="180"/>
      <c r="ATN8" s="180"/>
      <c r="ATO8" s="180"/>
      <c r="ATP8" s="180"/>
      <c r="ATQ8" s="180"/>
      <c r="ATR8" s="180"/>
      <c r="ATS8" s="180"/>
      <c r="ATT8" s="180"/>
      <c r="ATU8" s="180"/>
      <c r="ATV8" s="180"/>
      <c r="ATW8" s="180"/>
      <c r="ATX8" s="180"/>
      <c r="ATY8" s="180"/>
      <c r="ATZ8" s="180"/>
      <c r="AUA8" s="180"/>
      <c r="AUB8" s="180"/>
      <c r="AUC8" s="180"/>
      <c r="AUD8" s="180"/>
      <c r="AUE8" s="180"/>
      <c r="AUF8" s="180"/>
      <c r="AUG8" s="180"/>
      <c r="AUH8" s="180"/>
      <c r="AUI8" s="180"/>
      <c r="AUJ8" s="180"/>
      <c r="AUK8" s="180"/>
      <c r="AUL8" s="180"/>
      <c r="AUM8" s="180"/>
      <c r="AUN8" s="180"/>
      <c r="AUO8" s="180"/>
      <c r="AUP8" s="180"/>
      <c r="AUQ8" s="180"/>
      <c r="AUR8" s="180"/>
      <c r="AUS8" s="180"/>
      <c r="AUT8" s="180"/>
      <c r="AUU8" s="180"/>
      <c r="AUV8" s="180"/>
      <c r="AUW8" s="180"/>
      <c r="AUX8" s="180"/>
      <c r="AUY8" s="180"/>
      <c r="AUZ8" s="180"/>
      <c r="AVA8" s="180"/>
      <c r="AVB8" s="180"/>
      <c r="AVC8" s="180"/>
      <c r="AVD8" s="180"/>
      <c r="AVE8" s="180"/>
      <c r="AVF8" s="180"/>
      <c r="AVG8" s="180"/>
      <c r="AVH8" s="180"/>
      <c r="AVI8" s="180"/>
      <c r="AVJ8" s="180"/>
      <c r="AVK8" s="180"/>
      <c r="AVL8" s="180"/>
      <c r="AVM8" s="180"/>
      <c r="AVN8" s="180"/>
      <c r="AVO8" s="180"/>
      <c r="AVP8" s="180"/>
      <c r="AVQ8" s="180"/>
      <c r="AVR8" s="180"/>
      <c r="AVS8" s="180"/>
      <c r="AVT8" s="180"/>
      <c r="AVU8" s="180"/>
      <c r="AVV8" s="180"/>
      <c r="AVW8" s="180"/>
      <c r="AVX8" s="180"/>
      <c r="AVY8" s="180"/>
      <c r="AVZ8" s="180"/>
      <c r="AWA8" s="180"/>
      <c r="AWB8" s="180"/>
      <c r="AWC8" s="180"/>
      <c r="AWD8" s="180"/>
      <c r="AWE8" s="180"/>
      <c r="AWF8" s="180"/>
      <c r="AWG8" s="180"/>
      <c r="AWH8" s="180"/>
      <c r="AWI8" s="180"/>
      <c r="AWJ8" s="180"/>
      <c r="AWK8" s="180"/>
      <c r="AWL8" s="180"/>
      <c r="AWM8" s="180"/>
      <c r="AWN8" s="180"/>
      <c r="AWO8" s="180"/>
      <c r="AWP8" s="180"/>
      <c r="AWQ8" s="180"/>
      <c r="AWR8" s="180"/>
      <c r="AWS8" s="180"/>
      <c r="AWT8" s="180"/>
      <c r="AWU8" s="180"/>
      <c r="AWV8" s="180"/>
      <c r="AWW8" s="180"/>
      <c r="AWX8" s="180"/>
      <c r="AWY8" s="180"/>
      <c r="AWZ8" s="180"/>
      <c r="AXA8" s="180"/>
      <c r="AXB8" s="180"/>
      <c r="AXC8" s="180"/>
      <c r="AXD8" s="180"/>
      <c r="AXE8" s="180"/>
      <c r="AXF8" s="180"/>
      <c r="AXG8" s="180"/>
      <c r="AXH8" s="180"/>
      <c r="AXI8" s="180"/>
      <c r="AXJ8" s="180"/>
      <c r="AXK8" s="180"/>
      <c r="AXL8" s="180"/>
      <c r="AXM8" s="180"/>
      <c r="AXN8" s="180"/>
      <c r="AXO8" s="180"/>
      <c r="AXP8" s="180"/>
      <c r="AXQ8" s="180"/>
      <c r="AXR8" s="180"/>
      <c r="AXS8" s="180"/>
      <c r="AXT8" s="180"/>
      <c r="AXU8" s="180"/>
      <c r="AXV8" s="180"/>
      <c r="AXW8" s="180"/>
      <c r="AXX8" s="180"/>
      <c r="AXY8" s="180"/>
      <c r="AXZ8" s="180"/>
      <c r="AYA8" s="180"/>
      <c r="AYB8" s="180"/>
      <c r="AYC8" s="180"/>
      <c r="AYD8" s="180"/>
      <c r="AYE8" s="180"/>
      <c r="AYF8" s="180"/>
      <c r="AYG8" s="180"/>
      <c r="AYH8" s="180"/>
      <c r="AYI8" s="180"/>
      <c r="AYJ8" s="180"/>
      <c r="AYK8" s="180"/>
      <c r="AYL8" s="180"/>
      <c r="AYM8" s="180"/>
      <c r="AYN8" s="180"/>
      <c r="AYO8" s="180"/>
      <c r="AYP8" s="180"/>
      <c r="AYQ8" s="180"/>
      <c r="AYR8" s="180"/>
      <c r="AYS8" s="180"/>
      <c r="AYT8" s="180"/>
      <c r="AYU8" s="180"/>
      <c r="AYV8" s="180"/>
      <c r="AYW8" s="180"/>
      <c r="AYX8" s="180"/>
      <c r="AYY8" s="180"/>
      <c r="AYZ8" s="180"/>
      <c r="AZA8" s="180"/>
      <c r="AZB8" s="180"/>
      <c r="AZC8" s="180"/>
      <c r="AZD8" s="180"/>
      <c r="AZE8" s="180"/>
      <c r="AZF8" s="180"/>
      <c r="AZG8" s="180"/>
      <c r="AZH8" s="180"/>
      <c r="AZI8" s="180"/>
      <c r="AZJ8" s="180"/>
      <c r="AZK8" s="180"/>
      <c r="AZL8" s="180"/>
      <c r="AZM8" s="180"/>
      <c r="AZN8" s="180"/>
      <c r="AZO8" s="180"/>
      <c r="AZP8" s="180"/>
      <c r="AZQ8" s="180"/>
      <c r="AZR8" s="180"/>
      <c r="AZS8" s="180"/>
      <c r="AZT8" s="180"/>
      <c r="AZU8" s="180"/>
      <c r="AZV8" s="180"/>
      <c r="AZW8" s="180"/>
      <c r="AZX8" s="180"/>
      <c r="AZY8" s="180"/>
      <c r="AZZ8" s="180"/>
      <c r="BAA8" s="180"/>
      <c r="BAB8" s="180"/>
      <c r="BAC8" s="180"/>
      <c r="BAD8" s="180"/>
      <c r="BAE8" s="180"/>
      <c r="BAF8" s="180"/>
      <c r="BAG8" s="180"/>
      <c r="BAH8" s="180"/>
      <c r="BAI8" s="180"/>
      <c r="BAJ8" s="180"/>
      <c r="BAK8" s="180"/>
      <c r="BAL8" s="180"/>
      <c r="BAM8" s="180"/>
      <c r="BAN8" s="180"/>
      <c r="BAO8" s="180"/>
      <c r="BAP8" s="180"/>
      <c r="BAQ8" s="180"/>
      <c r="BAR8" s="180"/>
      <c r="BAS8" s="180"/>
      <c r="BAT8" s="180"/>
      <c r="BAU8" s="180"/>
      <c r="BAV8" s="180"/>
      <c r="BAW8" s="180"/>
      <c r="BAX8" s="180"/>
      <c r="BAY8" s="180"/>
      <c r="BAZ8" s="180"/>
      <c r="BBA8" s="180"/>
      <c r="BBB8" s="180"/>
      <c r="BBC8" s="180"/>
      <c r="BBD8" s="180"/>
      <c r="BBE8" s="180"/>
      <c r="BBF8" s="180"/>
      <c r="BBG8" s="180"/>
      <c r="BBH8" s="180"/>
      <c r="BBI8" s="180"/>
      <c r="BBJ8" s="180"/>
      <c r="BBK8" s="180"/>
      <c r="BBL8" s="180"/>
      <c r="BBM8" s="180"/>
      <c r="BBN8" s="180"/>
      <c r="BBO8" s="180"/>
      <c r="BBP8" s="180"/>
      <c r="BBQ8" s="180"/>
      <c r="BBR8" s="180"/>
      <c r="BBS8" s="180"/>
      <c r="BBT8" s="180"/>
      <c r="BBU8" s="180"/>
      <c r="BBV8" s="180"/>
      <c r="BBW8" s="180"/>
      <c r="BBX8" s="180"/>
      <c r="BBY8" s="180"/>
      <c r="BBZ8" s="180"/>
      <c r="BCA8" s="180"/>
      <c r="BCB8" s="180"/>
      <c r="BCC8" s="180"/>
      <c r="BCD8" s="180"/>
      <c r="BCE8" s="180"/>
      <c r="BCF8" s="180"/>
      <c r="BCG8" s="180"/>
      <c r="BCH8" s="180"/>
      <c r="BCI8" s="180"/>
      <c r="BCJ8" s="180"/>
      <c r="BCK8" s="180"/>
      <c r="BCL8" s="180"/>
      <c r="BCM8" s="180"/>
      <c r="BCN8" s="180"/>
      <c r="BCO8" s="180"/>
      <c r="BCP8" s="180"/>
      <c r="BCQ8" s="180"/>
      <c r="BCR8" s="180"/>
      <c r="BCS8" s="180"/>
      <c r="BCT8" s="180"/>
      <c r="BCU8" s="180"/>
      <c r="BCV8" s="180"/>
      <c r="BCW8" s="180"/>
      <c r="BCX8" s="180"/>
      <c r="BCY8" s="180"/>
      <c r="BCZ8" s="180"/>
      <c r="BDA8" s="180"/>
      <c r="BDB8" s="180"/>
      <c r="BDC8" s="180"/>
      <c r="BDD8" s="180"/>
      <c r="BDE8" s="180"/>
      <c r="BDF8" s="180"/>
      <c r="BDG8" s="180"/>
      <c r="BDH8" s="180"/>
      <c r="BDI8" s="180"/>
      <c r="BDJ8" s="180"/>
      <c r="BDK8" s="180"/>
      <c r="BDL8" s="180"/>
      <c r="BDM8" s="180"/>
      <c r="BDN8" s="180"/>
      <c r="BDO8" s="180"/>
      <c r="BDP8" s="180"/>
      <c r="BDQ8" s="180"/>
      <c r="BDR8" s="180"/>
      <c r="BDS8" s="180"/>
      <c r="BDT8" s="180"/>
      <c r="BDU8" s="180"/>
      <c r="BDV8" s="180"/>
      <c r="BDW8" s="180"/>
      <c r="BDX8" s="180"/>
      <c r="BDY8" s="180"/>
      <c r="BDZ8" s="180"/>
      <c r="BEA8" s="180"/>
      <c r="BEB8" s="180"/>
      <c r="BEC8" s="180"/>
      <c r="BED8" s="180"/>
      <c r="BEE8" s="180"/>
      <c r="BEF8" s="180"/>
      <c r="BEG8" s="180"/>
      <c r="BEH8" s="180"/>
      <c r="BEI8" s="180"/>
      <c r="BEJ8" s="180"/>
      <c r="BEK8" s="180"/>
      <c r="BEL8" s="180"/>
      <c r="BEM8" s="180"/>
      <c r="BEN8" s="180"/>
      <c r="BEO8" s="180"/>
      <c r="BEP8" s="180"/>
      <c r="BEQ8" s="180"/>
      <c r="BER8" s="180"/>
      <c r="BES8" s="180"/>
      <c r="BET8" s="180"/>
      <c r="BEU8" s="180"/>
      <c r="BEV8" s="180"/>
      <c r="BEW8" s="180"/>
      <c r="BEX8" s="180"/>
      <c r="BEY8" s="180"/>
      <c r="BEZ8" s="180"/>
      <c r="BFA8" s="180"/>
      <c r="BFB8" s="180"/>
      <c r="BFC8" s="180"/>
      <c r="BFD8" s="180"/>
      <c r="BFE8" s="180"/>
      <c r="BFF8" s="180"/>
      <c r="BFG8" s="180"/>
      <c r="BFH8" s="180"/>
      <c r="BFI8" s="180"/>
      <c r="BFJ8" s="180"/>
      <c r="BFK8" s="180"/>
      <c r="BFL8" s="180"/>
      <c r="BFM8" s="180"/>
      <c r="BFN8" s="180"/>
      <c r="BFO8" s="180"/>
      <c r="BFP8" s="180"/>
      <c r="BFQ8" s="180"/>
      <c r="BFR8" s="180"/>
      <c r="BFS8" s="180"/>
      <c r="BFT8" s="180"/>
      <c r="BFU8" s="180"/>
      <c r="BFV8" s="180"/>
      <c r="BFW8" s="180"/>
      <c r="BFX8" s="180"/>
      <c r="BFY8" s="180"/>
      <c r="BFZ8" s="180"/>
      <c r="BGA8" s="180"/>
      <c r="BGB8" s="180"/>
      <c r="BGC8" s="180"/>
      <c r="BGD8" s="180"/>
      <c r="BGE8" s="180"/>
      <c r="BGF8" s="180"/>
      <c r="BGG8" s="180"/>
      <c r="BGH8" s="180"/>
      <c r="BGI8" s="180"/>
      <c r="BGJ8" s="180"/>
      <c r="BGK8" s="180"/>
      <c r="BGL8" s="180"/>
      <c r="BGM8" s="180"/>
      <c r="BGN8" s="180"/>
      <c r="BGO8" s="180"/>
      <c r="BGP8" s="180"/>
      <c r="BGQ8" s="180"/>
      <c r="BGR8" s="180"/>
      <c r="BGS8" s="180"/>
      <c r="BGT8" s="180"/>
      <c r="BGU8" s="180"/>
      <c r="BGV8" s="180"/>
      <c r="BGW8" s="180"/>
      <c r="BGX8" s="180"/>
      <c r="BGY8" s="180"/>
      <c r="BGZ8" s="180"/>
      <c r="BHA8" s="180"/>
      <c r="BHB8" s="180"/>
      <c r="BHC8" s="180"/>
      <c r="BHD8" s="180"/>
      <c r="BHE8" s="180"/>
      <c r="BHF8" s="180"/>
      <c r="BHG8" s="180"/>
      <c r="BHH8" s="180"/>
      <c r="BHI8" s="180"/>
      <c r="BHJ8" s="180"/>
      <c r="BHK8" s="180"/>
      <c r="BHL8" s="180"/>
      <c r="BHM8" s="180"/>
      <c r="BHN8" s="180"/>
      <c r="BHO8" s="180"/>
      <c r="BHP8" s="180"/>
      <c r="BHQ8" s="180"/>
      <c r="BHR8" s="180"/>
      <c r="BHS8" s="180"/>
      <c r="BHT8" s="180"/>
      <c r="BHU8" s="180"/>
      <c r="BHV8" s="180"/>
      <c r="BHW8" s="180"/>
      <c r="BHX8" s="180"/>
      <c r="BHY8" s="180"/>
      <c r="BHZ8" s="180"/>
      <c r="BIA8" s="180"/>
      <c r="BIB8" s="180"/>
      <c r="BIC8" s="180"/>
      <c r="BID8" s="180"/>
      <c r="BIE8" s="180"/>
      <c r="BIF8" s="180"/>
      <c r="BIG8" s="180"/>
      <c r="BIH8" s="180"/>
      <c r="BII8" s="180"/>
      <c r="BIJ8" s="180"/>
      <c r="BIK8" s="180"/>
      <c r="BIL8" s="180"/>
      <c r="BIM8" s="180"/>
      <c r="BIN8" s="180"/>
      <c r="BIO8" s="180"/>
      <c r="BIP8" s="180"/>
      <c r="BIQ8" s="180"/>
      <c r="BIR8" s="180"/>
      <c r="BIS8" s="180"/>
      <c r="BIT8" s="180"/>
      <c r="BIU8" s="180"/>
      <c r="BIV8" s="180"/>
      <c r="BIW8" s="180"/>
      <c r="BIX8" s="180"/>
      <c r="BIY8" s="180"/>
      <c r="BIZ8" s="180"/>
      <c r="BJA8" s="180"/>
      <c r="BJB8" s="180"/>
      <c r="BJC8" s="180"/>
      <c r="BJD8" s="180"/>
      <c r="BJE8" s="180"/>
      <c r="BJF8" s="180"/>
      <c r="BJG8" s="180"/>
      <c r="BJH8" s="180"/>
      <c r="BJI8" s="180"/>
      <c r="BJJ8" s="180"/>
      <c r="BJK8" s="180"/>
      <c r="BJL8" s="180"/>
      <c r="BJM8" s="180"/>
      <c r="BJN8" s="180"/>
      <c r="BJO8" s="180"/>
      <c r="BJP8" s="180"/>
      <c r="BJQ8" s="180"/>
      <c r="BJR8" s="180"/>
      <c r="BJS8" s="180"/>
      <c r="BJT8" s="180"/>
      <c r="BJU8" s="180"/>
      <c r="BJV8" s="180"/>
      <c r="BJW8" s="180"/>
      <c r="BJX8" s="180"/>
      <c r="BJY8" s="180"/>
      <c r="BJZ8" s="180"/>
      <c r="BKA8" s="180"/>
      <c r="BKB8" s="180"/>
      <c r="BKC8" s="180"/>
      <c r="BKD8" s="180"/>
      <c r="BKE8" s="180"/>
      <c r="BKF8" s="180"/>
      <c r="BKG8" s="180"/>
      <c r="BKH8" s="180"/>
      <c r="BKI8" s="180"/>
      <c r="BKJ8" s="180"/>
      <c r="BKK8" s="180"/>
      <c r="BKL8" s="180"/>
      <c r="BKM8" s="180"/>
      <c r="BKN8" s="180"/>
      <c r="BKO8" s="180"/>
      <c r="BKP8" s="180"/>
      <c r="BKQ8" s="180"/>
      <c r="BKR8" s="180"/>
      <c r="BKS8" s="180"/>
      <c r="BKT8" s="180"/>
      <c r="BKU8" s="180"/>
      <c r="BKV8" s="180"/>
      <c r="BKW8" s="180"/>
      <c r="BKX8" s="180"/>
      <c r="BKY8" s="180"/>
      <c r="BKZ8" s="180"/>
      <c r="BLA8" s="180"/>
      <c r="BLB8" s="180"/>
      <c r="BLC8" s="180"/>
      <c r="BLD8" s="180"/>
      <c r="BLE8" s="180"/>
      <c r="BLF8" s="180"/>
      <c r="BLG8" s="180"/>
      <c r="BLH8" s="180"/>
      <c r="BLI8" s="180"/>
      <c r="BLJ8" s="180"/>
      <c r="BLK8" s="180"/>
      <c r="BLL8" s="180"/>
      <c r="BLM8" s="180"/>
      <c r="BLN8" s="180"/>
      <c r="BLO8" s="180"/>
      <c r="BLP8" s="180"/>
      <c r="BLQ8" s="180"/>
      <c r="BLR8" s="180"/>
      <c r="BLS8" s="180"/>
      <c r="BLT8" s="180"/>
      <c r="BLU8" s="180"/>
      <c r="BLV8" s="180"/>
      <c r="BLW8" s="180"/>
      <c r="BLX8" s="180"/>
      <c r="BLY8" s="180"/>
      <c r="BLZ8" s="180"/>
      <c r="BMA8" s="180"/>
      <c r="BMB8" s="180"/>
      <c r="BMC8" s="180"/>
      <c r="BMD8" s="180"/>
      <c r="BME8" s="180"/>
      <c r="BMF8" s="180"/>
      <c r="BMG8" s="180"/>
      <c r="BMH8" s="180"/>
      <c r="BMI8" s="180"/>
      <c r="BMJ8" s="180"/>
      <c r="BMK8" s="180"/>
      <c r="BML8" s="180"/>
      <c r="BMM8" s="180"/>
      <c r="BMN8" s="180"/>
      <c r="BMO8" s="180"/>
      <c r="BMP8" s="180"/>
      <c r="BMQ8" s="180"/>
      <c r="BMR8" s="180"/>
      <c r="BMS8" s="180"/>
      <c r="BMT8" s="180"/>
      <c r="BMU8" s="180"/>
      <c r="BMV8" s="180"/>
      <c r="BMW8" s="180"/>
      <c r="BMX8" s="180"/>
      <c r="BMY8" s="180"/>
      <c r="BMZ8" s="180"/>
      <c r="BNA8" s="180"/>
      <c r="BNB8" s="180"/>
      <c r="BNC8" s="180"/>
      <c r="BND8" s="180"/>
      <c r="BNE8" s="180"/>
      <c r="BNF8" s="180"/>
      <c r="BNG8" s="180"/>
      <c r="BNH8" s="180"/>
      <c r="BNI8" s="180"/>
      <c r="BNJ8" s="180"/>
      <c r="BNK8" s="180"/>
      <c r="BNL8" s="180"/>
      <c r="BNM8" s="180"/>
      <c r="BNN8" s="180"/>
      <c r="BNO8" s="180"/>
      <c r="BNP8" s="180"/>
      <c r="BNQ8" s="180"/>
      <c r="BNR8" s="180"/>
      <c r="BNS8" s="180"/>
      <c r="BNT8" s="180"/>
      <c r="BNU8" s="180"/>
      <c r="BNV8" s="180"/>
      <c r="BNW8" s="180"/>
      <c r="BNX8" s="180"/>
      <c r="BNY8" s="180"/>
      <c r="BNZ8" s="180"/>
      <c r="BOA8" s="180"/>
      <c r="BOB8" s="180"/>
      <c r="BOC8" s="180"/>
      <c r="BOD8" s="180"/>
      <c r="BOE8" s="180"/>
      <c r="BOF8" s="180"/>
      <c r="BOG8" s="180"/>
      <c r="BOH8" s="180"/>
      <c r="BOI8" s="180"/>
      <c r="BOJ8" s="180"/>
      <c r="BOK8" s="180"/>
      <c r="BOL8" s="180"/>
      <c r="BOM8" s="180"/>
      <c r="BON8" s="180"/>
      <c r="BOO8" s="180"/>
      <c r="BOP8" s="180"/>
      <c r="BOQ8" s="180"/>
      <c r="BOR8" s="180"/>
      <c r="BOS8" s="180"/>
      <c r="BOT8" s="180"/>
      <c r="BOU8" s="180"/>
      <c r="BOV8" s="180"/>
      <c r="BOW8" s="180"/>
      <c r="BOX8" s="180"/>
      <c r="BOY8" s="180"/>
      <c r="BOZ8" s="180"/>
      <c r="BPA8" s="180"/>
      <c r="BPB8" s="180"/>
      <c r="BPC8" s="180"/>
      <c r="BPD8" s="180"/>
      <c r="BPE8" s="180"/>
      <c r="BPF8" s="180"/>
      <c r="BPG8" s="180"/>
      <c r="BPH8" s="180"/>
      <c r="BPI8" s="180"/>
      <c r="BPJ8" s="180"/>
      <c r="BPK8" s="180"/>
      <c r="BPL8" s="180"/>
      <c r="BPM8" s="180"/>
      <c r="BPN8" s="180"/>
      <c r="BPO8" s="180"/>
      <c r="BPP8" s="180"/>
      <c r="BPQ8" s="180"/>
      <c r="BPR8" s="180"/>
      <c r="BPS8" s="180"/>
      <c r="BPT8" s="180"/>
      <c r="BPU8" s="180"/>
      <c r="BPV8" s="180"/>
      <c r="BPW8" s="180"/>
      <c r="BPX8" s="180"/>
      <c r="BPY8" s="180"/>
      <c r="BPZ8" s="180"/>
      <c r="BQA8" s="180"/>
      <c r="BQB8" s="180"/>
      <c r="BQC8" s="180"/>
      <c r="BQD8" s="180"/>
      <c r="BQE8" s="180"/>
      <c r="BQF8" s="180"/>
      <c r="BQG8" s="180"/>
      <c r="BQH8" s="180"/>
      <c r="BQI8" s="180"/>
      <c r="BQJ8" s="180"/>
      <c r="BQK8" s="180"/>
      <c r="BQL8" s="180"/>
      <c r="BQM8" s="180"/>
      <c r="BQN8" s="180"/>
      <c r="BQO8" s="180"/>
      <c r="BQP8" s="180"/>
      <c r="BQQ8" s="180"/>
      <c r="BQR8" s="180"/>
      <c r="BQS8" s="180"/>
      <c r="BQT8" s="180"/>
      <c r="BQU8" s="180"/>
      <c r="BQV8" s="180"/>
      <c r="BQW8" s="180"/>
      <c r="BQX8" s="180"/>
      <c r="BQY8" s="180"/>
      <c r="BQZ8" s="180"/>
      <c r="BRA8" s="180"/>
      <c r="BRB8" s="180"/>
      <c r="BRC8" s="180"/>
      <c r="BRD8" s="180"/>
      <c r="BRE8" s="180"/>
      <c r="BRF8" s="180"/>
      <c r="BRG8" s="180"/>
      <c r="BRH8" s="180"/>
      <c r="BRI8" s="180"/>
      <c r="BRJ8" s="180"/>
      <c r="BRK8" s="180"/>
      <c r="BRL8" s="180"/>
      <c r="BRM8" s="180"/>
      <c r="BRN8" s="180"/>
      <c r="BRO8" s="180"/>
      <c r="BRP8" s="180"/>
      <c r="BRQ8" s="180"/>
      <c r="BRR8" s="180"/>
      <c r="BRS8" s="180"/>
      <c r="BRT8" s="180"/>
      <c r="BRU8" s="180"/>
      <c r="BRV8" s="180"/>
      <c r="BRW8" s="180"/>
      <c r="BRX8" s="180"/>
      <c r="BRY8" s="180"/>
      <c r="BRZ8" s="180"/>
      <c r="BSA8" s="180"/>
      <c r="BSB8" s="180"/>
      <c r="BSC8" s="180"/>
      <c r="BSD8" s="180"/>
      <c r="BSE8" s="180"/>
      <c r="BSF8" s="180"/>
      <c r="BSG8" s="180"/>
      <c r="BSH8" s="180"/>
      <c r="BSI8" s="180"/>
      <c r="BSJ8" s="180"/>
      <c r="BSK8" s="180"/>
      <c r="BSL8" s="180"/>
      <c r="BSM8" s="180"/>
      <c r="BSN8" s="180"/>
      <c r="BSO8" s="180"/>
      <c r="BSP8" s="180"/>
      <c r="BSQ8" s="180"/>
      <c r="BSR8" s="180"/>
      <c r="BSS8" s="180"/>
      <c r="BST8" s="180"/>
      <c r="BSU8" s="180"/>
      <c r="BSV8" s="180"/>
      <c r="BSW8" s="180"/>
      <c r="BSX8" s="180"/>
      <c r="BSY8" s="180"/>
      <c r="BSZ8" s="180"/>
      <c r="BTA8" s="180"/>
      <c r="BTB8" s="180"/>
      <c r="BTC8" s="180"/>
      <c r="BTD8" s="180"/>
      <c r="BTE8" s="180"/>
      <c r="BTF8" s="180"/>
      <c r="BTG8" s="180"/>
      <c r="BTH8" s="180"/>
      <c r="BTI8" s="180"/>
      <c r="BTJ8" s="180"/>
      <c r="BTK8" s="180"/>
      <c r="BTL8" s="180"/>
      <c r="BTM8" s="180"/>
      <c r="BTN8" s="180"/>
      <c r="BTO8" s="180"/>
      <c r="BTP8" s="180"/>
      <c r="BTQ8" s="180"/>
      <c r="BTR8" s="180"/>
      <c r="BTS8" s="180"/>
      <c r="BTT8" s="180"/>
      <c r="BTU8" s="180"/>
      <c r="BTV8" s="180"/>
      <c r="BTW8" s="180"/>
      <c r="BTX8" s="180"/>
      <c r="BTY8" s="180"/>
      <c r="BTZ8" s="180"/>
      <c r="BUA8" s="180"/>
      <c r="BUB8" s="180"/>
      <c r="BUC8" s="180"/>
      <c r="BUD8" s="180"/>
      <c r="BUE8" s="180"/>
      <c r="BUF8" s="180"/>
      <c r="BUG8" s="180"/>
      <c r="BUH8" s="180"/>
      <c r="BUI8" s="180"/>
      <c r="BUJ8" s="180"/>
      <c r="BUK8" s="180"/>
      <c r="BUL8" s="180"/>
      <c r="BUM8" s="180"/>
      <c r="BUN8" s="180"/>
      <c r="BUO8" s="180"/>
      <c r="BUP8" s="180"/>
      <c r="BUQ8" s="180"/>
      <c r="BUR8" s="180"/>
      <c r="BUS8" s="180"/>
      <c r="BUT8" s="180"/>
      <c r="BUU8" s="180"/>
      <c r="BUV8" s="180"/>
      <c r="BUW8" s="180"/>
      <c r="BUX8" s="180"/>
      <c r="BUY8" s="180"/>
      <c r="BUZ8" s="180"/>
      <c r="BVA8" s="180"/>
      <c r="BVB8" s="180"/>
      <c r="BVC8" s="180"/>
      <c r="BVD8" s="180"/>
      <c r="BVE8" s="180"/>
      <c r="BVF8" s="180"/>
      <c r="BVG8" s="180"/>
      <c r="BVH8" s="180"/>
      <c r="BVI8" s="180"/>
      <c r="BVJ8" s="180"/>
      <c r="BVK8" s="180"/>
      <c r="BVL8" s="180"/>
      <c r="BVM8" s="180"/>
      <c r="BVN8" s="180"/>
      <c r="BVO8" s="180"/>
      <c r="BVP8" s="180"/>
      <c r="BVQ8" s="180"/>
      <c r="BVR8" s="180"/>
      <c r="BVS8" s="180"/>
      <c r="BVT8" s="180"/>
      <c r="BVU8" s="180"/>
      <c r="BVV8" s="180"/>
      <c r="BVW8" s="180"/>
      <c r="BVX8" s="180"/>
      <c r="BVY8" s="180"/>
      <c r="BVZ8" s="180"/>
      <c r="BWA8" s="180"/>
      <c r="BWB8" s="180"/>
      <c r="BWC8" s="180"/>
      <c r="BWD8" s="180"/>
      <c r="BWE8" s="180"/>
      <c r="BWF8" s="180"/>
      <c r="BWG8" s="180"/>
      <c r="BWH8" s="180"/>
      <c r="BWI8" s="180"/>
      <c r="BWJ8" s="180"/>
      <c r="BWK8" s="180"/>
      <c r="BWL8" s="180"/>
      <c r="BWM8" s="180"/>
      <c r="BWN8" s="180"/>
      <c r="BWO8" s="180"/>
      <c r="BWP8" s="180"/>
      <c r="BWQ8" s="180"/>
      <c r="BWR8" s="180"/>
      <c r="BWS8" s="180"/>
      <c r="BWT8" s="180"/>
      <c r="BWU8" s="180"/>
      <c r="BWV8" s="180"/>
      <c r="BWW8" s="180"/>
      <c r="BWX8" s="180"/>
      <c r="BWY8" s="180"/>
      <c r="BWZ8" s="180"/>
      <c r="BXA8" s="180"/>
      <c r="BXB8" s="180"/>
      <c r="BXC8" s="180"/>
      <c r="BXD8" s="180"/>
      <c r="BXE8" s="180"/>
      <c r="BXF8" s="180"/>
      <c r="BXG8" s="180"/>
      <c r="BXH8" s="180"/>
      <c r="BXI8" s="180"/>
      <c r="BXJ8" s="180"/>
      <c r="BXK8" s="180"/>
      <c r="BXL8" s="180"/>
      <c r="BXM8" s="180"/>
      <c r="BXN8" s="180"/>
      <c r="BXO8" s="180"/>
      <c r="BXP8" s="180"/>
      <c r="BXQ8" s="180"/>
      <c r="BXR8" s="180"/>
      <c r="BXS8" s="180"/>
      <c r="BXT8" s="180"/>
      <c r="BXU8" s="180"/>
      <c r="BXV8" s="180"/>
      <c r="BXW8" s="180"/>
      <c r="BXX8" s="180"/>
      <c r="BXY8" s="180"/>
      <c r="BXZ8" s="180"/>
      <c r="BYA8" s="180"/>
      <c r="BYB8" s="180"/>
      <c r="BYC8" s="180"/>
      <c r="BYD8" s="180"/>
      <c r="BYE8" s="180"/>
      <c r="BYF8" s="180"/>
      <c r="BYG8" s="180"/>
      <c r="BYH8" s="180"/>
      <c r="BYI8" s="180"/>
      <c r="BYJ8" s="180"/>
      <c r="BYK8" s="180"/>
      <c r="BYL8" s="180"/>
      <c r="BYM8" s="180"/>
      <c r="BYN8" s="180"/>
      <c r="BYO8" s="180"/>
      <c r="BYP8" s="180"/>
      <c r="BYQ8" s="180"/>
      <c r="BYR8" s="180"/>
      <c r="BYS8" s="180"/>
      <c r="BYT8" s="180"/>
      <c r="BYU8" s="180"/>
      <c r="BYV8" s="180"/>
      <c r="BYW8" s="180"/>
      <c r="BYX8" s="180"/>
      <c r="BYY8" s="180"/>
      <c r="BYZ8" s="180"/>
      <c r="BZA8" s="180"/>
      <c r="BZB8" s="180"/>
      <c r="BZC8" s="180"/>
      <c r="BZD8" s="180"/>
      <c r="BZE8" s="180"/>
      <c r="BZF8" s="180"/>
      <c r="BZG8" s="180"/>
      <c r="BZH8" s="180"/>
      <c r="BZI8" s="180"/>
      <c r="BZJ8" s="180"/>
      <c r="BZK8" s="180"/>
      <c r="BZL8" s="180"/>
      <c r="BZM8" s="180"/>
      <c r="BZN8" s="180"/>
      <c r="BZO8" s="180"/>
      <c r="BZP8" s="180"/>
      <c r="BZQ8" s="180"/>
      <c r="BZR8" s="180"/>
      <c r="BZS8" s="180"/>
      <c r="BZT8" s="180"/>
      <c r="BZU8" s="180"/>
      <c r="BZV8" s="180"/>
      <c r="BZW8" s="180"/>
      <c r="BZX8" s="180"/>
      <c r="BZY8" s="180"/>
      <c r="BZZ8" s="180"/>
      <c r="CAA8" s="180"/>
      <c r="CAB8" s="180"/>
      <c r="CAC8" s="180"/>
      <c r="CAD8" s="180"/>
      <c r="CAE8" s="180"/>
      <c r="CAF8" s="180"/>
      <c r="CAG8" s="180"/>
      <c r="CAH8" s="180"/>
      <c r="CAI8" s="180"/>
      <c r="CAJ8" s="180"/>
      <c r="CAK8" s="180"/>
      <c r="CAL8" s="180"/>
      <c r="CAM8" s="180"/>
      <c r="CAN8" s="180"/>
      <c r="CAO8" s="180"/>
      <c r="CAP8" s="180"/>
      <c r="CAQ8" s="180"/>
      <c r="CAR8" s="180"/>
      <c r="CAS8" s="180"/>
      <c r="CAT8" s="180"/>
      <c r="CAU8" s="180"/>
      <c r="CAV8" s="180"/>
      <c r="CAW8" s="180"/>
      <c r="CAX8" s="180"/>
      <c r="CAY8" s="180"/>
      <c r="CAZ8" s="180"/>
      <c r="CBA8" s="180"/>
      <c r="CBB8" s="180"/>
      <c r="CBC8" s="180"/>
      <c r="CBD8" s="180"/>
      <c r="CBE8" s="180"/>
      <c r="CBF8" s="180"/>
      <c r="CBG8" s="180"/>
      <c r="CBH8" s="180"/>
      <c r="CBI8" s="180"/>
      <c r="CBJ8" s="180"/>
      <c r="CBK8" s="180"/>
      <c r="CBL8" s="180"/>
      <c r="CBM8" s="180"/>
      <c r="CBN8" s="180"/>
      <c r="CBO8" s="180"/>
      <c r="CBP8" s="180"/>
      <c r="CBQ8" s="180"/>
      <c r="CBR8" s="180"/>
      <c r="CBS8" s="180"/>
      <c r="CBT8" s="180"/>
      <c r="CBU8" s="180"/>
      <c r="CBV8" s="180"/>
      <c r="CBW8" s="180"/>
      <c r="CBX8" s="180"/>
      <c r="CBY8" s="180"/>
      <c r="CBZ8" s="180"/>
      <c r="CCA8" s="180"/>
      <c r="CCB8" s="180"/>
      <c r="CCC8" s="180"/>
      <c r="CCD8" s="180"/>
      <c r="CCE8" s="180"/>
      <c r="CCF8" s="180"/>
      <c r="CCG8" s="180"/>
      <c r="CCH8" s="180"/>
      <c r="CCI8" s="180"/>
      <c r="CCJ8" s="180"/>
      <c r="CCK8" s="180"/>
      <c r="CCL8" s="180"/>
      <c r="CCM8" s="180"/>
      <c r="CCN8" s="180"/>
      <c r="CCO8" s="180"/>
      <c r="CCP8" s="180"/>
      <c r="CCQ8" s="180"/>
      <c r="CCR8" s="180"/>
      <c r="CCS8" s="180"/>
      <c r="CCT8" s="180"/>
      <c r="CCU8" s="180"/>
      <c r="CCV8" s="180"/>
      <c r="CCW8" s="180"/>
      <c r="CCX8" s="180"/>
      <c r="CCY8" s="180"/>
      <c r="CCZ8" s="180"/>
      <c r="CDA8" s="180"/>
      <c r="CDB8" s="180"/>
      <c r="CDC8" s="180"/>
      <c r="CDD8" s="180"/>
      <c r="CDE8" s="180"/>
      <c r="CDF8" s="180"/>
      <c r="CDG8" s="180"/>
      <c r="CDH8" s="180"/>
      <c r="CDI8" s="180"/>
      <c r="CDJ8" s="180"/>
      <c r="CDK8" s="180"/>
      <c r="CDL8" s="180"/>
      <c r="CDM8" s="180"/>
      <c r="CDN8" s="180"/>
      <c r="CDO8" s="180"/>
      <c r="CDP8" s="180"/>
      <c r="CDQ8" s="180"/>
      <c r="CDR8" s="180"/>
      <c r="CDS8" s="180"/>
      <c r="CDT8" s="180"/>
      <c r="CDU8" s="180"/>
      <c r="CDV8" s="180"/>
      <c r="CDW8" s="180"/>
      <c r="CDX8" s="180"/>
      <c r="CDY8" s="180"/>
      <c r="CDZ8" s="180"/>
      <c r="CEA8" s="180"/>
      <c r="CEB8" s="180"/>
      <c r="CEC8" s="180"/>
      <c r="CED8" s="180"/>
      <c r="CEE8" s="180"/>
      <c r="CEF8" s="180"/>
      <c r="CEG8" s="180"/>
      <c r="CEH8" s="180"/>
      <c r="CEI8" s="180"/>
      <c r="CEJ8" s="180"/>
      <c r="CEK8" s="180"/>
      <c r="CEL8" s="180"/>
      <c r="CEM8" s="180"/>
      <c r="CEN8" s="180"/>
      <c r="CEO8" s="180"/>
      <c r="CEP8" s="180"/>
      <c r="CEQ8" s="180"/>
      <c r="CER8" s="180"/>
      <c r="CES8" s="180"/>
      <c r="CET8" s="180"/>
      <c r="CEU8" s="180"/>
      <c r="CEV8" s="180"/>
      <c r="CEW8" s="180"/>
      <c r="CEX8" s="180"/>
      <c r="CEY8" s="180"/>
      <c r="CEZ8" s="180"/>
      <c r="CFA8" s="180"/>
      <c r="CFB8" s="180"/>
      <c r="CFC8" s="180"/>
      <c r="CFD8" s="180"/>
      <c r="CFE8" s="180"/>
      <c r="CFF8" s="180"/>
      <c r="CFG8" s="180"/>
      <c r="CFH8" s="180"/>
      <c r="CFI8" s="180"/>
      <c r="CFJ8" s="180"/>
      <c r="CFK8" s="180"/>
      <c r="CFL8" s="180"/>
      <c r="CFM8" s="180"/>
      <c r="CFN8" s="180"/>
      <c r="CFO8" s="180"/>
      <c r="CFP8" s="180"/>
      <c r="CFQ8" s="180"/>
      <c r="CFR8" s="180"/>
      <c r="CFS8" s="180"/>
      <c r="CFT8" s="180"/>
      <c r="CFU8" s="180"/>
      <c r="CFV8" s="180"/>
      <c r="CFW8" s="180"/>
      <c r="CFX8" s="180"/>
      <c r="CFY8" s="180"/>
      <c r="CFZ8" s="180"/>
      <c r="CGA8" s="180"/>
      <c r="CGB8" s="180"/>
      <c r="CGC8" s="180"/>
      <c r="CGD8" s="180"/>
      <c r="CGE8" s="180"/>
      <c r="CGF8" s="180"/>
      <c r="CGG8" s="180"/>
      <c r="CGH8" s="180"/>
      <c r="CGI8" s="180"/>
      <c r="CGJ8" s="180"/>
      <c r="CGK8" s="180"/>
      <c r="CGL8" s="180"/>
      <c r="CGM8" s="180"/>
      <c r="CGN8" s="180"/>
      <c r="CGO8" s="180"/>
      <c r="CGP8" s="180"/>
      <c r="CGQ8" s="180"/>
      <c r="CGR8" s="180"/>
      <c r="CGS8" s="180"/>
      <c r="CGT8" s="180"/>
      <c r="CGU8" s="180"/>
      <c r="CGV8" s="180"/>
      <c r="CGW8" s="180"/>
      <c r="CGX8" s="180"/>
      <c r="CGY8" s="180"/>
      <c r="CGZ8" s="180"/>
      <c r="CHA8" s="180"/>
      <c r="CHB8" s="180"/>
      <c r="CHC8" s="180"/>
      <c r="CHD8" s="180"/>
      <c r="CHE8" s="180"/>
      <c r="CHF8" s="180"/>
      <c r="CHG8" s="180"/>
      <c r="CHH8" s="180"/>
      <c r="CHI8" s="180"/>
      <c r="CHJ8" s="180"/>
      <c r="CHK8" s="180"/>
      <c r="CHL8" s="180"/>
      <c r="CHM8" s="180"/>
      <c r="CHN8" s="180"/>
      <c r="CHO8" s="180"/>
      <c r="CHP8" s="180"/>
      <c r="CHQ8" s="180"/>
      <c r="CHR8" s="180"/>
      <c r="CHS8" s="180"/>
      <c r="CHT8" s="180"/>
      <c r="CHU8" s="180"/>
      <c r="CHV8" s="180"/>
      <c r="CHW8" s="180"/>
      <c r="CHX8" s="180"/>
      <c r="CHY8" s="180"/>
      <c r="CHZ8" s="180"/>
      <c r="CIA8" s="180"/>
      <c r="CIB8" s="180"/>
      <c r="CIC8" s="180"/>
      <c r="CID8" s="180"/>
      <c r="CIE8" s="180"/>
      <c r="CIF8" s="180"/>
      <c r="CIG8" s="180"/>
      <c r="CIH8" s="180"/>
      <c r="CII8" s="180"/>
      <c r="CIJ8" s="180"/>
      <c r="CIK8" s="180"/>
      <c r="CIL8" s="180"/>
      <c r="CIM8" s="180"/>
      <c r="CIN8" s="180"/>
      <c r="CIO8" s="180"/>
      <c r="CIP8" s="180"/>
      <c r="CIQ8" s="180"/>
      <c r="CIR8" s="180"/>
      <c r="CIS8" s="180"/>
      <c r="CIT8" s="180"/>
      <c r="CIU8" s="180"/>
      <c r="CIV8" s="180"/>
      <c r="CIW8" s="180"/>
      <c r="CIX8" s="180"/>
      <c r="CIY8" s="180"/>
      <c r="CIZ8" s="180"/>
      <c r="CJA8" s="180"/>
      <c r="CJB8" s="180"/>
      <c r="CJC8" s="180"/>
      <c r="CJD8" s="180"/>
      <c r="CJE8" s="180"/>
      <c r="CJF8" s="180"/>
      <c r="CJG8" s="180"/>
      <c r="CJH8" s="180"/>
      <c r="CJI8" s="180"/>
      <c r="CJJ8" s="180"/>
      <c r="CJK8" s="180"/>
      <c r="CJL8" s="180"/>
      <c r="CJM8" s="180"/>
      <c r="CJN8" s="180"/>
      <c r="CJO8" s="180"/>
      <c r="CJP8" s="180"/>
      <c r="CJQ8" s="180"/>
      <c r="CJR8" s="180"/>
      <c r="CJS8" s="180"/>
      <c r="CJT8" s="180"/>
      <c r="CJU8" s="180"/>
      <c r="CJV8" s="180"/>
      <c r="CJW8" s="180"/>
      <c r="CJX8" s="180"/>
      <c r="CJY8" s="180"/>
      <c r="CJZ8" s="180"/>
      <c r="CKA8" s="180"/>
      <c r="CKB8" s="180"/>
      <c r="CKC8" s="180"/>
      <c r="CKD8" s="180"/>
      <c r="CKE8" s="180"/>
      <c r="CKF8" s="180"/>
      <c r="CKG8" s="180"/>
      <c r="CKH8" s="180"/>
      <c r="CKI8" s="180"/>
      <c r="CKJ8" s="180"/>
      <c r="CKK8" s="180"/>
      <c r="CKL8" s="180"/>
      <c r="CKM8" s="180"/>
      <c r="CKN8" s="180"/>
      <c r="CKO8" s="180"/>
      <c r="CKP8" s="180"/>
      <c r="CKQ8" s="180"/>
      <c r="CKR8" s="180"/>
      <c r="CKS8" s="180"/>
      <c r="CKT8" s="180"/>
      <c r="CKU8" s="180"/>
      <c r="CKV8" s="180"/>
      <c r="CKW8" s="180"/>
      <c r="CKX8" s="180"/>
      <c r="CKY8" s="180"/>
      <c r="CKZ8" s="180"/>
      <c r="CLA8" s="180"/>
      <c r="CLB8" s="180"/>
      <c r="CLC8" s="180"/>
      <c r="CLD8" s="180"/>
      <c r="CLE8" s="180"/>
      <c r="CLF8" s="180"/>
      <c r="CLG8" s="180"/>
      <c r="CLH8" s="180"/>
      <c r="CLI8" s="180"/>
      <c r="CLJ8" s="180"/>
      <c r="CLK8" s="180"/>
      <c r="CLL8" s="180"/>
      <c r="CLM8" s="180"/>
      <c r="CLN8" s="180"/>
      <c r="CLO8" s="180"/>
      <c r="CLP8" s="180"/>
      <c r="CLQ8" s="180"/>
      <c r="CLR8" s="180"/>
      <c r="CLS8" s="180"/>
      <c r="CLT8" s="180"/>
      <c r="CLU8" s="180"/>
      <c r="CLV8" s="180"/>
      <c r="CLW8" s="180"/>
      <c r="CLX8" s="180"/>
      <c r="CLY8" s="180"/>
      <c r="CLZ8" s="180"/>
      <c r="CMA8" s="180"/>
      <c r="CMB8" s="180"/>
      <c r="CMC8" s="180"/>
      <c r="CMD8" s="180"/>
      <c r="CME8" s="180"/>
      <c r="CMF8" s="180"/>
      <c r="CMG8" s="180"/>
      <c r="CMH8" s="180"/>
      <c r="CMI8" s="180"/>
      <c r="CMJ8" s="180"/>
      <c r="CMK8" s="180"/>
      <c r="CML8" s="180"/>
      <c r="CMM8" s="180"/>
      <c r="CMN8" s="180"/>
      <c r="CMO8" s="180"/>
      <c r="CMP8" s="180"/>
      <c r="CMQ8" s="180"/>
      <c r="CMR8" s="180"/>
      <c r="CMS8" s="180"/>
      <c r="CMT8" s="180"/>
      <c r="CMU8" s="180"/>
      <c r="CMV8" s="180"/>
      <c r="CMW8" s="180"/>
      <c r="CMX8" s="180"/>
      <c r="CMY8" s="180"/>
      <c r="CMZ8" s="180"/>
      <c r="CNA8" s="180"/>
      <c r="CNB8" s="180"/>
      <c r="CNC8" s="180"/>
      <c r="CND8" s="180"/>
      <c r="CNE8" s="180"/>
      <c r="CNF8" s="180"/>
      <c r="CNG8" s="180"/>
      <c r="CNH8" s="180"/>
      <c r="CNI8" s="180"/>
      <c r="CNJ8" s="180"/>
      <c r="CNK8" s="180"/>
      <c r="CNL8" s="180"/>
      <c r="CNM8" s="180"/>
      <c r="CNN8" s="180"/>
      <c r="CNO8" s="180"/>
      <c r="CNP8" s="180"/>
      <c r="CNQ8" s="180"/>
      <c r="CNR8" s="180"/>
      <c r="CNS8" s="180"/>
      <c r="CNT8" s="180"/>
      <c r="CNU8" s="180"/>
      <c r="CNV8" s="180"/>
      <c r="CNW8" s="180"/>
      <c r="CNX8" s="180"/>
      <c r="CNY8" s="180"/>
      <c r="CNZ8" s="180"/>
      <c r="COA8" s="180"/>
      <c r="COB8" s="180"/>
      <c r="COC8" s="180"/>
      <c r="COD8" s="180"/>
      <c r="COE8" s="180"/>
      <c r="COF8" s="180"/>
      <c r="COG8" s="180"/>
      <c r="COH8" s="180"/>
      <c r="COI8" s="180"/>
      <c r="COJ8" s="180"/>
      <c r="COK8" s="180"/>
      <c r="COL8" s="180"/>
      <c r="COM8" s="180"/>
      <c r="CON8" s="180"/>
      <c r="COO8" s="180"/>
      <c r="COP8" s="180"/>
      <c r="COQ8" s="180"/>
      <c r="COR8" s="180"/>
      <c r="COS8" s="180"/>
      <c r="COT8" s="180"/>
      <c r="COU8" s="180"/>
      <c r="COV8" s="180"/>
      <c r="COW8" s="180"/>
      <c r="COX8" s="180"/>
      <c r="COY8" s="180"/>
      <c r="COZ8" s="180"/>
      <c r="CPA8" s="180"/>
      <c r="CPB8" s="180"/>
      <c r="CPC8" s="180"/>
      <c r="CPD8" s="180"/>
      <c r="CPE8" s="180"/>
      <c r="CPF8" s="180"/>
      <c r="CPG8" s="180"/>
      <c r="CPH8" s="180"/>
      <c r="CPI8" s="180"/>
      <c r="CPJ8" s="180"/>
      <c r="CPK8" s="180"/>
      <c r="CPL8" s="180"/>
      <c r="CPM8" s="180"/>
      <c r="CPN8" s="180"/>
      <c r="CPO8" s="180"/>
      <c r="CPP8" s="180"/>
      <c r="CPQ8" s="180"/>
      <c r="CPR8" s="180"/>
      <c r="CPS8" s="180"/>
      <c r="CPT8" s="180"/>
      <c r="CPU8" s="180"/>
      <c r="CPV8" s="180"/>
      <c r="CPW8" s="180"/>
      <c r="CPX8" s="180"/>
      <c r="CPY8" s="180"/>
      <c r="CPZ8" s="180"/>
      <c r="CQA8" s="180"/>
      <c r="CQB8" s="180"/>
      <c r="CQC8" s="180"/>
      <c r="CQD8" s="180"/>
      <c r="CQE8" s="180"/>
      <c r="CQF8" s="180"/>
      <c r="CQG8" s="180"/>
      <c r="CQH8" s="180"/>
      <c r="CQI8" s="180"/>
      <c r="CQJ8" s="180"/>
      <c r="CQK8" s="180"/>
      <c r="CQL8" s="180"/>
      <c r="CQM8" s="180"/>
      <c r="CQN8" s="180"/>
      <c r="CQO8" s="180"/>
      <c r="CQP8" s="180"/>
      <c r="CQQ8" s="180"/>
      <c r="CQR8" s="180"/>
      <c r="CQS8" s="180"/>
      <c r="CQT8" s="180"/>
      <c r="CQU8" s="180"/>
      <c r="CQV8" s="180"/>
      <c r="CQW8" s="180"/>
      <c r="CQX8" s="180"/>
      <c r="CQY8" s="180"/>
      <c r="CQZ8" s="180"/>
      <c r="CRA8" s="180"/>
      <c r="CRB8" s="180"/>
      <c r="CRC8" s="180"/>
      <c r="CRD8" s="180"/>
      <c r="CRE8" s="180"/>
      <c r="CRF8" s="180"/>
      <c r="CRG8" s="180"/>
      <c r="CRH8" s="180"/>
      <c r="CRI8" s="180"/>
      <c r="CRJ8" s="180"/>
      <c r="CRK8" s="180"/>
      <c r="CRL8" s="180"/>
      <c r="CRM8" s="180"/>
      <c r="CRN8" s="180"/>
      <c r="CRO8" s="180"/>
      <c r="CRP8" s="180"/>
      <c r="CRQ8" s="180"/>
      <c r="CRR8" s="180"/>
      <c r="CRS8" s="180"/>
      <c r="CRT8" s="180"/>
      <c r="CRU8" s="180"/>
      <c r="CRV8" s="180"/>
      <c r="CRW8" s="180"/>
      <c r="CRX8" s="180"/>
      <c r="CRY8" s="180"/>
      <c r="CRZ8" s="180"/>
      <c r="CSA8" s="180"/>
      <c r="CSB8" s="180"/>
      <c r="CSC8" s="180"/>
      <c r="CSD8" s="180"/>
      <c r="CSE8" s="180"/>
      <c r="CSF8" s="180"/>
      <c r="CSG8" s="180"/>
      <c r="CSH8" s="180"/>
      <c r="CSI8" s="180"/>
      <c r="CSJ8" s="180"/>
      <c r="CSK8" s="180"/>
      <c r="CSL8" s="180"/>
      <c r="CSM8" s="180"/>
      <c r="CSN8" s="180"/>
      <c r="CSO8" s="180"/>
      <c r="CSP8" s="180"/>
      <c r="CSQ8" s="180"/>
      <c r="CSR8" s="180"/>
      <c r="CSS8" s="180"/>
      <c r="CST8" s="180"/>
      <c r="CSU8" s="180"/>
      <c r="CSV8" s="180"/>
      <c r="CSW8" s="180"/>
      <c r="CSX8" s="180"/>
      <c r="CSY8" s="180"/>
      <c r="CSZ8" s="180"/>
      <c r="CTA8" s="180"/>
      <c r="CTB8" s="180"/>
      <c r="CTC8" s="180"/>
      <c r="CTD8" s="180"/>
      <c r="CTE8" s="180"/>
      <c r="CTF8" s="180"/>
      <c r="CTG8" s="180"/>
      <c r="CTH8" s="180"/>
      <c r="CTI8" s="180"/>
      <c r="CTJ8" s="180"/>
      <c r="CTK8" s="180"/>
      <c r="CTL8" s="180"/>
      <c r="CTM8" s="180"/>
      <c r="CTN8" s="180"/>
      <c r="CTO8" s="180"/>
      <c r="CTP8" s="180"/>
      <c r="CTQ8" s="180"/>
      <c r="CTR8" s="180"/>
      <c r="CTS8" s="180"/>
      <c r="CTT8" s="180"/>
      <c r="CTU8" s="180"/>
      <c r="CTV8" s="180"/>
      <c r="CTW8" s="180"/>
      <c r="CTX8" s="180"/>
      <c r="CTY8" s="180"/>
      <c r="CTZ8" s="180"/>
      <c r="CUA8" s="180"/>
      <c r="CUB8" s="180"/>
      <c r="CUC8" s="180"/>
      <c r="CUD8" s="180"/>
      <c r="CUE8" s="180"/>
      <c r="CUF8" s="180"/>
      <c r="CUG8" s="180"/>
      <c r="CUH8" s="180"/>
      <c r="CUI8" s="180"/>
      <c r="CUJ8" s="180"/>
      <c r="CUK8" s="180"/>
      <c r="CUL8" s="180"/>
      <c r="CUM8" s="180"/>
      <c r="CUN8" s="180"/>
      <c r="CUO8" s="180"/>
      <c r="CUP8" s="180"/>
      <c r="CUQ8" s="180"/>
      <c r="CUR8" s="180"/>
      <c r="CUS8" s="180"/>
      <c r="CUT8" s="180"/>
      <c r="CUU8" s="180"/>
      <c r="CUV8" s="180"/>
      <c r="CUW8" s="180"/>
      <c r="CUX8" s="180"/>
      <c r="CUY8" s="180"/>
      <c r="CUZ8" s="180"/>
      <c r="CVA8" s="180"/>
      <c r="CVB8" s="180"/>
      <c r="CVC8" s="180"/>
      <c r="CVD8" s="180"/>
      <c r="CVE8" s="180"/>
      <c r="CVF8" s="180"/>
      <c r="CVG8" s="180"/>
      <c r="CVH8" s="180"/>
      <c r="CVI8" s="180"/>
      <c r="CVJ8" s="180"/>
      <c r="CVK8" s="180"/>
      <c r="CVL8" s="180"/>
      <c r="CVM8" s="180"/>
      <c r="CVN8" s="180"/>
      <c r="CVO8" s="180"/>
      <c r="CVP8" s="180"/>
      <c r="CVQ8" s="180"/>
      <c r="CVR8" s="180"/>
      <c r="CVS8" s="180"/>
      <c r="CVT8" s="180"/>
      <c r="CVU8" s="180"/>
      <c r="CVV8" s="180"/>
      <c r="CVW8" s="180"/>
      <c r="CVX8" s="180"/>
      <c r="CVY8" s="180"/>
      <c r="CVZ8" s="180"/>
      <c r="CWA8" s="180"/>
      <c r="CWB8" s="180"/>
      <c r="CWC8" s="180"/>
      <c r="CWD8" s="180"/>
      <c r="CWE8" s="180"/>
      <c r="CWF8" s="180"/>
      <c r="CWG8" s="180"/>
      <c r="CWH8" s="180"/>
      <c r="CWI8" s="180"/>
      <c r="CWJ8" s="180"/>
      <c r="CWK8" s="180"/>
      <c r="CWL8" s="180"/>
      <c r="CWM8" s="180"/>
      <c r="CWN8" s="180"/>
      <c r="CWO8" s="180"/>
      <c r="CWP8" s="180"/>
      <c r="CWQ8" s="180"/>
      <c r="CWR8" s="180"/>
      <c r="CWS8" s="180"/>
      <c r="CWT8" s="180"/>
      <c r="CWU8" s="180"/>
      <c r="CWV8" s="180"/>
      <c r="CWW8" s="180"/>
      <c r="CWX8" s="180"/>
      <c r="CWY8" s="180"/>
      <c r="CWZ8" s="180"/>
      <c r="CXA8" s="180"/>
      <c r="CXB8" s="180"/>
      <c r="CXC8" s="180"/>
      <c r="CXD8" s="180"/>
      <c r="CXE8" s="180"/>
      <c r="CXF8" s="180"/>
      <c r="CXG8" s="180"/>
      <c r="CXH8" s="180"/>
      <c r="CXI8" s="180"/>
      <c r="CXJ8" s="180"/>
      <c r="CXK8" s="180"/>
      <c r="CXL8" s="180"/>
      <c r="CXM8" s="180"/>
      <c r="CXN8" s="180"/>
      <c r="CXO8" s="180"/>
      <c r="CXP8" s="180"/>
      <c r="CXQ8" s="180"/>
      <c r="CXR8" s="180"/>
      <c r="CXS8" s="180"/>
      <c r="CXT8" s="180"/>
      <c r="CXU8" s="180"/>
      <c r="CXV8" s="180"/>
      <c r="CXW8" s="180"/>
      <c r="CXX8" s="180"/>
      <c r="CXY8" s="180"/>
      <c r="CXZ8" s="180"/>
      <c r="CYA8" s="180"/>
      <c r="CYB8" s="180"/>
      <c r="CYC8" s="180"/>
      <c r="CYD8" s="180"/>
      <c r="CYE8" s="180"/>
      <c r="CYF8" s="180"/>
      <c r="CYG8" s="180"/>
      <c r="CYH8" s="180"/>
      <c r="CYI8" s="180"/>
      <c r="CYJ8" s="180"/>
      <c r="CYK8" s="180"/>
      <c r="CYL8" s="180"/>
      <c r="CYM8" s="180"/>
      <c r="CYN8" s="180"/>
      <c r="CYO8" s="180"/>
      <c r="CYP8" s="180"/>
      <c r="CYQ8" s="180"/>
      <c r="CYR8" s="180"/>
      <c r="CYS8" s="180"/>
      <c r="CYT8" s="180"/>
      <c r="CYU8" s="180"/>
      <c r="CYV8" s="180"/>
      <c r="CYW8" s="180"/>
      <c r="CYX8" s="180"/>
      <c r="CYY8" s="180"/>
      <c r="CYZ8" s="180"/>
      <c r="CZA8" s="180"/>
      <c r="CZB8" s="180"/>
      <c r="CZC8" s="180"/>
      <c r="CZD8" s="180"/>
      <c r="CZE8" s="180"/>
      <c r="CZF8" s="180"/>
      <c r="CZG8" s="180"/>
      <c r="CZH8" s="180"/>
      <c r="CZI8" s="180"/>
      <c r="CZJ8" s="180"/>
      <c r="CZK8" s="180"/>
      <c r="CZL8" s="180"/>
      <c r="CZM8" s="180"/>
      <c r="CZN8" s="180"/>
      <c r="CZO8" s="180"/>
      <c r="CZP8" s="180"/>
      <c r="CZQ8" s="180"/>
      <c r="CZR8" s="180"/>
      <c r="CZS8" s="180"/>
      <c r="CZT8" s="180"/>
      <c r="CZU8" s="180"/>
      <c r="CZV8" s="180"/>
      <c r="CZW8" s="180"/>
      <c r="CZX8" s="180"/>
      <c r="CZY8" s="180"/>
      <c r="CZZ8" s="180"/>
      <c r="DAA8" s="180"/>
      <c r="DAB8" s="180"/>
      <c r="DAC8" s="180"/>
      <c r="DAD8" s="180"/>
      <c r="DAE8" s="180"/>
      <c r="DAF8" s="180"/>
      <c r="DAG8" s="180"/>
      <c r="DAH8" s="180"/>
      <c r="DAI8" s="180"/>
      <c r="DAJ8" s="180"/>
      <c r="DAK8" s="180"/>
      <c r="DAL8" s="180"/>
      <c r="DAM8" s="180"/>
      <c r="DAN8" s="180"/>
      <c r="DAO8" s="180"/>
      <c r="DAP8" s="180"/>
      <c r="DAQ8" s="180"/>
      <c r="DAR8" s="180"/>
      <c r="DAS8" s="180"/>
      <c r="DAT8" s="180"/>
      <c r="DAU8" s="180"/>
      <c r="DAV8" s="180"/>
      <c r="DAW8" s="180"/>
      <c r="DAX8" s="180"/>
      <c r="DAY8" s="180"/>
      <c r="DAZ8" s="180"/>
      <c r="DBA8" s="180"/>
      <c r="DBB8" s="180"/>
      <c r="DBC8" s="180"/>
      <c r="DBD8" s="180"/>
      <c r="DBE8" s="180"/>
      <c r="DBF8" s="180"/>
      <c r="DBG8" s="180"/>
      <c r="DBH8" s="180"/>
      <c r="DBI8" s="180"/>
      <c r="DBJ8" s="180"/>
      <c r="DBK8" s="180"/>
      <c r="DBL8" s="180"/>
      <c r="DBM8" s="180"/>
      <c r="DBN8" s="180"/>
      <c r="DBO8" s="180"/>
      <c r="DBP8" s="180"/>
      <c r="DBQ8" s="180"/>
      <c r="DBR8" s="180"/>
      <c r="DBS8" s="180"/>
      <c r="DBT8" s="180"/>
      <c r="DBU8" s="180"/>
      <c r="DBV8" s="180"/>
      <c r="DBW8" s="180"/>
      <c r="DBX8" s="180"/>
      <c r="DBY8" s="180"/>
      <c r="DBZ8" s="180"/>
      <c r="DCA8" s="180"/>
      <c r="DCB8" s="180"/>
      <c r="DCC8" s="180"/>
      <c r="DCD8" s="180"/>
      <c r="DCE8" s="180"/>
      <c r="DCF8" s="180"/>
      <c r="DCG8" s="180"/>
      <c r="DCH8" s="180"/>
      <c r="DCI8" s="180"/>
      <c r="DCJ8" s="180"/>
      <c r="DCK8" s="180"/>
      <c r="DCL8" s="180"/>
      <c r="DCM8" s="180"/>
      <c r="DCN8" s="180"/>
      <c r="DCO8" s="180"/>
      <c r="DCP8" s="180"/>
      <c r="DCQ8" s="180"/>
      <c r="DCR8" s="180"/>
      <c r="DCS8" s="180"/>
      <c r="DCT8" s="180"/>
      <c r="DCU8" s="180"/>
      <c r="DCV8" s="180"/>
      <c r="DCW8" s="180"/>
      <c r="DCX8" s="180"/>
      <c r="DCY8" s="180"/>
      <c r="DCZ8" s="180"/>
      <c r="DDA8" s="180"/>
      <c r="DDB8" s="180"/>
      <c r="DDC8" s="180"/>
      <c r="DDD8" s="180"/>
      <c r="DDE8" s="180"/>
      <c r="DDF8" s="180"/>
      <c r="DDG8" s="180"/>
      <c r="DDH8" s="180"/>
      <c r="DDI8" s="180"/>
      <c r="DDJ8" s="180"/>
      <c r="DDK8" s="180"/>
      <c r="DDL8" s="180"/>
      <c r="DDM8" s="180"/>
      <c r="DDN8" s="180"/>
      <c r="DDO8" s="180"/>
      <c r="DDP8" s="180"/>
      <c r="DDQ8" s="180"/>
      <c r="DDR8" s="180"/>
      <c r="DDS8" s="180"/>
      <c r="DDT8" s="180"/>
      <c r="DDU8" s="180"/>
      <c r="DDV8" s="180"/>
      <c r="DDW8" s="180"/>
      <c r="DDX8" s="180"/>
      <c r="DDY8" s="180"/>
      <c r="DDZ8" s="180"/>
      <c r="DEA8" s="180"/>
      <c r="DEB8" s="180"/>
      <c r="DEC8" s="180"/>
      <c r="DED8" s="180"/>
      <c r="DEE8" s="180"/>
      <c r="DEF8" s="180"/>
      <c r="DEG8" s="180"/>
      <c r="DEH8" s="180"/>
      <c r="DEI8" s="180"/>
      <c r="DEJ8" s="180"/>
      <c r="DEK8" s="180"/>
      <c r="DEL8" s="180"/>
      <c r="DEM8" s="180"/>
      <c r="DEN8" s="180"/>
      <c r="DEO8" s="180"/>
      <c r="DEP8" s="180"/>
      <c r="DEQ8" s="180"/>
      <c r="DER8" s="180"/>
      <c r="DES8" s="180"/>
      <c r="DET8" s="180"/>
      <c r="DEU8" s="180"/>
      <c r="DEV8" s="180"/>
      <c r="DEW8" s="180"/>
      <c r="DEX8" s="180"/>
      <c r="DEY8" s="180"/>
      <c r="DEZ8" s="180"/>
      <c r="DFA8" s="180"/>
      <c r="DFB8" s="180"/>
      <c r="DFC8" s="180"/>
      <c r="DFD8" s="180"/>
      <c r="DFE8" s="180"/>
      <c r="DFF8" s="180"/>
      <c r="DFG8" s="180"/>
      <c r="DFH8" s="180"/>
      <c r="DFI8" s="180"/>
      <c r="DFJ8" s="180"/>
      <c r="DFK8" s="180"/>
      <c r="DFL8" s="180"/>
      <c r="DFM8" s="180"/>
      <c r="DFN8" s="180"/>
      <c r="DFO8" s="180"/>
      <c r="DFP8" s="180"/>
      <c r="DFQ8" s="180"/>
      <c r="DFR8" s="180"/>
      <c r="DFS8" s="180"/>
      <c r="DFT8" s="180"/>
      <c r="DFU8" s="180"/>
      <c r="DFV8" s="180"/>
      <c r="DFW8" s="180"/>
      <c r="DFX8" s="180"/>
      <c r="DFY8" s="180"/>
      <c r="DFZ8" s="180"/>
      <c r="DGA8" s="180"/>
      <c r="DGB8" s="180"/>
      <c r="DGC8" s="180"/>
      <c r="DGD8" s="180"/>
      <c r="DGE8" s="180"/>
      <c r="DGF8" s="180"/>
      <c r="DGG8" s="180"/>
      <c r="DGH8" s="180"/>
      <c r="DGI8" s="180"/>
      <c r="DGJ8" s="180"/>
      <c r="DGK8" s="180"/>
      <c r="DGL8" s="180"/>
      <c r="DGM8" s="180"/>
      <c r="DGN8" s="180"/>
      <c r="DGO8" s="180"/>
      <c r="DGP8" s="180"/>
      <c r="DGQ8" s="180"/>
      <c r="DGR8" s="180"/>
      <c r="DGS8" s="180"/>
      <c r="DGT8" s="180"/>
      <c r="DGU8" s="180"/>
      <c r="DGV8" s="180"/>
      <c r="DGW8" s="180"/>
      <c r="DGX8" s="180"/>
      <c r="DGY8" s="180"/>
      <c r="DGZ8" s="180"/>
      <c r="DHA8" s="180"/>
      <c r="DHB8" s="180"/>
      <c r="DHC8" s="180"/>
      <c r="DHD8" s="180"/>
      <c r="DHE8" s="180"/>
      <c r="DHF8" s="180"/>
      <c r="DHG8" s="180"/>
      <c r="DHH8" s="180"/>
      <c r="DHI8" s="180"/>
      <c r="DHJ8" s="180"/>
      <c r="DHK8" s="180"/>
      <c r="DHL8" s="180"/>
      <c r="DHM8" s="180"/>
      <c r="DHN8" s="180"/>
      <c r="DHO8" s="180"/>
      <c r="DHP8" s="180"/>
      <c r="DHQ8" s="180"/>
      <c r="DHR8" s="180"/>
      <c r="DHS8" s="180"/>
      <c r="DHT8" s="180"/>
      <c r="DHU8" s="180"/>
      <c r="DHV8" s="180"/>
      <c r="DHW8" s="180"/>
      <c r="DHX8" s="180"/>
      <c r="DHY8" s="180"/>
      <c r="DHZ8" s="180"/>
      <c r="DIA8" s="180"/>
      <c r="DIB8" s="180"/>
      <c r="DIC8" s="180"/>
      <c r="DID8" s="180"/>
      <c r="DIE8" s="180"/>
      <c r="DIF8" s="180"/>
      <c r="DIG8" s="180"/>
      <c r="DIH8" s="180"/>
      <c r="DII8" s="180"/>
      <c r="DIJ8" s="180"/>
      <c r="DIK8" s="180"/>
      <c r="DIL8" s="180"/>
      <c r="DIM8" s="180"/>
      <c r="DIN8" s="180"/>
      <c r="DIO8" s="180"/>
      <c r="DIP8" s="180"/>
    </row>
    <row r="9" spans="1:2954" s="96" customFormat="1" ht="11.25" customHeight="1">
      <c r="A9" s="183" t="s">
        <v>18</v>
      </c>
      <c r="B9" s="67">
        <v>249</v>
      </c>
      <c r="C9" s="79">
        <v>4704602</v>
      </c>
      <c r="D9" s="67">
        <v>122373.69940000001</v>
      </c>
      <c r="E9" s="79">
        <v>116933</v>
      </c>
      <c r="F9" s="67">
        <v>3418.2707</v>
      </c>
      <c r="G9" s="67">
        <v>116324195</v>
      </c>
      <c r="H9" s="67">
        <v>3230231.9140999997</v>
      </c>
      <c r="I9" s="67">
        <v>140909766</v>
      </c>
      <c r="J9" s="67">
        <v>3797249.1730000004</v>
      </c>
      <c r="K9" s="67">
        <v>178313</v>
      </c>
      <c r="L9" s="67">
        <v>5185.7711999999992</v>
      </c>
      <c r="M9" s="67">
        <v>209557</v>
      </c>
      <c r="N9" s="67">
        <v>5059.8624999999993</v>
      </c>
      <c r="O9" s="67">
        <v>262443366</v>
      </c>
      <c r="P9" s="67">
        <v>7163518.7000999991</v>
      </c>
      <c r="Q9" s="68">
        <v>90075</v>
      </c>
      <c r="R9" s="68">
        <v>2299.1584987350002</v>
      </c>
      <c r="S9" s="180"/>
      <c r="T9" s="180"/>
      <c r="U9" s="180"/>
      <c r="V9" s="180"/>
      <c r="W9" s="180"/>
      <c r="X9" s="180"/>
      <c r="Y9" s="180"/>
      <c r="Z9" s="180"/>
      <c r="AA9" s="180"/>
      <c r="AB9" s="180"/>
      <c r="AC9" s="180"/>
      <c r="AD9" s="180"/>
      <c r="AE9" s="180"/>
      <c r="AF9" s="180"/>
      <c r="AG9" s="180"/>
      <c r="AH9" s="180"/>
      <c r="AI9" s="180"/>
      <c r="AJ9" s="180"/>
      <c r="AK9" s="180"/>
      <c r="AL9" s="180"/>
      <c r="AM9" s="180"/>
      <c r="AN9" s="180"/>
      <c r="AO9" s="180"/>
      <c r="AP9" s="180"/>
      <c r="AQ9" s="180"/>
      <c r="AR9" s="180"/>
      <c r="AS9" s="180"/>
      <c r="AT9" s="180"/>
      <c r="AU9" s="180"/>
      <c r="AV9" s="180"/>
      <c r="AW9" s="180"/>
      <c r="AX9" s="180"/>
      <c r="AY9" s="180"/>
      <c r="AZ9" s="180"/>
      <c r="BA9" s="180"/>
      <c r="BB9" s="180"/>
      <c r="BC9" s="180"/>
      <c r="BD9" s="180"/>
      <c r="BE9" s="180"/>
      <c r="BF9" s="180"/>
      <c r="BG9" s="180"/>
      <c r="BH9" s="180"/>
      <c r="BI9" s="180"/>
      <c r="BJ9" s="180"/>
      <c r="BK9" s="180"/>
      <c r="BL9" s="180"/>
      <c r="BM9" s="180"/>
      <c r="BN9" s="180"/>
      <c r="BO9" s="180"/>
      <c r="BP9" s="180"/>
      <c r="BQ9" s="180"/>
      <c r="BR9" s="180"/>
      <c r="BS9" s="180"/>
      <c r="BT9" s="180"/>
      <c r="BU9" s="180"/>
      <c r="BV9" s="180"/>
      <c r="BW9" s="180"/>
      <c r="BX9" s="180"/>
      <c r="BY9" s="180"/>
      <c r="BZ9" s="180"/>
      <c r="CA9" s="180"/>
      <c r="CB9" s="180"/>
      <c r="CC9" s="180"/>
      <c r="CD9" s="180"/>
      <c r="CE9" s="180"/>
      <c r="CF9" s="180"/>
      <c r="CG9" s="180"/>
      <c r="CH9" s="180"/>
      <c r="CI9" s="180"/>
      <c r="CJ9" s="180"/>
      <c r="CK9" s="180"/>
      <c r="CL9" s="180"/>
      <c r="CM9" s="180"/>
      <c r="CN9" s="180"/>
      <c r="CO9" s="180"/>
      <c r="CP9" s="180"/>
      <c r="CQ9" s="180"/>
      <c r="CR9" s="180"/>
      <c r="CS9" s="180"/>
      <c r="CT9" s="180"/>
      <c r="CU9" s="180"/>
      <c r="CV9" s="180"/>
      <c r="CW9" s="180"/>
      <c r="CX9" s="180"/>
      <c r="CY9" s="180"/>
      <c r="CZ9" s="180"/>
      <c r="DA9" s="180"/>
      <c r="DB9" s="180"/>
      <c r="DC9" s="180"/>
      <c r="DD9" s="180"/>
      <c r="DE9" s="180"/>
      <c r="DF9" s="180"/>
      <c r="DG9" s="180"/>
      <c r="DH9" s="180"/>
      <c r="DI9" s="180"/>
      <c r="DJ9" s="180"/>
      <c r="DK9" s="180"/>
      <c r="DL9" s="180"/>
      <c r="DM9" s="180"/>
      <c r="DN9" s="180"/>
      <c r="DO9" s="180"/>
      <c r="DP9" s="180"/>
      <c r="DQ9" s="180"/>
      <c r="DR9" s="180"/>
      <c r="DS9" s="180"/>
      <c r="DT9" s="180"/>
      <c r="DU9" s="180"/>
      <c r="DV9" s="180"/>
      <c r="DW9" s="180"/>
      <c r="DX9" s="180"/>
      <c r="DY9" s="180"/>
      <c r="DZ9" s="180"/>
      <c r="EA9" s="180"/>
      <c r="EB9" s="180"/>
      <c r="EC9" s="180"/>
      <c r="ED9" s="180"/>
      <c r="EE9" s="180"/>
      <c r="EF9" s="180"/>
      <c r="EG9" s="180"/>
      <c r="EH9" s="180"/>
      <c r="EI9" s="180"/>
      <c r="EJ9" s="180"/>
      <c r="EK9" s="180"/>
      <c r="EL9" s="180"/>
      <c r="EM9" s="180"/>
      <c r="EN9" s="180"/>
      <c r="EO9" s="180"/>
      <c r="EP9" s="180"/>
      <c r="EQ9" s="180"/>
      <c r="ER9" s="180"/>
      <c r="ES9" s="180"/>
      <c r="ET9" s="180"/>
      <c r="EU9" s="180"/>
      <c r="EV9" s="180"/>
      <c r="EW9" s="180"/>
      <c r="EX9" s="180"/>
      <c r="EY9" s="180"/>
      <c r="EZ9" s="180"/>
      <c r="FA9" s="180"/>
      <c r="FB9" s="180"/>
      <c r="FC9" s="180"/>
      <c r="FD9" s="180"/>
      <c r="FE9" s="180"/>
      <c r="FF9" s="180"/>
      <c r="FG9" s="180"/>
      <c r="FH9" s="180"/>
      <c r="FI9" s="180"/>
      <c r="FJ9" s="180"/>
      <c r="FK9" s="180"/>
      <c r="FL9" s="180"/>
      <c r="FM9" s="180"/>
      <c r="FN9" s="180"/>
      <c r="FO9" s="180"/>
      <c r="FP9" s="180"/>
      <c r="FQ9" s="180"/>
      <c r="FR9" s="180"/>
      <c r="FS9" s="180"/>
      <c r="FT9" s="180"/>
      <c r="FU9" s="180"/>
      <c r="FV9" s="180"/>
      <c r="FW9" s="180"/>
      <c r="FX9" s="180"/>
      <c r="FY9" s="180"/>
      <c r="FZ9" s="180"/>
      <c r="GA9" s="180"/>
      <c r="GB9" s="180"/>
      <c r="GC9" s="180"/>
      <c r="GD9" s="180"/>
      <c r="GE9" s="180"/>
      <c r="GF9" s="180"/>
      <c r="GG9" s="180"/>
      <c r="GH9" s="180"/>
      <c r="GI9" s="180"/>
      <c r="GJ9" s="180"/>
      <c r="GK9" s="180"/>
      <c r="GL9" s="180"/>
      <c r="GM9" s="180"/>
      <c r="GN9" s="180"/>
      <c r="GO9" s="180"/>
      <c r="GP9" s="180"/>
      <c r="GQ9" s="180"/>
      <c r="GR9" s="180"/>
      <c r="GS9" s="180"/>
      <c r="GT9" s="180"/>
      <c r="GU9" s="180"/>
      <c r="GV9" s="180"/>
      <c r="GW9" s="180"/>
      <c r="GX9" s="180"/>
      <c r="GY9" s="180"/>
      <c r="GZ9" s="180"/>
      <c r="HA9" s="180"/>
      <c r="HB9" s="180"/>
      <c r="HC9" s="180"/>
      <c r="HD9" s="180"/>
      <c r="HE9" s="180"/>
      <c r="HF9" s="180"/>
      <c r="HG9" s="180"/>
      <c r="HH9" s="180"/>
      <c r="HI9" s="180"/>
      <c r="HJ9" s="180"/>
      <c r="HK9" s="180"/>
      <c r="HL9" s="180"/>
      <c r="HM9" s="180"/>
      <c r="HN9" s="180"/>
      <c r="HO9" s="180"/>
      <c r="HP9" s="180"/>
      <c r="HQ9" s="180"/>
      <c r="HR9" s="180"/>
      <c r="HS9" s="180"/>
      <c r="HT9" s="180"/>
      <c r="HU9" s="180"/>
      <c r="HV9" s="180"/>
      <c r="HW9" s="180"/>
      <c r="HX9" s="180"/>
      <c r="HY9" s="180"/>
      <c r="HZ9" s="180"/>
      <c r="IA9" s="180"/>
      <c r="IB9" s="180"/>
      <c r="IC9" s="180"/>
      <c r="ID9" s="180"/>
      <c r="IE9" s="180"/>
      <c r="IF9" s="180"/>
      <c r="IG9" s="180"/>
      <c r="IH9" s="180"/>
      <c r="II9" s="180"/>
      <c r="IJ9" s="180"/>
      <c r="IK9" s="180"/>
      <c r="IL9" s="180"/>
      <c r="IM9" s="180"/>
      <c r="IN9" s="180"/>
      <c r="IO9" s="180"/>
      <c r="IP9" s="180"/>
      <c r="IQ9" s="180"/>
      <c r="IR9" s="180"/>
      <c r="IS9" s="180"/>
      <c r="IT9" s="180"/>
      <c r="IU9" s="180"/>
      <c r="IV9" s="180"/>
      <c r="IW9" s="180"/>
      <c r="IX9" s="180"/>
      <c r="IY9" s="180"/>
      <c r="IZ9" s="180"/>
      <c r="JA9" s="180"/>
      <c r="JB9" s="180"/>
      <c r="JC9" s="180"/>
      <c r="JD9" s="180"/>
      <c r="JE9" s="180"/>
      <c r="JF9" s="180"/>
      <c r="JG9" s="180"/>
      <c r="JH9" s="180"/>
      <c r="JI9" s="180"/>
      <c r="JJ9" s="180"/>
      <c r="JK9" s="180"/>
      <c r="JL9" s="180"/>
      <c r="JM9" s="180"/>
      <c r="JN9" s="180"/>
      <c r="JO9" s="180"/>
      <c r="JP9" s="180"/>
      <c r="JQ9" s="180"/>
      <c r="JR9" s="180"/>
      <c r="JS9" s="180"/>
      <c r="JT9" s="180"/>
      <c r="JU9" s="180"/>
      <c r="JV9" s="180"/>
      <c r="JW9" s="180"/>
      <c r="JX9" s="180"/>
      <c r="JY9" s="180"/>
      <c r="JZ9" s="180"/>
      <c r="KA9" s="180"/>
      <c r="KB9" s="180"/>
      <c r="KC9" s="180"/>
      <c r="KD9" s="180"/>
      <c r="KE9" s="180"/>
      <c r="KF9" s="180"/>
      <c r="KG9" s="180"/>
      <c r="KH9" s="180"/>
      <c r="KI9" s="180"/>
      <c r="KJ9" s="180"/>
      <c r="KK9" s="180"/>
      <c r="KL9" s="180"/>
      <c r="KM9" s="180"/>
      <c r="KN9" s="180"/>
      <c r="KO9" s="180"/>
      <c r="KP9" s="180"/>
      <c r="KQ9" s="180"/>
      <c r="KR9" s="180"/>
      <c r="KS9" s="180"/>
      <c r="KT9" s="180"/>
      <c r="KU9" s="180"/>
      <c r="KV9" s="180"/>
      <c r="KW9" s="180"/>
      <c r="KX9" s="180"/>
      <c r="KY9" s="180"/>
      <c r="KZ9" s="180"/>
      <c r="LA9" s="180"/>
      <c r="LB9" s="180"/>
      <c r="LC9" s="180"/>
      <c r="LD9" s="180"/>
      <c r="LE9" s="180"/>
      <c r="LF9" s="180"/>
      <c r="LG9" s="180"/>
      <c r="LH9" s="180"/>
      <c r="LI9" s="180"/>
      <c r="LJ9" s="180"/>
      <c r="LK9" s="180"/>
      <c r="LL9" s="180"/>
      <c r="LM9" s="180"/>
      <c r="LN9" s="180"/>
      <c r="LO9" s="180"/>
      <c r="LP9" s="180"/>
      <c r="LQ9" s="180"/>
      <c r="LR9" s="180"/>
      <c r="LS9" s="180"/>
      <c r="LT9" s="180"/>
      <c r="LU9" s="180"/>
      <c r="LV9" s="180"/>
      <c r="LW9" s="180"/>
      <c r="LX9" s="180"/>
      <c r="LY9" s="180"/>
      <c r="LZ9" s="180"/>
      <c r="MA9" s="180"/>
      <c r="MB9" s="180"/>
      <c r="MC9" s="180"/>
      <c r="MD9" s="180"/>
      <c r="ME9" s="180"/>
      <c r="MF9" s="180"/>
      <c r="MG9" s="180"/>
      <c r="MH9" s="180"/>
      <c r="MI9" s="180"/>
      <c r="MJ9" s="180"/>
      <c r="MK9" s="180"/>
      <c r="ML9" s="180"/>
      <c r="MM9" s="180"/>
      <c r="MN9" s="180"/>
      <c r="MO9" s="180"/>
      <c r="MP9" s="180"/>
      <c r="MQ9" s="180"/>
      <c r="MR9" s="180"/>
      <c r="MS9" s="180"/>
      <c r="MT9" s="180"/>
      <c r="MU9" s="180"/>
      <c r="MV9" s="180"/>
      <c r="MW9" s="180"/>
      <c r="MX9" s="180"/>
      <c r="MY9" s="180"/>
      <c r="MZ9" s="180"/>
      <c r="NA9" s="180"/>
      <c r="NB9" s="180"/>
      <c r="NC9" s="180"/>
      <c r="ND9" s="180"/>
      <c r="NE9" s="180"/>
      <c r="NF9" s="180"/>
      <c r="NG9" s="180"/>
      <c r="NH9" s="180"/>
      <c r="NI9" s="180"/>
      <c r="NJ9" s="180"/>
      <c r="NK9" s="180"/>
      <c r="NL9" s="180"/>
      <c r="NM9" s="180"/>
      <c r="NN9" s="180"/>
      <c r="NO9" s="180"/>
      <c r="NP9" s="180"/>
      <c r="NQ9" s="180"/>
      <c r="NR9" s="180"/>
      <c r="NS9" s="180"/>
      <c r="NT9" s="180"/>
      <c r="NU9" s="180"/>
      <c r="NV9" s="180"/>
      <c r="NW9" s="180"/>
      <c r="NX9" s="180"/>
      <c r="NY9" s="180"/>
      <c r="NZ9" s="180"/>
      <c r="OA9" s="180"/>
      <c r="OB9" s="180"/>
      <c r="OC9" s="180"/>
      <c r="OD9" s="180"/>
      <c r="OE9" s="180"/>
      <c r="OF9" s="180"/>
      <c r="OG9" s="180"/>
      <c r="OH9" s="180"/>
      <c r="OI9" s="180"/>
      <c r="OJ9" s="180"/>
      <c r="OK9" s="180"/>
      <c r="OL9" s="180"/>
      <c r="OM9" s="180"/>
      <c r="ON9" s="180"/>
      <c r="OO9" s="180"/>
      <c r="OP9" s="180"/>
      <c r="OQ9" s="180"/>
      <c r="OR9" s="180"/>
      <c r="OS9" s="180"/>
      <c r="OT9" s="180"/>
      <c r="OU9" s="180"/>
      <c r="OV9" s="180"/>
      <c r="OW9" s="180"/>
      <c r="OX9" s="180"/>
      <c r="OY9" s="180"/>
      <c r="OZ9" s="180"/>
      <c r="PA9" s="180"/>
      <c r="PB9" s="180"/>
      <c r="PC9" s="180"/>
      <c r="PD9" s="180"/>
      <c r="PE9" s="180"/>
      <c r="PF9" s="180"/>
      <c r="PG9" s="180"/>
      <c r="PH9" s="180"/>
      <c r="PI9" s="180"/>
      <c r="PJ9" s="180"/>
      <c r="PK9" s="180"/>
      <c r="PL9" s="180"/>
      <c r="PM9" s="180"/>
      <c r="PN9" s="180"/>
      <c r="PO9" s="180"/>
      <c r="PP9" s="180"/>
      <c r="PQ9" s="180"/>
      <c r="PR9" s="180"/>
      <c r="PS9" s="180"/>
      <c r="PT9" s="180"/>
      <c r="PU9" s="180"/>
      <c r="PV9" s="180"/>
      <c r="PW9" s="180"/>
      <c r="PX9" s="180"/>
      <c r="PY9" s="180"/>
      <c r="PZ9" s="180"/>
      <c r="QA9" s="180"/>
      <c r="QB9" s="180"/>
      <c r="QC9" s="180"/>
      <c r="QD9" s="180"/>
      <c r="QE9" s="180"/>
      <c r="QF9" s="180"/>
      <c r="QG9" s="180"/>
      <c r="QH9" s="180"/>
      <c r="QI9" s="180"/>
      <c r="QJ9" s="180"/>
      <c r="QK9" s="180"/>
      <c r="QL9" s="180"/>
      <c r="QM9" s="180"/>
      <c r="QN9" s="180"/>
      <c r="QO9" s="180"/>
      <c r="QP9" s="180"/>
      <c r="QQ9" s="180"/>
      <c r="QR9" s="180"/>
      <c r="QS9" s="180"/>
      <c r="QT9" s="180"/>
      <c r="QU9" s="180"/>
      <c r="QV9" s="180"/>
      <c r="QW9" s="180"/>
      <c r="QX9" s="180"/>
      <c r="QY9" s="180"/>
      <c r="QZ9" s="180"/>
      <c r="RA9" s="180"/>
      <c r="RB9" s="180"/>
      <c r="RC9" s="180"/>
      <c r="RD9" s="180"/>
      <c r="RE9" s="180"/>
      <c r="RF9" s="180"/>
      <c r="RG9" s="180"/>
      <c r="RH9" s="180"/>
      <c r="RI9" s="180"/>
      <c r="RJ9" s="180"/>
      <c r="RK9" s="180"/>
      <c r="RL9" s="180"/>
      <c r="RM9" s="180"/>
      <c r="RN9" s="180"/>
      <c r="RO9" s="180"/>
      <c r="RP9" s="180"/>
      <c r="RQ9" s="180"/>
      <c r="RR9" s="180"/>
      <c r="RS9" s="180"/>
      <c r="RT9" s="180"/>
      <c r="RU9" s="180"/>
      <c r="RV9" s="180"/>
      <c r="RW9" s="180"/>
      <c r="RX9" s="180"/>
      <c r="RY9" s="180"/>
      <c r="RZ9" s="180"/>
      <c r="SA9" s="180"/>
      <c r="SB9" s="180"/>
      <c r="SC9" s="180"/>
      <c r="SD9" s="180"/>
      <c r="SE9" s="180"/>
      <c r="SF9" s="180"/>
      <c r="SG9" s="180"/>
      <c r="SH9" s="180"/>
      <c r="SI9" s="180"/>
      <c r="SJ9" s="180"/>
      <c r="SK9" s="180"/>
      <c r="SL9" s="180"/>
      <c r="SM9" s="180"/>
      <c r="SN9" s="180"/>
      <c r="SO9" s="180"/>
      <c r="SP9" s="180"/>
      <c r="SQ9" s="180"/>
      <c r="SR9" s="180"/>
      <c r="SS9" s="180"/>
      <c r="ST9" s="180"/>
      <c r="SU9" s="180"/>
      <c r="SV9" s="180"/>
      <c r="SW9" s="180"/>
      <c r="SX9" s="180"/>
      <c r="SY9" s="180"/>
      <c r="SZ9" s="180"/>
      <c r="TA9" s="180"/>
      <c r="TB9" s="180"/>
      <c r="TC9" s="180"/>
      <c r="TD9" s="180"/>
      <c r="TE9" s="180"/>
      <c r="TF9" s="180"/>
      <c r="TG9" s="180"/>
      <c r="TH9" s="180"/>
      <c r="TI9" s="180"/>
      <c r="TJ9" s="180"/>
      <c r="TK9" s="180"/>
      <c r="TL9" s="180"/>
      <c r="TM9" s="180"/>
      <c r="TN9" s="180"/>
      <c r="TO9" s="180"/>
      <c r="TP9" s="180"/>
      <c r="TQ9" s="180"/>
      <c r="TR9" s="180"/>
      <c r="TS9" s="180"/>
      <c r="TT9" s="180"/>
      <c r="TU9" s="180"/>
      <c r="TV9" s="180"/>
      <c r="TW9" s="180"/>
      <c r="TX9" s="180"/>
      <c r="TY9" s="180"/>
      <c r="TZ9" s="180"/>
      <c r="UA9" s="180"/>
      <c r="UB9" s="180"/>
      <c r="UC9" s="180"/>
      <c r="UD9" s="180"/>
      <c r="UE9" s="180"/>
      <c r="UF9" s="180"/>
      <c r="UG9" s="180"/>
      <c r="UH9" s="180"/>
      <c r="UI9" s="180"/>
      <c r="UJ9" s="180"/>
      <c r="UK9" s="180"/>
      <c r="UL9" s="180"/>
      <c r="UM9" s="180"/>
      <c r="UN9" s="180"/>
      <c r="UO9" s="180"/>
      <c r="UP9" s="180"/>
      <c r="UQ9" s="180"/>
      <c r="UR9" s="180"/>
      <c r="US9" s="180"/>
      <c r="UT9" s="180"/>
      <c r="UU9" s="180"/>
      <c r="UV9" s="180"/>
      <c r="UW9" s="180"/>
      <c r="UX9" s="180"/>
      <c r="UY9" s="180"/>
      <c r="UZ9" s="180"/>
      <c r="VA9" s="180"/>
      <c r="VB9" s="180"/>
      <c r="VC9" s="180"/>
      <c r="VD9" s="180"/>
      <c r="VE9" s="180"/>
      <c r="VF9" s="180"/>
      <c r="VG9" s="180"/>
      <c r="VH9" s="180"/>
      <c r="VI9" s="180"/>
      <c r="VJ9" s="180"/>
      <c r="VK9" s="180"/>
      <c r="VL9" s="180"/>
      <c r="VM9" s="180"/>
      <c r="VN9" s="180"/>
      <c r="VO9" s="180"/>
      <c r="VP9" s="180"/>
      <c r="VQ9" s="180"/>
      <c r="VR9" s="180"/>
      <c r="VS9" s="180"/>
      <c r="VT9" s="180"/>
      <c r="VU9" s="180"/>
      <c r="VV9" s="180"/>
      <c r="VW9" s="180"/>
      <c r="VX9" s="180"/>
      <c r="VY9" s="180"/>
      <c r="VZ9" s="180"/>
      <c r="WA9" s="180"/>
      <c r="WB9" s="180"/>
      <c r="WC9" s="180"/>
      <c r="WD9" s="180"/>
      <c r="WE9" s="180"/>
      <c r="WF9" s="180"/>
      <c r="WG9" s="180"/>
      <c r="WH9" s="180"/>
      <c r="WI9" s="180"/>
      <c r="WJ9" s="180"/>
      <c r="WK9" s="180"/>
      <c r="WL9" s="180"/>
      <c r="WM9" s="180"/>
      <c r="WN9" s="180"/>
      <c r="WO9" s="180"/>
      <c r="WP9" s="180"/>
      <c r="WQ9" s="180"/>
      <c r="WR9" s="180"/>
      <c r="WS9" s="180"/>
      <c r="WT9" s="180"/>
      <c r="WU9" s="180"/>
      <c r="WV9" s="180"/>
      <c r="WW9" s="180"/>
      <c r="WX9" s="180"/>
      <c r="WY9" s="180"/>
      <c r="WZ9" s="180"/>
      <c r="XA9" s="180"/>
      <c r="XB9" s="180"/>
      <c r="XC9" s="180"/>
      <c r="XD9" s="180"/>
      <c r="XE9" s="180"/>
      <c r="XF9" s="180"/>
      <c r="XG9" s="180"/>
      <c r="XH9" s="180"/>
      <c r="XI9" s="180"/>
      <c r="XJ9" s="180"/>
      <c r="XK9" s="180"/>
      <c r="XL9" s="180"/>
      <c r="XM9" s="180"/>
      <c r="XN9" s="180"/>
      <c r="XO9" s="180"/>
      <c r="XP9" s="180"/>
      <c r="XQ9" s="180"/>
      <c r="XR9" s="180"/>
      <c r="XS9" s="180"/>
      <c r="XT9" s="180"/>
      <c r="XU9" s="180"/>
      <c r="XV9" s="180"/>
      <c r="XW9" s="180"/>
      <c r="XX9" s="180"/>
      <c r="XY9" s="180"/>
      <c r="XZ9" s="180"/>
      <c r="YA9" s="180"/>
      <c r="YB9" s="180"/>
      <c r="YC9" s="180"/>
      <c r="YD9" s="180"/>
      <c r="YE9" s="180"/>
      <c r="YF9" s="180"/>
      <c r="YG9" s="180"/>
      <c r="YH9" s="180"/>
      <c r="YI9" s="180"/>
      <c r="YJ9" s="180"/>
      <c r="YK9" s="180"/>
      <c r="YL9" s="180"/>
      <c r="YM9" s="180"/>
      <c r="YN9" s="180"/>
      <c r="YO9" s="180"/>
      <c r="YP9" s="180"/>
      <c r="YQ9" s="180"/>
      <c r="YR9" s="180"/>
      <c r="YS9" s="180"/>
      <c r="YT9" s="180"/>
      <c r="YU9" s="180"/>
      <c r="YV9" s="180"/>
      <c r="YW9" s="180"/>
      <c r="YX9" s="180"/>
      <c r="YY9" s="180"/>
      <c r="YZ9" s="180"/>
      <c r="ZA9" s="180"/>
      <c r="ZB9" s="180"/>
      <c r="ZC9" s="180"/>
      <c r="ZD9" s="180"/>
      <c r="ZE9" s="180"/>
      <c r="ZF9" s="180"/>
      <c r="ZG9" s="180"/>
      <c r="ZH9" s="180"/>
      <c r="ZI9" s="180"/>
      <c r="ZJ9" s="180"/>
      <c r="ZK9" s="180"/>
      <c r="ZL9" s="180"/>
      <c r="ZM9" s="180"/>
      <c r="ZN9" s="180"/>
      <c r="ZO9" s="180"/>
      <c r="ZP9" s="180"/>
      <c r="ZQ9" s="180"/>
      <c r="ZR9" s="180"/>
      <c r="ZS9" s="180"/>
      <c r="ZT9" s="180"/>
      <c r="ZU9" s="180"/>
      <c r="ZV9" s="180"/>
      <c r="ZW9" s="180"/>
      <c r="ZX9" s="180"/>
      <c r="ZY9" s="180"/>
      <c r="ZZ9" s="180"/>
      <c r="AAA9" s="180"/>
      <c r="AAB9" s="180"/>
      <c r="AAC9" s="180"/>
      <c r="AAD9" s="180"/>
      <c r="AAE9" s="180"/>
      <c r="AAF9" s="180"/>
      <c r="AAG9" s="180"/>
      <c r="AAH9" s="180"/>
      <c r="AAI9" s="180"/>
      <c r="AAJ9" s="180"/>
      <c r="AAK9" s="180"/>
      <c r="AAL9" s="180"/>
      <c r="AAM9" s="180"/>
      <c r="AAN9" s="180"/>
      <c r="AAO9" s="180"/>
      <c r="AAP9" s="180"/>
      <c r="AAQ9" s="180"/>
      <c r="AAR9" s="180"/>
      <c r="AAS9" s="180"/>
      <c r="AAT9" s="180"/>
      <c r="AAU9" s="180"/>
      <c r="AAV9" s="180"/>
      <c r="AAW9" s="180"/>
      <c r="AAX9" s="180"/>
      <c r="AAY9" s="180"/>
      <c r="AAZ9" s="180"/>
      <c r="ABA9" s="180"/>
      <c r="ABB9" s="180"/>
      <c r="ABC9" s="180"/>
      <c r="ABD9" s="180"/>
      <c r="ABE9" s="180"/>
      <c r="ABF9" s="180"/>
      <c r="ABG9" s="180"/>
      <c r="ABH9" s="180"/>
      <c r="ABI9" s="180"/>
      <c r="ABJ9" s="180"/>
      <c r="ABK9" s="180"/>
      <c r="ABL9" s="180"/>
      <c r="ABM9" s="180"/>
      <c r="ABN9" s="180"/>
      <c r="ABO9" s="180"/>
      <c r="ABP9" s="180"/>
      <c r="ABQ9" s="180"/>
      <c r="ABR9" s="180"/>
      <c r="ABS9" s="180"/>
      <c r="ABT9" s="180"/>
      <c r="ABU9" s="180"/>
      <c r="ABV9" s="180"/>
      <c r="ABW9" s="180"/>
      <c r="ABX9" s="180"/>
      <c r="ABY9" s="180"/>
      <c r="ABZ9" s="180"/>
      <c r="ACA9" s="180"/>
      <c r="ACB9" s="180"/>
      <c r="ACC9" s="180"/>
      <c r="ACD9" s="180"/>
      <c r="ACE9" s="180"/>
      <c r="ACF9" s="180"/>
      <c r="ACG9" s="180"/>
      <c r="ACH9" s="180"/>
      <c r="ACI9" s="180"/>
      <c r="ACJ9" s="180"/>
      <c r="ACK9" s="180"/>
      <c r="ACL9" s="180"/>
      <c r="ACM9" s="180"/>
      <c r="ACN9" s="180"/>
      <c r="ACO9" s="180"/>
      <c r="ACP9" s="180"/>
      <c r="ACQ9" s="180"/>
      <c r="ACR9" s="180"/>
      <c r="ACS9" s="180"/>
      <c r="ACT9" s="180"/>
      <c r="ACU9" s="180"/>
      <c r="ACV9" s="180"/>
      <c r="ACW9" s="180"/>
      <c r="ACX9" s="180"/>
      <c r="ACY9" s="180"/>
      <c r="ACZ9" s="180"/>
      <c r="ADA9" s="180"/>
      <c r="ADB9" s="180"/>
      <c r="ADC9" s="180"/>
      <c r="ADD9" s="180"/>
      <c r="ADE9" s="180"/>
      <c r="ADF9" s="180"/>
      <c r="ADG9" s="180"/>
      <c r="ADH9" s="180"/>
      <c r="ADI9" s="180"/>
      <c r="ADJ9" s="180"/>
      <c r="ADK9" s="180"/>
      <c r="ADL9" s="180"/>
      <c r="ADM9" s="180"/>
      <c r="ADN9" s="180"/>
      <c r="ADO9" s="180"/>
      <c r="ADP9" s="180"/>
      <c r="ADQ9" s="180"/>
      <c r="ADR9" s="180"/>
      <c r="ADS9" s="180"/>
      <c r="ADT9" s="180"/>
      <c r="ADU9" s="180"/>
      <c r="ADV9" s="180"/>
      <c r="ADW9" s="180"/>
      <c r="ADX9" s="180"/>
      <c r="ADY9" s="180"/>
      <c r="ADZ9" s="180"/>
      <c r="AEA9" s="180"/>
      <c r="AEB9" s="180"/>
      <c r="AEC9" s="180"/>
      <c r="AED9" s="180"/>
      <c r="AEE9" s="180"/>
      <c r="AEF9" s="180"/>
      <c r="AEG9" s="180"/>
      <c r="AEH9" s="180"/>
      <c r="AEI9" s="180"/>
      <c r="AEJ9" s="180"/>
      <c r="AEK9" s="180"/>
      <c r="AEL9" s="180"/>
      <c r="AEM9" s="180"/>
      <c r="AEN9" s="180"/>
      <c r="AEO9" s="180"/>
      <c r="AEP9" s="180"/>
      <c r="AEQ9" s="180"/>
      <c r="AER9" s="180"/>
      <c r="AES9" s="180"/>
      <c r="AET9" s="180"/>
      <c r="AEU9" s="180"/>
      <c r="AEV9" s="180"/>
      <c r="AEW9" s="180"/>
      <c r="AEX9" s="180"/>
      <c r="AEY9" s="180"/>
      <c r="AEZ9" s="180"/>
      <c r="AFA9" s="180"/>
      <c r="AFB9" s="180"/>
      <c r="AFC9" s="180"/>
      <c r="AFD9" s="180"/>
      <c r="AFE9" s="180"/>
      <c r="AFF9" s="180"/>
      <c r="AFG9" s="180"/>
      <c r="AFH9" s="180"/>
      <c r="AFI9" s="180"/>
      <c r="AFJ9" s="180"/>
      <c r="AFK9" s="180"/>
      <c r="AFL9" s="180"/>
      <c r="AFM9" s="180"/>
      <c r="AFN9" s="180"/>
      <c r="AFO9" s="180"/>
      <c r="AFP9" s="180"/>
      <c r="AFQ9" s="180"/>
      <c r="AFR9" s="180"/>
      <c r="AFS9" s="180"/>
      <c r="AFT9" s="180"/>
      <c r="AFU9" s="180"/>
      <c r="AFV9" s="180"/>
      <c r="AFW9" s="180"/>
      <c r="AFX9" s="180"/>
      <c r="AFY9" s="180"/>
      <c r="AFZ9" s="180"/>
      <c r="AGA9" s="180"/>
      <c r="AGB9" s="180"/>
      <c r="AGC9" s="180"/>
      <c r="AGD9" s="180"/>
      <c r="AGE9" s="180"/>
      <c r="AGF9" s="180"/>
      <c r="AGG9" s="180"/>
      <c r="AGH9" s="180"/>
      <c r="AGI9" s="180"/>
      <c r="AGJ9" s="180"/>
      <c r="AGK9" s="180"/>
      <c r="AGL9" s="180"/>
      <c r="AGM9" s="180"/>
      <c r="AGN9" s="180"/>
      <c r="AGO9" s="180"/>
      <c r="AGP9" s="180"/>
      <c r="AGQ9" s="180"/>
      <c r="AGR9" s="180"/>
      <c r="AGS9" s="180"/>
      <c r="AGT9" s="180"/>
      <c r="AGU9" s="180"/>
      <c r="AGV9" s="180"/>
      <c r="AGW9" s="180"/>
      <c r="AGX9" s="180"/>
      <c r="AGY9" s="180"/>
      <c r="AGZ9" s="180"/>
      <c r="AHA9" s="180"/>
      <c r="AHB9" s="180"/>
      <c r="AHC9" s="180"/>
      <c r="AHD9" s="180"/>
      <c r="AHE9" s="180"/>
      <c r="AHF9" s="180"/>
      <c r="AHG9" s="180"/>
      <c r="AHH9" s="180"/>
      <c r="AHI9" s="180"/>
      <c r="AHJ9" s="180"/>
      <c r="AHK9" s="180"/>
      <c r="AHL9" s="180"/>
      <c r="AHM9" s="180"/>
      <c r="AHN9" s="180"/>
      <c r="AHO9" s="180"/>
      <c r="AHP9" s="180"/>
      <c r="AHQ9" s="180"/>
      <c r="AHR9" s="180"/>
      <c r="AHS9" s="180"/>
      <c r="AHT9" s="180"/>
      <c r="AHU9" s="180"/>
      <c r="AHV9" s="180"/>
      <c r="AHW9" s="180"/>
      <c r="AHX9" s="180"/>
      <c r="AHY9" s="180"/>
      <c r="AHZ9" s="180"/>
      <c r="AIA9" s="180"/>
      <c r="AIB9" s="180"/>
      <c r="AIC9" s="180"/>
      <c r="AID9" s="180"/>
      <c r="AIE9" s="180"/>
      <c r="AIF9" s="180"/>
      <c r="AIG9" s="180"/>
      <c r="AIH9" s="180"/>
      <c r="AII9" s="180"/>
      <c r="AIJ9" s="180"/>
      <c r="AIK9" s="180"/>
      <c r="AIL9" s="180"/>
      <c r="AIM9" s="180"/>
      <c r="AIN9" s="180"/>
      <c r="AIO9" s="180"/>
      <c r="AIP9" s="180"/>
      <c r="AIQ9" s="180"/>
      <c r="AIR9" s="180"/>
      <c r="AIS9" s="180"/>
      <c r="AIT9" s="180"/>
      <c r="AIU9" s="180"/>
      <c r="AIV9" s="180"/>
      <c r="AIW9" s="180"/>
      <c r="AIX9" s="180"/>
      <c r="AIY9" s="180"/>
      <c r="AIZ9" s="180"/>
      <c r="AJA9" s="180"/>
      <c r="AJB9" s="180"/>
      <c r="AJC9" s="180"/>
      <c r="AJD9" s="180"/>
      <c r="AJE9" s="180"/>
      <c r="AJF9" s="180"/>
      <c r="AJG9" s="180"/>
      <c r="AJH9" s="180"/>
      <c r="AJI9" s="180"/>
      <c r="AJJ9" s="180"/>
      <c r="AJK9" s="180"/>
      <c r="AJL9" s="180"/>
      <c r="AJM9" s="180"/>
      <c r="AJN9" s="180"/>
      <c r="AJO9" s="180"/>
      <c r="AJP9" s="180"/>
      <c r="AJQ9" s="180"/>
      <c r="AJR9" s="180"/>
      <c r="AJS9" s="180"/>
      <c r="AJT9" s="180"/>
      <c r="AJU9" s="180"/>
      <c r="AJV9" s="180"/>
      <c r="AJW9" s="180"/>
      <c r="AJX9" s="180"/>
      <c r="AJY9" s="180"/>
      <c r="AJZ9" s="180"/>
      <c r="AKA9" s="180"/>
      <c r="AKB9" s="180"/>
      <c r="AKC9" s="180"/>
      <c r="AKD9" s="180"/>
      <c r="AKE9" s="180"/>
      <c r="AKF9" s="180"/>
      <c r="AKG9" s="180"/>
      <c r="AKH9" s="180"/>
      <c r="AKI9" s="180"/>
      <c r="AKJ9" s="180"/>
      <c r="AKK9" s="180"/>
      <c r="AKL9" s="180"/>
      <c r="AKM9" s="180"/>
      <c r="AKN9" s="180"/>
      <c r="AKO9" s="180"/>
      <c r="AKP9" s="180"/>
      <c r="AKQ9" s="180"/>
      <c r="AKR9" s="180"/>
      <c r="AKS9" s="180"/>
      <c r="AKT9" s="180"/>
      <c r="AKU9" s="180"/>
      <c r="AKV9" s="180"/>
      <c r="AKW9" s="180"/>
      <c r="AKX9" s="180"/>
      <c r="AKY9" s="180"/>
      <c r="AKZ9" s="180"/>
      <c r="ALA9" s="180"/>
      <c r="ALB9" s="180"/>
      <c r="ALC9" s="180"/>
      <c r="ALD9" s="180"/>
      <c r="ALE9" s="180"/>
      <c r="ALF9" s="180"/>
      <c r="ALG9" s="180"/>
      <c r="ALH9" s="180"/>
      <c r="ALI9" s="180"/>
      <c r="ALJ9" s="180"/>
      <c r="ALK9" s="180"/>
      <c r="ALL9" s="180"/>
      <c r="ALM9" s="180"/>
      <c r="ALN9" s="180"/>
      <c r="ALO9" s="180"/>
      <c r="ALP9" s="180"/>
      <c r="ALQ9" s="180"/>
      <c r="ALR9" s="180"/>
      <c r="ALS9" s="180"/>
      <c r="ALT9" s="180"/>
      <c r="ALU9" s="180"/>
      <c r="ALV9" s="180"/>
      <c r="ALW9" s="180"/>
      <c r="ALX9" s="180"/>
      <c r="ALY9" s="180"/>
      <c r="ALZ9" s="180"/>
      <c r="AMA9" s="180"/>
      <c r="AMB9" s="180"/>
      <c r="AMC9" s="180"/>
      <c r="AMD9" s="180"/>
      <c r="AME9" s="180"/>
      <c r="AMF9" s="180"/>
      <c r="AMG9" s="180"/>
      <c r="AMH9" s="180"/>
      <c r="AMI9" s="180"/>
      <c r="AMJ9" s="180"/>
      <c r="AMK9" s="180"/>
      <c r="AML9" s="180"/>
      <c r="AMM9" s="180"/>
      <c r="AMN9" s="180"/>
      <c r="AMO9" s="180"/>
      <c r="AMP9" s="180"/>
      <c r="AMQ9" s="180"/>
      <c r="AMR9" s="180"/>
      <c r="AMS9" s="180"/>
      <c r="AMT9" s="180"/>
      <c r="AMU9" s="180"/>
      <c r="AMV9" s="180"/>
      <c r="AMW9" s="180"/>
      <c r="AMX9" s="180"/>
      <c r="AMY9" s="180"/>
      <c r="AMZ9" s="180"/>
      <c r="ANA9" s="180"/>
      <c r="ANB9" s="180"/>
      <c r="ANC9" s="180"/>
      <c r="AND9" s="180"/>
      <c r="ANE9" s="180"/>
      <c r="ANF9" s="180"/>
      <c r="ANG9" s="180"/>
      <c r="ANH9" s="180"/>
      <c r="ANI9" s="180"/>
      <c r="ANJ9" s="180"/>
      <c r="ANK9" s="180"/>
      <c r="ANL9" s="180"/>
      <c r="ANM9" s="180"/>
      <c r="ANN9" s="180"/>
      <c r="ANO9" s="180"/>
      <c r="ANP9" s="180"/>
      <c r="ANQ9" s="180"/>
      <c r="ANR9" s="180"/>
      <c r="ANS9" s="180"/>
      <c r="ANT9" s="180"/>
      <c r="ANU9" s="180"/>
      <c r="ANV9" s="180"/>
      <c r="ANW9" s="180"/>
      <c r="ANX9" s="180"/>
      <c r="ANY9" s="180"/>
      <c r="ANZ9" s="180"/>
      <c r="AOA9" s="180"/>
      <c r="AOB9" s="180"/>
      <c r="AOC9" s="180"/>
      <c r="AOD9" s="180"/>
      <c r="AOE9" s="180"/>
      <c r="AOF9" s="180"/>
      <c r="AOG9" s="180"/>
      <c r="AOH9" s="180"/>
      <c r="AOI9" s="180"/>
      <c r="AOJ9" s="180"/>
      <c r="AOK9" s="180"/>
      <c r="AOL9" s="180"/>
      <c r="AOM9" s="180"/>
      <c r="AON9" s="180"/>
      <c r="AOO9" s="180"/>
      <c r="AOP9" s="180"/>
      <c r="AOQ9" s="180"/>
      <c r="AOR9" s="180"/>
      <c r="AOS9" s="180"/>
      <c r="AOT9" s="180"/>
      <c r="AOU9" s="180"/>
      <c r="AOV9" s="180"/>
      <c r="AOW9" s="180"/>
      <c r="AOX9" s="180"/>
      <c r="AOY9" s="180"/>
      <c r="AOZ9" s="180"/>
      <c r="APA9" s="180"/>
      <c r="APB9" s="180"/>
      <c r="APC9" s="180"/>
      <c r="APD9" s="180"/>
      <c r="APE9" s="180"/>
      <c r="APF9" s="180"/>
      <c r="APG9" s="180"/>
      <c r="APH9" s="180"/>
      <c r="API9" s="180"/>
      <c r="APJ9" s="180"/>
      <c r="APK9" s="180"/>
      <c r="APL9" s="180"/>
      <c r="APM9" s="180"/>
      <c r="APN9" s="180"/>
      <c r="APO9" s="180"/>
      <c r="APP9" s="180"/>
      <c r="APQ9" s="180"/>
      <c r="APR9" s="180"/>
      <c r="APS9" s="180"/>
      <c r="APT9" s="180"/>
      <c r="APU9" s="180"/>
      <c r="APV9" s="180"/>
      <c r="APW9" s="180"/>
      <c r="APX9" s="180"/>
      <c r="APY9" s="180"/>
      <c r="APZ9" s="180"/>
      <c r="AQA9" s="180"/>
      <c r="AQB9" s="180"/>
      <c r="AQC9" s="180"/>
      <c r="AQD9" s="180"/>
      <c r="AQE9" s="180"/>
      <c r="AQF9" s="180"/>
      <c r="AQG9" s="180"/>
      <c r="AQH9" s="180"/>
      <c r="AQI9" s="180"/>
      <c r="AQJ9" s="180"/>
      <c r="AQK9" s="180"/>
      <c r="AQL9" s="180"/>
      <c r="AQM9" s="180"/>
      <c r="AQN9" s="180"/>
      <c r="AQO9" s="180"/>
      <c r="AQP9" s="180"/>
      <c r="AQQ9" s="180"/>
      <c r="AQR9" s="180"/>
      <c r="AQS9" s="180"/>
      <c r="AQT9" s="180"/>
      <c r="AQU9" s="180"/>
      <c r="AQV9" s="180"/>
      <c r="AQW9" s="180"/>
      <c r="AQX9" s="180"/>
      <c r="AQY9" s="180"/>
      <c r="AQZ9" s="180"/>
      <c r="ARA9" s="180"/>
      <c r="ARB9" s="180"/>
      <c r="ARC9" s="180"/>
      <c r="ARD9" s="180"/>
      <c r="ARE9" s="180"/>
      <c r="ARF9" s="180"/>
      <c r="ARG9" s="180"/>
      <c r="ARH9" s="180"/>
      <c r="ARI9" s="180"/>
      <c r="ARJ9" s="180"/>
      <c r="ARK9" s="180"/>
      <c r="ARL9" s="180"/>
      <c r="ARM9" s="180"/>
      <c r="ARN9" s="180"/>
      <c r="ARO9" s="180"/>
      <c r="ARP9" s="180"/>
      <c r="ARQ9" s="180"/>
      <c r="ARR9" s="180"/>
      <c r="ARS9" s="180"/>
      <c r="ART9" s="180"/>
      <c r="ARU9" s="180"/>
      <c r="ARV9" s="180"/>
      <c r="ARW9" s="180"/>
      <c r="ARX9" s="180"/>
      <c r="ARY9" s="180"/>
      <c r="ARZ9" s="180"/>
      <c r="ASA9" s="180"/>
      <c r="ASB9" s="180"/>
      <c r="ASC9" s="180"/>
      <c r="ASD9" s="180"/>
      <c r="ASE9" s="180"/>
      <c r="ASF9" s="180"/>
      <c r="ASG9" s="180"/>
      <c r="ASH9" s="180"/>
      <c r="ASI9" s="180"/>
      <c r="ASJ9" s="180"/>
      <c r="ASK9" s="180"/>
      <c r="ASL9" s="180"/>
      <c r="ASM9" s="180"/>
      <c r="ASN9" s="180"/>
      <c r="ASO9" s="180"/>
      <c r="ASP9" s="180"/>
      <c r="ASQ9" s="180"/>
      <c r="ASR9" s="180"/>
      <c r="ASS9" s="180"/>
      <c r="AST9" s="180"/>
      <c r="ASU9" s="180"/>
      <c r="ASV9" s="180"/>
      <c r="ASW9" s="180"/>
      <c r="ASX9" s="180"/>
      <c r="ASY9" s="180"/>
      <c r="ASZ9" s="180"/>
      <c r="ATA9" s="180"/>
      <c r="ATB9" s="180"/>
      <c r="ATC9" s="180"/>
      <c r="ATD9" s="180"/>
      <c r="ATE9" s="180"/>
      <c r="ATF9" s="180"/>
      <c r="ATG9" s="180"/>
      <c r="ATH9" s="180"/>
      <c r="ATI9" s="180"/>
      <c r="ATJ9" s="180"/>
      <c r="ATK9" s="180"/>
      <c r="ATL9" s="180"/>
      <c r="ATM9" s="180"/>
      <c r="ATN9" s="180"/>
      <c r="ATO9" s="180"/>
      <c r="ATP9" s="180"/>
      <c r="ATQ9" s="180"/>
      <c r="ATR9" s="180"/>
      <c r="ATS9" s="180"/>
      <c r="ATT9" s="180"/>
      <c r="ATU9" s="180"/>
      <c r="ATV9" s="180"/>
      <c r="ATW9" s="180"/>
      <c r="ATX9" s="180"/>
      <c r="ATY9" s="180"/>
      <c r="ATZ9" s="180"/>
      <c r="AUA9" s="180"/>
      <c r="AUB9" s="180"/>
      <c r="AUC9" s="180"/>
      <c r="AUD9" s="180"/>
      <c r="AUE9" s="180"/>
      <c r="AUF9" s="180"/>
      <c r="AUG9" s="180"/>
      <c r="AUH9" s="180"/>
      <c r="AUI9" s="180"/>
      <c r="AUJ9" s="180"/>
      <c r="AUK9" s="180"/>
      <c r="AUL9" s="180"/>
      <c r="AUM9" s="180"/>
      <c r="AUN9" s="180"/>
      <c r="AUO9" s="180"/>
      <c r="AUP9" s="180"/>
      <c r="AUQ9" s="180"/>
      <c r="AUR9" s="180"/>
      <c r="AUS9" s="180"/>
      <c r="AUT9" s="180"/>
      <c r="AUU9" s="180"/>
      <c r="AUV9" s="180"/>
      <c r="AUW9" s="180"/>
      <c r="AUX9" s="180"/>
      <c r="AUY9" s="180"/>
      <c r="AUZ9" s="180"/>
      <c r="AVA9" s="180"/>
      <c r="AVB9" s="180"/>
      <c r="AVC9" s="180"/>
      <c r="AVD9" s="180"/>
      <c r="AVE9" s="180"/>
      <c r="AVF9" s="180"/>
      <c r="AVG9" s="180"/>
      <c r="AVH9" s="180"/>
      <c r="AVI9" s="180"/>
      <c r="AVJ9" s="180"/>
      <c r="AVK9" s="180"/>
      <c r="AVL9" s="180"/>
      <c r="AVM9" s="180"/>
      <c r="AVN9" s="180"/>
      <c r="AVO9" s="180"/>
      <c r="AVP9" s="180"/>
      <c r="AVQ9" s="180"/>
      <c r="AVR9" s="180"/>
      <c r="AVS9" s="180"/>
      <c r="AVT9" s="180"/>
      <c r="AVU9" s="180"/>
      <c r="AVV9" s="180"/>
      <c r="AVW9" s="180"/>
      <c r="AVX9" s="180"/>
      <c r="AVY9" s="180"/>
      <c r="AVZ9" s="180"/>
      <c r="AWA9" s="180"/>
      <c r="AWB9" s="180"/>
      <c r="AWC9" s="180"/>
      <c r="AWD9" s="180"/>
      <c r="AWE9" s="180"/>
      <c r="AWF9" s="180"/>
      <c r="AWG9" s="180"/>
      <c r="AWH9" s="180"/>
      <c r="AWI9" s="180"/>
      <c r="AWJ9" s="180"/>
      <c r="AWK9" s="180"/>
      <c r="AWL9" s="180"/>
      <c r="AWM9" s="180"/>
      <c r="AWN9" s="180"/>
      <c r="AWO9" s="180"/>
      <c r="AWP9" s="180"/>
      <c r="AWQ9" s="180"/>
      <c r="AWR9" s="180"/>
      <c r="AWS9" s="180"/>
      <c r="AWT9" s="180"/>
      <c r="AWU9" s="180"/>
      <c r="AWV9" s="180"/>
      <c r="AWW9" s="180"/>
      <c r="AWX9" s="180"/>
      <c r="AWY9" s="180"/>
      <c r="AWZ9" s="180"/>
      <c r="AXA9" s="180"/>
      <c r="AXB9" s="180"/>
      <c r="AXC9" s="180"/>
      <c r="AXD9" s="180"/>
      <c r="AXE9" s="180"/>
      <c r="AXF9" s="180"/>
      <c r="AXG9" s="180"/>
      <c r="AXH9" s="180"/>
      <c r="AXI9" s="180"/>
      <c r="AXJ9" s="180"/>
      <c r="AXK9" s="180"/>
      <c r="AXL9" s="180"/>
      <c r="AXM9" s="180"/>
      <c r="AXN9" s="180"/>
      <c r="AXO9" s="180"/>
      <c r="AXP9" s="180"/>
      <c r="AXQ9" s="180"/>
      <c r="AXR9" s="180"/>
      <c r="AXS9" s="180"/>
      <c r="AXT9" s="180"/>
      <c r="AXU9" s="180"/>
      <c r="AXV9" s="180"/>
      <c r="AXW9" s="180"/>
      <c r="AXX9" s="180"/>
      <c r="AXY9" s="180"/>
      <c r="AXZ9" s="180"/>
      <c r="AYA9" s="180"/>
      <c r="AYB9" s="180"/>
      <c r="AYC9" s="180"/>
      <c r="AYD9" s="180"/>
      <c r="AYE9" s="180"/>
      <c r="AYF9" s="180"/>
      <c r="AYG9" s="180"/>
      <c r="AYH9" s="180"/>
      <c r="AYI9" s="180"/>
      <c r="AYJ9" s="180"/>
      <c r="AYK9" s="180"/>
      <c r="AYL9" s="180"/>
      <c r="AYM9" s="180"/>
      <c r="AYN9" s="180"/>
      <c r="AYO9" s="180"/>
      <c r="AYP9" s="180"/>
      <c r="AYQ9" s="180"/>
      <c r="AYR9" s="180"/>
      <c r="AYS9" s="180"/>
      <c r="AYT9" s="180"/>
      <c r="AYU9" s="180"/>
      <c r="AYV9" s="180"/>
      <c r="AYW9" s="180"/>
      <c r="AYX9" s="180"/>
      <c r="AYY9" s="180"/>
      <c r="AYZ9" s="180"/>
      <c r="AZA9" s="180"/>
      <c r="AZB9" s="180"/>
      <c r="AZC9" s="180"/>
      <c r="AZD9" s="180"/>
      <c r="AZE9" s="180"/>
      <c r="AZF9" s="180"/>
      <c r="AZG9" s="180"/>
      <c r="AZH9" s="180"/>
      <c r="AZI9" s="180"/>
      <c r="AZJ9" s="180"/>
      <c r="AZK9" s="180"/>
      <c r="AZL9" s="180"/>
      <c r="AZM9" s="180"/>
      <c r="AZN9" s="180"/>
      <c r="AZO9" s="180"/>
      <c r="AZP9" s="180"/>
      <c r="AZQ9" s="180"/>
      <c r="AZR9" s="180"/>
      <c r="AZS9" s="180"/>
      <c r="AZT9" s="180"/>
      <c r="AZU9" s="180"/>
      <c r="AZV9" s="180"/>
      <c r="AZW9" s="180"/>
      <c r="AZX9" s="180"/>
      <c r="AZY9" s="180"/>
      <c r="AZZ9" s="180"/>
      <c r="BAA9" s="180"/>
      <c r="BAB9" s="180"/>
      <c r="BAC9" s="180"/>
      <c r="BAD9" s="180"/>
      <c r="BAE9" s="180"/>
      <c r="BAF9" s="180"/>
      <c r="BAG9" s="180"/>
      <c r="BAH9" s="180"/>
      <c r="BAI9" s="180"/>
      <c r="BAJ9" s="180"/>
      <c r="BAK9" s="180"/>
      <c r="BAL9" s="180"/>
      <c r="BAM9" s="180"/>
      <c r="BAN9" s="180"/>
      <c r="BAO9" s="180"/>
      <c r="BAP9" s="180"/>
      <c r="BAQ9" s="180"/>
      <c r="BAR9" s="180"/>
      <c r="BAS9" s="180"/>
      <c r="BAT9" s="180"/>
      <c r="BAU9" s="180"/>
      <c r="BAV9" s="180"/>
      <c r="BAW9" s="180"/>
      <c r="BAX9" s="180"/>
      <c r="BAY9" s="180"/>
      <c r="BAZ9" s="180"/>
      <c r="BBA9" s="180"/>
      <c r="BBB9" s="180"/>
      <c r="BBC9" s="180"/>
      <c r="BBD9" s="180"/>
      <c r="BBE9" s="180"/>
      <c r="BBF9" s="180"/>
      <c r="BBG9" s="180"/>
      <c r="BBH9" s="180"/>
      <c r="BBI9" s="180"/>
      <c r="BBJ9" s="180"/>
      <c r="BBK9" s="180"/>
      <c r="BBL9" s="180"/>
      <c r="BBM9" s="180"/>
      <c r="BBN9" s="180"/>
      <c r="BBO9" s="180"/>
      <c r="BBP9" s="180"/>
      <c r="BBQ9" s="180"/>
      <c r="BBR9" s="180"/>
      <c r="BBS9" s="180"/>
      <c r="BBT9" s="180"/>
      <c r="BBU9" s="180"/>
      <c r="BBV9" s="180"/>
      <c r="BBW9" s="180"/>
      <c r="BBX9" s="180"/>
      <c r="BBY9" s="180"/>
      <c r="BBZ9" s="180"/>
      <c r="BCA9" s="180"/>
      <c r="BCB9" s="180"/>
      <c r="BCC9" s="180"/>
      <c r="BCD9" s="180"/>
      <c r="BCE9" s="180"/>
      <c r="BCF9" s="180"/>
      <c r="BCG9" s="180"/>
      <c r="BCH9" s="180"/>
      <c r="BCI9" s="180"/>
      <c r="BCJ9" s="180"/>
      <c r="BCK9" s="180"/>
      <c r="BCL9" s="180"/>
      <c r="BCM9" s="180"/>
      <c r="BCN9" s="180"/>
      <c r="BCO9" s="180"/>
      <c r="BCP9" s="180"/>
      <c r="BCQ9" s="180"/>
      <c r="BCR9" s="180"/>
      <c r="BCS9" s="180"/>
      <c r="BCT9" s="180"/>
      <c r="BCU9" s="180"/>
      <c r="BCV9" s="180"/>
      <c r="BCW9" s="180"/>
      <c r="BCX9" s="180"/>
      <c r="BCY9" s="180"/>
      <c r="BCZ9" s="180"/>
      <c r="BDA9" s="180"/>
      <c r="BDB9" s="180"/>
      <c r="BDC9" s="180"/>
      <c r="BDD9" s="180"/>
      <c r="BDE9" s="180"/>
      <c r="BDF9" s="180"/>
      <c r="BDG9" s="180"/>
      <c r="BDH9" s="180"/>
      <c r="BDI9" s="180"/>
      <c r="BDJ9" s="180"/>
      <c r="BDK9" s="180"/>
      <c r="BDL9" s="180"/>
      <c r="BDM9" s="180"/>
      <c r="BDN9" s="180"/>
      <c r="BDO9" s="180"/>
      <c r="BDP9" s="180"/>
      <c r="BDQ9" s="180"/>
      <c r="BDR9" s="180"/>
      <c r="BDS9" s="180"/>
      <c r="BDT9" s="180"/>
      <c r="BDU9" s="180"/>
      <c r="BDV9" s="180"/>
      <c r="BDW9" s="180"/>
      <c r="BDX9" s="180"/>
      <c r="BDY9" s="180"/>
      <c r="BDZ9" s="180"/>
      <c r="BEA9" s="180"/>
      <c r="BEB9" s="180"/>
      <c r="BEC9" s="180"/>
      <c r="BED9" s="180"/>
      <c r="BEE9" s="180"/>
      <c r="BEF9" s="180"/>
      <c r="BEG9" s="180"/>
      <c r="BEH9" s="180"/>
      <c r="BEI9" s="180"/>
      <c r="BEJ9" s="180"/>
      <c r="BEK9" s="180"/>
      <c r="BEL9" s="180"/>
      <c r="BEM9" s="180"/>
      <c r="BEN9" s="180"/>
      <c r="BEO9" s="180"/>
      <c r="BEP9" s="180"/>
      <c r="BEQ9" s="180"/>
      <c r="BER9" s="180"/>
      <c r="BES9" s="180"/>
      <c r="BET9" s="180"/>
      <c r="BEU9" s="180"/>
      <c r="BEV9" s="180"/>
      <c r="BEW9" s="180"/>
      <c r="BEX9" s="180"/>
      <c r="BEY9" s="180"/>
      <c r="BEZ9" s="180"/>
      <c r="BFA9" s="180"/>
      <c r="BFB9" s="180"/>
      <c r="BFC9" s="180"/>
      <c r="BFD9" s="180"/>
      <c r="BFE9" s="180"/>
      <c r="BFF9" s="180"/>
      <c r="BFG9" s="180"/>
      <c r="BFH9" s="180"/>
      <c r="BFI9" s="180"/>
      <c r="BFJ9" s="180"/>
      <c r="BFK9" s="180"/>
      <c r="BFL9" s="180"/>
      <c r="BFM9" s="180"/>
      <c r="BFN9" s="180"/>
      <c r="BFO9" s="180"/>
      <c r="BFP9" s="180"/>
      <c r="BFQ9" s="180"/>
      <c r="BFR9" s="180"/>
      <c r="BFS9" s="180"/>
      <c r="BFT9" s="180"/>
      <c r="BFU9" s="180"/>
      <c r="BFV9" s="180"/>
      <c r="BFW9" s="180"/>
      <c r="BFX9" s="180"/>
      <c r="BFY9" s="180"/>
      <c r="BFZ9" s="180"/>
      <c r="BGA9" s="180"/>
      <c r="BGB9" s="180"/>
      <c r="BGC9" s="180"/>
      <c r="BGD9" s="180"/>
      <c r="BGE9" s="180"/>
      <c r="BGF9" s="180"/>
      <c r="BGG9" s="180"/>
      <c r="BGH9" s="180"/>
      <c r="BGI9" s="180"/>
      <c r="BGJ9" s="180"/>
      <c r="BGK9" s="180"/>
      <c r="BGL9" s="180"/>
      <c r="BGM9" s="180"/>
      <c r="BGN9" s="180"/>
      <c r="BGO9" s="180"/>
      <c r="BGP9" s="180"/>
      <c r="BGQ9" s="180"/>
      <c r="BGR9" s="180"/>
      <c r="BGS9" s="180"/>
      <c r="BGT9" s="180"/>
      <c r="BGU9" s="180"/>
      <c r="BGV9" s="180"/>
      <c r="BGW9" s="180"/>
      <c r="BGX9" s="180"/>
      <c r="BGY9" s="180"/>
      <c r="BGZ9" s="180"/>
      <c r="BHA9" s="180"/>
      <c r="BHB9" s="180"/>
      <c r="BHC9" s="180"/>
      <c r="BHD9" s="180"/>
      <c r="BHE9" s="180"/>
      <c r="BHF9" s="180"/>
      <c r="BHG9" s="180"/>
      <c r="BHH9" s="180"/>
      <c r="BHI9" s="180"/>
      <c r="BHJ9" s="180"/>
      <c r="BHK9" s="180"/>
      <c r="BHL9" s="180"/>
      <c r="BHM9" s="180"/>
      <c r="BHN9" s="180"/>
      <c r="BHO9" s="180"/>
      <c r="BHP9" s="180"/>
      <c r="BHQ9" s="180"/>
      <c r="BHR9" s="180"/>
      <c r="BHS9" s="180"/>
      <c r="BHT9" s="180"/>
      <c r="BHU9" s="180"/>
      <c r="BHV9" s="180"/>
      <c r="BHW9" s="180"/>
      <c r="BHX9" s="180"/>
      <c r="BHY9" s="180"/>
      <c r="BHZ9" s="180"/>
      <c r="BIA9" s="180"/>
      <c r="BIB9" s="180"/>
      <c r="BIC9" s="180"/>
      <c r="BID9" s="180"/>
      <c r="BIE9" s="180"/>
      <c r="BIF9" s="180"/>
      <c r="BIG9" s="180"/>
      <c r="BIH9" s="180"/>
      <c r="BII9" s="180"/>
      <c r="BIJ9" s="180"/>
      <c r="BIK9" s="180"/>
      <c r="BIL9" s="180"/>
      <c r="BIM9" s="180"/>
      <c r="BIN9" s="180"/>
      <c r="BIO9" s="180"/>
      <c r="BIP9" s="180"/>
      <c r="BIQ9" s="180"/>
      <c r="BIR9" s="180"/>
      <c r="BIS9" s="180"/>
      <c r="BIT9" s="180"/>
      <c r="BIU9" s="180"/>
      <c r="BIV9" s="180"/>
      <c r="BIW9" s="180"/>
      <c r="BIX9" s="180"/>
      <c r="BIY9" s="180"/>
      <c r="BIZ9" s="180"/>
      <c r="BJA9" s="180"/>
      <c r="BJB9" s="180"/>
      <c r="BJC9" s="180"/>
      <c r="BJD9" s="180"/>
      <c r="BJE9" s="180"/>
      <c r="BJF9" s="180"/>
      <c r="BJG9" s="180"/>
      <c r="BJH9" s="180"/>
      <c r="BJI9" s="180"/>
      <c r="BJJ9" s="180"/>
      <c r="BJK9" s="180"/>
      <c r="BJL9" s="180"/>
      <c r="BJM9" s="180"/>
      <c r="BJN9" s="180"/>
      <c r="BJO9" s="180"/>
      <c r="BJP9" s="180"/>
      <c r="BJQ9" s="180"/>
      <c r="BJR9" s="180"/>
      <c r="BJS9" s="180"/>
      <c r="BJT9" s="180"/>
      <c r="BJU9" s="180"/>
      <c r="BJV9" s="180"/>
      <c r="BJW9" s="180"/>
      <c r="BJX9" s="180"/>
      <c r="BJY9" s="180"/>
      <c r="BJZ9" s="180"/>
      <c r="BKA9" s="180"/>
      <c r="BKB9" s="180"/>
      <c r="BKC9" s="180"/>
      <c r="BKD9" s="180"/>
      <c r="BKE9" s="180"/>
      <c r="BKF9" s="180"/>
      <c r="BKG9" s="180"/>
      <c r="BKH9" s="180"/>
      <c r="BKI9" s="180"/>
      <c r="BKJ9" s="180"/>
      <c r="BKK9" s="180"/>
      <c r="BKL9" s="180"/>
      <c r="BKM9" s="180"/>
      <c r="BKN9" s="180"/>
      <c r="BKO9" s="180"/>
      <c r="BKP9" s="180"/>
      <c r="BKQ9" s="180"/>
      <c r="BKR9" s="180"/>
      <c r="BKS9" s="180"/>
      <c r="BKT9" s="180"/>
      <c r="BKU9" s="180"/>
      <c r="BKV9" s="180"/>
      <c r="BKW9" s="180"/>
      <c r="BKX9" s="180"/>
      <c r="BKY9" s="180"/>
      <c r="BKZ9" s="180"/>
      <c r="BLA9" s="180"/>
      <c r="BLB9" s="180"/>
      <c r="BLC9" s="180"/>
      <c r="BLD9" s="180"/>
      <c r="BLE9" s="180"/>
      <c r="BLF9" s="180"/>
      <c r="BLG9" s="180"/>
      <c r="BLH9" s="180"/>
      <c r="BLI9" s="180"/>
      <c r="BLJ9" s="180"/>
      <c r="BLK9" s="180"/>
      <c r="BLL9" s="180"/>
      <c r="BLM9" s="180"/>
      <c r="BLN9" s="180"/>
      <c r="BLO9" s="180"/>
      <c r="BLP9" s="180"/>
      <c r="BLQ9" s="180"/>
      <c r="BLR9" s="180"/>
      <c r="BLS9" s="180"/>
      <c r="BLT9" s="180"/>
      <c r="BLU9" s="180"/>
      <c r="BLV9" s="180"/>
      <c r="BLW9" s="180"/>
      <c r="BLX9" s="180"/>
      <c r="BLY9" s="180"/>
      <c r="BLZ9" s="180"/>
      <c r="BMA9" s="180"/>
      <c r="BMB9" s="180"/>
      <c r="BMC9" s="180"/>
      <c r="BMD9" s="180"/>
      <c r="BME9" s="180"/>
      <c r="BMF9" s="180"/>
      <c r="BMG9" s="180"/>
      <c r="BMH9" s="180"/>
      <c r="BMI9" s="180"/>
      <c r="BMJ9" s="180"/>
      <c r="BMK9" s="180"/>
      <c r="BML9" s="180"/>
      <c r="BMM9" s="180"/>
      <c r="BMN9" s="180"/>
      <c r="BMO9" s="180"/>
      <c r="BMP9" s="180"/>
      <c r="BMQ9" s="180"/>
      <c r="BMR9" s="180"/>
      <c r="BMS9" s="180"/>
      <c r="BMT9" s="180"/>
      <c r="BMU9" s="180"/>
      <c r="BMV9" s="180"/>
      <c r="BMW9" s="180"/>
      <c r="BMX9" s="180"/>
      <c r="BMY9" s="180"/>
      <c r="BMZ9" s="180"/>
      <c r="BNA9" s="180"/>
      <c r="BNB9" s="180"/>
      <c r="BNC9" s="180"/>
      <c r="BND9" s="180"/>
      <c r="BNE9" s="180"/>
      <c r="BNF9" s="180"/>
      <c r="BNG9" s="180"/>
      <c r="BNH9" s="180"/>
      <c r="BNI9" s="180"/>
      <c r="BNJ9" s="180"/>
      <c r="BNK9" s="180"/>
      <c r="BNL9" s="180"/>
      <c r="BNM9" s="180"/>
      <c r="BNN9" s="180"/>
      <c r="BNO9" s="180"/>
      <c r="BNP9" s="180"/>
      <c r="BNQ9" s="180"/>
      <c r="BNR9" s="180"/>
      <c r="BNS9" s="180"/>
      <c r="BNT9" s="180"/>
      <c r="BNU9" s="180"/>
      <c r="BNV9" s="180"/>
      <c r="BNW9" s="180"/>
      <c r="BNX9" s="180"/>
      <c r="BNY9" s="180"/>
      <c r="BNZ9" s="180"/>
      <c r="BOA9" s="180"/>
      <c r="BOB9" s="180"/>
      <c r="BOC9" s="180"/>
      <c r="BOD9" s="180"/>
      <c r="BOE9" s="180"/>
      <c r="BOF9" s="180"/>
      <c r="BOG9" s="180"/>
      <c r="BOH9" s="180"/>
      <c r="BOI9" s="180"/>
      <c r="BOJ9" s="180"/>
      <c r="BOK9" s="180"/>
      <c r="BOL9" s="180"/>
      <c r="BOM9" s="180"/>
      <c r="BON9" s="180"/>
      <c r="BOO9" s="180"/>
      <c r="BOP9" s="180"/>
      <c r="BOQ9" s="180"/>
      <c r="BOR9" s="180"/>
      <c r="BOS9" s="180"/>
      <c r="BOT9" s="180"/>
      <c r="BOU9" s="180"/>
      <c r="BOV9" s="180"/>
      <c r="BOW9" s="180"/>
      <c r="BOX9" s="180"/>
      <c r="BOY9" s="180"/>
      <c r="BOZ9" s="180"/>
      <c r="BPA9" s="180"/>
      <c r="BPB9" s="180"/>
      <c r="BPC9" s="180"/>
      <c r="BPD9" s="180"/>
      <c r="BPE9" s="180"/>
      <c r="BPF9" s="180"/>
      <c r="BPG9" s="180"/>
      <c r="BPH9" s="180"/>
      <c r="BPI9" s="180"/>
      <c r="BPJ9" s="180"/>
      <c r="BPK9" s="180"/>
      <c r="BPL9" s="180"/>
      <c r="BPM9" s="180"/>
      <c r="BPN9" s="180"/>
      <c r="BPO9" s="180"/>
      <c r="BPP9" s="180"/>
      <c r="BPQ9" s="180"/>
      <c r="BPR9" s="180"/>
      <c r="BPS9" s="180"/>
      <c r="BPT9" s="180"/>
      <c r="BPU9" s="180"/>
      <c r="BPV9" s="180"/>
      <c r="BPW9" s="180"/>
      <c r="BPX9" s="180"/>
      <c r="BPY9" s="180"/>
      <c r="BPZ9" s="180"/>
      <c r="BQA9" s="180"/>
      <c r="BQB9" s="180"/>
      <c r="BQC9" s="180"/>
      <c r="BQD9" s="180"/>
      <c r="BQE9" s="180"/>
      <c r="BQF9" s="180"/>
      <c r="BQG9" s="180"/>
      <c r="BQH9" s="180"/>
      <c r="BQI9" s="180"/>
      <c r="BQJ9" s="180"/>
      <c r="BQK9" s="180"/>
      <c r="BQL9" s="180"/>
      <c r="BQM9" s="180"/>
      <c r="BQN9" s="180"/>
      <c r="BQO9" s="180"/>
      <c r="BQP9" s="180"/>
      <c r="BQQ9" s="180"/>
      <c r="BQR9" s="180"/>
      <c r="BQS9" s="180"/>
      <c r="BQT9" s="180"/>
      <c r="BQU9" s="180"/>
      <c r="BQV9" s="180"/>
      <c r="BQW9" s="180"/>
      <c r="BQX9" s="180"/>
      <c r="BQY9" s="180"/>
      <c r="BQZ9" s="180"/>
      <c r="BRA9" s="180"/>
      <c r="BRB9" s="180"/>
      <c r="BRC9" s="180"/>
      <c r="BRD9" s="180"/>
      <c r="BRE9" s="180"/>
      <c r="BRF9" s="180"/>
      <c r="BRG9" s="180"/>
      <c r="BRH9" s="180"/>
      <c r="BRI9" s="180"/>
      <c r="BRJ9" s="180"/>
      <c r="BRK9" s="180"/>
      <c r="BRL9" s="180"/>
      <c r="BRM9" s="180"/>
      <c r="BRN9" s="180"/>
      <c r="BRO9" s="180"/>
      <c r="BRP9" s="180"/>
      <c r="BRQ9" s="180"/>
      <c r="BRR9" s="180"/>
      <c r="BRS9" s="180"/>
      <c r="BRT9" s="180"/>
      <c r="BRU9" s="180"/>
      <c r="BRV9" s="180"/>
      <c r="BRW9" s="180"/>
      <c r="BRX9" s="180"/>
      <c r="BRY9" s="180"/>
      <c r="BRZ9" s="180"/>
      <c r="BSA9" s="180"/>
      <c r="BSB9" s="180"/>
      <c r="BSC9" s="180"/>
      <c r="BSD9" s="180"/>
      <c r="BSE9" s="180"/>
      <c r="BSF9" s="180"/>
      <c r="BSG9" s="180"/>
      <c r="BSH9" s="180"/>
      <c r="BSI9" s="180"/>
      <c r="BSJ9" s="180"/>
      <c r="BSK9" s="180"/>
      <c r="BSL9" s="180"/>
      <c r="BSM9" s="180"/>
      <c r="BSN9" s="180"/>
      <c r="BSO9" s="180"/>
      <c r="BSP9" s="180"/>
      <c r="BSQ9" s="180"/>
      <c r="BSR9" s="180"/>
      <c r="BSS9" s="180"/>
      <c r="BST9" s="180"/>
      <c r="BSU9" s="180"/>
      <c r="BSV9" s="180"/>
      <c r="BSW9" s="180"/>
      <c r="BSX9" s="180"/>
      <c r="BSY9" s="180"/>
      <c r="BSZ9" s="180"/>
      <c r="BTA9" s="180"/>
      <c r="BTB9" s="180"/>
      <c r="BTC9" s="180"/>
      <c r="BTD9" s="180"/>
      <c r="BTE9" s="180"/>
      <c r="BTF9" s="180"/>
      <c r="BTG9" s="180"/>
      <c r="BTH9" s="180"/>
      <c r="BTI9" s="180"/>
      <c r="BTJ9" s="180"/>
      <c r="BTK9" s="180"/>
      <c r="BTL9" s="180"/>
      <c r="BTM9" s="180"/>
      <c r="BTN9" s="180"/>
      <c r="BTO9" s="180"/>
      <c r="BTP9" s="180"/>
      <c r="BTQ9" s="180"/>
      <c r="BTR9" s="180"/>
      <c r="BTS9" s="180"/>
      <c r="BTT9" s="180"/>
      <c r="BTU9" s="180"/>
      <c r="BTV9" s="180"/>
      <c r="BTW9" s="180"/>
      <c r="BTX9" s="180"/>
      <c r="BTY9" s="180"/>
      <c r="BTZ9" s="180"/>
      <c r="BUA9" s="180"/>
      <c r="BUB9" s="180"/>
      <c r="BUC9" s="180"/>
      <c r="BUD9" s="180"/>
      <c r="BUE9" s="180"/>
      <c r="BUF9" s="180"/>
      <c r="BUG9" s="180"/>
      <c r="BUH9" s="180"/>
      <c r="BUI9" s="180"/>
      <c r="BUJ9" s="180"/>
      <c r="BUK9" s="180"/>
      <c r="BUL9" s="180"/>
      <c r="BUM9" s="180"/>
      <c r="BUN9" s="180"/>
      <c r="BUO9" s="180"/>
      <c r="BUP9" s="180"/>
      <c r="BUQ9" s="180"/>
      <c r="BUR9" s="180"/>
      <c r="BUS9" s="180"/>
      <c r="BUT9" s="180"/>
      <c r="BUU9" s="180"/>
      <c r="BUV9" s="180"/>
      <c r="BUW9" s="180"/>
      <c r="BUX9" s="180"/>
      <c r="BUY9" s="180"/>
      <c r="BUZ9" s="180"/>
      <c r="BVA9" s="180"/>
      <c r="BVB9" s="180"/>
      <c r="BVC9" s="180"/>
      <c r="BVD9" s="180"/>
      <c r="BVE9" s="180"/>
      <c r="BVF9" s="180"/>
      <c r="BVG9" s="180"/>
      <c r="BVH9" s="180"/>
      <c r="BVI9" s="180"/>
      <c r="BVJ9" s="180"/>
      <c r="BVK9" s="180"/>
      <c r="BVL9" s="180"/>
      <c r="BVM9" s="180"/>
      <c r="BVN9" s="180"/>
      <c r="BVO9" s="180"/>
      <c r="BVP9" s="180"/>
      <c r="BVQ9" s="180"/>
      <c r="BVR9" s="180"/>
      <c r="BVS9" s="180"/>
      <c r="BVT9" s="180"/>
      <c r="BVU9" s="180"/>
      <c r="BVV9" s="180"/>
      <c r="BVW9" s="180"/>
      <c r="BVX9" s="180"/>
      <c r="BVY9" s="180"/>
      <c r="BVZ9" s="180"/>
      <c r="BWA9" s="180"/>
      <c r="BWB9" s="180"/>
      <c r="BWC9" s="180"/>
      <c r="BWD9" s="180"/>
      <c r="BWE9" s="180"/>
      <c r="BWF9" s="180"/>
      <c r="BWG9" s="180"/>
      <c r="BWH9" s="180"/>
      <c r="BWI9" s="180"/>
      <c r="BWJ9" s="180"/>
      <c r="BWK9" s="180"/>
      <c r="BWL9" s="180"/>
      <c r="BWM9" s="180"/>
      <c r="BWN9" s="180"/>
      <c r="BWO9" s="180"/>
      <c r="BWP9" s="180"/>
      <c r="BWQ9" s="180"/>
      <c r="BWR9" s="180"/>
      <c r="BWS9" s="180"/>
      <c r="BWT9" s="180"/>
      <c r="BWU9" s="180"/>
      <c r="BWV9" s="180"/>
      <c r="BWW9" s="180"/>
      <c r="BWX9" s="180"/>
      <c r="BWY9" s="180"/>
      <c r="BWZ9" s="180"/>
      <c r="BXA9" s="180"/>
      <c r="BXB9" s="180"/>
      <c r="BXC9" s="180"/>
      <c r="BXD9" s="180"/>
      <c r="BXE9" s="180"/>
      <c r="BXF9" s="180"/>
      <c r="BXG9" s="180"/>
      <c r="BXH9" s="180"/>
      <c r="BXI9" s="180"/>
      <c r="BXJ9" s="180"/>
      <c r="BXK9" s="180"/>
      <c r="BXL9" s="180"/>
      <c r="BXM9" s="180"/>
      <c r="BXN9" s="180"/>
      <c r="BXO9" s="180"/>
      <c r="BXP9" s="180"/>
      <c r="BXQ9" s="180"/>
      <c r="BXR9" s="180"/>
      <c r="BXS9" s="180"/>
      <c r="BXT9" s="180"/>
      <c r="BXU9" s="180"/>
      <c r="BXV9" s="180"/>
      <c r="BXW9" s="180"/>
      <c r="BXX9" s="180"/>
      <c r="BXY9" s="180"/>
      <c r="BXZ9" s="180"/>
      <c r="BYA9" s="180"/>
      <c r="BYB9" s="180"/>
      <c r="BYC9" s="180"/>
      <c r="BYD9" s="180"/>
      <c r="BYE9" s="180"/>
      <c r="BYF9" s="180"/>
      <c r="BYG9" s="180"/>
      <c r="BYH9" s="180"/>
      <c r="BYI9" s="180"/>
      <c r="BYJ9" s="180"/>
      <c r="BYK9" s="180"/>
      <c r="BYL9" s="180"/>
      <c r="BYM9" s="180"/>
      <c r="BYN9" s="180"/>
      <c r="BYO9" s="180"/>
      <c r="BYP9" s="180"/>
      <c r="BYQ9" s="180"/>
      <c r="BYR9" s="180"/>
      <c r="BYS9" s="180"/>
      <c r="BYT9" s="180"/>
      <c r="BYU9" s="180"/>
      <c r="BYV9" s="180"/>
      <c r="BYW9" s="180"/>
      <c r="BYX9" s="180"/>
      <c r="BYY9" s="180"/>
      <c r="BYZ9" s="180"/>
      <c r="BZA9" s="180"/>
      <c r="BZB9" s="180"/>
      <c r="BZC9" s="180"/>
      <c r="BZD9" s="180"/>
      <c r="BZE9" s="180"/>
      <c r="BZF9" s="180"/>
      <c r="BZG9" s="180"/>
      <c r="BZH9" s="180"/>
      <c r="BZI9" s="180"/>
      <c r="BZJ9" s="180"/>
      <c r="BZK9" s="180"/>
      <c r="BZL9" s="180"/>
      <c r="BZM9" s="180"/>
      <c r="BZN9" s="180"/>
      <c r="BZO9" s="180"/>
      <c r="BZP9" s="180"/>
      <c r="BZQ9" s="180"/>
      <c r="BZR9" s="180"/>
      <c r="BZS9" s="180"/>
      <c r="BZT9" s="180"/>
      <c r="BZU9" s="180"/>
      <c r="BZV9" s="180"/>
      <c r="BZW9" s="180"/>
      <c r="BZX9" s="180"/>
      <c r="BZY9" s="180"/>
      <c r="BZZ9" s="180"/>
      <c r="CAA9" s="180"/>
      <c r="CAB9" s="180"/>
      <c r="CAC9" s="180"/>
      <c r="CAD9" s="180"/>
      <c r="CAE9" s="180"/>
      <c r="CAF9" s="180"/>
      <c r="CAG9" s="180"/>
      <c r="CAH9" s="180"/>
      <c r="CAI9" s="180"/>
      <c r="CAJ9" s="180"/>
      <c r="CAK9" s="180"/>
      <c r="CAL9" s="180"/>
      <c r="CAM9" s="180"/>
      <c r="CAN9" s="180"/>
      <c r="CAO9" s="180"/>
      <c r="CAP9" s="180"/>
      <c r="CAQ9" s="180"/>
      <c r="CAR9" s="180"/>
      <c r="CAS9" s="180"/>
      <c r="CAT9" s="180"/>
      <c r="CAU9" s="180"/>
      <c r="CAV9" s="180"/>
      <c r="CAW9" s="180"/>
      <c r="CAX9" s="180"/>
      <c r="CAY9" s="180"/>
      <c r="CAZ9" s="180"/>
      <c r="CBA9" s="180"/>
      <c r="CBB9" s="180"/>
      <c r="CBC9" s="180"/>
      <c r="CBD9" s="180"/>
      <c r="CBE9" s="180"/>
      <c r="CBF9" s="180"/>
      <c r="CBG9" s="180"/>
      <c r="CBH9" s="180"/>
      <c r="CBI9" s="180"/>
      <c r="CBJ9" s="180"/>
      <c r="CBK9" s="180"/>
      <c r="CBL9" s="180"/>
      <c r="CBM9" s="180"/>
      <c r="CBN9" s="180"/>
      <c r="CBO9" s="180"/>
      <c r="CBP9" s="180"/>
      <c r="CBQ9" s="180"/>
      <c r="CBR9" s="180"/>
      <c r="CBS9" s="180"/>
      <c r="CBT9" s="180"/>
      <c r="CBU9" s="180"/>
      <c r="CBV9" s="180"/>
      <c r="CBW9" s="180"/>
      <c r="CBX9" s="180"/>
      <c r="CBY9" s="180"/>
      <c r="CBZ9" s="180"/>
      <c r="CCA9" s="180"/>
      <c r="CCB9" s="180"/>
      <c r="CCC9" s="180"/>
      <c r="CCD9" s="180"/>
      <c r="CCE9" s="180"/>
      <c r="CCF9" s="180"/>
      <c r="CCG9" s="180"/>
      <c r="CCH9" s="180"/>
      <c r="CCI9" s="180"/>
      <c r="CCJ9" s="180"/>
      <c r="CCK9" s="180"/>
      <c r="CCL9" s="180"/>
      <c r="CCM9" s="180"/>
      <c r="CCN9" s="180"/>
      <c r="CCO9" s="180"/>
      <c r="CCP9" s="180"/>
      <c r="CCQ9" s="180"/>
      <c r="CCR9" s="180"/>
      <c r="CCS9" s="180"/>
      <c r="CCT9" s="180"/>
      <c r="CCU9" s="180"/>
      <c r="CCV9" s="180"/>
      <c r="CCW9" s="180"/>
      <c r="CCX9" s="180"/>
      <c r="CCY9" s="180"/>
      <c r="CCZ9" s="180"/>
      <c r="CDA9" s="180"/>
      <c r="CDB9" s="180"/>
      <c r="CDC9" s="180"/>
      <c r="CDD9" s="180"/>
      <c r="CDE9" s="180"/>
      <c r="CDF9" s="180"/>
      <c r="CDG9" s="180"/>
      <c r="CDH9" s="180"/>
      <c r="CDI9" s="180"/>
      <c r="CDJ9" s="180"/>
      <c r="CDK9" s="180"/>
      <c r="CDL9" s="180"/>
      <c r="CDM9" s="180"/>
      <c r="CDN9" s="180"/>
      <c r="CDO9" s="180"/>
      <c r="CDP9" s="180"/>
      <c r="CDQ9" s="180"/>
      <c r="CDR9" s="180"/>
      <c r="CDS9" s="180"/>
      <c r="CDT9" s="180"/>
      <c r="CDU9" s="180"/>
      <c r="CDV9" s="180"/>
      <c r="CDW9" s="180"/>
      <c r="CDX9" s="180"/>
      <c r="CDY9" s="180"/>
      <c r="CDZ9" s="180"/>
      <c r="CEA9" s="180"/>
      <c r="CEB9" s="180"/>
      <c r="CEC9" s="180"/>
      <c r="CED9" s="180"/>
      <c r="CEE9" s="180"/>
      <c r="CEF9" s="180"/>
      <c r="CEG9" s="180"/>
      <c r="CEH9" s="180"/>
      <c r="CEI9" s="180"/>
      <c r="CEJ9" s="180"/>
      <c r="CEK9" s="180"/>
      <c r="CEL9" s="180"/>
      <c r="CEM9" s="180"/>
      <c r="CEN9" s="180"/>
      <c r="CEO9" s="180"/>
      <c r="CEP9" s="180"/>
      <c r="CEQ9" s="180"/>
      <c r="CER9" s="180"/>
      <c r="CES9" s="180"/>
      <c r="CET9" s="180"/>
      <c r="CEU9" s="180"/>
      <c r="CEV9" s="180"/>
      <c r="CEW9" s="180"/>
      <c r="CEX9" s="180"/>
      <c r="CEY9" s="180"/>
      <c r="CEZ9" s="180"/>
      <c r="CFA9" s="180"/>
      <c r="CFB9" s="180"/>
      <c r="CFC9" s="180"/>
      <c r="CFD9" s="180"/>
      <c r="CFE9" s="180"/>
      <c r="CFF9" s="180"/>
      <c r="CFG9" s="180"/>
      <c r="CFH9" s="180"/>
      <c r="CFI9" s="180"/>
      <c r="CFJ9" s="180"/>
      <c r="CFK9" s="180"/>
      <c r="CFL9" s="180"/>
      <c r="CFM9" s="180"/>
      <c r="CFN9" s="180"/>
      <c r="CFO9" s="180"/>
      <c r="CFP9" s="180"/>
      <c r="CFQ9" s="180"/>
      <c r="CFR9" s="180"/>
      <c r="CFS9" s="180"/>
      <c r="CFT9" s="180"/>
      <c r="CFU9" s="180"/>
      <c r="CFV9" s="180"/>
      <c r="CFW9" s="180"/>
      <c r="CFX9" s="180"/>
      <c r="CFY9" s="180"/>
      <c r="CFZ9" s="180"/>
      <c r="CGA9" s="180"/>
      <c r="CGB9" s="180"/>
      <c r="CGC9" s="180"/>
      <c r="CGD9" s="180"/>
      <c r="CGE9" s="180"/>
      <c r="CGF9" s="180"/>
      <c r="CGG9" s="180"/>
      <c r="CGH9" s="180"/>
      <c r="CGI9" s="180"/>
      <c r="CGJ9" s="180"/>
      <c r="CGK9" s="180"/>
      <c r="CGL9" s="180"/>
      <c r="CGM9" s="180"/>
      <c r="CGN9" s="180"/>
      <c r="CGO9" s="180"/>
      <c r="CGP9" s="180"/>
      <c r="CGQ9" s="180"/>
      <c r="CGR9" s="180"/>
      <c r="CGS9" s="180"/>
      <c r="CGT9" s="180"/>
      <c r="CGU9" s="180"/>
      <c r="CGV9" s="180"/>
      <c r="CGW9" s="180"/>
      <c r="CGX9" s="180"/>
      <c r="CGY9" s="180"/>
      <c r="CGZ9" s="180"/>
      <c r="CHA9" s="180"/>
      <c r="CHB9" s="180"/>
      <c r="CHC9" s="180"/>
      <c r="CHD9" s="180"/>
      <c r="CHE9" s="180"/>
      <c r="CHF9" s="180"/>
      <c r="CHG9" s="180"/>
      <c r="CHH9" s="180"/>
      <c r="CHI9" s="180"/>
      <c r="CHJ9" s="180"/>
      <c r="CHK9" s="180"/>
      <c r="CHL9" s="180"/>
      <c r="CHM9" s="180"/>
      <c r="CHN9" s="180"/>
      <c r="CHO9" s="180"/>
      <c r="CHP9" s="180"/>
      <c r="CHQ9" s="180"/>
      <c r="CHR9" s="180"/>
      <c r="CHS9" s="180"/>
      <c r="CHT9" s="180"/>
      <c r="CHU9" s="180"/>
      <c r="CHV9" s="180"/>
      <c r="CHW9" s="180"/>
      <c r="CHX9" s="180"/>
      <c r="CHY9" s="180"/>
      <c r="CHZ9" s="180"/>
      <c r="CIA9" s="180"/>
      <c r="CIB9" s="180"/>
      <c r="CIC9" s="180"/>
      <c r="CID9" s="180"/>
      <c r="CIE9" s="180"/>
      <c r="CIF9" s="180"/>
      <c r="CIG9" s="180"/>
      <c r="CIH9" s="180"/>
      <c r="CII9" s="180"/>
      <c r="CIJ9" s="180"/>
      <c r="CIK9" s="180"/>
      <c r="CIL9" s="180"/>
      <c r="CIM9" s="180"/>
      <c r="CIN9" s="180"/>
      <c r="CIO9" s="180"/>
      <c r="CIP9" s="180"/>
      <c r="CIQ9" s="180"/>
      <c r="CIR9" s="180"/>
      <c r="CIS9" s="180"/>
      <c r="CIT9" s="180"/>
      <c r="CIU9" s="180"/>
      <c r="CIV9" s="180"/>
      <c r="CIW9" s="180"/>
      <c r="CIX9" s="180"/>
      <c r="CIY9" s="180"/>
      <c r="CIZ9" s="180"/>
      <c r="CJA9" s="180"/>
      <c r="CJB9" s="180"/>
      <c r="CJC9" s="180"/>
      <c r="CJD9" s="180"/>
      <c r="CJE9" s="180"/>
      <c r="CJF9" s="180"/>
      <c r="CJG9" s="180"/>
      <c r="CJH9" s="180"/>
      <c r="CJI9" s="180"/>
      <c r="CJJ9" s="180"/>
      <c r="CJK9" s="180"/>
      <c r="CJL9" s="180"/>
      <c r="CJM9" s="180"/>
      <c r="CJN9" s="180"/>
      <c r="CJO9" s="180"/>
      <c r="CJP9" s="180"/>
      <c r="CJQ9" s="180"/>
      <c r="CJR9" s="180"/>
      <c r="CJS9" s="180"/>
      <c r="CJT9" s="180"/>
      <c r="CJU9" s="180"/>
      <c r="CJV9" s="180"/>
      <c r="CJW9" s="180"/>
      <c r="CJX9" s="180"/>
      <c r="CJY9" s="180"/>
      <c r="CJZ9" s="180"/>
      <c r="CKA9" s="180"/>
      <c r="CKB9" s="180"/>
      <c r="CKC9" s="180"/>
      <c r="CKD9" s="180"/>
      <c r="CKE9" s="180"/>
      <c r="CKF9" s="180"/>
      <c r="CKG9" s="180"/>
      <c r="CKH9" s="180"/>
      <c r="CKI9" s="180"/>
      <c r="CKJ9" s="180"/>
      <c r="CKK9" s="180"/>
      <c r="CKL9" s="180"/>
      <c r="CKM9" s="180"/>
      <c r="CKN9" s="180"/>
      <c r="CKO9" s="180"/>
      <c r="CKP9" s="180"/>
      <c r="CKQ9" s="180"/>
      <c r="CKR9" s="180"/>
      <c r="CKS9" s="180"/>
      <c r="CKT9" s="180"/>
      <c r="CKU9" s="180"/>
      <c r="CKV9" s="180"/>
      <c r="CKW9" s="180"/>
      <c r="CKX9" s="180"/>
      <c r="CKY9" s="180"/>
      <c r="CKZ9" s="180"/>
      <c r="CLA9" s="180"/>
      <c r="CLB9" s="180"/>
      <c r="CLC9" s="180"/>
      <c r="CLD9" s="180"/>
      <c r="CLE9" s="180"/>
      <c r="CLF9" s="180"/>
      <c r="CLG9" s="180"/>
      <c r="CLH9" s="180"/>
      <c r="CLI9" s="180"/>
      <c r="CLJ9" s="180"/>
      <c r="CLK9" s="180"/>
      <c r="CLL9" s="180"/>
      <c r="CLM9" s="180"/>
      <c r="CLN9" s="180"/>
      <c r="CLO9" s="180"/>
      <c r="CLP9" s="180"/>
      <c r="CLQ9" s="180"/>
      <c r="CLR9" s="180"/>
      <c r="CLS9" s="180"/>
      <c r="CLT9" s="180"/>
      <c r="CLU9" s="180"/>
      <c r="CLV9" s="180"/>
      <c r="CLW9" s="180"/>
      <c r="CLX9" s="180"/>
      <c r="CLY9" s="180"/>
      <c r="CLZ9" s="180"/>
      <c r="CMA9" s="180"/>
      <c r="CMB9" s="180"/>
      <c r="CMC9" s="180"/>
      <c r="CMD9" s="180"/>
      <c r="CME9" s="180"/>
      <c r="CMF9" s="180"/>
      <c r="CMG9" s="180"/>
      <c r="CMH9" s="180"/>
      <c r="CMI9" s="180"/>
      <c r="CMJ9" s="180"/>
      <c r="CMK9" s="180"/>
      <c r="CML9" s="180"/>
      <c r="CMM9" s="180"/>
      <c r="CMN9" s="180"/>
      <c r="CMO9" s="180"/>
      <c r="CMP9" s="180"/>
      <c r="CMQ9" s="180"/>
      <c r="CMR9" s="180"/>
      <c r="CMS9" s="180"/>
      <c r="CMT9" s="180"/>
      <c r="CMU9" s="180"/>
      <c r="CMV9" s="180"/>
      <c r="CMW9" s="180"/>
      <c r="CMX9" s="180"/>
      <c r="CMY9" s="180"/>
      <c r="CMZ9" s="180"/>
      <c r="CNA9" s="180"/>
      <c r="CNB9" s="180"/>
      <c r="CNC9" s="180"/>
      <c r="CND9" s="180"/>
      <c r="CNE9" s="180"/>
      <c r="CNF9" s="180"/>
      <c r="CNG9" s="180"/>
      <c r="CNH9" s="180"/>
      <c r="CNI9" s="180"/>
      <c r="CNJ9" s="180"/>
      <c r="CNK9" s="180"/>
      <c r="CNL9" s="180"/>
      <c r="CNM9" s="180"/>
      <c r="CNN9" s="180"/>
      <c r="CNO9" s="180"/>
      <c r="CNP9" s="180"/>
      <c r="CNQ9" s="180"/>
      <c r="CNR9" s="180"/>
      <c r="CNS9" s="180"/>
      <c r="CNT9" s="180"/>
      <c r="CNU9" s="180"/>
      <c r="CNV9" s="180"/>
      <c r="CNW9" s="180"/>
      <c r="CNX9" s="180"/>
      <c r="CNY9" s="180"/>
      <c r="CNZ9" s="180"/>
      <c r="COA9" s="180"/>
      <c r="COB9" s="180"/>
      <c r="COC9" s="180"/>
      <c r="COD9" s="180"/>
      <c r="COE9" s="180"/>
      <c r="COF9" s="180"/>
      <c r="COG9" s="180"/>
      <c r="COH9" s="180"/>
      <c r="COI9" s="180"/>
      <c r="COJ9" s="180"/>
      <c r="COK9" s="180"/>
      <c r="COL9" s="180"/>
      <c r="COM9" s="180"/>
      <c r="CON9" s="180"/>
      <c r="COO9" s="180"/>
      <c r="COP9" s="180"/>
      <c r="COQ9" s="180"/>
      <c r="COR9" s="180"/>
      <c r="COS9" s="180"/>
      <c r="COT9" s="180"/>
      <c r="COU9" s="180"/>
      <c r="COV9" s="180"/>
      <c r="COW9" s="180"/>
      <c r="COX9" s="180"/>
      <c r="COY9" s="180"/>
      <c r="COZ9" s="180"/>
      <c r="CPA9" s="180"/>
      <c r="CPB9" s="180"/>
      <c r="CPC9" s="180"/>
      <c r="CPD9" s="180"/>
      <c r="CPE9" s="180"/>
      <c r="CPF9" s="180"/>
      <c r="CPG9" s="180"/>
      <c r="CPH9" s="180"/>
      <c r="CPI9" s="180"/>
      <c r="CPJ9" s="180"/>
      <c r="CPK9" s="180"/>
      <c r="CPL9" s="180"/>
      <c r="CPM9" s="180"/>
      <c r="CPN9" s="180"/>
      <c r="CPO9" s="180"/>
      <c r="CPP9" s="180"/>
      <c r="CPQ9" s="180"/>
      <c r="CPR9" s="180"/>
      <c r="CPS9" s="180"/>
      <c r="CPT9" s="180"/>
      <c r="CPU9" s="180"/>
      <c r="CPV9" s="180"/>
      <c r="CPW9" s="180"/>
      <c r="CPX9" s="180"/>
      <c r="CPY9" s="180"/>
      <c r="CPZ9" s="180"/>
      <c r="CQA9" s="180"/>
      <c r="CQB9" s="180"/>
      <c r="CQC9" s="180"/>
      <c r="CQD9" s="180"/>
      <c r="CQE9" s="180"/>
      <c r="CQF9" s="180"/>
      <c r="CQG9" s="180"/>
      <c r="CQH9" s="180"/>
      <c r="CQI9" s="180"/>
      <c r="CQJ9" s="180"/>
      <c r="CQK9" s="180"/>
      <c r="CQL9" s="180"/>
      <c r="CQM9" s="180"/>
      <c r="CQN9" s="180"/>
      <c r="CQO9" s="180"/>
      <c r="CQP9" s="180"/>
      <c r="CQQ9" s="180"/>
      <c r="CQR9" s="180"/>
      <c r="CQS9" s="180"/>
      <c r="CQT9" s="180"/>
      <c r="CQU9" s="180"/>
      <c r="CQV9" s="180"/>
      <c r="CQW9" s="180"/>
      <c r="CQX9" s="180"/>
      <c r="CQY9" s="180"/>
      <c r="CQZ9" s="180"/>
      <c r="CRA9" s="180"/>
      <c r="CRB9" s="180"/>
      <c r="CRC9" s="180"/>
      <c r="CRD9" s="180"/>
      <c r="CRE9" s="180"/>
      <c r="CRF9" s="180"/>
      <c r="CRG9" s="180"/>
      <c r="CRH9" s="180"/>
      <c r="CRI9" s="180"/>
      <c r="CRJ9" s="180"/>
      <c r="CRK9" s="180"/>
      <c r="CRL9" s="180"/>
      <c r="CRM9" s="180"/>
      <c r="CRN9" s="180"/>
      <c r="CRO9" s="180"/>
      <c r="CRP9" s="180"/>
      <c r="CRQ9" s="180"/>
      <c r="CRR9" s="180"/>
      <c r="CRS9" s="180"/>
      <c r="CRT9" s="180"/>
      <c r="CRU9" s="180"/>
      <c r="CRV9" s="180"/>
      <c r="CRW9" s="180"/>
      <c r="CRX9" s="180"/>
      <c r="CRY9" s="180"/>
      <c r="CRZ9" s="180"/>
      <c r="CSA9" s="180"/>
      <c r="CSB9" s="180"/>
      <c r="CSC9" s="180"/>
      <c r="CSD9" s="180"/>
      <c r="CSE9" s="180"/>
      <c r="CSF9" s="180"/>
      <c r="CSG9" s="180"/>
      <c r="CSH9" s="180"/>
      <c r="CSI9" s="180"/>
      <c r="CSJ9" s="180"/>
      <c r="CSK9" s="180"/>
      <c r="CSL9" s="180"/>
      <c r="CSM9" s="180"/>
      <c r="CSN9" s="180"/>
      <c r="CSO9" s="180"/>
      <c r="CSP9" s="180"/>
      <c r="CSQ9" s="180"/>
      <c r="CSR9" s="180"/>
      <c r="CSS9" s="180"/>
      <c r="CST9" s="180"/>
      <c r="CSU9" s="180"/>
      <c r="CSV9" s="180"/>
      <c r="CSW9" s="180"/>
      <c r="CSX9" s="180"/>
      <c r="CSY9" s="180"/>
      <c r="CSZ9" s="180"/>
      <c r="CTA9" s="180"/>
      <c r="CTB9" s="180"/>
      <c r="CTC9" s="180"/>
      <c r="CTD9" s="180"/>
      <c r="CTE9" s="180"/>
      <c r="CTF9" s="180"/>
      <c r="CTG9" s="180"/>
      <c r="CTH9" s="180"/>
      <c r="CTI9" s="180"/>
      <c r="CTJ9" s="180"/>
      <c r="CTK9" s="180"/>
      <c r="CTL9" s="180"/>
      <c r="CTM9" s="180"/>
      <c r="CTN9" s="180"/>
      <c r="CTO9" s="180"/>
      <c r="CTP9" s="180"/>
      <c r="CTQ9" s="180"/>
      <c r="CTR9" s="180"/>
      <c r="CTS9" s="180"/>
      <c r="CTT9" s="180"/>
      <c r="CTU9" s="180"/>
      <c r="CTV9" s="180"/>
      <c r="CTW9" s="180"/>
      <c r="CTX9" s="180"/>
      <c r="CTY9" s="180"/>
      <c r="CTZ9" s="180"/>
      <c r="CUA9" s="180"/>
      <c r="CUB9" s="180"/>
      <c r="CUC9" s="180"/>
      <c r="CUD9" s="180"/>
      <c r="CUE9" s="180"/>
      <c r="CUF9" s="180"/>
      <c r="CUG9" s="180"/>
      <c r="CUH9" s="180"/>
      <c r="CUI9" s="180"/>
      <c r="CUJ9" s="180"/>
      <c r="CUK9" s="180"/>
      <c r="CUL9" s="180"/>
      <c r="CUM9" s="180"/>
      <c r="CUN9" s="180"/>
      <c r="CUO9" s="180"/>
      <c r="CUP9" s="180"/>
      <c r="CUQ9" s="180"/>
      <c r="CUR9" s="180"/>
      <c r="CUS9" s="180"/>
      <c r="CUT9" s="180"/>
      <c r="CUU9" s="180"/>
      <c r="CUV9" s="180"/>
      <c r="CUW9" s="180"/>
      <c r="CUX9" s="180"/>
      <c r="CUY9" s="180"/>
      <c r="CUZ9" s="180"/>
      <c r="CVA9" s="180"/>
      <c r="CVB9" s="180"/>
      <c r="CVC9" s="180"/>
      <c r="CVD9" s="180"/>
      <c r="CVE9" s="180"/>
      <c r="CVF9" s="180"/>
      <c r="CVG9" s="180"/>
      <c r="CVH9" s="180"/>
      <c r="CVI9" s="180"/>
      <c r="CVJ9" s="180"/>
      <c r="CVK9" s="180"/>
      <c r="CVL9" s="180"/>
      <c r="CVM9" s="180"/>
      <c r="CVN9" s="180"/>
      <c r="CVO9" s="180"/>
      <c r="CVP9" s="180"/>
      <c r="CVQ9" s="180"/>
      <c r="CVR9" s="180"/>
      <c r="CVS9" s="180"/>
      <c r="CVT9" s="180"/>
      <c r="CVU9" s="180"/>
      <c r="CVV9" s="180"/>
      <c r="CVW9" s="180"/>
      <c r="CVX9" s="180"/>
      <c r="CVY9" s="180"/>
      <c r="CVZ9" s="180"/>
      <c r="CWA9" s="180"/>
      <c r="CWB9" s="180"/>
      <c r="CWC9" s="180"/>
      <c r="CWD9" s="180"/>
      <c r="CWE9" s="180"/>
      <c r="CWF9" s="180"/>
      <c r="CWG9" s="180"/>
      <c r="CWH9" s="180"/>
      <c r="CWI9" s="180"/>
      <c r="CWJ9" s="180"/>
      <c r="CWK9" s="180"/>
      <c r="CWL9" s="180"/>
      <c r="CWM9" s="180"/>
      <c r="CWN9" s="180"/>
      <c r="CWO9" s="180"/>
      <c r="CWP9" s="180"/>
      <c r="CWQ9" s="180"/>
      <c r="CWR9" s="180"/>
      <c r="CWS9" s="180"/>
      <c r="CWT9" s="180"/>
      <c r="CWU9" s="180"/>
      <c r="CWV9" s="180"/>
      <c r="CWW9" s="180"/>
      <c r="CWX9" s="180"/>
      <c r="CWY9" s="180"/>
      <c r="CWZ9" s="180"/>
      <c r="CXA9" s="180"/>
      <c r="CXB9" s="180"/>
      <c r="CXC9" s="180"/>
      <c r="CXD9" s="180"/>
      <c r="CXE9" s="180"/>
      <c r="CXF9" s="180"/>
      <c r="CXG9" s="180"/>
      <c r="CXH9" s="180"/>
      <c r="CXI9" s="180"/>
      <c r="CXJ9" s="180"/>
      <c r="CXK9" s="180"/>
      <c r="CXL9" s="180"/>
      <c r="CXM9" s="180"/>
      <c r="CXN9" s="180"/>
      <c r="CXO9" s="180"/>
      <c r="CXP9" s="180"/>
      <c r="CXQ9" s="180"/>
      <c r="CXR9" s="180"/>
      <c r="CXS9" s="180"/>
      <c r="CXT9" s="180"/>
      <c r="CXU9" s="180"/>
      <c r="CXV9" s="180"/>
      <c r="CXW9" s="180"/>
      <c r="CXX9" s="180"/>
      <c r="CXY9" s="180"/>
      <c r="CXZ9" s="180"/>
      <c r="CYA9" s="180"/>
      <c r="CYB9" s="180"/>
      <c r="CYC9" s="180"/>
      <c r="CYD9" s="180"/>
      <c r="CYE9" s="180"/>
      <c r="CYF9" s="180"/>
      <c r="CYG9" s="180"/>
      <c r="CYH9" s="180"/>
      <c r="CYI9" s="180"/>
      <c r="CYJ9" s="180"/>
      <c r="CYK9" s="180"/>
      <c r="CYL9" s="180"/>
      <c r="CYM9" s="180"/>
      <c r="CYN9" s="180"/>
      <c r="CYO9" s="180"/>
      <c r="CYP9" s="180"/>
      <c r="CYQ9" s="180"/>
      <c r="CYR9" s="180"/>
      <c r="CYS9" s="180"/>
      <c r="CYT9" s="180"/>
      <c r="CYU9" s="180"/>
      <c r="CYV9" s="180"/>
      <c r="CYW9" s="180"/>
      <c r="CYX9" s="180"/>
      <c r="CYY9" s="180"/>
      <c r="CYZ9" s="180"/>
      <c r="CZA9" s="180"/>
      <c r="CZB9" s="180"/>
      <c r="CZC9" s="180"/>
      <c r="CZD9" s="180"/>
      <c r="CZE9" s="180"/>
      <c r="CZF9" s="180"/>
      <c r="CZG9" s="180"/>
      <c r="CZH9" s="180"/>
      <c r="CZI9" s="180"/>
      <c r="CZJ9" s="180"/>
      <c r="CZK9" s="180"/>
      <c r="CZL9" s="180"/>
      <c r="CZM9" s="180"/>
      <c r="CZN9" s="180"/>
      <c r="CZO9" s="180"/>
      <c r="CZP9" s="180"/>
      <c r="CZQ9" s="180"/>
      <c r="CZR9" s="180"/>
      <c r="CZS9" s="180"/>
      <c r="CZT9" s="180"/>
      <c r="CZU9" s="180"/>
      <c r="CZV9" s="180"/>
      <c r="CZW9" s="180"/>
      <c r="CZX9" s="180"/>
      <c r="CZY9" s="180"/>
      <c r="CZZ9" s="180"/>
      <c r="DAA9" s="180"/>
      <c r="DAB9" s="180"/>
      <c r="DAC9" s="180"/>
      <c r="DAD9" s="180"/>
      <c r="DAE9" s="180"/>
      <c r="DAF9" s="180"/>
      <c r="DAG9" s="180"/>
      <c r="DAH9" s="180"/>
      <c r="DAI9" s="180"/>
      <c r="DAJ9" s="180"/>
      <c r="DAK9" s="180"/>
      <c r="DAL9" s="180"/>
      <c r="DAM9" s="180"/>
      <c r="DAN9" s="180"/>
      <c r="DAO9" s="180"/>
      <c r="DAP9" s="180"/>
      <c r="DAQ9" s="180"/>
      <c r="DAR9" s="180"/>
      <c r="DAS9" s="180"/>
      <c r="DAT9" s="180"/>
      <c r="DAU9" s="180"/>
      <c r="DAV9" s="180"/>
      <c r="DAW9" s="180"/>
      <c r="DAX9" s="180"/>
      <c r="DAY9" s="180"/>
      <c r="DAZ9" s="180"/>
      <c r="DBA9" s="180"/>
      <c r="DBB9" s="180"/>
      <c r="DBC9" s="180"/>
      <c r="DBD9" s="180"/>
      <c r="DBE9" s="180"/>
      <c r="DBF9" s="180"/>
      <c r="DBG9" s="180"/>
      <c r="DBH9" s="180"/>
      <c r="DBI9" s="180"/>
      <c r="DBJ9" s="180"/>
      <c r="DBK9" s="180"/>
      <c r="DBL9" s="180"/>
      <c r="DBM9" s="180"/>
      <c r="DBN9" s="180"/>
      <c r="DBO9" s="180"/>
      <c r="DBP9" s="180"/>
      <c r="DBQ9" s="180"/>
      <c r="DBR9" s="180"/>
      <c r="DBS9" s="180"/>
      <c r="DBT9" s="180"/>
      <c r="DBU9" s="180"/>
      <c r="DBV9" s="180"/>
      <c r="DBW9" s="180"/>
      <c r="DBX9" s="180"/>
      <c r="DBY9" s="180"/>
      <c r="DBZ9" s="180"/>
      <c r="DCA9" s="180"/>
      <c r="DCB9" s="180"/>
      <c r="DCC9" s="180"/>
      <c r="DCD9" s="180"/>
      <c r="DCE9" s="180"/>
      <c r="DCF9" s="180"/>
      <c r="DCG9" s="180"/>
      <c r="DCH9" s="180"/>
      <c r="DCI9" s="180"/>
      <c r="DCJ9" s="180"/>
      <c r="DCK9" s="180"/>
      <c r="DCL9" s="180"/>
      <c r="DCM9" s="180"/>
      <c r="DCN9" s="180"/>
      <c r="DCO9" s="180"/>
      <c r="DCP9" s="180"/>
      <c r="DCQ9" s="180"/>
      <c r="DCR9" s="180"/>
      <c r="DCS9" s="180"/>
      <c r="DCT9" s="180"/>
      <c r="DCU9" s="180"/>
      <c r="DCV9" s="180"/>
      <c r="DCW9" s="180"/>
      <c r="DCX9" s="180"/>
      <c r="DCY9" s="180"/>
      <c r="DCZ9" s="180"/>
      <c r="DDA9" s="180"/>
      <c r="DDB9" s="180"/>
      <c r="DDC9" s="180"/>
      <c r="DDD9" s="180"/>
      <c r="DDE9" s="180"/>
      <c r="DDF9" s="180"/>
      <c r="DDG9" s="180"/>
      <c r="DDH9" s="180"/>
      <c r="DDI9" s="180"/>
      <c r="DDJ9" s="180"/>
      <c r="DDK9" s="180"/>
      <c r="DDL9" s="180"/>
      <c r="DDM9" s="180"/>
      <c r="DDN9" s="180"/>
      <c r="DDO9" s="180"/>
      <c r="DDP9" s="180"/>
      <c r="DDQ9" s="180"/>
      <c r="DDR9" s="180"/>
      <c r="DDS9" s="180"/>
      <c r="DDT9" s="180"/>
      <c r="DDU9" s="180"/>
      <c r="DDV9" s="180"/>
      <c r="DDW9" s="180"/>
      <c r="DDX9" s="180"/>
      <c r="DDY9" s="180"/>
      <c r="DDZ9" s="180"/>
      <c r="DEA9" s="180"/>
      <c r="DEB9" s="180"/>
      <c r="DEC9" s="180"/>
      <c r="DED9" s="180"/>
      <c r="DEE9" s="180"/>
      <c r="DEF9" s="180"/>
      <c r="DEG9" s="180"/>
      <c r="DEH9" s="180"/>
      <c r="DEI9" s="180"/>
      <c r="DEJ9" s="180"/>
      <c r="DEK9" s="180"/>
      <c r="DEL9" s="180"/>
      <c r="DEM9" s="180"/>
      <c r="DEN9" s="180"/>
      <c r="DEO9" s="180"/>
      <c r="DEP9" s="180"/>
      <c r="DEQ9" s="180"/>
      <c r="DER9" s="180"/>
      <c r="DES9" s="180"/>
      <c r="DET9" s="180"/>
      <c r="DEU9" s="180"/>
      <c r="DEV9" s="180"/>
      <c r="DEW9" s="180"/>
      <c r="DEX9" s="180"/>
      <c r="DEY9" s="180"/>
      <c r="DEZ9" s="180"/>
      <c r="DFA9" s="180"/>
      <c r="DFB9" s="180"/>
      <c r="DFC9" s="180"/>
      <c r="DFD9" s="180"/>
      <c r="DFE9" s="180"/>
      <c r="DFF9" s="180"/>
      <c r="DFG9" s="180"/>
      <c r="DFH9" s="180"/>
      <c r="DFI9" s="180"/>
      <c r="DFJ9" s="180"/>
      <c r="DFK9" s="180"/>
      <c r="DFL9" s="180"/>
      <c r="DFM9" s="180"/>
      <c r="DFN9" s="180"/>
      <c r="DFO9" s="180"/>
      <c r="DFP9" s="180"/>
      <c r="DFQ9" s="180"/>
      <c r="DFR9" s="180"/>
      <c r="DFS9" s="180"/>
      <c r="DFT9" s="180"/>
      <c r="DFU9" s="180"/>
      <c r="DFV9" s="180"/>
      <c r="DFW9" s="180"/>
      <c r="DFX9" s="180"/>
      <c r="DFY9" s="180"/>
      <c r="DFZ9" s="180"/>
      <c r="DGA9" s="180"/>
      <c r="DGB9" s="180"/>
      <c r="DGC9" s="180"/>
      <c r="DGD9" s="180"/>
      <c r="DGE9" s="180"/>
      <c r="DGF9" s="180"/>
      <c r="DGG9" s="180"/>
      <c r="DGH9" s="180"/>
      <c r="DGI9" s="180"/>
      <c r="DGJ9" s="180"/>
      <c r="DGK9" s="180"/>
      <c r="DGL9" s="180"/>
      <c r="DGM9" s="180"/>
      <c r="DGN9" s="180"/>
      <c r="DGO9" s="180"/>
      <c r="DGP9" s="180"/>
      <c r="DGQ9" s="180"/>
      <c r="DGR9" s="180"/>
      <c r="DGS9" s="180"/>
      <c r="DGT9" s="180"/>
      <c r="DGU9" s="180"/>
      <c r="DGV9" s="180"/>
      <c r="DGW9" s="180"/>
      <c r="DGX9" s="180"/>
      <c r="DGY9" s="180"/>
      <c r="DGZ9" s="180"/>
      <c r="DHA9" s="180"/>
      <c r="DHB9" s="180"/>
      <c r="DHC9" s="180"/>
      <c r="DHD9" s="180"/>
      <c r="DHE9" s="180"/>
      <c r="DHF9" s="180"/>
      <c r="DHG9" s="180"/>
      <c r="DHH9" s="180"/>
      <c r="DHI9" s="180"/>
      <c r="DHJ9" s="180"/>
      <c r="DHK9" s="180"/>
      <c r="DHL9" s="180"/>
      <c r="DHM9" s="180"/>
      <c r="DHN9" s="180"/>
      <c r="DHO9" s="180"/>
      <c r="DHP9" s="180"/>
      <c r="DHQ9" s="180"/>
      <c r="DHR9" s="180"/>
      <c r="DHS9" s="180"/>
      <c r="DHT9" s="180"/>
      <c r="DHU9" s="180"/>
      <c r="DHV9" s="180"/>
      <c r="DHW9" s="180"/>
      <c r="DHX9" s="180"/>
      <c r="DHY9" s="180"/>
      <c r="DHZ9" s="180"/>
      <c r="DIA9" s="180"/>
      <c r="DIB9" s="180"/>
      <c r="DIC9" s="180"/>
      <c r="DID9" s="180"/>
      <c r="DIE9" s="180"/>
      <c r="DIF9" s="180"/>
      <c r="DIG9" s="180"/>
      <c r="DIH9" s="180"/>
      <c r="DII9" s="180"/>
      <c r="DIJ9" s="180"/>
      <c r="DIK9" s="180"/>
      <c r="DIL9" s="180"/>
      <c r="DIM9" s="180"/>
      <c r="DIN9" s="180"/>
      <c r="DIO9" s="180"/>
      <c r="DIP9" s="180"/>
    </row>
    <row r="10" spans="1:2954" s="96" customFormat="1" ht="11.25" customHeight="1">
      <c r="A10" s="183" t="s">
        <v>19</v>
      </c>
      <c r="B10" s="67">
        <v>251</v>
      </c>
      <c r="C10" s="79">
        <v>2136269</v>
      </c>
      <c r="D10" s="67">
        <v>63493.808199999999</v>
      </c>
      <c r="E10" s="79">
        <v>1899603</v>
      </c>
      <c r="F10" s="67">
        <v>54609.210399999996</v>
      </c>
      <c r="G10" s="67">
        <v>182685008</v>
      </c>
      <c r="H10" s="67">
        <v>5705316.5713999998</v>
      </c>
      <c r="I10" s="67">
        <v>113674567</v>
      </c>
      <c r="J10" s="67">
        <v>3349884.0752000003</v>
      </c>
      <c r="K10" s="67">
        <v>667365</v>
      </c>
      <c r="L10" s="67">
        <v>22185.5069</v>
      </c>
      <c r="M10" s="67">
        <v>877405</v>
      </c>
      <c r="N10" s="67">
        <v>23945.205399999999</v>
      </c>
      <c r="O10" s="67">
        <v>301940217</v>
      </c>
      <c r="P10" s="67">
        <v>9219434.4363000002</v>
      </c>
      <c r="Q10" s="68">
        <v>18692</v>
      </c>
      <c r="R10" s="68">
        <v>602.61357999999996</v>
      </c>
      <c r="S10" s="180"/>
      <c r="T10" s="180"/>
      <c r="U10" s="180"/>
      <c r="V10" s="180"/>
      <c r="W10" s="180"/>
      <c r="X10" s="180"/>
      <c r="Y10" s="180"/>
      <c r="Z10" s="180"/>
      <c r="AA10" s="180"/>
      <c r="AB10" s="180"/>
      <c r="AC10" s="180"/>
      <c r="AD10" s="180"/>
      <c r="AE10" s="180"/>
      <c r="AF10" s="180"/>
      <c r="AG10" s="180"/>
      <c r="AH10" s="180"/>
      <c r="AI10" s="180"/>
      <c r="AJ10" s="180"/>
      <c r="AK10" s="180"/>
      <c r="AL10" s="180"/>
      <c r="AM10" s="180"/>
      <c r="AN10" s="180"/>
      <c r="AO10" s="180"/>
      <c r="AP10" s="180"/>
      <c r="AQ10" s="180"/>
      <c r="AR10" s="180"/>
      <c r="AS10" s="180"/>
      <c r="AT10" s="180"/>
      <c r="AU10" s="180"/>
      <c r="AV10" s="180"/>
      <c r="AW10" s="180"/>
      <c r="AX10" s="180"/>
      <c r="AY10" s="180"/>
      <c r="AZ10" s="180"/>
      <c r="BA10" s="180"/>
      <c r="BB10" s="180"/>
      <c r="BC10" s="180"/>
      <c r="BD10" s="180"/>
      <c r="BE10" s="180"/>
      <c r="BF10" s="180"/>
      <c r="BG10" s="180"/>
      <c r="BH10" s="180"/>
      <c r="BI10" s="180"/>
      <c r="BJ10" s="180"/>
      <c r="BK10" s="180"/>
      <c r="BL10" s="180"/>
      <c r="BM10" s="180"/>
      <c r="BN10" s="180"/>
      <c r="BO10" s="180"/>
      <c r="BP10" s="180"/>
      <c r="BQ10" s="180"/>
      <c r="BR10" s="180"/>
      <c r="BS10" s="180"/>
      <c r="BT10" s="180"/>
      <c r="BU10" s="180"/>
      <c r="BV10" s="180"/>
      <c r="BW10" s="180"/>
      <c r="BX10" s="180"/>
      <c r="BY10" s="180"/>
      <c r="BZ10" s="180"/>
      <c r="CA10" s="180"/>
      <c r="CB10" s="180"/>
      <c r="CC10" s="180"/>
      <c r="CD10" s="180"/>
      <c r="CE10" s="180"/>
      <c r="CF10" s="180"/>
      <c r="CG10" s="180"/>
      <c r="CH10" s="180"/>
      <c r="CI10" s="180"/>
      <c r="CJ10" s="180"/>
      <c r="CK10" s="180"/>
      <c r="CL10" s="180"/>
      <c r="CM10" s="180"/>
      <c r="CN10" s="180"/>
      <c r="CO10" s="180"/>
      <c r="CP10" s="180"/>
      <c r="CQ10" s="180"/>
      <c r="CR10" s="180"/>
      <c r="CS10" s="180"/>
      <c r="CT10" s="180"/>
      <c r="CU10" s="180"/>
      <c r="CV10" s="180"/>
      <c r="CW10" s="180"/>
      <c r="CX10" s="180"/>
      <c r="CY10" s="180"/>
      <c r="CZ10" s="180"/>
      <c r="DA10" s="180"/>
      <c r="DB10" s="180"/>
      <c r="DC10" s="180"/>
      <c r="DD10" s="180"/>
      <c r="DE10" s="180"/>
      <c r="DF10" s="180"/>
      <c r="DG10" s="180"/>
      <c r="DH10" s="180"/>
      <c r="DI10" s="180"/>
      <c r="DJ10" s="180"/>
      <c r="DK10" s="180"/>
      <c r="DL10" s="180"/>
      <c r="DM10" s="180"/>
      <c r="DN10" s="180"/>
      <c r="DO10" s="180"/>
      <c r="DP10" s="180"/>
      <c r="DQ10" s="180"/>
      <c r="DR10" s="180"/>
      <c r="DS10" s="180"/>
      <c r="DT10" s="180"/>
      <c r="DU10" s="180"/>
      <c r="DV10" s="180"/>
      <c r="DW10" s="180"/>
      <c r="DX10" s="180"/>
      <c r="DY10" s="180"/>
      <c r="DZ10" s="180"/>
      <c r="EA10" s="180"/>
      <c r="EB10" s="180"/>
      <c r="EC10" s="180"/>
      <c r="ED10" s="180"/>
      <c r="EE10" s="180"/>
      <c r="EF10" s="180"/>
      <c r="EG10" s="180"/>
      <c r="EH10" s="180"/>
      <c r="EI10" s="180"/>
      <c r="EJ10" s="180"/>
      <c r="EK10" s="180"/>
      <c r="EL10" s="180"/>
      <c r="EM10" s="180"/>
      <c r="EN10" s="180"/>
      <c r="EO10" s="180"/>
      <c r="EP10" s="180"/>
      <c r="EQ10" s="180"/>
      <c r="ER10" s="180"/>
      <c r="ES10" s="180"/>
      <c r="ET10" s="180"/>
      <c r="EU10" s="180"/>
      <c r="EV10" s="180"/>
      <c r="EW10" s="180"/>
      <c r="EX10" s="180"/>
      <c r="EY10" s="180"/>
      <c r="EZ10" s="180"/>
      <c r="FA10" s="180"/>
      <c r="FB10" s="180"/>
      <c r="FC10" s="180"/>
      <c r="FD10" s="180"/>
      <c r="FE10" s="180"/>
      <c r="FF10" s="180"/>
      <c r="FG10" s="180"/>
      <c r="FH10" s="180"/>
      <c r="FI10" s="180"/>
      <c r="FJ10" s="180"/>
      <c r="FK10" s="180"/>
      <c r="FL10" s="180"/>
      <c r="FM10" s="180"/>
      <c r="FN10" s="180"/>
      <c r="FO10" s="180"/>
      <c r="FP10" s="180"/>
      <c r="FQ10" s="180"/>
      <c r="FR10" s="180"/>
      <c r="FS10" s="180"/>
      <c r="FT10" s="180"/>
      <c r="FU10" s="180"/>
      <c r="FV10" s="180"/>
      <c r="FW10" s="180"/>
      <c r="FX10" s="180"/>
      <c r="FY10" s="180"/>
      <c r="FZ10" s="180"/>
      <c r="GA10" s="180"/>
      <c r="GB10" s="180"/>
      <c r="GC10" s="180"/>
      <c r="GD10" s="180"/>
      <c r="GE10" s="180"/>
      <c r="GF10" s="180"/>
      <c r="GG10" s="180"/>
      <c r="GH10" s="180"/>
      <c r="GI10" s="180"/>
      <c r="GJ10" s="180"/>
      <c r="GK10" s="180"/>
      <c r="GL10" s="180"/>
      <c r="GM10" s="180"/>
      <c r="GN10" s="180"/>
      <c r="GO10" s="180"/>
      <c r="GP10" s="180"/>
      <c r="GQ10" s="180"/>
      <c r="GR10" s="180"/>
      <c r="GS10" s="180"/>
      <c r="GT10" s="180"/>
      <c r="GU10" s="180"/>
      <c r="GV10" s="180"/>
      <c r="GW10" s="180"/>
      <c r="GX10" s="180"/>
      <c r="GY10" s="180"/>
      <c r="GZ10" s="180"/>
      <c r="HA10" s="180"/>
      <c r="HB10" s="180"/>
      <c r="HC10" s="180"/>
      <c r="HD10" s="180"/>
      <c r="HE10" s="180"/>
      <c r="HF10" s="180"/>
      <c r="HG10" s="180"/>
      <c r="HH10" s="180"/>
      <c r="HI10" s="180"/>
      <c r="HJ10" s="180"/>
      <c r="HK10" s="180"/>
      <c r="HL10" s="180"/>
      <c r="HM10" s="180"/>
      <c r="HN10" s="180"/>
      <c r="HO10" s="180"/>
      <c r="HP10" s="180"/>
      <c r="HQ10" s="180"/>
      <c r="HR10" s="180"/>
      <c r="HS10" s="180"/>
      <c r="HT10" s="180"/>
      <c r="HU10" s="180"/>
      <c r="HV10" s="180"/>
      <c r="HW10" s="180"/>
      <c r="HX10" s="180"/>
      <c r="HY10" s="180"/>
      <c r="HZ10" s="180"/>
      <c r="IA10" s="180"/>
      <c r="IB10" s="180"/>
      <c r="IC10" s="180"/>
      <c r="ID10" s="180"/>
      <c r="IE10" s="180"/>
      <c r="IF10" s="180"/>
      <c r="IG10" s="180"/>
      <c r="IH10" s="180"/>
      <c r="II10" s="180"/>
      <c r="IJ10" s="180"/>
      <c r="IK10" s="180"/>
      <c r="IL10" s="180"/>
      <c r="IM10" s="180"/>
      <c r="IN10" s="180"/>
      <c r="IO10" s="180"/>
      <c r="IP10" s="180"/>
      <c r="IQ10" s="180"/>
      <c r="IR10" s="180"/>
      <c r="IS10" s="180"/>
      <c r="IT10" s="180"/>
      <c r="IU10" s="180"/>
      <c r="IV10" s="180"/>
      <c r="IW10" s="180"/>
      <c r="IX10" s="180"/>
      <c r="IY10" s="180"/>
      <c r="IZ10" s="180"/>
      <c r="JA10" s="180"/>
      <c r="JB10" s="180"/>
      <c r="JC10" s="180"/>
      <c r="JD10" s="180"/>
      <c r="JE10" s="180"/>
      <c r="JF10" s="180"/>
      <c r="JG10" s="180"/>
      <c r="JH10" s="180"/>
      <c r="JI10" s="180"/>
      <c r="JJ10" s="180"/>
      <c r="JK10" s="180"/>
      <c r="JL10" s="180"/>
      <c r="JM10" s="180"/>
      <c r="JN10" s="180"/>
      <c r="JO10" s="180"/>
      <c r="JP10" s="180"/>
      <c r="JQ10" s="180"/>
      <c r="JR10" s="180"/>
      <c r="JS10" s="180"/>
      <c r="JT10" s="180"/>
      <c r="JU10" s="180"/>
      <c r="JV10" s="180"/>
      <c r="JW10" s="180"/>
      <c r="JX10" s="180"/>
      <c r="JY10" s="180"/>
      <c r="JZ10" s="180"/>
      <c r="KA10" s="180"/>
      <c r="KB10" s="180"/>
      <c r="KC10" s="180"/>
      <c r="KD10" s="180"/>
      <c r="KE10" s="180"/>
      <c r="KF10" s="180"/>
      <c r="KG10" s="180"/>
      <c r="KH10" s="180"/>
      <c r="KI10" s="180"/>
      <c r="KJ10" s="180"/>
      <c r="KK10" s="180"/>
      <c r="KL10" s="180"/>
      <c r="KM10" s="180"/>
      <c r="KN10" s="180"/>
      <c r="KO10" s="180"/>
      <c r="KP10" s="180"/>
      <c r="KQ10" s="180"/>
      <c r="KR10" s="180"/>
      <c r="KS10" s="180"/>
      <c r="KT10" s="180"/>
      <c r="KU10" s="180"/>
      <c r="KV10" s="180"/>
      <c r="KW10" s="180"/>
      <c r="KX10" s="180"/>
      <c r="KY10" s="180"/>
      <c r="KZ10" s="180"/>
      <c r="LA10" s="180"/>
      <c r="LB10" s="180"/>
      <c r="LC10" s="180"/>
      <c r="LD10" s="180"/>
      <c r="LE10" s="180"/>
      <c r="LF10" s="180"/>
      <c r="LG10" s="180"/>
      <c r="LH10" s="180"/>
      <c r="LI10" s="180"/>
      <c r="LJ10" s="180"/>
      <c r="LK10" s="180"/>
      <c r="LL10" s="180"/>
      <c r="LM10" s="180"/>
      <c r="LN10" s="180"/>
      <c r="LO10" s="180"/>
      <c r="LP10" s="180"/>
      <c r="LQ10" s="180"/>
      <c r="LR10" s="180"/>
      <c r="LS10" s="180"/>
      <c r="LT10" s="180"/>
      <c r="LU10" s="180"/>
      <c r="LV10" s="180"/>
      <c r="LW10" s="180"/>
      <c r="LX10" s="180"/>
      <c r="LY10" s="180"/>
      <c r="LZ10" s="180"/>
      <c r="MA10" s="180"/>
      <c r="MB10" s="180"/>
      <c r="MC10" s="180"/>
      <c r="MD10" s="180"/>
      <c r="ME10" s="180"/>
      <c r="MF10" s="180"/>
      <c r="MG10" s="180"/>
      <c r="MH10" s="180"/>
      <c r="MI10" s="180"/>
      <c r="MJ10" s="180"/>
      <c r="MK10" s="180"/>
      <c r="ML10" s="180"/>
      <c r="MM10" s="180"/>
      <c r="MN10" s="180"/>
      <c r="MO10" s="180"/>
      <c r="MP10" s="180"/>
      <c r="MQ10" s="180"/>
      <c r="MR10" s="180"/>
      <c r="MS10" s="180"/>
      <c r="MT10" s="180"/>
      <c r="MU10" s="180"/>
      <c r="MV10" s="180"/>
      <c r="MW10" s="180"/>
      <c r="MX10" s="180"/>
      <c r="MY10" s="180"/>
      <c r="MZ10" s="180"/>
      <c r="NA10" s="180"/>
      <c r="NB10" s="180"/>
      <c r="NC10" s="180"/>
      <c r="ND10" s="180"/>
      <c r="NE10" s="180"/>
      <c r="NF10" s="180"/>
      <c r="NG10" s="180"/>
      <c r="NH10" s="180"/>
      <c r="NI10" s="180"/>
      <c r="NJ10" s="180"/>
      <c r="NK10" s="180"/>
      <c r="NL10" s="180"/>
      <c r="NM10" s="180"/>
      <c r="NN10" s="180"/>
      <c r="NO10" s="180"/>
      <c r="NP10" s="180"/>
      <c r="NQ10" s="180"/>
      <c r="NR10" s="180"/>
      <c r="NS10" s="180"/>
      <c r="NT10" s="180"/>
      <c r="NU10" s="180"/>
      <c r="NV10" s="180"/>
      <c r="NW10" s="180"/>
      <c r="NX10" s="180"/>
      <c r="NY10" s="180"/>
      <c r="NZ10" s="180"/>
      <c r="OA10" s="180"/>
      <c r="OB10" s="180"/>
      <c r="OC10" s="180"/>
      <c r="OD10" s="180"/>
      <c r="OE10" s="180"/>
      <c r="OF10" s="180"/>
      <c r="OG10" s="180"/>
      <c r="OH10" s="180"/>
      <c r="OI10" s="180"/>
      <c r="OJ10" s="180"/>
      <c r="OK10" s="180"/>
      <c r="OL10" s="180"/>
      <c r="OM10" s="180"/>
      <c r="ON10" s="180"/>
      <c r="OO10" s="180"/>
      <c r="OP10" s="180"/>
      <c r="OQ10" s="180"/>
      <c r="OR10" s="180"/>
      <c r="OS10" s="180"/>
      <c r="OT10" s="180"/>
      <c r="OU10" s="180"/>
      <c r="OV10" s="180"/>
      <c r="OW10" s="180"/>
      <c r="OX10" s="180"/>
      <c r="OY10" s="180"/>
      <c r="OZ10" s="180"/>
      <c r="PA10" s="180"/>
      <c r="PB10" s="180"/>
      <c r="PC10" s="180"/>
      <c r="PD10" s="180"/>
      <c r="PE10" s="180"/>
      <c r="PF10" s="180"/>
      <c r="PG10" s="180"/>
      <c r="PH10" s="180"/>
      <c r="PI10" s="180"/>
      <c r="PJ10" s="180"/>
      <c r="PK10" s="180"/>
      <c r="PL10" s="180"/>
      <c r="PM10" s="180"/>
      <c r="PN10" s="180"/>
      <c r="PO10" s="180"/>
      <c r="PP10" s="180"/>
      <c r="PQ10" s="180"/>
      <c r="PR10" s="180"/>
      <c r="PS10" s="180"/>
      <c r="PT10" s="180"/>
      <c r="PU10" s="180"/>
      <c r="PV10" s="180"/>
      <c r="PW10" s="180"/>
      <c r="PX10" s="180"/>
      <c r="PY10" s="180"/>
      <c r="PZ10" s="180"/>
      <c r="QA10" s="180"/>
      <c r="QB10" s="180"/>
      <c r="QC10" s="180"/>
      <c r="QD10" s="180"/>
      <c r="QE10" s="180"/>
      <c r="QF10" s="180"/>
      <c r="QG10" s="180"/>
      <c r="QH10" s="180"/>
      <c r="QI10" s="180"/>
      <c r="QJ10" s="180"/>
      <c r="QK10" s="180"/>
      <c r="QL10" s="180"/>
      <c r="QM10" s="180"/>
      <c r="QN10" s="180"/>
      <c r="QO10" s="180"/>
      <c r="QP10" s="180"/>
      <c r="QQ10" s="180"/>
      <c r="QR10" s="180"/>
      <c r="QS10" s="180"/>
      <c r="QT10" s="180"/>
      <c r="QU10" s="180"/>
      <c r="QV10" s="180"/>
      <c r="QW10" s="180"/>
      <c r="QX10" s="180"/>
      <c r="QY10" s="180"/>
      <c r="QZ10" s="180"/>
      <c r="RA10" s="180"/>
      <c r="RB10" s="180"/>
      <c r="RC10" s="180"/>
      <c r="RD10" s="180"/>
      <c r="RE10" s="180"/>
      <c r="RF10" s="180"/>
      <c r="RG10" s="180"/>
      <c r="RH10" s="180"/>
      <c r="RI10" s="180"/>
      <c r="RJ10" s="180"/>
      <c r="RK10" s="180"/>
      <c r="RL10" s="180"/>
      <c r="RM10" s="180"/>
      <c r="RN10" s="180"/>
      <c r="RO10" s="180"/>
      <c r="RP10" s="180"/>
      <c r="RQ10" s="180"/>
      <c r="RR10" s="180"/>
      <c r="RS10" s="180"/>
      <c r="RT10" s="180"/>
      <c r="RU10" s="180"/>
      <c r="RV10" s="180"/>
      <c r="RW10" s="180"/>
      <c r="RX10" s="180"/>
      <c r="RY10" s="180"/>
      <c r="RZ10" s="180"/>
      <c r="SA10" s="180"/>
      <c r="SB10" s="180"/>
      <c r="SC10" s="180"/>
      <c r="SD10" s="180"/>
      <c r="SE10" s="180"/>
      <c r="SF10" s="180"/>
      <c r="SG10" s="180"/>
      <c r="SH10" s="180"/>
      <c r="SI10" s="180"/>
      <c r="SJ10" s="180"/>
      <c r="SK10" s="180"/>
      <c r="SL10" s="180"/>
      <c r="SM10" s="180"/>
      <c r="SN10" s="180"/>
      <c r="SO10" s="180"/>
      <c r="SP10" s="180"/>
      <c r="SQ10" s="180"/>
      <c r="SR10" s="180"/>
      <c r="SS10" s="180"/>
      <c r="ST10" s="180"/>
      <c r="SU10" s="180"/>
      <c r="SV10" s="180"/>
      <c r="SW10" s="180"/>
      <c r="SX10" s="180"/>
      <c r="SY10" s="180"/>
      <c r="SZ10" s="180"/>
      <c r="TA10" s="180"/>
      <c r="TB10" s="180"/>
      <c r="TC10" s="180"/>
      <c r="TD10" s="180"/>
      <c r="TE10" s="180"/>
      <c r="TF10" s="180"/>
      <c r="TG10" s="180"/>
      <c r="TH10" s="180"/>
      <c r="TI10" s="180"/>
      <c r="TJ10" s="180"/>
      <c r="TK10" s="180"/>
      <c r="TL10" s="180"/>
      <c r="TM10" s="180"/>
      <c r="TN10" s="180"/>
      <c r="TO10" s="180"/>
      <c r="TP10" s="180"/>
      <c r="TQ10" s="180"/>
      <c r="TR10" s="180"/>
      <c r="TS10" s="180"/>
      <c r="TT10" s="180"/>
      <c r="TU10" s="180"/>
      <c r="TV10" s="180"/>
      <c r="TW10" s="180"/>
      <c r="TX10" s="180"/>
      <c r="TY10" s="180"/>
      <c r="TZ10" s="180"/>
      <c r="UA10" s="180"/>
      <c r="UB10" s="180"/>
      <c r="UC10" s="180"/>
      <c r="UD10" s="180"/>
      <c r="UE10" s="180"/>
      <c r="UF10" s="180"/>
      <c r="UG10" s="180"/>
      <c r="UH10" s="180"/>
      <c r="UI10" s="180"/>
      <c r="UJ10" s="180"/>
      <c r="UK10" s="180"/>
      <c r="UL10" s="180"/>
      <c r="UM10" s="180"/>
      <c r="UN10" s="180"/>
      <c r="UO10" s="180"/>
      <c r="UP10" s="180"/>
      <c r="UQ10" s="180"/>
      <c r="UR10" s="180"/>
      <c r="US10" s="180"/>
      <c r="UT10" s="180"/>
      <c r="UU10" s="180"/>
      <c r="UV10" s="180"/>
      <c r="UW10" s="180"/>
      <c r="UX10" s="180"/>
      <c r="UY10" s="180"/>
      <c r="UZ10" s="180"/>
      <c r="VA10" s="180"/>
      <c r="VB10" s="180"/>
      <c r="VC10" s="180"/>
      <c r="VD10" s="180"/>
      <c r="VE10" s="180"/>
      <c r="VF10" s="180"/>
      <c r="VG10" s="180"/>
      <c r="VH10" s="180"/>
      <c r="VI10" s="180"/>
      <c r="VJ10" s="180"/>
      <c r="VK10" s="180"/>
      <c r="VL10" s="180"/>
      <c r="VM10" s="180"/>
      <c r="VN10" s="180"/>
      <c r="VO10" s="180"/>
      <c r="VP10" s="180"/>
      <c r="VQ10" s="180"/>
      <c r="VR10" s="180"/>
      <c r="VS10" s="180"/>
      <c r="VT10" s="180"/>
      <c r="VU10" s="180"/>
      <c r="VV10" s="180"/>
      <c r="VW10" s="180"/>
      <c r="VX10" s="180"/>
      <c r="VY10" s="180"/>
      <c r="VZ10" s="180"/>
      <c r="WA10" s="180"/>
      <c r="WB10" s="180"/>
      <c r="WC10" s="180"/>
      <c r="WD10" s="180"/>
      <c r="WE10" s="180"/>
      <c r="WF10" s="180"/>
      <c r="WG10" s="180"/>
      <c r="WH10" s="180"/>
      <c r="WI10" s="180"/>
      <c r="WJ10" s="180"/>
      <c r="WK10" s="180"/>
      <c r="WL10" s="180"/>
      <c r="WM10" s="180"/>
      <c r="WN10" s="180"/>
      <c r="WO10" s="180"/>
      <c r="WP10" s="180"/>
      <c r="WQ10" s="180"/>
      <c r="WR10" s="180"/>
      <c r="WS10" s="180"/>
      <c r="WT10" s="180"/>
      <c r="WU10" s="180"/>
      <c r="WV10" s="180"/>
      <c r="WW10" s="180"/>
      <c r="WX10" s="180"/>
      <c r="WY10" s="180"/>
      <c r="WZ10" s="180"/>
      <c r="XA10" s="180"/>
      <c r="XB10" s="180"/>
      <c r="XC10" s="180"/>
      <c r="XD10" s="180"/>
      <c r="XE10" s="180"/>
      <c r="XF10" s="180"/>
      <c r="XG10" s="180"/>
      <c r="XH10" s="180"/>
      <c r="XI10" s="180"/>
      <c r="XJ10" s="180"/>
      <c r="XK10" s="180"/>
      <c r="XL10" s="180"/>
      <c r="XM10" s="180"/>
      <c r="XN10" s="180"/>
      <c r="XO10" s="180"/>
      <c r="XP10" s="180"/>
      <c r="XQ10" s="180"/>
      <c r="XR10" s="180"/>
      <c r="XS10" s="180"/>
      <c r="XT10" s="180"/>
      <c r="XU10" s="180"/>
      <c r="XV10" s="180"/>
      <c r="XW10" s="180"/>
      <c r="XX10" s="180"/>
      <c r="XY10" s="180"/>
      <c r="XZ10" s="180"/>
      <c r="YA10" s="180"/>
      <c r="YB10" s="180"/>
      <c r="YC10" s="180"/>
      <c r="YD10" s="180"/>
      <c r="YE10" s="180"/>
      <c r="YF10" s="180"/>
      <c r="YG10" s="180"/>
      <c r="YH10" s="180"/>
      <c r="YI10" s="180"/>
      <c r="YJ10" s="180"/>
      <c r="YK10" s="180"/>
      <c r="YL10" s="180"/>
      <c r="YM10" s="180"/>
      <c r="YN10" s="180"/>
      <c r="YO10" s="180"/>
      <c r="YP10" s="180"/>
      <c r="YQ10" s="180"/>
      <c r="YR10" s="180"/>
      <c r="YS10" s="180"/>
      <c r="YT10" s="180"/>
      <c r="YU10" s="180"/>
      <c r="YV10" s="180"/>
      <c r="YW10" s="180"/>
      <c r="YX10" s="180"/>
      <c r="YY10" s="180"/>
      <c r="YZ10" s="180"/>
      <c r="ZA10" s="180"/>
      <c r="ZB10" s="180"/>
      <c r="ZC10" s="180"/>
      <c r="ZD10" s="180"/>
      <c r="ZE10" s="180"/>
      <c r="ZF10" s="180"/>
      <c r="ZG10" s="180"/>
      <c r="ZH10" s="180"/>
      <c r="ZI10" s="180"/>
      <c r="ZJ10" s="180"/>
      <c r="ZK10" s="180"/>
      <c r="ZL10" s="180"/>
      <c r="ZM10" s="180"/>
      <c r="ZN10" s="180"/>
      <c r="ZO10" s="180"/>
      <c r="ZP10" s="180"/>
      <c r="ZQ10" s="180"/>
      <c r="ZR10" s="180"/>
      <c r="ZS10" s="180"/>
      <c r="ZT10" s="180"/>
      <c r="ZU10" s="180"/>
      <c r="ZV10" s="180"/>
      <c r="ZW10" s="180"/>
      <c r="ZX10" s="180"/>
      <c r="ZY10" s="180"/>
      <c r="ZZ10" s="180"/>
      <c r="AAA10" s="180"/>
      <c r="AAB10" s="180"/>
      <c r="AAC10" s="180"/>
      <c r="AAD10" s="180"/>
      <c r="AAE10" s="180"/>
      <c r="AAF10" s="180"/>
      <c r="AAG10" s="180"/>
      <c r="AAH10" s="180"/>
      <c r="AAI10" s="180"/>
      <c r="AAJ10" s="180"/>
      <c r="AAK10" s="180"/>
      <c r="AAL10" s="180"/>
      <c r="AAM10" s="180"/>
      <c r="AAN10" s="180"/>
      <c r="AAO10" s="180"/>
      <c r="AAP10" s="180"/>
      <c r="AAQ10" s="180"/>
      <c r="AAR10" s="180"/>
      <c r="AAS10" s="180"/>
      <c r="AAT10" s="180"/>
      <c r="AAU10" s="180"/>
      <c r="AAV10" s="180"/>
      <c r="AAW10" s="180"/>
      <c r="AAX10" s="180"/>
      <c r="AAY10" s="180"/>
      <c r="AAZ10" s="180"/>
      <c r="ABA10" s="180"/>
      <c r="ABB10" s="180"/>
      <c r="ABC10" s="180"/>
      <c r="ABD10" s="180"/>
      <c r="ABE10" s="180"/>
      <c r="ABF10" s="180"/>
      <c r="ABG10" s="180"/>
      <c r="ABH10" s="180"/>
      <c r="ABI10" s="180"/>
      <c r="ABJ10" s="180"/>
      <c r="ABK10" s="180"/>
      <c r="ABL10" s="180"/>
      <c r="ABM10" s="180"/>
      <c r="ABN10" s="180"/>
      <c r="ABO10" s="180"/>
      <c r="ABP10" s="180"/>
      <c r="ABQ10" s="180"/>
      <c r="ABR10" s="180"/>
      <c r="ABS10" s="180"/>
      <c r="ABT10" s="180"/>
      <c r="ABU10" s="180"/>
      <c r="ABV10" s="180"/>
      <c r="ABW10" s="180"/>
      <c r="ABX10" s="180"/>
      <c r="ABY10" s="180"/>
      <c r="ABZ10" s="180"/>
      <c r="ACA10" s="180"/>
      <c r="ACB10" s="180"/>
      <c r="ACC10" s="180"/>
      <c r="ACD10" s="180"/>
      <c r="ACE10" s="180"/>
      <c r="ACF10" s="180"/>
      <c r="ACG10" s="180"/>
      <c r="ACH10" s="180"/>
      <c r="ACI10" s="180"/>
      <c r="ACJ10" s="180"/>
      <c r="ACK10" s="180"/>
      <c r="ACL10" s="180"/>
      <c r="ACM10" s="180"/>
      <c r="ACN10" s="180"/>
      <c r="ACO10" s="180"/>
      <c r="ACP10" s="180"/>
      <c r="ACQ10" s="180"/>
      <c r="ACR10" s="180"/>
      <c r="ACS10" s="180"/>
      <c r="ACT10" s="180"/>
      <c r="ACU10" s="180"/>
      <c r="ACV10" s="180"/>
      <c r="ACW10" s="180"/>
      <c r="ACX10" s="180"/>
      <c r="ACY10" s="180"/>
      <c r="ACZ10" s="180"/>
      <c r="ADA10" s="180"/>
      <c r="ADB10" s="180"/>
      <c r="ADC10" s="180"/>
      <c r="ADD10" s="180"/>
      <c r="ADE10" s="180"/>
      <c r="ADF10" s="180"/>
      <c r="ADG10" s="180"/>
      <c r="ADH10" s="180"/>
      <c r="ADI10" s="180"/>
      <c r="ADJ10" s="180"/>
      <c r="ADK10" s="180"/>
      <c r="ADL10" s="180"/>
      <c r="ADM10" s="180"/>
      <c r="ADN10" s="180"/>
      <c r="ADO10" s="180"/>
      <c r="ADP10" s="180"/>
      <c r="ADQ10" s="180"/>
      <c r="ADR10" s="180"/>
      <c r="ADS10" s="180"/>
      <c r="ADT10" s="180"/>
      <c r="ADU10" s="180"/>
      <c r="ADV10" s="180"/>
      <c r="ADW10" s="180"/>
      <c r="ADX10" s="180"/>
      <c r="ADY10" s="180"/>
      <c r="ADZ10" s="180"/>
      <c r="AEA10" s="180"/>
      <c r="AEB10" s="180"/>
      <c r="AEC10" s="180"/>
      <c r="AED10" s="180"/>
      <c r="AEE10" s="180"/>
      <c r="AEF10" s="180"/>
      <c r="AEG10" s="180"/>
      <c r="AEH10" s="180"/>
      <c r="AEI10" s="180"/>
      <c r="AEJ10" s="180"/>
      <c r="AEK10" s="180"/>
      <c r="AEL10" s="180"/>
      <c r="AEM10" s="180"/>
      <c r="AEN10" s="180"/>
      <c r="AEO10" s="180"/>
      <c r="AEP10" s="180"/>
      <c r="AEQ10" s="180"/>
      <c r="AER10" s="180"/>
      <c r="AES10" s="180"/>
      <c r="AET10" s="180"/>
      <c r="AEU10" s="180"/>
      <c r="AEV10" s="180"/>
      <c r="AEW10" s="180"/>
      <c r="AEX10" s="180"/>
      <c r="AEY10" s="180"/>
      <c r="AEZ10" s="180"/>
      <c r="AFA10" s="180"/>
      <c r="AFB10" s="180"/>
      <c r="AFC10" s="180"/>
      <c r="AFD10" s="180"/>
      <c r="AFE10" s="180"/>
      <c r="AFF10" s="180"/>
      <c r="AFG10" s="180"/>
      <c r="AFH10" s="180"/>
      <c r="AFI10" s="180"/>
      <c r="AFJ10" s="180"/>
      <c r="AFK10" s="180"/>
      <c r="AFL10" s="180"/>
      <c r="AFM10" s="180"/>
      <c r="AFN10" s="180"/>
      <c r="AFO10" s="180"/>
      <c r="AFP10" s="180"/>
      <c r="AFQ10" s="180"/>
      <c r="AFR10" s="180"/>
      <c r="AFS10" s="180"/>
      <c r="AFT10" s="180"/>
      <c r="AFU10" s="180"/>
      <c r="AFV10" s="180"/>
      <c r="AFW10" s="180"/>
      <c r="AFX10" s="180"/>
      <c r="AFY10" s="180"/>
      <c r="AFZ10" s="180"/>
      <c r="AGA10" s="180"/>
      <c r="AGB10" s="180"/>
      <c r="AGC10" s="180"/>
      <c r="AGD10" s="180"/>
      <c r="AGE10" s="180"/>
      <c r="AGF10" s="180"/>
      <c r="AGG10" s="180"/>
      <c r="AGH10" s="180"/>
      <c r="AGI10" s="180"/>
      <c r="AGJ10" s="180"/>
      <c r="AGK10" s="180"/>
      <c r="AGL10" s="180"/>
      <c r="AGM10" s="180"/>
      <c r="AGN10" s="180"/>
      <c r="AGO10" s="180"/>
      <c r="AGP10" s="180"/>
      <c r="AGQ10" s="180"/>
      <c r="AGR10" s="180"/>
      <c r="AGS10" s="180"/>
      <c r="AGT10" s="180"/>
      <c r="AGU10" s="180"/>
      <c r="AGV10" s="180"/>
      <c r="AGW10" s="180"/>
      <c r="AGX10" s="180"/>
      <c r="AGY10" s="180"/>
      <c r="AGZ10" s="180"/>
      <c r="AHA10" s="180"/>
      <c r="AHB10" s="180"/>
      <c r="AHC10" s="180"/>
      <c r="AHD10" s="180"/>
      <c r="AHE10" s="180"/>
      <c r="AHF10" s="180"/>
      <c r="AHG10" s="180"/>
      <c r="AHH10" s="180"/>
      <c r="AHI10" s="180"/>
      <c r="AHJ10" s="180"/>
      <c r="AHK10" s="180"/>
      <c r="AHL10" s="180"/>
      <c r="AHM10" s="180"/>
      <c r="AHN10" s="180"/>
      <c r="AHO10" s="180"/>
      <c r="AHP10" s="180"/>
      <c r="AHQ10" s="180"/>
      <c r="AHR10" s="180"/>
      <c r="AHS10" s="180"/>
      <c r="AHT10" s="180"/>
      <c r="AHU10" s="180"/>
      <c r="AHV10" s="180"/>
      <c r="AHW10" s="180"/>
      <c r="AHX10" s="180"/>
      <c r="AHY10" s="180"/>
      <c r="AHZ10" s="180"/>
      <c r="AIA10" s="180"/>
      <c r="AIB10" s="180"/>
      <c r="AIC10" s="180"/>
      <c r="AID10" s="180"/>
      <c r="AIE10" s="180"/>
      <c r="AIF10" s="180"/>
      <c r="AIG10" s="180"/>
      <c r="AIH10" s="180"/>
      <c r="AII10" s="180"/>
      <c r="AIJ10" s="180"/>
      <c r="AIK10" s="180"/>
      <c r="AIL10" s="180"/>
      <c r="AIM10" s="180"/>
      <c r="AIN10" s="180"/>
      <c r="AIO10" s="180"/>
      <c r="AIP10" s="180"/>
      <c r="AIQ10" s="180"/>
      <c r="AIR10" s="180"/>
      <c r="AIS10" s="180"/>
      <c r="AIT10" s="180"/>
      <c r="AIU10" s="180"/>
      <c r="AIV10" s="180"/>
      <c r="AIW10" s="180"/>
      <c r="AIX10" s="180"/>
      <c r="AIY10" s="180"/>
      <c r="AIZ10" s="180"/>
      <c r="AJA10" s="180"/>
      <c r="AJB10" s="180"/>
      <c r="AJC10" s="180"/>
      <c r="AJD10" s="180"/>
      <c r="AJE10" s="180"/>
      <c r="AJF10" s="180"/>
      <c r="AJG10" s="180"/>
      <c r="AJH10" s="180"/>
      <c r="AJI10" s="180"/>
      <c r="AJJ10" s="180"/>
      <c r="AJK10" s="180"/>
      <c r="AJL10" s="180"/>
      <c r="AJM10" s="180"/>
      <c r="AJN10" s="180"/>
      <c r="AJO10" s="180"/>
      <c r="AJP10" s="180"/>
      <c r="AJQ10" s="180"/>
      <c r="AJR10" s="180"/>
      <c r="AJS10" s="180"/>
      <c r="AJT10" s="180"/>
      <c r="AJU10" s="180"/>
      <c r="AJV10" s="180"/>
      <c r="AJW10" s="180"/>
      <c r="AJX10" s="180"/>
      <c r="AJY10" s="180"/>
      <c r="AJZ10" s="180"/>
      <c r="AKA10" s="180"/>
      <c r="AKB10" s="180"/>
      <c r="AKC10" s="180"/>
      <c r="AKD10" s="180"/>
      <c r="AKE10" s="180"/>
      <c r="AKF10" s="180"/>
      <c r="AKG10" s="180"/>
      <c r="AKH10" s="180"/>
      <c r="AKI10" s="180"/>
      <c r="AKJ10" s="180"/>
      <c r="AKK10" s="180"/>
      <c r="AKL10" s="180"/>
      <c r="AKM10" s="180"/>
      <c r="AKN10" s="180"/>
      <c r="AKO10" s="180"/>
      <c r="AKP10" s="180"/>
      <c r="AKQ10" s="180"/>
      <c r="AKR10" s="180"/>
      <c r="AKS10" s="180"/>
      <c r="AKT10" s="180"/>
      <c r="AKU10" s="180"/>
      <c r="AKV10" s="180"/>
      <c r="AKW10" s="180"/>
      <c r="AKX10" s="180"/>
      <c r="AKY10" s="180"/>
      <c r="AKZ10" s="180"/>
      <c r="ALA10" s="180"/>
      <c r="ALB10" s="180"/>
      <c r="ALC10" s="180"/>
      <c r="ALD10" s="180"/>
      <c r="ALE10" s="180"/>
      <c r="ALF10" s="180"/>
      <c r="ALG10" s="180"/>
      <c r="ALH10" s="180"/>
      <c r="ALI10" s="180"/>
      <c r="ALJ10" s="180"/>
      <c r="ALK10" s="180"/>
      <c r="ALL10" s="180"/>
      <c r="ALM10" s="180"/>
      <c r="ALN10" s="180"/>
      <c r="ALO10" s="180"/>
      <c r="ALP10" s="180"/>
      <c r="ALQ10" s="180"/>
      <c r="ALR10" s="180"/>
      <c r="ALS10" s="180"/>
      <c r="ALT10" s="180"/>
      <c r="ALU10" s="180"/>
      <c r="ALV10" s="180"/>
      <c r="ALW10" s="180"/>
      <c r="ALX10" s="180"/>
      <c r="ALY10" s="180"/>
      <c r="ALZ10" s="180"/>
      <c r="AMA10" s="180"/>
      <c r="AMB10" s="180"/>
      <c r="AMC10" s="180"/>
      <c r="AMD10" s="180"/>
      <c r="AME10" s="180"/>
      <c r="AMF10" s="180"/>
      <c r="AMG10" s="180"/>
      <c r="AMH10" s="180"/>
      <c r="AMI10" s="180"/>
      <c r="AMJ10" s="180"/>
      <c r="AMK10" s="180"/>
      <c r="AML10" s="180"/>
      <c r="AMM10" s="180"/>
      <c r="AMN10" s="180"/>
      <c r="AMO10" s="180"/>
      <c r="AMP10" s="180"/>
      <c r="AMQ10" s="180"/>
      <c r="AMR10" s="180"/>
      <c r="AMS10" s="180"/>
      <c r="AMT10" s="180"/>
      <c r="AMU10" s="180"/>
      <c r="AMV10" s="180"/>
      <c r="AMW10" s="180"/>
      <c r="AMX10" s="180"/>
      <c r="AMY10" s="180"/>
      <c r="AMZ10" s="180"/>
      <c r="ANA10" s="180"/>
      <c r="ANB10" s="180"/>
      <c r="ANC10" s="180"/>
      <c r="AND10" s="180"/>
      <c r="ANE10" s="180"/>
      <c r="ANF10" s="180"/>
      <c r="ANG10" s="180"/>
      <c r="ANH10" s="180"/>
      <c r="ANI10" s="180"/>
      <c r="ANJ10" s="180"/>
      <c r="ANK10" s="180"/>
      <c r="ANL10" s="180"/>
      <c r="ANM10" s="180"/>
      <c r="ANN10" s="180"/>
      <c r="ANO10" s="180"/>
      <c r="ANP10" s="180"/>
      <c r="ANQ10" s="180"/>
      <c r="ANR10" s="180"/>
      <c r="ANS10" s="180"/>
      <c r="ANT10" s="180"/>
      <c r="ANU10" s="180"/>
      <c r="ANV10" s="180"/>
      <c r="ANW10" s="180"/>
      <c r="ANX10" s="180"/>
      <c r="ANY10" s="180"/>
      <c r="ANZ10" s="180"/>
      <c r="AOA10" s="180"/>
      <c r="AOB10" s="180"/>
      <c r="AOC10" s="180"/>
      <c r="AOD10" s="180"/>
      <c r="AOE10" s="180"/>
      <c r="AOF10" s="180"/>
      <c r="AOG10" s="180"/>
      <c r="AOH10" s="180"/>
      <c r="AOI10" s="180"/>
      <c r="AOJ10" s="180"/>
      <c r="AOK10" s="180"/>
      <c r="AOL10" s="180"/>
      <c r="AOM10" s="180"/>
      <c r="AON10" s="180"/>
      <c r="AOO10" s="180"/>
      <c r="AOP10" s="180"/>
      <c r="AOQ10" s="180"/>
      <c r="AOR10" s="180"/>
      <c r="AOS10" s="180"/>
      <c r="AOT10" s="180"/>
      <c r="AOU10" s="180"/>
      <c r="AOV10" s="180"/>
      <c r="AOW10" s="180"/>
      <c r="AOX10" s="180"/>
      <c r="AOY10" s="180"/>
      <c r="AOZ10" s="180"/>
      <c r="APA10" s="180"/>
      <c r="APB10" s="180"/>
      <c r="APC10" s="180"/>
      <c r="APD10" s="180"/>
      <c r="APE10" s="180"/>
      <c r="APF10" s="180"/>
      <c r="APG10" s="180"/>
      <c r="APH10" s="180"/>
      <c r="API10" s="180"/>
      <c r="APJ10" s="180"/>
      <c r="APK10" s="180"/>
      <c r="APL10" s="180"/>
      <c r="APM10" s="180"/>
      <c r="APN10" s="180"/>
      <c r="APO10" s="180"/>
      <c r="APP10" s="180"/>
      <c r="APQ10" s="180"/>
      <c r="APR10" s="180"/>
      <c r="APS10" s="180"/>
      <c r="APT10" s="180"/>
      <c r="APU10" s="180"/>
      <c r="APV10" s="180"/>
      <c r="APW10" s="180"/>
      <c r="APX10" s="180"/>
      <c r="APY10" s="180"/>
      <c r="APZ10" s="180"/>
      <c r="AQA10" s="180"/>
      <c r="AQB10" s="180"/>
      <c r="AQC10" s="180"/>
      <c r="AQD10" s="180"/>
      <c r="AQE10" s="180"/>
      <c r="AQF10" s="180"/>
      <c r="AQG10" s="180"/>
      <c r="AQH10" s="180"/>
      <c r="AQI10" s="180"/>
      <c r="AQJ10" s="180"/>
      <c r="AQK10" s="180"/>
      <c r="AQL10" s="180"/>
      <c r="AQM10" s="180"/>
      <c r="AQN10" s="180"/>
      <c r="AQO10" s="180"/>
      <c r="AQP10" s="180"/>
      <c r="AQQ10" s="180"/>
      <c r="AQR10" s="180"/>
      <c r="AQS10" s="180"/>
      <c r="AQT10" s="180"/>
      <c r="AQU10" s="180"/>
      <c r="AQV10" s="180"/>
      <c r="AQW10" s="180"/>
      <c r="AQX10" s="180"/>
      <c r="AQY10" s="180"/>
      <c r="AQZ10" s="180"/>
      <c r="ARA10" s="180"/>
      <c r="ARB10" s="180"/>
      <c r="ARC10" s="180"/>
      <c r="ARD10" s="180"/>
      <c r="ARE10" s="180"/>
      <c r="ARF10" s="180"/>
      <c r="ARG10" s="180"/>
      <c r="ARH10" s="180"/>
      <c r="ARI10" s="180"/>
      <c r="ARJ10" s="180"/>
      <c r="ARK10" s="180"/>
      <c r="ARL10" s="180"/>
      <c r="ARM10" s="180"/>
      <c r="ARN10" s="180"/>
      <c r="ARO10" s="180"/>
      <c r="ARP10" s="180"/>
      <c r="ARQ10" s="180"/>
      <c r="ARR10" s="180"/>
      <c r="ARS10" s="180"/>
      <c r="ART10" s="180"/>
      <c r="ARU10" s="180"/>
      <c r="ARV10" s="180"/>
      <c r="ARW10" s="180"/>
      <c r="ARX10" s="180"/>
      <c r="ARY10" s="180"/>
      <c r="ARZ10" s="180"/>
      <c r="ASA10" s="180"/>
      <c r="ASB10" s="180"/>
      <c r="ASC10" s="180"/>
      <c r="ASD10" s="180"/>
      <c r="ASE10" s="180"/>
      <c r="ASF10" s="180"/>
      <c r="ASG10" s="180"/>
      <c r="ASH10" s="180"/>
      <c r="ASI10" s="180"/>
      <c r="ASJ10" s="180"/>
      <c r="ASK10" s="180"/>
      <c r="ASL10" s="180"/>
      <c r="ASM10" s="180"/>
      <c r="ASN10" s="180"/>
      <c r="ASO10" s="180"/>
      <c r="ASP10" s="180"/>
      <c r="ASQ10" s="180"/>
      <c r="ASR10" s="180"/>
      <c r="ASS10" s="180"/>
      <c r="AST10" s="180"/>
      <c r="ASU10" s="180"/>
      <c r="ASV10" s="180"/>
      <c r="ASW10" s="180"/>
      <c r="ASX10" s="180"/>
      <c r="ASY10" s="180"/>
      <c r="ASZ10" s="180"/>
      <c r="ATA10" s="180"/>
      <c r="ATB10" s="180"/>
      <c r="ATC10" s="180"/>
      <c r="ATD10" s="180"/>
      <c r="ATE10" s="180"/>
      <c r="ATF10" s="180"/>
      <c r="ATG10" s="180"/>
      <c r="ATH10" s="180"/>
      <c r="ATI10" s="180"/>
      <c r="ATJ10" s="180"/>
      <c r="ATK10" s="180"/>
      <c r="ATL10" s="180"/>
      <c r="ATM10" s="180"/>
      <c r="ATN10" s="180"/>
      <c r="ATO10" s="180"/>
      <c r="ATP10" s="180"/>
      <c r="ATQ10" s="180"/>
      <c r="ATR10" s="180"/>
      <c r="ATS10" s="180"/>
      <c r="ATT10" s="180"/>
      <c r="ATU10" s="180"/>
      <c r="ATV10" s="180"/>
      <c r="ATW10" s="180"/>
      <c r="ATX10" s="180"/>
      <c r="ATY10" s="180"/>
      <c r="ATZ10" s="180"/>
      <c r="AUA10" s="180"/>
      <c r="AUB10" s="180"/>
      <c r="AUC10" s="180"/>
      <c r="AUD10" s="180"/>
      <c r="AUE10" s="180"/>
      <c r="AUF10" s="180"/>
      <c r="AUG10" s="180"/>
      <c r="AUH10" s="180"/>
      <c r="AUI10" s="180"/>
      <c r="AUJ10" s="180"/>
      <c r="AUK10" s="180"/>
      <c r="AUL10" s="180"/>
      <c r="AUM10" s="180"/>
      <c r="AUN10" s="180"/>
      <c r="AUO10" s="180"/>
      <c r="AUP10" s="180"/>
      <c r="AUQ10" s="180"/>
      <c r="AUR10" s="180"/>
      <c r="AUS10" s="180"/>
      <c r="AUT10" s="180"/>
      <c r="AUU10" s="180"/>
      <c r="AUV10" s="180"/>
      <c r="AUW10" s="180"/>
      <c r="AUX10" s="180"/>
      <c r="AUY10" s="180"/>
      <c r="AUZ10" s="180"/>
      <c r="AVA10" s="180"/>
      <c r="AVB10" s="180"/>
      <c r="AVC10" s="180"/>
      <c r="AVD10" s="180"/>
      <c r="AVE10" s="180"/>
      <c r="AVF10" s="180"/>
      <c r="AVG10" s="180"/>
      <c r="AVH10" s="180"/>
      <c r="AVI10" s="180"/>
      <c r="AVJ10" s="180"/>
      <c r="AVK10" s="180"/>
      <c r="AVL10" s="180"/>
      <c r="AVM10" s="180"/>
      <c r="AVN10" s="180"/>
      <c r="AVO10" s="180"/>
      <c r="AVP10" s="180"/>
      <c r="AVQ10" s="180"/>
      <c r="AVR10" s="180"/>
      <c r="AVS10" s="180"/>
      <c r="AVT10" s="180"/>
      <c r="AVU10" s="180"/>
      <c r="AVV10" s="180"/>
      <c r="AVW10" s="180"/>
      <c r="AVX10" s="180"/>
      <c r="AVY10" s="180"/>
      <c r="AVZ10" s="180"/>
      <c r="AWA10" s="180"/>
      <c r="AWB10" s="180"/>
      <c r="AWC10" s="180"/>
      <c r="AWD10" s="180"/>
      <c r="AWE10" s="180"/>
      <c r="AWF10" s="180"/>
      <c r="AWG10" s="180"/>
      <c r="AWH10" s="180"/>
      <c r="AWI10" s="180"/>
      <c r="AWJ10" s="180"/>
      <c r="AWK10" s="180"/>
      <c r="AWL10" s="180"/>
      <c r="AWM10" s="180"/>
      <c r="AWN10" s="180"/>
      <c r="AWO10" s="180"/>
      <c r="AWP10" s="180"/>
      <c r="AWQ10" s="180"/>
      <c r="AWR10" s="180"/>
      <c r="AWS10" s="180"/>
      <c r="AWT10" s="180"/>
      <c r="AWU10" s="180"/>
      <c r="AWV10" s="180"/>
      <c r="AWW10" s="180"/>
      <c r="AWX10" s="180"/>
      <c r="AWY10" s="180"/>
      <c r="AWZ10" s="180"/>
      <c r="AXA10" s="180"/>
      <c r="AXB10" s="180"/>
      <c r="AXC10" s="180"/>
      <c r="AXD10" s="180"/>
      <c r="AXE10" s="180"/>
      <c r="AXF10" s="180"/>
      <c r="AXG10" s="180"/>
      <c r="AXH10" s="180"/>
      <c r="AXI10" s="180"/>
      <c r="AXJ10" s="180"/>
      <c r="AXK10" s="180"/>
      <c r="AXL10" s="180"/>
      <c r="AXM10" s="180"/>
      <c r="AXN10" s="180"/>
      <c r="AXO10" s="180"/>
      <c r="AXP10" s="180"/>
      <c r="AXQ10" s="180"/>
      <c r="AXR10" s="180"/>
      <c r="AXS10" s="180"/>
      <c r="AXT10" s="180"/>
      <c r="AXU10" s="180"/>
      <c r="AXV10" s="180"/>
      <c r="AXW10" s="180"/>
      <c r="AXX10" s="180"/>
      <c r="AXY10" s="180"/>
      <c r="AXZ10" s="180"/>
      <c r="AYA10" s="180"/>
      <c r="AYB10" s="180"/>
      <c r="AYC10" s="180"/>
      <c r="AYD10" s="180"/>
      <c r="AYE10" s="180"/>
      <c r="AYF10" s="180"/>
      <c r="AYG10" s="180"/>
      <c r="AYH10" s="180"/>
      <c r="AYI10" s="180"/>
      <c r="AYJ10" s="180"/>
      <c r="AYK10" s="180"/>
      <c r="AYL10" s="180"/>
      <c r="AYM10" s="180"/>
      <c r="AYN10" s="180"/>
      <c r="AYO10" s="180"/>
      <c r="AYP10" s="180"/>
      <c r="AYQ10" s="180"/>
      <c r="AYR10" s="180"/>
      <c r="AYS10" s="180"/>
      <c r="AYT10" s="180"/>
      <c r="AYU10" s="180"/>
      <c r="AYV10" s="180"/>
      <c r="AYW10" s="180"/>
      <c r="AYX10" s="180"/>
      <c r="AYY10" s="180"/>
      <c r="AYZ10" s="180"/>
      <c r="AZA10" s="180"/>
      <c r="AZB10" s="180"/>
      <c r="AZC10" s="180"/>
      <c r="AZD10" s="180"/>
      <c r="AZE10" s="180"/>
      <c r="AZF10" s="180"/>
      <c r="AZG10" s="180"/>
      <c r="AZH10" s="180"/>
      <c r="AZI10" s="180"/>
      <c r="AZJ10" s="180"/>
      <c r="AZK10" s="180"/>
      <c r="AZL10" s="180"/>
      <c r="AZM10" s="180"/>
      <c r="AZN10" s="180"/>
      <c r="AZO10" s="180"/>
      <c r="AZP10" s="180"/>
      <c r="AZQ10" s="180"/>
      <c r="AZR10" s="180"/>
      <c r="AZS10" s="180"/>
      <c r="AZT10" s="180"/>
      <c r="AZU10" s="180"/>
      <c r="AZV10" s="180"/>
      <c r="AZW10" s="180"/>
      <c r="AZX10" s="180"/>
      <c r="AZY10" s="180"/>
      <c r="AZZ10" s="180"/>
      <c r="BAA10" s="180"/>
      <c r="BAB10" s="180"/>
      <c r="BAC10" s="180"/>
      <c r="BAD10" s="180"/>
      <c r="BAE10" s="180"/>
      <c r="BAF10" s="180"/>
      <c r="BAG10" s="180"/>
      <c r="BAH10" s="180"/>
      <c r="BAI10" s="180"/>
      <c r="BAJ10" s="180"/>
      <c r="BAK10" s="180"/>
      <c r="BAL10" s="180"/>
      <c r="BAM10" s="180"/>
      <c r="BAN10" s="180"/>
      <c r="BAO10" s="180"/>
      <c r="BAP10" s="180"/>
      <c r="BAQ10" s="180"/>
      <c r="BAR10" s="180"/>
      <c r="BAS10" s="180"/>
      <c r="BAT10" s="180"/>
      <c r="BAU10" s="180"/>
      <c r="BAV10" s="180"/>
      <c r="BAW10" s="180"/>
      <c r="BAX10" s="180"/>
      <c r="BAY10" s="180"/>
      <c r="BAZ10" s="180"/>
      <c r="BBA10" s="180"/>
      <c r="BBB10" s="180"/>
      <c r="BBC10" s="180"/>
      <c r="BBD10" s="180"/>
      <c r="BBE10" s="180"/>
      <c r="BBF10" s="180"/>
      <c r="BBG10" s="180"/>
      <c r="BBH10" s="180"/>
      <c r="BBI10" s="180"/>
      <c r="BBJ10" s="180"/>
      <c r="BBK10" s="180"/>
      <c r="BBL10" s="180"/>
      <c r="BBM10" s="180"/>
      <c r="BBN10" s="180"/>
      <c r="BBO10" s="180"/>
      <c r="BBP10" s="180"/>
      <c r="BBQ10" s="180"/>
      <c r="BBR10" s="180"/>
      <c r="BBS10" s="180"/>
      <c r="BBT10" s="180"/>
      <c r="BBU10" s="180"/>
      <c r="BBV10" s="180"/>
      <c r="BBW10" s="180"/>
      <c r="BBX10" s="180"/>
      <c r="BBY10" s="180"/>
      <c r="BBZ10" s="180"/>
      <c r="BCA10" s="180"/>
      <c r="BCB10" s="180"/>
      <c r="BCC10" s="180"/>
      <c r="BCD10" s="180"/>
      <c r="BCE10" s="180"/>
      <c r="BCF10" s="180"/>
      <c r="BCG10" s="180"/>
      <c r="BCH10" s="180"/>
      <c r="BCI10" s="180"/>
      <c r="BCJ10" s="180"/>
      <c r="BCK10" s="180"/>
      <c r="BCL10" s="180"/>
      <c r="BCM10" s="180"/>
      <c r="BCN10" s="180"/>
      <c r="BCO10" s="180"/>
      <c r="BCP10" s="180"/>
      <c r="BCQ10" s="180"/>
      <c r="BCR10" s="180"/>
      <c r="BCS10" s="180"/>
      <c r="BCT10" s="180"/>
      <c r="BCU10" s="180"/>
      <c r="BCV10" s="180"/>
      <c r="BCW10" s="180"/>
      <c r="BCX10" s="180"/>
      <c r="BCY10" s="180"/>
      <c r="BCZ10" s="180"/>
      <c r="BDA10" s="180"/>
      <c r="BDB10" s="180"/>
      <c r="BDC10" s="180"/>
      <c r="BDD10" s="180"/>
      <c r="BDE10" s="180"/>
      <c r="BDF10" s="180"/>
      <c r="BDG10" s="180"/>
      <c r="BDH10" s="180"/>
      <c r="BDI10" s="180"/>
      <c r="BDJ10" s="180"/>
      <c r="BDK10" s="180"/>
      <c r="BDL10" s="180"/>
      <c r="BDM10" s="180"/>
      <c r="BDN10" s="180"/>
      <c r="BDO10" s="180"/>
      <c r="BDP10" s="180"/>
      <c r="BDQ10" s="180"/>
      <c r="BDR10" s="180"/>
      <c r="BDS10" s="180"/>
      <c r="BDT10" s="180"/>
      <c r="BDU10" s="180"/>
      <c r="BDV10" s="180"/>
      <c r="BDW10" s="180"/>
      <c r="BDX10" s="180"/>
      <c r="BDY10" s="180"/>
      <c r="BDZ10" s="180"/>
      <c r="BEA10" s="180"/>
      <c r="BEB10" s="180"/>
      <c r="BEC10" s="180"/>
      <c r="BED10" s="180"/>
      <c r="BEE10" s="180"/>
      <c r="BEF10" s="180"/>
      <c r="BEG10" s="180"/>
      <c r="BEH10" s="180"/>
      <c r="BEI10" s="180"/>
      <c r="BEJ10" s="180"/>
      <c r="BEK10" s="180"/>
      <c r="BEL10" s="180"/>
      <c r="BEM10" s="180"/>
      <c r="BEN10" s="180"/>
      <c r="BEO10" s="180"/>
      <c r="BEP10" s="180"/>
      <c r="BEQ10" s="180"/>
      <c r="BER10" s="180"/>
      <c r="BES10" s="180"/>
      <c r="BET10" s="180"/>
      <c r="BEU10" s="180"/>
      <c r="BEV10" s="180"/>
      <c r="BEW10" s="180"/>
      <c r="BEX10" s="180"/>
      <c r="BEY10" s="180"/>
      <c r="BEZ10" s="180"/>
      <c r="BFA10" s="180"/>
      <c r="BFB10" s="180"/>
      <c r="BFC10" s="180"/>
      <c r="BFD10" s="180"/>
      <c r="BFE10" s="180"/>
      <c r="BFF10" s="180"/>
      <c r="BFG10" s="180"/>
      <c r="BFH10" s="180"/>
      <c r="BFI10" s="180"/>
      <c r="BFJ10" s="180"/>
      <c r="BFK10" s="180"/>
      <c r="BFL10" s="180"/>
      <c r="BFM10" s="180"/>
      <c r="BFN10" s="180"/>
      <c r="BFO10" s="180"/>
      <c r="BFP10" s="180"/>
      <c r="BFQ10" s="180"/>
      <c r="BFR10" s="180"/>
      <c r="BFS10" s="180"/>
      <c r="BFT10" s="180"/>
      <c r="BFU10" s="180"/>
      <c r="BFV10" s="180"/>
      <c r="BFW10" s="180"/>
      <c r="BFX10" s="180"/>
      <c r="BFY10" s="180"/>
      <c r="BFZ10" s="180"/>
      <c r="BGA10" s="180"/>
      <c r="BGB10" s="180"/>
      <c r="BGC10" s="180"/>
      <c r="BGD10" s="180"/>
      <c r="BGE10" s="180"/>
      <c r="BGF10" s="180"/>
      <c r="BGG10" s="180"/>
      <c r="BGH10" s="180"/>
      <c r="BGI10" s="180"/>
      <c r="BGJ10" s="180"/>
      <c r="BGK10" s="180"/>
      <c r="BGL10" s="180"/>
      <c r="BGM10" s="180"/>
      <c r="BGN10" s="180"/>
      <c r="BGO10" s="180"/>
      <c r="BGP10" s="180"/>
      <c r="BGQ10" s="180"/>
      <c r="BGR10" s="180"/>
      <c r="BGS10" s="180"/>
      <c r="BGT10" s="180"/>
      <c r="BGU10" s="180"/>
      <c r="BGV10" s="180"/>
      <c r="BGW10" s="180"/>
      <c r="BGX10" s="180"/>
      <c r="BGY10" s="180"/>
      <c r="BGZ10" s="180"/>
      <c r="BHA10" s="180"/>
      <c r="BHB10" s="180"/>
      <c r="BHC10" s="180"/>
      <c r="BHD10" s="180"/>
      <c r="BHE10" s="180"/>
      <c r="BHF10" s="180"/>
      <c r="BHG10" s="180"/>
      <c r="BHH10" s="180"/>
      <c r="BHI10" s="180"/>
      <c r="BHJ10" s="180"/>
      <c r="BHK10" s="180"/>
      <c r="BHL10" s="180"/>
      <c r="BHM10" s="180"/>
      <c r="BHN10" s="180"/>
      <c r="BHO10" s="180"/>
      <c r="BHP10" s="180"/>
      <c r="BHQ10" s="180"/>
      <c r="BHR10" s="180"/>
      <c r="BHS10" s="180"/>
      <c r="BHT10" s="180"/>
      <c r="BHU10" s="180"/>
      <c r="BHV10" s="180"/>
      <c r="BHW10" s="180"/>
      <c r="BHX10" s="180"/>
      <c r="BHY10" s="180"/>
      <c r="BHZ10" s="180"/>
      <c r="BIA10" s="180"/>
      <c r="BIB10" s="180"/>
      <c r="BIC10" s="180"/>
      <c r="BID10" s="180"/>
      <c r="BIE10" s="180"/>
      <c r="BIF10" s="180"/>
      <c r="BIG10" s="180"/>
      <c r="BIH10" s="180"/>
      <c r="BII10" s="180"/>
      <c r="BIJ10" s="180"/>
      <c r="BIK10" s="180"/>
      <c r="BIL10" s="180"/>
      <c r="BIM10" s="180"/>
      <c r="BIN10" s="180"/>
      <c r="BIO10" s="180"/>
      <c r="BIP10" s="180"/>
      <c r="BIQ10" s="180"/>
      <c r="BIR10" s="180"/>
      <c r="BIS10" s="180"/>
      <c r="BIT10" s="180"/>
      <c r="BIU10" s="180"/>
      <c r="BIV10" s="180"/>
      <c r="BIW10" s="180"/>
      <c r="BIX10" s="180"/>
      <c r="BIY10" s="180"/>
      <c r="BIZ10" s="180"/>
      <c r="BJA10" s="180"/>
      <c r="BJB10" s="180"/>
      <c r="BJC10" s="180"/>
      <c r="BJD10" s="180"/>
      <c r="BJE10" s="180"/>
      <c r="BJF10" s="180"/>
      <c r="BJG10" s="180"/>
      <c r="BJH10" s="180"/>
      <c r="BJI10" s="180"/>
      <c r="BJJ10" s="180"/>
      <c r="BJK10" s="180"/>
      <c r="BJL10" s="180"/>
      <c r="BJM10" s="180"/>
      <c r="BJN10" s="180"/>
      <c r="BJO10" s="180"/>
      <c r="BJP10" s="180"/>
      <c r="BJQ10" s="180"/>
      <c r="BJR10" s="180"/>
      <c r="BJS10" s="180"/>
      <c r="BJT10" s="180"/>
      <c r="BJU10" s="180"/>
      <c r="BJV10" s="180"/>
      <c r="BJW10" s="180"/>
      <c r="BJX10" s="180"/>
      <c r="BJY10" s="180"/>
      <c r="BJZ10" s="180"/>
      <c r="BKA10" s="180"/>
      <c r="BKB10" s="180"/>
      <c r="BKC10" s="180"/>
      <c r="BKD10" s="180"/>
      <c r="BKE10" s="180"/>
      <c r="BKF10" s="180"/>
      <c r="BKG10" s="180"/>
      <c r="BKH10" s="180"/>
      <c r="BKI10" s="180"/>
      <c r="BKJ10" s="180"/>
      <c r="BKK10" s="180"/>
      <c r="BKL10" s="180"/>
      <c r="BKM10" s="180"/>
      <c r="BKN10" s="180"/>
      <c r="BKO10" s="180"/>
      <c r="BKP10" s="180"/>
      <c r="BKQ10" s="180"/>
      <c r="BKR10" s="180"/>
      <c r="BKS10" s="180"/>
      <c r="BKT10" s="180"/>
      <c r="BKU10" s="180"/>
      <c r="BKV10" s="180"/>
      <c r="BKW10" s="180"/>
      <c r="BKX10" s="180"/>
      <c r="BKY10" s="180"/>
      <c r="BKZ10" s="180"/>
      <c r="BLA10" s="180"/>
      <c r="BLB10" s="180"/>
      <c r="BLC10" s="180"/>
      <c r="BLD10" s="180"/>
      <c r="BLE10" s="180"/>
      <c r="BLF10" s="180"/>
      <c r="BLG10" s="180"/>
      <c r="BLH10" s="180"/>
      <c r="BLI10" s="180"/>
      <c r="BLJ10" s="180"/>
      <c r="BLK10" s="180"/>
      <c r="BLL10" s="180"/>
      <c r="BLM10" s="180"/>
      <c r="BLN10" s="180"/>
      <c r="BLO10" s="180"/>
      <c r="BLP10" s="180"/>
      <c r="BLQ10" s="180"/>
      <c r="BLR10" s="180"/>
      <c r="BLS10" s="180"/>
      <c r="BLT10" s="180"/>
      <c r="BLU10" s="180"/>
      <c r="BLV10" s="180"/>
      <c r="BLW10" s="180"/>
      <c r="BLX10" s="180"/>
      <c r="BLY10" s="180"/>
      <c r="BLZ10" s="180"/>
      <c r="BMA10" s="180"/>
      <c r="BMB10" s="180"/>
      <c r="BMC10" s="180"/>
      <c r="BMD10" s="180"/>
      <c r="BME10" s="180"/>
      <c r="BMF10" s="180"/>
      <c r="BMG10" s="180"/>
      <c r="BMH10" s="180"/>
      <c r="BMI10" s="180"/>
      <c r="BMJ10" s="180"/>
      <c r="BMK10" s="180"/>
      <c r="BML10" s="180"/>
      <c r="BMM10" s="180"/>
      <c r="BMN10" s="180"/>
      <c r="BMO10" s="180"/>
      <c r="BMP10" s="180"/>
      <c r="BMQ10" s="180"/>
      <c r="BMR10" s="180"/>
      <c r="BMS10" s="180"/>
      <c r="BMT10" s="180"/>
      <c r="BMU10" s="180"/>
      <c r="BMV10" s="180"/>
      <c r="BMW10" s="180"/>
      <c r="BMX10" s="180"/>
      <c r="BMY10" s="180"/>
      <c r="BMZ10" s="180"/>
      <c r="BNA10" s="180"/>
      <c r="BNB10" s="180"/>
      <c r="BNC10" s="180"/>
      <c r="BND10" s="180"/>
      <c r="BNE10" s="180"/>
      <c r="BNF10" s="180"/>
      <c r="BNG10" s="180"/>
      <c r="BNH10" s="180"/>
      <c r="BNI10" s="180"/>
      <c r="BNJ10" s="180"/>
      <c r="BNK10" s="180"/>
      <c r="BNL10" s="180"/>
      <c r="BNM10" s="180"/>
      <c r="BNN10" s="180"/>
      <c r="BNO10" s="180"/>
      <c r="BNP10" s="180"/>
      <c r="BNQ10" s="180"/>
      <c r="BNR10" s="180"/>
      <c r="BNS10" s="180"/>
      <c r="BNT10" s="180"/>
      <c r="BNU10" s="180"/>
      <c r="BNV10" s="180"/>
      <c r="BNW10" s="180"/>
      <c r="BNX10" s="180"/>
      <c r="BNY10" s="180"/>
      <c r="BNZ10" s="180"/>
      <c r="BOA10" s="180"/>
      <c r="BOB10" s="180"/>
      <c r="BOC10" s="180"/>
      <c r="BOD10" s="180"/>
      <c r="BOE10" s="180"/>
      <c r="BOF10" s="180"/>
      <c r="BOG10" s="180"/>
      <c r="BOH10" s="180"/>
      <c r="BOI10" s="180"/>
      <c r="BOJ10" s="180"/>
      <c r="BOK10" s="180"/>
      <c r="BOL10" s="180"/>
      <c r="BOM10" s="180"/>
      <c r="BON10" s="180"/>
      <c r="BOO10" s="180"/>
      <c r="BOP10" s="180"/>
      <c r="BOQ10" s="180"/>
      <c r="BOR10" s="180"/>
      <c r="BOS10" s="180"/>
      <c r="BOT10" s="180"/>
      <c r="BOU10" s="180"/>
      <c r="BOV10" s="180"/>
      <c r="BOW10" s="180"/>
      <c r="BOX10" s="180"/>
      <c r="BOY10" s="180"/>
      <c r="BOZ10" s="180"/>
      <c r="BPA10" s="180"/>
      <c r="BPB10" s="180"/>
      <c r="BPC10" s="180"/>
      <c r="BPD10" s="180"/>
      <c r="BPE10" s="180"/>
      <c r="BPF10" s="180"/>
      <c r="BPG10" s="180"/>
      <c r="BPH10" s="180"/>
      <c r="BPI10" s="180"/>
      <c r="BPJ10" s="180"/>
      <c r="BPK10" s="180"/>
      <c r="BPL10" s="180"/>
      <c r="BPM10" s="180"/>
      <c r="BPN10" s="180"/>
      <c r="BPO10" s="180"/>
      <c r="BPP10" s="180"/>
      <c r="BPQ10" s="180"/>
      <c r="BPR10" s="180"/>
      <c r="BPS10" s="180"/>
      <c r="BPT10" s="180"/>
      <c r="BPU10" s="180"/>
      <c r="BPV10" s="180"/>
      <c r="BPW10" s="180"/>
      <c r="BPX10" s="180"/>
      <c r="BPY10" s="180"/>
      <c r="BPZ10" s="180"/>
      <c r="BQA10" s="180"/>
      <c r="BQB10" s="180"/>
      <c r="BQC10" s="180"/>
      <c r="BQD10" s="180"/>
      <c r="BQE10" s="180"/>
      <c r="BQF10" s="180"/>
      <c r="BQG10" s="180"/>
      <c r="BQH10" s="180"/>
      <c r="BQI10" s="180"/>
      <c r="BQJ10" s="180"/>
      <c r="BQK10" s="180"/>
      <c r="BQL10" s="180"/>
      <c r="BQM10" s="180"/>
      <c r="BQN10" s="180"/>
      <c r="BQO10" s="180"/>
      <c r="BQP10" s="180"/>
      <c r="BQQ10" s="180"/>
      <c r="BQR10" s="180"/>
      <c r="BQS10" s="180"/>
      <c r="BQT10" s="180"/>
      <c r="BQU10" s="180"/>
      <c r="BQV10" s="180"/>
      <c r="BQW10" s="180"/>
      <c r="BQX10" s="180"/>
      <c r="BQY10" s="180"/>
      <c r="BQZ10" s="180"/>
      <c r="BRA10" s="180"/>
      <c r="BRB10" s="180"/>
      <c r="BRC10" s="180"/>
      <c r="BRD10" s="180"/>
      <c r="BRE10" s="180"/>
      <c r="BRF10" s="180"/>
      <c r="BRG10" s="180"/>
      <c r="BRH10" s="180"/>
      <c r="BRI10" s="180"/>
      <c r="BRJ10" s="180"/>
      <c r="BRK10" s="180"/>
      <c r="BRL10" s="180"/>
      <c r="BRM10" s="180"/>
      <c r="BRN10" s="180"/>
      <c r="BRO10" s="180"/>
      <c r="BRP10" s="180"/>
      <c r="BRQ10" s="180"/>
      <c r="BRR10" s="180"/>
      <c r="BRS10" s="180"/>
      <c r="BRT10" s="180"/>
      <c r="BRU10" s="180"/>
      <c r="BRV10" s="180"/>
      <c r="BRW10" s="180"/>
      <c r="BRX10" s="180"/>
      <c r="BRY10" s="180"/>
      <c r="BRZ10" s="180"/>
      <c r="BSA10" s="180"/>
      <c r="BSB10" s="180"/>
      <c r="BSC10" s="180"/>
      <c r="BSD10" s="180"/>
      <c r="BSE10" s="180"/>
      <c r="BSF10" s="180"/>
      <c r="BSG10" s="180"/>
      <c r="BSH10" s="180"/>
      <c r="BSI10" s="180"/>
      <c r="BSJ10" s="180"/>
      <c r="BSK10" s="180"/>
      <c r="BSL10" s="180"/>
      <c r="BSM10" s="180"/>
      <c r="BSN10" s="180"/>
      <c r="BSO10" s="180"/>
      <c r="BSP10" s="180"/>
      <c r="BSQ10" s="180"/>
      <c r="BSR10" s="180"/>
      <c r="BSS10" s="180"/>
      <c r="BST10" s="180"/>
      <c r="BSU10" s="180"/>
      <c r="BSV10" s="180"/>
      <c r="BSW10" s="180"/>
      <c r="BSX10" s="180"/>
      <c r="BSY10" s="180"/>
      <c r="BSZ10" s="180"/>
      <c r="BTA10" s="180"/>
      <c r="BTB10" s="180"/>
      <c r="BTC10" s="180"/>
      <c r="BTD10" s="180"/>
      <c r="BTE10" s="180"/>
      <c r="BTF10" s="180"/>
      <c r="BTG10" s="180"/>
      <c r="BTH10" s="180"/>
      <c r="BTI10" s="180"/>
      <c r="BTJ10" s="180"/>
      <c r="BTK10" s="180"/>
      <c r="BTL10" s="180"/>
      <c r="BTM10" s="180"/>
      <c r="BTN10" s="180"/>
      <c r="BTO10" s="180"/>
      <c r="BTP10" s="180"/>
      <c r="BTQ10" s="180"/>
      <c r="BTR10" s="180"/>
      <c r="BTS10" s="180"/>
      <c r="BTT10" s="180"/>
      <c r="BTU10" s="180"/>
      <c r="BTV10" s="180"/>
      <c r="BTW10" s="180"/>
      <c r="BTX10" s="180"/>
      <c r="BTY10" s="180"/>
      <c r="BTZ10" s="180"/>
      <c r="BUA10" s="180"/>
      <c r="BUB10" s="180"/>
      <c r="BUC10" s="180"/>
      <c r="BUD10" s="180"/>
      <c r="BUE10" s="180"/>
      <c r="BUF10" s="180"/>
      <c r="BUG10" s="180"/>
      <c r="BUH10" s="180"/>
      <c r="BUI10" s="180"/>
      <c r="BUJ10" s="180"/>
      <c r="BUK10" s="180"/>
      <c r="BUL10" s="180"/>
      <c r="BUM10" s="180"/>
      <c r="BUN10" s="180"/>
      <c r="BUO10" s="180"/>
      <c r="BUP10" s="180"/>
      <c r="BUQ10" s="180"/>
      <c r="BUR10" s="180"/>
      <c r="BUS10" s="180"/>
      <c r="BUT10" s="180"/>
      <c r="BUU10" s="180"/>
      <c r="BUV10" s="180"/>
      <c r="BUW10" s="180"/>
      <c r="BUX10" s="180"/>
      <c r="BUY10" s="180"/>
      <c r="BUZ10" s="180"/>
      <c r="BVA10" s="180"/>
      <c r="BVB10" s="180"/>
      <c r="BVC10" s="180"/>
      <c r="BVD10" s="180"/>
      <c r="BVE10" s="180"/>
      <c r="BVF10" s="180"/>
      <c r="BVG10" s="180"/>
      <c r="BVH10" s="180"/>
      <c r="BVI10" s="180"/>
      <c r="BVJ10" s="180"/>
      <c r="BVK10" s="180"/>
      <c r="BVL10" s="180"/>
      <c r="BVM10" s="180"/>
      <c r="BVN10" s="180"/>
      <c r="BVO10" s="180"/>
      <c r="BVP10" s="180"/>
      <c r="BVQ10" s="180"/>
      <c r="BVR10" s="180"/>
      <c r="BVS10" s="180"/>
      <c r="BVT10" s="180"/>
      <c r="BVU10" s="180"/>
      <c r="BVV10" s="180"/>
      <c r="BVW10" s="180"/>
      <c r="BVX10" s="180"/>
      <c r="BVY10" s="180"/>
      <c r="BVZ10" s="180"/>
      <c r="BWA10" s="180"/>
      <c r="BWB10" s="180"/>
      <c r="BWC10" s="180"/>
      <c r="BWD10" s="180"/>
      <c r="BWE10" s="180"/>
      <c r="BWF10" s="180"/>
      <c r="BWG10" s="180"/>
      <c r="BWH10" s="180"/>
      <c r="BWI10" s="180"/>
      <c r="BWJ10" s="180"/>
      <c r="BWK10" s="180"/>
      <c r="BWL10" s="180"/>
      <c r="BWM10" s="180"/>
      <c r="BWN10" s="180"/>
      <c r="BWO10" s="180"/>
      <c r="BWP10" s="180"/>
      <c r="BWQ10" s="180"/>
      <c r="BWR10" s="180"/>
      <c r="BWS10" s="180"/>
      <c r="BWT10" s="180"/>
      <c r="BWU10" s="180"/>
      <c r="BWV10" s="180"/>
      <c r="BWW10" s="180"/>
      <c r="BWX10" s="180"/>
      <c r="BWY10" s="180"/>
      <c r="BWZ10" s="180"/>
      <c r="BXA10" s="180"/>
      <c r="BXB10" s="180"/>
      <c r="BXC10" s="180"/>
      <c r="BXD10" s="180"/>
      <c r="BXE10" s="180"/>
      <c r="BXF10" s="180"/>
      <c r="BXG10" s="180"/>
      <c r="BXH10" s="180"/>
      <c r="BXI10" s="180"/>
      <c r="BXJ10" s="180"/>
      <c r="BXK10" s="180"/>
      <c r="BXL10" s="180"/>
      <c r="BXM10" s="180"/>
      <c r="BXN10" s="180"/>
      <c r="BXO10" s="180"/>
      <c r="BXP10" s="180"/>
      <c r="BXQ10" s="180"/>
      <c r="BXR10" s="180"/>
      <c r="BXS10" s="180"/>
      <c r="BXT10" s="180"/>
      <c r="BXU10" s="180"/>
      <c r="BXV10" s="180"/>
      <c r="BXW10" s="180"/>
      <c r="BXX10" s="180"/>
      <c r="BXY10" s="180"/>
      <c r="BXZ10" s="180"/>
      <c r="BYA10" s="180"/>
      <c r="BYB10" s="180"/>
      <c r="BYC10" s="180"/>
      <c r="BYD10" s="180"/>
      <c r="BYE10" s="180"/>
      <c r="BYF10" s="180"/>
      <c r="BYG10" s="180"/>
      <c r="BYH10" s="180"/>
      <c r="BYI10" s="180"/>
      <c r="BYJ10" s="180"/>
      <c r="BYK10" s="180"/>
      <c r="BYL10" s="180"/>
      <c r="BYM10" s="180"/>
      <c r="BYN10" s="180"/>
      <c r="BYO10" s="180"/>
      <c r="BYP10" s="180"/>
      <c r="BYQ10" s="180"/>
      <c r="BYR10" s="180"/>
      <c r="BYS10" s="180"/>
      <c r="BYT10" s="180"/>
      <c r="BYU10" s="180"/>
      <c r="BYV10" s="180"/>
      <c r="BYW10" s="180"/>
      <c r="BYX10" s="180"/>
      <c r="BYY10" s="180"/>
      <c r="BYZ10" s="180"/>
      <c r="BZA10" s="180"/>
      <c r="BZB10" s="180"/>
      <c r="BZC10" s="180"/>
      <c r="BZD10" s="180"/>
      <c r="BZE10" s="180"/>
      <c r="BZF10" s="180"/>
      <c r="BZG10" s="180"/>
      <c r="BZH10" s="180"/>
      <c r="BZI10" s="180"/>
      <c r="BZJ10" s="180"/>
      <c r="BZK10" s="180"/>
      <c r="BZL10" s="180"/>
      <c r="BZM10" s="180"/>
      <c r="BZN10" s="180"/>
      <c r="BZO10" s="180"/>
      <c r="BZP10" s="180"/>
      <c r="BZQ10" s="180"/>
      <c r="BZR10" s="180"/>
      <c r="BZS10" s="180"/>
      <c r="BZT10" s="180"/>
      <c r="BZU10" s="180"/>
      <c r="BZV10" s="180"/>
      <c r="BZW10" s="180"/>
      <c r="BZX10" s="180"/>
      <c r="BZY10" s="180"/>
      <c r="BZZ10" s="180"/>
      <c r="CAA10" s="180"/>
      <c r="CAB10" s="180"/>
      <c r="CAC10" s="180"/>
      <c r="CAD10" s="180"/>
      <c r="CAE10" s="180"/>
      <c r="CAF10" s="180"/>
      <c r="CAG10" s="180"/>
      <c r="CAH10" s="180"/>
      <c r="CAI10" s="180"/>
      <c r="CAJ10" s="180"/>
      <c r="CAK10" s="180"/>
      <c r="CAL10" s="180"/>
      <c r="CAM10" s="180"/>
      <c r="CAN10" s="180"/>
      <c r="CAO10" s="180"/>
      <c r="CAP10" s="180"/>
      <c r="CAQ10" s="180"/>
      <c r="CAR10" s="180"/>
      <c r="CAS10" s="180"/>
      <c r="CAT10" s="180"/>
      <c r="CAU10" s="180"/>
      <c r="CAV10" s="180"/>
      <c r="CAW10" s="180"/>
      <c r="CAX10" s="180"/>
      <c r="CAY10" s="180"/>
      <c r="CAZ10" s="180"/>
      <c r="CBA10" s="180"/>
      <c r="CBB10" s="180"/>
      <c r="CBC10" s="180"/>
      <c r="CBD10" s="180"/>
      <c r="CBE10" s="180"/>
      <c r="CBF10" s="180"/>
      <c r="CBG10" s="180"/>
      <c r="CBH10" s="180"/>
      <c r="CBI10" s="180"/>
      <c r="CBJ10" s="180"/>
      <c r="CBK10" s="180"/>
      <c r="CBL10" s="180"/>
      <c r="CBM10" s="180"/>
      <c r="CBN10" s="180"/>
      <c r="CBO10" s="180"/>
      <c r="CBP10" s="180"/>
      <c r="CBQ10" s="180"/>
      <c r="CBR10" s="180"/>
      <c r="CBS10" s="180"/>
      <c r="CBT10" s="180"/>
      <c r="CBU10" s="180"/>
      <c r="CBV10" s="180"/>
      <c r="CBW10" s="180"/>
      <c r="CBX10" s="180"/>
      <c r="CBY10" s="180"/>
      <c r="CBZ10" s="180"/>
      <c r="CCA10" s="180"/>
      <c r="CCB10" s="180"/>
      <c r="CCC10" s="180"/>
      <c r="CCD10" s="180"/>
      <c r="CCE10" s="180"/>
      <c r="CCF10" s="180"/>
      <c r="CCG10" s="180"/>
      <c r="CCH10" s="180"/>
      <c r="CCI10" s="180"/>
      <c r="CCJ10" s="180"/>
      <c r="CCK10" s="180"/>
      <c r="CCL10" s="180"/>
      <c r="CCM10" s="180"/>
      <c r="CCN10" s="180"/>
      <c r="CCO10" s="180"/>
      <c r="CCP10" s="180"/>
      <c r="CCQ10" s="180"/>
      <c r="CCR10" s="180"/>
      <c r="CCS10" s="180"/>
      <c r="CCT10" s="180"/>
      <c r="CCU10" s="180"/>
      <c r="CCV10" s="180"/>
      <c r="CCW10" s="180"/>
      <c r="CCX10" s="180"/>
      <c r="CCY10" s="180"/>
      <c r="CCZ10" s="180"/>
      <c r="CDA10" s="180"/>
      <c r="CDB10" s="180"/>
      <c r="CDC10" s="180"/>
      <c r="CDD10" s="180"/>
      <c r="CDE10" s="180"/>
      <c r="CDF10" s="180"/>
      <c r="CDG10" s="180"/>
      <c r="CDH10" s="180"/>
      <c r="CDI10" s="180"/>
      <c r="CDJ10" s="180"/>
      <c r="CDK10" s="180"/>
      <c r="CDL10" s="180"/>
      <c r="CDM10" s="180"/>
      <c r="CDN10" s="180"/>
      <c r="CDO10" s="180"/>
      <c r="CDP10" s="180"/>
      <c r="CDQ10" s="180"/>
      <c r="CDR10" s="180"/>
      <c r="CDS10" s="180"/>
      <c r="CDT10" s="180"/>
      <c r="CDU10" s="180"/>
      <c r="CDV10" s="180"/>
      <c r="CDW10" s="180"/>
      <c r="CDX10" s="180"/>
      <c r="CDY10" s="180"/>
      <c r="CDZ10" s="180"/>
      <c r="CEA10" s="180"/>
      <c r="CEB10" s="180"/>
      <c r="CEC10" s="180"/>
      <c r="CED10" s="180"/>
      <c r="CEE10" s="180"/>
      <c r="CEF10" s="180"/>
      <c r="CEG10" s="180"/>
      <c r="CEH10" s="180"/>
      <c r="CEI10" s="180"/>
      <c r="CEJ10" s="180"/>
      <c r="CEK10" s="180"/>
      <c r="CEL10" s="180"/>
      <c r="CEM10" s="180"/>
      <c r="CEN10" s="180"/>
      <c r="CEO10" s="180"/>
      <c r="CEP10" s="180"/>
      <c r="CEQ10" s="180"/>
      <c r="CER10" s="180"/>
      <c r="CES10" s="180"/>
      <c r="CET10" s="180"/>
      <c r="CEU10" s="180"/>
      <c r="CEV10" s="180"/>
      <c r="CEW10" s="180"/>
      <c r="CEX10" s="180"/>
      <c r="CEY10" s="180"/>
      <c r="CEZ10" s="180"/>
      <c r="CFA10" s="180"/>
      <c r="CFB10" s="180"/>
      <c r="CFC10" s="180"/>
      <c r="CFD10" s="180"/>
      <c r="CFE10" s="180"/>
      <c r="CFF10" s="180"/>
      <c r="CFG10" s="180"/>
      <c r="CFH10" s="180"/>
      <c r="CFI10" s="180"/>
      <c r="CFJ10" s="180"/>
      <c r="CFK10" s="180"/>
      <c r="CFL10" s="180"/>
      <c r="CFM10" s="180"/>
      <c r="CFN10" s="180"/>
      <c r="CFO10" s="180"/>
      <c r="CFP10" s="180"/>
      <c r="CFQ10" s="180"/>
      <c r="CFR10" s="180"/>
      <c r="CFS10" s="180"/>
      <c r="CFT10" s="180"/>
      <c r="CFU10" s="180"/>
      <c r="CFV10" s="180"/>
      <c r="CFW10" s="180"/>
      <c r="CFX10" s="180"/>
      <c r="CFY10" s="180"/>
      <c r="CFZ10" s="180"/>
      <c r="CGA10" s="180"/>
      <c r="CGB10" s="180"/>
      <c r="CGC10" s="180"/>
      <c r="CGD10" s="180"/>
      <c r="CGE10" s="180"/>
      <c r="CGF10" s="180"/>
      <c r="CGG10" s="180"/>
      <c r="CGH10" s="180"/>
      <c r="CGI10" s="180"/>
      <c r="CGJ10" s="180"/>
      <c r="CGK10" s="180"/>
      <c r="CGL10" s="180"/>
      <c r="CGM10" s="180"/>
      <c r="CGN10" s="180"/>
      <c r="CGO10" s="180"/>
      <c r="CGP10" s="180"/>
      <c r="CGQ10" s="180"/>
      <c r="CGR10" s="180"/>
      <c r="CGS10" s="180"/>
      <c r="CGT10" s="180"/>
      <c r="CGU10" s="180"/>
      <c r="CGV10" s="180"/>
      <c r="CGW10" s="180"/>
      <c r="CGX10" s="180"/>
      <c r="CGY10" s="180"/>
      <c r="CGZ10" s="180"/>
      <c r="CHA10" s="180"/>
      <c r="CHB10" s="180"/>
      <c r="CHC10" s="180"/>
      <c r="CHD10" s="180"/>
      <c r="CHE10" s="180"/>
      <c r="CHF10" s="180"/>
      <c r="CHG10" s="180"/>
      <c r="CHH10" s="180"/>
      <c r="CHI10" s="180"/>
      <c r="CHJ10" s="180"/>
      <c r="CHK10" s="180"/>
      <c r="CHL10" s="180"/>
      <c r="CHM10" s="180"/>
      <c r="CHN10" s="180"/>
      <c r="CHO10" s="180"/>
      <c r="CHP10" s="180"/>
      <c r="CHQ10" s="180"/>
      <c r="CHR10" s="180"/>
      <c r="CHS10" s="180"/>
      <c r="CHT10" s="180"/>
      <c r="CHU10" s="180"/>
      <c r="CHV10" s="180"/>
      <c r="CHW10" s="180"/>
      <c r="CHX10" s="180"/>
      <c r="CHY10" s="180"/>
      <c r="CHZ10" s="180"/>
      <c r="CIA10" s="180"/>
      <c r="CIB10" s="180"/>
      <c r="CIC10" s="180"/>
      <c r="CID10" s="180"/>
      <c r="CIE10" s="180"/>
      <c r="CIF10" s="180"/>
      <c r="CIG10" s="180"/>
      <c r="CIH10" s="180"/>
      <c r="CII10" s="180"/>
      <c r="CIJ10" s="180"/>
      <c r="CIK10" s="180"/>
      <c r="CIL10" s="180"/>
      <c r="CIM10" s="180"/>
      <c r="CIN10" s="180"/>
      <c r="CIO10" s="180"/>
      <c r="CIP10" s="180"/>
      <c r="CIQ10" s="180"/>
      <c r="CIR10" s="180"/>
      <c r="CIS10" s="180"/>
      <c r="CIT10" s="180"/>
      <c r="CIU10" s="180"/>
      <c r="CIV10" s="180"/>
      <c r="CIW10" s="180"/>
      <c r="CIX10" s="180"/>
      <c r="CIY10" s="180"/>
      <c r="CIZ10" s="180"/>
      <c r="CJA10" s="180"/>
      <c r="CJB10" s="180"/>
      <c r="CJC10" s="180"/>
      <c r="CJD10" s="180"/>
      <c r="CJE10" s="180"/>
      <c r="CJF10" s="180"/>
      <c r="CJG10" s="180"/>
      <c r="CJH10" s="180"/>
      <c r="CJI10" s="180"/>
      <c r="CJJ10" s="180"/>
      <c r="CJK10" s="180"/>
      <c r="CJL10" s="180"/>
      <c r="CJM10" s="180"/>
      <c r="CJN10" s="180"/>
      <c r="CJO10" s="180"/>
      <c r="CJP10" s="180"/>
      <c r="CJQ10" s="180"/>
      <c r="CJR10" s="180"/>
      <c r="CJS10" s="180"/>
      <c r="CJT10" s="180"/>
      <c r="CJU10" s="180"/>
      <c r="CJV10" s="180"/>
      <c r="CJW10" s="180"/>
      <c r="CJX10" s="180"/>
      <c r="CJY10" s="180"/>
      <c r="CJZ10" s="180"/>
      <c r="CKA10" s="180"/>
      <c r="CKB10" s="180"/>
      <c r="CKC10" s="180"/>
      <c r="CKD10" s="180"/>
      <c r="CKE10" s="180"/>
      <c r="CKF10" s="180"/>
      <c r="CKG10" s="180"/>
      <c r="CKH10" s="180"/>
      <c r="CKI10" s="180"/>
      <c r="CKJ10" s="180"/>
      <c r="CKK10" s="180"/>
      <c r="CKL10" s="180"/>
      <c r="CKM10" s="180"/>
      <c r="CKN10" s="180"/>
      <c r="CKO10" s="180"/>
      <c r="CKP10" s="180"/>
      <c r="CKQ10" s="180"/>
      <c r="CKR10" s="180"/>
      <c r="CKS10" s="180"/>
      <c r="CKT10" s="180"/>
      <c r="CKU10" s="180"/>
      <c r="CKV10" s="180"/>
      <c r="CKW10" s="180"/>
      <c r="CKX10" s="180"/>
      <c r="CKY10" s="180"/>
      <c r="CKZ10" s="180"/>
      <c r="CLA10" s="180"/>
      <c r="CLB10" s="180"/>
      <c r="CLC10" s="180"/>
      <c r="CLD10" s="180"/>
      <c r="CLE10" s="180"/>
      <c r="CLF10" s="180"/>
      <c r="CLG10" s="180"/>
      <c r="CLH10" s="180"/>
      <c r="CLI10" s="180"/>
      <c r="CLJ10" s="180"/>
      <c r="CLK10" s="180"/>
      <c r="CLL10" s="180"/>
      <c r="CLM10" s="180"/>
      <c r="CLN10" s="180"/>
      <c r="CLO10" s="180"/>
      <c r="CLP10" s="180"/>
      <c r="CLQ10" s="180"/>
      <c r="CLR10" s="180"/>
      <c r="CLS10" s="180"/>
      <c r="CLT10" s="180"/>
      <c r="CLU10" s="180"/>
      <c r="CLV10" s="180"/>
      <c r="CLW10" s="180"/>
      <c r="CLX10" s="180"/>
      <c r="CLY10" s="180"/>
      <c r="CLZ10" s="180"/>
      <c r="CMA10" s="180"/>
      <c r="CMB10" s="180"/>
      <c r="CMC10" s="180"/>
      <c r="CMD10" s="180"/>
      <c r="CME10" s="180"/>
      <c r="CMF10" s="180"/>
      <c r="CMG10" s="180"/>
      <c r="CMH10" s="180"/>
      <c r="CMI10" s="180"/>
      <c r="CMJ10" s="180"/>
      <c r="CMK10" s="180"/>
      <c r="CML10" s="180"/>
      <c r="CMM10" s="180"/>
      <c r="CMN10" s="180"/>
      <c r="CMO10" s="180"/>
      <c r="CMP10" s="180"/>
      <c r="CMQ10" s="180"/>
      <c r="CMR10" s="180"/>
      <c r="CMS10" s="180"/>
      <c r="CMT10" s="180"/>
      <c r="CMU10" s="180"/>
      <c r="CMV10" s="180"/>
      <c r="CMW10" s="180"/>
      <c r="CMX10" s="180"/>
      <c r="CMY10" s="180"/>
      <c r="CMZ10" s="180"/>
      <c r="CNA10" s="180"/>
      <c r="CNB10" s="180"/>
      <c r="CNC10" s="180"/>
      <c r="CND10" s="180"/>
      <c r="CNE10" s="180"/>
      <c r="CNF10" s="180"/>
      <c r="CNG10" s="180"/>
      <c r="CNH10" s="180"/>
      <c r="CNI10" s="180"/>
      <c r="CNJ10" s="180"/>
      <c r="CNK10" s="180"/>
      <c r="CNL10" s="180"/>
      <c r="CNM10" s="180"/>
      <c r="CNN10" s="180"/>
      <c r="CNO10" s="180"/>
      <c r="CNP10" s="180"/>
      <c r="CNQ10" s="180"/>
      <c r="CNR10" s="180"/>
      <c r="CNS10" s="180"/>
      <c r="CNT10" s="180"/>
      <c r="CNU10" s="180"/>
      <c r="CNV10" s="180"/>
      <c r="CNW10" s="180"/>
      <c r="CNX10" s="180"/>
      <c r="CNY10" s="180"/>
      <c r="CNZ10" s="180"/>
      <c r="COA10" s="180"/>
      <c r="COB10" s="180"/>
      <c r="COC10" s="180"/>
      <c r="COD10" s="180"/>
      <c r="COE10" s="180"/>
      <c r="COF10" s="180"/>
      <c r="COG10" s="180"/>
      <c r="COH10" s="180"/>
      <c r="COI10" s="180"/>
      <c r="COJ10" s="180"/>
      <c r="COK10" s="180"/>
      <c r="COL10" s="180"/>
      <c r="COM10" s="180"/>
      <c r="CON10" s="180"/>
      <c r="COO10" s="180"/>
      <c r="COP10" s="180"/>
      <c r="COQ10" s="180"/>
      <c r="COR10" s="180"/>
      <c r="COS10" s="180"/>
      <c r="COT10" s="180"/>
      <c r="COU10" s="180"/>
      <c r="COV10" s="180"/>
      <c r="COW10" s="180"/>
      <c r="COX10" s="180"/>
      <c r="COY10" s="180"/>
      <c r="COZ10" s="180"/>
      <c r="CPA10" s="180"/>
      <c r="CPB10" s="180"/>
      <c r="CPC10" s="180"/>
      <c r="CPD10" s="180"/>
      <c r="CPE10" s="180"/>
      <c r="CPF10" s="180"/>
      <c r="CPG10" s="180"/>
      <c r="CPH10" s="180"/>
      <c r="CPI10" s="180"/>
      <c r="CPJ10" s="180"/>
      <c r="CPK10" s="180"/>
      <c r="CPL10" s="180"/>
      <c r="CPM10" s="180"/>
      <c r="CPN10" s="180"/>
      <c r="CPO10" s="180"/>
      <c r="CPP10" s="180"/>
      <c r="CPQ10" s="180"/>
      <c r="CPR10" s="180"/>
      <c r="CPS10" s="180"/>
      <c r="CPT10" s="180"/>
      <c r="CPU10" s="180"/>
      <c r="CPV10" s="180"/>
      <c r="CPW10" s="180"/>
      <c r="CPX10" s="180"/>
      <c r="CPY10" s="180"/>
      <c r="CPZ10" s="180"/>
      <c r="CQA10" s="180"/>
      <c r="CQB10" s="180"/>
      <c r="CQC10" s="180"/>
      <c r="CQD10" s="180"/>
      <c r="CQE10" s="180"/>
      <c r="CQF10" s="180"/>
      <c r="CQG10" s="180"/>
      <c r="CQH10" s="180"/>
      <c r="CQI10" s="180"/>
      <c r="CQJ10" s="180"/>
      <c r="CQK10" s="180"/>
      <c r="CQL10" s="180"/>
      <c r="CQM10" s="180"/>
      <c r="CQN10" s="180"/>
      <c r="CQO10" s="180"/>
      <c r="CQP10" s="180"/>
      <c r="CQQ10" s="180"/>
      <c r="CQR10" s="180"/>
      <c r="CQS10" s="180"/>
      <c r="CQT10" s="180"/>
      <c r="CQU10" s="180"/>
      <c r="CQV10" s="180"/>
      <c r="CQW10" s="180"/>
      <c r="CQX10" s="180"/>
      <c r="CQY10" s="180"/>
      <c r="CQZ10" s="180"/>
      <c r="CRA10" s="180"/>
      <c r="CRB10" s="180"/>
      <c r="CRC10" s="180"/>
      <c r="CRD10" s="180"/>
      <c r="CRE10" s="180"/>
      <c r="CRF10" s="180"/>
      <c r="CRG10" s="180"/>
      <c r="CRH10" s="180"/>
      <c r="CRI10" s="180"/>
      <c r="CRJ10" s="180"/>
      <c r="CRK10" s="180"/>
      <c r="CRL10" s="180"/>
      <c r="CRM10" s="180"/>
      <c r="CRN10" s="180"/>
      <c r="CRO10" s="180"/>
      <c r="CRP10" s="180"/>
      <c r="CRQ10" s="180"/>
      <c r="CRR10" s="180"/>
      <c r="CRS10" s="180"/>
      <c r="CRT10" s="180"/>
      <c r="CRU10" s="180"/>
      <c r="CRV10" s="180"/>
      <c r="CRW10" s="180"/>
      <c r="CRX10" s="180"/>
      <c r="CRY10" s="180"/>
      <c r="CRZ10" s="180"/>
      <c r="CSA10" s="180"/>
      <c r="CSB10" s="180"/>
      <c r="CSC10" s="180"/>
      <c r="CSD10" s="180"/>
      <c r="CSE10" s="180"/>
      <c r="CSF10" s="180"/>
      <c r="CSG10" s="180"/>
      <c r="CSH10" s="180"/>
      <c r="CSI10" s="180"/>
      <c r="CSJ10" s="180"/>
      <c r="CSK10" s="180"/>
      <c r="CSL10" s="180"/>
      <c r="CSM10" s="180"/>
      <c r="CSN10" s="180"/>
      <c r="CSO10" s="180"/>
      <c r="CSP10" s="180"/>
      <c r="CSQ10" s="180"/>
      <c r="CSR10" s="180"/>
      <c r="CSS10" s="180"/>
      <c r="CST10" s="180"/>
      <c r="CSU10" s="180"/>
      <c r="CSV10" s="180"/>
      <c r="CSW10" s="180"/>
      <c r="CSX10" s="180"/>
      <c r="CSY10" s="180"/>
      <c r="CSZ10" s="180"/>
      <c r="CTA10" s="180"/>
      <c r="CTB10" s="180"/>
      <c r="CTC10" s="180"/>
      <c r="CTD10" s="180"/>
      <c r="CTE10" s="180"/>
      <c r="CTF10" s="180"/>
      <c r="CTG10" s="180"/>
      <c r="CTH10" s="180"/>
      <c r="CTI10" s="180"/>
      <c r="CTJ10" s="180"/>
      <c r="CTK10" s="180"/>
      <c r="CTL10" s="180"/>
      <c r="CTM10" s="180"/>
      <c r="CTN10" s="180"/>
      <c r="CTO10" s="180"/>
      <c r="CTP10" s="180"/>
      <c r="CTQ10" s="180"/>
      <c r="CTR10" s="180"/>
      <c r="CTS10" s="180"/>
      <c r="CTT10" s="180"/>
      <c r="CTU10" s="180"/>
      <c r="CTV10" s="180"/>
      <c r="CTW10" s="180"/>
      <c r="CTX10" s="180"/>
      <c r="CTY10" s="180"/>
      <c r="CTZ10" s="180"/>
      <c r="CUA10" s="180"/>
      <c r="CUB10" s="180"/>
      <c r="CUC10" s="180"/>
      <c r="CUD10" s="180"/>
      <c r="CUE10" s="180"/>
      <c r="CUF10" s="180"/>
      <c r="CUG10" s="180"/>
      <c r="CUH10" s="180"/>
      <c r="CUI10" s="180"/>
      <c r="CUJ10" s="180"/>
      <c r="CUK10" s="180"/>
      <c r="CUL10" s="180"/>
      <c r="CUM10" s="180"/>
      <c r="CUN10" s="180"/>
      <c r="CUO10" s="180"/>
      <c r="CUP10" s="180"/>
      <c r="CUQ10" s="180"/>
      <c r="CUR10" s="180"/>
      <c r="CUS10" s="180"/>
      <c r="CUT10" s="180"/>
      <c r="CUU10" s="180"/>
      <c r="CUV10" s="180"/>
      <c r="CUW10" s="180"/>
      <c r="CUX10" s="180"/>
      <c r="CUY10" s="180"/>
      <c r="CUZ10" s="180"/>
      <c r="CVA10" s="180"/>
      <c r="CVB10" s="180"/>
      <c r="CVC10" s="180"/>
      <c r="CVD10" s="180"/>
      <c r="CVE10" s="180"/>
      <c r="CVF10" s="180"/>
      <c r="CVG10" s="180"/>
      <c r="CVH10" s="180"/>
      <c r="CVI10" s="180"/>
      <c r="CVJ10" s="180"/>
      <c r="CVK10" s="180"/>
      <c r="CVL10" s="180"/>
      <c r="CVM10" s="180"/>
      <c r="CVN10" s="180"/>
      <c r="CVO10" s="180"/>
      <c r="CVP10" s="180"/>
      <c r="CVQ10" s="180"/>
      <c r="CVR10" s="180"/>
      <c r="CVS10" s="180"/>
      <c r="CVT10" s="180"/>
      <c r="CVU10" s="180"/>
      <c r="CVV10" s="180"/>
      <c r="CVW10" s="180"/>
      <c r="CVX10" s="180"/>
      <c r="CVY10" s="180"/>
      <c r="CVZ10" s="180"/>
      <c r="CWA10" s="180"/>
      <c r="CWB10" s="180"/>
      <c r="CWC10" s="180"/>
      <c r="CWD10" s="180"/>
      <c r="CWE10" s="180"/>
      <c r="CWF10" s="180"/>
      <c r="CWG10" s="180"/>
      <c r="CWH10" s="180"/>
      <c r="CWI10" s="180"/>
      <c r="CWJ10" s="180"/>
      <c r="CWK10" s="180"/>
      <c r="CWL10" s="180"/>
      <c r="CWM10" s="180"/>
      <c r="CWN10" s="180"/>
      <c r="CWO10" s="180"/>
      <c r="CWP10" s="180"/>
      <c r="CWQ10" s="180"/>
      <c r="CWR10" s="180"/>
      <c r="CWS10" s="180"/>
      <c r="CWT10" s="180"/>
      <c r="CWU10" s="180"/>
      <c r="CWV10" s="180"/>
      <c r="CWW10" s="180"/>
      <c r="CWX10" s="180"/>
      <c r="CWY10" s="180"/>
      <c r="CWZ10" s="180"/>
      <c r="CXA10" s="180"/>
      <c r="CXB10" s="180"/>
      <c r="CXC10" s="180"/>
      <c r="CXD10" s="180"/>
      <c r="CXE10" s="180"/>
      <c r="CXF10" s="180"/>
      <c r="CXG10" s="180"/>
      <c r="CXH10" s="180"/>
      <c r="CXI10" s="180"/>
      <c r="CXJ10" s="180"/>
      <c r="CXK10" s="180"/>
      <c r="CXL10" s="180"/>
      <c r="CXM10" s="180"/>
      <c r="CXN10" s="180"/>
      <c r="CXO10" s="180"/>
      <c r="CXP10" s="180"/>
      <c r="CXQ10" s="180"/>
      <c r="CXR10" s="180"/>
      <c r="CXS10" s="180"/>
      <c r="CXT10" s="180"/>
      <c r="CXU10" s="180"/>
      <c r="CXV10" s="180"/>
      <c r="CXW10" s="180"/>
      <c r="CXX10" s="180"/>
      <c r="CXY10" s="180"/>
      <c r="CXZ10" s="180"/>
      <c r="CYA10" s="180"/>
      <c r="CYB10" s="180"/>
      <c r="CYC10" s="180"/>
      <c r="CYD10" s="180"/>
      <c r="CYE10" s="180"/>
      <c r="CYF10" s="180"/>
      <c r="CYG10" s="180"/>
      <c r="CYH10" s="180"/>
      <c r="CYI10" s="180"/>
      <c r="CYJ10" s="180"/>
      <c r="CYK10" s="180"/>
      <c r="CYL10" s="180"/>
      <c r="CYM10" s="180"/>
      <c r="CYN10" s="180"/>
      <c r="CYO10" s="180"/>
      <c r="CYP10" s="180"/>
      <c r="CYQ10" s="180"/>
      <c r="CYR10" s="180"/>
      <c r="CYS10" s="180"/>
      <c r="CYT10" s="180"/>
      <c r="CYU10" s="180"/>
      <c r="CYV10" s="180"/>
      <c r="CYW10" s="180"/>
      <c r="CYX10" s="180"/>
      <c r="CYY10" s="180"/>
      <c r="CYZ10" s="180"/>
      <c r="CZA10" s="180"/>
      <c r="CZB10" s="180"/>
      <c r="CZC10" s="180"/>
      <c r="CZD10" s="180"/>
      <c r="CZE10" s="180"/>
      <c r="CZF10" s="180"/>
      <c r="CZG10" s="180"/>
      <c r="CZH10" s="180"/>
      <c r="CZI10" s="180"/>
      <c r="CZJ10" s="180"/>
      <c r="CZK10" s="180"/>
      <c r="CZL10" s="180"/>
      <c r="CZM10" s="180"/>
      <c r="CZN10" s="180"/>
      <c r="CZO10" s="180"/>
      <c r="CZP10" s="180"/>
      <c r="CZQ10" s="180"/>
      <c r="CZR10" s="180"/>
      <c r="CZS10" s="180"/>
      <c r="CZT10" s="180"/>
      <c r="CZU10" s="180"/>
      <c r="CZV10" s="180"/>
      <c r="CZW10" s="180"/>
      <c r="CZX10" s="180"/>
      <c r="CZY10" s="180"/>
      <c r="CZZ10" s="180"/>
      <c r="DAA10" s="180"/>
      <c r="DAB10" s="180"/>
      <c r="DAC10" s="180"/>
      <c r="DAD10" s="180"/>
      <c r="DAE10" s="180"/>
      <c r="DAF10" s="180"/>
      <c r="DAG10" s="180"/>
      <c r="DAH10" s="180"/>
      <c r="DAI10" s="180"/>
      <c r="DAJ10" s="180"/>
      <c r="DAK10" s="180"/>
      <c r="DAL10" s="180"/>
      <c r="DAM10" s="180"/>
      <c r="DAN10" s="180"/>
      <c r="DAO10" s="180"/>
      <c r="DAP10" s="180"/>
      <c r="DAQ10" s="180"/>
      <c r="DAR10" s="180"/>
      <c r="DAS10" s="180"/>
      <c r="DAT10" s="180"/>
      <c r="DAU10" s="180"/>
      <c r="DAV10" s="180"/>
      <c r="DAW10" s="180"/>
      <c r="DAX10" s="180"/>
      <c r="DAY10" s="180"/>
      <c r="DAZ10" s="180"/>
      <c r="DBA10" s="180"/>
      <c r="DBB10" s="180"/>
      <c r="DBC10" s="180"/>
      <c r="DBD10" s="180"/>
      <c r="DBE10" s="180"/>
      <c r="DBF10" s="180"/>
      <c r="DBG10" s="180"/>
      <c r="DBH10" s="180"/>
      <c r="DBI10" s="180"/>
      <c r="DBJ10" s="180"/>
      <c r="DBK10" s="180"/>
      <c r="DBL10" s="180"/>
      <c r="DBM10" s="180"/>
      <c r="DBN10" s="180"/>
      <c r="DBO10" s="180"/>
      <c r="DBP10" s="180"/>
      <c r="DBQ10" s="180"/>
      <c r="DBR10" s="180"/>
      <c r="DBS10" s="180"/>
      <c r="DBT10" s="180"/>
      <c r="DBU10" s="180"/>
      <c r="DBV10" s="180"/>
      <c r="DBW10" s="180"/>
      <c r="DBX10" s="180"/>
      <c r="DBY10" s="180"/>
      <c r="DBZ10" s="180"/>
      <c r="DCA10" s="180"/>
      <c r="DCB10" s="180"/>
      <c r="DCC10" s="180"/>
      <c r="DCD10" s="180"/>
      <c r="DCE10" s="180"/>
      <c r="DCF10" s="180"/>
      <c r="DCG10" s="180"/>
      <c r="DCH10" s="180"/>
      <c r="DCI10" s="180"/>
      <c r="DCJ10" s="180"/>
      <c r="DCK10" s="180"/>
      <c r="DCL10" s="180"/>
      <c r="DCM10" s="180"/>
      <c r="DCN10" s="180"/>
      <c r="DCO10" s="180"/>
      <c r="DCP10" s="180"/>
      <c r="DCQ10" s="180"/>
      <c r="DCR10" s="180"/>
      <c r="DCS10" s="180"/>
      <c r="DCT10" s="180"/>
      <c r="DCU10" s="180"/>
      <c r="DCV10" s="180"/>
      <c r="DCW10" s="180"/>
      <c r="DCX10" s="180"/>
      <c r="DCY10" s="180"/>
      <c r="DCZ10" s="180"/>
      <c r="DDA10" s="180"/>
      <c r="DDB10" s="180"/>
      <c r="DDC10" s="180"/>
      <c r="DDD10" s="180"/>
      <c r="DDE10" s="180"/>
      <c r="DDF10" s="180"/>
      <c r="DDG10" s="180"/>
      <c r="DDH10" s="180"/>
      <c r="DDI10" s="180"/>
      <c r="DDJ10" s="180"/>
      <c r="DDK10" s="180"/>
      <c r="DDL10" s="180"/>
      <c r="DDM10" s="180"/>
      <c r="DDN10" s="180"/>
      <c r="DDO10" s="180"/>
      <c r="DDP10" s="180"/>
      <c r="DDQ10" s="180"/>
      <c r="DDR10" s="180"/>
      <c r="DDS10" s="180"/>
      <c r="DDT10" s="180"/>
      <c r="DDU10" s="180"/>
      <c r="DDV10" s="180"/>
      <c r="DDW10" s="180"/>
      <c r="DDX10" s="180"/>
      <c r="DDY10" s="180"/>
      <c r="DDZ10" s="180"/>
      <c r="DEA10" s="180"/>
      <c r="DEB10" s="180"/>
      <c r="DEC10" s="180"/>
      <c r="DED10" s="180"/>
      <c r="DEE10" s="180"/>
      <c r="DEF10" s="180"/>
      <c r="DEG10" s="180"/>
      <c r="DEH10" s="180"/>
      <c r="DEI10" s="180"/>
      <c r="DEJ10" s="180"/>
      <c r="DEK10" s="180"/>
      <c r="DEL10" s="180"/>
      <c r="DEM10" s="180"/>
      <c r="DEN10" s="180"/>
      <c r="DEO10" s="180"/>
      <c r="DEP10" s="180"/>
      <c r="DEQ10" s="180"/>
      <c r="DER10" s="180"/>
      <c r="DES10" s="180"/>
      <c r="DET10" s="180"/>
      <c r="DEU10" s="180"/>
      <c r="DEV10" s="180"/>
      <c r="DEW10" s="180"/>
      <c r="DEX10" s="180"/>
      <c r="DEY10" s="180"/>
      <c r="DEZ10" s="180"/>
      <c r="DFA10" s="180"/>
      <c r="DFB10" s="180"/>
      <c r="DFC10" s="180"/>
      <c r="DFD10" s="180"/>
      <c r="DFE10" s="180"/>
      <c r="DFF10" s="180"/>
      <c r="DFG10" s="180"/>
      <c r="DFH10" s="180"/>
      <c r="DFI10" s="180"/>
      <c r="DFJ10" s="180"/>
      <c r="DFK10" s="180"/>
      <c r="DFL10" s="180"/>
      <c r="DFM10" s="180"/>
      <c r="DFN10" s="180"/>
      <c r="DFO10" s="180"/>
      <c r="DFP10" s="180"/>
      <c r="DFQ10" s="180"/>
      <c r="DFR10" s="180"/>
      <c r="DFS10" s="180"/>
      <c r="DFT10" s="180"/>
      <c r="DFU10" s="180"/>
      <c r="DFV10" s="180"/>
      <c r="DFW10" s="180"/>
      <c r="DFX10" s="180"/>
      <c r="DFY10" s="180"/>
      <c r="DFZ10" s="180"/>
      <c r="DGA10" s="180"/>
      <c r="DGB10" s="180"/>
      <c r="DGC10" s="180"/>
      <c r="DGD10" s="180"/>
      <c r="DGE10" s="180"/>
      <c r="DGF10" s="180"/>
      <c r="DGG10" s="180"/>
      <c r="DGH10" s="180"/>
      <c r="DGI10" s="180"/>
      <c r="DGJ10" s="180"/>
      <c r="DGK10" s="180"/>
      <c r="DGL10" s="180"/>
      <c r="DGM10" s="180"/>
      <c r="DGN10" s="180"/>
      <c r="DGO10" s="180"/>
      <c r="DGP10" s="180"/>
      <c r="DGQ10" s="180"/>
      <c r="DGR10" s="180"/>
      <c r="DGS10" s="180"/>
      <c r="DGT10" s="180"/>
      <c r="DGU10" s="180"/>
      <c r="DGV10" s="180"/>
      <c r="DGW10" s="180"/>
      <c r="DGX10" s="180"/>
      <c r="DGY10" s="180"/>
      <c r="DGZ10" s="180"/>
      <c r="DHA10" s="180"/>
      <c r="DHB10" s="180"/>
      <c r="DHC10" s="180"/>
      <c r="DHD10" s="180"/>
      <c r="DHE10" s="180"/>
      <c r="DHF10" s="180"/>
      <c r="DHG10" s="180"/>
      <c r="DHH10" s="180"/>
      <c r="DHI10" s="180"/>
      <c r="DHJ10" s="180"/>
      <c r="DHK10" s="180"/>
      <c r="DHL10" s="180"/>
      <c r="DHM10" s="180"/>
      <c r="DHN10" s="180"/>
      <c r="DHO10" s="180"/>
      <c r="DHP10" s="180"/>
      <c r="DHQ10" s="180"/>
      <c r="DHR10" s="180"/>
      <c r="DHS10" s="180"/>
      <c r="DHT10" s="180"/>
      <c r="DHU10" s="180"/>
      <c r="DHV10" s="180"/>
      <c r="DHW10" s="180"/>
      <c r="DHX10" s="180"/>
      <c r="DHY10" s="180"/>
      <c r="DHZ10" s="180"/>
      <c r="DIA10" s="180"/>
      <c r="DIB10" s="180"/>
      <c r="DIC10" s="180"/>
      <c r="DID10" s="180"/>
      <c r="DIE10" s="180"/>
      <c r="DIF10" s="180"/>
      <c r="DIG10" s="180"/>
      <c r="DIH10" s="180"/>
      <c r="DII10" s="180"/>
      <c r="DIJ10" s="180"/>
      <c r="DIK10" s="180"/>
      <c r="DIL10" s="180"/>
      <c r="DIM10" s="180"/>
      <c r="DIN10" s="180"/>
      <c r="DIO10" s="180"/>
      <c r="DIP10" s="180"/>
    </row>
    <row r="11" spans="1:2954" s="96" customFormat="1" ht="11.25" customHeight="1">
      <c r="A11" s="183" t="s">
        <v>20</v>
      </c>
      <c r="B11" s="67">
        <v>243</v>
      </c>
      <c r="C11" s="79">
        <v>1227926</v>
      </c>
      <c r="D11" s="67">
        <v>48632.279466889995</v>
      </c>
      <c r="E11" s="79">
        <v>305714</v>
      </c>
      <c r="F11" s="67">
        <v>9794.2275362450018</v>
      </c>
      <c r="G11" s="67">
        <v>244203156</v>
      </c>
      <c r="H11" s="67">
        <v>10112605.162022924</v>
      </c>
      <c r="I11" s="67">
        <v>254031531</v>
      </c>
      <c r="J11" s="67">
        <v>10016621.270099174</v>
      </c>
      <c r="K11" s="67">
        <v>3010092</v>
      </c>
      <c r="L11" s="67">
        <v>93854.201838829991</v>
      </c>
      <c r="M11" s="67">
        <v>2700450</v>
      </c>
      <c r="N11" s="67">
        <v>81233.065145945002</v>
      </c>
      <c r="O11" s="67">
        <v>505478869</v>
      </c>
      <c r="P11" s="67">
        <v>20362741.265710011</v>
      </c>
      <c r="Q11" s="68">
        <v>26719</v>
      </c>
      <c r="R11" s="68">
        <v>1001.2812507450001</v>
      </c>
      <c r="S11" s="180"/>
      <c r="T11" s="180"/>
      <c r="U11" s="180"/>
      <c r="V11" s="180"/>
      <c r="W11" s="180"/>
      <c r="X11" s="180"/>
      <c r="Y11" s="180"/>
      <c r="Z11" s="180"/>
      <c r="AA11" s="180"/>
      <c r="AB11" s="180"/>
      <c r="AC11" s="180"/>
      <c r="AD11" s="180"/>
      <c r="AE11" s="180"/>
      <c r="AF11" s="180"/>
      <c r="AG11" s="180"/>
      <c r="AH11" s="180"/>
      <c r="AI11" s="180"/>
      <c r="AJ11" s="180"/>
      <c r="AK11" s="180"/>
      <c r="AL11" s="180"/>
      <c r="AM11" s="180"/>
      <c r="AN11" s="180"/>
      <c r="AO11" s="180"/>
      <c r="AP11" s="180"/>
      <c r="AQ11" s="180"/>
      <c r="AR11" s="180"/>
      <c r="AS11" s="180"/>
      <c r="AT11" s="180"/>
      <c r="AU11" s="180"/>
      <c r="AV11" s="180"/>
      <c r="AW11" s="180"/>
      <c r="AX11" s="180"/>
      <c r="AY11" s="180"/>
      <c r="AZ11" s="180"/>
      <c r="BA11" s="180"/>
      <c r="BB11" s="180"/>
      <c r="BC11" s="180"/>
      <c r="BD11" s="180"/>
      <c r="BE11" s="180"/>
      <c r="BF11" s="180"/>
      <c r="BG11" s="180"/>
      <c r="BH11" s="180"/>
      <c r="BI11" s="180"/>
      <c r="BJ11" s="180"/>
      <c r="BK11" s="180"/>
      <c r="BL11" s="180"/>
      <c r="BM11" s="180"/>
      <c r="BN11" s="180"/>
      <c r="BO11" s="180"/>
      <c r="BP11" s="180"/>
      <c r="BQ11" s="180"/>
      <c r="BR11" s="180"/>
      <c r="BS11" s="180"/>
      <c r="BT11" s="180"/>
      <c r="BU11" s="180"/>
      <c r="BV11" s="180"/>
      <c r="BW11" s="180"/>
      <c r="BX11" s="180"/>
      <c r="BY11" s="180"/>
      <c r="BZ11" s="180"/>
      <c r="CA11" s="180"/>
      <c r="CB11" s="180"/>
      <c r="CC11" s="180"/>
      <c r="CD11" s="180"/>
      <c r="CE11" s="180"/>
      <c r="CF11" s="180"/>
      <c r="CG11" s="180"/>
      <c r="CH11" s="180"/>
      <c r="CI11" s="180"/>
      <c r="CJ11" s="180"/>
      <c r="CK11" s="180"/>
      <c r="CL11" s="180"/>
      <c r="CM11" s="180"/>
      <c r="CN11" s="180"/>
      <c r="CO11" s="180"/>
      <c r="CP11" s="180"/>
      <c r="CQ11" s="180"/>
      <c r="CR11" s="180"/>
      <c r="CS11" s="180"/>
      <c r="CT11" s="180"/>
      <c r="CU11" s="180"/>
      <c r="CV11" s="180"/>
      <c r="CW11" s="180"/>
      <c r="CX11" s="180"/>
      <c r="CY11" s="180"/>
      <c r="CZ11" s="180"/>
      <c r="DA11" s="180"/>
      <c r="DB11" s="180"/>
      <c r="DC11" s="180"/>
      <c r="DD11" s="180"/>
      <c r="DE11" s="180"/>
      <c r="DF11" s="180"/>
      <c r="DG11" s="180"/>
      <c r="DH11" s="180"/>
      <c r="DI11" s="180"/>
      <c r="DJ11" s="180"/>
      <c r="DK11" s="180"/>
      <c r="DL11" s="180"/>
      <c r="DM11" s="180"/>
      <c r="DN11" s="180"/>
      <c r="DO11" s="180"/>
      <c r="DP11" s="180"/>
      <c r="DQ11" s="180"/>
      <c r="DR11" s="180"/>
      <c r="DS11" s="180"/>
      <c r="DT11" s="180"/>
      <c r="DU11" s="180"/>
      <c r="DV11" s="180"/>
      <c r="DW11" s="180"/>
      <c r="DX11" s="180"/>
      <c r="DY11" s="180"/>
      <c r="DZ11" s="180"/>
      <c r="EA11" s="180"/>
      <c r="EB11" s="180"/>
      <c r="EC11" s="180"/>
      <c r="ED11" s="180"/>
      <c r="EE11" s="180"/>
      <c r="EF11" s="180"/>
      <c r="EG11" s="180"/>
      <c r="EH11" s="180"/>
      <c r="EI11" s="180"/>
      <c r="EJ11" s="180"/>
      <c r="EK11" s="180"/>
      <c r="EL11" s="180"/>
      <c r="EM11" s="180"/>
      <c r="EN11" s="180"/>
      <c r="EO11" s="180"/>
      <c r="EP11" s="180"/>
      <c r="EQ11" s="180"/>
      <c r="ER11" s="180"/>
      <c r="ES11" s="180"/>
      <c r="ET11" s="180"/>
      <c r="EU11" s="180"/>
      <c r="EV11" s="180"/>
      <c r="EW11" s="180"/>
      <c r="EX11" s="180"/>
      <c r="EY11" s="180"/>
      <c r="EZ11" s="180"/>
      <c r="FA11" s="180"/>
      <c r="FB11" s="180"/>
      <c r="FC11" s="180"/>
      <c r="FD11" s="180"/>
      <c r="FE11" s="180"/>
      <c r="FF11" s="180"/>
      <c r="FG11" s="180"/>
      <c r="FH11" s="180"/>
      <c r="FI11" s="180"/>
      <c r="FJ11" s="180"/>
      <c r="FK11" s="180"/>
      <c r="FL11" s="180"/>
      <c r="FM11" s="180"/>
      <c r="FN11" s="180"/>
      <c r="FO11" s="180"/>
      <c r="FP11" s="180"/>
      <c r="FQ11" s="180"/>
      <c r="FR11" s="180"/>
      <c r="FS11" s="180"/>
      <c r="FT11" s="180"/>
      <c r="FU11" s="180"/>
      <c r="FV11" s="180"/>
      <c r="FW11" s="180"/>
      <c r="FX11" s="180"/>
      <c r="FY11" s="180"/>
      <c r="FZ11" s="180"/>
      <c r="GA11" s="180"/>
      <c r="GB11" s="180"/>
      <c r="GC11" s="180"/>
      <c r="GD11" s="180"/>
      <c r="GE11" s="180"/>
      <c r="GF11" s="180"/>
      <c r="GG11" s="180"/>
      <c r="GH11" s="180"/>
      <c r="GI11" s="180"/>
      <c r="GJ11" s="180"/>
      <c r="GK11" s="180"/>
      <c r="GL11" s="180"/>
      <c r="GM11" s="180"/>
      <c r="GN11" s="180"/>
      <c r="GO11" s="180"/>
      <c r="GP11" s="180"/>
      <c r="GQ11" s="180"/>
      <c r="GR11" s="180"/>
      <c r="GS11" s="180"/>
      <c r="GT11" s="180"/>
      <c r="GU11" s="180"/>
      <c r="GV11" s="180"/>
      <c r="GW11" s="180"/>
      <c r="GX11" s="180"/>
      <c r="GY11" s="180"/>
      <c r="GZ11" s="180"/>
      <c r="HA11" s="180"/>
      <c r="HB11" s="180"/>
      <c r="HC11" s="180"/>
      <c r="HD11" s="180"/>
      <c r="HE11" s="180"/>
      <c r="HF11" s="180"/>
      <c r="HG11" s="180"/>
      <c r="HH11" s="180"/>
      <c r="HI11" s="180"/>
      <c r="HJ11" s="180"/>
      <c r="HK11" s="180"/>
      <c r="HL11" s="180"/>
      <c r="HM11" s="180"/>
      <c r="HN11" s="180"/>
      <c r="HO11" s="180"/>
      <c r="HP11" s="180"/>
      <c r="HQ11" s="180"/>
      <c r="HR11" s="180"/>
      <c r="HS11" s="180"/>
      <c r="HT11" s="180"/>
      <c r="HU11" s="180"/>
      <c r="HV11" s="180"/>
      <c r="HW11" s="180"/>
      <c r="HX11" s="180"/>
      <c r="HY11" s="180"/>
      <c r="HZ11" s="180"/>
      <c r="IA11" s="180"/>
      <c r="IB11" s="180"/>
      <c r="IC11" s="180"/>
      <c r="ID11" s="180"/>
      <c r="IE11" s="180"/>
      <c r="IF11" s="180"/>
      <c r="IG11" s="180"/>
      <c r="IH11" s="180"/>
      <c r="II11" s="180"/>
      <c r="IJ11" s="180"/>
      <c r="IK11" s="180"/>
      <c r="IL11" s="180"/>
      <c r="IM11" s="180"/>
      <c r="IN11" s="180"/>
      <c r="IO11" s="180"/>
      <c r="IP11" s="180"/>
      <c r="IQ11" s="180"/>
      <c r="IR11" s="180"/>
      <c r="IS11" s="180"/>
      <c r="IT11" s="180"/>
      <c r="IU11" s="180"/>
      <c r="IV11" s="180"/>
      <c r="IW11" s="180"/>
      <c r="IX11" s="180"/>
      <c r="IY11" s="180"/>
      <c r="IZ11" s="180"/>
      <c r="JA11" s="180"/>
      <c r="JB11" s="180"/>
      <c r="JC11" s="180"/>
      <c r="JD11" s="180"/>
      <c r="JE11" s="180"/>
      <c r="JF11" s="180"/>
      <c r="JG11" s="180"/>
      <c r="JH11" s="180"/>
      <c r="JI11" s="180"/>
      <c r="JJ11" s="180"/>
      <c r="JK11" s="180"/>
      <c r="JL11" s="180"/>
      <c r="JM11" s="180"/>
      <c r="JN11" s="180"/>
      <c r="JO11" s="180"/>
      <c r="JP11" s="180"/>
      <c r="JQ11" s="180"/>
      <c r="JR11" s="180"/>
      <c r="JS11" s="180"/>
      <c r="JT11" s="180"/>
      <c r="JU11" s="180"/>
      <c r="JV11" s="180"/>
      <c r="JW11" s="180"/>
      <c r="JX11" s="180"/>
      <c r="JY11" s="180"/>
      <c r="JZ11" s="180"/>
      <c r="KA11" s="180"/>
      <c r="KB11" s="180"/>
      <c r="KC11" s="180"/>
      <c r="KD11" s="180"/>
      <c r="KE11" s="180"/>
      <c r="KF11" s="180"/>
      <c r="KG11" s="180"/>
      <c r="KH11" s="180"/>
      <c r="KI11" s="180"/>
      <c r="KJ11" s="180"/>
      <c r="KK11" s="180"/>
      <c r="KL11" s="180"/>
      <c r="KM11" s="180"/>
      <c r="KN11" s="180"/>
      <c r="KO11" s="180"/>
      <c r="KP11" s="180"/>
      <c r="KQ11" s="180"/>
      <c r="KR11" s="180"/>
      <c r="KS11" s="180"/>
      <c r="KT11" s="180"/>
      <c r="KU11" s="180"/>
      <c r="KV11" s="180"/>
      <c r="KW11" s="180"/>
      <c r="KX11" s="180"/>
      <c r="KY11" s="180"/>
      <c r="KZ11" s="180"/>
      <c r="LA11" s="180"/>
      <c r="LB11" s="180"/>
      <c r="LC11" s="180"/>
      <c r="LD11" s="180"/>
      <c r="LE11" s="180"/>
      <c r="LF11" s="180"/>
      <c r="LG11" s="180"/>
      <c r="LH11" s="180"/>
      <c r="LI11" s="180"/>
      <c r="LJ11" s="180"/>
      <c r="LK11" s="180"/>
      <c r="LL11" s="180"/>
      <c r="LM11" s="180"/>
      <c r="LN11" s="180"/>
      <c r="LO11" s="180"/>
      <c r="LP11" s="180"/>
      <c r="LQ11" s="180"/>
      <c r="LR11" s="180"/>
      <c r="LS11" s="180"/>
      <c r="LT11" s="180"/>
      <c r="LU11" s="180"/>
      <c r="LV11" s="180"/>
      <c r="LW11" s="180"/>
      <c r="LX11" s="180"/>
      <c r="LY11" s="180"/>
      <c r="LZ11" s="180"/>
      <c r="MA11" s="180"/>
      <c r="MB11" s="180"/>
      <c r="MC11" s="180"/>
      <c r="MD11" s="180"/>
      <c r="ME11" s="180"/>
      <c r="MF11" s="180"/>
      <c r="MG11" s="180"/>
      <c r="MH11" s="180"/>
      <c r="MI11" s="180"/>
      <c r="MJ11" s="180"/>
      <c r="MK11" s="180"/>
      <c r="ML11" s="180"/>
      <c r="MM11" s="180"/>
      <c r="MN11" s="180"/>
      <c r="MO11" s="180"/>
      <c r="MP11" s="180"/>
      <c r="MQ11" s="180"/>
      <c r="MR11" s="180"/>
      <c r="MS11" s="180"/>
      <c r="MT11" s="180"/>
      <c r="MU11" s="180"/>
      <c r="MV11" s="180"/>
      <c r="MW11" s="180"/>
      <c r="MX11" s="180"/>
      <c r="MY11" s="180"/>
      <c r="MZ11" s="180"/>
      <c r="NA11" s="180"/>
      <c r="NB11" s="180"/>
      <c r="NC11" s="180"/>
      <c r="ND11" s="180"/>
      <c r="NE11" s="180"/>
      <c r="NF11" s="180"/>
      <c r="NG11" s="180"/>
      <c r="NH11" s="180"/>
      <c r="NI11" s="180"/>
      <c r="NJ11" s="180"/>
      <c r="NK11" s="180"/>
      <c r="NL11" s="180"/>
      <c r="NM11" s="180"/>
      <c r="NN11" s="180"/>
      <c r="NO11" s="180"/>
      <c r="NP11" s="180"/>
      <c r="NQ11" s="180"/>
      <c r="NR11" s="180"/>
      <c r="NS11" s="180"/>
      <c r="NT11" s="180"/>
      <c r="NU11" s="180"/>
      <c r="NV11" s="180"/>
      <c r="NW11" s="180"/>
      <c r="NX11" s="180"/>
      <c r="NY11" s="180"/>
      <c r="NZ11" s="180"/>
      <c r="OA11" s="180"/>
      <c r="OB11" s="180"/>
      <c r="OC11" s="180"/>
      <c r="OD11" s="180"/>
      <c r="OE11" s="180"/>
      <c r="OF11" s="180"/>
      <c r="OG11" s="180"/>
      <c r="OH11" s="180"/>
      <c r="OI11" s="180"/>
      <c r="OJ11" s="180"/>
      <c r="OK11" s="180"/>
      <c r="OL11" s="180"/>
      <c r="OM11" s="180"/>
      <c r="ON11" s="180"/>
      <c r="OO11" s="180"/>
      <c r="OP11" s="180"/>
      <c r="OQ11" s="180"/>
      <c r="OR11" s="180"/>
      <c r="OS11" s="180"/>
      <c r="OT11" s="180"/>
      <c r="OU11" s="180"/>
      <c r="OV11" s="180"/>
      <c r="OW11" s="180"/>
      <c r="OX11" s="180"/>
      <c r="OY11" s="180"/>
      <c r="OZ11" s="180"/>
      <c r="PA11" s="180"/>
      <c r="PB11" s="180"/>
      <c r="PC11" s="180"/>
      <c r="PD11" s="180"/>
      <c r="PE11" s="180"/>
      <c r="PF11" s="180"/>
      <c r="PG11" s="180"/>
      <c r="PH11" s="180"/>
      <c r="PI11" s="180"/>
      <c r="PJ11" s="180"/>
      <c r="PK11" s="180"/>
      <c r="PL11" s="180"/>
      <c r="PM11" s="180"/>
      <c r="PN11" s="180"/>
      <c r="PO11" s="180"/>
      <c r="PP11" s="180"/>
      <c r="PQ11" s="180"/>
      <c r="PR11" s="180"/>
      <c r="PS11" s="180"/>
      <c r="PT11" s="180"/>
      <c r="PU11" s="180"/>
      <c r="PV11" s="180"/>
      <c r="PW11" s="180"/>
      <c r="PX11" s="180"/>
      <c r="PY11" s="180"/>
      <c r="PZ11" s="180"/>
      <c r="QA11" s="180"/>
      <c r="QB11" s="180"/>
      <c r="QC11" s="180"/>
      <c r="QD11" s="180"/>
      <c r="QE11" s="180"/>
      <c r="QF11" s="180"/>
      <c r="QG11" s="180"/>
      <c r="QH11" s="180"/>
      <c r="QI11" s="180"/>
      <c r="QJ11" s="180"/>
      <c r="QK11" s="180"/>
      <c r="QL11" s="180"/>
      <c r="QM11" s="180"/>
      <c r="QN11" s="180"/>
      <c r="QO11" s="180"/>
      <c r="QP11" s="180"/>
      <c r="QQ11" s="180"/>
      <c r="QR11" s="180"/>
      <c r="QS11" s="180"/>
      <c r="QT11" s="180"/>
      <c r="QU11" s="180"/>
      <c r="QV11" s="180"/>
      <c r="QW11" s="180"/>
      <c r="QX11" s="180"/>
      <c r="QY11" s="180"/>
      <c r="QZ11" s="180"/>
      <c r="RA11" s="180"/>
      <c r="RB11" s="180"/>
      <c r="RC11" s="180"/>
      <c r="RD11" s="180"/>
      <c r="RE11" s="180"/>
      <c r="RF11" s="180"/>
      <c r="RG11" s="180"/>
      <c r="RH11" s="180"/>
      <c r="RI11" s="180"/>
      <c r="RJ11" s="180"/>
      <c r="RK11" s="180"/>
      <c r="RL11" s="180"/>
      <c r="RM11" s="180"/>
      <c r="RN11" s="180"/>
      <c r="RO11" s="180"/>
      <c r="RP11" s="180"/>
      <c r="RQ11" s="180"/>
      <c r="RR11" s="180"/>
      <c r="RS11" s="180"/>
      <c r="RT11" s="180"/>
      <c r="RU11" s="180"/>
      <c r="RV11" s="180"/>
      <c r="RW11" s="180"/>
      <c r="RX11" s="180"/>
      <c r="RY11" s="180"/>
      <c r="RZ11" s="180"/>
      <c r="SA11" s="180"/>
      <c r="SB11" s="180"/>
      <c r="SC11" s="180"/>
      <c r="SD11" s="180"/>
      <c r="SE11" s="180"/>
      <c r="SF11" s="180"/>
      <c r="SG11" s="180"/>
      <c r="SH11" s="180"/>
      <c r="SI11" s="180"/>
      <c r="SJ11" s="180"/>
      <c r="SK11" s="180"/>
      <c r="SL11" s="180"/>
      <c r="SM11" s="180"/>
      <c r="SN11" s="180"/>
      <c r="SO11" s="180"/>
      <c r="SP11" s="180"/>
      <c r="SQ11" s="180"/>
      <c r="SR11" s="180"/>
      <c r="SS11" s="180"/>
      <c r="ST11" s="180"/>
      <c r="SU11" s="180"/>
      <c r="SV11" s="180"/>
      <c r="SW11" s="180"/>
      <c r="SX11" s="180"/>
      <c r="SY11" s="180"/>
      <c r="SZ11" s="180"/>
      <c r="TA11" s="180"/>
      <c r="TB11" s="180"/>
      <c r="TC11" s="180"/>
      <c r="TD11" s="180"/>
      <c r="TE11" s="180"/>
      <c r="TF11" s="180"/>
      <c r="TG11" s="180"/>
      <c r="TH11" s="180"/>
      <c r="TI11" s="180"/>
      <c r="TJ11" s="180"/>
      <c r="TK11" s="180"/>
      <c r="TL11" s="180"/>
      <c r="TM11" s="180"/>
      <c r="TN11" s="180"/>
      <c r="TO11" s="180"/>
      <c r="TP11" s="180"/>
      <c r="TQ11" s="180"/>
      <c r="TR11" s="180"/>
      <c r="TS11" s="180"/>
      <c r="TT11" s="180"/>
      <c r="TU11" s="180"/>
      <c r="TV11" s="180"/>
      <c r="TW11" s="180"/>
      <c r="TX11" s="180"/>
      <c r="TY11" s="180"/>
      <c r="TZ11" s="180"/>
      <c r="UA11" s="180"/>
      <c r="UB11" s="180"/>
      <c r="UC11" s="180"/>
      <c r="UD11" s="180"/>
      <c r="UE11" s="180"/>
      <c r="UF11" s="180"/>
      <c r="UG11" s="180"/>
      <c r="UH11" s="180"/>
      <c r="UI11" s="180"/>
      <c r="UJ11" s="180"/>
      <c r="UK11" s="180"/>
      <c r="UL11" s="180"/>
      <c r="UM11" s="180"/>
      <c r="UN11" s="180"/>
      <c r="UO11" s="180"/>
      <c r="UP11" s="180"/>
      <c r="UQ11" s="180"/>
      <c r="UR11" s="180"/>
      <c r="US11" s="180"/>
      <c r="UT11" s="180"/>
      <c r="UU11" s="180"/>
      <c r="UV11" s="180"/>
      <c r="UW11" s="180"/>
      <c r="UX11" s="180"/>
      <c r="UY11" s="180"/>
      <c r="UZ11" s="180"/>
      <c r="VA11" s="180"/>
      <c r="VB11" s="180"/>
      <c r="VC11" s="180"/>
      <c r="VD11" s="180"/>
      <c r="VE11" s="180"/>
      <c r="VF11" s="180"/>
      <c r="VG11" s="180"/>
      <c r="VH11" s="180"/>
      <c r="VI11" s="180"/>
      <c r="VJ11" s="180"/>
      <c r="VK11" s="180"/>
      <c r="VL11" s="180"/>
      <c r="VM11" s="180"/>
      <c r="VN11" s="180"/>
      <c r="VO11" s="180"/>
      <c r="VP11" s="180"/>
      <c r="VQ11" s="180"/>
      <c r="VR11" s="180"/>
      <c r="VS11" s="180"/>
      <c r="VT11" s="180"/>
      <c r="VU11" s="180"/>
      <c r="VV11" s="180"/>
      <c r="VW11" s="180"/>
      <c r="VX11" s="180"/>
      <c r="VY11" s="180"/>
      <c r="VZ11" s="180"/>
      <c r="WA11" s="180"/>
      <c r="WB11" s="180"/>
      <c r="WC11" s="180"/>
      <c r="WD11" s="180"/>
      <c r="WE11" s="180"/>
      <c r="WF11" s="180"/>
      <c r="WG11" s="180"/>
      <c r="WH11" s="180"/>
      <c r="WI11" s="180"/>
      <c r="WJ11" s="180"/>
      <c r="WK11" s="180"/>
      <c r="WL11" s="180"/>
      <c r="WM11" s="180"/>
      <c r="WN11" s="180"/>
      <c r="WO11" s="180"/>
      <c r="WP11" s="180"/>
      <c r="WQ11" s="180"/>
      <c r="WR11" s="180"/>
      <c r="WS11" s="180"/>
      <c r="WT11" s="180"/>
      <c r="WU11" s="180"/>
      <c r="WV11" s="180"/>
      <c r="WW11" s="180"/>
      <c r="WX11" s="180"/>
      <c r="WY11" s="180"/>
      <c r="WZ11" s="180"/>
      <c r="XA11" s="180"/>
      <c r="XB11" s="180"/>
      <c r="XC11" s="180"/>
      <c r="XD11" s="180"/>
      <c r="XE11" s="180"/>
      <c r="XF11" s="180"/>
      <c r="XG11" s="180"/>
      <c r="XH11" s="180"/>
      <c r="XI11" s="180"/>
      <c r="XJ11" s="180"/>
      <c r="XK11" s="180"/>
      <c r="XL11" s="180"/>
      <c r="XM11" s="180"/>
      <c r="XN11" s="180"/>
      <c r="XO11" s="180"/>
      <c r="XP11" s="180"/>
      <c r="XQ11" s="180"/>
      <c r="XR11" s="180"/>
      <c r="XS11" s="180"/>
      <c r="XT11" s="180"/>
      <c r="XU11" s="180"/>
      <c r="XV11" s="180"/>
      <c r="XW11" s="180"/>
      <c r="XX11" s="180"/>
      <c r="XY11" s="180"/>
      <c r="XZ11" s="180"/>
      <c r="YA11" s="180"/>
      <c r="YB11" s="180"/>
      <c r="YC11" s="180"/>
      <c r="YD11" s="180"/>
      <c r="YE11" s="180"/>
      <c r="YF11" s="180"/>
      <c r="YG11" s="180"/>
      <c r="YH11" s="180"/>
      <c r="YI11" s="180"/>
      <c r="YJ11" s="180"/>
      <c r="YK11" s="180"/>
      <c r="YL11" s="180"/>
      <c r="YM11" s="180"/>
      <c r="YN11" s="180"/>
      <c r="YO11" s="180"/>
      <c r="YP11" s="180"/>
      <c r="YQ11" s="180"/>
      <c r="YR11" s="180"/>
      <c r="YS11" s="180"/>
      <c r="YT11" s="180"/>
      <c r="YU11" s="180"/>
      <c r="YV11" s="180"/>
      <c r="YW11" s="180"/>
      <c r="YX11" s="180"/>
      <c r="YY11" s="180"/>
      <c r="YZ11" s="180"/>
      <c r="ZA11" s="180"/>
      <c r="ZB11" s="180"/>
      <c r="ZC11" s="180"/>
      <c r="ZD11" s="180"/>
      <c r="ZE11" s="180"/>
      <c r="ZF11" s="180"/>
      <c r="ZG11" s="180"/>
      <c r="ZH11" s="180"/>
      <c r="ZI11" s="180"/>
      <c r="ZJ11" s="180"/>
      <c r="ZK11" s="180"/>
      <c r="ZL11" s="180"/>
      <c r="ZM11" s="180"/>
      <c r="ZN11" s="180"/>
      <c r="ZO11" s="180"/>
      <c r="ZP11" s="180"/>
      <c r="ZQ11" s="180"/>
      <c r="ZR11" s="180"/>
      <c r="ZS11" s="180"/>
      <c r="ZT11" s="180"/>
      <c r="ZU11" s="180"/>
      <c r="ZV11" s="180"/>
      <c r="ZW11" s="180"/>
      <c r="ZX11" s="180"/>
      <c r="ZY11" s="180"/>
      <c r="ZZ11" s="180"/>
      <c r="AAA11" s="180"/>
      <c r="AAB11" s="180"/>
      <c r="AAC11" s="180"/>
      <c r="AAD11" s="180"/>
      <c r="AAE11" s="180"/>
      <c r="AAF11" s="180"/>
      <c r="AAG11" s="180"/>
      <c r="AAH11" s="180"/>
      <c r="AAI11" s="180"/>
      <c r="AAJ11" s="180"/>
      <c r="AAK11" s="180"/>
      <c r="AAL11" s="180"/>
      <c r="AAM11" s="180"/>
      <c r="AAN11" s="180"/>
      <c r="AAO11" s="180"/>
      <c r="AAP11" s="180"/>
      <c r="AAQ11" s="180"/>
      <c r="AAR11" s="180"/>
      <c r="AAS11" s="180"/>
      <c r="AAT11" s="180"/>
      <c r="AAU11" s="180"/>
      <c r="AAV11" s="180"/>
      <c r="AAW11" s="180"/>
      <c r="AAX11" s="180"/>
      <c r="AAY11" s="180"/>
      <c r="AAZ11" s="180"/>
      <c r="ABA11" s="180"/>
      <c r="ABB11" s="180"/>
      <c r="ABC11" s="180"/>
      <c r="ABD11" s="180"/>
      <c r="ABE11" s="180"/>
      <c r="ABF11" s="180"/>
      <c r="ABG11" s="180"/>
      <c r="ABH11" s="180"/>
      <c r="ABI11" s="180"/>
      <c r="ABJ11" s="180"/>
      <c r="ABK11" s="180"/>
      <c r="ABL11" s="180"/>
      <c r="ABM11" s="180"/>
      <c r="ABN11" s="180"/>
      <c r="ABO11" s="180"/>
      <c r="ABP11" s="180"/>
      <c r="ABQ11" s="180"/>
      <c r="ABR11" s="180"/>
      <c r="ABS11" s="180"/>
      <c r="ABT11" s="180"/>
      <c r="ABU11" s="180"/>
      <c r="ABV11" s="180"/>
      <c r="ABW11" s="180"/>
      <c r="ABX11" s="180"/>
      <c r="ABY11" s="180"/>
      <c r="ABZ11" s="180"/>
      <c r="ACA11" s="180"/>
      <c r="ACB11" s="180"/>
      <c r="ACC11" s="180"/>
      <c r="ACD11" s="180"/>
      <c r="ACE11" s="180"/>
      <c r="ACF11" s="180"/>
      <c r="ACG11" s="180"/>
      <c r="ACH11" s="180"/>
      <c r="ACI11" s="180"/>
      <c r="ACJ11" s="180"/>
      <c r="ACK11" s="180"/>
      <c r="ACL11" s="180"/>
      <c r="ACM11" s="180"/>
      <c r="ACN11" s="180"/>
      <c r="ACO11" s="180"/>
      <c r="ACP11" s="180"/>
      <c r="ACQ11" s="180"/>
      <c r="ACR11" s="180"/>
      <c r="ACS11" s="180"/>
      <c r="ACT11" s="180"/>
      <c r="ACU11" s="180"/>
      <c r="ACV11" s="180"/>
      <c r="ACW11" s="180"/>
      <c r="ACX11" s="180"/>
      <c r="ACY11" s="180"/>
      <c r="ACZ11" s="180"/>
      <c r="ADA11" s="180"/>
      <c r="ADB11" s="180"/>
      <c r="ADC11" s="180"/>
      <c r="ADD11" s="180"/>
      <c r="ADE11" s="180"/>
      <c r="ADF11" s="180"/>
      <c r="ADG11" s="180"/>
      <c r="ADH11" s="180"/>
      <c r="ADI11" s="180"/>
      <c r="ADJ11" s="180"/>
      <c r="ADK11" s="180"/>
      <c r="ADL11" s="180"/>
      <c r="ADM11" s="180"/>
      <c r="ADN11" s="180"/>
      <c r="ADO11" s="180"/>
      <c r="ADP11" s="180"/>
      <c r="ADQ11" s="180"/>
      <c r="ADR11" s="180"/>
      <c r="ADS11" s="180"/>
      <c r="ADT11" s="180"/>
      <c r="ADU11" s="180"/>
      <c r="ADV11" s="180"/>
      <c r="ADW11" s="180"/>
      <c r="ADX11" s="180"/>
      <c r="ADY11" s="180"/>
      <c r="ADZ11" s="180"/>
      <c r="AEA11" s="180"/>
      <c r="AEB11" s="180"/>
      <c r="AEC11" s="180"/>
      <c r="AED11" s="180"/>
      <c r="AEE11" s="180"/>
      <c r="AEF11" s="180"/>
      <c r="AEG11" s="180"/>
      <c r="AEH11" s="180"/>
      <c r="AEI11" s="180"/>
      <c r="AEJ11" s="180"/>
      <c r="AEK11" s="180"/>
      <c r="AEL11" s="180"/>
      <c r="AEM11" s="180"/>
      <c r="AEN11" s="180"/>
      <c r="AEO11" s="180"/>
      <c r="AEP11" s="180"/>
      <c r="AEQ11" s="180"/>
      <c r="AER11" s="180"/>
      <c r="AES11" s="180"/>
      <c r="AET11" s="180"/>
      <c r="AEU11" s="180"/>
      <c r="AEV11" s="180"/>
      <c r="AEW11" s="180"/>
      <c r="AEX11" s="180"/>
      <c r="AEY11" s="180"/>
      <c r="AEZ11" s="180"/>
      <c r="AFA11" s="180"/>
      <c r="AFB11" s="180"/>
      <c r="AFC11" s="180"/>
      <c r="AFD11" s="180"/>
      <c r="AFE11" s="180"/>
      <c r="AFF11" s="180"/>
      <c r="AFG11" s="180"/>
      <c r="AFH11" s="180"/>
      <c r="AFI11" s="180"/>
      <c r="AFJ11" s="180"/>
      <c r="AFK11" s="180"/>
      <c r="AFL11" s="180"/>
      <c r="AFM11" s="180"/>
      <c r="AFN11" s="180"/>
      <c r="AFO11" s="180"/>
      <c r="AFP11" s="180"/>
      <c r="AFQ11" s="180"/>
      <c r="AFR11" s="180"/>
      <c r="AFS11" s="180"/>
      <c r="AFT11" s="180"/>
      <c r="AFU11" s="180"/>
      <c r="AFV11" s="180"/>
      <c r="AFW11" s="180"/>
      <c r="AFX11" s="180"/>
      <c r="AFY11" s="180"/>
      <c r="AFZ11" s="180"/>
      <c r="AGA11" s="180"/>
      <c r="AGB11" s="180"/>
      <c r="AGC11" s="180"/>
      <c r="AGD11" s="180"/>
      <c r="AGE11" s="180"/>
      <c r="AGF11" s="180"/>
      <c r="AGG11" s="180"/>
      <c r="AGH11" s="180"/>
      <c r="AGI11" s="180"/>
      <c r="AGJ11" s="180"/>
      <c r="AGK11" s="180"/>
      <c r="AGL11" s="180"/>
      <c r="AGM11" s="180"/>
      <c r="AGN11" s="180"/>
      <c r="AGO11" s="180"/>
      <c r="AGP11" s="180"/>
      <c r="AGQ11" s="180"/>
      <c r="AGR11" s="180"/>
      <c r="AGS11" s="180"/>
      <c r="AGT11" s="180"/>
      <c r="AGU11" s="180"/>
      <c r="AGV11" s="180"/>
      <c r="AGW11" s="180"/>
      <c r="AGX11" s="180"/>
      <c r="AGY11" s="180"/>
      <c r="AGZ11" s="180"/>
      <c r="AHA11" s="180"/>
      <c r="AHB11" s="180"/>
      <c r="AHC11" s="180"/>
      <c r="AHD11" s="180"/>
      <c r="AHE11" s="180"/>
      <c r="AHF11" s="180"/>
      <c r="AHG11" s="180"/>
      <c r="AHH11" s="180"/>
      <c r="AHI11" s="180"/>
      <c r="AHJ11" s="180"/>
      <c r="AHK11" s="180"/>
      <c r="AHL11" s="180"/>
      <c r="AHM11" s="180"/>
      <c r="AHN11" s="180"/>
      <c r="AHO11" s="180"/>
      <c r="AHP11" s="180"/>
      <c r="AHQ11" s="180"/>
      <c r="AHR11" s="180"/>
      <c r="AHS11" s="180"/>
      <c r="AHT11" s="180"/>
      <c r="AHU11" s="180"/>
      <c r="AHV11" s="180"/>
      <c r="AHW11" s="180"/>
      <c r="AHX11" s="180"/>
      <c r="AHY11" s="180"/>
      <c r="AHZ11" s="180"/>
      <c r="AIA11" s="180"/>
      <c r="AIB11" s="180"/>
      <c r="AIC11" s="180"/>
      <c r="AID11" s="180"/>
      <c r="AIE11" s="180"/>
      <c r="AIF11" s="180"/>
      <c r="AIG11" s="180"/>
      <c r="AIH11" s="180"/>
      <c r="AII11" s="180"/>
      <c r="AIJ11" s="180"/>
      <c r="AIK11" s="180"/>
      <c r="AIL11" s="180"/>
      <c r="AIM11" s="180"/>
      <c r="AIN11" s="180"/>
      <c r="AIO11" s="180"/>
      <c r="AIP11" s="180"/>
      <c r="AIQ11" s="180"/>
      <c r="AIR11" s="180"/>
      <c r="AIS11" s="180"/>
      <c r="AIT11" s="180"/>
      <c r="AIU11" s="180"/>
      <c r="AIV11" s="180"/>
      <c r="AIW11" s="180"/>
      <c r="AIX11" s="180"/>
      <c r="AIY11" s="180"/>
      <c r="AIZ11" s="180"/>
      <c r="AJA11" s="180"/>
      <c r="AJB11" s="180"/>
      <c r="AJC11" s="180"/>
      <c r="AJD11" s="180"/>
      <c r="AJE11" s="180"/>
      <c r="AJF11" s="180"/>
      <c r="AJG11" s="180"/>
      <c r="AJH11" s="180"/>
      <c r="AJI11" s="180"/>
      <c r="AJJ11" s="180"/>
      <c r="AJK11" s="180"/>
      <c r="AJL11" s="180"/>
      <c r="AJM11" s="180"/>
      <c r="AJN11" s="180"/>
      <c r="AJO11" s="180"/>
      <c r="AJP11" s="180"/>
      <c r="AJQ11" s="180"/>
      <c r="AJR11" s="180"/>
      <c r="AJS11" s="180"/>
      <c r="AJT11" s="180"/>
      <c r="AJU11" s="180"/>
      <c r="AJV11" s="180"/>
      <c r="AJW11" s="180"/>
      <c r="AJX11" s="180"/>
      <c r="AJY11" s="180"/>
      <c r="AJZ11" s="180"/>
      <c r="AKA11" s="180"/>
      <c r="AKB11" s="180"/>
      <c r="AKC11" s="180"/>
      <c r="AKD11" s="180"/>
      <c r="AKE11" s="180"/>
      <c r="AKF11" s="180"/>
      <c r="AKG11" s="180"/>
      <c r="AKH11" s="180"/>
      <c r="AKI11" s="180"/>
      <c r="AKJ11" s="180"/>
      <c r="AKK11" s="180"/>
      <c r="AKL11" s="180"/>
      <c r="AKM11" s="180"/>
      <c r="AKN11" s="180"/>
      <c r="AKO11" s="180"/>
      <c r="AKP11" s="180"/>
      <c r="AKQ11" s="180"/>
      <c r="AKR11" s="180"/>
      <c r="AKS11" s="180"/>
      <c r="AKT11" s="180"/>
      <c r="AKU11" s="180"/>
      <c r="AKV11" s="180"/>
      <c r="AKW11" s="180"/>
      <c r="AKX11" s="180"/>
      <c r="AKY11" s="180"/>
      <c r="AKZ11" s="180"/>
      <c r="ALA11" s="180"/>
      <c r="ALB11" s="180"/>
      <c r="ALC11" s="180"/>
      <c r="ALD11" s="180"/>
      <c r="ALE11" s="180"/>
      <c r="ALF11" s="180"/>
      <c r="ALG11" s="180"/>
      <c r="ALH11" s="180"/>
      <c r="ALI11" s="180"/>
      <c r="ALJ11" s="180"/>
      <c r="ALK11" s="180"/>
      <c r="ALL11" s="180"/>
      <c r="ALM11" s="180"/>
      <c r="ALN11" s="180"/>
      <c r="ALO11" s="180"/>
      <c r="ALP11" s="180"/>
      <c r="ALQ11" s="180"/>
      <c r="ALR11" s="180"/>
      <c r="ALS11" s="180"/>
      <c r="ALT11" s="180"/>
      <c r="ALU11" s="180"/>
      <c r="ALV11" s="180"/>
      <c r="ALW11" s="180"/>
      <c r="ALX11" s="180"/>
      <c r="ALY11" s="180"/>
      <c r="ALZ11" s="180"/>
      <c r="AMA11" s="180"/>
      <c r="AMB11" s="180"/>
      <c r="AMC11" s="180"/>
      <c r="AMD11" s="180"/>
      <c r="AME11" s="180"/>
      <c r="AMF11" s="180"/>
      <c r="AMG11" s="180"/>
      <c r="AMH11" s="180"/>
      <c r="AMI11" s="180"/>
      <c r="AMJ11" s="180"/>
      <c r="AMK11" s="180"/>
      <c r="AML11" s="180"/>
      <c r="AMM11" s="180"/>
      <c r="AMN11" s="180"/>
      <c r="AMO11" s="180"/>
      <c r="AMP11" s="180"/>
      <c r="AMQ11" s="180"/>
      <c r="AMR11" s="180"/>
      <c r="AMS11" s="180"/>
      <c r="AMT11" s="180"/>
      <c r="AMU11" s="180"/>
      <c r="AMV11" s="180"/>
      <c r="AMW11" s="180"/>
      <c r="AMX11" s="180"/>
      <c r="AMY11" s="180"/>
      <c r="AMZ11" s="180"/>
      <c r="ANA11" s="180"/>
      <c r="ANB11" s="180"/>
      <c r="ANC11" s="180"/>
      <c r="AND11" s="180"/>
      <c r="ANE11" s="180"/>
      <c r="ANF11" s="180"/>
      <c r="ANG11" s="180"/>
      <c r="ANH11" s="180"/>
      <c r="ANI11" s="180"/>
      <c r="ANJ11" s="180"/>
      <c r="ANK11" s="180"/>
      <c r="ANL11" s="180"/>
      <c r="ANM11" s="180"/>
      <c r="ANN11" s="180"/>
      <c r="ANO11" s="180"/>
      <c r="ANP11" s="180"/>
      <c r="ANQ11" s="180"/>
      <c r="ANR11" s="180"/>
      <c r="ANS11" s="180"/>
      <c r="ANT11" s="180"/>
      <c r="ANU11" s="180"/>
      <c r="ANV11" s="180"/>
      <c r="ANW11" s="180"/>
      <c r="ANX11" s="180"/>
      <c r="ANY11" s="180"/>
      <c r="ANZ11" s="180"/>
      <c r="AOA11" s="180"/>
      <c r="AOB11" s="180"/>
      <c r="AOC11" s="180"/>
      <c r="AOD11" s="180"/>
      <c r="AOE11" s="180"/>
      <c r="AOF11" s="180"/>
      <c r="AOG11" s="180"/>
      <c r="AOH11" s="180"/>
      <c r="AOI11" s="180"/>
      <c r="AOJ11" s="180"/>
      <c r="AOK11" s="180"/>
      <c r="AOL11" s="180"/>
      <c r="AOM11" s="180"/>
      <c r="AON11" s="180"/>
      <c r="AOO11" s="180"/>
      <c r="AOP11" s="180"/>
      <c r="AOQ11" s="180"/>
      <c r="AOR11" s="180"/>
      <c r="AOS11" s="180"/>
      <c r="AOT11" s="180"/>
      <c r="AOU11" s="180"/>
      <c r="AOV11" s="180"/>
      <c r="AOW11" s="180"/>
      <c r="AOX11" s="180"/>
      <c r="AOY11" s="180"/>
      <c r="AOZ11" s="180"/>
      <c r="APA11" s="180"/>
      <c r="APB11" s="180"/>
      <c r="APC11" s="180"/>
      <c r="APD11" s="180"/>
      <c r="APE11" s="180"/>
      <c r="APF11" s="180"/>
      <c r="APG11" s="180"/>
      <c r="APH11" s="180"/>
      <c r="API11" s="180"/>
      <c r="APJ11" s="180"/>
      <c r="APK11" s="180"/>
      <c r="APL11" s="180"/>
      <c r="APM11" s="180"/>
      <c r="APN11" s="180"/>
      <c r="APO11" s="180"/>
      <c r="APP11" s="180"/>
      <c r="APQ11" s="180"/>
      <c r="APR11" s="180"/>
      <c r="APS11" s="180"/>
      <c r="APT11" s="180"/>
      <c r="APU11" s="180"/>
      <c r="APV11" s="180"/>
      <c r="APW11" s="180"/>
      <c r="APX11" s="180"/>
      <c r="APY11" s="180"/>
      <c r="APZ11" s="180"/>
      <c r="AQA11" s="180"/>
      <c r="AQB11" s="180"/>
      <c r="AQC11" s="180"/>
      <c r="AQD11" s="180"/>
      <c r="AQE11" s="180"/>
      <c r="AQF11" s="180"/>
      <c r="AQG11" s="180"/>
      <c r="AQH11" s="180"/>
      <c r="AQI11" s="180"/>
      <c r="AQJ11" s="180"/>
      <c r="AQK11" s="180"/>
      <c r="AQL11" s="180"/>
      <c r="AQM11" s="180"/>
      <c r="AQN11" s="180"/>
      <c r="AQO11" s="180"/>
      <c r="AQP11" s="180"/>
      <c r="AQQ11" s="180"/>
      <c r="AQR11" s="180"/>
      <c r="AQS11" s="180"/>
      <c r="AQT11" s="180"/>
      <c r="AQU11" s="180"/>
      <c r="AQV11" s="180"/>
      <c r="AQW11" s="180"/>
      <c r="AQX11" s="180"/>
      <c r="AQY11" s="180"/>
      <c r="AQZ11" s="180"/>
      <c r="ARA11" s="180"/>
      <c r="ARB11" s="180"/>
      <c r="ARC11" s="180"/>
      <c r="ARD11" s="180"/>
      <c r="ARE11" s="180"/>
      <c r="ARF11" s="180"/>
      <c r="ARG11" s="180"/>
      <c r="ARH11" s="180"/>
      <c r="ARI11" s="180"/>
      <c r="ARJ11" s="180"/>
      <c r="ARK11" s="180"/>
      <c r="ARL11" s="180"/>
      <c r="ARM11" s="180"/>
      <c r="ARN11" s="180"/>
      <c r="ARO11" s="180"/>
      <c r="ARP11" s="180"/>
      <c r="ARQ11" s="180"/>
      <c r="ARR11" s="180"/>
      <c r="ARS11" s="180"/>
      <c r="ART11" s="180"/>
      <c r="ARU11" s="180"/>
      <c r="ARV11" s="180"/>
      <c r="ARW11" s="180"/>
      <c r="ARX11" s="180"/>
      <c r="ARY11" s="180"/>
      <c r="ARZ11" s="180"/>
      <c r="ASA11" s="180"/>
      <c r="ASB11" s="180"/>
      <c r="ASC11" s="180"/>
      <c r="ASD11" s="180"/>
      <c r="ASE11" s="180"/>
      <c r="ASF11" s="180"/>
      <c r="ASG11" s="180"/>
      <c r="ASH11" s="180"/>
      <c r="ASI11" s="180"/>
      <c r="ASJ11" s="180"/>
      <c r="ASK11" s="180"/>
      <c r="ASL11" s="180"/>
      <c r="ASM11" s="180"/>
      <c r="ASN11" s="180"/>
      <c r="ASO11" s="180"/>
      <c r="ASP11" s="180"/>
      <c r="ASQ11" s="180"/>
      <c r="ASR11" s="180"/>
      <c r="ASS11" s="180"/>
      <c r="AST11" s="180"/>
      <c r="ASU11" s="180"/>
      <c r="ASV11" s="180"/>
      <c r="ASW11" s="180"/>
      <c r="ASX11" s="180"/>
      <c r="ASY11" s="180"/>
      <c r="ASZ11" s="180"/>
      <c r="ATA11" s="180"/>
      <c r="ATB11" s="180"/>
      <c r="ATC11" s="180"/>
      <c r="ATD11" s="180"/>
      <c r="ATE11" s="180"/>
      <c r="ATF11" s="180"/>
      <c r="ATG11" s="180"/>
      <c r="ATH11" s="180"/>
      <c r="ATI11" s="180"/>
      <c r="ATJ11" s="180"/>
      <c r="ATK11" s="180"/>
      <c r="ATL11" s="180"/>
      <c r="ATM11" s="180"/>
      <c r="ATN11" s="180"/>
      <c r="ATO11" s="180"/>
      <c r="ATP11" s="180"/>
      <c r="ATQ11" s="180"/>
      <c r="ATR11" s="180"/>
      <c r="ATS11" s="180"/>
      <c r="ATT11" s="180"/>
      <c r="ATU11" s="180"/>
      <c r="ATV11" s="180"/>
      <c r="ATW11" s="180"/>
      <c r="ATX11" s="180"/>
      <c r="ATY11" s="180"/>
      <c r="ATZ11" s="180"/>
      <c r="AUA11" s="180"/>
      <c r="AUB11" s="180"/>
      <c r="AUC11" s="180"/>
      <c r="AUD11" s="180"/>
      <c r="AUE11" s="180"/>
      <c r="AUF11" s="180"/>
      <c r="AUG11" s="180"/>
      <c r="AUH11" s="180"/>
      <c r="AUI11" s="180"/>
      <c r="AUJ11" s="180"/>
      <c r="AUK11" s="180"/>
      <c r="AUL11" s="180"/>
      <c r="AUM11" s="180"/>
      <c r="AUN11" s="180"/>
      <c r="AUO11" s="180"/>
      <c r="AUP11" s="180"/>
      <c r="AUQ11" s="180"/>
      <c r="AUR11" s="180"/>
      <c r="AUS11" s="180"/>
      <c r="AUT11" s="180"/>
      <c r="AUU11" s="180"/>
      <c r="AUV11" s="180"/>
      <c r="AUW11" s="180"/>
      <c r="AUX11" s="180"/>
      <c r="AUY11" s="180"/>
      <c r="AUZ11" s="180"/>
      <c r="AVA11" s="180"/>
      <c r="AVB11" s="180"/>
      <c r="AVC11" s="180"/>
      <c r="AVD11" s="180"/>
      <c r="AVE11" s="180"/>
      <c r="AVF11" s="180"/>
      <c r="AVG11" s="180"/>
      <c r="AVH11" s="180"/>
      <c r="AVI11" s="180"/>
      <c r="AVJ11" s="180"/>
      <c r="AVK11" s="180"/>
      <c r="AVL11" s="180"/>
      <c r="AVM11" s="180"/>
      <c r="AVN11" s="180"/>
      <c r="AVO11" s="180"/>
      <c r="AVP11" s="180"/>
      <c r="AVQ11" s="180"/>
      <c r="AVR11" s="180"/>
      <c r="AVS11" s="180"/>
      <c r="AVT11" s="180"/>
      <c r="AVU11" s="180"/>
      <c r="AVV11" s="180"/>
      <c r="AVW11" s="180"/>
      <c r="AVX11" s="180"/>
      <c r="AVY11" s="180"/>
      <c r="AVZ11" s="180"/>
      <c r="AWA11" s="180"/>
      <c r="AWB11" s="180"/>
      <c r="AWC11" s="180"/>
      <c r="AWD11" s="180"/>
      <c r="AWE11" s="180"/>
      <c r="AWF11" s="180"/>
      <c r="AWG11" s="180"/>
      <c r="AWH11" s="180"/>
      <c r="AWI11" s="180"/>
      <c r="AWJ11" s="180"/>
      <c r="AWK11" s="180"/>
      <c r="AWL11" s="180"/>
      <c r="AWM11" s="180"/>
      <c r="AWN11" s="180"/>
      <c r="AWO11" s="180"/>
      <c r="AWP11" s="180"/>
      <c r="AWQ11" s="180"/>
      <c r="AWR11" s="180"/>
      <c r="AWS11" s="180"/>
      <c r="AWT11" s="180"/>
      <c r="AWU11" s="180"/>
      <c r="AWV11" s="180"/>
      <c r="AWW11" s="180"/>
      <c r="AWX11" s="180"/>
      <c r="AWY11" s="180"/>
      <c r="AWZ11" s="180"/>
      <c r="AXA11" s="180"/>
      <c r="AXB11" s="180"/>
      <c r="AXC11" s="180"/>
      <c r="AXD11" s="180"/>
      <c r="AXE11" s="180"/>
      <c r="AXF11" s="180"/>
      <c r="AXG11" s="180"/>
      <c r="AXH11" s="180"/>
      <c r="AXI11" s="180"/>
      <c r="AXJ11" s="180"/>
      <c r="AXK11" s="180"/>
      <c r="AXL11" s="180"/>
      <c r="AXM11" s="180"/>
      <c r="AXN11" s="180"/>
      <c r="AXO11" s="180"/>
      <c r="AXP11" s="180"/>
      <c r="AXQ11" s="180"/>
      <c r="AXR11" s="180"/>
      <c r="AXS11" s="180"/>
      <c r="AXT11" s="180"/>
      <c r="AXU11" s="180"/>
      <c r="AXV11" s="180"/>
      <c r="AXW11" s="180"/>
      <c r="AXX11" s="180"/>
      <c r="AXY11" s="180"/>
      <c r="AXZ11" s="180"/>
      <c r="AYA11" s="180"/>
      <c r="AYB11" s="180"/>
      <c r="AYC11" s="180"/>
      <c r="AYD11" s="180"/>
      <c r="AYE11" s="180"/>
      <c r="AYF11" s="180"/>
      <c r="AYG11" s="180"/>
      <c r="AYH11" s="180"/>
      <c r="AYI11" s="180"/>
      <c r="AYJ11" s="180"/>
      <c r="AYK11" s="180"/>
      <c r="AYL11" s="180"/>
      <c r="AYM11" s="180"/>
      <c r="AYN11" s="180"/>
      <c r="AYO11" s="180"/>
      <c r="AYP11" s="180"/>
      <c r="AYQ11" s="180"/>
      <c r="AYR11" s="180"/>
      <c r="AYS11" s="180"/>
      <c r="AYT11" s="180"/>
      <c r="AYU11" s="180"/>
      <c r="AYV11" s="180"/>
      <c r="AYW11" s="180"/>
      <c r="AYX11" s="180"/>
      <c r="AYY11" s="180"/>
      <c r="AYZ11" s="180"/>
      <c r="AZA11" s="180"/>
      <c r="AZB11" s="180"/>
      <c r="AZC11" s="180"/>
      <c r="AZD11" s="180"/>
      <c r="AZE11" s="180"/>
      <c r="AZF11" s="180"/>
      <c r="AZG11" s="180"/>
      <c r="AZH11" s="180"/>
      <c r="AZI11" s="180"/>
      <c r="AZJ11" s="180"/>
      <c r="AZK11" s="180"/>
      <c r="AZL11" s="180"/>
      <c r="AZM11" s="180"/>
      <c r="AZN11" s="180"/>
      <c r="AZO11" s="180"/>
      <c r="AZP11" s="180"/>
      <c r="AZQ11" s="180"/>
      <c r="AZR11" s="180"/>
      <c r="AZS11" s="180"/>
      <c r="AZT11" s="180"/>
      <c r="AZU11" s="180"/>
      <c r="AZV11" s="180"/>
      <c r="AZW11" s="180"/>
      <c r="AZX11" s="180"/>
      <c r="AZY11" s="180"/>
      <c r="AZZ11" s="180"/>
      <c r="BAA11" s="180"/>
      <c r="BAB11" s="180"/>
      <c r="BAC11" s="180"/>
      <c r="BAD11" s="180"/>
      <c r="BAE11" s="180"/>
      <c r="BAF11" s="180"/>
      <c r="BAG11" s="180"/>
      <c r="BAH11" s="180"/>
      <c r="BAI11" s="180"/>
      <c r="BAJ11" s="180"/>
      <c r="BAK11" s="180"/>
      <c r="BAL11" s="180"/>
      <c r="BAM11" s="180"/>
      <c r="BAN11" s="180"/>
      <c r="BAO11" s="180"/>
      <c r="BAP11" s="180"/>
      <c r="BAQ11" s="180"/>
      <c r="BAR11" s="180"/>
      <c r="BAS11" s="180"/>
      <c r="BAT11" s="180"/>
      <c r="BAU11" s="180"/>
      <c r="BAV11" s="180"/>
      <c r="BAW11" s="180"/>
      <c r="BAX11" s="180"/>
      <c r="BAY11" s="180"/>
      <c r="BAZ11" s="180"/>
      <c r="BBA11" s="180"/>
      <c r="BBB11" s="180"/>
      <c r="BBC11" s="180"/>
      <c r="BBD11" s="180"/>
      <c r="BBE11" s="180"/>
      <c r="BBF11" s="180"/>
      <c r="BBG11" s="180"/>
      <c r="BBH11" s="180"/>
      <c r="BBI11" s="180"/>
      <c r="BBJ11" s="180"/>
      <c r="BBK11" s="180"/>
      <c r="BBL11" s="180"/>
      <c r="BBM11" s="180"/>
      <c r="BBN11" s="180"/>
      <c r="BBO11" s="180"/>
      <c r="BBP11" s="180"/>
      <c r="BBQ11" s="180"/>
      <c r="BBR11" s="180"/>
      <c r="BBS11" s="180"/>
      <c r="BBT11" s="180"/>
      <c r="BBU11" s="180"/>
      <c r="BBV11" s="180"/>
      <c r="BBW11" s="180"/>
      <c r="BBX11" s="180"/>
      <c r="BBY11" s="180"/>
      <c r="BBZ11" s="180"/>
      <c r="BCA11" s="180"/>
      <c r="BCB11" s="180"/>
      <c r="BCC11" s="180"/>
      <c r="BCD11" s="180"/>
      <c r="BCE11" s="180"/>
      <c r="BCF11" s="180"/>
      <c r="BCG11" s="180"/>
      <c r="BCH11" s="180"/>
      <c r="BCI11" s="180"/>
      <c r="BCJ11" s="180"/>
      <c r="BCK11" s="180"/>
      <c r="BCL11" s="180"/>
      <c r="BCM11" s="180"/>
      <c r="BCN11" s="180"/>
      <c r="BCO11" s="180"/>
      <c r="BCP11" s="180"/>
      <c r="BCQ11" s="180"/>
      <c r="BCR11" s="180"/>
      <c r="BCS11" s="180"/>
      <c r="BCT11" s="180"/>
      <c r="BCU11" s="180"/>
      <c r="BCV11" s="180"/>
      <c r="BCW11" s="180"/>
      <c r="BCX11" s="180"/>
      <c r="BCY11" s="180"/>
      <c r="BCZ11" s="180"/>
      <c r="BDA11" s="180"/>
      <c r="BDB11" s="180"/>
      <c r="BDC11" s="180"/>
      <c r="BDD11" s="180"/>
      <c r="BDE11" s="180"/>
      <c r="BDF11" s="180"/>
      <c r="BDG11" s="180"/>
      <c r="BDH11" s="180"/>
      <c r="BDI11" s="180"/>
      <c r="BDJ11" s="180"/>
      <c r="BDK11" s="180"/>
      <c r="BDL11" s="180"/>
      <c r="BDM11" s="180"/>
      <c r="BDN11" s="180"/>
      <c r="BDO11" s="180"/>
      <c r="BDP11" s="180"/>
      <c r="BDQ11" s="180"/>
      <c r="BDR11" s="180"/>
      <c r="BDS11" s="180"/>
      <c r="BDT11" s="180"/>
      <c r="BDU11" s="180"/>
      <c r="BDV11" s="180"/>
      <c r="BDW11" s="180"/>
      <c r="BDX11" s="180"/>
      <c r="BDY11" s="180"/>
      <c r="BDZ11" s="180"/>
      <c r="BEA11" s="180"/>
      <c r="BEB11" s="180"/>
      <c r="BEC11" s="180"/>
      <c r="BED11" s="180"/>
      <c r="BEE11" s="180"/>
      <c r="BEF11" s="180"/>
      <c r="BEG11" s="180"/>
      <c r="BEH11" s="180"/>
      <c r="BEI11" s="180"/>
      <c r="BEJ11" s="180"/>
      <c r="BEK11" s="180"/>
      <c r="BEL11" s="180"/>
      <c r="BEM11" s="180"/>
      <c r="BEN11" s="180"/>
      <c r="BEO11" s="180"/>
      <c r="BEP11" s="180"/>
      <c r="BEQ11" s="180"/>
      <c r="BER11" s="180"/>
      <c r="BES11" s="180"/>
      <c r="BET11" s="180"/>
      <c r="BEU11" s="180"/>
      <c r="BEV11" s="180"/>
      <c r="BEW11" s="180"/>
      <c r="BEX11" s="180"/>
      <c r="BEY11" s="180"/>
      <c r="BEZ11" s="180"/>
      <c r="BFA11" s="180"/>
      <c r="BFB11" s="180"/>
      <c r="BFC11" s="180"/>
      <c r="BFD11" s="180"/>
      <c r="BFE11" s="180"/>
      <c r="BFF11" s="180"/>
      <c r="BFG11" s="180"/>
      <c r="BFH11" s="180"/>
      <c r="BFI11" s="180"/>
      <c r="BFJ11" s="180"/>
      <c r="BFK11" s="180"/>
      <c r="BFL11" s="180"/>
      <c r="BFM11" s="180"/>
      <c r="BFN11" s="180"/>
      <c r="BFO11" s="180"/>
      <c r="BFP11" s="180"/>
      <c r="BFQ11" s="180"/>
      <c r="BFR11" s="180"/>
      <c r="BFS11" s="180"/>
      <c r="BFT11" s="180"/>
      <c r="BFU11" s="180"/>
      <c r="BFV11" s="180"/>
      <c r="BFW11" s="180"/>
      <c r="BFX11" s="180"/>
      <c r="BFY11" s="180"/>
      <c r="BFZ11" s="180"/>
      <c r="BGA11" s="180"/>
      <c r="BGB11" s="180"/>
      <c r="BGC11" s="180"/>
      <c r="BGD11" s="180"/>
      <c r="BGE11" s="180"/>
      <c r="BGF11" s="180"/>
      <c r="BGG11" s="180"/>
      <c r="BGH11" s="180"/>
      <c r="BGI11" s="180"/>
      <c r="BGJ11" s="180"/>
      <c r="BGK11" s="180"/>
      <c r="BGL11" s="180"/>
      <c r="BGM11" s="180"/>
      <c r="BGN11" s="180"/>
      <c r="BGO11" s="180"/>
      <c r="BGP11" s="180"/>
      <c r="BGQ11" s="180"/>
      <c r="BGR11" s="180"/>
      <c r="BGS11" s="180"/>
      <c r="BGT11" s="180"/>
      <c r="BGU11" s="180"/>
      <c r="BGV11" s="180"/>
      <c r="BGW11" s="180"/>
      <c r="BGX11" s="180"/>
      <c r="BGY11" s="180"/>
      <c r="BGZ11" s="180"/>
      <c r="BHA11" s="180"/>
      <c r="BHB11" s="180"/>
      <c r="BHC11" s="180"/>
      <c r="BHD11" s="180"/>
      <c r="BHE11" s="180"/>
      <c r="BHF11" s="180"/>
      <c r="BHG11" s="180"/>
      <c r="BHH11" s="180"/>
      <c r="BHI11" s="180"/>
      <c r="BHJ11" s="180"/>
      <c r="BHK11" s="180"/>
      <c r="BHL11" s="180"/>
      <c r="BHM11" s="180"/>
      <c r="BHN11" s="180"/>
      <c r="BHO11" s="180"/>
      <c r="BHP11" s="180"/>
      <c r="BHQ11" s="180"/>
      <c r="BHR11" s="180"/>
      <c r="BHS11" s="180"/>
      <c r="BHT11" s="180"/>
      <c r="BHU11" s="180"/>
      <c r="BHV11" s="180"/>
      <c r="BHW11" s="180"/>
      <c r="BHX11" s="180"/>
      <c r="BHY11" s="180"/>
      <c r="BHZ11" s="180"/>
      <c r="BIA11" s="180"/>
      <c r="BIB11" s="180"/>
      <c r="BIC11" s="180"/>
      <c r="BID11" s="180"/>
      <c r="BIE11" s="180"/>
      <c r="BIF11" s="180"/>
      <c r="BIG11" s="180"/>
      <c r="BIH11" s="180"/>
      <c r="BII11" s="180"/>
      <c r="BIJ11" s="180"/>
      <c r="BIK11" s="180"/>
      <c r="BIL11" s="180"/>
      <c r="BIM11" s="180"/>
      <c r="BIN11" s="180"/>
      <c r="BIO11" s="180"/>
      <c r="BIP11" s="180"/>
      <c r="BIQ11" s="180"/>
      <c r="BIR11" s="180"/>
      <c r="BIS11" s="180"/>
      <c r="BIT11" s="180"/>
      <c r="BIU11" s="180"/>
      <c r="BIV11" s="180"/>
      <c r="BIW11" s="180"/>
      <c r="BIX11" s="180"/>
      <c r="BIY11" s="180"/>
      <c r="BIZ11" s="180"/>
      <c r="BJA11" s="180"/>
      <c r="BJB11" s="180"/>
      <c r="BJC11" s="180"/>
      <c r="BJD11" s="180"/>
      <c r="BJE11" s="180"/>
      <c r="BJF11" s="180"/>
      <c r="BJG11" s="180"/>
      <c r="BJH11" s="180"/>
      <c r="BJI11" s="180"/>
      <c r="BJJ11" s="180"/>
      <c r="BJK11" s="180"/>
      <c r="BJL11" s="180"/>
      <c r="BJM11" s="180"/>
      <c r="BJN11" s="180"/>
      <c r="BJO11" s="180"/>
      <c r="BJP11" s="180"/>
      <c r="BJQ11" s="180"/>
      <c r="BJR11" s="180"/>
      <c r="BJS11" s="180"/>
      <c r="BJT11" s="180"/>
      <c r="BJU11" s="180"/>
      <c r="BJV11" s="180"/>
      <c r="BJW11" s="180"/>
      <c r="BJX11" s="180"/>
      <c r="BJY11" s="180"/>
      <c r="BJZ11" s="180"/>
      <c r="BKA11" s="180"/>
      <c r="BKB11" s="180"/>
      <c r="BKC11" s="180"/>
      <c r="BKD11" s="180"/>
      <c r="BKE11" s="180"/>
      <c r="BKF11" s="180"/>
      <c r="BKG11" s="180"/>
      <c r="BKH11" s="180"/>
      <c r="BKI11" s="180"/>
      <c r="BKJ11" s="180"/>
      <c r="BKK11" s="180"/>
      <c r="BKL11" s="180"/>
      <c r="BKM11" s="180"/>
      <c r="BKN11" s="180"/>
      <c r="BKO11" s="180"/>
      <c r="BKP11" s="180"/>
      <c r="BKQ11" s="180"/>
      <c r="BKR11" s="180"/>
      <c r="BKS11" s="180"/>
      <c r="BKT11" s="180"/>
      <c r="BKU11" s="180"/>
      <c r="BKV11" s="180"/>
      <c r="BKW11" s="180"/>
      <c r="BKX11" s="180"/>
      <c r="BKY11" s="180"/>
      <c r="BKZ11" s="180"/>
      <c r="BLA11" s="180"/>
      <c r="BLB11" s="180"/>
      <c r="BLC11" s="180"/>
      <c r="BLD11" s="180"/>
      <c r="BLE11" s="180"/>
      <c r="BLF11" s="180"/>
      <c r="BLG11" s="180"/>
      <c r="BLH11" s="180"/>
      <c r="BLI11" s="180"/>
      <c r="BLJ11" s="180"/>
      <c r="BLK11" s="180"/>
      <c r="BLL11" s="180"/>
      <c r="BLM11" s="180"/>
      <c r="BLN11" s="180"/>
      <c r="BLO11" s="180"/>
      <c r="BLP11" s="180"/>
      <c r="BLQ11" s="180"/>
      <c r="BLR11" s="180"/>
      <c r="BLS11" s="180"/>
      <c r="BLT11" s="180"/>
      <c r="BLU11" s="180"/>
      <c r="BLV11" s="180"/>
      <c r="BLW11" s="180"/>
      <c r="BLX11" s="180"/>
      <c r="BLY11" s="180"/>
      <c r="BLZ11" s="180"/>
      <c r="BMA11" s="180"/>
      <c r="BMB11" s="180"/>
      <c r="BMC11" s="180"/>
      <c r="BMD11" s="180"/>
      <c r="BME11" s="180"/>
      <c r="BMF11" s="180"/>
      <c r="BMG11" s="180"/>
      <c r="BMH11" s="180"/>
      <c r="BMI11" s="180"/>
      <c r="BMJ11" s="180"/>
      <c r="BMK11" s="180"/>
      <c r="BML11" s="180"/>
      <c r="BMM11" s="180"/>
      <c r="BMN11" s="180"/>
      <c r="BMO11" s="180"/>
      <c r="BMP11" s="180"/>
      <c r="BMQ11" s="180"/>
      <c r="BMR11" s="180"/>
      <c r="BMS11" s="180"/>
      <c r="BMT11" s="180"/>
      <c r="BMU11" s="180"/>
      <c r="BMV11" s="180"/>
      <c r="BMW11" s="180"/>
      <c r="BMX11" s="180"/>
      <c r="BMY11" s="180"/>
      <c r="BMZ11" s="180"/>
      <c r="BNA11" s="180"/>
      <c r="BNB11" s="180"/>
      <c r="BNC11" s="180"/>
      <c r="BND11" s="180"/>
      <c r="BNE11" s="180"/>
      <c r="BNF11" s="180"/>
      <c r="BNG11" s="180"/>
      <c r="BNH11" s="180"/>
      <c r="BNI11" s="180"/>
      <c r="BNJ11" s="180"/>
      <c r="BNK11" s="180"/>
      <c r="BNL11" s="180"/>
      <c r="BNM11" s="180"/>
      <c r="BNN11" s="180"/>
      <c r="BNO11" s="180"/>
      <c r="BNP11" s="180"/>
      <c r="BNQ11" s="180"/>
      <c r="BNR11" s="180"/>
      <c r="BNS11" s="180"/>
      <c r="BNT11" s="180"/>
      <c r="BNU11" s="180"/>
      <c r="BNV11" s="180"/>
      <c r="BNW11" s="180"/>
      <c r="BNX11" s="180"/>
      <c r="BNY11" s="180"/>
      <c r="BNZ11" s="180"/>
      <c r="BOA11" s="180"/>
      <c r="BOB11" s="180"/>
      <c r="BOC11" s="180"/>
      <c r="BOD11" s="180"/>
      <c r="BOE11" s="180"/>
      <c r="BOF11" s="180"/>
      <c r="BOG11" s="180"/>
      <c r="BOH11" s="180"/>
      <c r="BOI11" s="180"/>
      <c r="BOJ11" s="180"/>
      <c r="BOK11" s="180"/>
      <c r="BOL11" s="180"/>
      <c r="BOM11" s="180"/>
      <c r="BON11" s="180"/>
      <c r="BOO11" s="180"/>
      <c r="BOP11" s="180"/>
      <c r="BOQ11" s="180"/>
      <c r="BOR11" s="180"/>
      <c r="BOS11" s="180"/>
      <c r="BOT11" s="180"/>
      <c r="BOU11" s="180"/>
      <c r="BOV11" s="180"/>
      <c r="BOW11" s="180"/>
      <c r="BOX11" s="180"/>
      <c r="BOY11" s="180"/>
      <c r="BOZ11" s="180"/>
      <c r="BPA11" s="180"/>
      <c r="BPB11" s="180"/>
      <c r="BPC11" s="180"/>
      <c r="BPD11" s="180"/>
      <c r="BPE11" s="180"/>
      <c r="BPF11" s="180"/>
      <c r="BPG11" s="180"/>
      <c r="BPH11" s="180"/>
      <c r="BPI11" s="180"/>
      <c r="BPJ11" s="180"/>
      <c r="BPK11" s="180"/>
      <c r="BPL11" s="180"/>
      <c r="BPM11" s="180"/>
      <c r="BPN11" s="180"/>
      <c r="BPO11" s="180"/>
      <c r="BPP11" s="180"/>
      <c r="BPQ11" s="180"/>
      <c r="BPR11" s="180"/>
      <c r="BPS11" s="180"/>
      <c r="BPT11" s="180"/>
      <c r="BPU11" s="180"/>
      <c r="BPV11" s="180"/>
      <c r="BPW11" s="180"/>
      <c r="BPX11" s="180"/>
      <c r="BPY11" s="180"/>
      <c r="BPZ11" s="180"/>
      <c r="BQA11" s="180"/>
      <c r="BQB11" s="180"/>
      <c r="BQC11" s="180"/>
      <c r="BQD11" s="180"/>
      <c r="BQE11" s="180"/>
      <c r="BQF11" s="180"/>
      <c r="BQG11" s="180"/>
      <c r="BQH11" s="180"/>
      <c r="BQI11" s="180"/>
      <c r="BQJ11" s="180"/>
      <c r="BQK11" s="180"/>
      <c r="BQL11" s="180"/>
      <c r="BQM11" s="180"/>
      <c r="BQN11" s="180"/>
      <c r="BQO11" s="180"/>
      <c r="BQP11" s="180"/>
      <c r="BQQ11" s="180"/>
      <c r="BQR11" s="180"/>
      <c r="BQS11" s="180"/>
      <c r="BQT11" s="180"/>
      <c r="BQU11" s="180"/>
      <c r="BQV11" s="180"/>
      <c r="BQW11" s="180"/>
      <c r="BQX11" s="180"/>
      <c r="BQY11" s="180"/>
      <c r="BQZ11" s="180"/>
      <c r="BRA11" s="180"/>
      <c r="BRB11" s="180"/>
      <c r="BRC11" s="180"/>
      <c r="BRD11" s="180"/>
      <c r="BRE11" s="180"/>
      <c r="BRF11" s="180"/>
      <c r="BRG11" s="180"/>
      <c r="BRH11" s="180"/>
      <c r="BRI11" s="180"/>
      <c r="BRJ11" s="180"/>
      <c r="BRK11" s="180"/>
      <c r="BRL11" s="180"/>
      <c r="BRM11" s="180"/>
      <c r="BRN11" s="180"/>
      <c r="BRO11" s="180"/>
      <c r="BRP11" s="180"/>
      <c r="BRQ11" s="180"/>
      <c r="BRR11" s="180"/>
      <c r="BRS11" s="180"/>
      <c r="BRT11" s="180"/>
      <c r="BRU11" s="180"/>
      <c r="BRV11" s="180"/>
      <c r="BRW11" s="180"/>
      <c r="BRX11" s="180"/>
      <c r="BRY11" s="180"/>
      <c r="BRZ11" s="180"/>
      <c r="BSA11" s="180"/>
      <c r="BSB11" s="180"/>
      <c r="BSC11" s="180"/>
      <c r="BSD11" s="180"/>
      <c r="BSE11" s="180"/>
      <c r="BSF11" s="180"/>
      <c r="BSG11" s="180"/>
      <c r="BSH11" s="180"/>
      <c r="BSI11" s="180"/>
      <c r="BSJ11" s="180"/>
      <c r="BSK11" s="180"/>
      <c r="BSL11" s="180"/>
      <c r="BSM11" s="180"/>
      <c r="BSN11" s="180"/>
      <c r="BSO11" s="180"/>
      <c r="BSP11" s="180"/>
      <c r="BSQ11" s="180"/>
      <c r="BSR11" s="180"/>
      <c r="BSS11" s="180"/>
      <c r="BST11" s="180"/>
      <c r="BSU11" s="180"/>
      <c r="BSV11" s="180"/>
      <c r="BSW11" s="180"/>
      <c r="BSX11" s="180"/>
      <c r="BSY11" s="180"/>
      <c r="BSZ11" s="180"/>
      <c r="BTA11" s="180"/>
      <c r="BTB11" s="180"/>
      <c r="BTC11" s="180"/>
      <c r="BTD11" s="180"/>
      <c r="BTE11" s="180"/>
      <c r="BTF11" s="180"/>
      <c r="BTG11" s="180"/>
      <c r="BTH11" s="180"/>
      <c r="BTI11" s="180"/>
      <c r="BTJ11" s="180"/>
      <c r="BTK11" s="180"/>
      <c r="BTL11" s="180"/>
      <c r="BTM11" s="180"/>
      <c r="BTN11" s="180"/>
      <c r="BTO11" s="180"/>
      <c r="BTP11" s="180"/>
      <c r="BTQ11" s="180"/>
      <c r="BTR11" s="180"/>
      <c r="BTS11" s="180"/>
      <c r="BTT11" s="180"/>
      <c r="BTU11" s="180"/>
      <c r="BTV11" s="180"/>
      <c r="BTW11" s="180"/>
      <c r="BTX11" s="180"/>
      <c r="BTY11" s="180"/>
      <c r="BTZ11" s="180"/>
      <c r="BUA11" s="180"/>
      <c r="BUB11" s="180"/>
      <c r="BUC11" s="180"/>
      <c r="BUD11" s="180"/>
      <c r="BUE11" s="180"/>
      <c r="BUF11" s="180"/>
      <c r="BUG11" s="180"/>
      <c r="BUH11" s="180"/>
      <c r="BUI11" s="180"/>
      <c r="BUJ11" s="180"/>
      <c r="BUK11" s="180"/>
      <c r="BUL11" s="180"/>
      <c r="BUM11" s="180"/>
      <c r="BUN11" s="180"/>
      <c r="BUO11" s="180"/>
      <c r="BUP11" s="180"/>
      <c r="BUQ11" s="180"/>
      <c r="BUR11" s="180"/>
      <c r="BUS11" s="180"/>
      <c r="BUT11" s="180"/>
      <c r="BUU11" s="180"/>
      <c r="BUV11" s="180"/>
      <c r="BUW11" s="180"/>
      <c r="BUX11" s="180"/>
      <c r="BUY11" s="180"/>
      <c r="BUZ11" s="180"/>
      <c r="BVA11" s="180"/>
      <c r="BVB11" s="180"/>
      <c r="BVC11" s="180"/>
      <c r="BVD11" s="180"/>
      <c r="BVE11" s="180"/>
      <c r="BVF11" s="180"/>
      <c r="BVG11" s="180"/>
      <c r="BVH11" s="180"/>
      <c r="BVI11" s="180"/>
      <c r="BVJ11" s="180"/>
      <c r="BVK11" s="180"/>
      <c r="BVL11" s="180"/>
      <c r="BVM11" s="180"/>
      <c r="BVN11" s="180"/>
      <c r="BVO11" s="180"/>
      <c r="BVP11" s="180"/>
      <c r="BVQ11" s="180"/>
      <c r="BVR11" s="180"/>
      <c r="BVS11" s="180"/>
      <c r="BVT11" s="180"/>
      <c r="BVU11" s="180"/>
      <c r="BVV11" s="180"/>
      <c r="BVW11" s="180"/>
      <c r="BVX11" s="180"/>
      <c r="BVY11" s="180"/>
      <c r="BVZ11" s="180"/>
      <c r="BWA11" s="180"/>
      <c r="BWB11" s="180"/>
      <c r="BWC11" s="180"/>
      <c r="BWD11" s="180"/>
      <c r="BWE11" s="180"/>
      <c r="BWF11" s="180"/>
      <c r="BWG11" s="180"/>
      <c r="BWH11" s="180"/>
      <c r="BWI11" s="180"/>
      <c r="BWJ11" s="180"/>
      <c r="BWK11" s="180"/>
      <c r="BWL11" s="180"/>
      <c r="BWM11" s="180"/>
      <c r="BWN11" s="180"/>
      <c r="BWO11" s="180"/>
      <c r="BWP11" s="180"/>
      <c r="BWQ11" s="180"/>
      <c r="BWR11" s="180"/>
      <c r="BWS11" s="180"/>
      <c r="BWT11" s="180"/>
      <c r="BWU11" s="180"/>
      <c r="BWV11" s="180"/>
      <c r="BWW11" s="180"/>
      <c r="BWX11" s="180"/>
      <c r="BWY11" s="180"/>
      <c r="BWZ11" s="180"/>
      <c r="BXA11" s="180"/>
      <c r="BXB11" s="180"/>
      <c r="BXC11" s="180"/>
      <c r="BXD11" s="180"/>
      <c r="BXE11" s="180"/>
      <c r="BXF11" s="180"/>
      <c r="BXG11" s="180"/>
      <c r="BXH11" s="180"/>
      <c r="BXI11" s="180"/>
      <c r="BXJ11" s="180"/>
      <c r="BXK11" s="180"/>
      <c r="BXL11" s="180"/>
      <c r="BXM11" s="180"/>
      <c r="BXN11" s="180"/>
      <c r="BXO11" s="180"/>
      <c r="BXP11" s="180"/>
      <c r="BXQ11" s="180"/>
      <c r="BXR11" s="180"/>
      <c r="BXS11" s="180"/>
      <c r="BXT11" s="180"/>
      <c r="BXU11" s="180"/>
      <c r="BXV11" s="180"/>
      <c r="BXW11" s="180"/>
      <c r="BXX11" s="180"/>
      <c r="BXY11" s="180"/>
      <c r="BXZ11" s="180"/>
      <c r="BYA11" s="180"/>
      <c r="BYB11" s="180"/>
      <c r="BYC11" s="180"/>
      <c r="BYD11" s="180"/>
      <c r="BYE11" s="180"/>
      <c r="BYF11" s="180"/>
      <c r="BYG11" s="180"/>
      <c r="BYH11" s="180"/>
      <c r="BYI11" s="180"/>
      <c r="BYJ11" s="180"/>
      <c r="BYK11" s="180"/>
      <c r="BYL11" s="180"/>
      <c r="BYM11" s="180"/>
      <c r="BYN11" s="180"/>
      <c r="BYO11" s="180"/>
      <c r="BYP11" s="180"/>
      <c r="BYQ11" s="180"/>
      <c r="BYR11" s="180"/>
      <c r="BYS11" s="180"/>
      <c r="BYT11" s="180"/>
      <c r="BYU11" s="180"/>
      <c r="BYV11" s="180"/>
      <c r="BYW11" s="180"/>
      <c r="BYX11" s="180"/>
      <c r="BYY11" s="180"/>
      <c r="BYZ11" s="180"/>
      <c r="BZA11" s="180"/>
      <c r="BZB11" s="180"/>
      <c r="BZC11" s="180"/>
      <c r="BZD11" s="180"/>
      <c r="BZE11" s="180"/>
      <c r="BZF11" s="180"/>
      <c r="BZG11" s="180"/>
      <c r="BZH11" s="180"/>
      <c r="BZI11" s="180"/>
      <c r="BZJ11" s="180"/>
      <c r="BZK11" s="180"/>
      <c r="BZL11" s="180"/>
      <c r="BZM11" s="180"/>
      <c r="BZN11" s="180"/>
      <c r="BZO11" s="180"/>
      <c r="BZP11" s="180"/>
      <c r="BZQ11" s="180"/>
      <c r="BZR11" s="180"/>
      <c r="BZS11" s="180"/>
      <c r="BZT11" s="180"/>
      <c r="BZU11" s="180"/>
      <c r="BZV11" s="180"/>
      <c r="BZW11" s="180"/>
      <c r="BZX11" s="180"/>
      <c r="BZY11" s="180"/>
      <c r="BZZ11" s="180"/>
      <c r="CAA11" s="180"/>
      <c r="CAB11" s="180"/>
      <c r="CAC11" s="180"/>
      <c r="CAD11" s="180"/>
      <c r="CAE11" s="180"/>
      <c r="CAF11" s="180"/>
      <c r="CAG11" s="180"/>
      <c r="CAH11" s="180"/>
      <c r="CAI11" s="180"/>
      <c r="CAJ11" s="180"/>
      <c r="CAK11" s="180"/>
      <c r="CAL11" s="180"/>
      <c r="CAM11" s="180"/>
      <c r="CAN11" s="180"/>
      <c r="CAO11" s="180"/>
      <c r="CAP11" s="180"/>
      <c r="CAQ11" s="180"/>
      <c r="CAR11" s="180"/>
      <c r="CAS11" s="180"/>
      <c r="CAT11" s="180"/>
      <c r="CAU11" s="180"/>
      <c r="CAV11" s="180"/>
      <c r="CAW11" s="180"/>
      <c r="CAX11" s="180"/>
      <c r="CAY11" s="180"/>
      <c r="CAZ11" s="180"/>
      <c r="CBA11" s="180"/>
      <c r="CBB11" s="180"/>
      <c r="CBC11" s="180"/>
      <c r="CBD11" s="180"/>
      <c r="CBE11" s="180"/>
      <c r="CBF11" s="180"/>
      <c r="CBG11" s="180"/>
      <c r="CBH11" s="180"/>
      <c r="CBI11" s="180"/>
      <c r="CBJ11" s="180"/>
      <c r="CBK11" s="180"/>
      <c r="CBL11" s="180"/>
      <c r="CBM11" s="180"/>
      <c r="CBN11" s="180"/>
      <c r="CBO11" s="180"/>
      <c r="CBP11" s="180"/>
      <c r="CBQ11" s="180"/>
      <c r="CBR11" s="180"/>
      <c r="CBS11" s="180"/>
      <c r="CBT11" s="180"/>
      <c r="CBU11" s="180"/>
      <c r="CBV11" s="180"/>
      <c r="CBW11" s="180"/>
      <c r="CBX11" s="180"/>
      <c r="CBY11" s="180"/>
      <c r="CBZ11" s="180"/>
      <c r="CCA11" s="180"/>
      <c r="CCB11" s="180"/>
      <c r="CCC11" s="180"/>
      <c r="CCD11" s="180"/>
      <c r="CCE11" s="180"/>
      <c r="CCF11" s="180"/>
      <c r="CCG11" s="180"/>
      <c r="CCH11" s="180"/>
      <c r="CCI11" s="180"/>
      <c r="CCJ11" s="180"/>
      <c r="CCK11" s="180"/>
      <c r="CCL11" s="180"/>
      <c r="CCM11" s="180"/>
      <c r="CCN11" s="180"/>
      <c r="CCO11" s="180"/>
      <c r="CCP11" s="180"/>
      <c r="CCQ11" s="180"/>
      <c r="CCR11" s="180"/>
      <c r="CCS11" s="180"/>
      <c r="CCT11" s="180"/>
      <c r="CCU11" s="180"/>
      <c r="CCV11" s="180"/>
      <c r="CCW11" s="180"/>
      <c r="CCX11" s="180"/>
      <c r="CCY11" s="180"/>
      <c r="CCZ11" s="180"/>
      <c r="CDA11" s="180"/>
      <c r="CDB11" s="180"/>
      <c r="CDC11" s="180"/>
      <c r="CDD11" s="180"/>
      <c r="CDE11" s="180"/>
      <c r="CDF11" s="180"/>
      <c r="CDG11" s="180"/>
      <c r="CDH11" s="180"/>
      <c r="CDI11" s="180"/>
      <c r="CDJ11" s="180"/>
      <c r="CDK11" s="180"/>
      <c r="CDL11" s="180"/>
      <c r="CDM11" s="180"/>
      <c r="CDN11" s="180"/>
      <c r="CDO11" s="180"/>
      <c r="CDP11" s="180"/>
      <c r="CDQ11" s="180"/>
      <c r="CDR11" s="180"/>
      <c r="CDS11" s="180"/>
      <c r="CDT11" s="180"/>
      <c r="CDU11" s="180"/>
      <c r="CDV11" s="180"/>
      <c r="CDW11" s="180"/>
      <c r="CDX11" s="180"/>
      <c r="CDY11" s="180"/>
      <c r="CDZ11" s="180"/>
      <c r="CEA11" s="180"/>
      <c r="CEB11" s="180"/>
      <c r="CEC11" s="180"/>
      <c r="CED11" s="180"/>
      <c r="CEE11" s="180"/>
      <c r="CEF11" s="180"/>
      <c r="CEG11" s="180"/>
      <c r="CEH11" s="180"/>
      <c r="CEI11" s="180"/>
      <c r="CEJ11" s="180"/>
      <c r="CEK11" s="180"/>
      <c r="CEL11" s="180"/>
      <c r="CEM11" s="180"/>
      <c r="CEN11" s="180"/>
      <c r="CEO11" s="180"/>
      <c r="CEP11" s="180"/>
      <c r="CEQ11" s="180"/>
      <c r="CER11" s="180"/>
      <c r="CES11" s="180"/>
      <c r="CET11" s="180"/>
      <c r="CEU11" s="180"/>
      <c r="CEV11" s="180"/>
      <c r="CEW11" s="180"/>
      <c r="CEX11" s="180"/>
      <c r="CEY11" s="180"/>
      <c r="CEZ11" s="180"/>
      <c r="CFA11" s="180"/>
      <c r="CFB11" s="180"/>
      <c r="CFC11" s="180"/>
      <c r="CFD11" s="180"/>
      <c r="CFE11" s="180"/>
      <c r="CFF11" s="180"/>
      <c r="CFG11" s="180"/>
      <c r="CFH11" s="180"/>
      <c r="CFI11" s="180"/>
      <c r="CFJ11" s="180"/>
      <c r="CFK11" s="180"/>
      <c r="CFL11" s="180"/>
      <c r="CFM11" s="180"/>
      <c r="CFN11" s="180"/>
      <c r="CFO11" s="180"/>
      <c r="CFP11" s="180"/>
      <c r="CFQ11" s="180"/>
      <c r="CFR11" s="180"/>
      <c r="CFS11" s="180"/>
      <c r="CFT11" s="180"/>
      <c r="CFU11" s="180"/>
      <c r="CFV11" s="180"/>
      <c r="CFW11" s="180"/>
      <c r="CFX11" s="180"/>
      <c r="CFY11" s="180"/>
      <c r="CFZ11" s="180"/>
      <c r="CGA11" s="180"/>
      <c r="CGB11" s="180"/>
      <c r="CGC11" s="180"/>
      <c r="CGD11" s="180"/>
      <c r="CGE11" s="180"/>
      <c r="CGF11" s="180"/>
      <c r="CGG11" s="180"/>
      <c r="CGH11" s="180"/>
      <c r="CGI11" s="180"/>
      <c r="CGJ11" s="180"/>
      <c r="CGK11" s="180"/>
      <c r="CGL11" s="180"/>
      <c r="CGM11" s="180"/>
      <c r="CGN11" s="180"/>
      <c r="CGO11" s="180"/>
      <c r="CGP11" s="180"/>
      <c r="CGQ11" s="180"/>
      <c r="CGR11" s="180"/>
      <c r="CGS11" s="180"/>
      <c r="CGT11" s="180"/>
      <c r="CGU11" s="180"/>
      <c r="CGV11" s="180"/>
      <c r="CGW11" s="180"/>
      <c r="CGX11" s="180"/>
      <c r="CGY11" s="180"/>
      <c r="CGZ11" s="180"/>
      <c r="CHA11" s="180"/>
      <c r="CHB11" s="180"/>
      <c r="CHC11" s="180"/>
      <c r="CHD11" s="180"/>
      <c r="CHE11" s="180"/>
      <c r="CHF11" s="180"/>
      <c r="CHG11" s="180"/>
      <c r="CHH11" s="180"/>
      <c r="CHI11" s="180"/>
      <c r="CHJ11" s="180"/>
      <c r="CHK11" s="180"/>
      <c r="CHL11" s="180"/>
      <c r="CHM11" s="180"/>
      <c r="CHN11" s="180"/>
      <c r="CHO11" s="180"/>
      <c r="CHP11" s="180"/>
      <c r="CHQ11" s="180"/>
      <c r="CHR11" s="180"/>
      <c r="CHS11" s="180"/>
      <c r="CHT11" s="180"/>
      <c r="CHU11" s="180"/>
      <c r="CHV11" s="180"/>
      <c r="CHW11" s="180"/>
      <c r="CHX11" s="180"/>
      <c r="CHY11" s="180"/>
      <c r="CHZ11" s="180"/>
      <c r="CIA11" s="180"/>
      <c r="CIB11" s="180"/>
      <c r="CIC11" s="180"/>
      <c r="CID11" s="180"/>
      <c r="CIE11" s="180"/>
      <c r="CIF11" s="180"/>
      <c r="CIG11" s="180"/>
      <c r="CIH11" s="180"/>
      <c r="CII11" s="180"/>
      <c r="CIJ11" s="180"/>
      <c r="CIK11" s="180"/>
      <c r="CIL11" s="180"/>
      <c r="CIM11" s="180"/>
      <c r="CIN11" s="180"/>
      <c r="CIO11" s="180"/>
      <c r="CIP11" s="180"/>
      <c r="CIQ11" s="180"/>
      <c r="CIR11" s="180"/>
      <c r="CIS11" s="180"/>
      <c r="CIT11" s="180"/>
      <c r="CIU11" s="180"/>
      <c r="CIV11" s="180"/>
      <c r="CIW11" s="180"/>
      <c r="CIX11" s="180"/>
      <c r="CIY11" s="180"/>
      <c r="CIZ11" s="180"/>
      <c r="CJA11" s="180"/>
      <c r="CJB11" s="180"/>
      <c r="CJC11" s="180"/>
      <c r="CJD11" s="180"/>
      <c r="CJE11" s="180"/>
      <c r="CJF11" s="180"/>
      <c r="CJG11" s="180"/>
      <c r="CJH11" s="180"/>
      <c r="CJI11" s="180"/>
      <c r="CJJ11" s="180"/>
      <c r="CJK11" s="180"/>
      <c r="CJL11" s="180"/>
      <c r="CJM11" s="180"/>
      <c r="CJN11" s="180"/>
      <c r="CJO11" s="180"/>
      <c r="CJP11" s="180"/>
      <c r="CJQ11" s="180"/>
      <c r="CJR11" s="180"/>
      <c r="CJS11" s="180"/>
      <c r="CJT11" s="180"/>
      <c r="CJU11" s="180"/>
      <c r="CJV11" s="180"/>
      <c r="CJW11" s="180"/>
      <c r="CJX11" s="180"/>
      <c r="CJY11" s="180"/>
      <c r="CJZ11" s="180"/>
      <c r="CKA11" s="180"/>
      <c r="CKB11" s="180"/>
      <c r="CKC11" s="180"/>
      <c r="CKD11" s="180"/>
      <c r="CKE11" s="180"/>
      <c r="CKF11" s="180"/>
      <c r="CKG11" s="180"/>
      <c r="CKH11" s="180"/>
      <c r="CKI11" s="180"/>
      <c r="CKJ11" s="180"/>
      <c r="CKK11" s="180"/>
      <c r="CKL11" s="180"/>
      <c r="CKM11" s="180"/>
      <c r="CKN11" s="180"/>
      <c r="CKO11" s="180"/>
      <c r="CKP11" s="180"/>
      <c r="CKQ11" s="180"/>
      <c r="CKR11" s="180"/>
      <c r="CKS11" s="180"/>
      <c r="CKT11" s="180"/>
      <c r="CKU11" s="180"/>
      <c r="CKV11" s="180"/>
      <c r="CKW11" s="180"/>
      <c r="CKX11" s="180"/>
      <c r="CKY11" s="180"/>
      <c r="CKZ11" s="180"/>
      <c r="CLA11" s="180"/>
      <c r="CLB11" s="180"/>
      <c r="CLC11" s="180"/>
      <c r="CLD11" s="180"/>
      <c r="CLE11" s="180"/>
      <c r="CLF11" s="180"/>
      <c r="CLG11" s="180"/>
      <c r="CLH11" s="180"/>
      <c r="CLI11" s="180"/>
      <c r="CLJ11" s="180"/>
      <c r="CLK11" s="180"/>
      <c r="CLL11" s="180"/>
      <c r="CLM11" s="180"/>
      <c r="CLN11" s="180"/>
      <c r="CLO11" s="180"/>
      <c r="CLP11" s="180"/>
      <c r="CLQ11" s="180"/>
      <c r="CLR11" s="180"/>
      <c r="CLS11" s="180"/>
      <c r="CLT11" s="180"/>
      <c r="CLU11" s="180"/>
      <c r="CLV11" s="180"/>
      <c r="CLW11" s="180"/>
      <c r="CLX11" s="180"/>
      <c r="CLY11" s="180"/>
      <c r="CLZ11" s="180"/>
      <c r="CMA11" s="180"/>
      <c r="CMB11" s="180"/>
      <c r="CMC11" s="180"/>
      <c r="CMD11" s="180"/>
      <c r="CME11" s="180"/>
      <c r="CMF11" s="180"/>
      <c r="CMG11" s="180"/>
      <c r="CMH11" s="180"/>
      <c r="CMI11" s="180"/>
      <c r="CMJ11" s="180"/>
      <c r="CMK11" s="180"/>
      <c r="CML11" s="180"/>
      <c r="CMM11" s="180"/>
      <c r="CMN11" s="180"/>
      <c r="CMO11" s="180"/>
      <c r="CMP11" s="180"/>
      <c r="CMQ11" s="180"/>
      <c r="CMR11" s="180"/>
      <c r="CMS11" s="180"/>
      <c r="CMT11" s="180"/>
      <c r="CMU11" s="180"/>
      <c r="CMV11" s="180"/>
      <c r="CMW11" s="180"/>
      <c r="CMX11" s="180"/>
      <c r="CMY11" s="180"/>
      <c r="CMZ11" s="180"/>
      <c r="CNA11" s="180"/>
      <c r="CNB11" s="180"/>
      <c r="CNC11" s="180"/>
      <c r="CND11" s="180"/>
      <c r="CNE11" s="180"/>
      <c r="CNF11" s="180"/>
      <c r="CNG11" s="180"/>
      <c r="CNH11" s="180"/>
      <c r="CNI11" s="180"/>
      <c r="CNJ11" s="180"/>
      <c r="CNK11" s="180"/>
      <c r="CNL11" s="180"/>
      <c r="CNM11" s="180"/>
      <c r="CNN11" s="180"/>
      <c r="CNO11" s="180"/>
      <c r="CNP11" s="180"/>
      <c r="CNQ11" s="180"/>
      <c r="CNR11" s="180"/>
      <c r="CNS11" s="180"/>
      <c r="CNT11" s="180"/>
      <c r="CNU11" s="180"/>
      <c r="CNV11" s="180"/>
      <c r="CNW11" s="180"/>
      <c r="CNX11" s="180"/>
      <c r="CNY11" s="180"/>
      <c r="CNZ11" s="180"/>
      <c r="COA11" s="180"/>
      <c r="COB11" s="180"/>
      <c r="COC11" s="180"/>
      <c r="COD11" s="180"/>
      <c r="COE11" s="180"/>
      <c r="COF11" s="180"/>
      <c r="COG11" s="180"/>
      <c r="COH11" s="180"/>
      <c r="COI11" s="180"/>
      <c r="COJ11" s="180"/>
      <c r="COK11" s="180"/>
      <c r="COL11" s="180"/>
      <c r="COM11" s="180"/>
      <c r="CON11" s="180"/>
      <c r="COO11" s="180"/>
      <c r="COP11" s="180"/>
      <c r="COQ11" s="180"/>
      <c r="COR11" s="180"/>
      <c r="COS11" s="180"/>
      <c r="COT11" s="180"/>
      <c r="COU11" s="180"/>
      <c r="COV11" s="180"/>
      <c r="COW11" s="180"/>
      <c r="COX11" s="180"/>
      <c r="COY11" s="180"/>
      <c r="COZ11" s="180"/>
      <c r="CPA11" s="180"/>
      <c r="CPB11" s="180"/>
      <c r="CPC11" s="180"/>
      <c r="CPD11" s="180"/>
      <c r="CPE11" s="180"/>
      <c r="CPF11" s="180"/>
      <c r="CPG11" s="180"/>
      <c r="CPH11" s="180"/>
      <c r="CPI11" s="180"/>
      <c r="CPJ11" s="180"/>
      <c r="CPK11" s="180"/>
      <c r="CPL11" s="180"/>
      <c r="CPM11" s="180"/>
      <c r="CPN11" s="180"/>
      <c r="CPO11" s="180"/>
      <c r="CPP11" s="180"/>
      <c r="CPQ11" s="180"/>
      <c r="CPR11" s="180"/>
      <c r="CPS11" s="180"/>
      <c r="CPT11" s="180"/>
      <c r="CPU11" s="180"/>
      <c r="CPV11" s="180"/>
      <c r="CPW11" s="180"/>
      <c r="CPX11" s="180"/>
      <c r="CPY11" s="180"/>
      <c r="CPZ11" s="180"/>
      <c r="CQA11" s="180"/>
      <c r="CQB11" s="180"/>
      <c r="CQC11" s="180"/>
      <c r="CQD11" s="180"/>
      <c r="CQE11" s="180"/>
      <c r="CQF11" s="180"/>
      <c r="CQG11" s="180"/>
      <c r="CQH11" s="180"/>
      <c r="CQI11" s="180"/>
      <c r="CQJ11" s="180"/>
      <c r="CQK11" s="180"/>
      <c r="CQL11" s="180"/>
      <c r="CQM11" s="180"/>
      <c r="CQN11" s="180"/>
      <c r="CQO11" s="180"/>
      <c r="CQP11" s="180"/>
      <c r="CQQ11" s="180"/>
      <c r="CQR11" s="180"/>
      <c r="CQS11" s="180"/>
      <c r="CQT11" s="180"/>
      <c r="CQU11" s="180"/>
      <c r="CQV11" s="180"/>
      <c r="CQW11" s="180"/>
      <c r="CQX11" s="180"/>
      <c r="CQY11" s="180"/>
      <c r="CQZ11" s="180"/>
      <c r="CRA11" s="180"/>
      <c r="CRB11" s="180"/>
      <c r="CRC11" s="180"/>
      <c r="CRD11" s="180"/>
      <c r="CRE11" s="180"/>
      <c r="CRF11" s="180"/>
      <c r="CRG11" s="180"/>
      <c r="CRH11" s="180"/>
      <c r="CRI11" s="180"/>
      <c r="CRJ11" s="180"/>
      <c r="CRK11" s="180"/>
      <c r="CRL11" s="180"/>
      <c r="CRM11" s="180"/>
      <c r="CRN11" s="180"/>
      <c r="CRO11" s="180"/>
      <c r="CRP11" s="180"/>
      <c r="CRQ11" s="180"/>
      <c r="CRR11" s="180"/>
      <c r="CRS11" s="180"/>
      <c r="CRT11" s="180"/>
      <c r="CRU11" s="180"/>
      <c r="CRV11" s="180"/>
      <c r="CRW11" s="180"/>
      <c r="CRX11" s="180"/>
      <c r="CRY11" s="180"/>
      <c r="CRZ11" s="180"/>
      <c r="CSA11" s="180"/>
      <c r="CSB11" s="180"/>
      <c r="CSC11" s="180"/>
      <c r="CSD11" s="180"/>
      <c r="CSE11" s="180"/>
      <c r="CSF11" s="180"/>
      <c r="CSG11" s="180"/>
      <c r="CSH11" s="180"/>
      <c r="CSI11" s="180"/>
      <c r="CSJ11" s="180"/>
      <c r="CSK11" s="180"/>
      <c r="CSL11" s="180"/>
      <c r="CSM11" s="180"/>
      <c r="CSN11" s="180"/>
      <c r="CSO11" s="180"/>
      <c r="CSP11" s="180"/>
      <c r="CSQ11" s="180"/>
      <c r="CSR11" s="180"/>
      <c r="CSS11" s="180"/>
      <c r="CST11" s="180"/>
      <c r="CSU11" s="180"/>
      <c r="CSV11" s="180"/>
      <c r="CSW11" s="180"/>
      <c r="CSX11" s="180"/>
      <c r="CSY11" s="180"/>
      <c r="CSZ11" s="180"/>
      <c r="CTA11" s="180"/>
      <c r="CTB11" s="180"/>
      <c r="CTC11" s="180"/>
      <c r="CTD11" s="180"/>
      <c r="CTE11" s="180"/>
      <c r="CTF11" s="180"/>
      <c r="CTG11" s="180"/>
      <c r="CTH11" s="180"/>
      <c r="CTI11" s="180"/>
      <c r="CTJ11" s="180"/>
      <c r="CTK11" s="180"/>
      <c r="CTL11" s="180"/>
      <c r="CTM11" s="180"/>
      <c r="CTN11" s="180"/>
      <c r="CTO11" s="180"/>
      <c r="CTP11" s="180"/>
      <c r="CTQ11" s="180"/>
      <c r="CTR11" s="180"/>
      <c r="CTS11" s="180"/>
      <c r="CTT11" s="180"/>
      <c r="CTU11" s="180"/>
      <c r="CTV11" s="180"/>
      <c r="CTW11" s="180"/>
      <c r="CTX11" s="180"/>
      <c r="CTY11" s="180"/>
      <c r="CTZ11" s="180"/>
      <c r="CUA11" s="180"/>
      <c r="CUB11" s="180"/>
      <c r="CUC11" s="180"/>
      <c r="CUD11" s="180"/>
      <c r="CUE11" s="180"/>
      <c r="CUF11" s="180"/>
      <c r="CUG11" s="180"/>
      <c r="CUH11" s="180"/>
      <c r="CUI11" s="180"/>
      <c r="CUJ11" s="180"/>
      <c r="CUK11" s="180"/>
      <c r="CUL11" s="180"/>
      <c r="CUM11" s="180"/>
      <c r="CUN11" s="180"/>
      <c r="CUO11" s="180"/>
      <c r="CUP11" s="180"/>
      <c r="CUQ11" s="180"/>
      <c r="CUR11" s="180"/>
      <c r="CUS11" s="180"/>
      <c r="CUT11" s="180"/>
      <c r="CUU11" s="180"/>
      <c r="CUV11" s="180"/>
      <c r="CUW11" s="180"/>
      <c r="CUX11" s="180"/>
      <c r="CUY11" s="180"/>
      <c r="CUZ11" s="180"/>
      <c r="CVA11" s="180"/>
      <c r="CVB11" s="180"/>
      <c r="CVC11" s="180"/>
      <c r="CVD11" s="180"/>
      <c r="CVE11" s="180"/>
      <c r="CVF11" s="180"/>
      <c r="CVG11" s="180"/>
      <c r="CVH11" s="180"/>
      <c r="CVI11" s="180"/>
      <c r="CVJ11" s="180"/>
      <c r="CVK11" s="180"/>
      <c r="CVL11" s="180"/>
      <c r="CVM11" s="180"/>
      <c r="CVN11" s="180"/>
      <c r="CVO11" s="180"/>
      <c r="CVP11" s="180"/>
      <c r="CVQ11" s="180"/>
      <c r="CVR11" s="180"/>
      <c r="CVS11" s="180"/>
      <c r="CVT11" s="180"/>
      <c r="CVU11" s="180"/>
      <c r="CVV11" s="180"/>
      <c r="CVW11" s="180"/>
      <c r="CVX11" s="180"/>
      <c r="CVY11" s="180"/>
      <c r="CVZ11" s="180"/>
      <c r="CWA11" s="180"/>
      <c r="CWB11" s="180"/>
      <c r="CWC11" s="180"/>
      <c r="CWD11" s="180"/>
      <c r="CWE11" s="180"/>
      <c r="CWF11" s="180"/>
      <c r="CWG11" s="180"/>
      <c r="CWH11" s="180"/>
      <c r="CWI11" s="180"/>
      <c r="CWJ11" s="180"/>
      <c r="CWK11" s="180"/>
      <c r="CWL11" s="180"/>
      <c r="CWM11" s="180"/>
      <c r="CWN11" s="180"/>
      <c r="CWO11" s="180"/>
      <c r="CWP11" s="180"/>
      <c r="CWQ11" s="180"/>
      <c r="CWR11" s="180"/>
      <c r="CWS11" s="180"/>
      <c r="CWT11" s="180"/>
      <c r="CWU11" s="180"/>
      <c r="CWV11" s="180"/>
      <c r="CWW11" s="180"/>
      <c r="CWX11" s="180"/>
      <c r="CWY11" s="180"/>
      <c r="CWZ11" s="180"/>
      <c r="CXA11" s="180"/>
      <c r="CXB11" s="180"/>
      <c r="CXC11" s="180"/>
      <c r="CXD11" s="180"/>
      <c r="CXE11" s="180"/>
      <c r="CXF11" s="180"/>
      <c r="CXG11" s="180"/>
      <c r="CXH11" s="180"/>
      <c r="CXI11" s="180"/>
      <c r="CXJ11" s="180"/>
      <c r="CXK11" s="180"/>
      <c r="CXL11" s="180"/>
      <c r="CXM11" s="180"/>
      <c r="CXN11" s="180"/>
      <c r="CXO11" s="180"/>
      <c r="CXP11" s="180"/>
      <c r="CXQ11" s="180"/>
      <c r="CXR11" s="180"/>
      <c r="CXS11" s="180"/>
      <c r="CXT11" s="180"/>
      <c r="CXU11" s="180"/>
      <c r="CXV11" s="180"/>
      <c r="CXW11" s="180"/>
      <c r="CXX11" s="180"/>
      <c r="CXY11" s="180"/>
      <c r="CXZ11" s="180"/>
      <c r="CYA11" s="180"/>
      <c r="CYB11" s="180"/>
      <c r="CYC11" s="180"/>
      <c r="CYD11" s="180"/>
      <c r="CYE11" s="180"/>
      <c r="CYF11" s="180"/>
      <c r="CYG11" s="180"/>
      <c r="CYH11" s="180"/>
      <c r="CYI11" s="180"/>
      <c r="CYJ11" s="180"/>
      <c r="CYK11" s="180"/>
      <c r="CYL11" s="180"/>
      <c r="CYM11" s="180"/>
      <c r="CYN11" s="180"/>
      <c r="CYO11" s="180"/>
      <c r="CYP11" s="180"/>
      <c r="CYQ11" s="180"/>
      <c r="CYR11" s="180"/>
      <c r="CYS11" s="180"/>
      <c r="CYT11" s="180"/>
      <c r="CYU11" s="180"/>
      <c r="CYV11" s="180"/>
      <c r="CYW11" s="180"/>
      <c r="CYX11" s="180"/>
      <c r="CYY11" s="180"/>
      <c r="CYZ11" s="180"/>
      <c r="CZA11" s="180"/>
      <c r="CZB11" s="180"/>
      <c r="CZC11" s="180"/>
      <c r="CZD11" s="180"/>
      <c r="CZE11" s="180"/>
      <c r="CZF11" s="180"/>
      <c r="CZG11" s="180"/>
      <c r="CZH11" s="180"/>
      <c r="CZI11" s="180"/>
      <c r="CZJ11" s="180"/>
      <c r="CZK11" s="180"/>
      <c r="CZL11" s="180"/>
      <c r="CZM11" s="180"/>
      <c r="CZN11" s="180"/>
      <c r="CZO11" s="180"/>
      <c r="CZP11" s="180"/>
      <c r="CZQ11" s="180"/>
      <c r="CZR11" s="180"/>
      <c r="CZS11" s="180"/>
      <c r="CZT11" s="180"/>
      <c r="CZU11" s="180"/>
      <c r="CZV11" s="180"/>
      <c r="CZW11" s="180"/>
      <c r="CZX11" s="180"/>
      <c r="CZY11" s="180"/>
      <c r="CZZ11" s="180"/>
      <c r="DAA11" s="180"/>
      <c r="DAB11" s="180"/>
      <c r="DAC11" s="180"/>
      <c r="DAD11" s="180"/>
      <c r="DAE11" s="180"/>
      <c r="DAF11" s="180"/>
      <c r="DAG11" s="180"/>
      <c r="DAH11" s="180"/>
      <c r="DAI11" s="180"/>
      <c r="DAJ11" s="180"/>
      <c r="DAK11" s="180"/>
      <c r="DAL11" s="180"/>
      <c r="DAM11" s="180"/>
      <c r="DAN11" s="180"/>
      <c r="DAO11" s="180"/>
      <c r="DAP11" s="180"/>
      <c r="DAQ11" s="180"/>
      <c r="DAR11" s="180"/>
      <c r="DAS11" s="180"/>
      <c r="DAT11" s="180"/>
      <c r="DAU11" s="180"/>
      <c r="DAV11" s="180"/>
      <c r="DAW11" s="180"/>
      <c r="DAX11" s="180"/>
      <c r="DAY11" s="180"/>
      <c r="DAZ11" s="180"/>
      <c r="DBA11" s="180"/>
      <c r="DBB11" s="180"/>
      <c r="DBC11" s="180"/>
      <c r="DBD11" s="180"/>
      <c r="DBE11" s="180"/>
      <c r="DBF11" s="180"/>
      <c r="DBG11" s="180"/>
      <c r="DBH11" s="180"/>
      <c r="DBI11" s="180"/>
      <c r="DBJ11" s="180"/>
      <c r="DBK11" s="180"/>
      <c r="DBL11" s="180"/>
      <c r="DBM11" s="180"/>
      <c r="DBN11" s="180"/>
      <c r="DBO11" s="180"/>
      <c r="DBP11" s="180"/>
      <c r="DBQ11" s="180"/>
      <c r="DBR11" s="180"/>
      <c r="DBS11" s="180"/>
      <c r="DBT11" s="180"/>
      <c r="DBU11" s="180"/>
      <c r="DBV11" s="180"/>
      <c r="DBW11" s="180"/>
      <c r="DBX11" s="180"/>
      <c r="DBY11" s="180"/>
      <c r="DBZ11" s="180"/>
      <c r="DCA11" s="180"/>
      <c r="DCB11" s="180"/>
      <c r="DCC11" s="180"/>
      <c r="DCD11" s="180"/>
      <c r="DCE11" s="180"/>
      <c r="DCF11" s="180"/>
      <c r="DCG11" s="180"/>
      <c r="DCH11" s="180"/>
      <c r="DCI11" s="180"/>
      <c r="DCJ11" s="180"/>
      <c r="DCK11" s="180"/>
      <c r="DCL11" s="180"/>
      <c r="DCM11" s="180"/>
      <c r="DCN11" s="180"/>
      <c r="DCO11" s="180"/>
      <c r="DCP11" s="180"/>
      <c r="DCQ11" s="180"/>
      <c r="DCR11" s="180"/>
      <c r="DCS11" s="180"/>
      <c r="DCT11" s="180"/>
      <c r="DCU11" s="180"/>
      <c r="DCV11" s="180"/>
      <c r="DCW11" s="180"/>
      <c r="DCX11" s="180"/>
      <c r="DCY11" s="180"/>
      <c r="DCZ11" s="180"/>
      <c r="DDA11" s="180"/>
      <c r="DDB11" s="180"/>
      <c r="DDC11" s="180"/>
      <c r="DDD11" s="180"/>
      <c r="DDE11" s="180"/>
      <c r="DDF11" s="180"/>
      <c r="DDG11" s="180"/>
      <c r="DDH11" s="180"/>
      <c r="DDI11" s="180"/>
      <c r="DDJ11" s="180"/>
      <c r="DDK11" s="180"/>
      <c r="DDL11" s="180"/>
      <c r="DDM11" s="180"/>
      <c r="DDN11" s="180"/>
      <c r="DDO11" s="180"/>
      <c r="DDP11" s="180"/>
      <c r="DDQ11" s="180"/>
      <c r="DDR11" s="180"/>
      <c r="DDS11" s="180"/>
      <c r="DDT11" s="180"/>
      <c r="DDU11" s="180"/>
      <c r="DDV11" s="180"/>
      <c r="DDW11" s="180"/>
      <c r="DDX11" s="180"/>
      <c r="DDY11" s="180"/>
      <c r="DDZ11" s="180"/>
      <c r="DEA11" s="180"/>
      <c r="DEB11" s="180"/>
      <c r="DEC11" s="180"/>
      <c r="DED11" s="180"/>
      <c r="DEE11" s="180"/>
      <c r="DEF11" s="180"/>
      <c r="DEG11" s="180"/>
      <c r="DEH11" s="180"/>
      <c r="DEI11" s="180"/>
      <c r="DEJ11" s="180"/>
      <c r="DEK11" s="180"/>
      <c r="DEL11" s="180"/>
      <c r="DEM11" s="180"/>
      <c r="DEN11" s="180"/>
      <c r="DEO11" s="180"/>
      <c r="DEP11" s="180"/>
      <c r="DEQ11" s="180"/>
      <c r="DER11" s="180"/>
      <c r="DES11" s="180"/>
      <c r="DET11" s="180"/>
      <c r="DEU11" s="180"/>
      <c r="DEV11" s="180"/>
      <c r="DEW11" s="180"/>
      <c r="DEX11" s="180"/>
      <c r="DEY11" s="180"/>
      <c r="DEZ11" s="180"/>
      <c r="DFA11" s="180"/>
      <c r="DFB11" s="180"/>
      <c r="DFC11" s="180"/>
      <c r="DFD11" s="180"/>
      <c r="DFE11" s="180"/>
      <c r="DFF11" s="180"/>
      <c r="DFG11" s="180"/>
      <c r="DFH11" s="180"/>
      <c r="DFI11" s="180"/>
      <c r="DFJ11" s="180"/>
      <c r="DFK11" s="180"/>
      <c r="DFL11" s="180"/>
      <c r="DFM11" s="180"/>
      <c r="DFN11" s="180"/>
      <c r="DFO11" s="180"/>
      <c r="DFP11" s="180"/>
      <c r="DFQ11" s="180"/>
      <c r="DFR11" s="180"/>
      <c r="DFS11" s="180"/>
      <c r="DFT11" s="180"/>
      <c r="DFU11" s="180"/>
      <c r="DFV11" s="180"/>
      <c r="DFW11" s="180"/>
      <c r="DFX11" s="180"/>
      <c r="DFY11" s="180"/>
      <c r="DFZ11" s="180"/>
      <c r="DGA11" s="180"/>
      <c r="DGB11" s="180"/>
      <c r="DGC11" s="180"/>
      <c r="DGD11" s="180"/>
      <c r="DGE11" s="180"/>
      <c r="DGF11" s="180"/>
      <c r="DGG11" s="180"/>
      <c r="DGH11" s="180"/>
      <c r="DGI11" s="180"/>
      <c r="DGJ11" s="180"/>
      <c r="DGK11" s="180"/>
      <c r="DGL11" s="180"/>
      <c r="DGM11" s="180"/>
      <c r="DGN11" s="180"/>
      <c r="DGO11" s="180"/>
      <c r="DGP11" s="180"/>
      <c r="DGQ11" s="180"/>
      <c r="DGR11" s="180"/>
      <c r="DGS11" s="180"/>
      <c r="DGT11" s="180"/>
      <c r="DGU11" s="180"/>
      <c r="DGV11" s="180"/>
      <c r="DGW11" s="180"/>
      <c r="DGX11" s="180"/>
      <c r="DGY11" s="180"/>
      <c r="DGZ11" s="180"/>
      <c r="DHA11" s="180"/>
      <c r="DHB11" s="180"/>
      <c r="DHC11" s="180"/>
      <c r="DHD11" s="180"/>
      <c r="DHE11" s="180"/>
      <c r="DHF11" s="180"/>
      <c r="DHG11" s="180"/>
      <c r="DHH11" s="180"/>
      <c r="DHI11" s="180"/>
      <c r="DHJ11" s="180"/>
      <c r="DHK11" s="180"/>
      <c r="DHL11" s="180"/>
      <c r="DHM11" s="180"/>
      <c r="DHN11" s="180"/>
      <c r="DHO11" s="180"/>
      <c r="DHP11" s="180"/>
      <c r="DHQ11" s="180"/>
      <c r="DHR11" s="180"/>
      <c r="DHS11" s="180"/>
      <c r="DHT11" s="180"/>
      <c r="DHU11" s="180"/>
      <c r="DHV11" s="180"/>
      <c r="DHW11" s="180"/>
      <c r="DHX11" s="180"/>
      <c r="DHY11" s="180"/>
      <c r="DHZ11" s="180"/>
      <c r="DIA11" s="180"/>
      <c r="DIB11" s="180"/>
      <c r="DIC11" s="180"/>
      <c r="DID11" s="180"/>
      <c r="DIE11" s="180"/>
      <c r="DIF11" s="180"/>
      <c r="DIG11" s="180"/>
      <c r="DIH11" s="180"/>
      <c r="DII11" s="180"/>
      <c r="DIJ11" s="180"/>
      <c r="DIK11" s="180"/>
      <c r="DIL11" s="180"/>
      <c r="DIM11" s="180"/>
      <c r="DIN11" s="180"/>
      <c r="DIO11" s="180"/>
      <c r="DIP11" s="180"/>
    </row>
    <row r="12" spans="1:2954" s="96" customFormat="1" ht="11.25" customHeight="1">
      <c r="A12" s="183" t="s">
        <v>21</v>
      </c>
      <c r="B12" s="67">
        <v>247</v>
      </c>
      <c r="C12" s="79">
        <v>306712</v>
      </c>
      <c r="D12" s="67">
        <v>13097.13898475</v>
      </c>
      <c r="E12" s="79">
        <v>51815</v>
      </c>
      <c r="F12" s="67">
        <v>1349.6617938950001</v>
      </c>
      <c r="G12" s="67">
        <v>58773325</v>
      </c>
      <c r="H12" s="67">
        <v>2560540.6446201452</v>
      </c>
      <c r="I12" s="67">
        <v>44654651</v>
      </c>
      <c r="J12" s="67">
        <v>1825708.151585395</v>
      </c>
      <c r="K12" s="67">
        <v>1009439</v>
      </c>
      <c r="L12" s="67">
        <v>31904.119019270001</v>
      </c>
      <c r="M12" s="67">
        <v>1413452</v>
      </c>
      <c r="N12" s="67">
        <v>42408.54289500499</v>
      </c>
      <c r="O12" s="67">
        <v>106209394</v>
      </c>
      <c r="P12" s="67">
        <v>4475008.2588984603</v>
      </c>
      <c r="Q12" s="68">
        <v>68</v>
      </c>
      <c r="R12" s="68">
        <v>3.47</v>
      </c>
      <c r="S12" s="180"/>
      <c r="T12" s="180"/>
      <c r="U12" s="180"/>
      <c r="V12" s="180"/>
      <c r="W12" s="180"/>
      <c r="X12" s="180"/>
      <c r="Y12" s="180"/>
      <c r="Z12" s="180"/>
      <c r="AA12" s="180"/>
      <c r="AB12" s="180"/>
      <c r="AC12" s="180"/>
      <c r="AD12" s="180"/>
      <c r="AE12" s="180"/>
      <c r="AF12" s="180"/>
      <c r="AG12" s="180"/>
      <c r="AH12" s="180"/>
      <c r="AI12" s="180"/>
      <c r="AJ12" s="180"/>
      <c r="AK12" s="180"/>
      <c r="AL12" s="180"/>
      <c r="AM12" s="180"/>
      <c r="AN12" s="180"/>
      <c r="AO12" s="180"/>
      <c r="AP12" s="180"/>
      <c r="AQ12" s="180"/>
      <c r="AR12" s="180"/>
      <c r="AS12" s="180"/>
      <c r="AT12" s="180"/>
      <c r="AU12" s="180"/>
      <c r="AV12" s="180"/>
      <c r="AW12" s="180"/>
      <c r="AX12" s="180"/>
      <c r="AY12" s="180"/>
      <c r="AZ12" s="180"/>
      <c r="BA12" s="180"/>
      <c r="BB12" s="180"/>
      <c r="BC12" s="180"/>
      <c r="BD12" s="180"/>
      <c r="BE12" s="180"/>
      <c r="BF12" s="180"/>
      <c r="BG12" s="180"/>
      <c r="BH12" s="180"/>
      <c r="BI12" s="180"/>
      <c r="BJ12" s="180"/>
      <c r="BK12" s="180"/>
      <c r="BL12" s="180"/>
      <c r="BM12" s="180"/>
      <c r="BN12" s="180"/>
      <c r="BO12" s="180"/>
      <c r="BP12" s="180"/>
      <c r="BQ12" s="180"/>
      <c r="BR12" s="180"/>
      <c r="BS12" s="180"/>
      <c r="BT12" s="180"/>
      <c r="BU12" s="180"/>
      <c r="BV12" s="180"/>
      <c r="BW12" s="180"/>
      <c r="BX12" s="180"/>
      <c r="BY12" s="180"/>
      <c r="BZ12" s="180"/>
      <c r="CA12" s="180"/>
      <c r="CB12" s="180"/>
      <c r="CC12" s="180"/>
      <c r="CD12" s="180"/>
      <c r="CE12" s="180"/>
      <c r="CF12" s="180"/>
      <c r="CG12" s="180"/>
      <c r="CH12" s="180"/>
      <c r="CI12" s="180"/>
      <c r="CJ12" s="180"/>
      <c r="CK12" s="180"/>
      <c r="CL12" s="180"/>
      <c r="CM12" s="180"/>
      <c r="CN12" s="180"/>
      <c r="CO12" s="180"/>
      <c r="CP12" s="180"/>
      <c r="CQ12" s="180"/>
      <c r="CR12" s="180"/>
      <c r="CS12" s="180"/>
      <c r="CT12" s="180"/>
      <c r="CU12" s="180"/>
      <c r="CV12" s="180"/>
      <c r="CW12" s="180"/>
      <c r="CX12" s="180"/>
      <c r="CY12" s="180"/>
      <c r="CZ12" s="180"/>
      <c r="DA12" s="180"/>
      <c r="DB12" s="180"/>
      <c r="DC12" s="180"/>
      <c r="DD12" s="180"/>
      <c r="DE12" s="180"/>
      <c r="DF12" s="180"/>
      <c r="DG12" s="180"/>
      <c r="DH12" s="180"/>
      <c r="DI12" s="180"/>
      <c r="DJ12" s="180"/>
      <c r="DK12" s="180"/>
      <c r="DL12" s="180"/>
      <c r="DM12" s="180"/>
      <c r="DN12" s="180"/>
      <c r="DO12" s="180"/>
      <c r="DP12" s="180"/>
      <c r="DQ12" s="180"/>
      <c r="DR12" s="180"/>
      <c r="DS12" s="180"/>
      <c r="DT12" s="180"/>
      <c r="DU12" s="180"/>
      <c r="DV12" s="180"/>
      <c r="DW12" s="180"/>
      <c r="DX12" s="180"/>
      <c r="DY12" s="180"/>
      <c r="DZ12" s="180"/>
      <c r="EA12" s="180"/>
      <c r="EB12" s="180"/>
      <c r="EC12" s="180"/>
      <c r="ED12" s="180"/>
      <c r="EE12" s="180"/>
      <c r="EF12" s="180"/>
      <c r="EG12" s="180"/>
      <c r="EH12" s="180"/>
      <c r="EI12" s="180"/>
      <c r="EJ12" s="180"/>
      <c r="EK12" s="180"/>
      <c r="EL12" s="180"/>
      <c r="EM12" s="180"/>
      <c r="EN12" s="180"/>
      <c r="EO12" s="180"/>
      <c r="EP12" s="180"/>
      <c r="EQ12" s="180"/>
      <c r="ER12" s="180"/>
      <c r="ES12" s="180"/>
      <c r="ET12" s="180"/>
      <c r="EU12" s="180"/>
      <c r="EV12" s="180"/>
      <c r="EW12" s="180"/>
      <c r="EX12" s="180"/>
      <c r="EY12" s="180"/>
      <c r="EZ12" s="180"/>
      <c r="FA12" s="180"/>
      <c r="FB12" s="180"/>
      <c r="FC12" s="180"/>
      <c r="FD12" s="180"/>
      <c r="FE12" s="180"/>
      <c r="FF12" s="180"/>
      <c r="FG12" s="180"/>
      <c r="FH12" s="180"/>
      <c r="FI12" s="180"/>
      <c r="FJ12" s="180"/>
      <c r="FK12" s="180"/>
      <c r="FL12" s="180"/>
      <c r="FM12" s="180"/>
      <c r="FN12" s="180"/>
      <c r="FO12" s="180"/>
      <c r="FP12" s="180"/>
      <c r="FQ12" s="180"/>
      <c r="FR12" s="180"/>
      <c r="FS12" s="180"/>
      <c r="FT12" s="180"/>
      <c r="FU12" s="180"/>
      <c r="FV12" s="180"/>
      <c r="FW12" s="180"/>
      <c r="FX12" s="180"/>
      <c r="FY12" s="180"/>
      <c r="FZ12" s="180"/>
      <c r="GA12" s="180"/>
      <c r="GB12" s="180"/>
      <c r="GC12" s="180"/>
      <c r="GD12" s="180"/>
      <c r="GE12" s="180"/>
      <c r="GF12" s="180"/>
      <c r="GG12" s="180"/>
      <c r="GH12" s="180"/>
      <c r="GI12" s="180"/>
      <c r="GJ12" s="180"/>
      <c r="GK12" s="180"/>
      <c r="GL12" s="180"/>
      <c r="GM12" s="180"/>
      <c r="GN12" s="180"/>
      <c r="GO12" s="180"/>
      <c r="GP12" s="180"/>
      <c r="GQ12" s="180"/>
      <c r="GR12" s="180"/>
      <c r="GS12" s="180"/>
      <c r="GT12" s="180"/>
      <c r="GU12" s="180"/>
      <c r="GV12" s="180"/>
      <c r="GW12" s="180"/>
      <c r="GX12" s="180"/>
      <c r="GY12" s="180"/>
      <c r="GZ12" s="180"/>
      <c r="HA12" s="180"/>
      <c r="HB12" s="180"/>
      <c r="HC12" s="180"/>
      <c r="HD12" s="180"/>
      <c r="HE12" s="180"/>
      <c r="HF12" s="180"/>
      <c r="HG12" s="180"/>
      <c r="HH12" s="180"/>
      <c r="HI12" s="180"/>
      <c r="HJ12" s="180"/>
      <c r="HK12" s="180"/>
      <c r="HL12" s="180"/>
      <c r="HM12" s="180"/>
      <c r="HN12" s="180"/>
      <c r="HO12" s="180"/>
      <c r="HP12" s="180"/>
      <c r="HQ12" s="180"/>
      <c r="HR12" s="180"/>
      <c r="HS12" s="180"/>
      <c r="HT12" s="180"/>
      <c r="HU12" s="180"/>
      <c r="HV12" s="180"/>
      <c r="HW12" s="180"/>
      <c r="HX12" s="180"/>
      <c r="HY12" s="180"/>
      <c r="HZ12" s="180"/>
      <c r="IA12" s="180"/>
      <c r="IB12" s="180"/>
      <c r="IC12" s="180"/>
      <c r="ID12" s="180"/>
      <c r="IE12" s="180"/>
      <c r="IF12" s="180"/>
      <c r="IG12" s="180"/>
      <c r="IH12" s="180"/>
      <c r="II12" s="180"/>
      <c r="IJ12" s="180"/>
      <c r="IK12" s="180"/>
      <c r="IL12" s="180"/>
      <c r="IM12" s="180"/>
      <c r="IN12" s="180"/>
      <c r="IO12" s="180"/>
      <c r="IP12" s="180"/>
      <c r="IQ12" s="180"/>
      <c r="IR12" s="180"/>
      <c r="IS12" s="180"/>
      <c r="IT12" s="180"/>
      <c r="IU12" s="180"/>
      <c r="IV12" s="180"/>
      <c r="IW12" s="180"/>
      <c r="IX12" s="180"/>
      <c r="IY12" s="180"/>
      <c r="IZ12" s="180"/>
      <c r="JA12" s="180"/>
      <c r="JB12" s="180"/>
      <c r="JC12" s="180"/>
      <c r="JD12" s="180"/>
      <c r="JE12" s="180"/>
      <c r="JF12" s="180"/>
      <c r="JG12" s="180"/>
      <c r="JH12" s="180"/>
      <c r="JI12" s="180"/>
      <c r="JJ12" s="180"/>
      <c r="JK12" s="180"/>
      <c r="JL12" s="180"/>
      <c r="JM12" s="180"/>
      <c r="JN12" s="180"/>
      <c r="JO12" s="180"/>
      <c r="JP12" s="180"/>
      <c r="JQ12" s="180"/>
      <c r="JR12" s="180"/>
      <c r="JS12" s="180"/>
      <c r="JT12" s="180"/>
      <c r="JU12" s="180"/>
      <c r="JV12" s="180"/>
      <c r="JW12" s="180"/>
      <c r="JX12" s="180"/>
      <c r="JY12" s="180"/>
      <c r="JZ12" s="180"/>
      <c r="KA12" s="180"/>
      <c r="KB12" s="180"/>
      <c r="KC12" s="180"/>
      <c r="KD12" s="180"/>
      <c r="KE12" s="180"/>
      <c r="KF12" s="180"/>
      <c r="KG12" s="180"/>
      <c r="KH12" s="180"/>
      <c r="KI12" s="180"/>
      <c r="KJ12" s="180"/>
      <c r="KK12" s="180"/>
      <c r="KL12" s="180"/>
      <c r="KM12" s="180"/>
      <c r="KN12" s="180"/>
      <c r="KO12" s="180"/>
      <c r="KP12" s="180"/>
      <c r="KQ12" s="180"/>
      <c r="KR12" s="180"/>
      <c r="KS12" s="180"/>
      <c r="KT12" s="180"/>
      <c r="KU12" s="180"/>
      <c r="KV12" s="180"/>
      <c r="KW12" s="180"/>
      <c r="KX12" s="180"/>
      <c r="KY12" s="180"/>
      <c r="KZ12" s="180"/>
      <c r="LA12" s="180"/>
      <c r="LB12" s="180"/>
      <c r="LC12" s="180"/>
      <c r="LD12" s="180"/>
      <c r="LE12" s="180"/>
      <c r="LF12" s="180"/>
      <c r="LG12" s="180"/>
      <c r="LH12" s="180"/>
      <c r="LI12" s="180"/>
      <c r="LJ12" s="180"/>
      <c r="LK12" s="180"/>
      <c r="LL12" s="180"/>
      <c r="LM12" s="180"/>
      <c r="LN12" s="180"/>
      <c r="LO12" s="180"/>
      <c r="LP12" s="180"/>
      <c r="LQ12" s="180"/>
      <c r="LR12" s="180"/>
      <c r="LS12" s="180"/>
      <c r="LT12" s="180"/>
      <c r="LU12" s="180"/>
      <c r="LV12" s="180"/>
      <c r="LW12" s="180"/>
      <c r="LX12" s="180"/>
      <c r="LY12" s="180"/>
      <c r="LZ12" s="180"/>
      <c r="MA12" s="180"/>
      <c r="MB12" s="180"/>
      <c r="MC12" s="180"/>
      <c r="MD12" s="180"/>
      <c r="ME12" s="180"/>
      <c r="MF12" s="180"/>
      <c r="MG12" s="180"/>
      <c r="MH12" s="180"/>
      <c r="MI12" s="180"/>
      <c r="MJ12" s="180"/>
      <c r="MK12" s="180"/>
      <c r="ML12" s="180"/>
      <c r="MM12" s="180"/>
      <c r="MN12" s="180"/>
      <c r="MO12" s="180"/>
      <c r="MP12" s="180"/>
      <c r="MQ12" s="180"/>
      <c r="MR12" s="180"/>
      <c r="MS12" s="180"/>
      <c r="MT12" s="180"/>
      <c r="MU12" s="180"/>
      <c r="MV12" s="180"/>
      <c r="MW12" s="180"/>
      <c r="MX12" s="180"/>
      <c r="MY12" s="180"/>
      <c r="MZ12" s="180"/>
      <c r="NA12" s="180"/>
      <c r="NB12" s="180"/>
      <c r="NC12" s="180"/>
      <c r="ND12" s="180"/>
      <c r="NE12" s="180"/>
      <c r="NF12" s="180"/>
      <c r="NG12" s="180"/>
      <c r="NH12" s="180"/>
      <c r="NI12" s="180"/>
      <c r="NJ12" s="180"/>
      <c r="NK12" s="180"/>
      <c r="NL12" s="180"/>
      <c r="NM12" s="180"/>
      <c r="NN12" s="180"/>
      <c r="NO12" s="180"/>
      <c r="NP12" s="180"/>
      <c r="NQ12" s="180"/>
      <c r="NR12" s="180"/>
      <c r="NS12" s="180"/>
      <c r="NT12" s="180"/>
      <c r="NU12" s="180"/>
      <c r="NV12" s="180"/>
      <c r="NW12" s="180"/>
      <c r="NX12" s="180"/>
      <c r="NY12" s="180"/>
      <c r="NZ12" s="180"/>
      <c r="OA12" s="180"/>
      <c r="OB12" s="180"/>
      <c r="OC12" s="180"/>
      <c r="OD12" s="180"/>
      <c r="OE12" s="180"/>
      <c r="OF12" s="180"/>
      <c r="OG12" s="180"/>
      <c r="OH12" s="180"/>
      <c r="OI12" s="180"/>
      <c r="OJ12" s="180"/>
      <c r="OK12" s="180"/>
      <c r="OL12" s="180"/>
      <c r="OM12" s="180"/>
      <c r="ON12" s="180"/>
      <c r="OO12" s="180"/>
      <c r="OP12" s="180"/>
      <c r="OQ12" s="180"/>
      <c r="OR12" s="180"/>
      <c r="OS12" s="180"/>
      <c r="OT12" s="180"/>
      <c r="OU12" s="180"/>
      <c r="OV12" s="180"/>
      <c r="OW12" s="180"/>
      <c r="OX12" s="180"/>
      <c r="OY12" s="180"/>
      <c r="OZ12" s="180"/>
      <c r="PA12" s="180"/>
      <c r="PB12" s="180"/>
      <c r="PC12" s="180"/>
      <c r="PD12" s="180"/>
      <c r="PE12" s="180"/>
      <c r="PF12" s="180"/>
      <c r="PG12" s="180"/>
      <c r="PH12" s="180"/>
      <c r="PI12" s="180"/>
      <c r="PJ12" s="180"/>
      <c r="PK12" s="180"/>
      <c r="PL12" s="180"/>
      <c r="PM12" s="180"/>
      <c r="PN12" s="180"/>
      <c r="PO12" s="180"/>
      <c r="PP12" s="180"/>
      <c r="PQ12" s="180"/>
      <c r="PR12" s="180"/>
      <c r="PS12" s="180"/>
      <c r="PT12" s="180"/>
      <c r="PU12" s="180"/>
      <c r="PV12" s="180"/>
      <c r="PW12" s="180"/>
      <c r="PX12" s="180"/>
      <c r="PY12" s="180"/>
      <c r="PZ12" s="180"/>
      <c r="QA12" s="180"/>
      <c r="QB12" s="180"/>
      <c r="QC12" s="180"/>
      <c r="QD12" s="180"/>
      <c r="QE12" s="180"/>
      <c r="QF12" s="180"/>
      <c r="QG12" s="180"/>
      <c r="QH12" s="180"/>
      <c r="QI12" s="180"/>
      <c r="QJ12" s="180"/>
      <c r="QK12" s="180"/>
      <c r="QL12" s="180"/>
      <c r="QM12" s="180"/>
      <c r="QN12" s="180"/>
      <c r="QO12" s="180"/>
      <c r="QP12" s="180"/>
      <c r="QQ12" s="180"/>
      <c r="QR12" s="180"/>
      <c r="QS12" s="180"/>
      <c r="QT12" s="180"/>
      <c r="QU12" s="180"/>
      <c r="QV12" s="180"/>
      <c r="QW12" s="180"/>
      <c r="QX12" s="180"/>
      <c r="QY12" s="180"/>
      <c r="QZ12" s="180"/>
      <c r="RA12" s="180"/>
      <c r="RB12" s="180"/>
      <c r="RC12" s="180"/>
      <c r="RD12" s="180"/>
      <c r="RE12" s="180"/>
      <c r="RF12" s="180"/>
      <c r="RG12" s="180"/>
      <c r="RH12" s="180"/>
      <c r="RI12" s="180"/>
      <c r="RJ12" s="180"/>
      <c r="RK12" s="180"/>
      <c r="RL12" s="180"/>
      <c r="RM12" s="180"/>
      <c r="RN12" s="180"/>
      <c r="RO12" s="180"/>
      <c r="RP12" s="180"/>
      <c r="RQ12" s="180"/>
      <c r="RR12" s="180"/>
      <c r="RS12" s="180"/>
      <c r="RT12" s="180"/>
      <c r="RU12" s="180"/>
      <c r="RV12" s="180"/>
      <c r="RW12" s="180"/>
      <c r="RX12" s="180"/>
      <c r="RY12" s="180"/>
      <c r="RZ12" s="180"/>
      <c r="SA12" s="180"/>
      <c r="SB12" s="180"/>
      <c r="SC12" s="180"/>
      <c r="SD12" s="180"/>
      <c r="SE12" s="180"/>
      <c r="SF12" s="180"/>
      <c r="SG12" s="180"/>
      <c r="SH12" s="180"/>
      <c r="SI12" s="180"/>
      <c r="SJ12" s="180"/>
      <c r="SK12" s="180"/>
      <c r="SL12" s="180"/>
      <c r="SM12" s="180"/>
      <c r="SN12" s="180"/>
      <c r="SO12" s="180"/>
      <c r="SP12" s="180"/>
      <c r="SQ12" s="180"/>
      <c r="SR12" s="180"/>
      <c r="SS12" s="180"/>
      <c r="ST12" s="180"/>
      <c r="SU12" s="180"/>
      <c r="SV12" s="180"/>
      <c r="SW12" s="180"/>
      <c r="SX12" s="180"/>
      <c r="SY12" s="180"/>
      <c r="SZ12" s="180"/>
      <c r="TA12" s="180"/>
      <c r="TB12" s="180"/>
      <c r="TC12" s="180"/>
      <c r="TD12" s="180"/>
      <c r="TE12" s="180"/>
      <c r="TF12" s="180"/>
      <c r="TG12" s="180"/>
      <c r="TH12" s="180"/>
      <c r="TI12" s="180"/>
      <c r="TJ12" s="180"/>
      <c r="TK12" s="180"/>
      <c r="TL12" s="180"/>
      <c r="TM12" s="180"/>
      <c r="TN12" s="180"/>
      <c r="TO12" s="180"/>
      <c r="TP12" s="180"/>
      <c r="TQ12" s="180"/>
      <c r="TR12" s="180"/>
      <c r="TS12" s="180"/>
      <c r="TT12" s="180"/>
      <c r="TU12" s="180"/>
      <c r="TV12" s="180"/>
      <c r="TW12" s="180"/>
      <c r="TX12" s="180"/>
      <c r="TY12" s="180"/>
      <c r="TZ12" s="180"/>
      <c r="UA12" s="180"/>
      <c r="UB12" s="180"/>
      <c r="UC12" s="180"/>
      <c r="UD12" s="180"/>
      <c r="UE12" s="180"/>
      <c r="UF12" s="180"/>
      <c r="UG12" s="180"/>
      <c r="UH12" s="180"/>
      <c r="UI12" s="180"/>
      <c r="UJ12" s="180"/>
      <c r="UK12" s="180"/>
      <c r="UL12" s="180"/>
      <c r="UM12" s="180"/>
      <c r="UN12" s="180"/>
      <c r="UO12" s="180"/>
      <c r="UP12" s="180"/>
      <c r="UQ12" s="180"/>
      <c r="UR12" s="180"/>
      <c r="US12" s="180"/>
      <c r="UT12" s="180"/>
      <c r="UU12" s="180"/>
      <c r="UV12" s="180"/>
      <c r="UW12" s="180"/>
      <c r="UX12" s="180"/>
      <c r="UY12" s="180"/>
      <c r="UZ12" s="180"/>
      <c r="VA12" s="180"/>
      <c r="VB12" s="180"/>
      <c r="VC12" s="180"/>
      <c r="VD12" s="180"/>
      <c r="VE12" s="180"/>
      <c r="VF12" s="180"/>
      <c r="VG12" s="180"/>
      <c r="VH12" s="180"/>
      <c r="VI12" s="180"/>
      <c r="VJ12" s="180"/>
      <c r="VK12" s="180"/>
      <c r="VL12" s="180"/>
      <c r="VM12" s="180"/>
      <c r="VN12" s="180"/>
      <c r="VO12" s="180"/>
      <c r="VP12" s="180"/>
      <c r="VQ12" s="180"/>
      <c r="VR12" s="180"/>
      <c r="VS12" s="180"/>
      <c r="VT12" s="180"/>
      <c r="VU12" s="180"/>
      <c r="VV12" s="180"/>
      <c r="VW12" s="180"/>
      <c r="VX12" s="180"/>
      <c r="VY12" s="180"/>
      <c r="VZ12" s="180"/>
      <c r="WA12" s="180"/>
      <c r="WB12" s="180"/>
      <c r="WC12" s="180"/>
      <c r="WD12" s="180"/>
      <c r="WE12" s="180"/>
      <c r="WF12" s="180"/>
      <c r="WG12" s="180"/>
      <c r="WH12" s="180"/>
      <c r="WI12" s="180"/>
      <c r="WJ12" s="180"/>
      <c r="WK12" s="180"/>
      <c r="WL12" s="180"/>
      <c r="WM12" s="180"/>
      <c r="WN12" s="180"/>
      <c r="WO12" s="180"/>
      <c r="WP12" s="180"/>
      <c r="WQ12" s="180"/>
      <c r="WR12" s="180"/>
      <c r="WS12" s="180"/>
      <c r="WT12" s="180"/>
      <c r="WU12" s="180"/>
      <c r="WV12" s="180"/>
      <c r="WW12" s="180"/>
      <c r="WX12" s="180"/>
      <c r="WY12" s="180"/>
      <c r="WZ12" s="180"/>
      <c r="XA12" s="180"/>
      <c r="XB12" s="180"/>
      <c r="XC12" s="180"/>
      <c r="XD12" s="180"/>
      <c r="XE12" s="180"/>
      <c r="XF12" s="180"/>
      <c r="XG12" s="180"/>
      <c r="XH12" s="180"/>
      <c r="XI12" s="180"/>
      <c r="XJ12" s="180"/>
      <c r="XK12" s="180"/>
      <c r="XL12" s="180"/>
      <c r="XM12" s="180"/>
      <c r="XN12" s="180"/>
      <c r="XO12" s="180"/>
      <c r="XP12" s="180"/>
      <c r="XQ12" s="180"/>
      <c r="XR12" s="180"/>
      <c r="XS12" s="180"/>
      <c r="XT12" s="180"/>
      <c r="XU12" s="180"/>
      <c r="XV12" s="180"/>
      <c r="XW12" s="180"/>
      <c r="XX12" s="180"/>
      <c r="XY12" s="180"/>
      <c r="XZ12" s="180"/>
      <c r="YA12" s="180"/>
      <c r="YB12" s="180"/>
      <c r="YC12" s="180"/>
      <c r="YD12" s="180"/>
      <c r="YE12" s="180"/>
      <c r="YF12" s="180"/>
      <c r="YG12" s="180"/>
      <c r="YH12" s="180"/>
      <c r="YI12" s="180"/>
      <c r="YJ12" s="180"/>
      <c r="YK12" s="180"/>
      <c r="YL12" s="180"/>
      <c r="YM12" s="180"/>
      <c r="YN12" s="180"/>
      <c r="YO12" s="180"/>
      <c r="YP12" s="180"/>
      <c r="YQ12" s="180"/>
      <c r="YR12" s="180"/>
      <c r="YS12" s="180"/>
      <c r="YT12" s="180"/>
      <c r="YU12" s="180"/>
      <c r="YV12" s="180"/>
      <c r="YW12" s="180"/>
      <c r="YX12" s="180"/>
      <c r="YY12" s="180"/>
      <c r="YZ12" s="180"/>
      <c r="ZA12" s="180"/>
      <c r="ZB12" s="180"/>
      <c r="ZC12" s="180"/>
      <c r="ZD12" s="180"/>
      <c r="ZE12" s="180"/>
      <c r="ZF12" s="180"/>
      <c r="ZG12" s="180"/>
      <c r="ZH12" s="180"/>
      <c r="ZI12" s="180"/>
      <c r="ZJ12" s="180"/>
      <c r="ZK12" s="180"/>
      <c r="ZL12" s="180"/>
      <c r="ZM12" s="180"/>
      <c r="ZN12" s="180"/>
      <c r="ZO12" s="180"/>
      <c r="ZP12" s="180"/>
      <c r="ZQ12" s="180"/>
      <c r="ZR12" s="180"/>
      <c r="ZS12" s="180"/>
      <c r="ZT12" s="180"/>
      <c r="ZU12" s="180"/>
      <c r="ZV12" s="180"/>
      <c r="ZW12" s="180"/>
      <c r="ZX12" s="180"/>
      <c r="ZY12" s="180"/>
      <c r="ZZ12" s="180"/>
      <c r="AAA12" s="180"/>
      <c r="AAB12" s="180"/>
      <c r="AAC12" s="180"/>
      <c r="AAD12" s="180"/>
      <c r="AAE12" s="180"/>
      <c r="AAF12" s="180"/>
      <c r="AAG12" s="180"/>
      <c r="AAH12" s="180"/>
      <c r="AAI12" s="180"/>
      <c r="AAJ12" s="180"/>
      <c r="AAK12" s="180"/>
      <c r="AAL12" s="180"/>
      <c r="AAM12" s="180"/>
      <c r="AAN12" s="180"/>
      <c r="AAO12" s="180"/>
      <c r="AAP12" s="180"/>
      <c r="AAQ12" s="180"/>
      <c r="AAR12" s="180"/>
      <c r="AAS12" s="180"/>
      <c r="AAT12" s="180"/>
      <c r="AAU12" s="180"/>
      <c r="AAV12" s="180"/>
      <c r="AAW12" s="180"/>
      <c r="AAX12" s="180"/>
      <c r="AAY12" s="180"/>
      <c r="AAZ12" s="180"/>
      <c r="ABA12" s="180"/>
      <c r="ABB12" s="180"/>
      <c r="ABC12" s="180"/>
      <c r="ABD12" s="180"/>
      <c r="ABE12" s="180"/>
      <c r="ABF12" s="180"/>
      <c r="ABG12" s="180"/>
      <c r="ABH12" s="180"/>
      <c r="ABI12" s="180"/>
      <c r="ABJ12" s="180"/>
      <c r="ABK12" s="180"/>
      <c r="ABL12" s="180"/>
      <c r="ABM12" s="180"/>
      <c r="ABN12" s="180"/>
      <c r="ABO12" s="180"/>
      <c r="ABP12" s="180"/>
      <c r="ABQ12" s="180"/>
      <c r="ABR12" s="180"/>
      <c r="ABS12" s="180"/>
      <c r="ABT12" s="180"/>
      <c r="ABU12" s="180"/>
      <c r="ABV12" s="180"/>
      <c r="ABW12" s="180"/>
      <c r="ABX12" s="180"/>
      <c r="ABY12" s="180"/>
      <c r="ABZ12" s="180"/>
      <c r="ACA12" s="180"/>
      <c r="ACB12" s="180"/>
      <c r="ACC12" s="180"/>
      <c r="ACD12" s="180"/>
      <c r="ACE12" s="180"/>
      <c r="ACF12" s="180"/>
      <c r="ACG12" s="180"/>
      <c r="ACH12" s="180"/>
      <c r="ACI12" s="180"/>
      <c r="ACJ12" s="180"/>
      <c r="ACK12" s="180"/>
      <c r="ACL12" s="180"/>
      <c r="ACM12" s="180"/>
      <c r="ACN12" s="180"/>
      <c r="ACO12" s="180"/>
      <c r="ACP12" s="180"/>
      <c r="ACQ12" s="180"/>
      <c r="ACR12" s="180"/>
      <c r="ACS12" s="180"/>
      <c r="ACT12" s="180"/>
      <c r="ACU12" s="180"/>
      <c r="ACV12" s="180"/>
      <c r="ACW12" s="180"/>
      <c r="ACX12" s="180"/>
      <c r="ACY12" s="180"/>
      <c r="ACZ12" s="180"/>
      <c r="ADA12" s="180"/>
      <c r="ADB12" s="180"/>
      <c r="ADC12" s="180"/>
      <c r="ADD12" s="180"/>
      <c r="ADE12" s="180"/>
      <c r="ADF12" s="180"/>
      <c r="ADG12" s="180"/>
      <c r="ADH12" s="180"/>
      <c r="ADI12" s="180"/>
      <c r="ADJ12" s="180"/>
      <c r="ADK12" s="180"/>
      <c r="ADL12" s="180"/>
      <c r="ADM12" s="180"/>
      <c r="ADN12" s="180"/>
      <c r="ADO12" s="180"/>
      <c r="ADP12" s="180"/>
      <c r="ADQ12" s="180"/>
      <c r="ADR12" s="180"/>
      <c r="ADS12" s="180"/>
      <c r="ADT12" s="180"/>
      <c r="ADU12" s="180"/>
      <c r="ADV12" s="180"/>
      <c r="ADW12" s="180"/>
      <c r="ADX12" s="180"/>
      <c r="ADY12" s="180"/>
      <c r="ADZ12" s="180"/>
      <c r="AEA12" s="180"/>
      <c r="AEB12" s="180"/>
      <c r="AEC12" s="180"/>
      <c r="AED12" s="180"/>
      <c r="AEE12" s="180"/>
      <c r="AEF12" s="180"/>
      <c r="AEG12" s="180"/>
      <c r="AEH12" s="180"/>
      <c r="AEI12" s="180"/>
      <c r="AEJ12" s="180"/>
      <c r="AEK12" s="180"/>
      <c r="AEL12" s="180"/>
      <c r="AEM12" s="180"/>
      <c r="AEN12" s="180"/>
      <c r="AEO12" s="180"/>
      <c r="AEP12" s="180"/>
      <c r="AEQ12" s="180"/>
      <c r="AER12" s="180"/>
      <c r="AES12" s="180"/>
      <c r="AET12" s="180"/>
      <c r="AEU12" s="180"/>
      <c r="AEV12" s="180"/>
      <c r="AEW12" s="180"/>
      <c r="AEX12" s="180"/>
      <c r="AEY12" s="180"/>
      <c r="AEZ12" s="180"/>
      <c r="AFA12" s="180"/>
      <c r="AFB12" s="180"/>
      <c r="AFC12" s="180"/>
      <c r="AFD12" s="180"/>
      <c r="AFE12" s="180"/>
      <c r="AFF12" s="180"/>
      <c r="AFG12" s="180"/>
      <c r="AFH12" s="180"/>
      <c r="AFI12" s="180"/>
      <c r="AFJ12" s="180"/>
      <c r="AFK12" s="180"/>
      <c r="AFL12" s="180"/>
      <c r="AFM12" s="180"/>
      <c r="AFN12" s="180"/>
      <c r="AFO12" s="180"/>
      <c r="AFP12" s="180"/>
      <c r="AFQ12" s="180"/>
      <c r="AFR12" s="180"/>
      <c r="AFS12" s="180"/>
      <c r="AFT12" s="180"/>
      <c r="AFU12" s="180"/>
      <c r="AFV12" s="180"/>
      <c r="AFW12" s="180"/>
      <c r="AFX12" s="180"/>
      <c r="AFY12" s="180"/>
      <c r="AFZ12" s="180"/>
      <c r="AGA12" s="180"/>
      <c r="AGB12" s="180"/>
      <c r="AGC12" s="180"/>
      <c r="AGD12" s="180"/>
      <c r="AGE12" s="180"/>
      <c r="AGF12" s="180"/>
      <c r="AGG12" s="180"/>
      <c r="AGH12" s="180"/>
      <c r="AGI12" s="180"/>
      <c r="AGJ12" s="180"/>
      <c r="AGK12" s="180"/>
      <c r="AGL12" s="180"/>
      <c r="AGM12" s="180"/>
      <c r="AGN12" s="180"/>
      <c r="AGO12" s="180"/>
      <c r="AGP12" s="180"/>
      <c r="AGQ12" s="180"/>
      <c r="AGR12" s="180"/>
      <c r="AGS12" s="180"/>
      <c r="AGT12" s="180"/>
      <c r="AGU12" s="180"/>
      <c r="AGV12" s="180"/>
      <c r="AGW12" s="180"/>
      <c r="AGX12" s="180"/>
      <c r="AGY12" s="180"/>
      <c r="AGZ12" s="180"/>
      <c r="AHA12" s="180"/>
      <c r="AHB12" s="180"/>
      <c r="AHC12" s="180"/>
      <c r="AHD12" s="180"/>
      <c r="AHE12" s="180"/>
      <c r="AHF12" s="180"/>
      <c r="AHG12" s="180"/>
      <c r="AHH12" s="180"/>
      <c r="AHI12" s="180"/>
      <c r="AHJ12" s="180"/>
      <c r="AHK12" s="180"/>
      <c r="AHL12" s="180"/>
      <c r="AHM12" s="180"/>
      <c r="AHN12" s="180"/>
      <c r="AHO12" s="180"/>
      <c r="AHP12" s="180"/>
      <c r="AHQ12" s="180"/>
      <c r="AHR12" s="180"/>
      <c r="AHS12" s="180"/>
      <c r="AHT12" s="180"/>
      <c r="AHU12" s="180"/>
      <c r="AHV12" s="180"/>
      <c r="AHW12" s="180"/>
      <c r="AHX12" s="180"/>
      <c r="AHY12" s="180"/>
      <c r="AHZ12" s="180"/>
      <c r="AIA12" s="180"/>
      <c r="AIB12" s="180"/>
      <c r="AIC12" s="180"/>
      <c r="AID12" s="180"/>
      <c r="AIE12" s="180"/>
      <c r="AIF12" s="180"/>
      <c r="AIG12" s="180"/>
      <c r="AIH12" s="180"/>
      <c r="AII12" s="180"/>
      <c r="AIJ12" s="180"/>
      <c r="AIK12" s="180"/>
      <c r="AIL12" s="180"/>
      <c r="AIM12" s="180"/>
      <c r="AIN12" s="180"/>
      <c r="AIO12" s="180"/>
      <c r="AIP12" s="180"/>
      <c r="AIQ12" s="180"/>
      <c r="AIR12" s="180"/>
      <c r="AIS12" s="180"/>
      <c r="AIT12" s="180"/>
      <c r="AIU12" s="180"/>
      <c r="AIV12" s="180"/>
      <c r="AIW12" s="180"/>
      <c r="AIX12" s="180"/>
      <c r="AIY12" s="180"/>
      <c r="AIZ12" s="180"/>
      <c r="AJA12" s="180"/>
      <c r="AJB12" s="180"/>
      <c r="AJC12" s="180"/>
      <c r="AJD12" s="180"/>
      <c r="AJE12" s="180"/>
      <c r="AJF12" s="180"/>
      <c r="AJG12" s="180"/>
      <c r="AJH12" s="180"/>
      <c r="AJI12" s="180"/>
      <c r="AJJ12" s="180"/>
      <c r="AJK12" s="180"/>
      <c r="AJL12" s="180"/>
      <c r="AJM12" s="180"/>
      <c r="AJN12" s="180"/>
      <c r="AJO12" s="180"/>
      <c r="AJP12" s="180"/>
      <c r="AJQ12" s="180"/>
      <c r="AJR12" s="180"/>
      <c r="AJS12" s="180"/>
      <c r="AJT12" s="180"/>
      <c r="AJU12" s="180"/>
      <c r="AJV12" s="180"/>
      <c r="AJW12" s="180"/>
      <c r="AJX12" s="180"/>
      <c r="AJY12" s="180"/>
      <c r="AJZ12" s="180"/>
      <c r="AKA12" s="180"/>
      <c r="AKB12" s="180"/>
      <c r="AKC12" s="180"/>
      <c r="AKD12" s="180"/>
      <c r="AKE12" s="180"/>
      <c r="AKF12" s="180"/>
      <c r="AKG12" s="180"/>
      <c r="AKH12" s="180"/>
      <c r="AKI12" s="180"/>
      <c r="AKJ12" s="180"/>
      <c r="AKK12" s="180"/>
      <c r="AKL12" s="180"/>
      <c r="AKM12" s="180"/>
      <c r="AKN12" s="180"/>
      <c r="AKO12" s="180"/>
      <c r="AKP12" s="180"/>
      <c r="AKQ12" s="180"/>
      <c r="AKR12" s="180"/>
      <c r="AKS12" s="180"/>
      <c r="AKT12" s="180"/>
      <c r="AKU12" s="180"/>
      <c r="AKV12" s="180"/>
      <c r="AKW12" s="180"/>
      <c r="AKX12" s="180"/>
      <c r="AKY12" s="180"/>
      <c r="AKZ12" s="180"/>
      <c r="ALA12" s="180"/>
      <c r="ALB12" s="180"/>
      <c r="ALC12" s="180"/>
      <c r="ALD12" s="180"/>
      <c r="ALE12" s="180"/>
      <c r="ALF12" s="180"/>
      <c r="ALG12" s="180"/>
      <c r="ALH12" s="180"/>
      <c r="ALI12" s="180"/>
      <c r="ALJ12" s="180"/>
      <c r="ALK12" s="180"/>
      <c r="ALL12" s="180"/>
      <c r="ALM12" s="180"/>
      <c r="ALN12" s="180"/>
      <c r="ALO12" s="180"/>
      <c r="ALP12" s="180"/>
      <c r="ALQ12" s="180"/>
      <c r="ALR12" s="180"/>
      <c r="ALS12" s="180"/>
      <c r="ALT12" s="180"/>
      <c r="ALU12" s="180"/>
      <c r="ALV12" s="180"/>
      <c r="ALW12" s="180"/>
      <c r="ALX12" s="180"/>
      <c r="ALY12" s="180"/>
      <c r="ALZ12" s="180"/>
      <c r="AMA12" s="180"/>
      <c r="AMB12" s="180"/>
      <c r="AMC12" s="180"/>
      <c r="AMD12" s="180"/>
      <c r="AME12" s="180"/>
      <c r="AMF12" s="180"/>
      <c r="AMG12" s="180"/>
      <c r="AMH12" s="180"/>
      <c r="AMI12" s="180"/>
      <c r="AMJ12" s="180"/>
      <c r="AMK12" s="180"/>
      <c r="AML12" s="180"/>
      <c r="AMM12" s="180"/>
      <c r="AMN12" s="180"/>
      <c r="AMO12" s="180"/>
      <c r="AMP12" s="180"/>
      <c r="AMQ12" s="180"/>
      <c r="AMR12" s="180"/>
      <c r="AMS12" s="180"/>
      <c r="AMT12" s="180"/>
      <c r="AMU12" s="180"/>
      <c r="AMV12" s="180"/>
      <c r="AMW12" s="180"/>
      <c r="AMX12" s="180"/>
      <c r="AMY12" s="180"/>
      <c r="AMZ12" s="180"/>
      <c r="ANA12" s="180"/>
      <c r="ANB12" s="180"/>
      <c r="ANC12" s="180"/>
      <c r="AND12" s="180"/>
      <c r="ANE12" s="180"/>
      <c r="ANF12" s="180"/>
      <c r="ANG12" s="180"/>
      <c r="ANH12" s="180"/>
      <c r="ANI12" s="180"/>
      <c r="ANJ12" s="180"/>
      <c r="ANK12" s="180"/>
      <c r="ANL12" s="180"/>
      <c r="ANM12" s="180"/>
      <c r="ANN12" s="180"/>
      <c r="ANO12" s="180"/>
      <c r="ANP12" s="180"/>
      <c r="ANQ12" s="180"/>
      <c r="ANR12" s="180"/>
      <c r="ANS12" s="180"/>
      <c r="ANT12" s="180"/>
      <c r="ANU12" s="180"/>
      <c r="ANV12" s="180"/>
      <c r="ANW12" s="180"/>
      <c r="ANX12" s="180"/>
      <c r="ANY12" s="180"/>
      <c r="ANZ12" s="180"/>
      <c r="AOA12" s="180"/>
      <c r="AOB12" s="180"/>
      <c r="AOC12" s="180"/>
      <c r="AOD12" s="180"/>
      <c r="AOE12" s="180"/>
      <c r="AOF12" s="180"/>
      <c r="AOG12" s="180"/>
      <c r="AOH12" s="180"/>
      <c r="AOI12" s="180"/>
      <c r="AOJ12" s="180"/>
      <c r="AOK12" s="180"/>
      <c r="AOL12" s="180"/>
      <c r="AOM12" s="180"/>
      <c r="AON12" s="180"/>
      <c r="AOO12" s="180"/>
      <c r="AOP12" s="180"/>
      <c r="AOQ12" s="180"/>
      <c r="AOR12" s="180"/>
      <c r="AOS12" s="180"/>
      <c r="AOT12" s="180"/>
      <c r="AOU12" s="180"/>
      <c r="AOV12" s="180"/>
      <c r="AOW12" s="180"/>
      <c r="AOX12" s="180"/>
      <c r="AOY12" s="180"/>
      <c r="AOZ12" s="180"/>
      <c r="APA12" s="180"/>
      <c r="APB12" s="180"/>
      <c r="APC12" s="180"/>
      <c r="APD12" s="180"/>
      <c r="APE12" s="180"/>
      <c r="APF12" s="180"/>
      <c r="APG12" s="180"/>
      <c r="APH12" s="180"/>
      <c r="API12" s="180"/>
      <c r="APJ12" s="180"/>
      <c r="APK12" s="180"/>
      <c r="APL12" s="180"/>
      <c r="APM12" s="180"/>
      <c r="APN12" s="180"/>
      <c r="APO12" s="180"/>
      <c r="APP12" s="180"/>
      <c r="APQ12" s="180"/>
      <c r="APR12" s="180"/>
      <c r="APS12" s="180"/>
      <c r="APT12" s="180"/>
      <c r="APU12" s="180"/>
      <c r="APV12" s="180"/>
      <c r="APW12" s="180"/>
      <c r="APX12" s="180"/>
      <c r="APY12" s="180"/>
      <c r="APZ12" s="180"/>
      <c r="AQA12" s="180"/>
      <c r="AQB12" s="180"/>
      <c r="AQC12" s="180"/>
      <c r="AQD12" s="180"/>
      <c r="AQE12" s="180"/>
      <c r="AQF12" s="180"/>
      <c r="AQG12" s="180"/>
      <c r="AQH12" s="180"/>
      <c r="AQI12" s="180"/>
      <c r="AQJ12" s="180"/>
      <c r="AQK12" s="180"/>
      <c r="AQL12" s="180"/>
      <c r="AQM12" s="180"/>
      <c r="AQN12" s="180"/>
      <c r="AQO12" s="180"/>
      <c r="AQP12" s="180"/>
      <c r="AQQ12" s="180"/>
      <c r="AQR12" s="180"/>
      <c r="AQS12" s="180"/>
      <c r="AQT12" s="180"/>
      <c r="AQU12" s="180"/>
      <c r="AQV12" s="180"/>
      <c r="AQW12" s="180"/>
      <c r="AQX12" s="180"/>
      <c r="AQY12" s="180"/>
      <c r="AQZ12" s="180"/>
      <c r="ARA12" s="180"/>
      <c r="ARB12" s="180"/>
      <c r="ARC12" s="180"/>
      <c r="ARD12" s="180"/>
      <c r="ARE12" s="180"/>
      <c r="ARF12" s="180"/>
      <c r="ARG12" s="180"/>
      <c r="ARH12" s="180"/>
      <c r="ARI12" s="180"/>
      <c r="ARJ12" s="180"/>
      <c r="ARK12" s="180"/>
      <c r="ARL12" s="180"/>
      <c r="ARM12" s="180"/>
      <c r="ARN12" s="180"/>
      <c r="ARO12" s="180"/>
      <c r="ARP12" s="180"/>
      <c r="ARQ12" s="180"/>
      <c r="ARR12" s="180"/>
      <c r="ARS12" s="180"/>
      <c r="ART12" s="180"/>
      <c r="ARU12" s="180"/>
      <c r="ARV12" s="180"/>
      <c r="ARW12" s="180"/>
      <c r="ARX12" s="180"/>
      <c r="ARY12" s="180"/>
      <c r="ARZ12" s="180"/>
      <c r="ASA12" s="180"/>
      <c r="ASB12" s="180"/>
      <c r="ASC12" s="180"/>
      <c r="ASD12" s="180"/>
      <c r="ASE12" s="180"/>
      <c r="ASF12" s="180"/>
      <c r="ASG12" s="180"/>
      <c r="ASH12" s="180"/>
      <c r="ASI12" s="180"/>
      <c r="ASJ12" s="180"/>
      <c r="ASK12" s="180"/>
      <c r="ASL12" s="180"/>
      <c r="ASM12" s="180"/>
      <c r="ASN12" s="180"/>
      <c r="ASO12" s="180"/>
      <c r="ASP12" s="180"/>
      <c r="ASQ12" s="180"/>
      <c r="ASR12" s="180"/>
      <c r="ASS12" s="180"/>
      <c r="AST12" s="180"/>
      <c r="ASU12" s="180"/>
      <c r="ASV12" s="180"/>
      <c r="ASW12" s="180"/>
      <c r="ASX12" s="180"/>
      <c r="ASY12" s="180"/>
      <c r="ASZ12" s="180"/>
      <c r="ATA12" s="180"/>
      <c r="ATB12" s="180"/>
      <c r="ATC12" s="180"/>
      <c r="ATD12" s="180"/>
      <c r="ATE12" s="180"/>
      <c r="ATF12" s="180"/>
      <c r="ATG12" s="180"/>
      <c r="ATH12" s="180"/>
      <c r="ATI12" s="180"/>
      <c r="ATJ12" s="180"/>
      <c r="ATK12" s="180"/>
      <c r="ATL12" s="180"/>
      <c r="ATM12" s="180"/>
      <c r="ATN12" s="180"/>
      <c r="ATO12" s="180"/>
      <c r="ATP12" s="180"/>
      <c r="ATQ12" s="180"/>
      <c r="ATR12" s="180"/>
      <c r="ATS12" s="180"/>
      <c r="ATT12" s="180"/>
      <c r="ATU12" s="180"/>
      <c r="ATV12" s="180"/>
      <c r="ATW12" s="180"/>
      <c r="ATX12" s="180"/>
      <c r="ATY12" s="180"/>
      <c r="ATZ12" s="180"/>
      <c r="AUA12" s="180"/>
      <c r="AUB12" s="180"/>
      <c r="AUC12" s="180"/>
      <c r="AUD12" s="180"/>
      <c r="AUE12" s="180"/>
      <c r="AUF12" s="180"/>
      <c r="AUG12" s="180"/>
      <c r="AUH12" s="180"/>
      <c r="AUI12" s="180"/>
      <c r="AUJ12" s="180"/>
      <c r="AUK12" s="180"/>
      <c r="AUL12" s="180"/>
      <c r="AUM12" s="180"/>
      <c r="AUN12" s="180"/>
      <c r="AUO12" s="180"/>
      <c r="AUP12" s="180"/>
      <c r="AUQ12" s="180"/>
      <c r="AUR12" s="180"/>
      <c r="AUS12" s="180"/>
      <c r="AUT12" s="180"/>
      <c r="AUU12" s="180"/>
      <c r="AUV12" s="180"/>
      <c r="AUW12" s="180"/>
      <c r="AUX12" s="180"/>
      <c r="AUY12" s="180"/>
      <c r="AUZ12" s="180"/>
      <c r="AVA12" s="180"/>
      <c r="AVB12" s="180"/>
      <c r="AVC12" s="180"/>
      <c r="AVD12" s="180"/>
      <c r="AVE12" s="180"/>
      <c r="AVF12" s="180"/>
      <c r="AVG12" s="180"/>
      <c r="AVH12" s="180"/>
      <c r="AVI12" s="180"/>
      <c r="AVJ12" s="180"/>
      <c r="AVK12" s="180"/>
      <c r="AVL12" s="180"/>
      <c r="AVM12" s="180"/>
      <c r="AVN12" s="180"/>
      <c r="AVO12" s="180"/>
      <c r="AVP12" s="180"/>
      <c r="AVQ12" s="180"/>
      <c r="AVR12" s="180"/>
      <c r="AVS12" s="180"/>
      <c r="AVT12" s="180"/>
      <c r="AVU12" s="180"/>
      <c r="AVV12" s="180"/>
      <c r="AVW12" s="180"/>
      <c r="AVX12" s="180"/>
      <c r="AVY12" s="180"/>
      <c r="AVZ12" s="180"/>
      <c r="AWA12" s="180"/>
      <c r="AWB12" s="180"/>
      <c r="AWC12" s="180"/>
      <c r="AWD12" s="180"/>
      <c r="AWE12" s="180"/>
      <c r="AWF12" s="180"/>
      <c r="AWG12" s="180"/>
      <c r="AWH12" s="180"/>
      <c r="AWI12" s="180"/>
      <c r="AWJ12" s="180"/>
      <c r="AWK12" s="180"/>
      <c r="AWL12" s="180"/>
      <c r="AWM12" s="180"/>
      <c r="AWN12" s="180"/>
      <c r="AWO12" s="180"/>
      <c r="AWP12" s="180"/>
      <c r="AWQ12" s="180"/>
      <c r="AWR12" s="180"/>
      <c r="AWS12" s="180"/>
      <c r="AWT12" s="180"/>
      <c r="AWU12" s="180"/>
      <c r="AWV12" s="180"/>
      <c r="AWW12" s="180"/>
      <c r="AWX12" s="180"/>
      <c r="AWY12" s="180"/>
      <c r="AWZ12" s="180"/>
      <c r="AXA12" s="180"/>
      <c r="AXB12" s="180"/>
      <c r="AXC12" s="180"/>
      <c r="AXD12" s="180"/>
      <c r="AXE12" s="180"/>
      <c r="AXF12" s="180"/>
      <c r="AXG12" s="180"/>
      <c r="AXH12" s="180"/>
      <c r="AXI12" s="180"/>
      <c r="AXJ12" s="180"/>
      <c r="AXK12" s="180"/>
      <c r="AXL12" s="180"/>
      <c r="AXM12" s="180"/>
      <c r="AXN12" s="180"/>
      <c r="AXO12" s="180"/>
      <c r="AXP12" s="180"/>
      <c r="AXQ12" s="180"/>
      <c r="AXR12" s="180"/>
      <c r="AXS12" s="180"/>
      <c r="AXT12" s="180"/>
      <c r="AXU12" s="180"/>
      <c r="AXV12" s="180"/>
      <c r="AXW12" s="180"/>
      <c r="AXX12" s="180"/>
      <c r="AXY12" s="180"/>
      <c r="AXZ12" s="180"/>
      <c r="AYA12" s="180"/>
      <c r="AYB12" s="180"/>
      <c r="AYC12" s="180"/>
      <c r="AYD12" s="180"/>
      <c r="AYE12" s="180"/>
      <c r="AYF12" s="180"/>
      <c r="AYG12" s="180"/>
      <c r="AYH12" s="180"/>
      <c r="AYI12" s="180"/>
      <c r="AYJ12" s="180"/>
      <c r="AYK12" s="180"/>
      <c r="AYL12" s="180"/>
      <c r="AYM12" s="180"/>
      <c r="AYN12" s="180"/>
      <c r="AYO12" s="180"/>
      <c r="AYP12" s="180"/>
      <c r="AYQ12" s="180"/>
      <c r="AYR12" s="180"/>
      <c r="AYS12" s="180"/>
      <c r="AYT12" s="180"/>
      <c r="AYU12" s="180"/>
      <c r="AYV12" s="180"/>
      <c r="AYW12" s="180"/>
      <c r="AYX12" s="180"/>
      <c r="AYY12" s="180"/>
      <c r="AYZ12" s="180"/>
      <c r="AZA12" s="180"/>
      <c r="AZB12" s="180"/>
      <c r="AZC12" s="180"/>
      <c r="AZD12" s="180"/>
      <c r="AZE12" s="180"/>
      <c r="AZF12" s="180"/>
      <c r="AZG12" s="180"/>
      <c r="AZH12" s="180"/>
      <c r="AZI12" s="180"/>
      <c r="AZJ12" s="180"/>
      <c r="AZK12" s="180"/>
      <c r="AZL12" s="180"/>
      <c r="AZM12" s="180"/>
      <c r="AZN12" s="180"/>
      <c r="AZO12" s="180"/>
      <c r="AZP12" s="180"/>
      <c r="AZQ12" s="180"/>
      <c r="AZR12" s="180"/>
      <c r="AZS12" s="180"/>
      <c r="AZT12" s="180"/>
      <c r="AZU12" s="180"/>
      <c r="AZV12" s="180"/>
      <c r="AZW12" s="180"/>
      <c r="AZX12" s="180"/>
      <c r="AZY12" s="180"/>
      <c r="AZZ12" s="180"/>
      <c r="BAA12" s="180"/>
      <c r="BAB12" s="180"/>
      <c r="BAC12" s="180"/>
      <c r="BAD12" s="180"/>
      <c r="BAE12" s="180"/>
      <c r="BAF12" s="180"/>
      <c r="BAG12" s="180"/>
      <c r="BAH12" s="180"/>
      <c r="BAI12" s="180"/>
      <c r="BAJ12" s="180"/>
      <c r="BAK12" s="180"/>
      <c r="BAL12" s="180"/>
      <c r="BAM12" s="180"/>
      <c r="BAN12" s="180"/>
      <c r="BAO12" s="180"/>
      <c r="BAP12" s="180"/>
      <c r="BAQ12" s="180"/>
      <c r="BAR12" s="180"/>
      <c r="BAS12" s="180"/>
      <c r="BAT12" s="180"/>
      <c r="BAU12" s="180"/>
      <c r="BAV12" s="180"/>
      <c r="BAW12" s="180"/>
      <c r="BAX12" s="180"/>
      <c r="BAY12" s="180"/>
      <c r="BAZ12" s="180"/>
      <c r="BBA12" s="180"/>
      <c r="BBB12" s="180"/>
      <c r="BBC12" s="180"/>
      <c r="BBD12" s="180"/>
      <c r="BBE12" s="180"/>
      <c r="BBF12" s="180"/>
      <c r="BBG12" s="180"/>
      <c r="BBH12" s="180"/>
      <c r="BBI12" s="180"/>
      <c r="BBJ12" s="180"/>
      <c r="BBK12" s="180"/>
      <c r="BBL12" s="180"/>
      <c r="BBM12" s="180"/>
      <c r="BBN12" s="180"/>
      <c r="BBO12" s="180"/>
      <c r="BBP12" s="180"/>
      <c r="BBQ12" s="180"/>
      <c r="BBR12" s="180"/>
      <c r="BBS12" s="180"/>
      <c r="BBT12" s="180"/>
      <c r="BBU12" s="180"/>
      <c r="BBV12" s="180"/>
      <c r="BBW12" s="180"/>
      <c r="BBX12" s="180"/>
      <c r="BBY12" s="180"/>
      <c r="BBZ12" s="180"/>
      <c r="BCA12" s="180"/>
      <c r="BCB12" s="180"/>
      <c r="BCC12" s="180"/>
      <c r="BCD12" s="180"/>
      <c r="BCE12" s="180"/>
      <c r="BCF12" s="180"/>
      <c r="BCG12" s="180"/>
      <c r="BCH12" s="180"/>
      <c r="BCI12" s="180"/>
      <c r="BCJ12" s="180"/>
      <c r="BCK12" s="180"/>
      <c r="BCL12" s="180"/>
      <c r="BCM12" s="180"/>
      <c r="BCN12" s="180"/>
      <c r="BCO12" s="180"/>
      <c r="BCP12" s="180"/>
      <c r="BCQ12" s="180"/>
      <c r="BCR12" s="180"/>
      <c r="BCS12" s="180"/>
      <c r="BCT12" s="180"/>
      <c r="BCU12" s="180"/>
      <c r="BCV12" s="180"/>
      <c r="BCW12" s="180"/>
      <c r="BCX12" s="180"/>
      <c r="BCY12" s="180"/>
      <c r="BCZ12" s="180"/>
      <c r="BDA12" s="180"/>
      <c r="BDB12" s="180"/>
      <c r="BDC12" s="180"/>
      <c r="BDD12" s="180"/>
      <c r="BDE12" s="180"/>
      <c r="BDF12" s="180"/>
      <c r="BDG12" s="180"/>
      <c r="BDH12" s="180"/>
      <c r="BDI12" s="180"/>
      <c r="BDJ12" s="180"/>
      <c r="BDK12" s="180"/>
      <c r="BDL12" s="180"/>
      <c r="BDM12" s="180"/>
      <c r="BDN12" s="180"/>
      <c r="BDO12" s="180"/>
      <c r="BDP12" s="180"/>
      <c r="BDQ12" s="180"/>
      <c r="BDR12" s="180"/>
      <c r="BDS12" s="180"/>
      <c r="BDT12" s="180"/>
      <c r="BDU12" s="180"/>
      <c r="BDV12" s="180"/>
      <c r="BDW12" s="180"/>
      <c r="BDX12" s="180"/>
      <c r="BDY12" s="180"/>
      <c r="BDZ12" s="180"/>
      <c r="BEA12" s="180"/>
      <c r="BEB12" s="180"/>
      <c r="BEC12" s="180"/>
      <c r="BED12" s="180"/>
      <c r="BEE12" s="180"/>
      <c r="BEF12" s="180"/>
      <c r="BEG12" s="180"/>
      <c r="BEH12" s="180"/>
      <c r="BEI12" s="180"/>
      <c r="BEJ12" s="180"/>
      <c r="BEK12" s="180"/>
      <c r="BEL12" s="180"/>
      <c r="BEM12" s="180"/>
      <c r="BEN12" s="180"/>
      <c r="BEO12" s="180"/>
      <c r="BEP12" s="180"/>
      <c r="BEQ12" s="180"/>
      <c r="BER12" s="180"/>
      <c r="BES12" s="180"/>
      <c r="BET12" s="180"/>
      <c r="BEU12" s="180"/>
      <c r="BEV12" s="180"/>
      <c r="BEW12" s="180"/>
      <c r="BEX12" s="180"/>
      <c r="BEY12" s="180"/>
      <c r="BEZ12" s="180"/>
      <c r="BFA12" s="180"/>
      <c r="BFB12" s="180"/>
      <c r="BFC12" s="180"/>
      <c r="BFD12" s="180"/>
      <c r="BFE12" s="180"/>
      <c r="BFF12" s="180"/>
      <c r="BFG12" s="180"/>
      <c r="BFH12" s="180"/>
      <c r="BFI12" s="180"/>
      <c r="BFJ12" s="180"/>
      <c r="BFK12" s="180"/>
      <c r="BFL12" s="180"/>
      <c r="BFM12" s="180"/>
      <c r="BFN12" s="180"/>
      <c r="BFO12" s="180"/>
      <c r="BFP12" s="180"/>
      <c r="BFQ12" s="180"/>
      <c r="BFR12" s="180"/>
      <c r="BFS12" s="180"/>
      <c r="BFT12" s="180"/>
      <c r="BFU12" s="180"/>
      <c r="BFV12" s="180"/>
      <c r="BFW12" s="180"/>
      <c r="BFX12" s="180"/>
      <c r="BFY12" s="180"/>
      <c r="BFZ12" s="180"/>
      <c r="BGA12" s="180"/>
      <c r="BGB12" s="180"/>
      <c r="BGC12" s="180"/>
      <c r="BGD12" s="180"/>
      <c r="BGE12" s="180"/>
      <c r="BGF12" s="180"/>
      <c r="BGG12" s="180"/>
      <c r="BGH12" s="180"/>
      <c r="BGI12" s="180"/>
      <c r="BGJ12" s="180"/>
      <c r="BGK12" s="180"/>
      <c r="BGL12" s="180"/>
      <c r="BGM12" s="180"/>
      <c r="BGN12" s="180"/>
      <c r="BGO12" s="180"/>
      <c r="BGP12" s="180"/>
      <c r="BGQ12" s="180"/>
      <c r="BGR12" s="180"/>
      <c r="BGS12" s="180"/>
      <c r="BGT12" s="180"/>
      <c r="BGU12" s="180"/>
      <c r="BGV12" s="180"/>
      <c r="BGW12" s="180"/>
      <c r="BGX12" s="180"/>
      <c r="BGY12" s="180"/>
      <c r="BGZ12" s="180"/>
      <c r="BHA12" s="180"/>
      <c r="BHB12" s="180"/>
      <c r="BHC12" s="180"/>
      <c r="BHD12" s="180"/>
      <c r="BHE12" s="180"/>
      <c r="BHF12" s="180"/>
      <c r="BHG12" s="180"/>
      <c r="BHH12" s="180"/>
      <c r="BHI12" s="180"/>
      <c r="BHJ12" s="180"/>
      <c r="BHK12" s="180"/>
      <c r="BHL12" s="180"/>
      <c r="BHM12" s="180"/>
      <c r="BHN12" s="180"/>
      <c r="BHO12" s="180"/>
      <c r="BHP12" s="180"/>
      <c r="BHQ12" s="180"/>
      <c r="BHR12" s="180"/>
      <c r="BHS12" s="180"/>
      <c r="BHT12" s="180"/>
      <c r="BHU12" s="180"/>
      <c r="BHV12" s="180"/>
      <c r="BHW12" s="180"/>
      <c r="BHX12" s="180"/>
      <c r="BHY12" s="180"/>
      <c r="BHZ12" s="180"/>
      <c r="BIA12" s="180"/>
      <c r="BIB12" s="180"/>
      <c r="BIC12" s="180"/>
      <c r="BID12" s="180"/>
      <c r="BIE12" s="180"/>
      <c r="BIF12" s="180"/>
      <c r="BIG12" s="180"/>
      <c r="BIH12" s="180"/>
      <c r="BII12" s="180"/>
      <c r="BIJ12" s="180"/>
      <c r="BIK12" s="180"/>
      <c r="BIL12" s="180"/>
      <c r="BIM12" s="180"/>
      <c r="BIN12" s="180"/>
      <c r="BIO12" s="180"/>
      <c r="BIP12" s="180"/>
      <c r="BIQ12" s="180"/>
      <c r="BIR12" s="180"/>
      <c r="BIS12" s="180"/>
      <c r="BIT12" s="180"/>
      <c r="BIU12" s="180"/>
      <c r="BIV12" s="180"/>
      <c r="BIW12" s="180"/>
      <c r="BIX12" s="180"/>
      <c r="BIY12" s="180"/>
      <c r="BIZ12" s="180"/>
      <c r="BJA12" s="180"/>
      <c r="BJB12" s="180"/>
      <c r="BJC12" s="180"/>
      <c r="BJD12" s="180"/>
      <c r="BJE12" s="180"/>
      <c r="BJF12" s="180"/>
      <c r="BJG12" s="180"/>
      <c r="BJH12" s="180"/>
      <c r="BJI12" s="180"/>
      <c r="BJJ12" s="180"/>
      <c r="BJK12" s="180"/>
      <c r="BJL12" s="180"/>
      <c r="BJM12" s="180"/>
      <c r="BJN12" s="180"/>
      <c r="BJO12" s="180"/>
      <c r="BJP12" s="180"/>
      <c r="BJQ12" s="180"/>
      <c r="BJR12" s="180"/>
      <c r="BJS12" s="180"/>
      <c r="BJT12" s="180"/>
      <c r="BJU12" s="180"/>
      <c r="BJV12" s="180"/>
      <c r="BJW12" s="180"/>
      <c r="BJX12" s="180"/>
      <c r="BJY12" s="180"/>
      <c r="BJZ12" s="180"/>
      <c r="BKA12" s="180"/>
      <c r="BKB12" s="180"/>
      <c r="BKC12" s="180"/>
      <c r="BKD12" s="180"/>
      <c r="BKE12" s="180"/>
      <c r="BKF12" s="180"/>
      <c r="BKG12" s="180"/>
      <c r="BKH12" s="180"/>
      <c r="BKI12" s="180"/>
      <c r="BKJ12" s="180"/>
      <c r="BKK12" s="180"/>
      <c r="BKL12" s="180"/>
      <c r="BKM12" s="180"/>
      <c r="BKN12" s="180"/>
      <c r="BKO12" s="180"/>
      <c r="BKP12" s="180"/>
      <c r="BKQ12" s="180"/>
      <c r="BKR12" s="180"/>
      <c r="BKS12" s="180"/>
      <c r="BKT12" s="180"/>
      <c r="BKU12" s="180"/>
      <c r="BKV12" s="180"/>
      <c r="BKW12" s="180"/>
      <c r="BKX12" s="180"/>
      <c r="BKY12" s="180"/>
      <c r="BKZ12" s="180"/>
      <c r="BLA12" s="180"/>
      <c r="BLB12" s="180"/>
      <c r="BLC12" s="180"/>
      <c r="BLD12" s="180"/>
      <c r="BLE12" s="180"/>
      <c r="BLF12" s="180"/>
      <c r="BLG12" s="180"/>
      <c r="BLH12" s="180"/>
      <c r="BLI12" s="180"/>
      <c r="BLJ12" s="180"/>
      <c r="BLK12" s="180"/>
      <c r="BLL12" s="180"/>
      <c r="BLM12" s="180"/>
      <c r="BLN12" s="180"/>
      <c r="BLO12" s="180"/>
      <c r="BLP12" s="180"/>
      <c r="BLQ12" s="180"/>
      <c r="BLR12" s="180"/>
      <c r="BLS12" s="180"/>
      <c r="BLT12" s="180"/>
      <c r="BLU12" s="180"/>
      <c r="BLV12" s="180"/>
      <c r="BLW12" s="180"/>
      <c r="BLX12" s="180"/>
      <c r="BLY12" s="180"/>
      <c r="BLZ12" s="180"/>
      <c r="BMA12" s="180"/>
      <c r="BMB12" s="180"/>
      <c r="BMC12" s="180"/>
      <c r="BMD12" s="180"/>
      <c r="BME12" s="180"/>
      <c r="BMF12" s="180"/>
      <c r="BMG12" s="180"/>
      <c r="BMH12" s="180"/>
      <c r="BMI12" s="180"/>
      <c r="BMJ12" s="180"/>
      <c r="BMK12" s="180"/>
      <c r="BML12" s="180"/>
      <c r="BMM12" s="180"/>
      <c r="BMN12" s="180"/>
      <c r="BMO12" s="180"/>
      <c r="BMP12" s="180"/>
      <c r="BMQ12" s="180"/>
      <c r="BMR12" s="180"/>
      <c r="BMS12" s="180"/>
      <c r="BMT12" s="180"/>
      <c r="BMU12" s="180"/>
      <c r="BMV12" s="180"/>
      <c r="BMW12" s="180"/>
      <c r="BMX12" s="180"/>
      <c r="BMY12" s="180"/>
      <c r="BMZ12" s="180"/>
      <c r="BNA12" s="180"/>
      <c r="BNB12" s="180"/>
      <c r="BNC12" s="180"/>
      <c r="BND12" s="180"/>
      <c r="BNE12" s="180"/>
      <c r="BNF12" s="180"/>
      <c r="BNG12" s="180"/>
      <c r="BNH12" s="180"/>
      <c r="BNI12" s="180"/>
      <c r="BNJ12" s="180"/>
      <c r="BNK12" s="180"/>
      <c r="BNL12" s="180"/>
      <c r="BNM12" s="180"/>
      <c r="BNN12" s="180"/>
      <c r="BNO12" s="180"/>
      <c r="BNP12" s="180"/>
      <c r="BNQ12" s="180"/>
      <c r="BNR12" s="180"/>
      <c r="BNS12" s="180"/>
      <c r="BNT12" s="180"/>
      <c r="BNU12" s="180"/>
      <c r="BNV12" s="180"/>
      <c r="BNW12" s="180"/>
      <c r="BNX12" s="180"/>
      <c r="BNY12" s="180"/>
      <c r="BNZ12" s="180"/>
      <c r="BOA12" s="180"/>
      <c r="BOB12" s="180"/>
      <c r="BOC12" s="180"/>
      <c r="BOD12" s="180"/>
      <c r="BOE12" s="180"/>
      <c r="BOF12" s="180"/>
      <c r="BOG12" s="180"/>
      <c r="BOH12" s="180"/>
      <c r="BOI12" s="180"/>
      <c r="BOJ12" s="180"/>
      <c r="BOK12" s="180"/>
      <c r="BOL12" s="180"/>
      <c r="BOM12" s="180"/>
      <c r="BON12" s="180"/>
      <c r="BOO12" s="180"/>
      <c r="BOP12" s="180"/>
      <c r="BOQ12" s="180"/>
      <c r="BOR12" s="180"/>
      <c r="BOS12" s="180"/>
      <c r="BOT12" s="180"/>
      <c r="BOU12" s="180"/>
      <c r="BOV12" s="180"/>
      <c r="BOW12" s="180"/>
      <c r="BOX12" s="180"/>
      <c r="BOY12" s="180"/>
      <c r="BOZ12" s="180"/>
      <c r="BPA12" s="180"/>
      <c r="BPB12" s="180"/>
      <c r="BPC12" s="180"/>
      <c r="BPD12" s="180"/>
      <c r="BPE12" s="180"/>
      <c r="BPF12" s="180"/>
      <c r="BPG12" s="180"/>
      <c r="BPH12" s="180"/>
      <c r="BPI12" s="180"/>
      <c r="BPJ12" s="180"/>
      <c r="BPK12" s="180"/>
      <c r="BPL12" s="180"/>
      <c r="BPM12" s="180"/>
      <c r="BPN12" s="180"/>
      <c r="BPO12" s="180"/>
      <c r="BPP12" s="180"/>
      <c r="BPQ12" s="180"/>
      <c r="BPR12" s="180"/>
      <c r="BPS12" s="180"/>
      <c r="BPT12" s="180"/>
      <c r="BPU12" s="180"/>
      <c r="BPV12" s="180"/>
      <c r="BPW12" s="180"/>
      <c r="BPX12" s="180"/>
      <c r="BPY12" s="180"/>
      <c r="BPZ12" s="180"/>
      <c r="BQA12" s="180"/>
      <c r="BQB12" s="180"/>
      <c r="BQC12" s="180"/>
      <c r="BQD12" s="180"/>
      <c r="BQE12" s="180"/>
      <c r="BQF12" s="180"/>
      <c r="BQG12" s="180"/>
      <c r="BQH12" s="180"/>
      <c r="BQI12" s="180"/>
      <c r="BQJ12" s="180"/>
      <c r="BQK12" s="180"/>
      <c r="BQL12" s="180"/>
      <c r="BQM12" s="180"/>
      <c r="BQN12" s="180"/>
      <c r="BQO12" s="180"/>
      <c r="BQP12" s="180"/>
      <c r="BQQ12" s="180"/>
      <c r="BQR12" s="180"/>
      <c r="BQS12" s="180"/>
      <c r="BQT12" s="180"/>
      <c r="BQU12" s="180"/>
      <c r="BQV12" s="180"/>
      <c r="BQW12" s="180"/>
      <c r="BQX12" s="180"/>
      <c r="BQY12" s="180"/>
      <c r="BQZ12" s="180"/>
      <c r="BRA12" s="180"/>
      <c r="BRB12" s="180"/>
      <c r="BRC12" s="180"/>
      <c r="BRD12" s="180"/>
      <c r="BRE12" s="180"/>
      <c r="BRF12" s="180"/>
      <c r="BRG12" s="180"/>
      <c r="BRH12" s="180"/>
      <c r="BRI12" s="180"/>
      <c r="BRJ12" s="180"/>
      <c r="BRK12" s="180"/>
      <c r="BRL12" s="180"/>
      <c r="BRM12" s="180"/>
      <c r="BRN12" s="180"/>
      <c r="BRO12" s="180"/>
      <c r="BRP12" s="180"/>
      <c r="BRQ12" s="180"/>
      <c r="BRR12" s="180"/>
      <c r="BRS12" s="180"/>
      <c r="BRT12" s="180"/>
      <c r="BRU12" s="180"/>
      <c r="BRV12" s="180"/>
      <c r="BRW12" s="180"/>
      <c r="BRX12" s="180"/>
      <c r="BRY12" s="180"/>
      <c r="BRZ12" s="180"/>
      <c r="BSA12" s="180"/>
      <c r="BSB12" s="180"/>
      <c r="BSC12" s="180"/>
      <c r="BSD12" s="180"/>
      <c r="BSE12" s="180"/>
      <c r="BSF12" s="180"/>
      <c r="BSG12" s="180"/>
      <c r="BSH12" s="180"/>
      <c r="BSI12" s="180"/>
      <c r="BSJ12" s="180"/>
      <c r="BSK12" s="180"/>
      <c r="BSL12" s="180"/>
      <c r="BSM12" s="180"/>
      <c r="BSN12" s="180"/>
      <c r="BSO12" s="180"/>
      <c r="BSP12" s="180"/>
      <c r="BSQ12" s="180"/>
      <c r="BSR12" s="180"/>
      <c r="BSS12" s="180"/>
      <c r="BST12" s="180"/>
      <c r="BSU12" s="180"/>
      <c r="BSV12" s="180"/>
      <c r="BSW12" s="180"/>
      <c r="BSX12" s="180"/>
      <c r="BSY12" s="180"/>
      <c r="BSZ12" s="180"/>
      <c r="BTA12" s="180"/>
      <c r="BTB12" s="180"/>
      <c r="BTC12" s="180"/>
      <c r="BTD12" s="180"/>
      <c r="BTE12" s="180"/>
      <c r="BTF12" s="180"/>
      <c r="BTG12" s="180"/>
      <c r="BTH12" s="180"/>
      <c r="BTI12" s="180"/>
      <c r="BTJ12" s="180"/>
      <c r="BTK12" s="180"/>
      <c r="BTL12" s="180"/>
      <c r="BTM12" s="180"/>
      <c r="BTN12" s="180"/>
      <c r="BTO12" s="180"/>
      <c r="BTP12" s="180"/>
      <c r="BTQ12" s="180"/>
      <c r="BTR12" s="180"/>
      <c r="BTS12" s="180"/>
      <c r="BTT12" s="180"/>
      <c r="BTU12" s="180"/>
      <c r="BTV12" s="180"/>
      <c r="BTW12" s="180"/>
      <c r="BTX12" s="180"/>
      <c r="BTY12" s="180"/>
      <c r="BTZ12" s="180"/>
      <c r="BUA12" s="180"/>
      <c r="BUB12" s="180"/>
      <c r="BUC12" s="180"/>
      <c r="BUD12" s="180"/>
      <c r="BUE12" s="180"/>
      <c r="BUF12" s="180"/>
      <c r="BUG12" s="180"/>
      <c r="BUH12" s="180"/>
      <c r="BUI12" s="180"/>
      <c r="BUJ12" s="180"/>
      <c r="BUK12" s="180"/>
      <c r="BUL12" s="180"/>
      <c r="BUM12" s="180"/>
      <c r="BUN12" s="180"/>
      <c r="BUO12" s="180"/>
      <c r="BUP12" s="180"/>
      <c r="BUQ12" s="180"/>
      <c r="BUR12" s="180"/>
      <c r="BUS12" s="180"/>
      <c r="BUT12" s="180"/>
      <c r="BUU12" s="180"/>
      <c r="BUV12" s="180"/>
      <c r="BUW12" s="180"/>
      <c r="BUX12" s="180"/>
      <c r="BUY12" s="180"/>
      <c r="BUZ12" s="180"/>
      <c r="BVA12" s="180"/>
      <c r="BVB12" s="180"/>
      <c r="BVC12" s="180"/>
      <c r="BVD12" s="180"/>
      <c r="BVE12" s="180"/>
      <c r="BVF12" s="180"/>
      <c r="BVG12" s="180"/>
      <c r="BVH12" s="180"/>
      <c r="BVI12" s="180"/>
      <c r="BVJ12" s="180"/>
      <c r="BVK12" s="180"/>
      <c r="BVL12" s="180"/>
      <c r="BVM12" s="180"/>
      <c r="BVN12" s="180"/>
      <c r="BVO12" s="180"/>
      <c r="BVP12" s="180"/>
      <c r="BVQ12" s="180"/>
      <c r="BVR12" s="180"/>
      <c r="BVS12" s="180"/>
      <c r="BVT12" s="180"/>
      <c r="BVU12" s="180"/>
      <c r="BVV12" s="180"/>
      <c r="BVW12" s="180"/>
      <c r="BVX12" s="180"/>
      <c r="BVY12" s="180"/>
      <c r="BVZ12" s="180"/>
      <c r="BWA12" s="180"/>
      <c r="BWB12" s="180"/>
      <c r="BWC12" s="180"/>
      <c r="BWD12" s="180"/>
      <c r="BWE12" s="180"/>
      <c r="BWF12" s="180"/>
      <c r="BWG12" s="180"/>
      <c r="BWH12" s="180"/>
      <c r="BWI12" s="180"/>
      <c r="BWJ12" s="180"/>
      <c r="BWK12" s="180"/>
      <c r="BWL12" s="180"/>
      <c r="BWM12" s="180"/>
      <c r="BWN12" s="180"/>
      <c r="BWO12" s="180"/>
      <c r="BWP12" s="180"/>
      <c r="BWQ12" s="180"/>
      <c r="BWR12" s="180"/>
      <c r="BWS12" s="180"/>
      <c r="BWT12" s="180"/>
      <c r="BWU12" s="180"/>
      <c r="BWV12" s="180"/>
      <c r="BWW12" s="180"/>
      <c r="BWX12" s="180"/>
      <c r="BWY12" s="180"/>
      <c r="BWZ12" s="180"/>
      <c r="BXA12" s="180"/>
      <c r="BXB12" s="180"/>
      <c r="BXC12" s="180"/>
      <c r="BXD12" s="180"/>
      <c r="BXE12" s="180"/>
      <c r="BXF12" s="180"/>
      <c r="BXG12" s="180"/>
      <c r="BXH12" s="180"/>
      <c r="BXI12" s="180"/>
      <c r="BXJ12" s="180"/>
      <c r="BXK12" s="180"/>
      <c r="BXL12" s="180"/>
      <c r="BXM12" s="180"/>
      <c r="BXN12" s="180"/>
      <c r="BXO12" s="180"/>
      <c r="BXP12" s="180"/>
      <c r="BXQ12" s="180"/>
      <c r="BXR12" s="180"/>
      <c r="BXS12" s="180"/>
      <c r="BXT12" s="180"/>
      <c r="BXU12" s="180"/>
      <c r="BXV12" s="180"/>
      <c r="BXW12" s="180"/>
      <c r="BXX12" s="180"/>
      <c r="BXY12" s="180"/>
      <c r="BXZ12" s="180"/>
      <c r="BYA12" s="180"/>
      <c r="BYB12" s="180"/>
      <c r="BYC12" s="180"/>
      <c r="BYD12" s="180"/>
      <c r="BYE12" s="180"/>
      <c r="BYF12" s="180"/>
      <c r="BYG12" s="180"/>
      <c r="BYH12" s="180"/>
      <c r="BYI12" s="180"/>
      <c r="BYJ12" s="180"/>
      <c r="BYK12" s="180"/>
      <c r="BYL12" s="180"/>
      <c r="BYM12" s="180"/>
      <c r="BYN12" s="180"/>
      <c r="BYO12" s="180"/>
      <c r="BYP12" s="180"/>
      <c r="BYQ12" s="180"/>
      <c r="BYR12" s="180"/>
      <c r="BYS12" s="180"/>
      <c r="BYT12" s="180"/>
      <c r="BYU12" s="180"/>
      <c r="BYV12" s="180"/>
      <c r="BYW12" s="180"/>
      <c r="BYX12" s="180"/>
      <c r="BYY12" s="180"/>
      <c r="BYZ12" s="180"/>
      <c r="BZA12" s="180"/>
      <c r="BZB12" s="180"/>
      <c r="BZC12" s="180"/>
      <c r="BZD12" s="180"/>
      <c r="BZE12" s="180"/>
      <c r="BZF12" s="180"/>
      <c r="BZG12" s="180"/>
      <c r="BZH12" s="180"/>
      <c r="BZI12" s="180"/>
      <c r="BZJ12" s="180"/>
      <c r="BZK12" s="180"/>
      <c r="BZL12" s="180"/>
      <c r="BZM12" s="180"/>
      <c r="BZN12" s="180"/>
      <c r="BZO12" s="180"/>
      <c r="BZP12" s="180"/>
      <c r="BZQ12" s="180"/>
      <c r="BZR12" s="180"/>
      <c r="BZS12" s="180"/>
      <c r="BZT12" s="180"/>
      <c r="BZU12" s="180"/>
      <c r="BZV12" s="180"/>
      <c r="BZW12" s="180"/>
      <c r="BZX12" s="180"/>
      <c r="BZY12" s="180"/>
      <c r="BZZ12" s="180"/>
      <c r="CAA12" s="180"/>
      <c r="CAB12" s="180"/>
      <c r="CAC12" s="180"/>
      <c r="CAD12" s="180"/>
      <c r="CAE12" s="180"/>
      <c r="CAF12" s="180"/>
      <c r="CAG12" s="180"/>
      <c r="CAH12" s="180"/>
      <c r="CAI12" s="180"/>
      <c r="CAJ12" s="180"/>
      <c r="CAK12" s="180"/>
      <c r="CAL12" s="180"/>
      <c r="CAM12" s="180"/>
      <c r="CAN12" s="180"/>
      <c r="CAO12" s="180"/>
      <c r="CAP12" s="180"/>
      <c r="CAQ12" s="180"/>
      <c r="CAR12" s="180"/>
      <c r="CAS12" s="180"/>
      <c r="CAT12" s="180"/>
      <c r="CAU12" s="180"/>
      <c r="CAV12" s="180"/>
      <c r="CAW12" s="180"/>
      <c r="CAX12" s="180"/>
      <c r="CAY12" s="180"/>
      <c r="CAZ12" s="180"/>
      <c r="CBA12" s="180"/>
      <c r="CBB12" s="180"/>
      <c r="CBC12" s="180"/>
      <c r="CBD12" s="180"/>
      <c r="CBE12" s="180"/>
      <c r="CBF12" s="180"/>
      <c r="CBG12" s="180"/>
      <c r="CBH12" s="180"/>
      <c r="CBI12" s="180"/>
      <c r="CBJ12" s="180"/>
      <c r="CBK12" s="180"/>
      <c r="CBL12" s="180"/>
      <c r="CBM12" s="180"/>
      <c r="CBN12" s="180"/>
      <c r="CBO12" s="180"/>
      <c r="CBP12" s="180"/>
      <c r="CBQ12" s="180"/>
      <c r="CBR12" s="180"/>
      <c r="CBS12" s="180"/>
      <c r="CBT12" s="180"/>
      <c r="CBU12" s="180"/>
      <c r="CBV12" s="180"/>
      <c r="CBW12" s="180"/>
      <c r="CBX12" s="180"/>
      <c r="CBY12" s="180"/>
      <c r="CBZ12" s="180"/>
      <c r="CCA12" s="180"/>
      <c r="CCB12" s="180"/>
      <c r="CCC12" s="180"/>
      <c r="CCD12" s="180"/>
      <c r="CCE12" s="180"/>
      <c r="CCF12" s="180"/>
      <c r="CCG12" s="180"/>
      <c r="CCH12" s="180"/>
      <c r="CCI12" s="180"/>
      <c r="CCJ12" s="180"/>
      <c r="CCK12" s="180"/>
      <c r="CCL12" s="180"/>
      <c r="CCM12" s="180"/>
      <c r="CCN12" s="180"/>
      <c r="CCO12" s="180"/>
      <c r="CCP12" s="180"/>
      <c r="CCQ12" s="180"/>
      <c r="CCR12" s="180"/>
      <c r="CCS12" s="180"/>
      <c r="CCT12" s="180"/>
      <c r="CCU12" s="180"/>
      <c r="CCV12" s="180"/>
      <c r="CCW12" s="180"/>
      <c r="CCX12" s="180"/>
      <c r="CCY12" s="180"/>
      <c r="CCZ12" s="180"/>
      <c r="CDA12" s="180"/>
      <c r="CDB12" s="180"/>
      <c r="CDC12" s="180"/>
      <c r="CDD12" s="180"/>
      <c r="CDE12" s="180"/>
      <c r="CDF12" s="180"/>
      <c r="CDG12" s="180"/>
      <c r="CDH12" s="180"/>
      <c r="CDI12" s="180"/>
      <c r="CDJ12" s="180"/>
      <c r="CDK12" s="180"/>
      <c r="CDL12" s="180"/>
      <c r="CDM12" s="180"/>
      <c r="CDN12" s="180"/>
      <c r="CDO12" s="180"/>
      <c r="CDP12" s="180"/>
      <c r="CDQ12" s="180"/>
      <c r="CDR12" s="180"/>
      <c r="CDS12" s="180"/>
      <c r="CDT12" s="180"/>
      <c r="CDU12" s="180"/>
      <c r="CDV12" s="180"/>
      <c r="CDW12" s="180"/>
      <c r="CDX12" s="180"/>
      <c r="CDY12" s="180"/>
      <c r="CDZ12" s="180"/>
      <c r="CEA12" s="180"/>
      <c r="CEB12" s="180"/>
      <c r="CEC12" s="180"/>
      <c r="CED12" s="180"/>
      <c r="CEE12" s="180"/>
      <c r="CEF12" s="180"/>
      <c r="CEG12" s="180"/>
      <c r="CEH12" s="180"/>
      <c r="CEI12" s="180"/>
      <c r="CEJ12" s="180"/>
      <c r="CEK12" s="180"/>
      <c r="CEL12" s="180"/>
      <c r="CEM12" s="180"/>
      <c r="CEN12" s="180"/>
      <c r="CEO12" s="180"/>
      <c r="CEP12" s="180"/>
      <c r="CEQ12" s="180"/>
      <c r="CER12" s="180"/>
      <c r="CES12" s="180"/>
      <c r="CET12" s="180"/>
      <c r="CEU12" s="180"/>
      <c r="CEV12" s="180"/>
      <c r="CEW12" s="180"/>
      <c r="CEX12" s="180"/>
      <c r="CEY12" s="180"/>
      <c r="CEZ12" s="180"/>
      <c r="CFA12" s="180"/>
      <c r="CFB12" s="180"/>
      <c r="CFC12" s="180"/>
      <c r="CFD12" s="180"/>
      <c r="CFE12" s="180"/>
      <c r="CFF12" s="180"/>
      <c r="CFG12" s="180"/>
      <c r="CFH12" s="180"/>
      <c r="CFI12" s="180"/>
      <c r="CFJ12" s="180"/>
      <c r="CFK12" s="180"/>
      <c r="CFL12" s="180"/>
      <c r="CFM12" s="180"/>
      <c r="CFN12" s="180"/>
      <c r="CFO12" s="180"/>
      <c r="CFP12" s="180"/>
      <c r="CFQ12" s="180"/>
      <c r="CFR12" s="180"/>
      <c r="CFS12" s="180"/>
      <c r="CFT12" s="180"/>
      <c r="CFU12" s="180"/>
      <c r="CFV12" s="180"/>
      <c r="CFW12" s="180"/>
      <c r="CFX12" s="180"/>
      <c r="CFY12" s="180"/>
      <c r="CFZ12" s="180"/>
      <c r="CGA12" s="180"/>
      <c r="CGB12" s="180"/>
      <c r="CGC12" s="180"/>
      <c r="CGD12" s="180"/>
      <c r="CGE12" s="180"/>
      <c r="CGF12" s="180"/>
      <c r="CGG12" s="180"/>
      <c r="CGH12" s="180"/>
      <c r="CGI12" s="180"/>
      <c r="CGJ12" s="180"/>
      <c r="CGK12" s="180"/>
      <c r="CGL12" s="180"/>
      <c r="CGM12" s="180"/>
      <c r="CGN12" s="180"/>
      <c r="CGO12" s="180"/>
      <c r="CGP12" s="180"/>
      <c r="CGQ12" s="180"/>
      <c r="CGR12" s="180"/>
      <c r="CGS12" s="180"/>
      <c r="CGT12" s="180"/>
      <c r="CGU12" s="180"/>
      <c r="CGV12" s="180"/>
      <c r="CGW12" s="180"/>
      <c r="CGX12" s="180"/>
      <c r="CGY12" s="180"/>
      <c r="CGZ12" s="180"/>
      <c r="CHA12" s="180"/>
      <c r="CHB12" s="180"/>
      <c r="CHC12" s="180"/>
      <c r="CHD12" s="180"/>
      <c r="CHE12" s="180"/>
      <c r="CHF12" s="180"/>
      <c r="CHG12" s="180"/>
      <c r="CHH12" s="180"/>
      <c r="CHI12" s="180"/>
      <c r="CHJ12" s="180"/>
      <c r="CHK12" s="180"/>
      <c r="CHL12" s="180"/>
      <c r="CHM12" s="180"/>
      <c r="CHN12" s="180"/>
      <c r="CHO12" s="180"/>
      <c r="CHP12" s="180"/>
      <c r="CHQ12" s="180"/>
      <c r="CHR12" s="180"/>
      <c r="CHS12" s="180"/>
      <c r="CHT12" s="180"/>
      <c r="CHU12" s="180"/>
      <c r="CHV12" s="180"/>
      <c r="CHW12" s="180"/>
      <c r="CHX12" s="180"/>
      <c r="CHY12" s="180"/>
      <c r="CHZ12" s="180"/>
      <c r="CIA12" s="180"/>
      <c r="CIB12" s="180"/>
      <c r="CIC12" s="180"/>
      <c r="CID12" s="180"/>
      <c r="CIE12" s="180"/>
      <c r="CIF12" s="180"/>
      <c r="CIG12" s="180"/>
      <c r="CIH12" s="180"/>
      <c r="CII12" s="180"/>
      <c r="CIJ12" s="180"/>
      <c r="CIK12" s="180"/>
      <c r="CIL12" s="180"/>
      <c r="CIM12" s="180"/>
      <c r="CIN12" s="180"/>
      <c r="CIO12" s="180"/>
      <c r="CIP12" s="180"/>
      <c r="CIQ12" s="180"/>
      <c r="CIR12" s="180"/>
      <c r="CIS12" s="180"/>
      <c r="CIT12" s="180"/>
      <c r="CIU12" s="180"/>
      <c r="CIV12" s="180"/>
      <c r="CIW12" s="180"/>
      <c r="CIX12" s="180"/>
      <c r="CIY12" s="180"/>
      <c r="CIZ12" s="180"/>
      <c r="CJA12" s="180"/>
      <c r="CJB12" s="180"/>
      <c r="CJC12" s="180"/>
      <c r="CJD12" s="180"/>
      <c r="CJE12" s="180"/>
      <c r="CJF12" s="180"/>
      <c r="CJG12" s="180"/>
      <c r="CJH12" s="180"/>
      <c r="CJI12" s="180"/>
      <c r="CJJ12" s="180"/>
      <c r="CJK12" s="180"/>
      <c r="CJL12" s="180"/>
      <c r="CJM12" s="180"/>
      <c r="CJN12" s="180"/>
      <c r="CJO12" s="180"/>
      <c r="CJP12" s="180"/>
      <c r="CJQ12" s="180"/>
      <c r="CJR12" s="180"/>
      <c r="CJS12" s="180"/>
      <c r="CJT12" s="180"/>
      <c r="CJU12" s="180"/>
      <c r="CJV12" s="180"/>
      <c r="CJW12" s="180"/>
      <c r="CJX12" s="180"/>
      <c r="CJY12" s="180"/>
      <c r="CJZ12" s="180"/>
      <c r="CKA12" s="180"/>
      <c r="CKB12" s="180"/>
      <c r="CKC12" s="180"/>
      <c r="CKD12" s="180"/>
      <c r="CKE12" s="180"/>
      <c r="CKF12" s="180"/>
      <c r="CKG12" s="180"/>
      <c r="CKH12" s="180"/>
      <c r="CKI12" s="180"/>
      <c r="CKJ12" s="180"/>
      <c r="CKK12" s="180"/>
      <c r="CKL12" s="180"/>
      <c r="CKM12" s="180"/>
      <c r="CKN12" s="180"/>
      <c r="CKO12" s="180"/>
      <c r="CKP12" s="180"/>
      <c r="CKQ12" s="180"/>
      <c r="CKR12" s="180"/>
      <c r="CKS12" s="180"/>
      <c r="CKT12" s="180"/>
      <c r="CKU12" s="180"/>
      <c r="CKV12" s="180"/>
      <c r="CKW12" s="180"/>
      <c r="CKX12" s="180"/>
      <c r="CKY12" s="180"/>
      <c r="CKZ12" s="180"/>
      <c r="CLA12" s="180"/>
      <c r="CLB12" s="180"/>
      <c r="CLC12" s="180"/>
      <c r="CLD12" s="180"/>
      <c r="CLE12" s="180"/>
      <c r="CLF12" s="180"/>
      <c r="CLG12" s="180"/>
      <c r="CLH12" s="180"/>
      <c r="CLI12" s="180"/>
      <c r="CLJ12" s="180"/>
      <c r="CLK12" s="180"/>
      <c r="CLL12" s="180"/>
      <c r="CLM12" s="180"/>
      <c r="CLN12" s="180"/>
      <c r="CLO12" s="180"/>
      <c r="CLP12" s="180"/>
      <c r="CLQ12" s="180"/>
      <c r="CLR12" s="180"/>
      <c r="CLS12" s="180"/>
      <c r="CLT12" s="180"/>
      <c r="CLU12" s="180"/>
      <c r="CLV12" s="180"/>
      <c r="CLW12" s="180"/>
      <c r="CLX12" s="180"/>
      <c r="CLY12" s="180"/>
      <c r="CLZ12" s="180"/>
      <c r="CMA12" s="180"/>
      <c r="CMB12" s="180"/>
      <c r="CMC12" s="180"/>
      <c r="CMD12" s="180"/>
      <c r="CME12" s="180"/>
      <c r="CMF12" s="180"/>
      <c r="CMG12" s="180"/>
      <c r="CMH12" s="180"/>
      <c r="CMI12" s="180"/>
      <c r="CMJ12" s="180"/>
      <c r="CMK12" s="180"/>
      <c r="CML12" s="180"/>
      <c r="CMM12" s="180"/>
      <c r="CMN12" s="180"/>
      <c r="CMO12" s="180"/>
      <c r="CMP12" s="180"/>
      <c r="CMQ12" s="180"/>
      <c r="CMR12" s="180"/>
      <c r="CMS12" s="180"/>
      <c r="CMT12" s="180"/>
      <c r="CMU12" s="180"/>
      <c r="CMV12" s="180"/>
      <c r="CMW12" s="180"/>
      <c r="CMX12" s="180"/>
      <c r="CMY12" s="180"/>
      <c r="CMZ12" s="180"/>
      <c r="CNA12" s="180"/>
      <c r="CNB12" s="180"/>
      <c r="CNC12" s="180"/>
      <c r="CND12" s="180"/>
      <c r="CNE12" s="180"/>
      <c r="CNF12" s="180"/>
      <c r="CNG12" s="180"/>
      <c r="CNH12" s="180"/>
      <c r="CNI12" s="180"/>
      <c r="CNJ12" s="180"/>
      <c r="CNK12" s="180"/>
      <c r="CNL12" s="180"/>
      <c r="CNM12" s="180"/>
      <c r="CNN12" s="180"/>
      <c r="CNO12" s="180"/>
      <c r="CNP12" s="180"/>
      <c r="CNQ12" s="180"/>
      <c r="CNR12" s="180"/>
      <c r="CNS12" s="180"/>
      <c r="CNT12" s="180"/>
      <c r="CNU12" s="180"/>
      <c r="CNV12" s="180"/>
      <c r="CNW12" s="180"/>
      <c r="CNX12" s="180"/>
      <c r="CNY12" s="180"/>
      <c r="CNZ12" s="180"/>
      <c r="COA12" s="180"/>
      <c r="COB12" s="180"/>
      <c r="COC12" s="180"/>
      <c r="COD12" s="180"/>
      <c r="COE12" s="180"/>
      <c r="COF12" s="180"/>
      <c r="COG12" s="180"/>
      <c r="COH12" s="180"/>
      <c r="COI12" s="180"/>
      <c r="COJ12" s="180"/>
      <c r="COK12" s="180"/>
      <c r="COL12" s="180"/>
      <c r="COM12" s="180"/>
      <c r="CON12" s="180"/>
      <c r="COO12" s="180"/>
      <c r="COP12" s="180"/>
      <c r="COQ12" s="180"/>
      <c r="COR12" s="180"/>
      <c r="COS12" s="180"/>
      <c r="COT12" s="180"/>
      <c r="COU12" s="180"/>
      <c r="COV12" s="180"/>
      <c r="COW12" s="180"/>
      <c r="COX12" s="180"/>
      <c r="COY12" s="180"/>
      <c r="COZ12" s="180"/>
      <c r="CPA12" s="180"/>
      <c r="CPB12" s="180"/>
      <c r="CPC12" s="180"/>
      <c r="CPD12" s="180"/>
      <c r="CPE12" s="180"/>
      <c r="CPF12" s="180"/>
      <c r="CPG12" s="180"/>
      <c r="CPH12" s="180"/>
      <c r="CPI12" s="180"/>
      <c r="CPJ12" s="180"/>
      <c r="CPK12" s="180"/>
      <c r="CPL12" s="180"/>
      <c r="CPM12" s="180"/>
      <c r="CPN12" s="180"/>
      <c r="CPO12" s="180"/>
      <c r="CPP12" s="180"/>
      <c r="CPQ12" s="180"/>
      <c r="CPR12" s="180"/>
      <c r="CPS12" s="180"/>
      <c r="CPT12" s="180"/>
      <c r="CPU12" s="180"/>
      <c r="CPV12" s="180"/>
      <c r="CPW12" s="180"/>
      <c r="CPX12" s="180"/>
      <c r="CPY12" s="180"/>
      <c r="CPZ12" s="180"/>
      <c r="CQA12" s="180"/>
      <c r="CQB12" s="180"/>
      <c r="CQC12" s="180"/>
      <c r="CQD12" s="180"/>
      <c r="CQE12" s="180"/>
      <c r="CQF12" s="180"/>
      <c r="CQG12" s="180"/>
      <c r="CQH12" s="180"/>
      <c r="CQI12" s="180"/>
      <c r="CQJ12" s="180"/>
      <c r="CQK12" s="180"/>
      <c r="CQL12" s="180"/>
      <c r="CQM12" s="180"/>
      <c r="CQN12" s="180"/>
      <c r="CQO12" s="180"/>
      <c r="CQP12" s="180"/>
      <c r="CQQ12" s="180"/>
      <c r="CQR12" s="180"/>
      <c r="CQS12" s="180"/>
      <c r="CQT12" s="180"/>
      <c r="CQU12" s="180"/>
      <c r="CQV12" s="180"/>
      <c r="CQW12" s="180"/>
      <c r="CQX12" s="180"/>
      <c r="CQY12" s="180"/>
      <c r="CQZ12" s="180"/>
      <c r="CRA12" s="180"/>
      <c r="CRB12" s="180"/>
      <c r="CRC12" s="180"/>
      <c r="CRD12" s="180"/>
      <c r="CRE12" s="180"/>
      <c r="CRF12" s="180"/>
      <c r="CRG12" s="180"/>
      <c r="CRH12" s="180"/>
      <c r="CRI12" s="180"/>
      <c r="CRJ12" s="180"/>
      <c r="CRK12" s="180"/>
      <c r="CRL12" s="180"/>
      <c r="CRM12" s="180"/>
      <c r="CRN12" s="180"/>
      <c r="CRO12" s="180"/>
      <c r="CRP12" s="180"/>
      <c r="CRQ12" s="180"/>
      <c r="CRR12" s="180"/>
      <c r="CRS12" s="180"/>
      <c r="CRT12" s="180"/>
      <c r="CRU12" s="180"/>
      <c r="CRV12" s="180"/>
      <c r="CRW12" s="180"/>
      <c r="CRX12" s="180"/>
      <c r="CRY12" s="180"/>
      <c r="CRZ12" s="180"/>
      <c r="CSA12" s="180"/>
      <c r="CSB12" s="180"/>
      <c r="CSC12" s="180"/>
      <c r="CSD12" s="180"/>
      <c r="CSE12" s="180"/>
      <c r="CSF12" s="180"/>
      <c r="CSG12" s="180"/>
      <c r="CSH12" s="180"/>
      <c r="CSI12" s="180"/>
      <c r="CSJ12" s="180"/>
      <c r="CSK12" s="180"/>
      <c r="CSL12" s="180"/>
      <c r="CSM12" s="180"/>
      <c r="CSN12" s="180"/>
      <c r="CSO12" s="180"/>
      <c r="CSP12" s="180"/>
      <c r="CSQ12" s="180"/>
      <c r="CSR12" s="180"/>
      <c r="CSS12" s="180"/>
      <c r="CST12" s="180"/>
      <c r="CSU12" s="180"/>
      <c r="CSV12" s="180"/>
      <c r="CSW12" s="180"/>
      <c r="CSX12" s="180"/>
      <c r="CSY12" s="180"/>
      <c r="CSZ12" s="180"/>
      <c r="CTA12" s="180"/>
      <c r="CTB12" s="180"/>
      <c r="CTC12" s="180"/>
      <c r="CTD12" s="180"/>
      <c r="CTE12" s="180"/>
      <c r="CTF12" s="180"/>
      <c r="CTG12" s="180"/>
      <c r="CTH12" s="180"/>
      <c r="CTI12" s="180"/>
      <c r="CTJ12" s="180"/>
      <c r="CTK12" s="180"/>
      <c r="CTL12" s="180"/>
      <c r="CTM12" s="180"/>
      <c r="CTN12" s="180"/>
      <c r="CTO12" s="180"/>
      <c r="CTP12" s="180"/>
      <c r="CTQ12" s="180"/>
      <c r="CTR12" s="180"/>
      <c r="CTS12" s="180"/>
      <c r="CTT12" s="180"/>
      <c r="CTU12" s="180"/>
      <c r="CTV12" s="180"/>
      <c r="CTW12" s="180"/>
      <c r="CTX12" s="180"/>
      <c r="CTY12" s="180"/>
      <c r="CTZ12" s="180"/>
      <c r="CUA12" s="180"/>
      <c r="CUB12" s="180"/>
      <c r="CUC12" s="180"/>
      <c r="CUD12" s="180"/>
      <c r="CUE12" s="180"/>
      <c r="CUF12" s="180"/>
      <c r="CUG12" s="180"/>
      <c r="CUH12" s="180"/>
      <c r="CUI12" s="180"/>
      <c r="CUJ12" s="180"/>
      <c r="CUK12" s="180"/>
      <c r="CUL12" s="180"/>
      <c r="CUM12" s="180"/>
      <c r="CUN12" s="180"/>
      <c r="CUO12" s="180"/>
      <c r="CUP12" s="180"/>
      <c r="CUQ12" s="180"/>
      <c r="CUR12" s="180"/>
      <c r="CUS12" s="180"/>
      <c r="CUT12" s="180"/>
      <c r="CUU12" s="180"/>
      <c r="CUV12" s="180"/>
      <c r="CUW12" s="180"/>
      <c r="CUX12" s="180"/>
      <c r="CUY12" s="180"/>
      <c r="CUZ12" s="180"/>
      <c r="CVA12" s="180"/>
      <c r="CVB12" s="180"/>
      <c r="CVC12" s="180"/>
      <c r="CVD12" s="180"/>
      <c r="CVE12" s="180"/>
      <c r="CVF12" s="180"/>
      <c r="CVG12" s="180"/>
      <c r="CVH12" s="180"/>
      <c r="CVI12" s="180"/>
      <c r="CVJ12" s="180"/>
      <c r="CVK12" s="180"/>
      <c r="CVL12" s="180"/>
      <c r="CVM12" s="180"/>
      <c r="CVN12" s="180"/>
      <c r="CVO12" s="180"/>
      <c r="CVP12" s="180"/>
      <c r="CVQ12" s="180"/>
      <c r="CVR12" s="180"/>
      <c r="CVS12" s="180"/>
      <c r="CVT12" s="180"/>
      <c r="CVU12" s="180"/>
      <c r="CVV12" s="180"/>
      <c r="CVW12" s="180"/>
      <c r="CVX12" s="180"/>
      <c r="CVY12" s="180"/>
      <c r="CVZ12" s="180"/>
      <c r="CWA12" s="180"/>
      <c r="CWB12" s="180"/>
      <c r="CWC12" s="180"/>
      <c r="CWD12" s="180"/>
      <c r="CWE12" s="180"/>
      <c r="CWF12" s="180"/>
      <c r="CWG12" s="180"/>
      <c r="CWH12" s="180"/>
      <c r="CWI12" s="180"/>
      <c r="CWJ12" s="180"/>
      <c r="CWK12" s="180"/>
      <c r="CWL12" s="180"/>
      <c r="CWM12" s="180"/>
      <c r="CWN12" s="180"/>
      <c r="CWO12" s="180"/>
      <c r="CWP12" s="180"/>
      <c r="CWQ12" s="180"/>
      <c r="CWR12" s="180"/>
      <c r="CWS12" s="180"/>
      <c r="CWT12" s="180"/>
      <c r="CWU12" s="180"/>
      <c r="CWV12" s="180"/>
      <c r="CWW12" s="180"/>
      <c r="CWX12" s="180"/>
      <c r="CWY12" s="180"/>
      <c r="CWZ12" s="180"/>
      <c r="CXA12" s="180"/>
      <c r="CXB12" s="180"/>
      <c r="CXC12" s="180"/>
      <c r="CXD12" s="180"/>
      <c r="CXE12" s="180"/>
      <c r="CXF12" s="180"/>
      <c r="CXG12" s="180"/>
      <c r="CXH12" s="180"/>
      <c r="CXI12" s="180"/>
      <c r="CXJ12" s="180"/>
      <c r="CXK12" s="180"/>
      <c r="CXL12" s="180"/>
      <c r="CXM12" s="180"/>
      <c r="CXN12" s="180"/>
      <c r="CXO12" s="180"/>
      <c r="CXP12" s="180"/>
      <c r="CXQ12" s="180"/>
      <c r="CXR12" s="180"/>
      <c r="CXS12" s="180"/>
      <c r="CXT12" s="180"/>
      <c r="CXU12" s="180"/>
      <c r="CXV12" s="180"/>
      <c r="CXW12" s="180"/>
      <c r="CXX12" s="180"/>
      <c r="CXY12" s="180"/>
      <c r="CXZ12" s="180"/>
      <c r="CYA12" s="180"/>
      <c r="CYB12" s="180"/>
      <c r="CYC12" s="180"/>
      <c r="CYD12" s="180"/>
      <c r="CYE12" s="180"/>
      <c r="CYF12" s="180"/>
      <c r="CYG12" s="180"/>
      <c r="CYH12" s="180"/>
      <c r="CYI12" s="180"/>
      <c r="CYJ12" s="180"/>
      <c r="CYK12" s="180"/>
      <c r="CYL12" s="180"/>
      <c r="CYM12" s="180"/>
      <c r="CYN12" s="180"/>
      <c r="CYO12" s="180"/>
      <c r="CYP12" s="180"/>
      <c r="CYQ12" s="180"/>
      <c r="CYR12" s="180"/>
      <c r="CYS12" s="180"/>
      <c r="CYT12" s="180"/>
      <c r="CYU12" s="180"/>
      <c r="CYV12" s="180"/>
      <c r="CYW12" s="180"/>
      <c r="CYX12" s="180"/>
      <c r="CYY12" s="180"/>
      <c r="CYZ12" s="180"/>
      <c r="CZA12" s="180"/>
      <c r="CZB12" s="180"/>
      <c r="CZC12" s="180"/>
      <c r="CZD12" s="180"/>
      <c r="CZE12" s="180"/>
      <c r="CZF12" s="180"/>
      <c r="CZG12" s="180"/>
      <c r="CZH12" s="180"/>
      <c r="CZI12" s="180"/>
      <c r="CZJ12" s="180"/>
      <c r="CZK12" s="180"/>
      <c r="CZL12" s="180"/>
      <c r="CZM12" s="180"/>
      <c r="CZN12" s="180"/>
      <c r="CZO12" s="180"/>
      <c r="CZP12" s="180"/>
      <c r="CZQ12" s="180"/>
      <c r="CZR12" s="180"/>
      <c r="CZS12" s="180"/>
      <c r="CZT12" s="180"/>
      <c r="CZU12" s="180"/>
      <c r="CZV12" s="180"/>
      <c r="CZW12" s="180"/>
      <c r="CZX12" s="180"/>
      <c r="CZY12" s="180"/>
      <c r="CZZ12" s="180"/>
      <c r="DAA12" s="180"/>
      <c r="DAB12" s="180"/>
      <c r="DAC12" s="180"/>
      <c r="DAD12" s="180"/>
      <c r="DAE12" s="180"/>
      <c r="DAF12" s="180"/>
      <c r="DAG12" s="180"/>
      <c r="DAH12" s="180"/>
      <c r="DAI12" s="180"/>
      <c r="DAJ12" s="180"/>
      <c r="DAK12" s="180"/>
      <c r="DAL12" s="180"/>
      <c r="DAM12" s="180"/>
      <c r="DAN12" s="180"/>
      <c r="DAO12" s="180"/>
      <c r="DAP12" s="180"/>
      <c r="DAQ12" s="180"/>
      <c r="DAR12" s="180"/>
      <c r="DAS12" s="180"/>
      <c r="DAT12" s="180"/>
      <c r="DAU12" s="180"/>
      <c r="DAV12" s="180"/>
      <c r="DAW12" s="180"/>
      <c r="DAX12" s="180"/>
      <c r="DAY12" s="180"/>
      <c r="DAZ12" s="180"/>
      <c r="DBA12" s="180"/>
      <c r="DBB12" s="180"/>
      <c r="DBC12" s="180"/>
      <c r="DBD12" s="180"/>
      <c r="DBE12" s="180"/>
      <c r="DBF12" s="180"/>
      <c r="DBG12" s="180"/>
      <c r="DBH12" s="180"/>
      <c r="DBI12" s="180"/>
      <c r="DBJ12" s="180"/>
      <c r="DBK12" s="180"/>
      <c r="DBL12" s="180"/>
      <c r="DBM12" s="180"/>
      <c r="DBN12" s="180"/>
      <c r="DBO12" s="180"/>
      <c r="DBP12" s="180"/>
      <c r="DBQ12" s="180"/>
      <c r="DBR12" s="180"/>
      <c r="DBS12" s="180"/>
      <c r="DBT12" s="180"/>
      <c r="DBU12" s="180"/>
      <c r="DBV12" s="180"/>
      <c r="DBW12" s="180"/>
      <c r="DBX12" s="180"/>
      <c r="DBY12" s="180"/>
      <c r="DBZ12" s="180"/>
      <c r="DCA12" s="180"/>
      <c r="DCB12" s="180"/>
      <c r="DCC12" s="180"/>
      <c r="DCD12" s="180"/>
      <c r="DCE12" s="180"/>
      <c r="DCF12" s="180"/>
      <c r="DCG12" s="180"/>
      <c r="DCH12" s="180"/>
      <c r="DCI12" s="180"/>
      <c r="DCJ12" s="180"/>
      <c r="DCK12" s="180"/>
      <c r="DCL12" s="180"/>
      <c r="DCM12" s="180"/>
      <c r="DCN12" s="180"/>
      <c r="DCO12" s="180"/>
      <c r="DCP12" s="180"/>
      <c r="DCQ12" s="180"/>
      <c r="DCR12" s="180"/>
      <c r="DCS12" s="180"/>
      <c r="DCT12" s="180"/>
      <c r="DCU12" s="180"/>
      <c r="DCV12" s="180"/>
      <c r="DCW12" s="180"/>
      <c r="DCX12" s="180"/>
      <c r="DCY12" s="180"/>
      <c r="DCZ12" s="180"/>
      <c r="DDA12" s="180"/>
      <c r="DDB12" s="180"/>
      <c r="DDC12" s="180"/>
      <c r="DDD12" s="180"/>
      <c r="DDE12" s="180"/>
      <c r="DDF12" s="180"/>
      <c r="DDG12" s="180"/>
      <c r="DDH12" s="180"/>
      <c r="DDI12" s="180"/>
      <c r="DDJ12" s="180"/>
      <c r="DDK12" s="180"/>
      <c r="DDL12" s="180"/>
      <c r="DDM12" s="180"/>
      <c r="DDN12" s="180"/>
      <c r="DDO12" s="180"/>
      <c r="DDP12" s="180"/>
      <c r="DDQ12" s="180"/>
      <c r="DDR12" s="180"/>
      <c r="DDS12" s="180"/>
      <c r="DDT12" s="180"/>
      <c r="DDU12" s="180"/>
      <c r="DDV12" s="180"/>
      <c r="DDW12" s="180"/>
      <c r="DDX12" s="180"/>
      <c r="DDY12" s="180"/>
      <c r="DDZ12" s="180"/>
      <c r="DEA12" s="180"/>
      <c r="DEB12" s="180"/>
      <c r="DEC12" s="180"/>
      <c r="DED12" s="180"/>
      <c r="DEE12" s="180"/>
      <c r="DEF12" s="180"/>
      <c r="DEG12" s="180"/>
      <c r="DEH12" s="180"/>
      <c r="DEI12" s="180"/>
      <c r="DEJ12" s="180"/>
      <c r="DEK12" s="180"/>
      <c r="DEL12" s="180"/>
      <c r="DEM12" s="180"/>
      <c r="DEN12" s="180"/>
      <c r="DEO12" s="180"/>
      <c r="DEP12" s="180"/>
      <c r="DEQ12" s="180"/>
      <c r="DER12" s="180"/>
      <c r="DES12" s="180"/>
      <c r="DET12" s="180"/>
      <c r="DEU12" s="180"/>
      <c r="DEV12" s="180"/>
      <c r="DEW12" s="180"/>
      <c r="DEX12" s="180"/>
      <c r="DEY12" s="180"/>
      <c r="DEZ12" s="180"/>
      <c r="DFA12" s="180"/>
      <c r="DFB12" s="180"/>
      <c r="DFC12" s="180"/>
      <c r="DFD12" s="180"/>
      <c r="DFE12" s="180"/>
      <c r="DFF12" s="180"/>
      <c r="DFG12" s="180"/>
      <c r="DFH12" s="180"/>
      <c r="DFI12" s="180"/>
      <c r="DFJ12" s="180"/>
      <c r="DFK12" s="180"/>
      <c r="DFL12" s="180"/>
      <c r="DFM12" s="180"/>
      <c r="DFN12" s="180"/>
      <c r="DFO12" s="180"/>
      <c r="DFP12" s="180"/>
      <c r="DFQ12" s="180"/>
      <c r="DFR12" s="180"/>
      <c r="DFS12" s="180"/>
      <c r="DFT12" s="180"/>
      <c r="DFU12" s="180"/>
      <c r="DFV12" s="180"/>
      <c r="DFW12" s="180"/>
      <c r="DFX12" s="180"/>
      <c r="DFY12" s="180"/>
      <c r="DFZ12" s="180"/>
      <c r="DGA12" s="180"/>
      <c r="DGB12" s="180"/>
      <c r="DGC12" s="180"/>
      <c r="DGD12" s="180"/>
      <c r="DGE12" s="180"/>
      <c r="DGF12" s="180"/>
      <c r="DGG12" s="180"/>
      <c r="DGH12" s="180"/>
      <c r="DGI12" s="180"/>
      <c r="DGJ12" s="180"/>
      <c r="DGK12" s="180"/>
      <c r="DGL12" s="180"/>
      <c r="DGM12" s="180"/>
      <c r="DGN12" s="180"/>
      <c r="DGO12" s="180"/>
      <c r="DGP12" s="180"/>
      <c r="DGQ12" s="180"/>
      <c r="DGR12" s="180"/>
      <c r="DGS12" s="180"/>
      <c r="DGT12" s="180"/>
      <c r="DGU12" s="180"/>
      <c r="DGV12" s="180"/>
      <c r="DGW12" s="180"/>
      <c r="DGX12" s="180"/>
      <c r="DGY12" s="180"/>
      <c r="DGZ12" s="180"/>
      <c r="DHA12" s="180"/>
      <c r="DHB12" s="180"/>
      <c r="DHC12" s="180"/>
      <c r="DHD12" s="180"/>
      <c r="DHE12" s="180"/>
      <c r="DHF12" s="180"/>
      <c r="DHG12" s="180"/>
      <c r="DHH12" s="180"/>
      <c r="DHI12" s="180"/>
      <c r="DHJ12" s="180"/>
      <c r="DHK12" s="180"/>
      <c r="DHL12" s="180"/>
      <c r="DHM12" s="180"/>
      <c r="DHN12" s="180"/>
      <c r="DHO12" s="180"/>
      <c r="DHP12" s="180"/>
      <c r="DHQ12" s="180"/>
      <c r="DHR12" s="180"/>
      <c r="DHS12" s="180"/>
      <c r="DHT12" s="180"/>
      <c r="DHU12" s="180"/>
      <c r="DHV12" s="180"/>
      <c r="DHW12" s="180"/>
      <c r="DHX12" s="180"/>
      <c r="DHY12" s="180"/>
      <c r="DHZ12" s="180"/>
      <c r="DIA12" s="180"/>
      <c r="DIB12" s="180"/>
      <c r="DIC12" s="180"/>
      <c r="DID12" s="180"/>
      <c r="DIE12" s="180"/>
      <c r="DIF12" s="180"/>
      <c r="DIG12" s="180"/>
      <c r="DIH12" s="180"/>
      <c r="DII12" s="180"/>
      <c r="DIJ12" s="180"/>
      <c r="DIK12" s="180"/>
      <c r="DIL12" s="180"/>
      <c r="DIM12" s="180"/>
      <c r="DIN12" s="180"/>
      <c r="DIO12" s="180"/>
      <c r="DIP12" s="180"/>
    </row>
    <row r="13" spans="1:2954" s="96" customFormat="1" ht="11.25" customHeight="1">
      <c r="A13" s="183" t="s">
        <v>177</v>
      </c>
      <c r="B13" s="67">
        <v>248</v>
      </c>
      <c r="C13" s="79">
        <v>32288</v>
      </c>
      <c r="D13" s="67">
        <v>2266.9588757499996</v>
      </c>
      <c r="E13" s="79">
        <v>2901</v>
      </c>
      <c r="F13" s="67">
        <v>203.0703815</v>
      </c>
      <c r="G13" s="67">
        <v>24433</v>
      </c>
      <c r="H13" s="67">
        <v>1254.8940116000001</v>
      </c>
      <c r="I13" s="67">
        <v>63916</v>
      </c>
      <c r="J13" s="67">
        <v>3214.4509813</v>
      </c>
      <c r="K13" s="67">
        <v>0</v>
      </c>
      <c r="L13" s="67">
        <v>0</v>
      </c>
      <c r="M13" s="67">
        <v>0</v>
      </c>
      <c r="N13" s="67">
        <v>0</v>
      </c>
      <c r="O13" s="67">
        <v>123538</v>
      </c>
      <c r="P13" s="67">
        <v>6939.374250150001</v>
      </c>
      <c r="Q13" s="68">
        <v>107</v>
      </c>
      <c r="R13" s="68">
        <v>7.71</v>
      </c>
      <c r="S13" s="180"/>
      <c r="T13" s="180"/>
      <c r="U13" s="180"/>
      <c r="V13" s="180"/>
      <c r="W13" s="180"/>
      <c r="X13" s="180"/>
      <c r="Y13" s="180"/>
      <c r="Z13" s="180"/>
      <c r="AA13" s="180"/>
      <c r="AB13" s="180"/>
      <c r="AC13" s="180"/>
      <c r="AD13" s="180"/>
      <c r="AE13" s="180"/>
      <c r="AF13" s="180"/>
      <c r="AG13" s="180"/>
      <c r="AH13" s="180"/>
      <c r="AI13" s="180"/>
      <c r="AJ13" s="180"/>
      <c r="AK13" s="180"/>
      <c r="AL13" s="180"/>
      <c r="AM13" s="180"/>
      <c r="AN13" s="180"/>
      <c r="AO13" s="180"/>
      <c r="AP13" s="180"/>
      <c r="AQ13" s="180"/>
      <c r="AR13" s="180"/>
      <c r="AS13" s="180"/>
      <c r="AT13" s="180"/>
      <c r="AU13" s="180"/>
      <c r="AV13" s="180"/>
      <c r="AW13" s="180"/>
      <c r="AX13" s="180"/>
      <c r="AY13" s="180"/>
      <c r="AZ13" s="180"/>
      <c r="BA13" s="180"/>
      <c r="BB13" s="180"/>
      <c r="BC13" s="180"/>
      <c r="BD13" s="180"/>
      <c r="BE13" s="180"/>
      <c r="BF13" s="180"/>
      <c r="BG13" s="180"/>
      <c r="BH13" s="180"/>
      <c r="BI13" s="180"/>
      <c r="BJ13" s="180"/>
      <c r="BK13" s="180"/>
      <c r="BL13" s="180"/>
      <c r="BM13" s="180"/>
      <c r="BN13" s="180"/>
      <c r="BO13" s="180"/>
      <c r="BP13" s="180"/>
      <c r="BQ13" s="180"/>
      <c r="BR13" s="180"/>
      <c r="BS13" s="180"/>
      <c r="BT13" s="180"/>
      <c r="BU13" s="180"/>
      <c r="BV13" s="180"/>
      <c r="BW13" s="180"/>
      <c r="BX13" s="180"/>
      <c r="BY13" s="180"/>
      <c r="BZ13" s="180"/>
      <c r="CA13" s="180"/>
      <c r="CB13" s="180"/>
      <c r="CC13" s="180"/>
      <c r="CD13" s="180"/>
      <c r="CE13" s="180"/>
      <c r="CF13" s="180"/>
      <c r="CG13" s="180"/>
      <c r="CH13" s="180"/>
      <c r="CI13" s="180"/>
      <c r="CJ13" s="180"/>
      <c r="CK13" s="180"/>
      <c r="CL13" s="180"/>
      <c r="CM13" s="180"/>
      <c r="CN13" s="180"/>
      <c r="CO13" s="180"/>
      <c r="CP13" s="180"/>
      <c r="CQ13" s="180"/>
      <c r="CR13" s="180"/>
      <c r="CS13" s="180"/>
      <c r="CT13" s="180"/>
      <c r="CU13" s="180"/>
      <c r="CV13" s="180"/>
      <c r="CW13" s="180"/>
      <c r="CX13" s="180"/>
      <c r="CY13" s="180"/>
      <c r="CZ13" s="180"/>
      <c r="DA13" s="180"/>
      <c r="DB13" s="180"/>
      <c r="DC13" s="180"/>
      <c r="DD13" s="180"/>
      <c r="DE13" s="180"/>
      <c r="DF13" s="180"/>
      <c r="DG13" s="180"/>
      <c r="DH13" s="180"/>
      <c r="DI13" s="180"/>
      <c r="DJ13" s="180"/>
      <c r="DK13" s="180"/>
      <c r="DL13" s="180"/>
      <c r="DM13" s="180"/>
      <c r="DN13" s="180"/>
      <c r="DO13" s="180"/>
      <c r="DP13" s="180"/>
      <c r="DQ13" s="180"/>
      <c r="DR13" s="180"/>
      <c r="DS13" s="180"/>
      <c r="DT13" s="180"/>
      <c r="DU13" s="180"/>
      <c r="DV13" s="180"/>
      <c r="DW13" s="180"/>
      <c r="DX13" s="180"/>
      <c r="DY13" s="180"/>
      <c r="DZ13" s="180"/>
      <c r="EA13" s="180"/>
      <c r="EB13" s="180"/>
      <c r="EC13" s="180"/>
      <c r="ED13" s="180"/>
      <c r="EE13" s="180"/>
      <c r="EF13" s="180"/>
      <c r="EG13" s="180"/>
      <c r="EH13" s="180"/>
      <c r="EI13" s="180"/>
      <c r="EJ13" s="180"/>
      <c r="EK13" s="180"/>
      <c r="EL13" s="180"/>
      <c r="EM13" s="180"/>
      <c r="EN13" s="180"/>
      <c r="EO13" s="180"/>
      <c r="EP13" s="180"/>
      <c r="EQ13" s="180"/>
      <c r="ER13" s="180"/>
      <c r="ES13" s="180"/>
      <c r="ET13" s="180"/>
      <c r="EU13" s="180"/>
      <c r="EV13" s="180"/>
      <c r="EW13" s="180"/>
      <c r="EX13" s="180"/>
      <c r="EY13" s="180"/>
      <c r="EZ13" s="180"/>
      <c r="FA13" s="180"/>
      <c r="FB13" s="180"/>
      <c r="FC13" s="180"/>
      <c r="FD13" s="180"/>
      <c r="FE13" s="180"/>
      <c r="FF13" s="180"/>
      <c r="FG13" s="180"/>
      <c r="FH13" s="180"/>
      <c r="FI13" s="180"/>
      <c r="FJ13" s="180"/>
      <c r="FK13" s="180"/>
      <c r="FL13" s="180"/>
      <c r="FM13" s="180"/>
      <c r="FN13" s="180"/>
      <c r="FO13" s="180"/>
      <c r="FP13" s="180"/>
      <c r="FQ13" s="180"/>
      <c r="FR13" s="180"/>
      <c r="FS13" s="180"/>
      <c r="FT13" s="180"/>
      <c r="FU13" s="180"/>
      <c r="FV13" s="180"/>
      <c r="FW13" s="180"/>
      <c r="FX13" s="180"/>
      <c r="FY13" s="180"/>
      <c r="FZ13" s="180"/>
      <c r="GA13" s="180"/>
      <c r="GB13" s="180"/>
      <c r="GC13" s="180"/>
      <c r="GD13" s="180"/>
      <c r="GE13" s="180"/>
      <c r="GF13" s="180"/>
      <c r="GG13" s="180"/>
      <c r="GH13" s="180"/>
      <c r="GI13" s="180"/>
      <c r="GJ13" s="180"/>
      <c r="GK13" s="180"/>
      <c r="GL13" s="180"/>
      <c r="GM13" s="180"/>
      <c r="GN13" s="180"/>
      <c r="GO13" s="180"/>
      <c r="GP13" s="180"/>
      <c r="GQ13" s="180"/>
      <c r="GR13" s="180"/>
      <c r="GS13" s="180"/>
      <c r="GT13" s="180"/>
      <c r="GU13" s="180"/>
      <c r="GV13" s="180"/>
      <c r="GW13" s="180"/>
      <c r="GX13" s="180"/>
      <c r="GY13" s="180"/>
      <c r="GZ13" s="180"/>
      <c r="HA13" s="180"/>
      <c r="HB13" s="180"/>
      <c r="HC13" s="180"/>
      <c r="HD13" s="180"/>
      <c r="HE13" s="180"/>
      <c r="HF13" s="180"/>
      <c r="HG13" s="180"/>
      <c r="HH13" s="180"/>
      <c r="HI13" s="180"/>
      <c r="HJ13" s="180"/>
      <c r="HK13" s="180"/>
      <c r="HL13" s="180"/>
      <c r="HM13" s="180"/>
      <c r="HN13" s="180"/>
      <c r="HO13" s="180"/>
      <c r="HP13" s="180"/>
      <c r="HQ13" s="180"/>
      <c r="HR13" s="180"/>
      <c r="HS13" s="180"/>
      <c r="HT13" s="180"/>
      <c r="HU13" s="180"/>
      <c r="HV13" s="180"/>
      <c r="HW13" s="180"/>
      <c r="HX13" s="180"/>
      <c r="HY13" s="180"/>
      <c r="HZ13" s="180"/>
      <c r="IA13" s="180"/>
      <c r="IB13" s="180"/>
      <c r="IC13" s="180"/>
      <c r="ID13" s="180"/>
      <c r="IE13" s="180"/>
      <c r="IF13" s="180"/>
      <c r="IG13" s="180"/>
      <c r="IH13" s="180"/>
      <c r="II13" s="180"/>
      <c r="IJ13" s="180"/>
      <c r="IK13" s="180"/>
      <c r="IL13" s="180"/>
      <c r="IM13" s="180"/>
      <c r="IN13" s="180"/>
      <c r="IO13" s="180"/>
      <c r="IP13" s="180"/>
      <c r="IQ13" s="180"/>
      <c r="IR13" s="180"/>
      <c r="IS13" s="180"/>
      <c r="IT13" s="180"/>
      <c r="IU13" s="180"/>
      <c r="IV13" s="180"/>
      <c r="IW13" s="180"/>
      <c r="IX13" s="180"/>
      <c r="IY13" s="180"/>
      <c r="IZ13" s="180"/>
      <c r="JA13" s="180"/>
      <c r="JB13" s="180"/>
      <c r="JC13" s="180"/>
      <c r="JD13" s="180"/>
      <c r="JE13" s="180"/>
      <c r="JF13" s="180"/>
      <c r="JG13" s="180"/>
      <c r="JH13" s="180"/>
      <c r="JI13" s="180"/>
      <c r="JJ13" s="180"/>
      <c r="JK13" s="180"/>
      <c r="JL13" s="180"/>
      <c r="JM13" s="180"/>
      <c r="JN13" s="180"/>
      <c r="JO13" s="180"/>
      <c r="JP13" s="180"/>
      <c r="JQ13" s="180"/>
      <c r="JR13" s="180"/>
      <c r="JS13" s="180"/>
      <c r="JT13" s="180"/>
      <c r="JU13" s="180"/>
      <c r="JV13" s="180"/>
      <c r="JW13" s="180"/>
      <c r="JX13" s="180"/>
      <c r="JY13" s="180"/>
      <c r="JZ13" s="180"/>
      <c r="KA13" s="180"/>
      <c r="KB13" s="180"/>
      <c r="KC13" s="180"/>
      <c r="KD13" s="180"/>
      <c r="KE13" s="180"/>
      <c r="KF13" s="180"/>
      <c r="KG13" s="180"/>
      <c r="KH13" s="180"/>
      <c r="KI13" s="180"/>
      <c r="KJ13" s="180"/>
      <c r="KK13" s="180"/>
      <c r="KL13" s="180"/>
      <c r="KM13" s="180"/>
      <c r="KN13" s="180"/>
      <c r="KO13" s="180"/>
      <c r="KP13" s="180"/>
      <c r="KQ13" s="180"/>
      <c r="KR13" s="180"/>
      <c r="KS13" s="180"/>
      <c r="KT13" s="180"/>
      <c r="KU13" s="180"/>
      <c r="KV13" s="180"/>
      <c r="KW13" s="180"/>
      <c r="KX13" s="180"/>
      <c r="KY13" s="180"/>
      <c r="KZ13" s="180"/>
      <c r="LA13" s="180"/>
      <c r="LB13" s="180"/>
      <c r="LC13" s="180"/>
      <c r="LD13" s="180"/>
      <c r="LE13" s="180"/>
      <c r="LF13" s="180"/>
      <c r="LG13" s="180"/>
      <c r="LH13" s="180"/>
      <c r="LI13" s="180"/>
      <c r="LJ13" s="180"/>
      <c r="LK13" s="180"/>
      <c r="LL13" s="180"/>
      <c r="LM13" s="180"/>
      <c r="LN13" s="180"/>
      <c r="LO13" s="180"/>
      <c r="LP13" s="180"/>
      <c r="LQ13" s="180"/>
      <c r="LR13" s="180"/>
      <c r="LS13" s="180"/>
      <c r="LT13" s="180"/>
      <c r="LU13" s="180"/>
      <c r="LV13" s="180"/>
      <c r="LW13" s="180"/>
      <c r="LX13" s="180"/>
      <c r="LY13" s="180"/>
      <c r="LZ13" s="180"/>
      <c r="MA13" s="180"/>
      <c r="MB13" s="180"/>
      <c r="MC13" s="180"/>
      <c r="MD13" s="180"/>
      <c r="ME13" s="180"/>
      <c r="MF13" s="180"/>
      <c r="MG13" s="180"/>
      <c r="MH13" s="180"/>
      <c r="MI13" s="180"/>
      <c r="MJ13" s="180"/>
      <c r="MK13" s="180"/>
      <c r="ML13" s="180"/>
      <c r="MM13" s="180"/>
      <c r="MN13" s="180"/>
      <c r="MO13" s="180"/>
      <c r="MP13" s="180"/>
      <c r="MQ13" s="180"/>
      <c r="MR13" s="180"/>
      <c r="MS13" s="180"/>
      <c r="MT13" s="180"/>
      <c r="MU13" s="180"/>
      <c r="MV13" s="180"/>
      <c r="MW13" s="180"/>
      <c r="MX13" s="180"/>
      <c r="MY13" s="180"/>
      <c r="MZ13" s="180"/>
      <c r="NA13" s="180"/>
      <c r="NB13" s="180"/>
      <c r="NC13" s="180"/>
      <c r="ND13" s="180"/>
      <c r="NE13" s="180"/>
      <c r="NF13" s="180"/>
      <c r="NG13" s="180"/>
      <c r="NH13" s="180"/>
      <c r="NI13" s="180"/>
      <c r="NJ13" s="180"/>
      <c r="NK13" s="180"/>
      <c r="NL13" s="180"/>
      <c r="NM13" s="180"/>
      <c r="NN13" s="180"/>
      <c r="NO13" s="180"/>
      <c r="NP13" s="180"/>
      <c r="NQ13" s="180"/>
      <c r="NR13" s="180"/>
      <c r="NS13" s="180"/>
      <c r="NT13" s="180"/>
      <c r="NU13" s="180"/>
      <c r="NV13" s="180"/>
      <c r="NW13" s="180"/>
      <c r="NX13" s="180"/>
      <c r="NY13" s="180"/>
      <c r="NZ13" s="180"/>
      <c r="OA13" s="180"/>
      <c r="OB13" s="180"/>
      <c r="OC13" s="180"/>
      <c r="OD13" s="180"/>
      <c r="OE13" s="180"/>
      <c r="OF13" s="180"/>
      <c r="OG13" s="180"/>
      <c r="OH13" s="180"/>
      <c r="OI13" s="180"/>
      <c r="OJ13" s="180"/>
      <c r="OK13" s="180"/>
      <c r="OL13" s="180"/>
      <c r="OM13" s="180"/>
      <c r="ON13" s="180"/>
      <c r="OO13" s="180"/>
      <c r="OP13" s="180"/>
      <c r="OQ13" s="180"/>
      <c r="OR13" s="180"/>
      <c r="OS13" s="180"/>
      <c r="OT13" s="180"/>
      <c r="OU13" s="180"/>
      <c r="OV13" s="180"/>
      <c r="OW13" s="180"/>
      <c r="OX13" s="180"/>
      <c r="OY13" s="180"/>
      <c r="OZ13" s="180"/>
      <c r="PA13" s="180"/>
      <c r="PB13" s="180"/>
      <c r="PC13" s="180"/>
      <c r="PD13" s="180"/>
      <c r="PE13" s="180"/>
      <c r="PF13" s="180"/>
      <c r="PG13" s="180"/>
      <c r="PH13" s="180"/>
      <c r="PI13" s="180"/>
      <c r="PJ13" s="180"/>
      <c r="PK13" s="180"/>
      <c r="PL13" s="180"/>
      <c r="PM13" s="180"/>
      <c r="PN13" s="180"/>
      <c r="PO13" s="180"/>
      <c r="PP13" s="180"/>
      <c r="PQ13" s="180"/>
      <c r="PR13" s="180"/>
      <c r="PS13" s="180"/>
      <c r="PT13" s="180"/>
      <c r="PU13" s="180"/>
      <c r="PV13" s="180"/>
      <c r="PW13" s="180"/>
      <c r="PX13" s="180"/>
      <c r="PY13" s="180"/>
      <c r="PZ13" s="180"/>
      <c r="QA13" s="180"/>
      <c r="QB13" s="180"/>
      <c r="QC13" s="180"/>
      <c r="QD13" s="180"/>
      <c r="QE13" s="180"/>
      <c r="QF13" s="180"/>
      <c r="QG13" s="180"/>
      <c r="QH13" s="180"/>
      <c r="QI13" s="180"/>
      <c r="QJ13" s="180"/>
      <c r="QK13" s="180"/>
      <c r="QL13" s="180"/>
      <c r="QM13" s="180"/>
      <c r="QN13" s="180"/>
      <c r="QO13" s="180"/>
      <c r="QP13" s="180"/>
      <c r="QQ13" s="180"/>
      <c r="QR13" s="180"/>
      <c r="QS13" s="180"/>
      <c r="QT13" s="180"/>
      <c r="QU13" s="180"/>
      <c r="QV13" s="180"/>
      <c r="QW13" s="180"/>
      <c r="QX13" s="180"/>
      <c r="QY13" s="180"/>
      <c r="QZ13" s="180"/>
      <c r="RA13" s="180"/>
      <c r="RB13" s="180"/>
      <c r="RC13" s="180"/>
      <c r="RD13" s="180"/>
      <c r="RE13" s="180"/>
      <c r="RF13" s="180"/>
      <c r="RG13" s="180"/>
      <c r="RH13" s="180"/>
      <c r="RI13" s="180"/>
      <c r="RJ13" s="180"/>
      <c r="RK13" s="180"/>
      <c r="RL13" s="180"/>
      <c r="RM13" s="180"/>
      <c r="RN13" s="180"/>
      <c r="RO13" s="180"/>
      <c r="RP13" s="180"/>
      <c r="RQ13" s="180"/>
      <c r="RR13" s="180"/>
      <c r="RS13" s="180"/>
      <c r="RT13" s="180"/>
      <c r="RU13" s="180"/>
      <c r="RV13" s="180"/>
      <c r="RW13" s="180"/>
      <c r="RX13" s="180"/>
      <c r="RY13" s="180"/>
      <c r="RZ13" s="180"/>
      <c r="SA13" s="180"/>
      <c r="SB13" s="180"/>
      <c r="SC13" s="180"/>
      <c r="SD13" s="180"/>
      <c r="SE13" s="180"/>
      <c r="SF13" s="180"/>
      <c r="SG13" s="180"/>
      <c r="SH13" s="180"/>
      <c r="SI13" s="180"/>
      <c r="SJ13" s="180"/>
      <c r="SK13" s="180"/>
      <c r="SL13" s="180"/>
      <c r="SM13" s="180"/>
      <c r="SN13" s="180"/>
      <c r="SO13" s="180"/>
      <c r="SP13" s="180"/>
      <c r="SQ13" s="180"/>
      <c r="SR13" s="180"/>
      <c r="SS13" s="180"/>
      <c r="ST13" s="180"/>
      <c r="SU13" s="180"/>
      <c r="SV13" s="180"/>
      <c r="SW13" s="180"/>
      <c r="SX13" s="180"/>
      <c r="SY13" s="180"/>
      <c r="SZ13" s="180"/>
      <c r="TA13" s="180"/>
      <c r="TB13" s="180"/>
      <c r="TC13" s="180"/>
      <c r="TD13" s="180"/>
      <c r="TE13" s="180"/>
      <c r="TF13" s="180"/>
      <c r="TG13" s="180"/>
      <c r="TH13" s="180"/>
      <c r="TI13" s="180"/>
      <c r="TJ13" s="180"/>
      <c r="TK13" s="180"/>
      <c r="TL13" s="180"/>
      <c r="TM13" s="180"/>
      <c r="TN13" s="180"/>
      <c r="TO13" s="180"/>
      <c r="TP13" s="180"/>
      <c r="TQ13" s="180"/>
      <c r="TR13" s="180"/>
      <c r="TS13" s="180"/>
      <c r="TT13" s="180"/>
      <c r="TU13" s="180"/>
      <c r="TV13" s="180"/>
      <c r="TW13" s="180"/>
      <c r="TX13" s="180"/>
      <c r="TY13" s="180"/>
      <c r="TZ13" s="180"/>
      <c r="UA13" s="180"/>
      <c r="UB13" s="180"/>
      <c r="UC13" s="180"/>
      <c r="UD13" s="180"/>
      <c r="UE13" s="180"/>
      <c r="UF13" s="180"/>
      <c r="UG13" s="180"/>
      <c r="UH13" s="180"/>
      <c r="UI13" s="180"/>
      <c r="UJ13" s="180"/>
      <c r="UK13" s="180"/>
      <c r="UL13" s="180"/>
      <c r="UM13" s="180"/>
      <c r="UN13" s="180"/>
      <c r="UO13" s="180"/>
      <c r="UP13" s="180"/>
      <c r="UQ13" s="180"/>
      <c r="UR13" s="180"/>
      <c r="US13" s="180"/>
      <c r="UT13" s="180"/>
      <c r="UU13" s="180"/>
      <c r="UV13" s="180"/>
      <c r="UW13" s="180"/>
      <c r="UX13" s="180"/>
      <c r="UY13" s="180"/>
      <c r="UZ13" s="180"/>
      <c r="VA13" s="180"/>
      <c r="VB13" s="180"/>
      <c r="VC13" s="180"/>
      <c r="VD13" s="180"/>
      <c r="VE13" s="180"/>
      <c r="VF13" s="180"/>
      <c r="VG13" s="180"/>
      <c r="VH13" s="180"/>
      <c r="VI13" s="180"/>
      <c r="VJ13" s="180"/>
      <c r="VK13" s="180"/>
      <c r="VL13" s="180"/>
      <c r="VM13" s="180"/>
      <c r="VN13" s="180"/>
      <c r="VO13" s="180"/>
      <c r="VP13" s="180"/>
      <c r="VQ13" s="180"/>
      <c r="VR13" s="180"/>
      <c r="VS13" s="180"/>
      <c r="VT13" s="180"/>
      <c r="VU13" s="180"/>
      <c r="VV13" s="180"/>
      <c r="VW13" s="180"/>
      <c r="VX13" s="180"/>
      <c r="VY13" s="180"/>
      <c r="VZ13" s="180"/>
      <c r="WA13" s="180"/>
      <c r="WB13" s="180"/>
      <c r="WC13" s="180"/>
      <c r="WD13" s="180"/>
      <c r="WE13" s="180"/>
      <c r="WF13" s="180"/>
      <c r="WG13" s="180"/>
      <c r="WH13" s="180"/>
      <c r="WI13" s="180"/>
      <c r="WJ13" s="180"/>
      <c r="WK13" s="180"/>
      <c r="WL13" s="180"/>
      <c r="WM13" s="180"/>
      <c r="WN13" s="180"/>
      <c r="WO13" s="180"/>
      <c r="WP13" s="180"/>
      <c r="WQ13" s="180"/>
      <c r="WR13" s="180"/>
      <c r="WS13" s="180"/>
      <c r="WT13" s="180"/>
      <c r="WU13" s="180"/>
      <c r="WV13" s="180"/>
      <c r="WW13" s="180"/>
      <c r="WX13" s="180"/>
      <c r="WY13" s="180"/>
      <c r="WZ13" s="180"/>
      <c r="XA13" s="180"/>
      <c r="XB13" s="180"/>
      <c r="XC13" s="180"/>
      <c r="XD13" s="180"/>
      <c r="XE13" s="180"/>
      <c r="XF13" s="180"/>
      <c r="XG13" s="180"/>
      <c r="XH13" s="180"/>
      <c r="XI13" s="180"/>
      <c r="XJ13" s="180"/>
      <c r="XK13" s="180"/>
      <c r="XL13" s="180"/>
      <c r="XM13" s="180"/>
      <c r="XN13" s="180"/>
      <c r="XO13" s="180"/>
      <c r="XP13" s="180"/>
      <c r="XQ13" s="180"/>
      <c r="XR13" s="180"/>
      <c r="XS13" s="180"/>
      <c r="XT13" s="180"/>
      <c r="XU13" s="180"/>
      <c r="XV13" s="180"/>
      <c r="XW13" s="180"/>
      <c r="XX13" s="180"/>
      <c r="XY13" s="180"/>
      <c r="XZ13" s="180"/>
      <c r="YA13" s="180"/>
      <c r="YB13" s="180"/>
      <c r="YC13" s="180"/>
      <c r="YD13" s="180"/>
      <c r="YE13" s="180"/>
      <c r="YF13" s="180"/>
      <c r="YG13" s="180"/>
      <c r="YH13" s="180"/>
      <c r="YI13" s="180"/>
      <c r="YJ13" s="180"/>
      <c r="YK13" s="180"/>
      <c r="YL13" s="180"/>
      <c r="YM13" s="180"/>
      <c r="YN13" s="180"/>
      <c r="YO13" s="180"/>
      <c r="YP13" s="180"/>
      <c r="YQ13" s="180"/>
      <c r="YR13" s="180"/>
      <c r="YS13" s="180"/>
      <c r="YT13" s="180"/>
      <c r="YU13" s="180"/>
      <c r="YV13" s="180"/>
      <c r="YW13" s="180"/>
      <c r="YX13" s="180"/>
      <c r="YY13" s="180"/>
      <c r="YZ13" s="180"/>
      <c r="ZA13" s="180"/>
      <c r="ZB13" s="180"/>
      <c r="ZC13" s="180"/>
      <c r="ZD13" s="180"/>
      <c r="ZE13" s="180"/>
      <c r="ZF13" s="180"/>
      <c r="ZG13" s="180"/>
      <c r="ZH13" s="180"/>
      <c r="ZI13" s="180"/>
      <c r="ZJ13" s="180"/>
      <c r="ZK13" s="180"/>
      <c r="ZL13" s="180"/>
      <c r="ZM13" s="180"/>
      <c r="ZN13" s="180"/>
      <c r="ZO13" s="180"/>
      <c r="ZP13" s="180"/>
      <c r="ZQ13" s="180"/>
      <c r="ZR13" s="180"/>
      <c r="ZS13" s="180"/>
      <c r="ZT13" s="180"/>
      <c r="ZU13" s="180"/>
      <c r="ZV13" s="180"/>
      <c r="ZW13" s="180"/>
      <c r="ZX13" s="180"/>
      <c r="ZY13" s="180"/>
      <c r="ZZ13" s="180"/>
      <c r="AAA13" s="180"/>
      <c r="AAB13" s="180"/>
      <c r="AAC13" s="180"/>
      <c r="AAD13" s="180"/>
      <c r="AAE13" s="180"/>
      <c r="AAF13" s="180"/>
      <c r="AAG13" s="180"/>
      <c r="AAH13" s="180"/>
      <c r="AAI13" s="180"/>
      <c r="AAJ13" s="180"/>
      <c r="AAK13" s="180"/>
      <c r="AAL13" s="180"/>
      <c r="AAM13" s="180"/>
      <c r="AAN13" s="180"/>
      <c r="AAO13" s="180"/>
      <c r="AAP13" s="180"/>
      <c r="AAQ13" s="180"/>
      <c r="AAR13" s="180"/>
      <c r="AAS13" s="180"/>
      <c r="AAT13" s="180"/>
      <c r="AAU13" s="180"/>
      <c r="AAV13" s="180"/>
      <c r="AAW13" s="180"/>
      <c r="AAX13" s="180"/>
      <c r="AAY13" s="180"/>
      <c r="AAZ13" s="180"/>
      <c r="ABA13" s="180"/>
      <c r="ABB13" s="180"/>
      <c r="ABC13" s="180"/>
      <c r="ABD13" s="180"/>
      <c r="ABE13" s="180"/>
      <c r="ABF13" s="180"/>
      <c r="ABG13" s="180"/>
      <c r="ABH13" s="180"/>
      <c r="ABI13" s="180"/>
      <c r="ABJ13" s="180"/>
      <c r="ABK13" s="180"/>
      <c r="ABL13" s="180"/>
      <c r="ABM13" s="180"/>
      <c r="ABN13" s="180"/>
      <c r="ABO13" s="180"/>
      <c r="ABP13" s="180"/>
      <c r="ABQ13" s="180"/>
      <c r="ABR13" s="180"/>
      <c r="ABS13" s="180"/>
      <c r="ABT13" s="180"/>
      <c r="ABU13" s="180"/>
      <c r="ABV13" s="180"/>
      <c r="ABW13" s="180"/>
      <c r="ABX13" s="180"/>
      <c r="ABY13" s="180"/>
      <c r="ABZ13" s="180"/>
      <c r="ACA13" s="180"/>
      <c r="ACB13" s="180"/>
      <c r="ACC13" s="180"/>
      <c r="ACD13" s="180"/>
      <c r="ACE13" s="180"/>
      <c r="ACF13" s="180"/>
      <c r="ACG13" s="180"/>
      <c r="ACH13" s="180"/>
      <c r="ACI13" s="180"/>
      <c r="ACJ13" s="180"/>
      <c r="ACK13" s="180"/>
      <c r="ACL13" s="180"/>
      <c r="ACM13" s="180"/>
      <c r="ACN13" s="180"/>
      <c r="ACO13" s="180"/>
      <c r="ACP13" s="180"/>
      <c r="ACQ13" s="180"/>
      <c r="ACR13" s="180"/>
      <c r="ACS13" s="180"/>
      <c r="ACT13" s="180"/>
      <c r="ACU13" s="180"/>
      <c r="ACV13" s="180"/>
      <c r="ACW13" s="180"/>
      <c r="ACX13" s="180"/>
      <c r="ACY13" s="180"/>
      <c r="ACZ13" s="180"/>
      <c r="ADA13" s="180"/>
      <c r="ADB13" s="180"/>
      <c r="ADC13" s="180"/>
      <c r="ADD13" s="180"/>
      <c r="ADE13" s="180"/>
      <c r="ADF13" s="180"/>
      <c r="ADG13" s="180"/>
      <c r="ADH13" s="180"/>
      <c r="ADI13" s="180"/>
      <c r="ADJ13" s="180"/>
      <c r="ADK13" s="180"/>
      <c r="ADL13" s="180"/>
      <c r="ADM13" s="180"/>
      <c r="ADN13" s="180"/>
      <c r="ADO13" s="180"/>
      <c r="ADP13" s="180"/>
      <c r="ADQ13" s="180"/>
      <c r="ADR13" s="180"/>
      <c r="ADS13" s="180"/>
      <c r="ADT13" s="180"/>
      <c r="ADU13" s="180"/>
      <c r="ADV13" s="180"/>
      <c r="ADW13" s="180"/>
      <c r="ADX13" s="180"/>
      <c r="ADY13" s="180"/>
      <c r="ADZ13" s="180"/>
      <c r="AEA13" s="180"/>
      <c r="AEB13" s="180"/>
      <c r="AEC13" s="180"/>
      <c r="AED13" s="180"/>
      <c r="AEE13" s="180"/>
      <c r="AEF13" s="180"/>
      <c r="AEG13" s="180"/>
      <c r="AEH13" s="180"/>
      <c r="AEI13" s="180"/>
      <c r="AEJ13" s="180"/>
      <c r="AEK13" s="180"/>
      <c r="AEL13" s="180"/>
      <c r="AEM13" s="180"/>
      <c r="AEN13" s="180"/>
      <c r="AEO13" s="180"/>
      <c r="AEP13" s="180"/>
      <c r="AEQ13" s="180"/>
      <c r="AER13" s="180"/>
      <c r="AES13" s="180"/>
      <c r="AET13" s="180"/>
      <c r="AEU13" s="180"/>
      <c r="AEV13" s="180"/>
      <c r="AEW13" s="180"/>
      <c r="AEX13" s="180"/>
      <c r="AEY13" s="180"/>
      <c r="AEZ13" s="180"/>
      <c r="AFA13" s="180"/>
      <c r="AFB13" s="180"/>
      <c r="AFC13" s="180"/>
      <c r="AFD13" s="180"/>
      <c r="AFE13" s="180"/>
      <c r="AFF13" s="180"/>
      <c r="AFG13" s="180"/>
      <c r="AFH13" s="180"/>
      <c r="AFI13" s="180"/>
      <c r="AFJ13" s="180"/>
      <c r="AFK13" s="180"/>
      <c r="AFL13" s="180"/>
      <c r="AFM13" s="180"/>
      <c r="AFN13" s="180"/>
      <c r="AFO13" s="180"/>
      <c r="AFP13" s="180"/>
      <c r="AFQ13" s="180"/>
      <c r="AFR13" s="180"/>
      <c r="AFS13" s="180"/>
      <c r="AFT13" s="180"/>
      <c r="AFU13" s="180"/>
      <c r="AFV13" s="180"/>
      <c r="AFW13" s="180"/>
      <c r="AFX13" s="180"/>
      <c r="AFY13" s="180"/>
      <c r="AFZ13" s="180"/>
      <c r="AGA13" s="180"/>
      <c r="AGB13" s="180"/>
      <c r="AGC13" s="180"/>
      <c r="AGD13" s="180"/>
      <c r="AGE13" s="180"/>
      <c r="AGF13" s="180"/>
      <c r="AGG13" s="180"/>
      <c r="AGH13" s="180"/>
      <c r="AGI13" s="180"/>
      <c r="AGJ13" s="180"/>
      <c r="AGK13" s="180"/>
      <c r="AGL13" s="180"/>
      <c r="AGM13" s="180"/>
      <c r="AGN13" s="180"/>
      <c r="AGO13" s="180"/>
      <c r="AGP13" s="180"/>
      <c r="AGQ13" s="180"/>
      <c r="AGR13" s="180"/>
      <c r="AGS13" s="180"/>
      <c r="AGT13" s="180"/>
      <c r="AGU13" s="180"/>
      <c r="AGV13" s="180"/>
      <c r="AGW13" s="180"/>
      <c r="AGX13" s="180"/>
      <c r="AGY13" s="180"/>
      <c r="AGZ13" s="180"/>
      <c r="AHA13" s="180"/>
      <c r="AHB13" s="180"/>
      <c r="AHC13" s="180"/>
      <c r="AHD13" s="180"/>
      <c r="AHE13" s="180"/>
      <c r="AHF13" s="180"/>
      <c r="AHG13" s="180"/>
      <c r="AHH13" s="180"/>
      <c r="AHI13" s="180"/>
      <c r="AHJ13" s="180"/>
      <c r="AHK13" s="180"/>
      <c r="AHL13" s="180"/>
      <c r="AHM13" s="180"/>
      <c r="AHN13" s="180"/>
      <c r="AHO13" s="180"/>
      <c r="AHP13" s="180"/>
      <c r="AHQ13" s="180"/>
      <c r="AHR13" s="180"/>
      <c r="AHS13" s="180"/>
      <c r="AHT13" s="180"/>
      <c r="AHU13" s="180"/>
      <c r="AHV13" s="180"/>
      <c r="AHW13" s="180"/>
      <c r="AHX13" s="180"/>
      <c r="AHY13" s="180"/>
      <c r="AHZ13" s="180"/>
      <c r="AIA13" s="180"/>
      <c r="AIB13" s="180"/>
      <c r="AIC13" s="180"/>
      <c r="AID13" s="180"/>
      <c r="AIE13" s="180"/>
      <c r="AIF13" s="180"/>
      <c r="AIG13" s="180"/>
      <c r="AIH13" s="180"/>
      <c r="AII13" s="180"/>
      <c r="AIJ13" s="180"/>
      <c r="AIK13" s="180"/>
      <c r="AIL13" s="180"/>
      <c r="AIM13" s="180"/>
      <c r="AIN13" s="180"/>
      <c r="AIO13" s="180"/>
      <c r="AIP13" s="180"/>
      <c r="AIQ13" s="180"/>
      <c r="AIR13" s="180"/>
      <c r="AIS13" s="180"/>
      <c r="AIT13" s="180"/>
      <c r="AIU13" s="180"/>
      <c r="AIV13" s="180"/>
      <c r="AIW13" s="180"/>
      <c r="AIX13" s="180"/>
      <c r="AIY13" s="180"/>
      <c r="AIZ13" s="180"/>
      <c r="AJA13" s="180"/>
      <c r="AJB13" s="180"/>
      <c r="AJC13" s="180"/>
      <c r="AJD13" s="180"/>
      <c r="AJE13" s="180"/>
      <c r="AJF13" s="180"/>
      <c r="AJG13" s="180"/>
      <c r="AJH13" s="180"/>
      <c r="AJI13" s="180"/>
      <c r="AJJ13" s="180"/>
      <c r="AJK13" s="180"/>
      <c r="AJL13" s="180"/>
      <c r="AJM13" s="180"/>
      <c r="AJN13" s="180"/>
      <c r="AJO13" s="180"/>
      <c r="AJP13" s="180"/>
      <c r="AJQ13" s="180"/>
      <c r="AJR13" s="180"/>
      <c r="AJS13" s="180"/>
      <c r="AJT13" s="180"/>
      <c r="AJU13" s="180"/>
      <c r="AJV13" s="180"/>
      <c r="AJW13" s="180"/>
      <c r="AJX13" s="180"/>
      <c r="AJY13" s="180"/>
      <c r="AJZ13" s="180"/>
      <c r="AKA13" s="180"/>
      <c r="AKB13" s="180"/>
      <c r="AKC13" s="180"/>
      <c r="AKD13" s="180"/>
      <c r="AKE13" s="180"/>
      <c r="AKF13" s="180"/>
      <c r="AKG13" s="180"/>
      <c r="AKH13" s="180"/>
      <c r="AKI13" s="180"/>
      <c r="AKJ13" s="180"/>
      <c r="AKK13" s="180"/>
      <c r="AKL13" s="180"/>
      <c r="AKM13" s="180"/>
      <c r="AKN13" s="180"/>
      <c r="AKO13" s="180"/>
      <c r="AKP13" s="180"/>
      <c r="AKQ13" s="180"/>
      <c r="AKR13" s="180"/>
      <c r="AKS13" s="180"/>
      <c r="AKT13" s="180"/>
      <c r="AKU13" s="180"/>
      <c r="AKV13" s="180"/>
      <c r="AKW13" s="180"/>
      <c r="AKX13" s="180"/>
      <c r="AKY13" s="180"/>
      <c r="AKZ13" s="180"/>
      <c r="ALA13" s="180"/>
      <c r="ALB13" s="180"/>
      <c r="ALC13" s="180"/>
      <c r="ALD13" s="180"/>
      <c r="ALE13" s="180"/>
      <c r="ALF13" s="180"/>
      <c r="ALG13" s="180"/>
      <c r="ALH13" s="180"/>
      <c r="ALI13" s="180"/>
      <c r="ALJ13" s="180"/>
      <c r="ALK13" s="180"/>
      <c r="ALL13" s="180"/>
      <c r="ALM13" s="180"/>
      <c r="ALN13" s="180"/>
      <c r="ALO13" s="180"/>
      <c r="ALP13" s="180"/>
      <c r="ALQ13" s="180"/>
      <c r="ALR13" s="180"/>
      <c r="ALS13" s="180"/>
      <c r="ALT13" s="180"/>
      <c r="ALU13" s="180"/>
      <c r="ALV13" s="180"/>
      <c r="ALW13" s="180"/>
      <c r="ALX13" s="180"/>
      <c r="ALY13" s="180"/>
      <c r="ALZ13" s="180"/>
      <c r="AMA13" s="180"/>
      <c r="AMB13" s="180"/>
      <c r="AMC13" s="180"/>
      <c r="AMD13" s="180"/>
      <c r="AME13" s="180"/>
      <c r="AMF13" s="180"/>
      <c r="AMG13" s="180"/>
      <c r="AMH13" s="180"/>
      <c r="AMI13" s="180"/>
      <c r="AMJ13" s="180"/>
      <c r="AMK13" s="180"/>
      <c r="AML13" s="180"/>
      <c r="AMM13" s="180"/>
      <c r="AMN13" s="180"/>
      <c r="AMO13" s="180"/>
      <c r="AMP13" s="180"/>
      <c r="AMQ13" s="180"/>
      <c r="AMR13" s="180"/>
      <c r="AMS13" s="180"/>
      <c r="AMT13" s="180"/>
      <c r="AMU13" s="180"/>
      <c r="AMV13" s="180"/>
      <c r="AMW13" s="180"/>
      <c r="AMX13" s="180"/>
      <c r="AMY13" s="180"/>
      <c r="AMZ13" s="180"/>
      <c r="ANA13" s="180"/>
      <c r="ANB13" s="180"/>
      <c r="ANC13" s="180"/>
      <c r="AND13" s="180"/>
      <c r="ANE13" s="180"/>
      <c r="ANF13" s="180"/>
      <c r="ANG13" s="180"/>
      <c r="ANH13" s="180"/>
      <c r="ANI13" s="180"/>
      <c r="ANJ13" s="180"/>
      <c r="ANK13" s="180"/>
      <c r="ANL13" s="180"/>
      <c r="ANM13" s="180"/>
      <c r="ANN13" s="180"/>
      <c r="ANO13" s="180"/>
      <c r="ANP13" s="180"/>
      <c r="ANQ13" s="180"/>
      <c r="ANR13" s="180"/>
      <c r="ANS13" s="180"/>
      <c r="ANT13" s="180"/>
      <c r="ANU13" s="180"/>
      <c r="ANV13" s="180"/>
      <c r="ANW13" s="180"/>
      <c r="ANX13" s="180"/>
      <c r="ANY13" s="180"/>
      <c r="ANZ13" s="180"/>
      <c r="AOA13" s="180"/>
      <c r="AOB13" s="180"/>
      <c r="AOC13" s="180"/>
      <c r="AOD13" s="180"/>
      <c r="AOE13" s="180"/>
      <c r="AOF13" s="180"/>
      <c r="AOG13" s="180"/>
      <c r="AOH13" s="180"/>
      <c r="AOI13" s="180"/>
      <c r="AOJ13" s="180"/>
      <c r="AOK13" s="180"/>
      <c r="AOL13" s="180"/>
      <c r="AOM13" s="180"/>
      <c r="AON13" s="180"/>
      <c r="AOO13" s="180"/>
      <c r="AOP13" s="180"/>
      <c r="AOQ13" s="180"/>
      <c r="AOR13" s="180"/>
      <c r="AOS13" s="180"/>
      <c r="AOT13" s="180"/>
      <c r="AOU13" s="180"/>
      <c r="AOV13" s="180"/>
      <c r="AOW13" s="180"/>
      <c r="AOX13" s="180"/>
      <c r="AOY13" s="180"/>
      <c r="AOZ13" s="180"/>
      <c r="APA13" s="180"/>
      <c r="APB13" s="180"/>
      <c r="APC13" s="180"/>
      <c r="APD13" s="180"/>
      <c r="APE13" s="180"/>
      <c r="APF13" s="180"/>
      <c r="APG13" s="180"/>
      <c r="APH13" s="180"/>
      <c r="API13" s="180"/>
      <c r="APJ13" s="180"/>
      <c r="APK13" s="180"/>
      <c r="APL13" s="180"/>
      <c r="APM13" s="180"/>
      <c r="APN13" s="180"/>
      <c r="APO13" s="180"/>
      <c r="APP13" s="180"/>
      <c r="APQ13" s="180"/>
      <c r="APR13" s="180"/>
      <c r="APS13" s="180"/>
      <c r="APT13" s="180"/>
      <c r="APU13" s="180"/>
      <c r="APV13" s="180"/>
      <c r="APW13" s="180"/>
      <c r="APX13" s="180"/>
      <c r="APY13" s="180"/>
      <c r="APZ13" s="180"/>
      <c r="AQA13" s="180"/>
      <c r="AQB13" s="180"/>
      <c r="AQC13" s="180"/>
      <c r="AQD13" s="180"/>
      <c r="AQE13" s="180"/>
      <c r="AQF13" s="180"/>
      <c r="AQG13" s="180"/>
      <c r="AQH13" s="180"/>
      <c r="AQI13" s="180"/>
      <c r="AQJ13" s="180"/>
      <c r="AQK13" s="180"/>
      <c r="AQL13" s="180"/>
      <c r="AQM13" s="180"/>
      <c r="AQN13" s="180"/>
      <c r="AQO13" s="180"/>
      <c r="AQP13" s="180"/>
      <c r="AQQ13" s="180"/>
      <c r="AQR13" s="180"/>
      <c r="AQS13" s="180"/>
      <c r="AQT13" s="180"/>
      <c r="AQU13" s="180"/>
      <c r="AQV13" s="180"/>
      <c r="AQW13" s="180"/>
      <c r="AQX13" s="180"/>
      <c r="AQY13" s="180"/>
      <c r="AQZ13" s="180"/>
      <c r="ARA13" s="180"/>
      <c r="ARB13" s="180"/>
      <c r="ARC13" s="180"/>
      <c r="ARD13" s="180"/>
      <c r="ARE13" s="180"/>
      <c r="ARF13" s="180"/>
      <c r="ARG13" s="180"/>
      <c r="ARH13" s="180"/>
      <c r="ARI13" s="180"/>
      <c r="ARJ13" s="180"/>
      <c r="ARK13" s="180"/>
      <c r="ARL13" s="180"/>
      <c r="ARM13" s="180"/>
      <c r="ARN13" s="180"/>
      <c r="ARO13" s="180"/>
      <c r="ARP13" s="180"/>
      <c r="ARQ13" s="180"/>
      <c r="ARR13" s="180"/>
      <c r="ARS13" s="180"/>
      <c r="ART13" s="180"/>
      <c r="ARU13" s="180"/>
      <c r="ARV13" s="180"/>
      <c r="ARW13" s="180"/>
      <c r="ARX13" s="180"/>
      <c r="ARY13" s="180"/>
      <c r="ARZ13" s="180"/>
      <c r="ASA13" s="180"/>
      <c r="ASB13" s="180"/>
      <c r="ASC13" s="180"/>
      <c r="ASD13" s="180"/>
      <c r="ASE13" s="180"/>
      <c r="ASF13" s="180"/>
      <c r="ASG13" s="180"/>
      <c r="ASH13" s="180"/>
      <c r="ASI13" s="180"/>
      <c r="ASJ13" s="180"/>
      <c r="ASK13" s="180"/>
      <c r="ASL13" s="180"/>
      <c r="ASM13" s="180"/>
      <c r="ASN13" s="180"/>
      <c r="ASO13" s="180"/>
      <c r="ASP13" s="180"/>
      <c r="ASQ13" s="180"/>
      <c r="ASR13" s="180"/>
      <c r="ASS13" s="180"/>
      <c r="AST13" s="180"/>
      <c r="ASU13" s="180"/>
      <c r="ASV13" s="180"/>
      <c r="ASW13" s="180"/>
      <c r="ASX13" s="180"/>
      <c r="ASY13" s="180"/>
      <c r="ASZ13" s="180"/>
      <c r="ATA13" s="180"/>
      <c r="ATB13" s="180"/>
      <c r="ATC13" s="180"/>
      <c r="ATD13" s="180"/>
      <c r="ATE13" s="180"/>
      <c r="ATF13" s="180"/>
      <c r="ATG13" s="180"/>
      <c r="ATH13" s="180"/>
      <c r="ATI13" s="180"/>
      <c r="ATJ13" s="180"/>
      <c r="ATK13" s="180"/>
      <c r="ATL13" s="180"/>
      <c r="ATM13" s="180"/>
      <c r="ATN13" s="180"/>
      <c r="ATO13" s="180"/>
      <c r="ATP13" s="180"/>
      <c r="ATQ13" s="180"/>
      <c r="ATR13" s="180"/>
      <c r="ATS13" s="180"/>
      <c r="ATT13" s="180"/>
      <c r="ATU13" s="180"/>
      <c r="ATV13" s="180"/>
      <c r="ATW13" s="180"/>
      <c r="ATX13" s="180"/>
      <c r="ATY13" s="180"/>
      <c r="ATZ13" s="180"/>
      <c r="AUA13" s="180"/>
      <c r="AUB13" s="180"/>
      <c r="AUC13" s="180"/>
      <c r="AUD13" s="180"/>
      <c r="AUE13" s="180"/>
      <c r="AUF13" s="180"/>
      <c r="AUG13" s="180"/>
      <c r="AUH13" s="180"/>
      <c r="AUI13" s="180"/>
      <c r="AUJ13" s="180"/>
      <c r="AUK13" s="180"/>
      <c r="AUL13" s="180"/>
      <c r="AUM13" s="180"/>
      <c r="AUN13" s="180"/>
      <c r="AUO13" s="180"/>
      <c r="AUP13" s="180"/>
      <c r="AUQ13" s="180"/>
      <c r="AUR13" s="180"/>
      <c r="AUS13" s="180"/>
      <c r="AUT13" s="180"/>
      <c r="AUU13" s="180"/>
      <c r="AUV13" s="180"/>
      <c r="AUW13" s="180"/>
      <c r="AUX13" s="180"/>
      <c r="AUY13" s="180"/>
      <c r="AUZ13" s="180"/>
      <c r="AVA13" s="180"/>
      <c r="AVB13" s="180"/>
      <c r="AVC13" s="180"/>
      <c r="AVD13" s="180"/>
      <c r="AVE13" s="180"/>
      <c r="AVF13" s="180"/>
      <c r="AVG13" s="180"/>
      <c r="AVH13" s="180"/>
      <c r="AVI13" s="180"/>
      <c r="AVJ13" s="180"/>
      <c r="AVK13" s="180"/>
      <c r="AVL13" s="180"/>
      <c r="AVM13" s="180"/>
      <c r="AVN13" s="180"/>
      <c r="AVO13" s="180"/>
      <c r="AVP13" s="180"/>
      <c r="AVQ13" s="180"/>
      <c r="AVR13" s="180"/>
      <c r="AVS13" s="180"/>
      <c r="AVT13" s="180"/>
      <c r="AVU13" s="180"/>
      <c r="AVV13" s="180"/>
      <c r="AVW13" s="180"/>
      <c r="AVX13" s="180"/>
      <c r="AVY13" s="180"/>
      <c r="AVZ13" s="180"/>
      <c r="AWA13" s="180"/>
      <c r="AWB13" s="180"/>
      <c r="AWC13" s="180"/>
      <c r="AWD13" s="180"/>
      <c r="AWE13" s="180"/>
      <c r="AWF13" s="180"/>
      <c r="AWG13" s="180"/>
      <c r="AWH13" s="180"/>
      <c r="AWI13" s="180"/>
      <c r="AWJ13" s="180"/>
      <c r="AWK13" s="180"/>
      <c r="AWL13" s="180"/>
      <c r="AWM13" s="180"/>
      <c r="AWN13" s="180"/>
      <c r="AWO13" s="180"/>
      <c r="AWP13" s="180"/>
      <c r="AWQ13" s="180"/>
      <c r="AWR13" s="180"/>
      <c r="AWS13" s="180"/>
      <c r="AWT13" s="180"/>
      <c r="AWU13" s="180"/>
      <c r="AWV13" s="180"/>
      <c r="AWW13" s="180"/>
      <c r="AWX13" s="180"/>
      <c r="AWY13" s="180"/>
      <c r="AWZ13" s="180"/>
      <c r="AXA13" s="180"/>
      <c r="AXB13" s="180"/>
      <c r="AXC13" s="180"/>
      <c r="AXD13" s="180"/>
      <c r="AXE13" s="180"/>
      <c r="AXF13" s="180"/>
      <c r="AXG13" s="180"/>
      <c r="AXH13" s="180"/>
      <c r="AXI13" s="180"/>
      <c r="AXJ13" s="180"/>
      <c r="AXK13" s="180"/>
      <c r="AXL13" s="180"/>
      <c r="AXM13" s="180"/>
      <c r="AXN13" s="180"/>
      <c r="AXO13" s="180"/>
      <c r="AXP13" s="180"/>
      <c r="AXQ13" s="180"/>
      <c r="AXR13" s="180"/>
      <c r="AXS13" s="180"/>
      <c r="AXT13" s="180"/>
      <c r="AXU13" s="180"/>
      <c r="AXV13" s="180"/>
      <c r="AXW13" s="180"/>
      <c r="AXX13" s="180"/>
      <c r="AXY13" s="180"/>
      <c r="AXZ13" s="180"/>
      <c r="AYA13" s="180"/>
      <c r="AYB13" s="180"/>
      <c r="AYC13" s="180"/>
      <c r="AYD13" s="180"/>
      <c r="AYE13" s="180"/>
      <c r="AYF13" s="180"/>
      <c r="AYG13" s="180"/>
      <c r="AYH13" s="180"/>
      <c r="AYI13" s="180"/>
      <c r="AYJ13" s="180"/>
      <c r="AYK13" s="180"/>
      <c r="AYL13" s="180"/>
      <c r="AYM13" s="180"/>
      <c r="AYN13" s="180"/>
      <c r="AYO13" s="180"/>
      <c r="AYP13" s="180"/>
      <c r="AYQ13" s="180"/>
      <c r="AYR13" s="180"/>
      <c r="AYS13" s="180"/>
      <c r="AYT13" s="180"/>
      <c r="AYU13" s="180"/>
      <c r="AYV13" s="180"/>
      <c r="AYW13" s="180"/>
      <c r="AYX13" s="180"/>
      <c r="AYY13" s="180"/>
      <c r="AYZ13" s="180"/>
      <c r="AZA13" s="180"/>
      <c r="AZB13" s="180"/>
      <c r="AZC13" s="180"/>
      <c r="AZD13" s="180"/>
      <c r="AZE13" s="180"/>
      <c r="AZF13" s="180"/>
      <c r="AZG13" s="180"/>
      <c r="AZH13" s="180"/>
      <c r="AZI13" s="180"/>
      <c r="AZJ13" s="180"/>
      <c r="AZK13" s="180"/>
      <c r="AZL13" s="180"/>
      <c r="AZM13" s="180"/>
      <c r="AZN13" s="180"/>
      <c r="AZO13" s="180"/>
      <c r="AZP13" s="180"/>
      <c r="AZQ13" s="180"/>
      <c r="AZR13" s="180"/>
      <c r="AZS13" s="180"/>
      <c r="AZT13" s="180"/>
      <c r="AZU13" s="180"/>
      <c r="AZV13" s="180"/>
      <c r="AZW13" s="180"/>
      <c r="AZX13" s="180"/>
      <c r="AZY13" s="180"/>
      <c r="AZZ13" s="180"/>
      <c r="BAA13" s="180"/>
      <c r="BAB13" s="180"/>
      <c r="BAC13" s="180"/>
      <c r="BAD13" s="180"/>
      <c r="BAE13" s="180"/>
      <c r="BAF13" s="180"/>
      <c r="BAG13" s="180"/>
      <c r="BAH13" s="180"/>
      <c r="BAI13" s="180"/>
      <c r="BAJ13" s="180"/>
      <c r="BAK13" s="180"/>
      <c r="BAL13" s="180"/>
      <c r="BAM13" s="180"/>
      <c r="BAN13" s="180"/>
      <c r="BAO13" s="180"/>
      <c r="BAP13" s="180"/>
      <c r="BAQ13" s="180"/>
      <c r="BAR13" s="180"/>
      <c r="BAS13" s="180"/>
      <c r="BAT13" s="180"/>
      <c r="BAU13" s="180"/>
      <c r="BAV13" s="180"/>
      <c r="BAW13" s="180"/>
      <c r="BAX13" s="180"/>
      <c r="BAY13" s="180"/>
      <c r="BAZ13" s="180"/>
      <c r="BBA13" s="180"/>
      <c r="BBB13" s="180"/>
      <c r="BBC13" s="180"/>
      <c r="BBD13" s="180"/>
      <c r="BBE13" s="180"/>
      <c r="BBF13" s="180"/>
      <c r="BBG13" s="180"/>
      <c r="BBH13" s="180"/>
      <c r="BBI13" s="180"/>
      <c r="BBJ13" s="180"/>
      <c r="BBK13" s="180"/>
      <c r="BBL13" s="180"/>
      <c r="BBM13" s="180"/>
      <c r="BBN13" s="180"/>
      <c r="BBO13" s="180"/>
      <c r="BBP13" s="180"/>
      <c r="BBQ13" s="180"/>
      <c r="BBR13" s="180"/>
      <c r="BBS13" s="180"/>
      <c r="BBT13" s="180"/>
      <c r="BBU13" s="180"/>
      <c r="BBV13" s="180"/>
      <c r="BBW13" s="180"/>
      <c r="BBX13" s="180"/>
      <c r="BBY13" s="180"/>
      <c r="BBZ13" s="180"/>
      <c r="BCA13" s="180"/>
      <c r="BCB13" s="180"/>
      <c r="BCC13" s="180"/>
      <c r="BCD13" s="180"/>
      <c r="BCE13" s="180"/>
      <c r="BCF13" s="180"/>
      <c r="BCG13" s="180"/>
      <c r="BCH13" s="180"/>
      <c r="BCI13" s="180"/>
      <c r="BCJ13" s="180"/>
      <c r="BCK13" s="180"/>
      <c r="BCL13" s="180"/>
      <c r="BCM13" s="180"/>
      <c r="BCN13" s="180"/>
      <c r="BCO13" s="180"/>
      <c r="BCP13" s="180"/>
      <c r="BCQ13" s="180"/>
      <c r="BCR13" s="180"/>
      <c r="BCS13" s="180"/>
      <c r="BCT13" s="180"/>
      <c r="BCU13" s="180"/>
      <c r="BCV13" s="180"/>
      <c r="BCW13" s="180"/>
      <c r="BCX13" s="180"/>
      <c r="BCY13" s="180"/>
      <c r="BCZ13" s="180"/>
      <c r="BDA13" s="180"/>
      <c r="BDB13" s="180"/>
      <c r="BDC13" s="180"/>
      <c r="BDD13" s="180"/>
      <c r="BDE13" s="180"/>
      <c r="BDF13" s="180"/>
      <c r="BDG13" s="180"/>
      <c r="BDH13" s="180"/>
      <c r="BDI13" s="180"/>
      <c r="BDJ13" s="180"/>
      <c r="BDK13" s="180"/>
      <c r="BDL13" s="180"/>
      <c r="BDM13" s="180"/>
      <c r="BDN13" s="180"/>
      <c r="BDO13" s="180"/>
      <c r="BDP13" s="180"/>
      <c r="BDQ13" s="180"/>
      <c r="BDR13" s="180"/>
      <c r="BDS13" s="180"/>
      <c r="BDT13" s="180"/>
      <c r="BDU13" s="180"/>
      <c r="BDV13" s="180"/>
      <c r="BDW13" s="180"/>
      <c r="BDX13" s="180"/>
      <c r="BDY13" s="180"/>
      <c r="BDZ13" s="180"/>
      <c r="BEA13" s="180"/>
      <c r="BEB13" s="180"/>
      <c r="BEC13" s="180"/>
      <c r="BED13" s="180"/>
      <c r="BEE13" s="180"/>
      <c r="BEF13" s="180"/>
      <c r="BEG13" s="180"/>
      <c r="BEH13" s="180"/>
      <c r="BEI13" s="180"/>
      <c r="BEJ13" s="180"/>
      <c r="BEK13" s="180"/>
      <c r="BEL13" s="180"/>
      <c r="BEM13" s="180"/>
      <c r="BEN13" s="180"/>
      <c r="BEO13" s="180"/>
      <c r="BEP13" s="180"/>
      <c r="BEQ13" s="180"/>
      <c r="BER13" s="180"/>
      <c r="BES13" s="180"/>
      <c r="BET13" s="180"/>
      <c r="BEU13" s="180"/>
      <c r="BEV13" s="180"/>
      <c r="BEW13" s="180"/>
      <c r="BEX13" s="180"/>
      <c r="BEY13" s="180"/>
      <c r="BEZ13" s="180"/>
      <c r="BFA13" s="180"/>
      <c r="BFB13" s="180"/>
      <c r="BFC13" s="180"/>
      <c r="BFD13" s="180"/>
      <c r="BFE13" s="180"/>
      <c r="BFF13" s="180"/>
      <c r="BFG13" s="180"/>
      <c r="BFH13" s="180"/>
      <c r="BFI13" s="180"/>
      <c r="BFJ13" s="180"/>
      <c r="BFK13" s="180"/>
      <c r="BFL13" s="180"/>
      <c r="BFM13" s="180"/>
      <c r="BFN13" s="180"/>
      <c r="BFO13" s="180"/>
      <c r="BFP13" s="180"/>
      <c r="BFQ13" s="180"/>
      <c r="BFR13" s="180"/>
      <c r="BFS13" s="180"/>
      <c r="BFT13" s="180"/>
      <c r="BFU13" s="180"/>
      <c r="BFV13" s="180"/>
      <c r="BFW13" s="180"/>
      <c r="BFX13" s="180"/>
      <c r="BFY13" s="180"/>
      <c r="BFZ13" s="180"/>
      <c r="BGA13" s="180"/>
      <c r="BGB13" s="180"/>
      <c r="BGC13" s="180"/>
      <c r="BGD13" s="180"/>
      <c r="BGE13" s="180"/>
      <c r="BGF13" s="180"/>
      <c r="BGG13" s="180"/>
      <c r="BGH13" s="180"/>
      <c r="BGI13" s="180"/>
      <c r="BGJ13" s="180"/>
      <c r="BGK13" s="180"/>
      <c r="BGL13" s="180"/>
      <c r="BGM13" s="180"/>
      <c r="BGN13" s="180"/>
      <c r="BGO13" s="180"/>
      <c r="BGP13" s="180"/>
      <c r="BGQ13" s="180"/>
      <c r="BGR13" s="180"/>
      <c r="BGS13" s="180"/>
      <c r="BGT13" s="180"/>
      <c r="BGU13" s="180"/>
      <c r="BGV13" s="180"/>
      <c r="BGW13" s="180"/>
      <c r="BGX13" s="180"/>
      <c r="BGY13" s="180"/>
      <c r="BGZ13" s="180"/>
      <c r="BHA13" s="180"/>
      <c r="BHB13" s="180"/>
      <c r="BHC13" s="180"/>
      <c r="BHD13" s="180"/>
      <c r="BHE13" s="180"/>
      <c r="BHF13" s="180"/>
      <c r="BHG13" s="180"/>
      <c r="BHH13" s="180"/>
      <c r="BHI13" s="180"/>
      <c r="BHJ13" s="180"/>
      <c r="BHK13" s="180"/>
      <c r="BHL13" s="180"/>
      <c r="BHM13" s="180"/>
      <c r="BHN13" s="180"/>
      <c r="BHO13" s="180"/>
      <c r="BHP13" s="180"/>
      <c r="BHQ13" s="180"/>
      <c r="BHR13" s="180"/>
      <c r="BHS13" s="180"/>
      <c r="BHT13" s="180"/>
      <c r="BHU13" s="180"/>
      <c r="BHV13" s="180"/>
      <c r="BHW13" s="180"/>
      <c r="BHX13" s="180"/>
      <c r="BHY13" s="180"/>
      <c r="BHZ13" s="180"/>
      <c r="BIA13" s="180"/>
      <c r="BIB13" s="180"/>
      <c r="BIC13" s="180"/>
      <c r="BID13" s="180"/>
      <c r="BIE13" s="180"/>
      <c r="BIF13" s="180"/>
      <c r="BIG13" s="180"/>
      <c r="BIH13" s="180"/>
      <c r="BII13" s="180"/>
      <c r="BIJ13" s="180"/>
      <c r="BIK13" s="180"/>
      <c r="BIL13" s="180"/>
      <c r="BIM13" s="180"/>
      <c r="BIN13" s="180"/>
      <c r="BIO13" s="180"/>
      <c r="BIP13" s="180"/>
      <c r="BIQ13" s="180"/>
      <c r="BIR13" s="180"/>
      <c r="BIS13" s="180"/>
      <c r="BIT13" s="180"/>
      <c r="BIU13" s="180"/>
      <c r="BIV13" s="180"/>
      <c r="BIW13" s="180"/>
      <c r="BIX13" s="180"/>
      <c r="BIY13" s="180"/>
      <c r="BIZ13" s="180"/>
      <c r="BJA13" s="180"/>
      <c r="BJB13" s="180"/>
      <c r="BJC13" s="180"/>
      <c r="BJD13" s="180"/>
      <c r="BJE13" s="180"/>
      <c r="BJF13" s="180"/>
      <c r="BJG13" s="180"/>
      <c r="BJH13" s="180"/>
      <c r="BJI13" s="180"/>
      <c r="BJJ13" s="180"/>
      <c r="BJK13" s="180"/>
      <c r="BJL13" s="180"/>
      <c r="BJM13" s="180"/>
      <c r="BJN13" s="180"/>
      <c r="BJO13" s="180"/>
      <c r="BJP13" s="180"/>
      <c r="BJQ13" s="180"/>
      <c r="BJR13" s="180"/>
      <c r="BJS13" s="180"/>
      <c r="BJT13" s="180"/>
      <c r="BJU13" s="180"/>
      <c r="BJV13" s="180"/>
      <c r="BJW13" s="180"/>
      <c r="BJX13" s="180"/>
      <c r="BJY13" s="180"/>
      <c r="BJZ13" s="180"/>
      <c r="BKA13" s="180"/>
      <c r="BKB13" s="180"/>
      <c r="BKC13" s="180"/>
      <c r="BKD13" s="180"/>
      <c r="BKE13" s="180"/>
      <c r="BKF13" s="180"/>
      <c r="BKG13" s="180"/>
      <c r="BKH13" s="180"/>
      <c r="BKI13" s="180"/>
      <c r="BKJ13" s="180"/>
      <c r="BKK13" s="180"/>
      <c r="BKL13" s="180"/>
      <c r="BKM13" s="180"/>
      <c r="BKN13" s="180"/>
      <c r="BKO13" s="180"/>
      <c r="BKP13" s="180"/>
      <c r="BKQ13" s="180"/>
      <c r="BKR13" s="180"/>
      <c r="BKS13" s="180"/>
      <c r="BKT13" s="180"/>
      <c r="BKU13" s="180"/>
      <c r="BKV13" s="180"/>
      <c r="BKW13" s="180"/>
      <c r="BKX13" s="180"/>
      <c r="BKY13" s="180"/>
      <c r="BKZ13" s="180"/>
      <c r="BLA13" s="180"/>
      <c r="BLB13" s="180"/>
      <c r="BLC13" s="180"/>
      <c r="BLD13" s="180"/>
      <c r="BLE13" s="180"/>
      <c r="BLF13" s="180"/>
      <c r="BLG13" s="180"/>
      <c r="BLH13" s="180"/>
      <c r="BLI13" s="180"/>
      <c r="BLJ13" s="180"/>
      <c r="BLK13" s="180"/>
      <c r="BLL13" s="180"/>
      <c r="BLM13" s="180"/>
      <c r="BLN13" s="180"/>
      <c r="BLO13" s="180"/>
      <c r="BLP13" s="180"/>
      <c r="BLQ13" s="180"/>
      <c r="BLR13" s="180"/>
      <c r="BLS13" s="180"/>
      <c r="BLT13" s="180"/>
      <c r="BLU13" s="180"/>
      <c r="BLV13" s="180"/>
      <c r="BLW13" s="180"/>
      <c r="BLX13" s="180"/>
      <c r="BLY13" s="180"/>
      <c r="BLZ13" s="180"/>
      <c r="BMA13" s="180"/>
      <c r="BMB13" s="180"/>
      <c r="BMC13" s="180"/>
      <c r="BMD13" s="180"/>
      <c r="BME13" s="180"/>
      <c r="BMF13" s="180"/>
      <c r="BMG13" s="180"/>
      <c r="BMH13" s="180"/>
      <c r="BMI13" s="180"/>
      <c r="BMJ13" s="180"/>
      <c r="BMK13" s="180"/>
      <c r="BML13" s="180"/>
      <c r="BMM13" s="180"/>
      <c r="BMN13" s="180"/>
      <c r="BMO13" s="180"/>
      <c r="BMP13" s="180"/>
      <c r="BMQ13" s="180"/>
      <c r="BMR13" s="180"/>
      <c r="BMS13" s="180"/>
      <c r="BMT13" s="180"/>
      <c r="BMU13" s="180"/>
      <c r="BMV13" s="180"/>
      <c r="BMW13" s="180"/>
      <c r="BMX13" s="180"/>
      <c r="BMY13" s="180"/>
      <c r="BMZ13" s="180"/>
      <c r="BNA13" s="180"/>
      <c r="BNB13" s="180"/>
      <c r="BNC13" s="180"/>
      <c r="BND13" s="180"/>
      <c r="BNE13" s="180"/>
      <c r="BNF13" s="180"/>
      <c r="BNG13" s="180"/>
      <c r="BNH13" s="180"/>
      <c r="BNI13" s="180"/>
      <c r="BNJ13" s="180"/>
      <c r="BNK13" s="180"/>
      <c r="BNL13" s="180"/>
      <c r="BNM13" s="180"/>
      <c r="BNN13" s="180"/>
      <c r="BNO13" s="180"/>
      <c r="BNP13" s="180"/>
      <c r="BNQ13" s="180"/>
      <c r="BNR13" s="180"/>
      <c r="BNS13" s="180"/>
      <c r="BNT13" s="180"/>
      <c r="BNU13" s="180"/>
      <c r="BNV13" s="180"/>
      <c r="BNW13" s="180"/>
      <c r="BNX13" s="180"/>
      <c r="BNY13" s="180"/>
      <c r="BNZ13" s="180"/>
      <c r="BOA13" s="180"/>
      <c r="BOB13" s="180"/>
      <c r="BOC13" s="180"/>
      <c r="BOD13" s="180"/>
      <c r="BOE13" s="180"/>
      <c r="BOF13" s="180"/>
      <c r="BOG13" s="180"/>
      <c r="BOH13" s="180"/>
      <c r="BOI13" s="180"/>
      <c r="BOJ13" s="180"/>
      <c r="BOK13" s="180"/>
      <c r="BOL13" s="180"/>
      <c r="BOM13" s="180"/>
      <c r="BON13" s="180"/>
      <c r="BOO13" s="180"/>
      <c r="BOP13" s="180"/>
      <c r="BOQ13" s="180"/>
      <c r="BOR13" s="180"/>
      <c r="BOS13" s="180"/>
      <c r="BOT13" s="180"/>
      <c r="BOU13" s="180"/>
      <c r="BOV13" s="180"/>
      <c r="BOW13" s="180"/>
      <c r="BOX13" s="180"/>
      <c r="BOY13" s="180"/>
      <c r="BOZ13" s="180"/>
      <c r="BPA13" s="180"/>
      <c r="BPB13" s="180"/>
      <c r="BPC13" s="180"/>
      <c r="BPD13" s="180"/>
      <c r="BPE13" s="180"/>
      <c r="BPF13" s="180"/>
      <c r="BPG13" s="180"/>
      <c r="BPH13" s="180"/>
      <c r="BPI13" s="180"/>
      <c r="BPJ13" s="180"/>
      <c r="BPK13" s="180"/>
      <c r="BPL13" s="180"/>
      <c r="BPM13" s="180"/>
      <c r="BPN13" s="180"/>
      <c r="BPO13" s="180"/>
      <c r="BPP13" s="180"/>
      <c r="BPQ13" s="180"/>
      <c r="BPR13" s="180"/>
      <c r="BPS13" s="180"/>
      <c r="BPT13" s="180"/>
      <c r="BPU13" s="180"/>
      <c r="BPV13" s="180"/>
      <c r="BPW13" s="180"/>
      <c r="BPX13" s="180"/>
      <c r="BPY13" s="180"/>
      <c r="BPZ13" s="180"/>
      <c r="BQA13" s="180"/>
      <c r="BQB13" s="180"/>
      <c r="BQC13" s="180"/>
      <c r="BQD13" s="180"/>
      <c r="BQE13" s="180"/>
      <c r="BQF13" s="180"/>
      <c r="BQG13" s="180"/>
      <c r="BQH13" s="180"/>
      <c r="BQI13" s="180"/>
      <c r="BQJ13" s="180"/>
      <c r="BQK13" s="180"/>
      <c r="BQL13" s="180"/>
      <c r="BQM13" s="180"/>
      <c r="BQN13" s="180"/>
      <c r="BQO13" s="180"/>
      <c r="BQP13" s="180"/>
      <c r="BQQ13" s="180"/>
      <c r="BQR13" s="180"/>
      <c r="BQS13" s="180"/>
      <c r="BQT13" s="180"/>
      <c r="BQU13" s="180"/>
      <c r="BQV13" s="180"/>
      <c r="BQW13" s="180"/>
      <c r="BQX13" s="180"/>
      <c r="BQY13" s="180"/>
      <c r="BQZ13" s="180"/>
      <c r="BRA13" s="180"/>
      <c r="BRB13" s="180"/>
      <c r="BRC13" s="180"/>
      <c r="BRD13" s="180"/>
      <c r="BRE13" s="180"/>
      <c r="BRF13" s="180"/>
      <c r="BRG13" s="180"/>
      <c r="BRH13" s="180"/>
      <c r="BRI13" s="180"/>
      <c r="BRJ13" s="180"/>
      <c r="BRK13" s="180"/>
      <c r="BRL13" s="180"/>
      <c r="BRM13" s="180"/>
      <c r="BRN13" s="180"/>
      <c r="BRO13" s="180"/>
      <c r="BRP13" s="180"/>
      <c r="BRQ13" s="180"/>
      <c r="BRR13" s="180"/>
      <c r="BRS13" s="180"/>
      <c r="BRT13" s="180"/>
      <c r="BRU13" s="180"/>
      <c r="BRV13" s="180"/>
      <c r="BRW13" s="180"/>
      <c r="BRX13" s="180"/>
      <c r="BRY13" s="180"/>
      <c r="BRZ13" s="180"/>
      <c r="BSA13" s="180"/>
      <c r="BSB13" s="180"/>
      <c r="BSC13" s="180"/>
      <c r="BSD13" s="180"/>
      <c r="BSE13" s="180"/>
      <c r="BSF13" s="180"/>
      <c r="BSG13" s="180"/>
      <c r="BSH13" s="180"/>
      <c r="BSI13" s="180"/>
      <c r="BSJ13" s="180"/>
      <c r="BSK13" s="180"/>
      <c r="BSL13" s="180"/>
      <c r="BSM13" s="180"/>
      <c r="BSN13" s="180"/>
      <c r="BSO13" s="180"/>
      <c r="BSP13" s="180"/>
      <c r="BSQ13" s="180"/>
      <c r="BSR13" s="180"/>
      <c r="BSS13" s="180"/>
      <c r="BST13" s="180"/>
      <c r="BSU13" s="180"/>
      <c r="BSV13" s="180"/>
      <c r="BSW13" s="180"/>
      <c r="BSX13" s="180"/>
      <c r="BSY13" s="180"/>
      <c r="BSZ13" s="180"/>
      <c r="BTA13" s="180"/>
      <c r="BTB13" s="180"/>
      <c r="BTC13" s="180"/>
      <c r="BTD13" s="180"/>
      <c r="BTE13" s="180"/>
      <c r="BTF13" s="180"/>
      <c r="BTG13" s="180"/>
      <c r="BTH13" s="180"/>
      <c r="BTI13" s="180"/>
      <c r="BTJ13" s="180"/>
      <c r="BTK13" s="180"/>
      <c r="BTL13" s="180"/>
      <c r="BTM13" s="180"/>
      <c r="BTN13" s="180"/>
      <c r="BTO13" s="180"/>
      <c r="BTP13" s="180"/>
      <c r="BTQ13" s="180"/>
      <c r="BTR13" s="180"/>
      <c r="BTS13" s="180"/>
      <c r="BTT13" s="180"/>
      <c r="BTU13" s="180"/>
      <c r="BTV13" s="180"/>
      <c r="BTW13" s="180"/>
      <c r="BTX13" s="180"/>
      <c r="BTY13" s="180"/>
      <c r="BTZ13" s="180"/>
      <c r="BUA13" s="180"/>
      <c r="BUB13" s="180"/>
      <c r="BUC13" s="180"/>
      <c r="BUD13" s="180"/>
      <c r="BUE13" s="180"/>
      <c r="BUF13" s="180"/>
      <c r="BUG13" s="180"/>
      <c r="BUH13" s="180"/>
      <c r="BUI13" s="180"/>
      <c r="BUJ13" s="180"/>
      <c r="BUK13" s="180"/>
      <c r="BUL13" s="180"/>
      <c r="BUM13" s="180"/>
      <c r="BUN13" s="180"/>
      <c r="BUO13" s="180"/>
      <c r="BUP13" s="180"/>
      <c r="BUQ13" s="180"/>
      <c r="BUR13" s="180"/>
      <c r="BUS13" s="180"/>
      <c r="BUT13" s="180"/>
      <c r="BUU13" s="180"/>
      <c r="BUV13" s="180"/>
      <c r="BUW13" s="180"/>
      <c r="BUX13" s="180"/>
      <c r="BUY13" s="180"/>
      <c r="BUZ13" s="180"/>
      <c r="BVA13" s="180"/>
      <c r="BVB13" s="180"/>
      <c r="BVC13" s="180"/>
      <c r="BVD13" s="180"/>
      <c r="BVE13" s="180"/>
      <c r="BVF13" s="180"/>
      <c r="BVG13" s="180"/>
      <c r="BVH13" s="180"/>
      <c r="BVI13" s="180"/>
      <c r="BVJ13" s="180"/>
      <c r="BVK13" s="180"/>
      <c r="BVL13" s="180"/>
      <c r="BVM13" s="180"/>
      <c r="BVN13" s="180"/>
      <c r="BVO13" s="180"/>
      <c r="BVP13" s="180"/>
      <c r="BVQ13" s="180"/>
      <c r="BVR13" s="180"/>
      <c r="BVS13" s="180"/>
      <c r="BVT13" s="180"/>
      <c r="BVU13" s="180"/>
      <c r="BVV13" s="180"/>
      <c r="BVW13" s="180"/>
      <c r="BVX13" s="180"/>
      <c r="BVY13" s="180"/>
      <c r="BVZ13" s="180"/>
      <c r="BWA13" s="180"/>
      <c r="BWB13" s="180"/>
      <c r="BWC13" s="180"/>
      <c r="BWD13" s="180"/>
      <c r="BWE13" s="180"/>
      <c r="BWF13" s="180"/>
      <c r="BWG13" s="180"/>
      <c r="BWH13" s="180"/>
      <c r="BWI13" s="180"/>
      <c r="BWJ13" s="180"/>
      <c r="BWK13" s="180"/>
      <c r="BWL13" s="180"/>
      <c r="BWM13" s="180"/>
      <c r="BWN13" s="180"/>
      <c r="BWO13" s="180"/>
      <c r="BWP13" s="180"/>
      <c r="BWQ13" s="180"/>
      <c r="BWR13" s="180"/>
      <c r="BWS13" s="180"/>
      <c r="BWT13" s="180"/>
      <c r="BWU13" s="180"/>
      <c r="BWV13" s="180"/>
      <c r="BWW13" s="180"/>
      <c r="BWX13" s="180"/>
      <c r="BWY13" s="180"/>
      <c r="BWZ13" s="180"/>
      <c r="BXA13" s="180"/>
      <c r="BXB13" s="180"/>
      <c r="BXC13" s="180"/>
      <c r="BXD13" s="180"/>
      <c r="BXE13" s="180"/>
      <c r="BXF13" s="180"/>
      <c r="BXG13" s="180"/>
      <c r="BXH13" s="180"/>
      <c r="BXI13" s="180"/>
      <c r="BXJ13" s="180"/>
      <c r="BXK13" s="180"/>
      <c r="BXL13" s="180"/>
      <c r="BXM13" s="180"/>
      <c r="BXN13" s="180"/>
      <c r="BXO13" s="180"/>
      <c r="BXP13" s="180"/>
      <c r="BXQ13" s="180"/>
      <c r="BXR13" s="180"/>
      <c r="BXS13" s="180"/>
      <c r="BXT13" s="180"/>
      <c r="BXU13" s="180"/>
      <c r="BXV13" s="180"/>
      <c r="BXW13" s="180"/>
      <c r="BXX13" s="180"/>
      <c r="BXY13" s="180"/>
      <c r="BXZ13" s="180"/>
      <c r="BYA13" s="180"/>
      <c r="BYB13" s="180"/>
      <c r="BYC13" s="180"/>
      <c r="BYD13" s="180"/>
      <c r="BYE13" s="180"/>
      <c r="BYF13" s="180"/>
      <c r="BYG13" s="180"/>
      <c r="BYH13" s="180"/>
      <c r="BYI13" s="180"/>
      <c r="BYJ13" s="180"/>
      <c r="BYK13" s="180"/>
      <c r="BYL13" s="180"/>
      <c r="BYM13" s="180"/>
      <c r="BYN13" s="180"/>
      <c r="BYO13" s="180"/>
      <c r="BYP13" s="180"/>
      <c r="BYQ13" s="180"/>
      <c r="BYR13" s="180"/>
      <c r="BYS13" s="180"/>
      <c r="BYT13" s="180"/>
      <c r="BYU13" s="180"/>
      <c r="BYV13" s="180"/>
      <c r="BYW13" s="180"/>
      <c r="BYX13" s="180"/>
      <c r="BYY13" s="180"/>
      <c r="BYZ13" s="180"/>
      <c r="BZA13" s="180"/>
      <c r="BZB13" s="180"/>
      <c r="BZC13" s="180"/>
      <c r="BZD13" s="180"/>
      <c r="BZE13" s="180"/>
      <c r="BZF13" s="180"/>
      <c r="BZG13" s="180"/>
      <c r="BZH13" s="180"/>
      <c r="BZI13" s="180"/>
      <c r="BZJ13" s="180"/>
      <c r="BZK13" s="180"/>
      <c r="BZL13" s="180"/>
      <c r="BZM13" s="180"/>
      <c r="BZN13" s="180"/>
      <c r="BZO13" s="180"/>
      <c r="BZP13" s="180"/>
      <c r="BZQ13" s="180"/>
      <c r="BZR13" s="180"/>
      <c r="BZS13" s="180"/>
      <c r="BZT13" s="180"/>
      <c r="BZU13" s="180"/>
      <c r="BZV13" s="180"/>
      <c r="BZW13" s="180"/>
      <c r="BZX13" s="180"/>
      <c r="BZY13" s="180"/>
      <c r="BZZ13" s="180"/>
      <c r="CAA13" s="180"/>
      <c r="CAB13" s="180"/>
      <c r="CAC13" s="180"/>
      <c r="CAD13" s="180"/>
      <c r="CAE13" s="180"/>
      <c r="CAF13" s="180"/>
      <c r="CAG13" s="180"/>
      <c r="CAH13" s="180"/>
      <c r="CAI13" s="180"/>
      <c r="CAJ13" s="180"/>
      <c r="CAK13" s="180"/>
      <c r="CAL13" s="180"/>
      <c r="CAM13" s="180"/>
      <c r="CAN13" s="180"/>
      <c r="CAO13" s="180"/>
      <c r="CAP13" s="180"/>
      <c r="CAQ13" s="180"/>
      <c r="CAR13" s="180"/>
      <c r="CAS13" s="180"/>
      <c r="CAT13" s="180"/>
      <c r="CAU13" s="180"/>
      <c r="CAV13" s="180"/>
      <c r="CAW13" s="180"/>
      <c r="CAX13" s="180"/>
      <c r="CAY13" s="180"/>
      <c r="CAZ13" s="180"/>
      <c r="CBA13" s="180"/>
      <c r="CBB13" s="180"/>
      <c r="CBC13" s="180"/>
      <c r="CBD13" s="180"/>
      <c r="CBE13" s="180"/>
      <c r="CBF13" s="180"/>
      <c r="CBG13" s="180"/>
      <c r="CBH13" s="180"/>
      <c r="CBI13" s="180"/>
      <c r="CBJ13" s="180"/>
      <c r="CBK13" s="180"/>
      <c r="CBL13" s="180"/>
      <c r="CBM13" s="180"/>
      <c r="CBN13" s="180"/>
      <c r="CBO13" s="180"/>
      <c r="CBP13" s="180"/>
      <c r="CBQ13" s="180"/>
      <c r="CBR13" s="180"/>
      <c r="CBS13" s="180"/>
      <c r="CBT13" s="180"/>
      <c r="CBU13" s="180"/>
      <c r="CBV13" s="180"/>
      <c r="CBW13" s="180"/>
      <c r="CBX13" s="180"/>
      <c r="CBY13" s="180"/>
      <c r="CBZ13" s="180"/>
      <c r="CCA13" s="180"/>
      <c r="CCB13" s="180"/>
      <c r="CCC13" s="180"/>
      <c r="CCD13" s="180"/>
      <c r="CCE13" s="180"/>
      <c r="CCF13" s="180"/>
      <c r="CCG13" s="180"/>
      <c r="CCH13" s="180"/>
      <c r="CCI13" s="180"/>
      <c r="CCJ13" s="180"/>
      <c r="CCK13" s="180"/>
      <c r="CCL13" s="180"/>
      <c r="CCM13" s="180"/>
      <c r="CCN13" s="180"/>
      <c r="CCO13" s="180"/>
      <c r="CCP13" s="180"/>
      <c r="CCQ13" s="180"/>
      <c r="CCR13" s="180"/>
      <c r="CCS13" s="180"/>
      <c r="CCT13" s="180"/>
      <c r="CCU13" s="180"/>
      <c r="CCV13" s="180"/>
      <c r="CCW13" s="180"/>
      <c r="CCX13" s="180"/>
      <c r="CCY13" s="180"/>
      <c r="CCZ13" s="180"/>
      <c r="CDA13" s="180"/>
      <c r="CDB13" s="180"/>
      <c r="CDC13" s="180"/>
      <c r="CDD13" s="180"/>
      <c r="CDE13" s="180"/>
      <c r="CDF13" s="180"/>
      <c r="CDG13" s="180"/>
      <c r="CDH13" s="180"/>
      <c r="CDI13" s="180"/>
      <c r="CDJ13" s="180"/>
      <c r="CDK13" s="180"/>
      <c r="CDL13" s="180"/>
      <c r="CDM13" s="180"/>
      <c r="CDN13" s="180"/>
      <c r="CDO13" s="180"/>
      <c r="CDP13" s="180"/>
      <c r="CDQ13" s="180"/>
      <c r="CDR13" s="180"/>
      <c r="CDS13" s="180"/>
      <c r="CDT13" s="180"/>
      <c r="CDU13" s="180"/>
      <c r="CDV13" s="180"/>
      <c r="CDW13" s="180"/>
      <c r="CDX13" s="180"/>
      <c r="CDY13" s="180"/>
      <c r="CDZ13" s="180"/>
      <c r="CEA13" s="180"/>
      <c r="CEB13" s="180"/>
      <c r="CEC13" s="180"/>
      <c r="CED13" s="180"/>
      <c r="CEE13" s="180"/>
      <c r="CEF13" s="180"/>
      <c r="CEG13" s="180"/>
      <c r="CEH13" s="180"/>
      <c r="CEI13" s="180"/>
      <c r="CEJ13" s="180"/>
      <c r="CEK13" s="180"/>
      <c r="CEL13" s="180"/>
      <c r="CEM13" s="180"/>
      <c r="CEN13" s="180"/>
      <c r="CEO13" s="180"/>
      <c r="CEP13" s="180"/>
      <c r="CEQ13" s="180"/>
      <c r="CER13" s="180"/>
      <c r="CES13" s="180"/>
      <c r="CET13" s="180"/>
      <c r="CEU13" s="180"/>
      <c r="CEV13" s="180"/>
      <c r="CEW13" s="180"/>
      <c r="CEX13" s="180"/>
      <c r="CEY13" s="180"/>
      <c r="CEZ13" s="180"/>
      <c r="CFA13" s="180"/>
      <c r="CFB13" s="180"/>
      <c r="CFC13" s="180"/>
      <c r="CFD13" s="180"/>
      <c r="CFE13" s="180"/>
      <c r="CFF13" s="180"/>
      <c r="CFG13" s="180"/>
      <c r="CFH13" s="180"/>
      <c r="CFI13" s="180"/>
      <c r="CFJ13" s="180"/>
      <c r="CFK13" s="180"/>
      <c r="CFL13" s="180"/>
      <c r="CFM13" s="180"/>
      <c r="CFN13" s="180"/>
      <c r="CFO13" s="180"/>
      <c r="CFP13" s="180"/>
      <c r="CFQ13" s="180"/>
      <c r="CFR13" s="180"/>
      <c r="CFS13" s="180"/>
      <c r="CFT13" s="180"/>
      <c r="CFU13" s="180"/>
      <c r="CFV13" s="180"/>
      <c r="CFW13" s="180"/>
      <c r="CFX13" s="180"/>
      <c r="CFY13" s="180"/>
      <c r="CFZ13" s="180"/>
      <c r="CGA13" s="180"/>
      <c r="CGB13" s="180"/>
      <c r="CGC13" s="180"/>
      <c r="CGD13" s="180"/>
      <c r="CGE13" s="180"/>
      <c r="CGF13" s="180"/>
      <c r="CGG13" s="180"/>
      <c r="CGH13" s="180"/>
      <c r="CGI13" s="180"/>
      <c r="CGJ13" s="180"/>
      <c r="CGK13" s="180"/>
      <c r="CGL13" s="180"/>
      <c r="CGM13" s="180"/>
      <c r="CGN13" s="180"/>
      <c r="CGO13" s="180"/>
      <c r="CGP13" s="180"/>
      <c r="CGQ13" s="180"/>
      <c r="CGR13" s="180"/>
      <c r="CGS13" s="180"/>
      <c r="CGT13" s="180"/>
      <c r="CGU13" s="180"/>
      <c r="CGV13" s="180"/>
      <c r="CGW13" s="180"/>
      <c r="CGX13" s="180"/>
      <c r="CGY13" s="180"/>
      <c r="CGZ13" s="180"/>
      <c r="CHA13" s="180"/>
      <c r="CHB13" s="180"/>
      <c r="CHC13" s="180"/>
      <c r="CHD13" s="180"/>
      <c r="CHE13" s="180"/>
      <c r="CHF13" s="180"/>
      <c r="CHG13" s="180"/>
      <c r="CHH13" s="180"/>
      <c r="CHI13" s="180"/>
      <c r="CHJ13" s="180"/>
      <c r="CHK13" s="180"/>
      <c r="CHL13" s="180"/>
      <c r="CHM13" s="180"/>
      <c r="CHN13" s="180"/>
      <c r="CHO13" s="180"/>
      <c r="CHP13" s="180"/>
      <c r="CHQ13" s="180"/>
      <c r="CHR13" s="180"/>
      <c r="CHS13" s="180"/>
      <c r="CHT13" s="180"/>
      <c r="CHU13" s="180"/>
      <c r="CHV13" s="180"/>
      <c r="CHW13" s="180"/>
      <c r="CHX13" s="180"/>
      <c r="CHY13" s="180"/>
      <c r="CHZ13" s="180"/>
      <c r="CIA13" s="180"/>
      <c r="CIB13" s="180"/>
      <c r="CIC13" s="180"/>
      <c r="CID13" s="180"/>
      <c r="CIE13" s="180"/>
      <c r="CIF13" s="180"/>
      <c r="CIG13" s="180"/>
      <c r="CIH13" s="180"/>
      <c r="CII13" s="180"/>
      <c r="CIJ13" s="180"/>
      <c r="CIK13" s="180"/>
      <c r="CIL13" s="180"/>
      <c r="CIM13" s="180"/>
      <c r="CIN13" s="180"/>
      <c r="CIO13" s="180"/>
      <c r="CIP13" s="180"/>
      <c r="CIQ13" s="180"/>
      <c r="CIR13" s="180"/>
      <c r="CIS13" s="180"/>
      <c r="CIT13" s="180"/>
      <c r="CIU13" s="180"/>
      <c r="CIV13" s="180"/>
      <c r="CIW13" s="180"/>
      <c r="CIX13" s="180"/>
      <c r="CIY13" s="180"/>
      <c r="CIZ13" s="180"/>
      <c r="CJA13" s="180"/>
      <c r="CJB13" s="180"/>
      <c r="CJC13" s="180"/>
      <c r="CJD13" s="180"/>
      <c r="CJE13" s="180"/>
      <c r="CJF13" s="180"/>
      <c r="CJG13" s="180"/>
      <c r="CJH13" s="180"/>
      <c r="CJI13" s="180"/>
      <c r="CJJ13" s="180"/>
      <c r="CJK13" s="180"/>
      <c r="CJL13" s="180"/>
      <c r="CJM13" s="180"/>
      <c r="CJN13" s="180"/>
      <c r="CJO13" s="180"/>
      <c r="CJP13" s="180"/>
      <c r="CJQ13" s="180"/>
      <c r="CJR13" s="180"/>
      <c r="CJS13" s="180"/>
      <c r="CJT13" s="180"/>
      <c r="CJU13" s="180"/>
      <c r="CJV13" s="180"/>
      <c r="CJW13" s="180"/>
      <c r="CJX13" s="180"/>
      <c r="CJY13" s="180"/>
      <c r="CJZ13" s="180"/>
      <c r="CKA13" s="180"/>
      <c r="CKB13" s="180"/>
      <c r="CKC13" s="180"/>
      <c r="CKD13" s="180"/>
      <c r="CKE13" s="180"/>
      <c r="CKF13" s="180"/>
      <c r="CKG13" s="180"/>
      <c r="CKH13" s="180"/>
      <c r="CKI13" s="180"/>
      <c r="CKJ13" s="180"/>
      <c r="CKK13" s="180"/>
      <c r="CKL13" s="180"/>
      <c r="CKM13" s="180"/>
      <c r="CKN13" s="180"/>
      <c r="CKO13" s="180"/>
      <c r="CKP13" s="180"/>
      <c r="CKQ13" s="180"/>
      <c r="CKR13" s="180"/>
      <c r="CKS13" s="180"/>
      <c r="CKT13" s="180"/>
      <c r="CKU13" s="180"/>
      <c r="CKV13" s="180"/>
      <c r="CKW13" s="180"/>
      <c r="CKX13" s="180"/>
      <c r="CKY13" s="180"/>
      <c r="CKZ13" s="180"/>
      <c r="CLA13" s="180"/>
      <c r="CLB13" s="180"/>
      <c r="CLC13" s="180"/>
      <c r="CLD13" s="180"/>
      <c r="CLE13" s="180"/>
      <c r="CLF13" s="180"/>
      <c r="CLG13" s="180"/>
      <c r="CLH13" s="180"/>
      <c r="CLI13" s="180"/>
      <c r="CLJ13" s="180"/>
      <c r="CLK13" s="180"/>
      <c r="CLL13" s="180"/>
      <c r="CLM13" s="180"/>
      <c r="CLN13" s="180"/>
      <c r="CLO13" s="180"/>
      <c r="CLP13" s="180"/>
      <c r="CLQ13" s="180"/>
      <c r="CLR13" s="180"/>
      <c r="CLS13" s="180"/>
      <c r="CLT13" s="180"/>
      <c r="CLU13" s="180"/>
      <c r="CLV13" s="180"/>
      <c r="CLW13" s="180"/>
      <c r="CLX13" s="180"/>
      <c r="CLY13" s="180"/>
      <c r="CLZ13" s="180"/>
      <c r="CMA13" s="180"/>
      <c r="CMB13" s="180"/>
      <c r="CMC13" s="180"/>
      <c r="CMD13" s="180"/>
      <c r="CME13" s="180"/>
      <c r="CMF13" s="180"/>
      <c r="CMG13" s="180"/>
      <c r="CMH13" s="180"/>
      <c r="CMI13" s="180"/>
      <c r="CMJ13" s="180"/>
      <c r="CMK13" s="180"/>
      <c r="CML13" s="180"/>
      <c r="CMM13" s="180"/>
      <c r="CMN13" s="180"/>
      <c r="CMO13" s="180"/>
      <c r="CMP13" s="180"/>
      <c r="CMQ13" s="180"/>
      <c r="CMR13" s="180"/>
      <c r="CMS13" s="180"/>
      <c r="CMT13" s="180"/>
      <c r="CMU13" s="180"/>
      <c r="CMV13" s="180"/>
      <c r="CMW13" s="180"/>
      <c r="CMX13" s="180"/>
      <c r="CMY13" s="180"/>
      <c r="CMZ13" s="180"/>
      <c r="CNA13" s="180"/>
      <c r="CNB13" s="180"/>
      <c r="CNC13" s="180"/>
      <c r="CND13" s="180"/>
      <c r="CNE13" s="180"/>
      <c r="CNF13" s="180"/>
      <c r="CNG13" s="180"/>
      <c r="CNH13" s="180"/>
      <c r="CNI13" s="180"/>
      <c r="CNJ13" s="180"/>
      <c r="CNK13" s="180"/>
      <c r="CNL13" s="180"/>
      <c r="CNM13" s="180"/>
      <c r="CNN13" s="180"/>
      <c r="CNO13" s="180"/>
      <c r="CNP13" s="180"/>
      <c r="CNQ13" s="180"/>
      <c r="CNR13" s="180"/>
      <c r="CNS13" s="180"/>
      <c r="CNT13" s="180"/>
      <c r="CNU13" s="180"/>
      <c r="CNV13" s="180"/>
      <c r="CNW13" s="180"/>
      <c r="CNX13" s="180"/>
      <c r="CNY13" s="180"/>
      <c r="CNZ13" s="180"/>
      <c r="COA13" s="180"/>
      <c r="COB13" s="180"/>
      <c r="COC13" s="180"/>
      <c r="COD13" s="180"/>
      <c r="COE13" s="180"/>
      <c r="COF13" s="180"/>
      <c r="COG13" s="180"/>
      <c r="COH13" s="180"/>
      <c r="COI13" s="180"/>
      <c r="COJ13" s="180"/>
      <c r="COK13" s="180"/>
      <c r="COL13" s="180"/>
      <c r="COM13" s="180"/>
      <c r="CON13" s="180"/>
      <c r="COO13" s="180"/>
      <c r="COP13" s="180"/>
      <c r="COQ13" s="180"/>
      <c r="COR13" s="180"/>
      <c r="COS13" s="180"/>
      <c r="COT13" s="180"/>
      <c r="COU13" s="180"/>
      <c r="COV13" s="180"/>
      <c r="COW13" s="180"/>
      <c r="COX13" s="180"/>
      <c r="COY13" s="180"/>
      <c r="COZ13" s="180"/>
      <c r="CPA13" s="180"/>
      <c r="CPB13" s="180"/>
      <c r="CPC13" s="180"/>
      <c r="CPD13" s="180"/>
      <c r="CPE13" s="180"/>
      <c r="CPF13" s="180"/>
      <c r="CPG13" s="180"/>
      <c r="CPH13" s="180"/>
      <c r="CPI13" s="180"/>
      <c r="CPJ13" s="180"/>
      <c r="CPK13" s="180"/>
      <c r="CPL13" s="180"/>
      <c r="CPM13" s="180"/>
      <c r="CPN13" s="180"/>
      <c r="CPO13" s="180"/>
      <c r="CPP13" s="180"/>
      <c r="CPQ13" s="180"/>
      <c r="CPR13" s="180"/>
      <c r="CPS13" s="180"/>
      <c r="CPT13" s="180"/>
      <c r="CPU13" s="180"/>
      <c r="CPV13" s="180"/>
      <c r="CPW13" s="180"/>
      <c r="CPX13" s="180"/>
      <c r="CPY13" s="180"/>
      <c r="CPZ13" s="180"/>
      <c r="CQA13" s="180"/>
      <c r="CQB13" s="180"/>
      <c r="CQC13" s="180"/>
      <c r="CQD13" s="180"/>
      <c r="CQE13" s="180"/>
      <c r="CQF13" s="180"/>
      <c r="CQG13" s="180"/>
      <c r="CQH13" s="180"/>
      <c r="CQI13" s="180"/>
      <c r="CQJ13" s="180"/>
      <c r="CQK13" s="180"/>
      <c r="CQL13" s="180"/>
      <c r="CQM13" s="180"/>
      <c r="CQN13" s="180"/>
      <c r="CQO13" s="180"/>
      <c r="CQP13" s="180"/>
      <c r="CQQ13" s="180"/>
      <c r="CQR13" s="180"/>
      <c r="CQS13" s="180"/>
      <c r="CQT13" s="180"/>
      <c r="CQU13" s="180"/>
      <c r="CQV13" s="180"/>
      <c r="CQW13" s="180"/>
      <c r="CQX13" s="180"/>
      <c r="CQY13" s="180"/>
      <c r="CQZ13" s="180"/>
      <c r="CRA13" s="180"/>
      <c r="CRB13" s="180"/>
      <c r="CRC13" s="180"/>
      <c r="CRD13" s="180"/>
      <c r="CRE13" s="180"/>
      <c r="CRF13" s="180"/>
      <c r="CRG13" s="180"/>
      <c r="CRH13" s="180"/>
      <c r="CRI13" s="180"/>
      <c r="CRJ13" s="180"/>
      <c r="CRK13" s="180"/>
      <c r="CRL13" s="180"/>
      <c r="CRM13" s="180"/>
      <c r="CRN13" s="180"/>
      <c r="CRO13" s="180"/>
      <c r="CRP13" s="180"/>
      <c r="CRQ13" s="180"/>
      <c r="CRR13" s="180"/>
      <c r="CRS13" s="180"/>
      <c r="CRT13" s="180"/>
      <c r="CRU13" s="180"/>
      <c r="CRV13" s="180"/>
      <c r="CRW13" s="180"/>
      <c r="CRX13" s="180"/>
      <c r="CRY13" s="180"/>
      <c r="CRZ13" s="180"/>
      <c r="CSA13" s="180"/>
      <c r="CSB13" s="180"/>
      <c r="CSC13" s="180"/>
      <c r="CSD13" s="180"/>
      <c r="CSE13" s="180"/>
      <c r="CSF13" s="180"/>
      <c r="CSG13" s="180"/>
      <c r="CSH13" s="180"/>
      <c r="CSI13" s="180"/>
      <c r="CSJ13" s="180"/>
      <c r="CSK13" s="180"/>
      <c r="CSL13" s="180"/>
      <c r="CSM13" s="180"/>
      <c r="CSN13" s="180"/>
      <c r="CSO13" s="180"/>
      <c r="CSP13" s="180"/>
      <c r="CSQ13" s="180"/>
      <c r="CSR13" s="180"/>
      <c r="CSS13" s="180"/>
      <c r="CST13" s="180"/>
      <c r="CSU13" s="180"/>
      <c r="CSV13" s="180"/>
      <c r="CSW13" s="180"/>
      <c r="CSX13" s="180"/>
      <c r="CSY13" s="180"/>
      <c r="CSZ13" s="180"/>
      <c r="CTA13" s="180"/>
      <c r="CTB13" s="180"/>
      <c r="CTC13" s="180"/>
      <c r="CTD13" s="180"/>
      <c r="CTE13" s="180"/>
      <c r="CTF13" s="180"/>
      <c r="CTG13" s="180"/>
      <c r="CTH13" s="180"/>
      <c r="CTI13" s="180"/>
      <c r="CTJ13" s="180"/>
      <c r="CTK13" s="180"/>
      <c r="CTL13" s="180"/>
      <c r="CTM13" s="180"/>
      <c r="CTN13" s="180"/>
      <c r="CTO13" s="180"/>
      <c r="CTP13" s="180"/>
      <c r="CTQ13" s="180"/>
      <c r="CTR13" s="180"/>
      <c r="CTS13" s="180"/>
      <c r="CTT13" s="180"/>
      <c r="CTU13" s="180"/>
      <c r="CTV13" s="180"/>
      <c r="CTW13" s="180"/>
      <c r="CTX13" s="180"/>
      <c r="CTY13" s="180"/>
      <c r="CTZ13" s="180"/>
      <c r="CUA13" s="180"/>
      <c r="CUB13" s="180"/>
      <c r="CUC13" s="180"/>
      <c r="CUD13" s="180"/>
      <c r="CUE13" s="180"/>
      <c r="CUF13" s="180"/>
      <c r="CUG13" s="180"/>
      <c r="CUH13" s="180"/>
      <c r="CUI13" s="180"/>
      <c r="CUJ13" s="180"/>
      <c r="CUK13" s="180"/>
      <c r="CUL13" s="180"/>
      <c r="CUM13" s="180"/>
      <c r="CUN13" s="180"/>
      <c r="CUO13" s="180"/>
      <c r="CUP13" s="180"/>
      <c r="CUQ13" s="180"/>
      <c r="CUR13" s="180"/>
      <c r="CUS13" s="180"/>
      <c r="CUT13" s="180"/>
      <c r="CUU13" s="180"/>
      <c r="CUV13" s="180"/>
      <c r="CUW13" s="180"/>
      <c r="CUX13" s="180"/>
      <c r="CUY13" s="180"/>
      <c r="CUZ13" s="180"/>
      <c r="CVA13" s="180"/>
      <c r="CVB13" s="180"/>
      <c r="CVC13" s="180"/>
      <c r="CVD13" s="180"/>
      <c r="CVE13" s="180"/>
      <c r="CVF13" s="180"/>
      <c r="CVG13" s="180"/>
      <c r="CVH13" s="180"/>
      <c r="CVI13" s="180"/>
      <c r="CVJ13" s="180"/>
      <c r="CVK13" s="180"/>
      <c r="CVL13" s="180"/>
      <c r="CVM13" s="180"/>
      <c r="CVN13" s="180"/>
      <c r="CVO13" s="180"/>
      <c r="CVP13" s="180"/>
      <c r="CVQ13" s="180"/>
      <c r="CVR13" s="180"/>
      <c r="CVS13" s="180"/>
      <c r="CVT13" s="180"/>
      <c r="CVU13" s="180"/>
      <c r="CVV13" s="180"/>
      <c r="CVW13" s="180"/>
      <c r="CVX13" s="180"/>
      <c r="CVY13" s="180"/>
      <c r="CVZ13" s="180"/>
      <c r="CWA13" s="180"/>
      <c r="CWB13" s="180"/>
      <c r="CWC13" s="180"/>
      <c r="CWD13" s="180"/>
      <c r="CWE13" s="180"/>
      <c r="CWF13" s="180"/>
      <c r="CWG13" s="180"/>
      <c r="CWH13" s="180"/>
      <c r="CWI13" s="180"/>
      <c r="CWJ13" s="180"/>
      <c r="CWK13" s="180"/>
      <c r="CWL13" s="180"/>
      <c r="CWM13" s="180"/>
      <c r="CWN13" s="180"/>
      <c r="CWO13" s="180"/>
      <c r="CWP13" s="180"/>
      <c r="CWQ13" s="180"/>
      <c r="CWR13" s="180"/>
      <c r="CWS13" s="180"/>
      <c r="CWT13" s="180"/>
      <c r="CWU13" s="180"/>
      <c r="CWV13" s="180"/>
      <c r="CWW13" s="180"/>
      <c r="CWX13" s="180"/>
      <c r="CWY13" s="180"/>
      <c r="CWZ13" s="180"/>
      <c r="CXA13" s="180"/>
      <c r="CXB13" s="180"/>
      <c r="CXC13" s="180"/>
      <c r="CXD13" s="180"/>
      <c r="CXE13" s="180"/>
      <c r="CXF13" s="180"/>
      <c r="CXG13" s="180"/>
      <c r="CXH13" s="180"/>
      <c r="CXI13" s="180"/>
      <c r="CXJ13" s="180"/>
      <c r="CXK13" s="180"/>
      <c r="CXL13" s="180"/>
      <c r="CXM13" s="180"/>
      <c r="CXN13" s="180"/>
      <c r="CXO13" s="180"/>
      <c r="CXP13" s="180"/>
      <c r="CXQ13" s="180"/>
      <c r="CXR13" s="180"/>
      <c r="CXS13" s="180"/>
      <c r="CXT13" s="180"/>
      <c r="CXU13" s="180"/>
      <c r="CXV13" s="180"/>
      <c r="CXW13" s="180"/>
      <c r="CXX13" s="180"/>
      <c r="CXY13" s="180"/>
      <c r="CXZ13" s="180"/>
      <c r="CYA13" s="180"/>
      <c r="CYB13" s="180"/>
      <c r="CYC13" s="180"/>
      <c r="CYD13" s="180"/>
      <c r="CYE13" s="180"/>
      <c r="CYF13" s="180"/>
      <c r="CYG13" s="180"/>
      <c r="CYH13" s="180"/>
      <c r="CYI13" s="180"/>
      <c r="CYJ13" s="180"/>
      <c r="CYK13" s="180"/>
      <c r="CYL13" s="180"/>
      <c r="CYM13" s="180"/>
      <c r="CYN13" s="180"/>
      <c r="CYO13" s="180"/>
      <c r="CYP13" s="180"/>
      <c r="CYQ13" s="180"/>
      <c r="CYR13" s="180"/>
      <c r="CYS13" s="180"/>
      <c r="CYT13" s="180"/>
      <c r="CYU13" s="180"/>
      <c r="CYV13" s="180"/>
      <c r="CYW13" s="180"/>
      <c r="CYX13" s="180"/>
      <c r="CYY13" s="180"/>
      <c r="CYZ13" s="180"/>
      <c r="CZA13" s="180"/>
      <c r="CZB13" s="180"/>
      <c r="CZC13" s="180"/>
      <c r="CZD13" s="180"/>
      <c r="CZE13" s="180"/>
      <c r="CZF13" s="180"/>
      <c r="CZG13" s="180"/>
      <c r="CZH13" s="180"/>
      <c r="CZI13" s="180"/>
      <c r="CZJ13" s="180"/>
      <c r="CZK13" s="180"/>
      <c r="CZL13" s="180"/>
      <c r="CZM13" s="180"/>
      <c r="CZN13" s="180"/>
      <c r="CZO13" s="180"/>
      <c r="CZP13" s="180"/>
      <c r="CZQ13" s="180"/>
      <c r="CZR13" s="180"/>
      <c r="CZS13" s="180"/>
      <c r="CZT13" s="180"/>
      <c r="CZU13" s="180"/>
      <c r="CZV13" s="180"/>
      <c r="CZW13" s="180"/>
      <c r="CZX13" s="180"/>
      <c r="CZY13" s="180"/>
      <c r="CZZ13" s="180"/>
      <c r="DAA13" s="180"/>
      <c r="DAB13" s="180"/>
      <c r="DAC13" s="180"/>
      <c r="DAD13" s="180"/>
      <c r="DAE13" s="180"/>
      <c r="DAF13" s="180"/>
      <c r="DAG13" s="180"/>
      <c r="DAH13" s="180"/>
      <c r="DAI13" s="180"/>
      <c r="DAJ13" s="180"/>
      <c r="DAK13" s="180"/>
      <c r="DAL13" s="180"/>
      <c r="DAM13" s="180"/>
      <c r="DAN13" s="180"/>
      <c r="DAO13" s="180"/>
      <c r="DAP13" s="180"/>
      <c r="DAQ13" s="180"/>
      <c r="DAR13" s="180"/>
      <c r="DAS13" s="180"/>
      <c r="DAT13" s="180"/>
      <c r="DAU13" s="180"/>
      <c r="DAV13" s="180"/>
      <c r="DAW13" s="180"/>
      <c r="DAX13" s="180"/>
      <c r="DAY13" s="180"/>
      <c r="DAZ13" s="180"/>
      <c r="DBA13" s="180"/>
      <c r="DBB13" s="180"/>
      <c r="DBC13" s="180"/>
      <c r="DBD13" s="180"/>
      <c r="DBE13" s="180"/>
      <c r="DBF13" s="180"/>
      <c r="DBG13" s="180"/>
      <c r="DBH13" s="180"/>
      <c r="DBI13" s="180"/>
      <c r="DBJ13" s="180"/>
      <c r="DBK13" s="180"/>
      <c r="DBL13" s="180"/>
      <c r="DBM13" s="180"/>
      <c r="DBN13" s="180"/>
      <c r="DBO13" s="180"/>
      <c r="DBP13" s="180"/>
      <c r="DBQ13" s="180"/>
      <c r="DBR13" s="180"/>
      <c r="DBS13" s="180"/>
      <c r="DBT13" s="180"/>
      <c r="DBU13" s="180"/>
      <c r="DBV13" s="180"/>
      <c r="DBW13" s="180"/>
      <c r="DBX13" s="180"/>
      <c r="DBY13" s="180"/>
      <c r="DBZ13" s="180"/>
      <c r="DCA13" s="180"/>
      <c r="DCB13" s="180"/>
      <c r="DCC13" s="180"/>
      <c r="DCD13" s="180"/>
      <c r="DCE13" s="180"/>
      <c r="DCF13" s="180"/>
      <c r="DCG13" s="180"/>
      <c r="DCH13" s="180"/>
      <c r="DCI13" s="180"/>
      <c r="DCJ13" s="180"/>
      <c r="DCK13" s="180"/>
      <c r="DCL13" s="180"/>
      <c r="DCM13" s="180"/>
      <c r="DCN13" s="180"/>
      <c r="DCO13" s="180"/>
      <c r="DCP13" s="180"/>
      <c r="DCQ13" s="180"/>
      <c r="DCR13" s="180"/>
      <c r="DCS13" s="180"/>
      <c r="DCT13" s="180"/>
      <c r="DCU13" s="180"/>
      <c r="DCV13" s="180"/>
      <c r="DCW13" s="180"/>
      <c r="DCX13" s="180"/>
      <c r="DCY13" s="180"/>
      <c r="DCZ13" s="180"/>
      <c r="DDA13" s="180"/>
      <c r="DDB13" s="180"/>
      <c r="DDC13" s="180"/>
      <c r="DDD13" s="180"/>
      <c r="DDE13" s="180"/>
      <c r="DDF13" s="180"/>
      <c r="DDG13" s="180"/>
      <c r="DDH13" s="180"/>
      <c r="DDI13" s="180"/>
      <c r="DDJ13" s="180"/>
      <c r="DDK13" s="180"/>
      <c r="DDL13" s="180"/>
      <c r="DDM13" s="180"/>
      <c r="DDN13" s="180"/>
      <c r="DDO13" s="180"/>
      <c r="DDP13" s="180"/>
      <c r="DDQ13" s="180"/>
      <c r="DDR13" s="180"/>
      <c r="DDS13" s="180"/>
      <c r="DDT13" s="180"/>
      <c r="DDU13" s="180"/>
      <c r="DDV13" s="180"/>
      <c r="DDW13" s="180"/>
      <c r="DDX13" s="180"/>
      <c r="DDY13" s="180"/>
      <c r="DDZ13" s="180"/>
      <c r="DEA13" s="180"/>
      <c r="DEB13" s="180"/>
      <c r="DEC13" s="180"/>
      <c r="DED13" s="180"/>
      <c r="DEE13" s="180"/>
      <c r="DEF13" s="180"/>
      <c r="DEG13" s="180"/>
      <c r="DEH13" s="180"/>
      <c r="DEI13" s="180"/>
      <c r="DEJ13" s="180"/>
      <c r="DEK13" s="180"/>
      <c r="DEL13" s="180"/>
      <c r="DEM13" s="180"/>
      <c r="DEN13" s="180"/>
      <c r="DEO13" s="180"/>
      <c r="DEP13" s="180"/>
      <c r="DEQ13" s="180"/>
      <c r="DER13" s="180"/>
      <c r="DES13" s="180"/>
      <c r="DET13" s="180"/>
      <c r="DEU13" s="180"/>
      <c r="DEV13" s="180"/>
      <c r="DEW13" s="180"/>
      <c r="DEX13" s="180"/>
      <c r="DEY13" s="180"/>
      <c r="DEZ13" s="180"/>
      <c r="DFA13" s="180"/>
      <c r="DFB13" s="180"/>
      <c r="DFC13" s="180"/>
      <c r="DFD13" s="180"/>
      <c r="DFE13" s="180"/>
      <c r="DFF13" s="180"/>
      <c r="DFG13" s="180"/>
      <c r="DFH13" s="180"/>
      <c r="DFI13" s="180"/>
      <c r="DFJ13" s="180"/>
      <c r="DFK13" s="180"/>
      <c r="DFL13" s="180"/>
      <c r="DFM13" s="180"/>
      <c r="DFN13" s="180"/>
      <c r="DFO13" s="180"/>
      <c r="DFP13" s="180"/>
      <c r="DFQ13" s="180"/>
      <c r="DFR13" s="180"/>
      <c r="DFS13" s="180"/>
      <c r="DFT13" s="180"/>
      <c r="DFU13" s="180"/>
      <c r="DFV13" s="180"/>
      <c r="DFW13" s="180"/>
      <c r="DFX13" s="180"/>
      <c r="DFY13" s="180"/>
      <c r="DFZ13" s="180"/>
      <c r="DGA13" s="180"/>
      <c r="DGB13" s="180"/>
      <c r="DGC13" s="180"/>
      <c r="DGD13" s="180"/>
      <c r="DGE13" s="180"/>
      <c r="DGF13" s="180"/>
      <c r="DGG13" s="180"/>
      <c r="DGH13" s="180"/>
      <c r="DGI13" s="180"/>
      <c r="DGJ13" s="180"/>
      <c r="DGK13" s="180"/>
      <c r="DGL13" s="180"/>
      <c r="DGM13" s="180"/>
      <c r="DGN13" s="180"/>
      <c r="DGO13" s="180"/>
      <c r="DGP13" s="180"/>
      <c r="DGQ13" s="180"/>
      <c r="DGR13" s="180"/>
      <c r="DGS13" s="180"/>
      <c r="DGT13" s="180"/>
      <c r="DGU13" s="180"/>
      <c r="DGV13" s="180"/>
      <c r="DGW13" s="180"/>
      <c r="DGX13" s="180"/>
      <c r="DGY13" s="180"/>
      <c r="DGZ13" s="180"/>
      <c r="DHA13" s="180"/>
      <c r="DHB13" s="180"/>
      <c r="DHC13" s="180"/>
      <c r="DHD13" s="180"/>
      <c r="DHE13" s="180"/>
      <c r="DHF13" s="180"/>
      <c r="DHG13" s="180"/>
      <c r="DHH13" s="180"/>
      <c r="DHI13" s="180"/>
      <c r="DHJ13" s="180"/>
      <c r="DHK13" s="180"/>
      <c r="DHL13" s="180"/>
      <c r="DHM13" s="180"/>
      <c r="DHN13" s="180"/>
      <c r="DHO13" s="180"/>
      <c r="DHP13" s="180"/>
      <c r="DHQ13" s="180"/>
      <c r="DHR13" s="180"/>
      <c r="DHS13" s="180"/>
      <c r="DHT13" s="180"/>
      <c r="DHU13" s="180"/>
      <c r="DHV13" s="180"/>
      <c r="DHW13" s="180"/>
      <c r="DHX13" s="180"/>
      <c r="DHY13" s="180"/>
      <c r="DHZ13" s="180"/>
      <c r="DIA13" s="180"/>
      <c r="DIB13" s="180"/>
      <c r="DIC13" s="180"/>
      <c r="DID13" s="180"/>
      <c r="DIE13" s="180"/>
      <c r="DIF13" s="180"/>
      <c r="DIG13" s="180"/>
      <c r="DIH13" s="180"/>
      <c r="DII13" s="180"/>
      <c r="DIJ13" s="180"/>
      <c r="DIK13" s="180"/>
      <c r="DIL13" s="180"/>
      <c r="DIM13" s="180"/>
      <c r="DIN13" s="180"/>
      <c r="DIO13" s="180"/>
      <c r="DIP13" s="180"/>
    </row>
    <row r="14" spans="1:2954" s="96" customFormat="1" ht="11.25" customHeight="1">
      <c r="A14" s="805" t="s">
        <v>766</v>
      </c>
      <c r="B14" s="67">
        <v>246</v>
      </c>
      <c r="C14" s="79">
        <v>44117</v>
      </c>
      <c r="D14" s="67">
        <v>3217.5382433750001</v>
      </c>
      <c r="E14" s="79">
        <v>467</v>
      </c>
      <c r="F14" s="67">
        <v>36.725538004999997</v>
      </c>
      <c r="G14" s="67">
        <v>82</v>
      </c>
      <c r="H14" s="67">
        <v>5.9207460000000003</v>
      </c>
      <c r="I14" s="67">
        <v>32</v>
      </c>
      <c r="J14" s="67">
        <v>2.284462875</v>
      </c>
      <c r="K14" s="67">
        <v>3</v>
      </c>
      <c r="L14" s="67">
        <v>0.17921999999999999</v>
      </c>
      <c r="M14" s="67">
        <v>0</v>
      </c>
      <c r="N14" s="67">
        <v>0</v>
      </c>
      <c r="O14" s="67">
        <v>44701</v>
      </c>
      <c r="P14" s="67">
        <v>3262.6482102549999</v>
      </c>
      <c r="Q14" s="68">
        <v>2</v>
      </c>
      <c r="R14" s="68">
        <v>0.12</v>
      </c>
      <c r="S14" s="180"/>
      <c r="T14" s="180"/>
      <c r="U14" s="180"/>
      <c r="V14" s="180"/>
      <c r="W14" s="180"/>
      <c r="X14" s="180"/>
      <c r="Y14" s="180"/>
      <c r="Z14" s="180"/>
      <c r="AA14" s="180"/>
      <c r="AB14" s="180"/>
      <c r="AC14" s="180"/>
      <c r="AD14" s="180"/>
      <c r="AE14" s="180"/>
      <c r="AF14" s="180"/>
      <c r="AG14" s="180"/>
      <c r="AH14" s="180"/>
      <c r="AI14" s="180"/>
      <c r="AJ14" s="180"/>
      <c r="AK14" s="180"/>
      <c r="AL14" s="180"/>
      <c r="AM14" s="180"/>
      <c r="AN14" s="180"/>
      <c r="AO14" s="180"/>
      <c r="AP14" s="180"/>
      <c r="AQ14" s="180"/>
      <c r="AR14" s="180"/>
      <c r="AS14" s="180"/>
      <c r="AT14" s="180"/>
      <c r="AU14" s="180"/>
      <c r="AV14" s="180"/>
      <c r="AW14" s="180"/>
      <c r="AX14" s="180"/>
      <c r="AY14" s="180"/>
      <c r="AZ14" s="180"/>
      <c r="BA14" s="180"/>
      <c r="BB14" s="180"/>
      <c r="BC14" s="180"/>
      <c r="BD14" s="180"/>
      <c r="BE14" s="180"/>
      <c r="BF14" s="180"/>
      <c r="BG14" s="180"/>
      <c r="BH14" s="180"/>
      <c r="BI14" s="180"/>
      <c r="BJ14" s="180"/>
      <c r="BK14" s="180"/>
      <c r="BL14" s="180"/>
      <c r="BM14" s="180"/>
      <c r="BN14" s="180"/>
      <c r="BO14" s="180"/>
      <c r="BP14" s="180"/>
      <c r="BQ14" s="180"/>
      <c r="BR14" s="180"/>
      <c r="BS14" s="180"/>
      <c r="BT14" s="180"/>
      <c r="BU14" s="180"/>
      <c r="BV14" s="180"/>
      <c r="BW14" s="180"/>
      <c r="BX14" s="180"/>
      <c r="BY14" s="180"/>
      <c r="BZ14" s="180"/>
      <c r="CA14" s="180"/>
      <c r="CB14" s="180"/>
      <c r="CC14" s="180"/>
      <c r="CD14" s="180"/>
      <c r="CE14" s="180"/>
      <c r="CF14" s="180"/>
      <c r="CG14" s="180"/>
      <c r="CH14" s="180"/>
      <c r="CI14" s="180"/>
      <c r="CJ14" s="180"/>
      <c r="CK14" s="180"/>
      <c r="CL14" s="180"/>
      <c r="CM14" s="180"/>
      <c r="CN14" s="180"/>
      <c r="CO14" s="180"/>
      <c r="CP14" s="180"/>
      <c r="CQ14" s="180"/>
      <c r="CR14" s="180"/>
      <c r="CS14" s="180"/>
      <c r="CT14" s="180"/>
      <c r="CU14" s="180"/>
      <c r="CV14" s="180"/>
      <c r="CW14" s="180"/>
      <c r="CX14" s="180"/>
      <c r="CY14" s="180"/>
      <c r="CZ14" s="180"/>
      <c r="DA14" s="180"/>
      <c r="DB14" s="180"/>
      <c r="DC14" s="180"/>
      <c r="DD14" s="180"/>
      <c r="DE14" s="180"/>
      <c r="DF14" s="180"/>
      <c r="DG14" s="180"/>
      <c r="DH14" s="180"/>
      <c r="DI14" s="180"/>
      <c r="DJ14" s="180"/>
      <c r="DK14" s="180"/>
      <c r="DL14" s="180"/>
      <c r="DM14" s="180"/>
      <c r="DN14" s="180"/>
      <c r="DO14" s="180"/>
      <c r="DP14" s="180"/>
      <c r="DQ14" s="180"/>
      <c r="DR14" s="180"/>
      <c r="DS14" s="180"/>
      <c r="DT14" s="180"/>
      <c r="DU14" s="180"/>
      <c r="DV14" s="180"/>
      <c r="DW14" s="180"/>
      <c r="DX14" s="180"/>
      <c r="DY14" s="180"/>
      <c r="DZ14" s="180"/>
      <c r="EA14" s="180"/>
      <c r="EB14" s="180"/>
      <c r="EC14" s="180"/>
      <c r="ED14" s="180"/>
      <c r="EE14" s="180"/>
      <c r="EF14" s="180"/>
      <c r="EG14" s="180"/>
      <c r="EH14" s="180"/>
      <c r="EI14" s="180"/>
      <c r="EJ14" s="180"/>
      <c r="EK14" s="180"/>
      <c r="EL14" s="180"/>
      <c r="EM14" s="180"/>
      <c r="EN14" s="180"/>
      <c r="EO14" s="180"/>
      <c r="EP14" s="180"/>
      <c r="EQ14" s="180"/>
      <c r="ER14" s="180"/>
      <c r="ES14" s="180"/>
      <c r="ET14" s="180"/>
      <c r="EU14" s="180"/>
      <c r="EV14" s="180"/>
      <c r="EW14" s="180"/>
      <c r="EX14" s="180"/>
      <c r="EY14" s="180"/>
      <c r="EZ14" s="180"/>
      <c r="FA14" s="180"/>
      <c r="FB14" s="180"/>
      <c r="FC14" s="180"/>
      <c r="FD14" s="180"/>
      <c r="FE14" s="180"/>
      <c r="FF14" s="180"/>
      <c r="FG14" s="180"/>
      <c r="FH14" s="180"/>
      <c r="FI14" s="180"/>
      <c r="FJ14" s="180"/>
      <c r="FK14" s="180"/>
      <c r="FL14" s="180"/>
      <c r="FM14" s="180"/>
      <c r="FN14" s="180"/>
      <c r="FO14" s="180"/>
      <c r="FP14" s="180"/>
      <c r="FQ14" s="180"/>
      <c r="FR14" s="180"/>
      <c r="FS14" s="180"/>
      <c r="FT14" s="180"/>
      <c r="FU14" s="180"/>
      <c r="FV14" s="180"/>
      <c r="FW14" s="180"/>
      <c r="FX14" s="180"/>
      <c r="FY14" s="180"/>
      <c r="FZ14" s="180"/>
      <c r="GA14" s="180"/>
      <c r="GB14" s="180"/>
      <c r="GC14" s="180"/>
      <c r="GD14" s="180"/>
      <c r="GE14" s="180"/>
      <c r="GF14" s="180"/>
      <c r="GG14" s="180"/>
      <c r="GH14" s="180"/>
      <c r="GI14" s="180"/>
      <c r="GJ14" s="180"/>
      <c r="GK14" s="180"/>
      <c r="GL14" s="180"/>
      <c r="GM14" s="180"/>
      <c r="GN14" s="180"/>
      <c r="GO14" s="180"/>
      <c r="GP14" s="180"/>
      <c r="GQ14" s="180"/>
      <c r="GR14" s="180"/>
      <c r="GS14" s="180"/>
      <c r="GT14" s="180"/>
      <c r="GU14" s="180"/>
      <c r="GV14" s="180"/>
      <c r="GW14" s="180"/>
      <c r="GX14" s="180"/>
      <c r="GY14" s="180"/>
      <c r="GZ14" s="180"/>
      <c r="HA14" s="180"/>
      <c r="HB14" s="180"/>
      <c r="HC14" s="180"/>
      <c r="HD14" s="180"/>
      <c r="HE14" s="180"/>
      <c r="HF14" s="180"/>
      <c r="HG14" s="180"/>
      <c r="HH14" s="180"/>
      <c r="HI14" s="180"/>
      <c r="HJ14" s="180"/>
      <c r="HK14" s="180"/>
      <c r="HL14" s="180"/>
      <c r="HM14" s="180"/>
      <c r="HN14" s="180"/>
      <c r="HO14" s="180"/>
      <c r="HP14" s="180"/>
      <c r="HQ14" s="180"/>
      <c r="HR14" s="180"/>
      <c r="HS14" s="180"/>
      <c r="HT14" s="180"/>
      <c r="HU14" s="180"/>
      <c r="HV14" s="180"/>
      <c r="HW14" s="180"/>
      <c r="HX14" s="180"/>
      <c r="HY14" s="180"/>
      <c r="HZ14" s="180"/>
      <c r="IA14" s="180"/>
      <c r="IB14" s="180"/>
      <c r="IC14" s="180"/>
      <c r="ID14" s="180"/>
      <c r="IE14" s="180"/>
      <c r="IF14" s="180"/>
      <c r="IG14" s="180"/>
      <c r="IH14" s="180"/>
      <c r="II14" s="180"/>
      <c r="IJ14" s="180"/>
      <c r="IK14" s="180"/>
      <c r="IL14" s="180"/>
      <c r="IM14" s="180"/>
      <c r="IN14" s="180"/>
      <c r="IO14" s="180"/>
      <c r="IP14" s="180"/>
      <c r="IQ14" s="180"/>
      <c r="IR14" s="180"/>
      <c r="IS14" s="180"/>
      <c r="IT14" s="180"/>
      <c r="IU14" s="180"/>
      <c r="IV14" s="180"/>
      <c r="IW14" s="180"/>
      <c r="IX14" s="180"/>
      <c r="IY14" s="180"/>
      <c r="IZ14" s="180"/>
      <c r="JA14" s="180"/>
      <c r="JB14" s="180"/>
      <c r="JC14" s="180"/>
      <c r="JD14" s="180"/>
      <c r="JE14" s="180"/>
      <c r="JF14" s="180"/>
      <c r="JG14" s="180"/>
      <c r="JH14" s="180"/>
      <c r="JI14" s="180"/>
      <c r="JJ14" s="180"/>
      <c r="JK14" s="180"/>
      <c r="JL14" s="180"/>
      <c r="JM14" s="180"/>
      <c r="JN14" s="180"/>
      <c r="JO14" s="180"/>
      <c r="JP14" s="180"/>
      <c r="JQ14" s="180"/>
      <c r="JR14" s="180"/>
      <c r="JS14" s="180"/>
      <c r="JT14" s="180"/>
      <c r="JU14" s="180"/>
      <c r="JV14" s="180"/>
      <c r="JW14" s="180"/>
      <c r="JX14" s="180"/>
      <c r="JY14" s="180"/>
      <c r="JZ14" s="180"/>
      <c r="KA14" s="180"/>
      <c r="KB14" s="180"/>
      <c r="KC14" s="180"/>
      <c r="KD14" s="180"/>
      <c r="KE14" s="180"/>
      <c r="KF14" s="180"/>
      <c r="KG14" s="180"/>
      <c r="KH14" s="180"/>
      <c r="KI14" s="180"/>
      <c r="KJ14" s="180"/>
      <c r="KK14" s="180"/>
      <c r="KL14" s="180"/>
      <c r="KM14" s="180"/>
      <c r="KN14" s="180"/>
      <c r="KO14" s="180"/>
      <c r="KP14" s="180"/>
      <c r="KQ14" s="180"/>
      <c r="KR14" s="180"/>
      <c r="KS14" s="180"/>
      <c r="KT14" s="180"/>
      <c r="KU14" s="180"/>
      <c r="KV14" s="180"/>
      <c r="KW14" s="180"/>
      <c r="KX14" s="180"/>
      <c r="KY14" s="180"/>
      <c r="KZ14" s="180"/>
      <c r="LA14" s="180"/>
      <c r="LB14" s="180"/>
      <c r="LC14" s="180"/>
      <c r="LD14" s="180"/>
      <c r="LE14" s="180"/>
      <c r="LF14" s="180"/>
      <c r="LG14" s="180"/>
      <c r="LH14" s="180"/>
      <c r="LI14" s="180"/>
      <c r="LJ14" s="180"/>
      <c r="LK14" s="180"/>
      <c r="LL14" s="180"/>
      <c r="LM14" s="180"/>
      <c r="LN14" s="180"/>
      <c r="LO14" s="180"/>
      <c r="LP14" s="180"/>
      <c r="LQ14" s="180"/>
      <c r="LR14" s="180"/>
      <c r="LS14" s="180"/>
      <c r="LT14" s="180"/>
      <c r="LU14" s="180"/>
      <c r="LV14" s="180"/>
      <c r="LW14" s="180"/>
      <c r="LX14" s="180"/>
      <c r="LY14" s="180"/>
      <c r="LZ14" s="180"/>
      <c r="MA14" s="180"/>
      <c r="MB14" s="180"/>
      <c r="MC14" s="180"/>
      <c r="MD14" s="180"/>
      <c r="ME14" s="180"/>
      <c r="MF14" s="180"/>
      <c r="MG14" s="180"/>
      <c r="MH14" s="180"/>
      <c r="MI14" s="180"/>
      <c r="MJ14" s="180"/>
      <c r="MK14" s="180"/>
      <c r="ML14" s="180"/>
      <c r="MM14" s="180"/>
      <c r="MN14" s="180"/>
      <c r="MO14" s="180"/>
      <c r="MP14" s="180"/>
      <c r="MQ14" s="180"/>
      <c r="MR14" s="180"/>
      <c r="MS14" s="180"/>
      <c r="MT14" s="180"/>
      <c r="MU14" s="180"/>
      <c r="MV14" s="180"/>
      <c r="MW14" s="180"/>
      <c r="MX14" s="180"/>
      <c r="MY14" s="180"/>
      <c r="MZ14" s="180"/>
      <c r="NA14" s="180"/>
      <c r="NB14" s="180"/>
      <c r="NC14" s="180"/>
      <c r="ND14" s="180"/>
      <c r="NE14" s="180"/>
      <c r="NF14" s="180"/>
      <c r="NG14" s="180"/>
      <c r="NH14" s="180"/>
      <c r="NI14" s="180"/>
      <c r="NJ14" s="180"/>
      <c r="NK14" s="180"/>
      <c r="NL14" s="180"/>
      <c r="NM14" s="180"/>
      <c r="NN14" s="180"/>
      <c r="NO14" s="180"/>
      <c r="NP14" s="180"/>
      <c r="NQ14" s="180"/>
      <c r="NR14" s="180"/>
      <c r="NS14" s="180"/>
      <c r="NT14" s="180"/>
      <c r="NU14" s="180"/>
      <c r="NV14" s="180"/>
      <c r="NW14" s="180"/>
      <c r="NX14" s="180"/>
      <c r="NY14" s="180"/>
      <c r="NZ14" s="180"/>
      <c r="OA14" s="180"/>
      <c r="OB14" s="180"/>
      <c r="OC14" s="180"/>
      <c r="OD14" s="180"/>
      <c r="OE14" s="180"/>
      <c r="OF14" s="180"/>
      <c r="OG14" s="180"/>
      <c r="OH14" s="180"/>
      <c r="OI14" s="180"/>
      <c r="OJ14" s="180"/>
      <c r="OK14" s="180"/>
      <c r="OL14" s="180"/>
      <c r="OM14" s="180"/>
      <c r="ON14" s="180"/>
      <c r="OO14" s="180"/>
      <c r="OP14" s="180"/>
      <c r="OQ14" s="180"/>
      <c r="OR14" s="180"/>
      <c r="OS14" s="180"/>
      <c r="OT14" s="180"/>
      <c r="OU14" s="180"/>
      <c r="OV14" s="180"/>
      <c r="OW14" s="180"/>
      <c r="OX14" s="180"/>
      <c r="OY14" s="180"/>
      <c r="OZ14" s="180"/>
      <c r="PA14" s="180"/>
      <c r="PB14" s="180"/>
      <c r="PC14" s="180"/>
      <c r="PD14" s="180"/>
      <c r="PE14" s="180"/>
      <c r="PF14" s="180"/>
      <c r="PG14" s="180"/>
      <c r="PH14" s="180"/>
      <c r="PI14" s="180"/>
      <c r="PJ14" s="180"/>
      <c r="PK14" s="180"/>
      <c r="PL14" s="180"/>
      <c r="PM14" s="180"/>
      <c r="PN14" s="180"/>
      <c r="PO14" s="180"/>
      <c r="PP14" s="180"/>
      <c r="PQ14" s="180"/>
      <c r="PR14" s="180"/>
      <c r="PS14" s="180"/>
      <c r="PT14" s="180"/>
      <c r="PU14" s="180"/>
      <c r="PV14" s="180"/>
      <c r="PW14" s="180"/>
      <c r="PX14" s="180"/>
      <c r="PY14" s="180"/>
      <c r="PZ14" s="180"/>
      <c r="QA14" s="180"/>
      <c r="QB14" s="180"/>
      <c r="QC14" s="180"/>
      <c r="QD14" s="180"/>
      <c r="QE14" s="180"/>
      <c r="QF14" s="180"/>
      <c r="QG14" s="180"/>
      <c r="QH14" s="180"/>
      <c r="QI14" s="180"/>
      <c r="QJ14" s="180"/>
      <c r="QK14" s="180"/>
      <c r="QL14" s="180"/>
      <c r="QM14" s="180"/>
      <c r="QN14" s="180"/>
      <c r="QO14" s="180"/>
      <c r="QP14" s="180"/>
      <c r="QQ14" s="180"/>
      <c r="QR14" s="180"/>
      <c r="QS14" s="180"/>
      <c r="QT14" s="180"/>
      <c r="QU14" s="180"/>
      <c r="QV14" s="180"/>
      <c r="QW14" s="180"/>
      <c r="QX14" s="180"/>
      <c r="QY14" s="180"/>
      <c r="QZ14" s="180"/>
      <c r="RA14" s="180"/>
      <c r="RB14" s="180"/>
      <c r="RC14" s="180"/>
      <c r="RD14" s="180"/>
      <c r="RE14" s="180"/>
      <c r="RF14" s="180"/>
      <c r="RG14" s="180"/>
      <c r="RH14" s="180"/>
      <c r="RI14" s="180"/>
      <c r="RJ14" s="180"/>
      <c r="RK14" s="180"/>
      <c r="RL14" s="180"/>
      <c r="RM14" s="180"/>
      <c r="RN14" s="180"/>
      <c r="RO14" s="180"/>
      <c r="RP14" s="180"/>
      <c r="RQ14" s="180"/>
      <c r="RR14" s="180"/>
      <c r="RS14" s="180"/>
      <c r="RT14" s="180"/>
      <c r="RU14" s="180"/>
      <c r="RV14" s="180"/>
      <c r="RW14" s="180"/>
      <c r="RX14" s="180"/>
      <c r="RY14" s="180"/>
      <c r="RZ14" s="180"/>
      <c r="SA14" s="180"/>
      <c r="SB14" s="180"/>
      <c r="SC14" s="180"/>
      <c r="SD14" s="180"/>
      <c r="SE14" s="180"/>
      <c r="SF14" s="180"/>
      <c r="SG14" s="180"/>
      <c r="SH14" s="180"/>
      <c r="SI14" s="180"/>
      <c r="SJ14" s="180"/>
      <c r="SK14" s="180"/>
      <c r="SL14" s="180"/>
      <c r="SM14" s="180"/>
      <c r="SN14" s="180"/>
      <c r="SO14" s="180"/>
      <c r="SP14" s="180"/>
      <c r="SQ14" s="180"/>
      <c r="SR14" s="180"/>
      <c r="SS14" s="180"/>
      <c r="ST14" s="180"/>
      <c r="SU14" s="180"/>
      <c r="SV14" s="180"/>
      <c r="SW14" s="180"/>
      <c r="SX14" s="180"/>
      <c r="SY14" s="180"/>
      <c r="SZ14" s="180"/>
      <c r="TA14" s="180"/>
      <c r="TB14" s="180"/>
      <c r="TC14" s="180"/>
      <c r="TD14" s="180"/>
      <c r="TE14" s="180"/>
      <c r="TF14" s="180"/>
      <c r="TG14" s="180"/>
      <c r="TH14" s="180"/>
      <c r="TI14" s="180"/>
      <c r="TJ14" s="180"/>
      <c r="TK14" s="180"/>
      <c r="TL14" s="180"/>
      <c r="TM14" s="180"/>
      <c r="TN14" s="180"/>
      <c r="TO14" s="180"/>
      <c r="TP14" s="180"/>
      <c r="TQ14" s="180"/>
      <c r="TR14" s="180"/>
      <c r="TS14" s="180"/>
      <c r="TT14" s="180"/>
      <c r="TU14" s="180"/>
      <c r="TV14" s="180"/>
      <c r="TW14" s="180"/>
      <c r="TX14" s="180"/>
      <c r="TY14" s="180"/>
      <c r="TZ14" s="180"/>
      <c r="UA14" s="180"/>
      <c r="UB14" s="180"/>
      <c r="UC14" s="180"/>
      <c r="UD14" s="180"/>
      <c r="UE14" s="180"/>
      <c r="UF14" s="180"/>
      <c r="UG14" s="180"/>
      <c r="UH14" s="180"/>
      <c r="UI14" s="180"/>
      <c r="UJ14" s="180"/>
      <c r="UK14" s="180"/>
      <c r="UL14" s="180"/>
      <c r="UM14" s="180"/>
      <c r="UN14" s="180"/>
      <c r="UO14" s="180"/>
      <c r="UP14" s="180"/>
      <c r="UQ14" s="180"/>
      <c r="UR14" s="180"/>
      <c r="US14" s="180"/>
      <c r="UT14" s="180"/>
      <c r="UU14" s="180"/>
      <c r="UV14" s="180"/>
      <c r="UW14" s="180"/>
      <c r="UX14" s="180"/>
      <c r="UY14" s="180"/>
      <c r="UZ14" s="180"/>
      <c r="VA14" s="180"/>
      <c r="VB14" s="180"/>
      <c r="VC14" s="180"/>
      <c r="VD14" s="180"/>
      <c r="VE14" s="180"/>
      <c r="VF14" s="180"/>
      <c r="VG14" s="180"/>
      <c r="VH14" s="180"/>
      <c r="VI14" s="180"/>
      <c r="VJ14" s="180"/>
      <c r="VK14" s="180"/>
      <c r="VL14" s="180"/>
      <c r="VM14" s="180"/>
      <c r="VN14" s="180"/>
      <c r="VO14" s="180"/>
      <c r="VP14" s="180"/>
      <c r="VQ14" s="180"/>
      <c r="VR14" s="180"/>
      <c r="VS14" s="180"/>
      <c r="VT14" s="180"/>
      <c r="VU14" s="180"/>
      <c r="VV14" s="180"/>
      <c r="VW14" s="180"/>
      <c r="VX14" s="180"/>
      <c r="VY14" s="180"/>
      <c r="VZ14" s="180"/>
      <c r="WA14" s="180"/>
      <c r="WB14" s="180"/>
      <c r="WC14" s="180"/>
      <c r="WD14" s="180"/>
      <c r="WE14" s="180"/>
      <c r="WF14" s="180"/>
      <c r="WG14" s="180"/>
      <c r="WH14" s="180"/>
      <c r="WI14" s="180"/>
      <c r="WJ14" s="180"/>
      <c r="WK14" s="180"/>
      <c r="WL14" s="180"/>
      <c r="WM14" s="180"/>
      <c r="WN14" s="180"/>
      <c r="WO14" s="180"/>
      <c r="WP14" s="180"/>
      <c r="WQ14" s="180"/>
      <c r="WR14" s="180"/>
      <c r="WS14" s="180"/>
      <c r="WT14" s="180"/>
      <c r="WU14" s="180"/>
      <c r="WV14" s="180"/>
      <c r="WW14" s="180"/>
      <c r="WX14" s="180"/>
      <c r="WY14" s="180"/>
      <c r="WZ14" s="180"/>
      <c r="XA14" s="180"/>
      <c r="XB14" s="180"/>
      <c r="XC14" s="180"/>
      <c r="XD14" s="180"/>
      <c r="XE14" s="180"/>
      <c r="XF14" s="180"/>
      <c r="XG14" s="180"/>
      <c r="XH14" s="180"/>
      <c r="XI14" s="180"/>
      <c r="XJ14" s="180"/>
      <c r="XK14" s="180"/>
      <c r="XL14" s="180"/>
      <c r="XM14" s="180"/>
      <c r="XN14" s="180"/>
      <c r="XO14" s="180"/>
      <c r="XP14" s="180"/>
      <c r="XQ14" s="180"/>
      <c r="XR14" s="180"/>
      <c r="XS14" s="180"/>
      <c r="XT14" s="180"/>
      <c r="XU14" s="180"/>
      <c r="XV14" s="180"/>
      <c r="XW14" s="180"/>
      <c r="XX14" s="180"/>
      <c r="XY14" s="180"/>
      <c r="XZ14" s="180"/>
      <c r="YA14" s="180"/>
      <c r="YB14" s="180"/>
      <c r="YC14" s="180"/>
      <c r="YD14" s="180"/>
      <c r="YE14" s="180"/>
      <c r="YF14" s="180"/>
      <c r="YG14" s="180"/>
      <c r="YH14" s="180"/>
      <c r="YI14" s="180"/>
      <c r="YJ14" s="180"/>
      <c r="YK14" s="180"/>
      <c r="YL14" s="180"/>
      <c r="YM14" s="180"/>
      <c r="YN14" s="180"/>
      <c r="YO14" s="180"/>
      <c r="YP14" s="180"/>
      <c r="YQ14" s="180"/>
      <c r="YR14" s="180"/>
      <c r="YS14" s="180"/>
      <c r="YT14" s="180"/>
      <c r="YU14" s="180"/>
      <c r="YV14" s="180"/>
      <c r="YW14" s="180"/>
      <c r="YX14" s="180"/>
      <c r="YY14" s="180"/>
      <c r="YZ14" s="180"/>
      <c r="ZA14" s="180"/>
      <c r="ZB14" s="180"/>
      <c r="ZC14" s="180"/>
      <c r="ZD14" s="180"/>
      <c r="ZE14" s="180"/>
      <c r="ZF14" s="180"/>
      <c r="ZG14" s="180"/>
      <c r="ZH14" s="180"/>
      <c r="ZI14" s="180"/>
      <c r="ZJ14" s="180"/>
      <c r="ZK14" s="180"/>
      <c r="ZL14" s="180"/>
      <c r="ZM14" s="180"/>
      <c r="ZN14" s="180"/>
      <c r="ZO14" s="180"/>
      <c r="ZP14" s="180"/>
      <c r="ZQ14" s="180"/>
      <c r="ZR14" s="180"/>
      <c r="ZS14" s="180"/>
      <c r="ZT14" s="180"/>
      <c r="ZU14" s="180"/>
      <c r="ZV14" s="180"/>
      <c r="ZW14" s="180"/>
      <c r="ZX14" s="180"/>
      <c r="ZY14" s="180"/>
      <c r="ZZ14" s="180"/>
      <c r="AAA14" s="180"/>
      <c r="AAB14" s="180"/>
      <c r="AAC14" s="180"/>
      <c r="AAD14" s="180"/>
      <c r="AAE14" s="180"/>
      <c r="AAF14" s="180"/>
      <c r="AAG14" s="180"/>
      <c r="AAH14" s="180"/>
      <c r="AAI14" s="180"/>
      <c r="AAJ14" s="180"/>
      <c r="AAK14" s="180"/>
      <c r="AAL14" s="180"/>
      <c r="AAM14" s="180"/>
      <c r="AAN14" s="180"/>
      <c r="AAO14" s="180"/>
      <c r="AAP14" s="180"/>
      <c r="AAQ14" s="180"/>
      <c r="AAR14" s="180"/>
      <c r="AAS14" s="180"/>
      <c r="AAT14" s="180"/>
      <c r="AAU14" s="180"/>
      <c r="AAV14" s="180"/>
      <c r="AAW14" s="180"/>
      <c r="AAX14" s="180"/>
      <c r="AAY14" s="180"/>
      <c r="AAZ14" s="180"/>
      <c r="ABA14" s="180"/>
      <c r="ABB14" s="180"/>
      <c r="ABC14" s="180"/>
      <c r="ABD14" s="180"/>
      <c r="ABE14" s="180"/>
      <c r="ABF14" s="180"/>
      <c r="ABG14" s="180"/>
      <c r="ABH14" s="180"/>
      <c r="ABI14" s="180"/>
      <c r="ABJ14" s="180"/>
      <c r="ABK14" s="180"/>
      <c r="ABL14" s="180"/>
      <c r="ABM14" s="180"/>
      <c r="ABN14" s="180"/>
      <c r="ABO14" s="180"/>
      <c r="ABP14" s="180"/>
      <c r="ABQ14" s="180"/>
      <c r="ABR14" s="180"/>
      <c r="ABS14" s="180"/>
      <c r="ABT14" s="180"/>
      <c r="ABU14" s="180"/>
      <c r="ABV14" s="180"/>
      <c r="ABW14" s="180"/>
      <c r="ABX14" s="180"/>
      <c r="ABY14" s="180"/>
      <c r="ABZ14" s="180"/>
      <c r="ACA14" s="180"/>
      <c r="ACB14" s="180"/>
      <c r="ACC14" s="180"/>
      <c r="ACD14" s="180"/>
      <c r="ACE14" s="180"/>
      <c r="ACF14" s="180"/>
      <c r="ACG14" s="180"/>
      <c r="ACH14" s="180"/>
      <c r="ACI14" s="180"/>
      <c r="ACJ14" s="180"/>
      <c r="ACK14" s="180"/>
      <c r="ACL14" s="180"/>
      <c r="ACM14" s="180"/>
      <c r="ACN14" s="180"/>
      <c r="ACO14" s="180"/>
      <c r="ACP14" s="180"/>
      <c r="ACQ14" s="180"/>
      <c r="ACR14" s="180"/>
      <c r="ACS14" s="180"/>
      <c r="ACT14" s="180"/>
      <c r="ACU14" s="180"/>
      <c r="ACV14" s="180"/>
      <c r="ACW14" s="180"/>
      <c r="ACX14" s="180"/>
      <c r="ACY14" s="180"/>
      <c r="ACZ14" s="180"/>
      <c r="ADA14" s="180"/>
      <c r="ADB14" s="180"/>
      <c r="ADC14" s="180"/>
      <c r="ADD14" s="180"/>
      <c r="ADE14" s="180"/>
      <c r="ADF14" s="180"/>
      <c r="ADG14" s="180"/>
      <c r="ADH14" s="180"/>
      <c r="ADI14" s="180"/>
      <c r="ADJ14" s="180"/>
      <c r="ADK14" s="180"/>
      <c r="ADL14" s="180"/>
      <c r="ADM14" s="180"/>
      <c r="ADN14" s="180"/>
      <c r="ADO14" s="180"/>
      <c r="ADP14" s="180"/>
      <c r="ADQ14" s="180"/>
      <c r="ADR14" s="180"/>
      <c r="ADS14" s="180"/>
      <c r="ADT14" s="180"/>
      <c r="ADU14" s="180"/>
      <c r="ADV14" s="180"/>
      <c r="ADW14" s="180"/>
      <c r="ADX14" s="180"/>
      <c r="ADY14" s="180"/>
      <c r="ADZ14" s="180"/>
      <c r="AEA14" s="180"/>
      <c r="AEB14" s="180"/>
      <c r="AEC14" s="180"/>
      <c r="AED14" s="180"/>
      <c r="AEE14" s="180"/>
      <c r="AEF14" s="180"/>
      <c r="AEG14" s="180"/>
      <c r="AEH14" s="180"/>
      <c r="AEI14" s="180"/>
      <c r="AEJ14" s="180"/>
      <c r="AEK14" s="180"/>
      <c r="AEL14" s="180"/>
      <c r="AEM14" s="180"/>
      <c r="AEN14" s="180"/>
      <c r="AEO14" s="180"/>
      <c r="AEP14" s="180"/>
      <c r="AEQ14" s="180"/>
      <c r="AER14" s="180"/>
      <c r="AES14" s="180"/>
      <c r="AET14" s="180"/>
      <c r="AEU14" s="180"/>
      <c r="AEV14" s="180"/>
      <c r="AEW14" s="180"/>
      <c r="AEX14" s="180"/>
      <c r="AEY14" s="180"/>
      <c r="AEZ14" s="180"/>
      <c r="AFA14" s="180"/>
      <c r="AFB14" s="180"/>
      <c r="AFC14" s="180"/>
      <c r="AFD14" s="180"/>
      <c r="AFE14" s="180"/>
      <c r="AFF14" s="180"/>
      <c r="AFG14" s="180"/>
      <c r="AFH14" s="180"/>
      <c r="AFI14" s="180"/>
      <c r="AFJ14" s="180"/>
      <c r="AFK14" s="180"/>
      <c r="AFL14" s="180"/>
      <c r="AFM14" s="180"/>
      <c r="AFN14" s="180"/>
      <c r="AFO14" s="180"/>
      <c r="AFP14" s="180"/>
      <c r="AFQ14" s="180"/>
      <c r="AFR14" s="180"/>
      <c r="AFS14" s="180"/>
      <c r="AFT14" s="180"/>
      <c r="AFU14" s="180"/>
      <c r="AFV14" s="180"/>
      <c r="AFW14" s="180"/>
      <c r="AFX14" s="180"/>
      <c r="AFY14" s="180"/>
      <c r="AFZ14" s="180"/>
      <c r="AGA14" s="180"/>
      <c r="AGB14" s="180"/>
      <c r="AGC14" s="180"/>
      <c r="AGD14" s="180"/>
      <c r="AGE14" s="180"/>
      <c r="AGF14" s="180"/>
      <c r="AGG14" s="180"/>
      <c r="AGH14" s="180"/>
      <c r="AGI14" s="180"/>
      <c r="AGJ14" s="180"/>
      <c r="AGK14" s="180"/>
      <c r="AGL14" s="180"/>
      <c r="AGM14" s="180"/>
      <c r="AGN14" s="180"/>
      <c r="AGO14" s="180"/>
      <c r="AGP14" s="180"/>
      <c r="AGQ14" s="180"/>
      <c r="AGR14" s="180"/>
      <c r="AGS14" s="180"/>
      <c r="AGT14" s="180"/>
      <c r="AGU14" s="180"/>
      <c r="AGV14" s="180"/>
      <c r="AGW14" s="180"/>
      <c r="AGX14" s="180"/>
      <c r="AGY14" s="180"/>
      <c r="AGZ14" s="180"/>
      <c r="AHA14" s="180"/>
      <c r="AHB14" s="180"/>
      <c r="AHC14" s="180"/>
      <c r="AHD14" s="180"/>
      <c r="AHE14" s="180"/>
      <c r="AHF14" s="180"/>
      <c r="AHG14" s="180"/>
      <c r="AHH14" s="180"/>
      <c r="AHI14" s="180"/>
      <c r="AHJ14" s="180"/>
      <c r="AHK14" s="180"/>
      <c r="AHL14" s="180"/>
      <c r="AHM14" s="180"/>
      <c r="AHN14" s="180"/>
      <c r="AHO14" s="180"/>
      <c r="AHP14" s="180"/>
      <c r="AHQ14" s="180"/>
      <c r="AHR14" s="180"/>
      <c r="AHS14" s="180"/>
      <c r="AHT14" s="180"/>
      <c r="AHU14" s="180"/>
      <c r="AHV14" s="180"/>
      <c r="AHW14" s="180"/>
      <c r="AHX14" s="180"/>
      <c r="AHY14" s="180"/>
      <c r="AHZ14" s="180"/>
      <c r="AIA14" s="180"/>
      <c r="AIB14" s="180"/>
      <c r="AIC14" s="180"/>
      <c r="AID14" s="180"/>
      <c r="AIE14" s="180"/>
      <c r="AIF14" s="180"/>
      <c r="AIG14" s="180"/>
      <c r="AIH14" s="180"/>
      <c r="AII14" s="180"/>
      <c r="AIJ14" s="180"/>
      <c r="AIK14" s="180"/>
      <c r="AIL14" s="180"/>
      <c r="AIM14" s="180"/>
      <c r="AIN14" s="180"/>
      <c r="AIO14" s="180"/>
      <c r="AIP14" s="180"/>
      <c r="AIQ14" s="180"/>
      <c r="AIR14" s="180"/>
      <c r="AIS14" s="180"/>
      <c r="AIT14" s="180"/>
      <c r="AIU14" s="180"/>
      <c r="AIV14" s="180"/>
      <c r="AIW14" s="180"/>
      <c r="AIX14" s="180"/>
      <c r="AIY14" s="180"/>
      <c r="AIZ14" s="180"/>
      <c r="AJA14" s="180"/>
      <c r="AJB14" s="180"/>
      <c r="AJC14" s="180"/>
      <c r="AJD14" s="180"/>
      <c r="AJE14" s="180"/>
      <c r="AJF14" s="180"/>
      <c r="AJG14" s="180"/>
      <c r="AJH14" s="180"/>
      <c r="AJI14" s="180"/>
      <c r="AJJ14" s="180"/>
      <c r="AJK14" s="180"/>
      <c r="AJL14" s="180"/>
      <c r="AJM14" s="180"/>
      <c r="AJN14" s="180"/>
      <c r="AJO14" s="180"/>
      <c r="AJP14" s="180"/>
      <c r="AJQ14" s="180"/>
      <c r="AJR14" s="180"/>
      <c r="AJS14" s="180"/>
      <c r="AJT14" s="180"/>
      <c r="AJU14" s="180"/>
      <c r="AJV14" s="180"/>
      <c r="AJW14" s="180"/>
      <c r="AJX14" s="180"/>
      <c r="AJY14" s="180"/>
      <c r="AJZ14" s="180"/>
      <c r="AKA14" s="180"/>
      <c r="AKB14" s="180"/>
      <c r="AKC14" s="180"/>
      <c r="AKD14" s="180"/>
      <c r="AKE14" s="180"/>
      <c r="AKF14" s="180"/>
      <c r="AKG14" s="180"/>
      <c r="AKH14" s="180"/>
      <c r="AKI14" s="180"/>
      <c r="AKJ14" s="180"/>
      <c r="AKK14" s="180"/>
      <c r="AKL14" s="180"/>
      <c r="AKM14" s="180"/>
      <c r="AKN14" s="180"/>
      <c r="AKO14" s="180"/>
      <c r="AKP14" s="180"/>
      <c r="AKQ14" s="180"/>
      <c r="AKR14" s="180"/>
      <c r="AKS14" s="180"/>
      <c r="AKT14" s="180"/>
      <c r="AKU14" s="180"/>
      <c r="AKV14" s="180"/>
      <c r="AKW14" s="180"/>
      <c r="AKX14" s="180"/>
      <c r="AKY14" s="180"/>
      <c r="AKZ14" s="180"/>
      <c r="ALA14" s="180"/>
      <c r="ALB14" s="180"/>
      <c r="ALC14" s="180"/>
      <c r="ALD14" s="180"/>
      <c r="ALE14" s="180"/>
      <c r="ALF14" s="180"/>
      <c r="ALG14" s="180"/>
      <c r="ALH14" s="180"/>
      <c r="ALI14" s="180"/>
      <c r="ALJ14" s="180"/>
      <c r="ALK14" s="180"/>
      <c r="ALL14" s="180"/>
      <c r="ALM14" s="180"/>
      <c r="ALN14" s="180"/>
      <c r="ALO14" s="180"/>
      <c r="ALP14" s="180"/>
      <c r="ALQ14" s="180"/>
      <c r="ALR14" s="180"/>
      <c r="ALS14" s="180"/>
      <c r="ALT14" s="180"/>
      <c r="ALU14" s="180"/>
      <c r="ALV14" s="180"/>
      <c r="ALW14" s="180"/>
      <c r="ALX14" s="180"/>
      <c r="ALY14" s="180"/>
      <c r="ALZ14" s="180"/>
      <c r="AMA14" s="180"/>
      <c r="AMB14" s="180"/>
      <c r="AMC14" s="180"/>
      <c r="AMD14" s="180"/>
      <c r="AME14" s="180"/>
      <c r="AMF14" s="180"/>
      <c r="AMG14" s="180"/>
      <c r="AMH14" s="180"/>
      <c r="AMI14" s="180"/>
      <c r="AMJ14" s="180"/>
      <c r="AMK14" s="180"/>
      <c r="AML14" s="180"/>
      <c r="AMM14" s="180"/>
      <c r="AMN14" s="180"/>
      <c r="AMO14" s="180"/>
      <c r="AMP14" s="180"/>
      <c r="AMQ14" s="180"/>
      <c r="AMR14" s="180"/>
      <c r="AMS14" s="180"/>
      <c r="AMT14" s="180"/>
      <c r="AMU14" s="180"/>
      <c r="AMV14" s="180"/>
      <c r="AMW14" s="180"/>
      <c r="AMX14" s="180"/>
      <c r="AMY14" s="180"/>
      <c r="AMZ14" s="180"/>
      <c r="ANA14" s="180"/>
      <c r="ANB14" s="180"/>
      <c r="ANC14" s="180"/>
      <c r="AND14" s="180"/>
      <c r="ANE14" s="180"/>
      <c r="ANF14" s="180"/>
      <c r="ANG14" s="180"/>
      <c r="ANH14" s="180"/>
      <c r="ANI14" s="180"/>
      <c r="ANJ14" s="180"/>
      <c r="ANK14" s="180"/>
      <c r="ANL14" s="180"/>
      <c r="ANM14" s="180"/>
      <c r="ANN14" s="180"/>
      <c r="ANO14" s="180"/>
      <c r="ANP14" s="180"/>
      <c r="ANQ14" s="180"/>
      <c r="ANR14" s="180"/>
      <c r="ANS14" s="180"/>
      <c r="ANT14" s="180"/>
      <c r="ANU14" s="180"/>
      <c r="ANV14" s="180"/>
      <c r="ANW14" s="180"/>
      <c r="ANX14" s="180"/>
      <c r="ANY14" s="180"/>
      <c r="ANZ14" s="180"/>
      <c r="AOA14" s="180"/>
      <c r="AOB14" s="180"/>
      <c r="AOC14" s="180"/>
      <c r="AOD14" s="180"/>
      <c r="AOE14" s="180"/>
      <c r="AOF14" s="180"/>
      <c r="AOG14" s="180"/>
      <c r="AOH14" s="180"/>
      <c r="AOI14" s="180"/>
      <c r="AOJ14" s="180"/>
      <c r="AOK14" s="180"/>
      <c r="AOL14" s="180"/>
      <c r="AOM14" s="180"/>
      <c r="AON14" s="180"/>
      <c r="AOO14" s="180"/>
      <c r="AOP14" s="180"/>
      <c r="AOQ14" s="180"/>
      <c r="AOR14" s="180"/>
      <c r="AOS14" s="180"/>
      <c r="AOT14" s="180"/>
      <c r="AOU14" s="180"/>
      <c r="AOV14" s="180"/>
      <c r="AOW14" s="180"/>
      <c r="AOX14" s="180"/>
      <c r="AOY14" s="180"/>
      <c r="AOZ14" s="180"/>
      <c r="APA14" s="180"/>
      <c r="APB14" s="180"/>
      <c r="APC14" s="180"/>
      <c r="APD14" s="180"/>
      <c r="APE14" s="180"/>
      <c r="APF14" s="180"/>
      <c r="APG14" s="180"/>
      <c r="APH14" s="180"/>
      <c r="API14" s="180"/>
      <c r="APJ14" s="180"/>
      <c r="APK14" s="180"/>
      <c r="APL14" s="180"/>
      <c r="APM14" s="180"/>
      <c r="APN14" s="180"/>
      <c r="APO14" s="180"/>
      <c r="APP14" s="180"/>
      <c r="APQ14" s="180"/>
      <c r="APR14" s="180"/>
      <c r="APS14" s="180"/>
      <c r="APT14" s="180"/>
      <c r="APU14" s="180"/>
      <c r="APV14" s="180"/>
      <c r="APW14" s="180"/>
      <c r="APX14" s="180"/>
      <c r="APY14" s="180"/>
      <c r="APZ14" s="180"/>
      <c r="AQA14" s="180"/>
      <c r="AQB14" s="180"/>
      <c r="AQC14" s="180"/>
      <c r="AQD14" s="180"/>
      <c r="AQE14" s="180"/>
      <c r="AQF14" s="180"/>
      <c r="AQG14" s="180"/>
      <c r="AQH14" s="180"/>
      <c r="AQI14" s="180"/>
      <c r="AQJ14" s="180"/>
      <c r="AQK14" s="180"/>
      <c r="AQL14" s="180"/>
      <c r="AQM14" s="180"/>
      <c r="AQN14" s="180"/>
      <c r="AQO14" s="180"/>
      <c r="AQP14" s="180"/>
      <c r="AQQ14" s="180"/>
      <c r="AQR14" s="180"/>
      <c r="AQS14" s="180"/>
      <c r="AQT14" s="180"/>
      <c r="AQU14" s="180"/>
      <c r="AQV14" s="180"/>
      <c r="AQW14" s="180"/>
      <c r="AQX14" s="180"/>
      <c r="AQY14" s="180"/>
      <c r="AQZ14" s="180"/>
      <c r="ARA14" s="180"/>
      <c r="ARB14" s="180"/>
      <c r="ARC14" s="180"/>
      <c r="ARD14" s="180"/>
      <c r="ARE14" s="180"/>
      <c r="ARF14" s="180"/>
      <c r="ARG14" s="180"/>
      <c r="ARH14" s="180"/>
      <c r="ARI14" s="180"/>
      <c r="ARJ14" s="180"/>
      <c r="ARK14" s="180"/>
      <c r="ARL14" s="180"/>
      <c r="ARM14" s="180"/>
      <c r="ARN14" s="180"/>
      <c r="ARO14" s="180"/>
      <c r="ARP14" s="180"/>
      <c r="ARQ14" s="180"/>
      <c r="ARR14" s="180"/>
      <c r="ARS14" s="180"/>
      <c r="ART14" s="180"/>
      <c r="ARU14" s="180"/>
      <c r="ARV14" s="180"/>
      <c r="ARW14" s="180"/>
      <c r="ARX14" s="180"/>
      <c r="ARY14" s="180"/>
      <c r="ARZ14" s="180"/>
      <c r="ASA14" s="180"/>
      <c r="ASB14" s="180"/>
      <c r="ASC14" s="180"/>
      <c r="ASD14" s="180"/>
      <c r="ASE14" s="180"/>
      <c r="ASF14" s="180"/>
      <c r="ASG14" s="180"/>
      <c r="ASH14" s="180"/>
      <c r="ASI14" s="180"/>
      <c r="ASJ14" s="180"/>
      <c r="ASK14" s="180"/>
      <c r="ASL14" s="180"/>
      <c r="ASM14" s="180"/>
      <c r="ASN14" s="180"/>
      <c r="ASO14" s="180"/>
      <c r="ASP14" s="180"/>
      <c r="ASQ14" s="180"/>
      <c r="ASR14" s="180"/>
      <c r="ASS14" s="180"/>
      <c r="AST14" s="180"/>
      <c r="ASU14" s="180"/>
      <c r="ASV14" s="180"/>
      <c r="ASW14" s="180"/>
      <c r="ASX14" s="180"/>
      <c r="ASY14" s="180"/>
      <c r="ASZ14" s="180"/>
      <c r="ATA14" s="180"/>
      <c r="ATB14" s="180"/>
      <c r="ATC14" s="180"/>
      <c r="ATD14" s="180"/>
      <c r="ATE14" s="180"/>
      <c r="ATF14" s="180"/>
      <c r="ATG14" s="180"/>
      <c r="ATH14" s="180"/>
      <c r="ATI14" s="180"/>
      <c r="ATJ14" s="180"/>
      <c r="ATK14" s="180"/>
      <c r="ATL14" s="180"/>
      <c r="ATM14" s="180"/>
      <c r="ATN14" s="180"/>
      <c r="ATO14" s="180"/>
      <c r="ATP14" s="180"/>
      <c r="ATQ14" s="180"/>
      <c r="ATR14" s="180"/>
      <c r="ATS14" s="180"/>
      <c r="ATT14" s="180"/>
      <c r="ATU14" s="180"/>
      <c r="ATV14" s="180"/>
      <c r="ATW14" s="180"/>
      <c r="ATX14" s="180"/>
      <c r="ATY14" s="180"/>
      <c r="ATZ14" s="180"/>
      <c r="AUA14" s="180"/>
      <c r="AUB14" s="180"/>
      <c r="AUC14" s="180"/>
      <c r="AUD14" s="180"/>
      <c r="AUE14" s="180"/>
      <c r="AUF14" s="180"/>
      <c r="AUG14" s="180"/>
      <c r="AUH14" s="180"/>
      <c r="AUI14" s="180"/>
      <c r="AUJ14" s="180"/>
      <c r="AUK14" s="180"/>
      <c r="AUL14" s="180"/>
      <c r="AUM14" s="180"/>
      <c r="AUN14" s="180"/>
      <c r="AUO14" s="180"/>
      <c r="AUP14" s="180"/>
      <c r="AUQ14" s="180"/>
      <c r="AUR14" s="180"/>
      <c r="AUS14" s="180"/>
      <c r="AUT14" s="180"/>
      <c r="AUU14" s="180"/>
      <c r="AUV14" s="180"/>
      <c r="AUW14" s="180"/>
      <c r="AUX14" s="180"/>
      <c r="AUY14" s="180"/>
      <c r="AUZ14" s="180"/>
      <c r="AVA14" s="180"/>
      <c r="AVB14" s="180"/>
      <c r="AVC14" s="180"/>
      <c r="AVD14" s="180"/>
      <c r="AVE14" s="180"/>
      <c r="AVF14" s="180"/>
      <c r="AVG14" s="180"/>
      <c r="AVH14" s="180"/>
      <c r="AVI14" s="180"/>
      <c r="AVJ14" s="180"/>
      <c r="AVK14" s="180"/>
      <c r="AVL14" s="180"/>
      <c r="AVM14" s="180"/>
      <c r="AVN14" s="180"/>
      <c r="AVO14" s="180"/>
      <c r="AVP14" s="180"/>
      <c r="AVQ14" s="180"/>
      <c r="AVR14" s="180"/>
      <c r="AVS14" s="180"/>
      <c r="AVT14" s="180"/>
      <c r="AVU14" s="180"/>
      <c r="AVV14" s="180"/>
      <c r="AVW14" s="180"/>
      <c r="AVX14" s="180"/>
      <c r="AVY14" s="180"/>
      <c r="AVZ14" s="180"/>
      <c r="AWA14" s="180"/>
      <c r="AWB14" s="180"/>
      <c r="AWC14" s="180"/>
      <c r="AWD14" s="180"/>
      <c r="AWE14" s="180"/>
      <c r="AWF14" s="180"/>
      <c r="AWG14" s="180"/>
      <c r="AWH14" s="180"/>
      <c r="AWI14" s="180"/>
      <c r="AWJ14" s="180"/>
      <c r="AWK14" s="180"/>
      <c r="AWL14" s="180"/>
      <c r="AWM14" s="180"/>
      <c r="AWN14" s="180"/>
      <c r="AWO14" s="180"/>
      <c r="AWP14" s="180"/>
      <c r="AWQ14" s="180"/>
      <c r="AWR14" s="180"/>
      <c r="AWS14" s="180"/>
      <c r="AWT14" s="180"/>
      <c r="AWU14" s="180"/>
      <c r="AWV14" s="180"/>
      <c r="AWW14" s="180"/>
      <c r="AWX14" s="180"/>
      <c r="AWY14" s="180"/>
      <c r="AWZ14" s="180"/>
      <c r="AXA14" s="180"/>
      <c r="AXB14" s="180"/>
      <c r="AXC14" s="180"/>
      <c r="AXD14" s="180"/>
      <c r="AXE14" s="180"/>
      <c r="AXF14" s="180"/>
      <c r="AXG14" s="180"/>
      <c r="AXH14" s="180"/>
      <c r="AXI14" s="180"/>
      <c r="AXJ14" s="180"/>
      <c r="AXK14" s="180"/>
      <c r="AXL14" s="180"/>
      <c r="AXM14" s="180"/>
      <c r="AXN14" s="180"/>
      <c r="AXO14" s="180"/>
      <c r="AXP14" s="180"/>
      <c r="AXQ14" s="180"/>
      <c r="AXR14" s="180"/>
      <c r="AXS14" s="180"/>
      <c r="AXT14" s="180"/>
      <c r="AXU14" s="180"/>
      <c r="AXV14" s="180"/>
      <c r="AXW14" s="180"/>
      <c r="AXX14" s="180"/>
      <c r="AXY14" s="180"/>
      <c r="AXZ14" s="180"/>
      <c r="AYA14" s="180"/>
      <c r="AYB14" s="180"/>
      <c r="AYC14" s="180"/>
      <c r="AYD14" s="180"/>
      <c r="AYE14" s="180"/>
      <c r="AYF14" s="180"/>
      <c r="AYG14" s="180"/>
      <c r="AYH14" s="180"/>
      <c r="AYI14" s="180"/>
      <c r="AYJ14" s="180"/>
      <c r="AYK14" s="180"/>
      <c r="AYL14" s="180"/>
      <c r="AYM14" s="180"/>
      <c r="AYN14" s="180"/>
      <c r="AYO14" s="180"/>
      <c r="AYP14" s="180"/>
      <c r="AYQ14" s="180"/>
      <c r="AYR14" s="180"/>
      <c r="AYS14" s="180"/>
      <c r="AYT14" s="180"/>
      <c r="AYU14" s="180"/>
      <c r="AYV14" s="180"/>
      <c r="AYW14" s="180"/>
      <c r="AYX14" s="180"/>
      <c r="AYY14" s="180"/>
      <c r="AYZ14" s="180"/>
      <c r="AZA14" s="180"/>
      <c r="AZB14" s="180"/>
      <c r="AZC14" s="180"/>
      <c r="AZD14" s="180"/>
      <c r="AZE14" s="180"/>
      <c r="AZF14" s="180"/>
      <c r="AZG14" s="180"/>
      <c r="AZH14" s="180"/>
      <c r="AZI14" s="180"/>
      <c r="AZJ14" s="180"/>
      <c r="AZK14" s="180"/>
      <c r="AZL14" s="180"/>
      <c r="AZM14" s="180"/>
      <c r="AZN14" s="180"/>
      <c r="AZO14" s="180"/>
      <c r="AZP14" s="180"/>
      <c r="AZQ14" s="180"/>
      <c r="AZR14" s="180"/>
      <c r="AZS14" s="180"/>
      <c r="AZT14" s="180"/>
      <c r="AZU14" s="180"/>
      <c r="AZV14" s="180"/>
      <c r="AZW14" s="180"/>
      <c r="AZX14" s="180"/>
      <c r="AZY14" s="180"/>
      <c r="AZZ14" s="180"/>
      <c r="BAA14" s="180"/>
      <c r="BAB14" s="180"/>
      <c r="BAC14" s="180"/>
      <c r="BAD14" s="180"/>
      <c r="BAE14" s="180"/>
      <c r="BAF14" s="180"/>
      <c r="BAG14" s="180"/>
      <c r="BAH14" s="180"/>
      <c r="BAI14" s="180"/>
      <c r="BAJ14" s="180"/>
      <c r="BAK14" s="180"/>
      <c r="BAL14" s="180"/>
      <c r="BAM14" s="180"/>
      <c r="BAN14" s="180"/>
      <c r="BAO14" s="180"/>
      <c r="BAP14" s="180"/>
      <c r="BAQ14" s="180"/>
      <c r="BAR14" s="180"/>
      <c r="BAS14" s="180"/>
      <c r="BAT14" s="180"/>
      <c r="BAU14" s="180"/>
      <c r="BAV14" s="180"/>
      <c r="BAW14" s="180"/>
      <c r="BAX14" s="180"/>
      <c r="BAY14" s="180"/>
      <c r="BAZ14" s="180"/>
      <c r="BBA14" s="180"/>
      <c r="BBB14" s="180"/>
      <c r="BBC14" s="180"/>
      <c r="BBD14" s="180"/>
      <c r="BBE14" s="180"/>
      <c r="BBF14" s="180"/>
      <c r="BBG14" s="180"/>
      <c r="BBH14" s="180"/>
      <c r="BBI14" s="180"/>
      <c r="BBJ14" s="180"/>
      <c r="BBK14" s="180"/>
      <c r="BBL14" s="180"/>
      <c r="BBM14" s="180"/>
      <c r="BBN14" s="180"/>
      <c r="BBO14" s="180"/>
      <c r="BBP14" s="180"/>
      <c r="BBQ14" s="180"/>
      <c r="BBR14" s="180"/>
      <c r="BBS14" s="180"/>
      <c r="BBT14" s="180"/>
      <c r="BBU14" s="180"/>
      <c r="BBV14" s="180"/>
      <c r="BBW14" s="180"/>
      <c r="BBX14" s="180"/>
      <c r="BBY14" s="180"/>
      <c r="BBZ14" s="180"/>
      <c r="BCA14" s="180"/>
      <c r="BCB14" s="180"/>
      <c r="BCC14" s="180"/>
      <c r="BCD14" s="180"/>
      <c r="BCE14" s="180"/>
      <c r="BCF14" s="180"/>
      <c r="BCG14" s="180"/>
      <c r="BCH14" s="180"/>
      <c r="BCI14" s="180"/>
      <c r="BCJ14" s="180"/>
      <c r="BCK14" s="180"/>
      <c r="BCL14" s="180"/>
      <c r="BCM14" s="180"/>
      <c r="BCN14" s="180"/>
      <c r="BCO14" s="180"/>
      <c r="BCP14" s="180"/>
      <c r="BCQ14" s="180"/>
      <c r="BCR14" s="180"/>
      <c r="BCS14" s="180"/>
      <c r="BCT14" s="180"/>
      <c r="BCU14" s="180"/>
      <c r="BCV14" s="180"/>
      <c r="BCW14" s="180"/>
      <c r="BCX14" s="180"/>
      <c r="BCY14" s="180"/>
      <c r="BCZ14" s="180"/>
      <c r="BDA14" s="180"/>
      <c r="BDB14" s="180"/>
      <c r="BDC14" s="180"/>
      <c r="BDD14" s="180"/>
      <c r="BDE14" s="180"/>
      <c r="BDF14" s="180"/>
      <c r="BDG14" s="180"/>
      <c r="BDH14" s="180"/>
      <c r="BDI14" s="180"/>
      <c r="BDJ14" s="180"/>
      <c r="BDK14" s="180"/>
      <c r="BDL14" s="180"/>
      <c r="BDM14" s="180"/>
      <c r="BDN14" s="180"/>
      <c r="BDO14" s="180"/>
      <c r="BDP14" s="180"/>
      <c r="BDQ14" s="180"/>
      <c r="BDR14" s="180"/>
      <c r="BDS14" s="180"/>
      <c r="BDT14" s="180"/>
      <c r="BDU14" s="180"/>
      <c r="BDV14" s="180"/>
      <c r="BDW14" s="180"/>
      <c r="BDX14" s="180"/>
      <c r="BDY14" s="180"/>
      <c r="BDZ14" s="180"/>
      <c r="BEA14" s="180"/>
      <c r="BEB14" s="180"/>
      <c r="BEC14" s="180"/>
      <c r="BED14" s="180"/>
      <c r="BEE14" s="180"/>
      <c r="BEF14" s="180"/>
      <c r="BEG14" s="180"/>
      <c r="BEH14" s="180"/>
      <c r="BEI14" s="180"/>
      <c r="BEJ14" s="180"/>
      <c r="BEK14" s="180"/>
      <c r="BEL14" s="180"/>
      <c r="BEM14" s="180"/>
      <c r="BEN14" s="180"/>
      <c r="BEO14" s="180"/>
      <c r="BEP14" s="180"/>
      <c r="BEQ14" s="180"/>
      <c r="BER14" s="180"/>
      <c r="BES14" s="180"/>
      <c r="BET14" s="180"/>
      <c r="BEU14" s="180"/>
      <c r="BEV14" s="180"/>
      <c r="BEW14" s="180"/>
      <c r="BEX14" s="180"/>
      <c r="BEY14" s="180"/>
      <c r="BEZ14" s="180"/>
      <c r="BFA14" s="180"/>
      <c r="BFB14" s="180"/>
      <c r="BFC14" s="180"/>
      <c r="BFD14" s="180"/>
      <c r="BFE14" s="180"/>
      <c r="BFF14" s="180"/>
      <c r="BFG14" s="180"/>
      <c r="BFH14" s="180"/>
      <c r="BFI14" s="180"/>
      <c r="BFJ14" s="180"/>
      <c r="BFK14" s="180"/>
      <c r="BFL14" s="180"/>
      <c r="BFM14" s="180"/>
      <c r="BFN14" s="180"/>
      <c r="BFO14" s="180"/>
      <c r="BFP14" s="180"/>
      <c r="BFQ14" s="180"/>
      <c r="BFR14" s="180"/>
      <c r="BFS14" s="180"/>
      <c r="BFT14" s="180"/>
      <c r="BFU14" s="180"/>
      <c r="BFV14" s="180"/>
      <c r="BFW14" s="180"/>
      <c r="BFX14" s="180"/>
      <c r="BFY14" s="180"/>
      <c r="BFZ14" s="180"/>
      <c r="BGA14" s="180"/>
      <c r="BGB14" s="180"/>
      <c r="BGC14" s="180"/>
      <c r="BGD14" s="180"/>
      <c r="BGE14" s="180"/>
      <c r="BGF14" s="180"/>
      <c r="BGG14" s="180"/>
      <c r="BGH14" s="180"/>
      <c r="BGI14" s="180"/>
      <c r="BGJ14" s="180"/>
      <c r="BGK14" s="180"/>
      <c r="BGL14" s="180"/>
      <c r="BGM14" s="180"/>
      <c r="BGN14" s="180"/>
      <c r="BGO14" s="180"/>
      <c r="BGP14" s="180"/>
      <c r="BGQ14" s="180"/>
      <c r="BGR14" s="180"/>
      <c r="BGS14" s="180"/>
      <c r="BGT14" s="180"/>
      <c r="BGU14" s="180"/>
      <c r="BGV14" s="180"/>
      <c r="BGW14" s="180"/>
      <c r="BGX14" s="180"/>
      <c r="BGY14" s="180"/>
      <c r="BGZ14" s="180"/>
      <c r="BHA14" s="180"/>
      <c r="BHB14" s="180"/>
      <c r="BHC14" s="180"/>
      <c r="BHD14" s="180"/>
      <c r="BHE14" s="180"/>
      <c r="BHF14" s="180"/>
      <c r="BHG14" s="180"/>
      <c r="BHH14" s="180"/>
      <c r="BHI14" s="180"/>
      <c r="BHJ14" s="180"/>
      <c r="BHK14" s="180"/>
      <c r="BHL14" s="180"/>
      <c r="BHM14" s="180"/>
      <c r="BHN14" s="180"/>
      <c r="BHO14" s="180"/>
      <c r="BHP14" s="180"/>
      <c r="BHQ14" s="180"/>
      <c r="BHR14" s="180"/>
      <c r="BHS14" s="180"/>
      <c r="BHT14" s="180"/>
      <c r="BHU14" s="180"/>
      <c r="BHV14" s="180"/>
      <c r="BHW14" s="180"/>
      <c r="BHX14" s="180"/>
      <c r="BHY14" s="180"/>
      <c r="BHZ14" s="180"/>
      <c r="BIA14" s="180"/>
      <c r="BIB14" s="180"/>
      <c r="BIC14" s="180"/>
      <c r="BID14" s="180"/>
      <c r="BIE14" s="180"/>
      <c r="BIF14" s="180"/>
      <c r="BIG14" s="180"/>
      <c r="BIH14" s="180"/>
      <c r="BII14" s="180"/>
      <c r="BIJ14" s="180"/>
      <c r="BIK14" s="180"/>
      <c r="BIL14" s="180"/>
      <c r="BIM14" s="180"/>
      <c r="BIN14" s="180"/>
      <c r="BIO14" s="180"/>
      <c r="BIP14" s="180"/>
      <c r="BIQ14" s="180"/>
      <c r="BIR14" s="180"/>
      <c r="BIS14" s="180"/>
      <c r="BIT14" s="180"/>
      <c r="BIU14" s="180"/>
      <c r="BIV14" s="180"/>
      <c r="BIW14" s="180"/>
      <c r="BIX14" s="180"/>
      <c r="BIY14" s="180"/>
      <c r="BIZ14" s="180"/>
      <c r="BJA14" s="180"/>
      <c r="BJB14" s="180"/>
      <c r="BJC14" s="180"/>
      <c r="BJD14" s="180"/>
      <c r="BJE14" s="180"/>
      <c r="BJF14" s="180"/>
      <c r="BJG14" s="180"/>
      <c r="BJH14" s="180"/>
      <c r="BJI14" s="180"/>
      <c r="BJJ14" s="180"/>
      <c r="BJK14" s="180"/>
      <c r="BJL14" s="180"/>
      <c r="BJM14" s="180"/>
      <c r="BJN14" s="180"/>
      <c r="BJO14" s="180"/>
      <c r="BJP14" s="180"/>
      <c r="BJQ14" s="180"/>
      <c r="BJR14" s="180"/>
      <c r="BJS14" s="180"/>
      <c r="BJT14" s="180"/>
      <c r="BJU14" s="180"/>
      <c r="BJV14" s="180"/>
      <c r="BJW14" s="180"/>
      <c r="BJX14" s="180"/>
      <c r="BJY14" s="180"/>
      <c r="BJZ14" s="180"/>
      <c r="BKA14" s="180"/>
      <c r="BKB14" s="180"/>
      <c r="BKC14" s="180"/>
      <c r="BKD14" s="180"/>
      <c r="BKE14" s="180"/>
      <c r="BKF14" s="180"/>
      <c r="BKG14" s="180"/>
      <c r="BKH14" s="180"/>
      <c r="BKI14" s="180"/>
      <c r="BKJ14" s="180"/>
      <c r="BKK14" s="180"/>
      <c r="BKL14" s="180"/>
      <c r="BKM14" s="180"/>
      <c r="BKN14" s="180"/>
      <c r="BKO14" s="180"/>
      <c r="BKP14" s="180"/>
      <c r="BKQ14" s="180"/>
      <c r="BKR14" s="180"/>
      <c r="BKS14" s="180"/>
      <c r="BKT14" s="180"/>
      <c r="BKU14" s="180"/>
      <c r="BKV14" s="180"/>
      <c r="BKW14" s="180"/>
      <c r="BKX14" s="180"/>
      <c r="BKY14" s="180"/>
      <c r="BKZ14" s="180"/>
      <c r="BLA14" s="180"/>
      <c r="BLB14" s="180"/>
      <c r="BLC14" s="180"/>
      <c r="BLD14" s="180"/>
      <c r="BLE14" s="180"/>
      <c r="BLF14" s="180"/>
      <c r="BLG14" s="180"/>
      <c r="BLH14" s="180"/>
      <c r="BLI14" s="180"/>
      <c r="BLJ14" s="180"/>
      <c r="BLK14" s="180"/>
      <c r="BLL14" s="180"/>
      <c r="BLM14" s="180"/>
      <c r="BLN14" s="180"/>
      <c r="BLO14" s="180"/>
      <c r="BLP14" s="180"/>
      <c r="BLQ14" s="180"/>
      <c r="BLR14" s="180"/>
      <c r="BLS14" s="180"/>
      <c r="BLT14" s="180"/>
      <c r="BLU14" s="180"/>
      <c r="BLV14" s="180"/>
      <c r="BLW14" s="180"/>
      <c r="BLX14" s="180"/>
      <c r="BLY14" s="180"/>
      <c r="BLZ14" s="180"/>
      <c r="BMA14" s="180"/>
      <c r="BMB14" s="180"/>
      <c r="BMC14" s="180"/>
      <c r="BMD14" s="180"/>
      <c r="BME14" s="180"/>
      <c r="BMF14" s="180"/>
      <c r="BMG14" s="180"/>
      <c r="BMH14" s="180"/>
      <c r="BMI14" s="180"/>
      <c r="BMJ14" s="180"/>
      <c r="BMK14" s="180"/>
      <c r="BML14" s="180"/>
      <c r="BMM14" s="180"/>
      <c r="BMN14" s="180"/>
      <c r="BMO14" s="180"/>
      <c r="BMP14" s="180"/>
      <c r="BMQ14" s="180"/>
      <c r="BMR14" s="180"/>
      <c r="BMS14" s="180"/>
      <c r="BMT14" s="180"/>
      <c r="BMU14" s="180"/>
      <c r="BMV14" s="180"/>
      <c r="BMW14" s="180"/>
      <c r="BMX14" s="180"/>
      <c r="BMY14" s="180"/>
      <c r="BMZ14" s="180"/>
      <c r="BNA14" s="180"/>
      <c r="BNB14" s="180"/>
      <c r="BNC14" s="180"/>
      <c r="BND14" s="180"/>
      <c r="BNE14" s="180"/>
      <c r="BNF14" s="180"/>
      <c r="BNG14" s="180"/>
      <c r="BNH14" s="180"/>
      <c r="BNI14" s="180"/>
      <c r="BNJ14" s="180"/>
      <c r="BNK14" s="180"/>
      <c r="BNL14" s="180"/>
      <c r="BNM14" s="180"/>
      <c r="BNN14" s="180"/>
      <c r="BNO14" s="180"/>
      <c r="BNP14" s="180"/>
      <c r="BNQ14" s="180"/>
      <c r="BNR14" s="180"/>
      <c r="BNS14" s="180"/>
      <c r="BNT14" s="180"/>
      <c r="BNU14" s="180"/>
      <c r="BNV14" s="180"/>
      <c r="BNW14" s="180"/>
      <c r="BNX14" s="180"/>
      <c r="BNY14" s="180"/>
      <c r="BNZ14" s="180"/>
      <c r="BOA14" s="180"/>
      <c r="BOB14" s="180"/>
      <c r="BOC14" s="180"/>
      <c r="BOD14" s="180"/>
      <c r="BOE14" s="180"/>
      <c r="BOF14" s="180"/>
      <c r="BOG14" s="180"/>
      <c r="BOH14" s="180"/>
      <c r="BOI14" s="180"/>
      <c r="BOJ14" s="180"/>
      <c r="BOK14" s="180"/>
      <c r="BOL14" s="180"/>
      <c r="BOM14" s="180"/>
      <c r="BON14" s="180"/>
      <c r="BOO14" s="180"/>
      <c r="BOP14" s="180"/>
      <c r="BOQ14" s="180"/>
      <c r="BOR14" s="180"/>
      <c r="BOS14" s="180"/>
      <c r="BOT14" s="180"/>
      <c r="BOU14" s="180"/>
      <c r="BOV14" s="180"/>
      <c r="BOW14" s="180"/>
      <c r="BOX14" s="180"/>
      <c r="BOY14" s="180"/>
      <c r="BOZ14" s="180"/>
      <c r="BPA14" s="180"/>
      <c r="BPB14" s="180"/>
      <c r="BPC14" s="180"/>
      <c r="BPD14" s="180"/>
      <c r="BPE14" s="180"/>
      <c r="BPF14" s="180"/>
      <c r="BPG14" s="180"/>
      <c r="BPH14" s="180"/>
      <c r="BPI14" s="180"/>
      <c r="BPJ14" s="180"/>
      <c r="BPK14" s="180"/>
      <c r="BPL14" s="180"/>
      <c r="BPM14" s="180"/>
      <c r="BPN14" s="180"/>
      <c r="BPO14" s="180"/>
      <c r="BPP14" s="180"/>
      <c r="BPQ14" s="180"/>
      <c r="BPR14" s="180"/>
      <c r="BPS14" s="180"/>
      <c r="BPT14" s="180"/>
      <c r="BPU14" s="180"/>
      <c r="BPV14" s="180"/>
      <c r="BPW14" s="180"/>
      <c r="BPX14" s="180"/>
      <c r="BPY14" s="180"/>
      <c r="BPZ14" s="180"/>
      <c r="BQA14" s="180"/>
      <c r="BQB14" s="180"/>
      <c r="BQC14" s="180"/>
      <c r="BQD14" s="180"/>
      <c r="BQE14" s="180"/>
      <c r="BQF14" s="180"/>
      <c r="BQG14" s="180"/>
      <c r="BQH14" s="180"/>
      <c r="BQI14" s="180"/>
      <c r="BQJ14" s="180"/>
      <c r="BQK14" s="180"/>
      <c r="BQL14" s="180"/>
      <c r="BQM14" s="180"/>
      <c r="BQN14" s="180"/>
      <c r="BQO14" s="180"/>
      <c r="BQP14" s="180"/>
      <c r="BQQ14" s="180"/>
      <c r="BQR14" s="180"/>
      <c r="BQS14" s="180"/>
      <c r="BQT14" s="180"/>
      <c r="BQU14" s="180"/>
      <c r="BQV14" s="180"/>
      <c r="BQW14" s="180"/>
      <c r="BQX14" s="180"/>
      <c r="BQY14" s="180"/>
      <c r="BQZ14" s="180"/>
      <c r="BRA14" s="180"/>
      <c r="BRB14" s="180"/>
      <c r="BRC14" s="180"/>
      <c r="BRD14" s="180"/>
      <c r="BRE14" s="180"/>
      <c r="BRF14" s="180"/>
      <c r="BRG14" s="180"/>
      <c r="BRH14" s="180"/>
      <c r="BRI14" s="180"/>
      <c r="BRJ14" s="180"/>
      <c r="BRK14" s="180"/>
      <c r="BRL14" s="180"/>
      <c r="BRM14" s="180"/>
      <c r="BRN14" s="180"/>
      <c r="BRO14" s="180"/>
      <c r="BRP14" s="180"/>
      <c r="BRQ14" s="180"/>
      <c r="BRR14" s="180"/>
      <c r="BRS14" s="180"/>
      <c r="BRT14" s="180"/>
      <c r="BRU14" s="180"/>
      <c r="BRV14" s="180"/>
      <c r="BRW14" s="180"/>
      <c r="BRX14" s="180"/>
      <c r="BRY14" s="180"/>
      <c r="BRZ14" s="180"/>
      <c r="BSA14" s="180"/>
      <c r="BSB14" s="180"/>
      <c r="BSC14" s="180"/>
      <c r="BSD14" s="180"/>
      <c r="BSE14" s="180"/>
      <c r="BSF14" s="180"/>
      <c r="BSG14" s="180"/>
      <c r="BSH14" s="180"/>
      <c r="BSI14" s="180"/>
      <c r="BSJ14" s="180"/>
      <c r="BSK14" s="180"/>
      <c r="BSL14" s="180"/>
      <c r="BSM14" s="180"/>
      <c r="BSN14" s="180"/>
      <c r="BSO14" s="180"/>
      <c r="BSP14" s="180"/>
      <c r="BSQ14" s="180"/>
      <c r="BSR14" s="180"/>
      <c r="BSS14" s="180"/>
      <c r="BST14" s="180"/>
      <c r="BSU14" s="180"/>
      <c r="BSV14" s="180"/>
      <c r="BSW14" s="180"/>
      <c r="BSX14" s="180"/>
      <c r="BSY14" s="180"/>
      <c r="BSZ14" s="180"/>
      <c r="BTA14" s="180"/>
      <c r="BTB14" s="180"/>
      <c r="BTC14" s="180"/>
      <c r="BTD14" s="180"/>
      <c r="BTE14" s="180"/>
      <c r="BTF14" s="180"/>
      <c r="BTG14" s="180"/>
      <c r="BTH14" s="180"/>
      <c r="BTI14" s="180"/>
      <c r="BTJ14" s="180"/>
      <c r="BTK14" s="180"/>
      <c r="BTL14" s="180"/>
      <c r="BTM14" s="180"/>
      <c r="BTN14" s="180"/>
      <c r="BTO14" s="180"/>
      <c r="BTP14" s="180"/>
      <c r="BTQ14" s="180"/>
      <c r="BTR14" s="180"/>
      <c r="BTS14" s="180"/>
      <c r="BTT14" s="180"/>
      <c r="BTU14" s="180"/>
      <c r="BTV14" s="180"/>
      <c r="BTW14" s="180"/>
      <c r="BTX14" s="180"/>
      <c r="BTY14" s="180"/>
      <c r="BTZ14" s="180"/>
      <c r="BUA14" s="180"/>
      <c r="BUB14" s="180"/>
      <c r="BUC14" s="180"/>
      <c r="BUD14" s="180"/>
      <c r="BUE14" s="180"/>
      <c r="BUF14" s="180"/>
      <c r="BUG14" s="180"/>
      <c r="BUH14" s="180"/>
      <c r="BUI14" s="180"/>
      <c r="BUJ14" s="180"/>
      <c r="BUK14" s="180"/>
      <c r="BUL14" s="180"/>
      <c r="BUM14" s="180"/>
      <c r="BUN14" s="180"/>
      <c r="BUO14" s="180"/>
      <c r="BUP14" s="180"/>
      <c r="BUQ14" s="180"/>
      <c r="BUR14" s="180"/>
      <c r="BUS14" s="180"/>
      <c r="BUT14" s="180"/>
      <c r="BUU14" s="180"/>
      <c r="BUV14" s="180"/>
      <c r="BUW14" s="180"/>
      <c r="BUX14" s="180"/>
      <c r="BUY14" s="180"/>
      <c r="BUZ14" s="180"/>
      <c r="BVA14" s="180"/>
      <c r="BVB14" s="180"/>
      <c r="BVC14" s="180"/>
      <c r="BVD14" s="180"/>
      <c r="BVE14" s="180"/>
      <c r="BVF14" s="180"/>
      <c r="BVG14" s="180"/>
      <c r="BVH14" s="180"/>
      <c r="BVI14" s="180"/>
      <c r="BVJ14" s="180"/>
      <c r="BVK14" s="180"/>
      <c r="BVL14" s="180"/>
      <c r="BVM14" s="180"/>
      <c r="BVN14" s="180"/>
      <c r="BVO14" s="180"/>
      <c r="BVP14" s="180"/>
      <c r="BVQ14" s="180"/>
      <c r="BVR14" s="180"/>
      <c r="BVS14" s="180"/>
      <c r="BVT14" s="180"/>
      <c r="BVU14" s="180"/>
      <c r="BVV14" s="180"/>
      <c r="BVW14" s="180"/>
      <c r="BVX14" s="180"/>
      <c r="BVY14" s="180"/>
      <c r="BVZ14" s="180"/>
      <c r="BWA14" s="180"/>
      <c r="BWB14" s="180"/>
      <c r="BWC14" s="180"/>
      <c r="BWD14" s="180"/>
      <c r="BWE14" s="180"/>
      <c r="BWF14" s="180"/>
      <c r="BWG14" s="180"/>
      <c r="BWH14" s="180"/>
      <c r="BWI14" s="180"/>
      <c r="BWJ14" s="180"/>
      <c r="BWK14" s="180"/>
      <c r="BWL14" s="180"/>
      <c r="BWM14" s="180"/>
      <c r="BWN14" s="180"/>
      <c r="BWO14" s="180"/>
      <c r="BWP14" s="180"/>
      <c r="BWQ14" s="180"/>
      <c r="BWR14" s="180"/>
      <c r="BWS14" s="180"/>
      <c r="BWT14" s="180"/>
      <c r="BWU14" s="180"/>
      <c r="BWV14" s="180"/>
      <c r="BWW14" s="180"/>
      <c r="BWX14" s="180"/>
      <c r="BWY14" s="180"/>
      <c r="BWZ14" s="180"/>
      <c r="BXA14" s="180"/>
      <c r="BXB14" s="180"/>
      <c r="BXC14" s="180"/>
      <c r="BXD14" s="180"/>
      <c r="BXE14" s="180"/>
      <c r="BXF14" s="180"/>
      <c r="BXG14" s="180"/>
      <c r="BXH14" s="180"/>
      <c r="BXI14" s="180"/>
      <c r="BXJ14" s="180"/>
      <c r="BXK14" s="180"/>
      <c r="BXL14" s="180"/>
      <c r="BXM14" s="180"/>
      <c r="BXN14" s="180"/>
      <c r="BXO14" s="180"/>
      <c r="BXP14" s="180"/>
      <c r="BXQ14" s="180"/>
      <c r="BXR14" s="180"/>
      <c r="BXS14" s="180"/>
      <c r="BXT14" s="180"/>
      <c r="BXU14" s="180"/>
      <c r="BXV14" s="180"/>
      <c r="BXW14" s="180"/>
      <c r="BXX14" s="180"/>
      <c r="BXY14" s="180"/>
      <c r="BXZ14" s="180"/>
      <c r="BYA14" s="180"/>
      <c r="BYB14" s="180"/>
      <c r="BYC14" s="180"/>
      <c r="BYD14" s="180"/>
      <c r="BYE14" s="180"/>
      <c r="BYF14" s="180"/>
      <c r="BYG14" s="180"/>
      <c r="BYH14" s="180"/>
      <c r="BYI14" s="180"/>
      <c r="BYJ14" s="180"/>
      <c r="BYK14" s="180"/>
      <c r="BYL14" s="180"/>
      <c r="BYM14" s="180"/>
      <c r="BYN14" s="180"/>
      <c r="BYO14" s="180"/>
      <c r="BYP14" s="180"/>
      <c r="BYQ14" s="180"/>
      <c r="BYR14" s="180"/>
      <c r="BYS14" s="180"/>
      <c r="BYT14" s="180"/>
      <c r="BYU14" s="180"/>
      <c r="BYV14" s="180"/>
      <c r="BYW14" s="180"/>
      <c r="BYX14" s="180"/>
      <c r="BYY14" s="180"/>
      <c r="BYZ14" s="180"/>
      <c r="BZA14" s="180"/>
      <c r="BZB14" s="180"/>
      <c r="BZC14" s="180"/>
      <c r="BZD14" s="180"/>
      <c r="BZE14" s="180"/>
      <c r="BZF14" s="180"/>
      <c r="BZG14" s="180"/>
      <c r="BZH14" s="180"/>
      <c r="BZI14" s="180"/>
      <c r="BZJ14" s="180"/>
      <c r="BZK14" s="180"/>
      <c r="BZL14" s="180"/>
      <c r="BZM14" s="180"/>
      <c r="BZN14" s="180"/>
      <c r="BZO14" s="180"/>
      <c r="BZP14" s="180"/>
      <c r="BZQ14" s="180"/>
      <c r="BZR14" s="180"/>
      <c r="BZS14" s="180"/>
      <c r="BZT14" s="180"/>
      <c r="BZU14" s="180"/>
      <c r="BZV14" s="180"/>
      <c r="BZW14" s="180"/>
      <c r="BZX14" s="180"/>
      <c r="BZY14" s="180"/>
      <c r="BZZ14" s="180"/>
      <c r="CAA14" s="180"/>
      <c r="CAB14" s="180"/>
      <c r="CAC14" s="180"/>
      <c r="CAD14" s="180"/>
      <c r="CAE14" s="180"/>
      <c r="CAF14" s="180"/>
      <c r="CAG14" s="180"/>
      <c r="CAH14" s="180"/>
      <c r="CAI14" s="180"/>
      <c r="CAJ14" s="180"/>
      <c r="CAK14" s="180"/>
      <c r="CAL14" s="180"/>
      <c r="CAM14" s="180"/>
      <c r="CAN14" s="180"/>
      <c r="CAO14" s="180"/>
      <c r="CAP14" s="180"/>
      <c r="CAQ14" s="180"/>
      <c r="CAR14" s="180"/>
      <c r="CAS14" s="180"/>
      <c r="CAT14" s="180"/>
      <c r="CAU14" s="180"/>
      <c r="CAV14" s="180"/>
      <c r="CAW14" s="180"/>
      <c r="CAX14" s="180"/>
      <c r="CAY14" s="180"/>
      <c r="CAZ14" s="180"/>
      <c r="CBA14" s="180"/>
      <c r="CBB14" s="180"/>
      <c r="CBC14" s="180"/>
      <c r="CBD14" s="180"/>
      <c r="CBE14" s="180"/>
      <c r="CBF14" s="180"/>
      <c r="CBG14" s="180"/>
      <c r="CBH14" s="180"/>
      <c r="CBI14" s="180"/>
      <c r="CBJ14" s="180"/>
      <c r="CBK14" s="180"/>
      <c r="CBL14" s="180"/>
      <c r="CBM14" s="180"/>
      <c r="CBN14" s="180"/>
      <c r="CBO14" s="180"/>
      <c r="CBP14" s="180"/>
      <c r="CBQ14" s="180"/>
      <c r="CBR14" s="180"/>
      <c r="CBS14" s="180"/>
      <c r="CBT14" s="180"/>
      <c r="CBU14" s="180"/>
      <c r="CBV14" s="180"/>
      <c r="CBW14" s="180"/>
      <c r="CBX14" s="180"/>
      <c r="CBY14" s="180"/>
      <c r="CBZ14" s="180"/>
      <c r="CCA14" s="180"/>
      <c r="CCB14" s="180"/>
      <c r="CCC14" s="180"/>
      <c r="CCD14" s="180"/>
      <c r="CCE14" s="180"/>
      <c r="CCF14" s="180"/>
      <c r="CCG14" s="180"/>
      <c r="CCH14" s="180"/>
      <c r="CCI14" s="180"/>
      <c r="CCJ14" s="180"/>
      <c r="CCK14" s="180"/>
      <c r="CCL14" s="180"/>
      <c r="CCM14" s="180"/>
      <c r="CCN14" s="180"/>
      <c r="CCO14" s="180"/>
      <c r="CCP14" s="180"/>
      <c r="CCQ14" s="180"/>
      <c r="CCR14" s="180"/>
      <c r="CCS14" s="180"/>
      <c r="CCT14" s="180"/>
      <c r="CCU14" s="180"/>
      <c r="CCV14" s="180"/>
      <c r="CCW14" s="180"/>
      <c r="CCX14" s="180"/>
      <c r="CCY14" s="180"/>
      <c r="CCZ14" s="180"/>
      <c r="CDA14" s="180"/>
      <c r="CDB14" s="180"/>
      <c r="CDC14" s="180"/>
      <c r="CDD14" s="180"/>
      <c r="CDE14" s="180"/>
      <c r="CDF14" s="180"/>
      <c r="CDG14" s="180"/>
      <c r="CDH14" s="180"/>
      <c r="CDI14" s="180"/>
      <c r="CDJ14" s="180"/>
      <c r="CDK14" s="180"/>
      <c r="CDL14" s="180"/>
      <c r="CDM14" s="180"/>
      <c r="CDN14" s="180"/>
      <c r="CDO14" s="180"/>
      <c r="CDP14" s="180"/>
      <c r="CDQ14" s="180"/>
      <c r="CDR14" s="180"/>
      <c r="CDS14" s="180"/>
      <c r="CDT14" s="180"/>
      <c r="CDU14" s="180"/>
      <c r="CDV14" s="180"/>
      <c r="CDW14" s="180"/>
      <c r="CDX14" s="180"/>
      <c r="CDY14" s="180"/>
      <c r="CDZ14" s="180"/>
      <c r="CEA14" s="180"/>
      <c r="CEB14" s="180"/>
      <c r="CEC14" s="180"/>
      <c r="CED14" s="180"/>
      <c r="CEE14" s="180"/>
      <c r="CEF14" s="180"/>
      <c r="CEG14" s="180"/>
      <c r="CEH14" s="180"/>
      <c r="CEI14" s="180"/>
      <c r="CEJ14" s="180"/>
      <c r="CEK14" s="180"/>
      <c r="CEL14" s="180"/>
      <c r="CEM14" s="180"/>
      <c r="CEN14" s="180"/>
      <c r="CEO14" s="180"/>
      <c r="CEP14" s="180"/>
      <c r="CEQ14" s="180"/>
      <c r="CER14" s="180"/>
      <c r="CES14" s="180"/>
      <c r="CET14" s="180"/>
      <c r="CEU14" s="180"/>
      <c r="CEV14" s="180"/>
      <c r="CEW14" s="180"/>
      <c r="CEX14" s="180"/>
      <c r="CEY14" s="180"/>
      <c r="CEZ14" s="180"/>
      <c r="CFA14" s="180"/>
      <c r="CFB14" s="180"/>
      <c r="CFC14" s="180"/>
      <c r="CFD14" s="180"/>
      <c r="CFE14" s="180"/>
      <c r="CFF14" s="180"/>
      <c r="CFG14" s="180"/>
      <c r="CFH14" s="180"/>
      <c r="CFI14" s="180"/>
      <c r="CFJ14" s="180"/>
      <c r="CFK14" s="180"/>
      <c r="CFL14" s="180"/>
      <c r="CFM14" s="180"/>
      <c r="CFN14" s="180"/>
      <c r="CFO14" s="180"/>
      <c r="CFP14" s="180"/>
      <c r="CFQ14" s="180"/>
      <c r="CFR14" s="180"/>
      <c r="CFS14" s="180"/>
      <c r="CFT14" s="180"/>
      <c r="CFU14" s="180"/>
      <c r="CFV14" s="180"/>
      <c r="CFW14" s="180"/>
      <c r="CFX14" s="180"/>
      <c r="CFY14" s="180"/>
      <c r="CFZ14" s="180"/>
      <c r="CGA14" s="180"/>
      <c r="CGB14" s="180"/>
      <c r="CGC14" s="180"/>
      <c r="CGD14" s="180"/>
      <c r="CGE14" s="180"/>
      <c r="CGF14" s="180"/>
      <c r="CGG14" s="180"/>
      <c r="CGH14" s="180"/>
      <c r="CGI14" s="180"/>
      <c r="CGJ14" s="180"/>
      <c r="CGK14" s="180"/>
      <c r="CGL14" s="180"/>
      <c r="CGM14" s="180"/>
      <c r="CGN14" s="180"/>
      <c r="CGO14" s="180"/>
      <c r="CGP14" s="180"/>
      <c r="CGQ14" s="180"/>
      <c r="CGR14" s="180"/>
      <c r="CGS14" s="180"/>
      <c r="CGT14" s="180"/>
      <c r="CGU14" s="180"/>
      <c r="CGV14" s="180"/>
      <c r="CGW14" s="180"/>
      <c r="CGX14" s="180"/>
      <c r="CGY14" s="180"/>
      <c r="CGZ14" s="180"/>
      <c r="CHA14" s="180"/>
      <c r="CHB14" s="180"/>
      <c r="CHC14" s="180"/>
      <c r="CHD14" s="180"/>
      <c r="CHE14" s="180"/>
      <c r="CHF14" s="180"/>
      <c r="CHG14" s="180"/>
      <c r="CHH14" s="180"/>
      <c r="CHI14" s="180"/>
      <c r="CHJ14" s="180"/>
      <c r="CHK14" s="180"/>
      <c r="CHL14" s="180"/>
      <c r="CHM14" s="180"/>
      <c r="CHN14" s="180"/>
      <c r="CHO14" s="180"/>
      <c r="CHP14" s="180"/>
      <c r="CHQ14" s="180"/>
      <c r="CHR14" s="180"/>
      <c r="CHS14" s="180"/>
      <c r="CHT14" s="180"/>
      <c r="CHU14" s="180"/>
      <c r="CHV14" s="180"/>
      <c r="CHW14" s="180"/>
      <c r="CHX14" s="180"/>
      <c r="CHY14" s="180"/>
      <c r="CHZ14" s="180"/>
      <c r="CIA14" s="180"/>
      <c r="CIB14" s="180"/>
      <c r="CIC14" s="180"/>
      <c r="CID14" s="180"/>
      <c r="CIE14" s="180"/>
      <c r="CIF14" s="180"/>
      <c r="CIG14" s="180"/>
      <c r="CIH14" s="180"/>
      <c r="CII14" s="180"/>
      <c r="CIJ14" s="180"/>
      <c r="CIK14" s="180"/>
      <c r="CIL14" s="180"/>
      <c r="CIM14" s="180"/>
      <c r="CIN14" s="180"/>
      <c r="CIO14" s="180"/>
      <c r="CIP14" s="180"/>
      <c r="CIQ14" s="180"/>
      <c r="CIR14" s="180"/>
      <c r="CIS14" s="180"/>
      <c r="CIT14" s="180"/>
      <c r="CIU14" s="180"/>
      <c r="CIV14" s="180"/>
      <c r="CIW14" s="180"/>
      <c r="CIX14" s="180"/>
      <c r="CIY14" s="180"/>
      <c r="CIZ14" s="180"/>
      <c r="CJA14" s="180"/>
      <c r="CJB14" s="180"/>
      <c r="CJC14" s="180"/>
      <c r="CJD14" s="180"/>
      <c r="CJE14" s="180"/>
      <c r="CJF14" s="180"/>
      <c r="CJG14" s="180"/>
      <c r="CJH14" s="180"/>
      <c r="CJI14" s="180"/>
      <c r="CJJ14" s="180"/>
      <c r="CJK14" s="180"/>
      <c r="CJL14" s="180"/>
      <c r="CJM14" s="180"/>
      <c r="CJN14" s="180"/>
      <c r="CJO14" s="180"/>
      <c r="CJP14" s="180"/>
      <c r="CJQ14" s="180"/>
      <c r="CJR14" s="180"/>
      <c r="CJS14" s="180"/>
      <c r="CJT14" s="180"/>
      <c r="CJU14" s="180"/>
      <c r="CJV14" s="180"/>
      <c r="CJW14" s="180"/>
      <c r="CJX14" s="180"/>
      <c r="CJY14" s="180"/>
      <c r="CJZ14" s="180"/>
      <c r="CKA14" s="180"/>
      <c r="CKB14" s="180"/>
      <c r="CKC14" s="180"/>
      <c r="CKD14" s="180"/>
      <c r="CKE14" s="180"/>
      <c r="CKF14" s="180"/>
      <c r="CKG14" s="180"/>
      <c r="CKH14" s="180"/>
      <c r="CKI14" s="180"/>
      <c r="CKJ14" s="180"/>
      <c r="CKK14" s="180"/>
      <c r="CKL14" s="180"/>
      <c r="CKM14" s="180"/>
      <c r="CKN14" s="180"/>
      <c r="CKO14" s="180"/>
      <c r="CKP14" s="180"/>
      <c r="CKQ14" s="180"/>
      <c r="CKR14" s="180"/>
      <c r="CKS14" s="180"/>
      <c r="CKT14" s="180"/>
      <c r="CKU14" s="180"/>
      <c r="CKV14" s="180"/>
      <c r="CKW14" s="180"/>
      <c r="CKX14" s="180"/>
      <c r="CKY14" s="180"/>
      <c r="CKZ14" s="180"/>
      <c r="CLA14" s="180"/>
      <c r="CLB14" s="180"/>
      <c r="CLC14" s="180"/>
      <c r="CLD14" s="180"/>
      <c r="CLE14" s="180"/>
      <c r="CLF14" s="180"/>
      <c r="CLG14" s="180"/>
      <c r="CLH14" s="180"/>
      <c r="CLI14" s="180"/>
      <c r="CLJ14" s="180"/>
      <c r="CLK14" s="180"/>
      <c r="CLL14" s="180"/>
      <c r="CLM14" s="180"/>
      <c r="CLN14" s="180"/>
      <c r="CLO14" s="180"/>
      <c r="CLP14" s="180"/>
      <c r="CLQ14" s="180"/>
      <c r="CLR14" s="180"/>
      <c r="CLS14" s="180"/>
      <c r="CLT14" s="180"/>
      <c r="CLU14" s="180"/>
      <c r="CLV14" s="180"/>
      <c r="CLW14" s="180"/>
      <c r="CLX14" s="180"/>
      <c r="CLY14" s="180"/>
      <c r="CLZ14" s="180"/>
      <c r="CMA14" s="180"/>
      <c r="CMB14" s="180"/>
      <c r="CMC14" s="180"/>
      <c r="CMD14" s="180"/>
      <c r="CME14" s="180"/>
      <c r="CMF14" s="180"/>
      <c r="CMG14" s="180"/>
      <c r="CMH14" s="180"/>
      <c r="CMI14" s="180"/>
      <c r="CMJ14" s="180"/>
      <c r="CMK14" s="180"/>
      <c r="CML14" s="180"/>
      <c r="CMM14" s="180"/>
      <c r="CMN14" s="180"/>
      <c r="CMO14" s="180"/>
      <c r="CMP14" s="180"/>
      <c r="CMQ14" s="180"/>
      <c r="CMR14" s="180"/>
      <c r="CMS14" s="180"/>
      <c r="CMT14" s="180"/>
      <c r="CMU14" s="180"/>
      <c r="CMV14" s="180"/>
      <c r="CMW14" s="180"/>
      <c r="CMX14" s="180"/>
      <c r="CMY14" s="180"/>
      <c r="CMZ14" s="180"/>
      <c r="CNA14" s="180"/>
      <c r="CNB14" s="180"/>
      <c r="CNC14" s="180"/>
      <c r="CND14" s="180"/>
      <c r="CNE14" s="180"/>
      <c r="CNF14" s="180"/>
      <c r="CNG14" s="180"/>
      <c r="CNH14" s="180"/>
      <c r="CNI14" s="180"/>
      <c r="CNJ14" s="180"/>
      <c r="CNK14" s="180"/>
      <c r="CNL14" s="180"/>
      <c r="CNM14" s="180"/>
      <c r="CNN14" s="180"/>
      <c r="CNO14" s="180"/>
      <c r="CNP14" s="180"/>
      <c r="CNQ14" s="180"/>
      <c r="CNR14" s="180"/>
      <c r="CNS14" s="180"/>
      <c r="CNT14" s="180"/>
      <c r="CNU14" s="180"/>
      <c r="CNV14" s="180"/>
      <c r="CNW14" s="180"/>
      <c r="CNX14" s="180"/>
      <c r="CNY14" s="180"/>
      <c r="CNZ14" s="180"/>
      <c r="COA14" s="180"/>
      <c r="COB14" s="180"/>
      <c r="COC14" s="180"/>
      <c r="COD14" s="180"/>
      <c r="COE14" s="180"/>
      <c r="COF14" s="180"/>
      <c r="COG14" s="180"/>
      <c r="COH14" s="180"/>
      <c r="COI14" s="180"/>
      <c r="COJ14" s="180"/>
      <c r="COK14" s="180"/>
      <c r="COL14" s="180"/>
      <c r="COM14" s="180"/>
      <c r="CON14" s="180"/>
      <c r="COO14" s="180"/>
      <c r="COP14" s="180"/>
      <c r="COQ14" s="180"/>
      <c r="COR14" s="180"/>
      <c r="COS14" s="180"/>
      <c r="COT14" s="180"/>
      <c r="COU14" s="180"/>
      <c r="COV14" s="180"/>
      <c r="COW14" s="180"/>
      <c r="COX14" s="180"/>
      <c r="COY14" s="180"/>
      <c r="COZ14" s="180"/>
      <c r="CPA14" s="180"/>
      <c r="CPB14" s="180"/>
      <c r="CPC14" s="180"/>
      <c r="CPD14" s="180"/>
      <c r="CPE14" s="180"/>
      <c r="CPF14" s="180"/>
      <c r="CPG14" s="180"/>
      <c r="CPH14" s="180"/>
      <c r="CPI14" s="180"/>
      <c r="CPJ14" s="180"/>
      <c r="CPK14" s="180"/>
      <c r="CPL14" s="180"/>
      <c r="CPM14" s="180"/>
      <c r="CPN14" s="180"/>
      <c r="CPO14" s="180"/>
      <c r="CPP14" s="180"/>
      <c r="CPQ14" s="180"/>
      <c r="CPR14" s="180"/>
      <c r="CPS14" s="180"/>
      <c r="CPT14" s="180"/>
      <c r="CPU14" s="180"/>
      <c r="CPV14" s="180"/>
      <c r="CPW14" s="180"/>
      <c r="CPX14" s="180"/>
      <c r="CPY14" s="180"/>
      <c r="CPZ14" s="180"/>
      <c r="CQA14" s="180"/>
      <c r="CQB14" s="180"/>
      <c r="CQC14" s="180"/>
      <c r="CQD14" s="180"/>
      <c r="CQE14" s="180"/>
      <c r="CQF14" s="180"/>
      <c r="CQG14" s="180"/>
      <c r="CQH14" s="180"/>
      <c r="CQI14" s="180"/>
      <c r="CQJ14" s="180"/>
      <c r="CQK14" s="180"/>
      <c r="CQL14" s="180"/>
      <c r="CQM14" s="180"/>
      <c r="CQN14" s="180"/>
      <c r="CQO14" s="180"/>
      <c r="CQP14" s="180"/>
      <c r="CQQ14" s="180"/>
      <c r="CQR14" s="180"/>
      <c r="CQS14" s="180"/>
      <c r="CQT14" s="180"/>
      <c r="CQU14" s="180"/>
      <c r="CQV14" s="180"/>
      <c r="CQW14" s="180"/>
      <c r="CQX14" s="180"/>
      <c r="CQY14" s="180"/>
      <c r="CQZ14" s="180"/>
      <c r="CRA14" s="180"/>
      <c r="CRB14" s="180"/>
      <c r="CRC14" s="180"/>
      <c r="CRD14" s="180"/>
      <c r="CRE14" s="180"/>
      <c r="CRF14" s="180"/>
      <c r="CRG14" s="180"/>
      <c r="CRH14" s="180"/>
      <c r="CRI14" s="180"/>
      <c r="CRJ14" s="180"/>
      <c r="CRK14" s="180"/>
      <c r="CRL14" s="180"/>
      <c r="CRM14" s="180"/>
      <c r="CRN14" s="180"/>
      <c r="CRO14" s="180"/>
      <c r="CRP14" s="180"/>
      <c r="CRQ14" s="180"/>
      <c r="CRR14" s="180"/>
      <c r="CRS14" s="180"/>
      <c r="CRT14" s="180"/>
      <c r="CRU14" s="180"/>
      <c r="CRV14" s="180"/>
      <c r="CRW14" s="180"/>
      <c r="CRX14" s="180"/>
      <c r="CRY14" s="180"/>
      <c r="CRZ14" s="180"/>
      <c r="CSA14" s="180"/>
      <c r="CSB14" s="180"/>
      <c r="CSC14" s="180"/>
      <c r="CSD14" s="180"/>
      <c r="CSE14" s="180"/>
      <c r="CSF14" s="180"/>
      <c r="CSG14" s="180"/>
      <c r="CSH14" s="180"/>
      <c r="CSI14" s="180"/>
      <c r="CSJ14" s="180"/>
      <c r="CSK14" s="180"/>
      <c r="CSL14" s="180"/>
      <c r="CSM14" s="180"/>
      <c r="CSN14" s="180"/>
      <c r="CSO14" s="180"/>
      <c r="CSP14" s="180"/>
      <c r="CSQ14" s="180"/>
      <c r="CSR14" s="180"/>
      <c r="CSS14" s="180"/>
      <c r="CST14" s="180"/>
      <c r="CSU14" s="180"/>
      <c r="CSV14" s="180"/>
      <c r="CSW14" s="180"/>
      <c r="CSX14" s="180"/>
      <c r="CSY14" s="180"/>
      <c r="CSZ14" s="180"/>
      <c r="CTA14" s="180"/>
      <c r="CTB14" s="180"/>
      <c r="CTC14" s="180"/>
      <c r="CTD14" s="180"/>
      <c r="CTE14" s="180"/>
      <c r="CTF14" s="180"/>
      <c r="CTG14" s="180"/>
      <c r="CTH14" s="180"/>
      <c r="CTI14" s="180"/>
      <c r="CTJ14" s="180"/>
      <c r="CTK14" s="180"/>
      <c r="CTL14" s="180"/>
      <c r="CTM14" s="180"/>
      <c r="CTN14" s="180"/>
      <c r="CTO14" s="180"/>
      <c r="CTP14" s="180"/>
      <c r="CTQ14" s="180"/>
      <c r="CTR14" s="180"/>
      <c r="CTS14" s="180"/>
      <c r="CTT14" s="180"/>
      <c r="CTU14" s="180"/>
      <c r="CTV14" s="180"/>
      <c r="CTW14" s="180"/>
      <c r="CTX14" s="180"/>
      <c r="CTY14" s="180"/>
      <c r="CTZ14" s="180"/>
      <c r="CUA14" s="180"/>
      <c r="CUB14" s="180"/>
      <c r="CUC14" s="180"/>
      <c r="CUD14" s="180"/>
      <c r="CUE14" s="180"/>
      <c r="CUF14" s="180"/>
      <c r="CUG14" s="180"/>
      <c r="CUH14" s="180"/>
      <c r="CUI14" s="180"/>
      <c r="CUJ14" s="180"/>
      <c r="CUK14" s="180"/>
      <c r="CUL14" s="180"/>
      <c r="CUM14" s="180"/>
      <c r="CUN14" s="180"/>
      <c r="CUO14" s="180"/>
      <c r="CUP14" s="180"/>
      <c r="CUQ14" s="180"/>
      <c r="CUR14" s="180"/>
      <c r="CUS14" s="180"/>
      <c r="CUT14" s="180"/>
      <c r="CUU14" s="180"/>
      <c r="CUV14" s="180"/>
      <c r="CUW14" s="180"/>
      <c r="CUX14" s="180"/>
      <c r="CUY14" s="180"/>
      <c r="CUZ14" s="180"/>
      <c r="CVA14" s="180"/>
      <c r="CVB14" s="180"/>
      <c r="CVC14" s="180"/>
      <c r="CVD14" s="180"/>
      <c r="CVE14" s="180"/>
      <c r="CVF14" s="180"/>
      <c r="CVG14" s="180"/>
      <c r="CVH14" s="180"/>
      <c r="CVI14" s="180"/>
      <c r="CVJ14" s="180"/>
      <c r="CVK14" s="180"/>
      <c r="CVL14" s="180"/>
      <c r="CVM14" s="180"/>
      <c r="CVN14" s="180"/>
      <c r="CVO14" s="180"/>
      <c r="CVP14" s="180"/>
      <c r="CVQ14" s="180"/>
      <c r="CVR14" s="180"/>
      <c r="CVS14" s="180"/>
      <c r="CVT14" s="180"/>
      <c r="CVU14" s="180"/>
      <c r="CVV14" s="180"/>
      <c r="CVW14" s="180"/>
      <c r="CVX14" s="180"/>
      <c r="CVY14" s="180"/>
      <c r="CVZ14" s="180"/>
      <c r="CWA14" s="180"/>
      <c r="CWB14" s="180"/>
      <c r="CWC14" s="180"/>
      <c r="CWD14" s="180"/>
      <c r="CWE14" s="180"/>
      <c r="CWF14" s="180"/>
      <c r="CWG14" s="180"/>
      <c r="CWH14" s="180"/>
      <c r="CWI14" s="180"/>
      <c r="CWJ14" s="180"/>
      <c r="CWK14" s="180"/>
      <c r="CWL14" s="180"/>
      <c r="CWM14" s="180"/>
      <c r="CWN14" s="180"/>
      <c r="CWO14" s="180"/>
      <c r="CWP14" s="180"/>
      <c r="CWQ14" s="180"/>
      <c r="CWR14" s="180"/>
      <c r="CWS14" s="180"/>
      <c r="CWT14" s="180"/>
      <c r="CWU14" s="180"/>
      <c r="CWV14" s="180"/>
      <c r="CWW14" s="180"/>
      <c r="CWX14" s="180"/>
      <c r="CWY14" s="180"/>
      <c r="CWZ14" s="180"/>
      <c r="CXA14" s="180"/>
      <c r="CXB14" s="180"/>
      <c r="CXC14" s="180"/>
      <c r="CXD14" s="180"/>
      <c r="CXE14" s="180"/>
      <c r="CXF14" s="180"/>
      <c r="CXG14" s="180"/>
      <c r="CXH14" s="180"/>
      <c r="CXI14" s="180"/>
      <c r="CXJ14" s="180"/>
      <c r="CXK14" s="180"/>
      <c r="CXL14" s="180"/>
      <c r="CXM14" s="180"/>
      <c r="CXN14" s="180"/>
      <c r="CXO14" s="180"/>
      <c r="CXP14" s="180"/>
      <c r="CXQ14" s="180"/>
      <c r="CXR14" s="180"/>
      <c r="CXS14" s="180"/>
      <c r="CXT14" s="180"/>
      <c r="CXU14" s="180"/>
      <c r="CXV14" s="180"/>
      <c r="CXW14" s="180"/>
      <c r="CXX14" s="180"/>
      <c r="CXY14" s="180"/>
      <c r="CXZ14" s="180"/>
      <c r="CYA14" s="180"/>
      <c r="CYB14" s="180"/>
      <c r="CYC14" s="180"/>
      <c r="CYD14" s="180"/>
      <c r="CYE14" s="180"/>
      <c r="CYF14" s="180"/>
      <c r="CYG14" s="180"/>
      <c r="CYH14" s="180"/>
      <c r="CYI14" s="180"/>
      <c r="CYJ14" s="180"/>
      <c r="CYK14" s="180"/>
      <c r="CYL14" s="180"/>
      <c r="CYM14" s="180"/>
      <c r="CYN14" s="180"/>
      <c r="CYO14" s="180"/>
      <c r="CYP14" s="180"/>
      <c r="CYQ14" s="180"/>
      <c r="CYR14" s="180"/>
      <c r="CYS14" s="180"/>
      <c r="CYT14" s="180"/>
      <c r="CYU14" s="180"/>
      <c r="CYV14" s="180"/>
      <c r="CYW14" s="180"/>
      <c r="CYX14" s="180"/>
      <c r="CYY14" s="180"/>
      <c r="CYZ14" s="180"/>
      <c r="CZA14" s="180"/>
      <c r="CZB14" s="180"/>
      <c r="CZC14" s="180"/>
      <c r="CZD14" s="180"/>
      <c r="CZE14" s="180"/>
      <c r="CZF14" s="180"/>
      <c r="CZG14" s="180"/>
      <c r="CZH14" s="180"/>
      <c r="CZI14" s="180"/>
      <c r="CZJ14" s="180"/>
      <c r="CZK14" s="180"/>
      <c r="CZL14" s="180"/>
      <c r="CZM14" s="180"/>
      <c r="CZN14" s="180"/>
      <c r="CZO14" s="180"/>
      <c r="CZP14" s="180"/>
      <c r="CZQ14" s="180"/>
      <c r="CZR14" s="180"/>
      <c r="CZS14" s="180"/>
      <c r="CZT14" s="180"/>
      <c r="CZU14" s="180"/>
      <c r="CZV14" s="180"/>
      <c r="CZW14" s="180"/>
      <c r="CZX14" s="180"/>
      <c r="CZY14" s="180"/>
      <c r="CZZ14" s="180"/>
      <c r="DAA14" s="180"/>
      <c r="DAB14" s="180"/>
      <c r="DAC14" s="180"/>
      <c r="DAD14" s="180"/>
      <c r="DAE14" s="180"/>
      <c r="DAF14" s="180"/>
      <c r="DAG14" s="180"/>
      <c r="DAH14" s="180"/>
      <c r="DAI14" s="180"/>
      <c r="DAJ14" s="180"/>
      <c r="DAK14" s="180"/>
      <c r="DAL14" s="180"/>
      <c r="DAM14" s="180"/>
      <c r="DAN14" s="180"/>
      <c r="DAO14" s="180"/>
      <c r="DAP14" s="180"/>
      <c r="DAQ14" s="180"/>
      <c r="DAR14" s="180"/>
      <c r="DAS14" s="180"/>
      <c r="DAT14" s="180"/>
      <c r="DAU14" s="180"/>
      <c r="DAV14" s="180"/>
      <c r="DAW14" s="180"/>
      <c r="DAX14" s="180"/>
      <c r="DAY14" s="180"/>
      <c r="DAZ14" s="180"/>
      <c r="DBA14" s="180"/>
      <c r="DBB14" s="180"/>
      <c r="DBC14" s="180"/>
      <c r="DBD14" s="180"/>
      <c r="DBE14" s="180"/>
      <c r="DBF14" s="180"/>
      <c r="DBG14" s="180"/>
      <c r="DBH14" s="180"/>
      <c r="DBI14" s="180"/>
      <c r="DBJ14" s="180"/>
      <c r="DBK14" s="180"/>
      <c r="DBL14" s="180"/>
      <c r="DBM14" s="180"/>
      <c r="DBN14" s="180"/>
      <c r="DBO14" s="180"/>
      <c r="DBP14" s="180"/>
      <c r="DBQ14" s="180"/>
      <c r="DBR14" s="180"/>
      <c r="DBS14" s="180"/>
      <c r="DBT14" s="180"/>
      <c r="DBU14" s="180"/>
      <c r="DBV14" s="180"/>
      <c r="DBW14" s="180"/>
      <c r="DBX14" s="180"/>
      <c r="DBY14" s="180"/>
      <c r="DBZ14" s="180"/>
      <c r="DCA14" s="180"/>
      <c r="DCB14" s="180"/>
      <c r="DCC14" s="180"/>
      <c r="DCD14" s="180"/>
      <c r="DCE14" s="180"/>
      <c r="DCF14" s="180"/>
      <c r="DCG14" s="180"/>
      <c r="DCH14" s="180"/>
      <c r="DCI14" s="180"/>
      <c r="DCJ14" s="180"/>
      <c r="DCK14" s="180"/>
      <c r="DCL14" s="180"/>
      <c r="DCM14" s="180"/>
      <c r="DCN14" s="180"/>
      <c r="DCO14" s="180"/>
      <c r="DCP14" s="180"/>
      <c r="DCQ14" s="180"/>
      <c r="DCR14" s="180"/>
      <c r="DCS14" s="180"/>
      <c r="DCT14" s="180"/>
      <c r="DCU14" s="180"/>
      <c r="DCV14" s="180"/>
      <c r="DCW14" s="180"/>
      <c r="DCX14" s="180"/>
      <c r="DCY14" s="180"/>
      <c r="DCZ14" s="180"/>
      <c r="DDA14" s="180"/>
      <c r="DDB14" s="180"/>
      <c r="DDC14" s="180"/>
      <c r="DDD14" s="180"/>
      <c r="DDE14" s="180"/>
      <c r="DDF14" s="180"/>
      <c r="DDG14" s="180"/>
      <c r="DDH14" s="180"/>
      <c r="DDI14" s="180"/>
      <c r="DDJ14" s="180"/>
      <c r="DDK14" s="180"/>
      <c r="DDL14" s="180"/>
      <c r="DDM14" s="180"/>
      <c r="DDN14" s="180"/>
      <c r="DDO14" s="180"/>
      <c r="DDP14" s="180"/>
      <c r="DDQ14" s="180"/>
      <c r="DDR14" s="180"/>
      <c r="DDS14" s="180"/>
      <c r="DDT14" s="180"/>
      <c r="DDU14" s="180"/>
      <c r="DDV14" s="180"/>
      <c r="DDW14" s="180"/>
      <c r="DDX14" s="180"/>
      <c r="DDY14" s="180"/>
      <c r="DDZ14" s="180"/>
      <c r="DEA14" s="180"/>
      <c r="DEB14" s="180"/>
      <c r="DEC14" s="180"/>
      <c r="DED14" s="180"/>
      <c r="DEE14" s="180"/>
      <c r="DEF14" s="180"/>
      <c r="DEG14" s="180"/>
      <c r="DEH14" s="180"/>
      <c r="DEI14" s="180"/>
      <c r="DEJ14" s="180"/>
      <c r="DEK14" s="180"/>
      <c r="DEL14" s="180"/>
      <c r="DEM14" s="180"/>
      <c r="DEN14" s="180"/>
      <c r="DEO14" s="180"/>
      <c r="DEP14" s="180"/>
      <c r="DEQ14" s="180"/>
      <c r="DER14" s="180"/>
      <c r="DES14" s="180"/>
      <c r="DET14" s="180"/>
      <c r="DEU14" s="180"/>
      <c r="DEV14" s="180"/>
      <c r="DEW14" s="180"/>
      <c r="DEX14" s="180"/>
      <c r="DEY14" s="180"/>
      <c r="DEZ14" s="180"/>
      <c r="DFA14" s="180"/>
      <c r="DFB14" s="180"/>
      <c r="DFC14" s="180"/>
      <c r="DFD14" s="180"/>
      <c r="DFE14" s="180"/>
      <c r="DFF14" s="180"/>
      <c r="DFG14" s="180"/>
      <c r="DFH14" s="180"/>
      <c r="DFI14" s="180"/>
      <c r="DFJ14" s="180"/>
      <c r="DFK14" s="180"/>
      <c r="DFL14" s="180"/>
      <c r="DFM14" s="180"/>
      <c r="DFN14" s="180"/>
      <c r="DFO14" s="180"/>
      <c r="DFP14" s="180"/>
      <c r="DFQ14" s="180"/>
      <c r="DFR14" s="180"/>
      <c r="DFS14" s="180"/>
      <c r="DFT14" s="180"/>
      <c r="DFU14" s="180"/>
      <c r="DFV14" s="180"/>
      <c r="DFW14" s="180"/>
      <c r="DFX14" s="180"/>
      <c r="DFY14" s="180"/>
      <c r="DFZ14" s="180"/>
      <c r="DGA14" s="180"/>
      <c r="DGB14" s="180"/>
      <c r="DGC14" s="180"/>
      <c r="DGD14" s="180"/>
      <c r="DGE14" s="180"/>
      <c r="DGF14" s="180"/>
      <c r="DGG14" s="180"/>
      <c r="DGH14" s="180"/>
      <c r="DGI14" s="180"/>
      <c r="DGJ14" s="180"/>
      <c r="DGK14" s="180"/>
      <c r="DGL14" s="180"/>
      <c r="DGM14" s="180"/>
      <c r="DGN14" s="180"/>
      <c r="DGO14" s="180"/>
      <c r="DGP14" s="180"/>
      <c r="DGQ14" s="180"/>
      <c r="DGR14" s="180"/>
      <c r="DGS14" s="180"/>
      <c r="DGT14" s="180"/>
      <c r="DGU14" s="180"/>
      <c r="DGV14" s="180"/>
      <c r="DGW14" s="180"/>
      <c r="DGX14" s="180"/>
      <c r="DGY14" s="180"/>
      <c r="DGZ14" s="180"/>
      <c r="DHA14" s="180"/>
      <c r="DHB14" s="180"/>
      <c r="DHC14" s="180"/>
      <c r="DHD14" s="180"/>
      <c r="DHE14" s="180"/>
      <c r="DHF14" s="180"/>
      <c r="DHG14" s="180"/>
      <c r="DHH14" s="180"/>
      <c r="DHI14" s="180"/>
      <c r="DHJ14" s="180"/>
      <c r="DHK14" s="180"/>
      <c r="DHL14" s="180"/>
      <c r="DHM14" s="180"/>
      <c r="DHN14" s="180"/>
      <c r="DHO14" s="180"/>
      <c r="DHP14" s="180"/>
      <c r="DHQ14" s="180"/>
      <c r="DHR14" s="180"/>
      <c r="DHS14" s="180"/>
      <c r="DHT14" s="180"/>
      <c r="DHU14" s="180"/>
      <c r="DHV14" s="180"/>
      <c r="DHW14" s="180"/>
      <c r="DHX14" s="180"/>
      <c r="DHY14" s="180"/>
      <c r="DHZ14" s="180"/>
      <c r="DIA14" s="180"/>
      <c r="DIB14" s="180"/>
      <c r="DIC14" s="180"/>
      <c r="DID14" s="180"/>
      <c r="DIE14" s="180"/>
      <c r="DIF14" s="180"/>
      <c r="DIG14" s="180"/>
      <c r="DIH14" s="180"/>
      <c r="DII14" s="180"/>
      <c r="DIJ14" s="180"/>
      <c r="DIK14" s="180"/>
      <c r="DIL14" s="180"/>
      <c r="DIM14" s="180"/>
      <c r="DIN14" s="180"/>
      <c r="DIO14" s="180"/>
      <c r="DIP14" s="180"/>
    </row>
    <row r="15" spans="1:2954" s="96" customFormat="1" ht="11.25" customHeight="1">
      <c r="A15" s="184" t="s">
        <v>729</v>
      </c>
      <c r="B15" s="67">
        <v>186</v>
      </c>
      <c r="C15" s="67">
        <v>44101</v>
      </c>
      <c r="D15" s="67">
        <v>3216.2074121250002</v>
      </c>
      <c r="E15" s="67">
        <v>335</v>
      </c>
      <c r="F15" s="67">
        <v>27.858551250000001</v>
      </c>
      <c r="G15" s="67">
        <v>82</v>
      </c>
      <c r="H15" s="67">
        <v>5.9207460000000003</v>
      </c>
      <c r="I15" s="67">
        <v>32</v>
      </c>
      <c r="J15" s="67">
        <v>2.284462875</v>
      </c>
      <c r="K15" s="67">
        <v>3</v>
      </c>
      <c r="L15" s="67">
        <v>0.17921999999999999</v>
      </c>
      <c r="M15" s="67">
        <v>0</v>
      </c>
      <c r="N15" s="67">
        <v>0</v>
      </c>
      <c r="O15" s="67">
        <v>44553</v>
      </c>
      <c r="P15" s="67">
        <v>3252.4503922500003</v>
      </c>
      <c r="Q15" s="68">
        <v>7</v>
      </c>
      <c r="R15" s="68">
        <v>0.49</v>
      </c>
      <c r="S15" s="180"/>
      <c r="T15" s="180"/>
      <c r="U15" s="180"/>
      <c r="V15" s="180"/>
      <c r="W15" s="180"/>
      <c r="X15" s="180"/>
      <c r="Y15" s="180"/>
      <c r="Z15" s="180"/>
      <c r="AA15" s="180"/>
      <c r="AB15" s="180"/>
      <c r="AC15" s="180"/>
      <c r="AD15" s="180"/>
      <c r="AE15" s="180"/>
      <c r="AF15" s="180"/>
      <c r="AG15" s="180"/>
      <c r="AH15" s="180"/>
      <c r="AI15" s="180"/>
      <c r="AJ15" s="180"/>
      <c r="AK15" s="180"/>
      <c r="AL15" s="180"/>
      <c r="AM15" s="180"/>
      <c r="AN15" s="180"/>
      <c r="AO15" s="180"/>
      <c r="AP15" s="180"/>
      <c r="AQ15" s="180"/>
      <c r="AR15" s="180"/>
      <c r="AS15" s="180"/>
      <c r="AT15" s="180"/>
      <c r="AU15" s="180"/>
      <c r="AV15" s="180"/>
      <c r="AW15" s="180"/>
      <c r="AX15" s="180"/>
      <c r="AY15" s="180"/>
      <c r="AZ15" s="180"/>
      <c r="BA15" s="180"/>
      <c r="BB15" s="180"/>
      <c r="BC15" s="180"/>
      <c r="BD15" s="180"/>
      <c r="BE15" s="180"/>
      <c r="BF15" s="180"/>
      <c r="BG15" s="180"/>
      <c r="BH15" s="180"/>
      <c r="BI15" s="180"/>
      <c r="BJ15" s="180"/>
      <c r="BK15" s="180"/>
      <c r="BL15" s="180"/>
      <c r="BM15" s="180"/>
      <c r="BN15" s="180"/>
      <c r="BO15" s="180"/>
      <c r="BP15" s="180"/>
      <c r="BQ15" s="180"/>
      <c r="BR15" s="180"/>
      <c r="BS15" s="180"/>
      <c r="BT15" s="180"/>
      <c r="BU15" s="180"/>
      <c r="BV15" s="180"/>
      <c r="BW15" s="180"/>
      <c r="BX15" s="180"/>
      <c r="BY15" s="180"/>
      <c r="BZ15" s="180"/>
      <c r="CA15" s="180"/>
      <c r="CB15" s="180"/>
      <c r="CC15" s="180"/>
      <c r="CD15" s="180"/>
      <c r="CE15" s="180"/>
      <c r="CF15" s="180"/>
      <c r="CG15" s="180"/>
      <c r="CH15" s="180"/>
      <c r="CI15" s="180"/>
      <c r="CJ15" s="180"/>
      <c r="CK15" s="180"/>
      <c r="CL15" s="180"/>
      <c r="CM15" s="180"/>
      <c r="CN15" s="180"/>
      <c r="CO15" s="180"/>
      <c r="CP15" s="180"/>
      <c r="CQ15" s="180"/>
      <c r="CR15" s="180"/>
      <c r="CS15" s="180"/>
      <c r="CT15" s="180"/>
      <c r="CU15" s="180"/>
      <c r="CV15" s="180"/>
      <c r="CW15" s="180"/>
      <c r="CX15" s="180"/>
      <c r="CY15" s="180"/>
      <c r="CZ15" s="180"/>
      <c r="DA15" s="180"/>
      <c r="DB15" s="180"/>
      <c r="DC15" s="180"/>
      <c r="DD15" s="180"/>
      <c r="DE15" s="180"/>
      <c r="DF15" s="180"/>
      <c r="DG15" s="180"/>
      <c r="DH15" s="180"/>
      <c r="DI15" s="180"/>
      <c r="DJ15" s="180"/>
      <c r="DK15" s="180"/>
      <c r="DL15" s="180"/>
      <c r="DM15" s="180"/>
      <c r="DN15" s="180"/>
      <c r="DO15" s="180"/>
      <c r="DP15" s="180"/>
      <c r="DQ15" s="180"/>
      <c r="DR15" s="180"/>
      <c r="DS15" s="180"/>
      <c r="DT15" s="180"/>
      <c r="DU15" s="180"/>
      <c r="DV15" s="180"/>
      <c r="DW15" s="180"/>
      <c r="DX15" s="180"/>
      <c r="DY15" s="180"/>
      <c r="DZ15" s="180"/>
      <c r="EA15" s="180"/>
      <c r="EB15" s="180"/>
      <c r="EC15" s="180"/>
      <c r="ED15" s="180"/>
      <c r="EE15" s="180"/>
      <c r="EF15" s="180"/>
      <c r="EG15" s="180"/>
      <c r="EH15" s="180"/>
      <c r="EI15" s="180"/>
      <c r="EJ15" s="180"/>
      <c r="EK15" s="180"/>
      <c r="EL15" s="180"/>
      <c r="EM15" s="180"/>
      <c r="EN15" s="180"/>
      <c r="EO15" s="180"/>
      <c r="EP15" s="180"/>
      <c r="EQ15" s="180"/>
      <c r="ER15" s="180"/>
      <c r="ES15" s="180"/>
      <c r="ET15" s="180"/>
      <c r="EU15" s="180"/>
      <c r="EV15" s="180"/>
      <c r="EW15" s="180"/>
      <c r="EX15" s="180"/>
      <c r="EY15" s="180"/>
      <c r="EZ15" s="180"/>
      <c r="FA15" s="180"/>
      <c r="FB15" s="180"/>
      <c r="FC15" s="180"/>
      <c r="FD15" s="180"/>
      <c r="FE15" s="180"/>
      <c r="FF15" s="180"/>
      <c r="FG15" s="180"/>
      <c r="FH15" s="180"/>
      <c r="FI15" s="180"/>
      <c r="FJ15" s="180"/>
      <c r="FK15" s="180"/>
      <c r="FL15" s="180"/>
      <c r="FM15" s="180"/>
      <c r="FN15" s="180"/>
      <c r="FO15" s="180"/>
      <c r="FP15" s="180"/>
      <c r="FQ15" s="180"/>
      <c r="FR15" s="180"/>
      <c r="FS15" s="180"/>
      <c r="FT15" s="180"/>
      <c r="FU15" s="180"/>
      <c r="FV15" s="180"/>
      <c r="FW15" s="180"/>
      <c r="FX15" s="180"/>
      <c r="FY15" s="180"/>
      <c r="FZ15" s="180"/>
      <c r="GA15" s="180"/>
      <c r="GB15" s="180"/>
      <c r="GC15" s="180"/>
      <c r="GD15" s="180"/>
      <c r="GE15" s="180"/>
      <c r="GF15" s="180"/>
      <c r="GG15" s="180"/>
      <c r="GH15" s="180"/>
      <c r="GI15" s="180"/>
      <c r="GJ15" s="180"/>
      <c r="GK15" s="180"/>
      <c r="GL15" s="180"/>
      <c r="GM15" s="180"/>
      <c r="GN15" s="180"/>
      <c r="GO15" s="180"/>
      <c r="GP15" s="180"/>
      <c r="GQ15" s="180"/>
      <c r="GR15" s="180"/>
      <c r="GS15" s="180"/>
      <c r="GT15" s="180"/>
      <c r="GU15" s="180"/>
      <c r="GV15" s="180"/>
      <c r="GW15" s="180"/>
      <c r="GX15" s="180"/>
      <c r="GY15" s="180"/>
      <c r="GZ15" s="180"/>
      <c r="HA15" s="180"/>
      <c r="HB15" s="180"/>
      <c r="HC15" s="180"/>
      <c r="HD15" s="180"/>
      <c r="HE15" s="180"/>
      <c r="HF15" s="180"/>
      <c r="HG15" s="180"/>
      <c r="HH15" s="180"/>
      <c r="HI15" s="180"/>
      <c r="HJ15" s="180"/>
      <c r="HK15" s="180"/>
      <c r="HL15" s="180"/>
      <c r="HM15" s="180"/>
      <c r="HN15" s="180"/>
      <c r="HO15" s="180"/>
      <c r="HP15" s="180"/>
      <c r="HQ15" s="180"/>
      <c r="HR15" s="180"/>
      <c r="HS15" s="180"/>
      <c r="HT15" s="180"/>
      <c r="HU15" s="180"/>
      <c r="HV15" s="180"/>
      <c r="HW15" s="180"/>
      <c r="HX15" s="180"/>
      <c r="HY15" s="180"/>
      <c r="HZ15" s="180"/>
      <c r="IA15" s="180"/>
      <c r="IB15" s="180"/>
      <c r="IC15" s="180"/>
      <c r="ID15" s="180"/>
      <c r="IE15" s="180"/>
      <c r="IF15" s="180"/>
      <c r="IG15" s="180"/>
      <c r="IH15" s="180"/>
      <c r="II15" s="180"/>
      <c r="IJ15" s="180"/>
      <c r="IK15" s="180"/>
      <c r="IL15" s="180"/>
      <c r="IM15" s="180"/>
      <c r="IN15" s="180"/>
      <c r="IO15" s="180"/>
      <c r="IP15" s="180"/>
      <c r="IQ15" s="180"/>
      <c r="IR15" s="180"/>
      <c r="IS15" s="180"/>
      <c r="IT15" s="180"/>
      <c r="IU15" s="180"/>
      <c r="IV15" s="180"/>
      <c r="IW15" s="180"/>
      <c r="IX15" s="180"/>
      <c r="IY15" s="180"/>
      <c r="IZ15" s="180"/>
      <c r="JA15" s="180"/>
      <c r="JB15" s="180"/>
      <c r="JC15" s="180"/>
      <c r="JD15" s="180"/>
      <c r="JE15" s="180"/>
      <c r="JF15" s="180"/>
      <c r="JG15" s="180"/>
      <c r="JH15" s="180"/>
      <c r="JI15" s="180"/>
      <c r="JJ15" s="180"/>
      <c r="JK15" s="180"/>
      <c r="JL15" s="180"/>
      <c r="JM15" s="180"/>
      <c r="JN15" s="180"/>
      <c r="JO15" s="180"/>
      <c r="JP15" s="180"/>
      <c r="JQ15" s="180"/>
      <c r="JR15" s="180"/>
      <c r="JS15" s="180"/>
      <c r="JT15" s="180"/>
      <c r="JU15" s="180"/>
      <c r="JV15" s="180"/>
      <c r="JW15" s="180"/>
      <c r="JX15" s="180"/>
      <c r="JY15" s="180"/>
      <c r="JZ15" s="180"/>
      <c r="KA15" s="180"/>
      <c r="KB15" s="180"/>
      <c r="KC15" s="180"/>
      <c r="KD15" s="180"/>
      <c r="KE15" s="180"/>
      <c r="KF15" s="180"/>
      <c r="KG15" s="180"/>
      <c r="KH15" s="180"/>
      <c r="KI15" s="180"/>
      <c r="KJ15" s="180"/>
      <c r="KK15" s="180"/>
      <c r="KL15" s="180"/>
      <c r="KM15" s="180"/>
      <c r="KN15" s="180"/>
      <c r="KO15" s="180"/>
      <c r="KP15" s="180"/>
      <c r="KQ15" s="180"/>
      <c r="KR15" s="180"/>
      <c r="KS15" s="180"/>
      <c r="KT15" s="180"/>
      <c r="KU15" s="180"/>
      <c r="KV15" s="180"/>
      <c r="KW15" s="180"/>
      <c r="KX15" s="180"/>
      <c r="KY15" s="180"/>
      <c r="KZ15" s="180"/>
      <c r="LA15" s="180"/>
      <c r="LB15" s="180"/>
      <c r="LC15" s="180"/>
      <c r="LD15" s="180"/>
      <c r="LE15" s="180"/>
      <c r="LF15" s="180"/>
      <c r="LG15" s="180"/>
      <c r="LH15" s="180"/>
      <c r="LI15" s="180"/>
      <c r="LJ15" s="180"/>
      <c r="LK15" s="180"/>
      <c r="LL15" s="180"/>
      <c r="LM15" s="180"/>
      <c r="LN15" s="180"/>
      <c r="LO15" s="180"/>
      <c r="LP15" s="180"/>
      <c r="LQ15" s="180"/>
      <c r="LR15" s="180"/>
      <c r="LS15" s="180"/>
      <c r="LT15" s="180"/>
      <c r="LU15" s="180"/>
      <c r="LV15" s="180"/>
      <c r="LW15" s="180"/>
      <c r="LX15" s="180"/>
      <c r="LY15" s="180"/>
      <c r="LZ15" s="180"/>
      <c r="MA15" s="180"/>
      <c r="MB15" s="180"/>
      <c r="MC15" s="180"/>
      <c r="MD15" s="180"/>
      <c r="ME15" s="180"/>
      <c r="MF15" s="180"/>
      <c r="MG15" s="180"/>
      <c r="MH15" s="180"/>
      <c r="MI15" s="180"/>
      <c r="MJ15" s="180"/>
      <c r="MK15" s="180"/>
      <c r="ML15" s="180"/>
      <c r="MM15" s="180"/>
      <c r="MN15" s="180"/>
      <c r="MO15" s="180"/>
      <c r="MP15" s="180"/>
      <c r="MQ15" s="180"/>
      <c r="MR15" s="180"/>
      <c r="MS15" s="180"/>
      <c r="MT15" s="180"/>
      <c r="MU15" s="180"/>
      <c r="MV15" s="180"/>
      <c r="MW15" s="180"/>
      <c r="MX15" s="180"/>
      <c r="MY15" s="180"/>
      <c r="MZ15" s="180"/>
      <c r="NA15" s="180"/>
      <c r="NB15" s="180"/>
      <c r="NC15" s="180"/>
      <c r="ND15" s="180"/>
      <c r="NE15" s="180"/>
      <c r="NF15" s="180"/>
      <c r="NG15" s="180"/>
      <c r="NH15" s="180"/>
      <c r="NI15" s="180"/>
      <c r="NJ15" s="180"/>
      <c r="NK15" s="180"/>
      <c r="NL15" s="180"/>
      <c r="NM15" s="180"/>
      <c r="NN15" s="180"/>
      <c r="NO15" s="180"/>
      <c r="NP15" s="180"/>
      <c r="NQ15" s="180"/>
      <c r="NR15" s="180"/>
      <c r="NS15" s="180"/>
      <c r="NT15" s="180"/>
      <c r="NU15" s="180"/>
      <c r="NV15" s="180"/>
      <c r="NW15" s="180"/>
      <c r="NX15" s="180"/>
      <c r="NY15" s="180"/>
      <c r="NZ15" s="180"/>
      <c r="OA15" s="180"/>
      <c r="OB15" s="180"/>
      <c r="OC15" s="180"/>
      <c r="OD15" s="180"/>
      <c r="OE15" s="180"/>
      <c r="OF15" s="180"/>
      <c r="OG15" s="180"/>
      <c r="OH15" s="180"/>
      <c r="OI15" s="180"/>
      <c r="OJ15" s="180"/>
      <c r="OK15" s="180"/>
      <c r="OL15" s="180"/>
      <c r="OM15" s="180"/>
      <c r="ON15" s="180"/>
      <c r="OO15" s="180"/>
      <c r="OP15" s="180"/>
      <c r="OQ15" s="180"/>
      <c r="OR15" s="180"/>
      <c r="OS15" s="180"/>
      <c r="OT15" s="180"/>
      <c r="OU15" s="180"/>
      <c r="OV15" s="180"/>
      <c r="OW15" s="180"/>
      <c r="OX15" s="180"/>
      <c r="OY15" s="180"/>
      <c r="OZ15" s="180"/>
      <c r="PA15" s="180"/>
      <c r="PB15" s="180"/>
      <c r="PC15" s="180"/>
      <c r="PD15" s="180"/>
      <c r="PE15" s="180"/>
      <c r="PF15" s="180"/>
      <c r="PG15" s="180"/>
      <c r="PH15" s="180"/>
      <c r="PI15" s="180"/>
      <c r="PJ15" s="180"/>
      <c r="PK15" s="180"/>
      <c r="PL15" s="180"/>
      <c r="PM15" s="180"/>
      <c r="PN15" s="180"/>
      <c r="PO15" s="180"/>
      <c r="PP15" s="180"/>
      <c r="PQ15" s="180"/>
      <c r="PR15" s="180"/>
      <c r="PS15" s="180"/>
      <c r="PT15" s="180"/>
      <c r="PU15" s="180"/>
      <c r="PV15" s="180"/>
      <c r="PW15" s="180"/>
      <c r="PX15" s="180"/>
      <c r="PY15" s="180"/>
      <c r="PZ15" s="180"/>
      <c r="QA15" s="180"/>
      <c r="QB15" s="180"/>
      <c r="QC15" s="180"/>
      <c r="QD15" s="180"/>
      <c r="QE15" s="180"/>
      <c r="QF15" s="180"/>
      <c r="QG15" s="180"/>
      <c r="QH15" s="180"/>
      <c r="QI15" s="180"/>
      <c r="QJ15" s="180"/>
      <c r="QK15" s="180"/>
      <c r="QL15" s="180"/>
      <c r="QM15" s="180"/>
      <c r="QN15" s="180"/>
      <c r="QO15" s="180"/>
      <c r="QP15" s="180"/>
      <c r="QQ15" s="180"/>
      <c r="QR15" s="180"/>
      <c r="QS15" s="180"/>
      <c r="QT15" s="180"/>
      <c r="QU15" s="180"/>
      <c r="QV15" s="180"/>
      <c r="QW15" s="180"/>
      <c r="QX15" s="180"/>
      <c r="QY15" s="180"/>
      <c r="QZ15" s="180"/>
      <c r="RA15" s="180"/>
      <c r="RB15" s="180"/>
      <c r="RC15" s="180"/>
      <c r="RD15" s="180"/>
      <c r="RE15" s="180"/>
      <c r="RF15" s="180"/>
      <c r="RG15" s="180"/>
      <c r="RH15" s="180"/>
      <c r="RI15" s="180"/>
      <c r="RJ15" s="180"/>
      <c r="RK15" s="180"/>
      <c r="RL15" s="180"/>
      <c r="RM15" s="180"/>
      <c r="RN15" s="180"/>
      <c r="RO15" s="180"/>
      <c r="RP15" s="180"/>
      <c r="RQ15" s="180"/>
      <c r="RR15" s="180"/>
      <c r="RS15" s="180"/>
      <c r="RT15" s="180"/>
      <c r="RU15" s="180"/>
      <c r="RV15" s="180"/>
      <c r="RW15" s="180"/>
      <c r="RX15" s="180"/>
      <c r="RY15" s="180"/>
      <c r="RZ15" s="180"/>
      <c r="SA15" s="180"/>
      <c r="SB15" s="180"/>
      <c r="SC15" s="180"/>
      <c r="SD15" s="180"/>
      <c r="SE15" s="180"/>
      <c r="SF15" s="180"/>
      <c r="SG15" s="180"/>
      <c r="SH15" s="180"/>
      <c r="SI15" s="180"/>
      <c r="SJ15" s="180"/>
      <c r="SK15" s="180"/>
      <c r="SL15" s="180"/>
      <c r="SM15" s="180"/>
      <c r="SN15" s="180"/>
      <c r="SO15" s="180"/>
      <c r="SP15" s="180"/>
      <c r="SQ15" s="180"/>
      <c r="SR15" s="180"/>
      <c r="SS15" s="180"/>
      <c r="ST15" s="180"/>
      <c r="SU15" s="180"/>
      <c r="SV15" s="180"/>
      <c r="SW15" s="180"/>
      <c r="SX15" s="180"/>
      <c r="SY15" s="180"/>
      <c r="SZ15" s="180"/>
      <c r="TA15" s="180"/>
      <c r="TB15" s="180"/>
      <c r="TC15" s="180"/>
      <c r="TD15" s="180"/>
      <c r="TE15" s="180"/>
      <c r="TF15" s="180"/>
      <c r="TG15" s="180"/>
      <c r="TH15" s="180"/>
      <c r="TI15" s="180"/>
      <c r="TJ15" s="180"/>
      <c r="TK15" s="180"/>
      <c r="TL15" s="180"/>
      <c r="TM15" s="180"/>
      <c r="TN15" s="180"/>
      <c r="TO15" s="180"/>
      <c r="TP15" s="180"/>
      <c r="TQ15" s="180"/>
      <c r="TR15" s="180"/>
      <c r="TS15" s="180"/>
      <c r="TT15" s="180"/>
      <c r="TU15" s="180"/>
      <c r="TV15" s="180"/>
      <c r="TW15" s="180"/>
      <c r="TX15" s="180"/>
      <c r="TY15" s="180"/>
      <c r="TZ15" s="180"/>
      <c r="UA15" s="180"/>
      <c r="UB15" s="180"/>
      <c r="UC15" s="180"/>
      <c r="UD15" s="180"/>
      <c r="UE15" s="180"/>
      <c r="UF15" s="180"/>
      <c r="UG15" s="180"/>
      <c r="UH15" s="180"/>
      <c r="UI15" s="180"/>
      <c r="UJ15" s="180"/>
      <c r="UK15" s="180"/>
      <c r="UL15" s="180"/>
      <c r="UM15" s="180"/>
      <c r="UN15" s="180"/>
      <c r="UO15" s="180"/>
      <c r="UP15" s="180"/>
      <c r="UQ15" s="180"/>
      <c r="UR15" s="180"/>
      <c r="US15" s="180"/>
      <c r="UT15" s="180"/>
      <c r="UU15" s="180"/>
      <c r="UV15" s="180"/>
      <c r="UW15" s="180"/>
      <c r="UX15" s="180"/>
      <c r="UY15" s="180"/>
      <c r="UZ15" s="180"/>
      <c r="VA15" s="180"/>
      <c r="VB15" s="180"/>
      <c r="VC15" s="180"/>
      <c r="VD15" s="180"/>
      <c r="VE15" s="180"/>
      <c r="VF15" s="180"/>
      <c r="VG15" s="180"/>
      <c r="VH15" s="180"/>
      <c r="VI15" s="180"/>
      <c r="VJ15" s="180"/>
      <c r="VK15" s="180"/>
      <c r="VL15" s="180"/>
      <c r="VM15" s="180"/>
      <c r="VN15" s="180"/>
      <c r="VO15" s="180"/>
      <c r="VP15" s="180"/>
      <c r="VQ15" s="180"/>
      <c r="VR15" s="180"/>
      <c r="VS15" s="180"/>
      <c r="VT15" s="180"/>
      <c r="VU15" s="180"/>
      <c r="VV15" s="180"/>
      <c r="VW15" s="180"/>
      <c r="VX15" s="180"/>
      <c r="VY15" s="180"/>
      <c r="VZ15" s="180"/>
      <c r="WA15" s="180"/>
      <c r="WB15" s="180"/>
      <c r="WC15" s="180"/>
      <c r="WD15" s="180"/>
      <c r="WE15" s="180"/>
      <c r="WF15" s="180"/>
      <c r="WG15" s="180"/>
      <c r="WH15" s="180"/>
      <c r="WI15" s="180"/>
      <c r="WJ15" s="180"/>
      <c r="WK15" s="180"/>
      <c r="WL15" s="180"/>
      <c r="WM15" s="180"/>
      <c r="WN15" s="180"/>
      <c r="WO15" s="180"/>
      <c r="WP15" s="180"/>
      <c r="WQ15" s="180"/>
      <c r="WR15" s="180"/>
      <c r="WS15" s="180"/>
      <c r="WT15" s="180"/>
      <c r="WU15" s="180"/>
      <c r="WV15" s="180"/>
      <c r="WW15" s="180"/>
      <c r="WX15" s="180"/>
      <c r="WY15" s="180"/>
      <c r="WZ15" s="180"/>
      <c r="XA15" s="180"/>
      <c r="XB15" s="180"/>
      <c r="XC15" s="180"/>
      <c r="XD15" s="180"/>
      <c r="XE15" s="180"/>
      <c r="XF15" s="180"/>
      <c r="XG15" s="180"/>
      <c r="XH15" s="180"/>
      <c r="XI15" s="180"/>
      <c r="XJ15" s="180"/>
      <c r="XK15" s="180"/>
      <c r="XL15" s="180"/>
      <c r="XM15" s="180"/>
      <c r="XN15" s="180"/>
      <c r="XO15" s="180"/>
      <c r="XP15" s="180"/>
      <c r="XQ15" s="180"/>
      <c r="XR15" s="180"/>
      <c r="XS15" s="180"/>
      <c r="XT15" s="180"/>
      <c r="XU15" s="180"/>
      <c r="XV15" s="180"/>
      <c r="XW15" s="180"/>
      <c r="XX15" s="180"/>
      <c r="XY15" s="180"/>
      <c r="XZ15" s="180"/>
      <c r="YA15" s="180"/>
      <c r="YB15" s="180"/>
      <c r="YC15" s="180"/>
      <c r="YD15" s="180"/>
      <c r="YE15" s="180"/>
      <c r="YF15" s="180"/>
      <c r="YG15" s="180"/>
      <c r="YH15" s="180"/>
      <c r="YI15" s="180"/>
      <c r="YJ15" s="180"/>
      <c r="YK15" s="180"/>
      <c r="YL15" s="180"/>
      <c r="YM15" s="180"/>
      <c r="YN15" s="180"/>
      <c r="YO15" s="180"/>
      <c r="YP15" s="180"/>
      <c r="YQ15" s="180"/>
      <c r="YR15" s="180"/>
      <c r="YS15" s="180"/>
      <c r="YT15" s="180"/>
      <c r="YU15" s="180"/>
      <c r="YV15" s="180"/>
      <c r="YW15" s="180"/>
      <c r="YX15" s="180"/>
      <c r="YY15" s="180"/>
      <c r="YZ15" s="180"/>
      <c r="ZA15" s="180"/>
      <c r="ZB15" s="180"/>
      <c r="ZC15" s="180"/>
      <c r="ZD15" s="180"/>
      <c r="ZE15" s="180"/>
      <c r="ZF15" s="180"/>
      <c r="ZG15" s="180"/>
      <c r="ZH15" s="180"/>
      <c r="ZI15" s="180"/>
      <c r="ZJ15" s="180"/>
      <c r="ZK15" s="180"/>
      <c r="ZL15" s="180"/>
      <c r="ZM15" s="180"/>
      <c r="ZN15" s="180"/>
      <c r="ZO15" s="180"/>
      <c r="ZP15" s="180"/>
      <c r="ZQ15" s="180"/>
      <c r="ZR15" s="180"/>
      <c r="ZS15" s="180"/>
      <c r="ZT15" s="180"/>
      <c r="ZU15" s="180"/>
      <c r="ZV15" s="180"/>
      <c r="ZW15" s="180"/>
      <c r="ZX15" s="180"/>
      <c r="ZY15" s="180"/>
      <c r="ZZ15" s="180"/>
      <c r="AAA15" s="180"/>
      <c r="AAB15" s="180"/>
      <c r="AAC15" s="180"/>
      <c r="AAD15" s="180"/>
      <c r="AAE15" s="180"/>
      <c r="AAF15" s="180"/>
      <c r="AAG15" s="180"/>
      <c r="AAH15" s="180"/>
      <c r="AAI15" s="180"/>
      <c r="AAJ15" s="180"/>
      <c r="AAK15" s="180"/>
      <c r="AAL15" s="180"/>
      <c r="AAM15" s="180"/>
      <c r="AAN15" s="180"/>
      <c r="AAO15" s="180"/>
      <c r="AAP15" s="180"/>
      <c r="AAQ15" s="180"/>
      <c r="AAR15" s="180"/>
      <c r="AAS15" s="180"/>
      <c r="AAT15" s="180"/>
      <c r="AAU15" s="180"/>
      <c r="AAV15" s="180"/>
      <c r="AAW15" s="180"/>
      <c r="AAX15" s="180"/>
      <c r="AAY15" s="180"/>
      <c r="AAZ15" s="180"/>
      <c r="ABA15" s="180"/>
      <c r="ABB15" s="180"/>
      <c r="ABC15" s="180"/>
      <c r="ABD15" s="180"/>
      <c r="ABE15" s="180"/>
      <c r="ABF15" s="180"/>
      <c r="ABG15" s="180"/>
      <c r="ABH15" s="180"/>
      <c r="ABI15" s="180"/>
      <c r="ABJ15" s="180"/>
      <c r="ABK15" s="180"/>
      <c r="ABL15" s="180"/>
      <c r="ABM15" s="180"/>
      <c r="ABN15" s="180"/>
      <c r="ABO15" s="180"/>
      <c r="ABP15" s="180"/>
      <c r="ABQ15" s="180"/>
      <c r="ABR15" s="180"/>
      <c r="ABS15" s="180"/>
      <c r="ABT15" s="180"/>
      <c r="ABU15" s="180"/>
      <c r="ABV15" s="180"/>
      <c r="ABW15" s="180"/>
      <c r="ABX15" s="180"/>
      <c r="ABY15" s="180"/>
      <c r="ABZ15" s="180"/>
      <c r="ACA15" s="180"/>
      <c r="ACB15" s="180"/>
      <c r="ACC15" s="180"/>
      <c r="ACD15" s="180"/>
      <c r="ACE15" s="180"/>
      <c r="ACF15" s="180"/>
      <c r="ACG15" s="180"/>
      <c r="ACH15" s="180"/>
      <c r="ACI15" s="180"/>
      <c r="ACJ15" s="180"/>
      <c r="ACK15" s="180"/>
      <c r="ACL15" s="180"/>
      <c r="ACM15" s="180"/>
      <c r="ACN15" s="180"/>
      <c r="ACO15" s="180"/>
      <c r="ACP15" s="180"/>
      <c r="ACQ15" s="180"/>
      <c r="ACR15" s="180"/>
      <c r="ACS15" s="180"/>
      <c r="ACT15" s="180"/>
      <c r="ACU15" s="180"/>
      <c r="ACV15" s="180"/>
      <c r="ACW15" s="180"/>
      <c r="ACX15" s="180"/>
      <c r="ACY15" s="180"/>
      <c r="ACZ15" s="180"/>
      <c r="ADA15" s="180"/>
      <c r="ADB15" s="180"/>
      <c r="ADC15" s="180"/>
      <c r="ADD15" s="180"/>
      <c r="ADE15" s="180"/>
      <c r="ADF15" s="180"/>
      <c r="ADG15" s="180"/>
      <c r="ADH15" s="180"/>
      <c r="ADI15" s="180"/>
      <c r="ADJ15" s="180"/>
      <c r="ADK15" s="180"/>
      <c r="ADL15" s="180"/>
      <c r="ADM15" s="180"/>
      <c r="ADN15" s="180"/>
      <c r="ADO15" s="180"/>
      <c r="ADP15" s="180"/>
      <c r="ADQ15" s="180"/>
      <c r="ADR15" s="180"/>
      <c r="ADS15" s="180"/>
      <c r="ADT15" s="180"/>
      <c r="ADU15" s="180"/>
      <c r="ADV15" s="180"/>
      <c r="ADW15" s="180"/>
      <c r="ADX15" s="180"/>
      <c r="ADY15" s="180"/>
      <c r="ADZ15" s="180"/>
      <c r="AEA15" s="180"/>
      <c r="AEB15" s="180"/>
      <c r="AEC15" s="180"/>
      <c r="AED15" s="180"/>
      <c r="AEE15" s="180"/>
      <c r="AEF15" s="180"/>
      <c r="AEG15" s="180"/>
      <c r="AEH15" s="180"/>
      <c r="AEI15" s="180"/>
      <c r="AEJ15" s="180"/>
      <c r="AEK15" s="180"/>
      <c r="AEL15" s="180"/>
      <c r="AEM15" s="180"/>
      <c r="AEN15" s="180"/>
      <c r="AEO15" s="180"/>
      <c r="AEP15" s="180"/>
      <c r="AEQ15" s="180"/>
      <c r="AER15" s="180"/>
      <c r="AES15" s="180"/>
      <c r="AET15" s="180"/>
      <c r="AEU15" s="180"/>
      <c r="AEV15" s="180"/>
      <c r="AEW15" s="180"/>
      <c r="AEX15" s="180"/>
      <c r="AEY15" s="180"/>
      <c r="AEZ15" s="180"/>
      <c r="AFA15" s="180"/>
      <c r="AFB15" s="180"/>
      <c r="AFC15" s="180"/>
      <c r="AFD15" s="180"/>
      <c r="AFE15" s="180"/>
      <c r="AFF15" s="180"/>
      <c r="AFG15" s="180"/>
      <c r="AFH15" s="180"/>
      <c r="AFI15" s="180"/>
      <c r="AFJ15" s="180"/>
      <c r="AFK15" s="180"/>
      <c r="AFL15" s="180"/>
      <c r="AFM15" s="180"/>
      <c r="AFN15" s="180"/>
      <c r="AFO15" s="180"/>
      <c r="AFP15" s="180"/>
      <c r="AFQ15" s="180"/>
      <c r="AFR15" s="180"/>
      <c r="AFS15" s="180"/>
      <c r="AFT15" s="180"/>
      <c r="AFU15" s="180"/>
      <c r="AFV15" s="180"/>
      <c r="AFW15" s="180"/>
      <c r="AFX15" s="180"/>
      <c r="AFY15" s="180"/>
      <c r="AFZ15" s="180"/>
      <c r="AGA15" s="180"/>
      <c r="AGB15" s="180"/>
      <c r="AGC15" s="180"/>
      <c r="AGD15" s="180"/>
      <c r="AGE15" s="180"/>
      <c r="AGF15" s="180"/>
      <c r="AGG15" s="180"/>
      <c r="AGH15" s="180"/>
      <c r="AGI15" s="180"/>
      <c r="AGJ15" s="180"/>
      <c r="AGK15" s="180"/>
      <c r="AGL15" s="180"/>
      <c r="AGM15" s="180"/>
      <c r="AGN15" s="180"/>
      <c r="AGO15" s="180"/>
      <c r="AGP15" s="180"/>
      <c r="AGQ15" s="180"/>
      <c r="AGR15" s="180"/>
      <c r="AGS15" s="180"/>
      <c r="AGT15" s="180"/>
      <c r="AGU15" s="180"/>
      <c r="AGV15" s="180"/>
      <c r="AGW15" s="180"/>
      <c r="AGX15" s="180"/>
      <c r="AGY15" s="180"/>
      <c r="AGZ15" s="180"/>
      <c r="AHA15" s="180"/>
      <c r="AHB15" s="180"/>
      <c r="AHC15" s="180"/>
      <c r="AHD15" s="180"/>
      <c r="AHE15" s="180"/>
      <c r="AHF15" s="180"/>
      <c r="AHG15" s="180"/>
      <c r="AHH15" s="180"/>
      <c r="AHI15" s="180"/>
      <c r="AHJ15" s="180"/>
      <c r="AHK15" s="180"/>
      <c r="AHL15" s="180"/>
      <c r="AHM15" s="180"/>
      <c r="AHN15" s="180"/>
      <c r="AHO15" s="180"/>
      <c r="AHP15" s="180"/>
      <c r="AHQ15" s="180"/>
      <c r="AHR15" s="180"/>
      <c r="AHS15" s="180"/>
      <c r="AHT15" s="180"/>
      <c r="AHU15" s="180"/>
      <c r="AHV15" s="180"/>
      <c r="AHW15" s="180"/>
      <c r="AHX15" s="180"/>
      <c r="AHY15" s="180"/>
      <c r="AHZ15" s="180"/>
      <c r="AIA15" s="180"/>
      <c r="AIB15" s="180"/>
      <c r="AIC15" s="180"/>
      <c r="AID15" s="180"/>
      <c r="AIE15" s="180"/>
      <c r="AIF15" s="180"/>
      <c r="AIG15" s="180"/>
      <c r="AIH15" s="180"/>
      <c r="AII15" s="180"/>
      <c r="AIJ15" s="180"/>
      <c r="AIK15" s="180"/>
      <c r="AIL15" s="180"/>
      <c r="AIM15" s="180"/>
      <c r="AIN15" s="180"/>
      <c r="AIO15" s="180"/>
      <c r="AIP15" s="180"/>
      <c r="AIQ15" s="180"/>
      <c r="AIR15" s="180"/>
      <c r="AIS15" s="180"/>
      <c r="AIT15" s="180"/>
      <c r="AIU15" s="180"/>
      <c r="AIV15" s="180"/>
      <c r="AIW15" s="180"/>
      <c r="AIX15" s="180"/>
      <c r="AIY15" s="180"/>
      <c r="AIZ15" s="180"/>
      <c r="AJA15" s="180"/>
      <c r="AJB15" s="180"/>
      <c r="AJC15" s="180"/>
      <c r="AJD15" s="180"/>
      <c r="AJE15" s="180"/>
      <c r="AJF15" s="180"/>
      <c r="AJG15" s="180"/>
      <c r="AJH15" s="180"/>
      <c r="AJI15" s="180"/>
      <c r="AJJ15" s="180"/>
      <c r="AJK15" s="180"/>
      <c r="AJL15" s="180"/>
      <c r="AJM15" s="180"/>
      <c r="AJN15" s="180"/>
      <c r="AJO15" s="180"/>
      <c r="AJP15" s="180"/>
      <c r="AJQ15" s="180"/>
      <c r="AJR15" s="180"/>
      <c r="AJS15" s="180"/>
      <c r="AJT15" s="180"/>
      <c r="AJU15" s="180"/>
      <c r="AJV15" s="180"/>
      <c r="AJW15" s="180"/>
      <c r="AJX15" s="180"/>
      <c r="AJY15" s="180"/>
      <c r="AJZ15" s="180"/>
      <c r="AKA15" s="180"/>
      <c r="AKB15" s="180"/>
      <c r="AKC15" s="180"/>
      <c r="AKD15" s="180"/>
      <c r="AKE15" s="180"/>
      <c r="AKF15" s="180"/>
      <c r="AKG15" s="180"/>
      <c r="AKH15" s="180"/>
      <c r="AKI15" s="180"/>
      <c r="AKJ15" s="180"/>
      <c r="AKK15" s="180"/>
      <c r="AKL15" s="180"/>
      <c r="AKM15" s="180"/>
      <c r="AKN15" s="180"/>
      <c r="AKO15" s="180"/>
      <c r="AKP15" s="180"/>
      <c r="AKQ15" s="180"/>
      <c r="AKR15" s="180"/>
      <c r="AKS15" s="180"/>
      <c r="AKT15" s="180"/>
      <c r="AKU15" s="180"/>
      <c r="AKV15" s="180"/>
      <c r="AKW15" s="180"/>
      <c r="AKX15" s="180"/>
      <c r="AKY15" s="180"/>
      <c r="AKZ15" s="180"/>
      <c r="ALA15" s="180"/>
      <c r="ALB15" s="180"/>
      <c r="ALC15" s="180"/>
      <c r="ALD15" s="180"/>
      <c r="ALE15" s="180"/>
      <c r="ALF15" s="180"/>
      <c r="ALG15" s="180"/>
      <c r="ALH15" s="180"/>
      <c r="ALI15" s="180"/>
      <c r="ALJ15" s="180"/>
      <c r="ALK15" s="180"/>
      <c r="ALL15" s="180"/>
      <c r="ALM15" s="180"/>
      <c r="ALN15" s="180"/>
      <c r="ALO15" s="180"/>
      <c r="ALP15" s="180"/>
      <c r="ALQ15" s="180"/>
      <c r="ALR15" s="180"/>
      <c r="ALS15" s="180"/>
      <c r="ALT15" s="180"/>
      <c r="ALU15" s="180"/>
      <c r="ALV15" s="180"/>
      <c r="ALW15" s="180"/>
      <c r="ALX15" s="180"/>
      <c r="ALY15" s="180"/>
      <c r="ALZ15" s="180"/>
      <c r="AMA15" s="180"/>
      <c r="AMB15" s="180"/>
      <c r="AMC15" s="180"/>
      <c r="AMD15" s="180"/>
      <c r="AME15" s="180"/>
      <c r="AMF15" s="180"/>
      <c r="AMG15" s="180"/>
      <c r="AMH15" s="180"/>
      <c r="AMI15" s="180"/>
      <c r="AMJ15" s="180"/>
      <c r="AMK15" s="180"/>
      <c r="AML15" s="180"/>
      <c r="AMM15" s="180"/>
      <c r="AMN15" s="180"/>
      <c r="AMO15" s="180"/>
      <c r="AMP15" s="180"/>
      <c r="AMQ15" s="180"/>
      <c r="AMR15" s="180"/>
      <c r="AMS15" s="180"/>
      <c r="AMT15" s="180"/>
      <c r="AMU15" s="180"/>
      <c r="AMV15" s="180"/>
      <c r="AMW15" s="180"/>
      <c r="AMX15" s="180"/>
      <c r="AMY15" s="180"/>
      <c r="AMZ15" s="180"/>
      <c r="ANA15" s="180"/>
      <c r="ANB15" s="180"/>
      <c r="ANC15" s="180"/>
      <c r="AND15" s="180"/>
      <c r="ANE15" s="180"/>
      <c r="ANF15" s="180"/>
      <c r="ANG15" s="180"/>
      <c r="ANH15" s="180"/>
      <c r="ANI15" s="180"/>
      <c r="ANJ15" s="180"/>
      <c r="ANK15" s="180"/>
      <c r="ANL15" s="180"/>
      <c r="ANM15" s="180"/>
      <c r="ANN15" s="180"/>
      <c r="ANO15" s="180"/>
      <c r="ANP15" s="180"/>
      <c r="ANQ15" s="180"/>
      <c r="ANR15" s="180"/>
      <c r="ANS15" s="180"/>
      <c r="ANT15" s="180"/>
      <c r="ANU15" s="180"/>
      <c r="ANV15" s="180"/>
      <c r="ANW15" s="180"/>
      <c r="ANX15" s="180"/>
      <c r="ANY15" s="180"/>
      <c r="ANZ15" s="180"/>
      <c r="AOA15" s="180"/>
      <c r="AOB15" s="180"/>
      <c r="AOC15" s="180"/>
      <c r="AOD15" s="180"/>
      <c r="AOE15" s="180"/>
      <c r="AOF15" s="180"/>
      <c r="AOG15" s="180"/>
      <c r="AOH15" s="180"/>
      <c r="AOI15" s="180"/>
      <c r="AOJ15" s="180"/>
      <c r="AOK15" s="180"/>
      <c r="AOL15" s="180"/>
      <c r="AOM15" s="180"/>
      <c r="AON15" s="180"/>
      <c r="AOO15" s="180"/>
      <c r="AOP15" s="180"/>
      <c r="AOQ15" s="180"/>
      <c r="AOR15" s="180"/>
      <c r="AOS15" s="180"/>
      <c r="AOT15" s="180"/>
      <c r="AOU15" s="180"/>
      <c r="AOV15" s="180"/>
      <c r="AOW15" s="180"/>
      <c r="AOX15" s="180"/>
      <c r="AOY15" s="180"/>
      <c r="AOZ15" s="180"/>
      <c r="APA15" s="180"/>
      <c r="APB15" s="180"/>
      <c r="APC15" s="180"/>
      <c r="APD15" s="180"/>
      <c r="APE15" s="180"/>
      <c r="APF15" s="180"/>
      <c r="APG15" s="180"/>
      <c r="APH15" s="180"/>
      <c r="API15" s="180"/>
      <c r="APJ15" s="180"/>
      <c r="APK15" s="180"/>
      <c r="APL15" s="180"/>
      <c r="APM15" s="180"/>
      <c r="APN15" s="180"/>
      <c r="APO15" s="180"/>
      <c r="APP15" s="180"/>
      <c r="APQ15" s="180"/>
      <c r="APR15" s="180"/>
      <c r="APS15" s="180"/>
      <c r="APT15" s="180"/>
      <c r="APU15" s="180"/>
      <c r="APV15" s="180"/>
      <c r="APW15" s="180"/>
      <c r="APX15" s="180"/>
      <c r="APY15" s="180"/>
      <c r="APZ15" s="180"/>
      <c r="AQA15" s="180"/>
      <c r="AQB15" s="180"/>
      <c r="AQC15" s="180"/>
      <c r="AQD15" s="180"/>
      <c r="AQE15" s="180"/>
      <c r="AQF15" s="180"/>
      <c r="AQG15" s="180"/>
      <c r="AQH15" s="180"/>
      <c r="AQI15" s="180"/>
      <c r="AQJ15" s="180"/>
      <c r="AQK15" s="180"/>
      <c r="AQL15" s="180"/>
      <c r="AQM15" s="180"/>
      <c r="AQN15" s="180"/>
      <c r="AQO15" s="180"/>
      <c r="AQP15" s="180"/>
      <c r="AQQ15" s="180"/>
      <c r="AQR15" s="180"/>
      <c r="AQS15" s="180"/>
      <c r="AQT15" s="180"/>
      <c r="AQU15" s="180"/>
      <c r="AQV15" s="180"/>
      <c r="AQW15" s="180"/>
      <c r="AQX15" s="180"/>
      <c r="AQY15" s="180"/>
      <c r="AQZ15" s="180"/>
      <c r="ARA15" s="180"/>
      <c r="ARB15" s="180"/>
      <c r="ARC15" s="180"/>
      <c r="ARD15" s="180"/>
      <c r="ARE15" s="180"/>
      <c r="ARF15" s="180"/>
      <c r="ARG15" s="180"/>
      <c r="ARH15" s="180"/>
      <c r="ARI15" s="180"/>
      <c r="ARJ15" s="180"/>
      <c r="ARK15" s="180"/>
      <c r="ARL15" s="180"/>
      <c r="ARM15" s="180"/>
      <c r="ARN15" s="180"/>
      <c r="ARO15" s="180"/>
      <c r="ARP15" s="180"/>
      <c r="ARQ15" s="180"/>
      <c r="ARR15" s="180"/>
      <c r="ARS15" s="180"/>
      <c r="ART15" s="180"/>
      <c r="ARU15" s="180"/>
      <c r="ARV15" s="180"/>
      <c r="ARW15" s="180"/>
      <c r="ARX15" s="180"/>
      <c r="ARY15" s="180"/>
      <c r="ARZ15" s="180"/>
      <c r="ASA15" s="180"/>
      <c r="ASB15" s="180"/>
      <c r="ASC15" s="180"/>
      <c r="ASD15" s="180"/>
      <c r="ASE15" s="180"/>
      <c r="ASF15" s="180"/>
      <c r="ASG15" s="180"/>
      <c r="ASH15" s="180"/>
      <c r="ASI15" s="180"/>
      <c r="ASJ15" s="180"/>
      <c r="ASK15" s="180"/>
      <c r="ASL15" s="180"/>
      <c r="ASM15" s="180"/>
      <c r="ASN15" s="180"/>
      <c r="ASO15" s="180"/>
      <c r="ASP15" s="180"/>
      <c r="ASQ15" s="180"/>
      <c r="ASR15" s="180"/>
      <c r="ASS15" s="180"/>
      <c r="AST15" s="180"/>
      <c r="ASU15" s="180"/>
      <c r="ASV15" s="180"/>
      <c r="ASW15" s="180"/>
      <c r="ASX15" s="180"/>
      <c r="ASY15" s="180"/>
      <c r="ASZ15" s="180"/>
      <c r="ATA15" s="180"/>
      <c r="ATB15" s="180"/>
      <c r="ATC15" s="180"/>
      <c r="ATD15" s="180"/>
      <c r="ATE15" s="180"/>
      <c r="ATF15" s="180"/>
      <c r="ATG15" s="180"/>
      <c r="ATH15" s="180"/>
      <c r="ATI15" s="180"/>
      <c r="ATJ15" s="180"/>
      <c r="ATK15" s="180"/>
      <c r="ATL15" s="180"/>
      <c r="ATM15" s="180"/>
      <c r="ATN15" s="180"/>
      <c r="ATO15" s="180"/>
      <c r="ATP15" s="180"/>
      <c r="ATQ15" s="180"/>
      <c r="ATR15" s="180"/>
      <c r="ATS15" s="180"/>
      <c r="ATT15" s="180"/>
      <c r="ATU15" s="180"/>
      <c r="ATV15" s="180"/>
      <c r="ATW15" s="180"/>
      <c r="ATX15" s="180"/>
      <c r="ATY15" s="180"/>
      <c r="ATZ15" s="180"/>
      <c r="AUA15" s="180"/>
      <c r="AUB15" s="180"/>
      <c r="AUC15" s="180"/>
      <c r="AUD15" s="180"/>
      <c r="AUE15" s="180"/>
      <c r="AUF15" s="180"/>
      <c r="AUG15" s="180"/>
      <c r="AUH15" s="180"/>
      <c r="AUI15" s="180"/>
      <c r="AUJ15" s="180"/>
      <c r="AUK15" s="180"/>
      <c r="AUL15" s="180"/>
      <c r="AUM15" s="180"/>
      <c r="AUN15" s="180"/>
      <c r="AUO15" s="180"/>
      <c r="AUP15" s="180"/>
      <c r="AUQ15" s="180"/>
      <c r="AUR15" s="180"/>
      <c r="AUS15" s="180"/>
      <c r="AUT15" s="180"/>
      <c r="AUU15" s="180"/>
      <c r="AUV15" s="180"/>
      <c r="AUW15" s="180"/>
      <c r="AUX15" s="180"/>
      <c r="AUY15" s="180"/>
      <c r="AUZ15" s="180"/>
      <c r="AVA15" s="180"/>
      <c r="AVB15" s="180"/>
      <c r="AVC15" s="180"/>
      <c r="AVD15" s="180"/>
      <c r="AVE15" s="180"/>
      <c r="AVF15" s="180"/>
      <c r="AVG15" s="180"/>
      <c r="AVH15" s="180"/>
      <c r="AVI15" s="180"/>
      <c r="AVJ15" s="180"/>
      <c r="AVK15" s="180"/>
      <c r="AVL15" s="180"/>
      <c r="AVM15" s="180"/>
      <c r="AVN15" s="180"/>
      <c r="AVO15" s="180"/>
      <c r="AVP15" s="180"/>
      <c r="AVQ15" s="180"/>
      <c r="AVR15" s="180"/>
      <c r="AVS15" s="180"/>
      <c r="AVT15" s="180"/>
      <c r="AVU15" s="180"/>
      <c r="AVV15" s="180"/>
      <c r="AVW15" s="180"/>
      <c r="AVX15" s="180"/>
      <c r="AVY15" s="180"/>
      <c r="AVZ15" s="180"/>
      <c r="AWA15" s="180"/>
      <c r="AWB15" s="180"/>
      <c r="AWC15" s="180"/>
      <c r="AWD15" s="180"/>
      <c r="AWE15" s="180"/>
      <c r="AWF15" s="180"/>
      <c r="AWG15" s="180"/>
      <c r="AWH15" s="180"/>
      <c r="AWI15" s="180"/>
      <c r="AWJ15" s="180"/>
      <c r="AWK15" s="180"/>
      <c r="AWL15" s="180"/>
      <c r="AWM15" s="180"/>
      <c r="AWN15" s="180"/>
      <c r="AWO15" s="180"/>
      <c r="AWP15" s="180"/>
      <c r="AWQ15" s="180"/>
      <c r="AWR15" s="180"/>
      <c r="AWS15" s="180"/>
      <c r="AWT15" s="180"/>
      <c r="AWU15" s="180"/>
      <c r="AWV15" s="180"/>
      <c r="AWW15" s="180"/>
      <c r="AWX15" s="180"/>
      <c r="AWY15" s="180"/>
      <c r="AWZ15" s="180"/>
      <c r="AXA15" s="180"/>
      <c r="AXB15" s="180"/>
      <c r="AXC15" s="180"/>
      <c r="AXD15" s="180"/>
      <c r="AXE15" s="180"/>
      <c r="AXF15" s="180"/>
      <c r="AXG15" s="180"/>
      <c r="AXH15" s="180"/>
      <c r="AXI15" s="180"/>
      <c r="AXJ15" s="180"/>
      <c r="AXK15" s="180"/>
      <c r="AXL15" s="180"/>
      <c r="AXM15" s="180"/>
      <c r="AXN15" s="180"/>
      <c r="AXO15" s="180"/>
      <c r="AXP15" s="180"/>
      <c r="AXQ15" s="180"/>
      <c r="AXR15" s="180"/>
      <c r="AXS15" s="180"/>
      <c r="AXT15" s="180"/>
      <c r="AXU15" s="180"/>
      <c r="AXV15" s="180"/>
      <c r="AXW15" s="180"/>
      <c r="AXX15" s="180"/>
      <c r="AXY15" s="180"/>
      <c r="AXZ15" s="180"/>
      <c r="AYA15" s="180"/>
      <c r="AYB15" s="180"/>
      <c r="AYC15" s="180"/>
      <c r="AYD15" s="180"/>
      <c r="AYE15" s="180"/>
      <c r="AYF15" s="180"/>
      <c r="AYG15" s="180"/>
      <c r="AYH15" s="180"/>
      <c r="AYI15" s="180"/>
      <c r="AYJ15" s="180"/>
      <c r="AYK15" s="180"/>
      <c r="AYL15" s="180"/>
      <c r="AYM15" s="180"/>
      <c r="AYN15" s="180"/>
      <c r="AYO15" s="180"/>
      <c r="AYP15" s="180"/>
      <c r="AYQ15" s="180"/>
      <c r="AYR15" s="180"/>
      <c r="AYS15" s="180"/>
      <c r="AYT15" s="180"/>
      <c r="AYU15" s="180"/>
      <c r="AYV15" s="180"/>
      <c r="AYW15" s="180"/>
      <c r="AYX15" s="180"/>
      <c r="AYY15" s="180"/>
      <c r="AYZ15" s="180"/>
      <c r="AZA15" s="180"/>
      <c r="AZB15" s="180"/>
      <c r="AZC15" s="180"/>
      <c r="AZD15" s="180"/>
      <c r="AZE15" s="180"/>
      <c r="AZF15" s="180"/>
      <c r="AZG15" s="180"/>
      <c r="AZH15" s="180"/>
      <c r="AZI15" s="180"/>
      <c r="AZJ15" s="180"/>
      <c r="AZK15" s="180"/>
      <c r="AZL15" s="180"/>
      <c r="AZM15" s="180"/>
      <c r="AZN15" s="180"/>
      <c r="AZO15" s="180"/>
      <c r="AZP15" s="180"/>
      <c r="AZQ15" s="180"/>
      <c r="AZR15" s="180"/>
      <c r="AZS15" s="180"/>
      <c r="AZT15" s="180"/>
      <c r="AZU15" s="180"/>
      <c r="AZV15" s="180"/>
      <c r="AZW15" s="180"/>
      <c r="AZX15" s="180"/>
      <c r="AZY15" s="180"/>
      <c r="AZZ15" s="180"/>
      <c r="BAA15" s="180"/>
      <c r="BAB15" s="180"/>
      <c r="BAC15" s="180"/>
      <c r="BAD15" s="180"/>
      <c r="BAE15" s="180"/>
      <c r="BAF15" s="180"/>
      <c r="BAG15" s="180"/>
      <c r="BAH15" s="180"/>
      <c r="BAI15" s="180"/>
      <c r="BAJ15" s="180"/>
      <c r="BAK15" s="180"/>
      <c r="BAL15" s="180"/>
      <c r="BAM15" s="180"/>
      <c r="BAN15" s="180"/>
      <c r="BAO15" s="180"/>
      <c r="BAP15" s="180"/>
      <c r="BAQ15" s="180"/>
      <c r="BAR15" s="180"/>
      <c r="BAS15" s="180"/>
      <c r="BAT15" s="180"/>
      <c r="BAU15" s="180"/>
      <c r="BAV15" s="180"/>
      <c r="BAW15" s="180"/>
      <c r="BAX15" s="180"/>
      <c r="BAY15" s="180"/>
      <c r="BAZ15" s="180"/>
      <c r="BBA15" s="180"/>
      <c r="BBB15" s="180"/>
      <c r="BBC15" s="180"/>
      <c r="BBD15" s="180"/>
      <c r="BBE15" s="180"/>
      <c r="BBF15" s="180"/>
      <c r="BBG15" s="180"/>
      <c r="BBH15" s="180"/>
      <c r="BBI15" s="180"/>
      <c r="BBJ15" s="180"/>
      <c r="BBK15" s="180"/>
      <c r="BBL15" s="180"/>
      <c r="BBM15" s="180"/>
      <c r="BBN15" s="180"/>
      <c r="BBO15" s="180"/>
      <c r="BBP15" s="180"/>
      <c r="BBQ15" s="180"/>
      <c r="BBR15" s="180"/>
      <c r="BBS15" s="180"/>
      <c r="BBT15" s="180"/>
      <c r="BBU15" s="180"/>
      <c r="BBV15" s="180"/>
      <c r="BBW15" s="180"/>
      <c r="BBX15" s="180"/>
      <c r="BBY15" s="180"/>
      <c r="BBZ15" s="180"/>
      <c r="BCA15" s="180"/>
      <c r="BCB15" s="180"/>
      <c r="BCC15" s="180"/>
      <c r="BCD15" s="180"/>
      <c r="BCE15" s="180"/>
      <c r="BCF15" s="180"/>
      <c r="BCG15" s="180"/>
      <c r="BCH15" s="180"/>
      <c r="BCI15" s="180"/>
      <c r="BCJ15" s="180"/>
      <c r="BCK15" s="180"/>
      <c r="BCL15" s="180"/>
      <c r="BCM15" s="180"/>
      <c r="BCN15" s="180"/>
      <c r="BCO15" s="180"/>
      <c r="BCP15" s="180"/>
      <c r="BCQ15" s="180"/>
      <c r="BCR15" s="180"/>
      <c r="BCS15" s="180"/>
      <c r="BCT15" s="180"/>
      <c r="BCU15" s="180"/>
      <c r="BCV15" s="180"/>
      <c r="BCW15" s="180"/>
      <c r="BCX15" s="180"/>
      <c r="BCY15" s="180"/>
      <c r="BCZ15" s="180"/>
      <c r="BDA15" s="180"/>
      <c r="BDB15" s="180"/>
      <c r="BDC15" s="180"/>
      <c r="BDD15" s="180"/>
      <c r="BDE15" s="180"/>
      <c r="BDF15" s="180"/>
      <c r="BDG15" s="180"/>
      <c r="BDH15" s="180"/>
      <c r="BDI15" s="180"/>
      <c r="BDJ15" s="180"/>
      <c r="BDK15" s="180"/>
      <c r="BDL15" s="180"/>
      <c r="BDM15" s="180"/>
      <c r="BDN15" s="180"/>
      <c r="BDO15" s="180"/>
      <c r="BDP15" s="180"/>
      <c r="BDQ15" s="180"/>
      <c r="BDR15" s="180"/>
      <c r="BDS15" s="180"/>
      <c r="BDT15" s="180"/>
      <c r="BDU15" s="180"/>
      <c r="BDV15" s="180"/>
      <c r="BDW15" s="180"/>
      <c r="BDX15" s="180"/>
      <c r="BDY15" s="180"/>
      <c r="BDZ15" s="180"/>
      <c r="BEA15" s="180"/>
      <c r="BEB15" s="180"/>
      <c r="BEC15" s="180"/>
      <c r="BED15" s="180"/>
      <c r="BEE15" s="180"/>
      <c r="BEF15" s="180"/>
      <c r="BEG15" s="180"/>
      <c r="BEH15" s="180"/>
      <c r="BEI15" s="180"/>
      <c r="BEJ15" s="180"/>
      <c r="BEK15" s="180"/>
      <c r="BEL15" s="180"/>
      <c r="BEM15" s="180"/>
      <c r="BEN15" s="180"/>
      <c r="BEO15" s="180"/>
      <c r="BEP15" s="180"/>
      <c r="BEQ15" s="180"/>
      <c r="BER15" s="180"/>
      <c r="BES15" s="180"/>
      <c r="BET15" s="180"/>
      <c r="BEU15" s="180"/>
      <c r="BEV15" s="180"/>
      <c r="BEW15" s="180"/>
      <c r="BEX15" s="180"/>
      <c r="BEY15" s="180"/>
      <c r="BEZ15" s="180"/>
      <c r="BFA15" s="180"/>
      <c r="BFB15" s="180"/>
      <c r="BFC15" s="180"/>
      <c r="BFD15" s="180"/>
      <c r="BFE15" s="180"/>
      <c r="BFF15" s="180"/>
      <c r="BFG15" s="180"/>
      <c r="BFH15" s="180"/>
      <c r="BFI15" s="180"/>
      <c r="BFJ15" s="180"/>
      <c r="BFK15" s="180"/>
      <c r="BFL15" s="180"/>
      <c r="BFM15" s="180"/>
      <c r="BFN15" s="180"/>
      <c r="BFO15" s="180"/>
      <c r="BFP15" s="180"/>
      <c r="BFQ15" s="180"/>
      <c r="BFR15" s="180"/>
      <c r="BFS15" s="180"/>
      <c r="BFT15" s="180"/>
      <c r="BFU15" s="180"/>
      <c r="BFV15" s="180"/>
      <c r="BFW15" s="180"/>
      <c r="BFX15" s="180"/>
      <c r="BFY15" s="180"/>
      <c r="BFZ15" s="180"/>
      <c r="BGA15" s="180"/>
      <c r="BGB15" s="180"/>
      <c r="BGC15" s="180"/>
      <c r="BGD15" s="180"/>
      <c r="BGE15" s="180"/>
      <c r="BGF15" s="180"/>
      <c r="BGG15" s="180"/>
      <c r="BGH15" s="180"/>
      <c r="BGI15" s="180"/>
      <c r="BGJ15" s="180"/>
      <c r="BGK15" s="180"/>
      <c r="BGL15" s="180"/>
      <c r="BGM15" s="180"/>
      <c r="BGN15" s="180"/>
      <c r="BGO15" s="180"/>
      <c r="BGP15" s="180"/>
      <c r="BGQ15" s="180"/>
      <c r="BGR15" s="180"/>
      <c r="BGS15" s="180"/>
      <c r="BGT15" s="180"/>
      <c r="BGU15" s="180"/>
      <c r="BGV15" s="180"/>
      <c r="BGW15" s="180"/>
      <c r="BGX15" s="180"/>
      <c r="BGY15" s="180"/>
      <c r="BGZ15" s="180"/>
      <c r="BHA15" s="180"/>
      <c r="BHB15" s="180"/>
      <c r="BHC15" s="180"/>
      <c r="BHD15" s="180"/>
      <c r="BHE15" s="180"/>
      <c r="BHF15" s="180"/>
      <c r="BHG15" s="180"/>
      <c r="BHH15" s="180"/>
      <c r="BHI15" s="180"/>
      <c r="BHJ15" s="180"/>
      <c r="BHK15" s="180"/>
      <c r="BHL15" s="180"/>
      <c r="BHM15" s="180"/>
      <c r="BHN15" s="180"/>
      <c r="BHO15" s="180"/>
      <c r="BHP15" s="180"/>
      <c r="BHQ15" s="180"/>
      <c r="BHR15" s="180"/>
      <c r="BHS15" s="180"/>
      <c r="BHT15" s="180"/>
      <c r="BHU15" s="180"/>
      <c r="BHV15" s="180"/>
      <c r="BHW15" s="180"/>
      <c r="BHX15" s="180"/>
      <c r="BHY15" s="180"/>
      <c r="BHZ15" s="180"/>
      <c r="BIA15" s="180"/>
      <c r="BIB15" s="180"/>
      <c r="BIC15" s="180"/>
      <c r="BID15" s="180"/>
      <c r="BIE15" s="180"/>
      <c r="BIF15" s="180"/>
      <c r="BIG15" s="180"/>
      <c r="BIH15" s="180"/>
      <c r="BII15" s="180"/>
      <c r="BIJ15" s="180"/>
      <c r="BIK15" s="180"/>
      <c r="BIL15" s="180"/>
      <c r="BIM15" s="180"/>
      <c r="BIN15" s="180"/>
      <c r="BIO15" s="180"/>
      <c r="BIP15" s="180"/>
      <c r="BIQ15" s="180"/>
      <c r="BIR15" s="180"/>
      <c r="BIS15" s="180"/>
      <c r="BIT15" s="180"/>
      <c r="BIU15" s="180"/>
      <c r="BIV15" s="180"/>
      <c r="BIW15" s="180"/>
      <c r="BIX15" s="180"/>
      <c r="BIY15" s="180"/>
      <c r="BIZ15" s="180"/>
      <c r="BJA15" s="180"/>
      <c r="BJB15" s="180"/>
      <c r="BJC15" s="180"/>
      <c r="BJD15" s="180"/>
      <c r="BJE15" s="180"/>
      <c r="BJF15" s="180"/>
      <c r="BJG15" s="180"/>
      <c r="BJH15" s="180"/>
      <c r="BJI15" s="180"/>
      <c r="BJJ15" s="180"/>
      <c r="BJK15" s="180"/>
      <c r="BJL15" s="180"/>
      <c r="BJM15" s="180"/>
      <c r="BJN15" s="180"/>
      <c r="BJO15" s="180"/>
      <c r="BJP15" s="180"/>
      <c r="BJQ15" s="180"/>
      <c r="BJR15" s="180"/>
      <c r="BJS15" s="180"/>
      <c r="BJT15" s="180"/>
      <c r="BJU15" s="180"/>
      <c r="BJV15" s="180"/>
      <c r="BJW15" s="180"/>
      <c r="BJX15" s="180"/>
      <c r="BJY15" s="180"/>
      <c r="BJZ15" s="180"/>
      <c r="BKA15" s="180"/>
      <c r="BKB15" s="180"/>
      <c r="BKC15" s="180"/>
      <c r="BKD15" s="180"/>
      <c r="BKE15" s="180"/>
      <c r="BKF15" s="180"/>
      <c r="BKG15" s="180"/>
      <c r="BKH15" s="180"/>
      <c r="BKI15" s="180"/>
      <c r="BKJ15" s="180"/>
      <c r="BKK15" s="180"/>
      <c r="BKL15" s="180"/>
      <c r="BKM15" s="180"/>
      <c r="BKN15" s="180"/>
      <c r="BKO15" s="180"/>
      <c r="BKP15" s="180"/>
      <c r="BKQ15" s="180"/>
      <c r="BKR15" s="180"/>
      <c r="BKS15" s="180"/>
      <c r="BKT15" s="180"/>
      <c r="BKU15" s="180"/>
      <c r="BKV15" s="180"/>
      <c r="BKW15" s="180"/>
      <c r="BKX15" s="180"/>
      <c r="BKY15" s="180"/>
      <c r="BKZ15" s="180"/>
      <c r="BLA15" s="180"/>
      <c r="BLB15" s="180"/>
      <c r="BLC15" s="180"/>
      <c r="BLD15" s="180"/>
      <c r="BLE15" s="180"/>
      <c r="BLF15" s="180"/>
      <c r="BLG15" s="180"/>
      <c r="BLH15" s="180"/>
      <c r="BLI15" s="180"/>
      <c r="BLJ15" s="180"/>
      <c r="BLK15" s="180"/>
      <c r="BLL15" s="180"/>
      <c r="BLM15" s="180"/>
      <c r="BLN15" s="180"/>
      <c r="BLO15" s="180"/>
      <c r="BLP15" s="180"/>
      <c r="BLQ15" s="180"/>
      <c r="BLR15" s="180"/>
      <c r="BLS15" s="180"/>
      <c r="BLT15" s="180"/>
      <c r="BLU15" s="180"/>
      <c r="BLV15" s="180"/>
      <c r="BLW15" s="180"/>
      <c r="BLX15" s="180"/>
      <c r="BLY15" s="180"/>
      <c r="BLZ15" s="180"/>
      <c r="BMA15" s="180"/>
      <c r="BMB15" s="180"/>
      <c r="BMC15" s="180"/>
      <c r="BMD15" s="180"/>
      <c r="BME15" s="180"/>
      <c r="BMF15" s="180"/>
      <c r="BMG15" s="180"/>
      <c r="BMH15" s="180"/>
      <c r="BMI15" s="180"/>
      <c r="BMJ15" s="180"/>
      <c r="BMK15" s="180"/>
      <c r="BML15" s="180"/>
      <c r="BMM15" s="180"/>
      <c r="BMN15" s="180"/>
      <c r="BMO15" s="180"/>
      <c r="BMP15" s="180"/>
      <c r="BMQ15" s="180"/>
      <c r="BMR15" s="180"/>
      <c r="BMS15" s="180"/>
      <c r="BMT15" s="180"/>
      <c r="BMU15" s="180"/>
      <c r="BMV15" s="180"/>
      <c r="BMW15" s="180"/>
      <c r="BMX15" s="180"/>
      <c r="BMY15" s="180"/>
      <c r="BMZ15" s="180"/>
      <c r="BNA15" s="180"/>
      <c r="BNB15" s="180"/>
      <c r="BNC15" s="180"/>
      <c r="BND15" s="180"/>
      <c r="BNE15" s="180"/>
      <c r="BNF15" s="180"/>
      <c r="BNG15" s="180"/>
      <c r="BNH15" s="180"/>
      <c r="BNI15" s="180"/>
      <c r="BNJ15" s="180"/>
      <c r="BNK15" s="180"/>
      <c r="BNL15" s="180"/>
      <c r="BNM15" s="180"/>
      <c r="BNN15" s="180"/>
      <c r="BNO15" s="180"/>
      <c r="BNP15" s="180"/>
      <c r="BNQ15" s="180"/>
      <c r="BNR15" s="180"/>
      <c r="BNS15" s="180"/>
      <c r="BNT15" s="180"/>
      <c r="BNU15" s="180"/>
      <c r="BNV15" s="180"/>
      <c r="BNW15" s="180"/>
      <c r="BNX15" s="180"/>
      <c r="BNY15" s="180"/>
      <c r="BNZ15" s="180"/>
      <c r="BOA15" s="180"/>
      <c r="BOB15" s="180"/>
      <c r="BOC15" s="180"/>
      <c r="BOD15" s="180"/>
      <c r="BOE15" s="180"/>
      <c r="BOF15" s="180"/>
      <c r="BOG15" s="180"/>
      <c r="BOH15" s="180"/>
      <c r="BOI15" s="180"/>
      <c r="BOJ15" s="180"/>
      <c r="BOK15" s="180"/>
      <c r="BOL15" s="180"/>
      <c r="BOM15" s="180"/>
      <c r="BON15" s="180"/>
      <c r="BOO15" s="180"/>
      <c r="BOP15" s="180"/>
      <c r="BOQ15" s="180"/>
      <c r="BOR15" s="180"/>
      <c r="BOS15" s="180"/>
      <c r="BOT15" s="180"/>
      <c r="BOU15" s="180"/>
      <c r="BOV15" s="180"/>
      <c r="BOW15" s="180"/>
      <c r="BOX15" s="180"/>
      <c r="BOY15" s="180"/>
      <c r="BOZ15" s="180"/>
      <c r="BPA15" s="180"/>
      <c r="BPB15" s="180"/>
      <c r="BPC15" s="180"/>
      <c r="BPD15" s="180"/>
      <c r="BPE15" s="180"/>
      <c r="BPF15" s="180"/>
      <c r="BPG15" s="180"/>
      <c r="BPH15" s="180"/>
      <c r="BPI15" s="180"/>
      <c r="BPJ15" s="180"/>
      <c r="BPK15" s="180"/>
      <c r="BPL15" s="180"/>
      <c r="BPM15" s="180"/>
      <c r="BPN15" s="180"/>
      <c r="BPO15" s="180"/>
      <c r="BPP15" s="180"/>
      <c r="BPQ15" s="180"/>
      <c r="BPR15" s="180"/>
      <c r="BPS15" s="180"/>
      <c r="BPT15" s="180"/>
      <c r="BPU15" s="180"/>
      <c r="BPV15" s="180"/>
      <c r="BPW15" s="180"/>
      <c r="BPX15" s="180"/>
      <c r="BPY15" s="180"/>
      <c r="BPZ15" s="180"/>
      <c r="BQA15" s="180"/>
      <c r="BQB15" s="180"/>
      <c r="BQC15" s="180"/>
      <c r="BQD15" s="180"/>
      <c r="BQE15" s="180"/>
      <c r="BQF15" s="180"/>
      <c r="BQG15" s="180"/>
      <c r="BQH15" s="180"/>
      <c r="BQI15" s="180"/>
      <c r="BQJ15" s="180"/>
      <c r="BQK15" s="180"/>
      <c r="BQL15" s="180"/>
      <c r="BQM15" s="180"/>
      <c r="BQN15" s="180"/>
      <c r="BQO15" s="180"/>
      <c r="BQP15" s="180"/>
      <c r="BQQ15" s="180"/>
      <c r="BQR15" s="180"/>
      <c r="BQS15" s="180"/>
      <c r="BQT15" s="180"/>
      <c r="BQU15" s="180"/>
      <c r="BQV15" s="180"/>
      <c r="BQW15" s="180"/>
      <c r="BQX15" s="180"/>
      <c r="BQY15" s="180"/>
      <c r="BQZ15" s="180"/>
      <c r="BRA15" s="180"/>
      <c r="BRB15" s="180"/>
      <c r="BRC15" s="180"/>
      <c r="BRD15" s="180"/>
      <c r="BRE15" s="180"/>
      <c r="BRF15" s="180"/>
      <c r="BRG15" s="180"/>
      <c r="BRH15" s="180"/>
      <c r="BRI15" s="180"/>
      <c r="BRJ15" s="180"/>
      <c r="BRK15" s="180"/>
      <c r="BRL15" s="180"/>
      <c r="BRM15" s="180"/>
      <c r="BRN15" s="180"/>
      <c r="BRO15" s="180"/>
      <c r="BRP15" s="180"/>
      <c r="BRQ15" s="180"/>
      <c r="BRR15" s="180"/>
      <c r="BRS15" s="180"/>
      <c r="BRT15" s="180"/>
      <c r="BRU15" s="180"/>
      <c r="BRV15" s="180"/>
      <c r="BRW15" s="180"/>
      <c r="BRX15" s="180"/>
      <c r="BRY15" s="180"/>
      <c r="BRZ15" s="180"/>
      <c r="BSA15" s="180"/>
      <c r="BSB15" s="180"/>
      <c r="BSC15" s="180"/>
      <c r="BSD15" s="180"/>
      <c r="BSE15" s="180"/>
      <c r="BSF15" s="180"/>
      <c r="BSG15" s="180"/>
      <c r="BSH15" s="180"/>
      <c r="BSI15" s="180"/>
      <c r="BSJ15" s="180"/>
      <c r="BSK15" s="180"/>
      <c r="BSL15" s="180"/>
      <c r="BSM15" s="180"/>
      <c r="BSN15" s="180"/>
      <c r="BSO15" s="180"/>
      <c r="BSP15" s="180"/>
      <c r="BSQ15" s="180"/>
      <c r="BSR15" s="180"/>
      <c r="BSS15" s="180"/>
      <c r="BST15" s="180"/>
      <c r="BSU15" s="180"/>
      <c r="BSV15" s="180"/>
      <c r="BSW15" s="180"/>
      <c r="BSX15" s="180"/>
      <c r="BSY15" s="180"/>
      <c r="BSZ15" s="180"/>
      <c r="BTA15" s="180"/>
      <c r="BTB15" s="180"/>
      <c r="BTC15" s="180"/>
      <c r="BTD15" s="180"/>
      <c r="BTE15" s="180"/>
      <c r="BTF15" s="180"/>
      <c r="BTG15" s="180"/>
      <c r="BTH15" s="180"/>
      <c r="BTI15" s="180"/>
      <c r="BTJ15" s="180"/>
      <c r="BTK15" s="180"/>
      <c r="BTL15" s="180"/>
      <c r="BTM15" s="180"/>
      <c r="BTN15" s="180"/>
      <c r="BTO15" s="180"/>
      <c r="BTP15" s="180"/>
      <c r="BTQ15" s="180"/>
      <c r="BTR15" s="180"/>
      <c r="BTS15" s="180"/>
      <c r="BTT15" s="180"/>
      <c r="BTU15" s="180"/>
      <c r="BTV15" s="180"/>
      <c r="BTW15" s="180"/>
      <c r="BTX15" s="180"/>
      <c r="BTY15" s="180"/>
      <c r="BTZ15" s="180"/>
      <c r="BUA15" s="180"/>
      <c r="BUB15" s="180"/>
      <c r="BUC15" s="180"/>
      <c r="BUD15" s="180"/>
      <c r="BUE15" s="180"/>
      <c r="BUF15" s="180"/>
      <c r="BUG15" s="180"/>
      <c r="BUH15" s="180"/>
      <c r="BUI15" s="180"/>
      <c r="BUJ15" s="180"/>
      <c r="BUK15" s="180"/>
      <c r="BUL15" s="180"/>
      <c r="BUM15" s="180"/>
      <c r="BUN15" s="180"/>
      <c r="BUO15" s="180"/>
      <c r="BUP15" s="180"/>
      <c r="BUQ15" s="180"/>
      <c r="BUR15" s="180"/>
      <c r="BUS15" s="180"/>
      <c r="BUT15" s="180"/>
      <c r="BUU15" s="180"/>
      <c r="BUV15" s="180"/>
      <c r="BUW15" s="180"/>
      <c r="BUX15" s="180"/>
      <c r="BUY15" s="180"/>
      <c r="BUZ15" s="180"/>
      <c r="BVA15" s="180"/>
      <c r="BVB15" s="180"/>
      <c r="BVC15" s="180"/>
      <c r="BVD15" s="180"/>
      <c r="BVE15" s="180"/>
      <c r="BVF15" s="180"/>
      <c r="BVG15" s="180"/>
      <c r="BVH15" s="180"/>
      <c r="BVI15" s="180"/>
      <c r="BVJ15" s="180"/>
      <c r="BVK15" s="180"/>
      <c r="BVL15" s="180"/>
      <c r="BVM15" s="180"/>
      <c r="BVN15" s="180"/>
      <c r="BVO15" s="180"/>
      <c r="BVP15" s="180"/>
      <c r="BVQ15" s="180"/>
      <c r="BVR15" s="180"/>
      <c r="BVS15" s="180"/>
      <c r="BVT15" s="180"/>
      <c r="BVU15" s="180"/>
      <c r="BVV15" s="180"/>
      <c r="BVW15" s="180"/>
      <c r="BVX15" s="180"/>
      <c r="BVY15" s="180"/>
      <c r="BVZ15" s="180"/>
      <c r="BWA15" s="180"/>
      <c r="BWB15" s="180"/>
      <c r="BWC15" s="180"/>
      <c r="BWD15" s="180"/>
      <c r="BWE15" s="180"/>
      <c r="BWF15" s="180"/>
      <c r="BWG15" s="180"/>
      <c r="BWH15" s="180"/>
      <c r="BWI15" s="180"/>
      <c r="BWJ15" s="180"/>
      <c r="BWK15" s="180"/>
      <c r="BWL15" s="180"/>
      <c r="BWM15" s="180"/>
      <c r="BWN15" s="180"/>
      <c r="BWO15" s="180"/>
      <c r="BWP15" s="180"/>
      <c r="BWQ15" s="180"/>
      <c r="BWR15" s="180"/>
      <c r="BWS15" s="180"/>
      <c r="BWT15" s="180"/>
      <c r="BWU15" s="180"/>
      <c r="BWV15" s="180"/>
      <c r="BWW15" s="180"/>
      <c r="BWX15" s="180"/>
      <c r="BWY15" s="180"/>
      <c r="BWZ15" s="180"/>
      <c r="BXA15" s="180"/>
      <c r="BXB15" s="180"/>
      <c r="BXC15" s="180"/>
      <c r="BXD15" s="180"/>
      <c r="BXE15" s="180"/>
      <c r="BXF15" s="180"/>
      <c r="BXG15" s="180"/>
      <c r="BXH15" s="180"/>
      <c r="BXI15" s="180"/>
      <c r="BXJ15" s="180"/>
      <c r="BXK15" s="180"/>
      <c r="BXL15" s="180"/>
      <c r="BXM15" s="180"/>
      <c r="BXN15" s="180"/>
      <c r="BXO15" s="180"/>
      <c r="BXP15" s="180"/>
      <c r="BXQ15" s="180"/>
      <c r="BXR15" s="180"/>
      <c r="BXS15" s="180"/>
      <c r="BXT15" s="180"/>
      <c r="BXU15" s="180"/>
      <c r="BXV15" s="180"/>
      <c r="BXW15" s="180"/>
      <c r="BXX15" s="180"/>
      <c r="BXY15" s="180"/>
      <c r="BXZ15" s="180"/>
      <c r="BYA15" s="180"/>
      <c r="BYB15" s="180"/>
      <c r="BYC15" s="180"/>
      <c r="BYD15" s="180"/>
      <c r="BYE15" s="180"/>
      <c r="BYF15" s="180"/>
      <c r="BYG15" s="180"/>
      <c r="BYH15" s="180"/>
      <c r="BYI15" s="180"/>
      <c r="BYJ15" s="180"/>
      <c r="BYK15" s="180"/>
      <c r="BYL15" s="180"/>
      <c r="BYM15" s="180"/>
      <c r="BYN15" s="180"/>
      <c r="BYO15" s="180"/>
      <c r="BYP15" s="180"/>
      <c r="BYQ15" s="180"/>
      <c r="BYR15" s="180"/>
      <c r="BYS15" s="180"/>
      <c r="BYT15" s="180"/>
      <c r="BYU15" s="180"/>
      <c r="BYV15" s="180"/>
      <c r="BYW15" s="180"/>
      <c r="BYX15" s="180"/>
      <c r="BYY15" s="180"/>
      <c r="BYZ15" s="180"/>
      <c r="BZA15" s="180"/>
      <c r="BZB15" s="180"/>
      <c r="BZC15" s="180"/>
      <c r="BZD15" s="180"/>
      <c r="BZE15" s="180"/>
      <c r="BZF15" s="180"/>
      <c r="BZG15" s="180"/>
      <c r="BZH15" s="180"/>
      <c r="BZI15" s="180"/>
      <c r="BZJ15" s="180"/>
      <c r="BZK15" s="180"/>
      <c r="BZL15" s="180"/>
      <c r="BZM15" s="180"/>
      <c r="BZN15" s="180"/>
      <c r="BZO15" s="180"/>
      <c r="BZP15" s="180"/>
      <c r="BZQ15" s="180"/>
      <c r="BZR15" s="180"/>
      <c r="BZS15" s="180"/>
      <c r="BZT15" s="180"/>
      <c r="BZU15" s="180"/>
      <c r="BZV15" s="180"/>
      <c r="BZW15" s="180"/>
      <c r="BZX15" s="180"/>
      <c r="BZY15" s="180"/>
      <c r="BZZ15" s="180"/>
      <c r="CAA15" s="180"/>
      <c r="CAB15" s="180"/>
      <c r="CAC15" s="180"/>
      <c r="CAD15" s="180"/>
      <c r="CAE15" s="180"/>
      <c r="CAF15" s="180"/>
      <c r="CAG15" s="180"/>
      <c r="CAH15" s="180"/>
      <c r="CAI15" s="180"/>
      <c r="CAJ15" s="180"/>
      <c r="CAK15" s="180"/>
      <c r="CAL15" s="180"/>
      <c r="CAM15" s="180"/>
      <c r="CAN15" s="180"/>
      <c r="CAO15" s="180"/>
      <c r="CAP15" s="180"/>
      <c r="CAQ15" s="180"/>
      <c r="CAR15" s="180"/>
      <c r="CAS15" s="180"/>
      <c r="CAT15" s="180"/>
      <c r="CAU15" s="180"/>
      <c r="CAV15" s="180"/>
      <c r="CAW15" s="180"/>
      <c r="CAX15" s="180"/>
      <c r="CAY15" s="180"/>
      <c r="CAZ15" s="180"/>
      <c r="CBA15" s="180"/>
      <c r="CBB15" s="180"/>
      <c r="CBC15" s="180"/>
      <c r="CBD15" s="180"/>
      <c r="CBE15" s="180"/>
      <c r="CBF15" s="180"/>
      <c r="CBG15" s="180"/>
      <c r="CBH15" s="180"/>
      <c r="CBI15" s="180"/>
      <c r="CBJ15" s="180"/>
      <c r="CBK15" s="180"/>
      <c r="CBL15" s="180"/>
      <c r="CBM15" s="180"/>
      <c r="CBN15" s="180"/>
      <c r="CBO15" s="180"/>
      <c r="CBP15" s="180"/>
      <c r="CBQ15" s="180"/>
      <c r="CBR15" s="180"/>
      <c r="CBS15" s="180"/>
      <c r="CBT15" s="180"/>
      <c r="CBU15" s="180"/>
      <c r="CBV15" s="180"/>
      <c r="CBW15" s="180"/>
      <c r="CBX15" s="180"/>
      <c r="CBY15" s="180"/>
      <c r="CBZ15" s="180"/>
      <c r="CCA15" s="180"/>
      <c r="CCB15" s="180"/>
      <c r="CCC15" s="180"/>
      <c r="CCD15" s="180"/>
      <c r="CCE15" s="180"/>
      <c r="CCF15" s="180"/>
      <c r="CCG15" s="180"/>
      <c r="CCH15" s="180"/>
      <c r="CCI15" s="180"/>
      <c r="CCJ15" s="180"/>
      <c r="CCK15" s="180"/>
      <c r="CCL15" s="180"/>
      <c r="CCM15" s="180"/>
      <c r="CCN15" s="180"/>
      <c r="CCO15" s="180"/>
      <c r="CCP15" s="180"/>
      <c r="CCQ15" s="180"/>
      <c r="CCR15" s="180"/>
      <c r="CCS15" s="180"/>
      <c r="CCT15" s="180"/>
      <c r="CCU15" s="180"/>
      <c r="CCV15" s="180"/>
      <c r="CCW15" s="180"/>
      <c r="CCX15" s="180"/>
      <c r="CCY15" s="180"/>
      <c r="CCZ15" s="180"/>
      <c r="CDA15" s="180"/>
      <c r="CDB15" s="180"/>
      <c r="CDC15" s="180"/>
      <c r="CDD15" s="180"/>
      <c r="CDE15" s="180"/>
      <c r="CDF15" s="180"/>
      <c r="CDG15" s="180"/>
      <c r="CDH15" s="180"/>
      <c r="CDI15" s="180"/>
      <c r="CDJ15" s="180"/>
      <c r="CDK15" s="180"/>
      <c r="CDL15" s="180"/>
      <c r="CDM15" s="180"/>
      <c r="CDN15" s="180"/>
      <c r="CDO15" s="180"/>
      <c r="CDP15" s="180"/>
      <c r="CDQ15" s="180"/>
      <c r="CDR15" s="180"/>
      <c r="CDS15" s="180"/>
      <c r="CDT15" s="180"/>
      <c r="CDU15" s="180"/>
      <c r="CDV15" s="180"/>
      <c r="CDW15" s="180"/>
      <c r="CDX15" s="180"/>
      <c r="CDY15" s="180"/>
      <c r="CDZ15" s="180"/>
      <c r="CEA15" s="180"/>
      <c r="CEB15" s="180"/>
      <c r="CEC15" s="180"/>
      <c r="CED15" s="180"/>
      <c r="CEE15" s="180"/>
      <c r="CEF15" s="180"/>
      <c r="CEG15" s="180"/>
      <c r="CEH15" s="180"/>
      <c r="CEI15" s="180"/>
      <c r="CEJ15" s="180"/>
      <c r="CEK15" s="180"/>
      <c r="CEL15" s="180"/>
      <c r="CEM15" s="180"/>
      <c r="CEN15" s="180"/>
      <c r="CEO15" s="180"/>
      <c r="CEP15" s="180"/>
      <c r="CEQ15" s="180"/>
      <c r="CER15" s="180"/>
      <c r="CES15" s="180"/>
      <c r="CET15" s="180"/>
      <c r="CEU15" s="180"/>
      <c r="CEV15" s="180"/>
      <c r="CEW15" s="180"/>
      <c r="CEX15" s="180"/>
      <c r="CEY15" s="180"/>
      <c r="CEZ15" s="180"/>
      <c r="CFA15" s="180"/>
      <c r="CFB15" s="180"/>
      <c r="CFC15" s="180"/>
      <c r="CFD15" s="180"/>
      <c r="CFE15" s="180"/>
      <c r="CFF15" s="180"/>
      <c r="CFG15" s="180"/>
      <c r="CFH15" s="180"/>
      <c r="CFI15" s="180"/>
      <c r="CFJ15" s="180"/>
      <c r="CFK15" s="180"/>
      <c r="CFL15" s="180"/>
      <c r="CFM15" s="180"/>
      <c r="CFN15" s="180"/>
      <c r="CFO15" s="180"/>
      <c r="CFP15" s="180"/>
      <c r="CFQ15" s="180"/>
      <c r="CFR15" s="180"/>
      <c r="CFS15" s="180"/>
      <c r="CFT15" s="180"/>
      <c r="CFU15" s="180"/>
      <c r="CFV15" s="180"/>
      <c r="CFW15" s="180"/>
      <c r="CFX15" s="180"/>
      <c r="CFY15" s="180"/>
      <c r="CFZ15" s="180"/>
      <c r="CGA15" s="180"/>
      <c r="CGB15" s="180"/>
      <c r="CGC15" s="180"/>
      <c r="CGD15" s="180"/>
      <c r="CGE15" s="180"/>
      <c r="CGF15" s="180"/>
      <c r="CGG15" s="180"/>
      <c r="CGH15" s="180"/>
      <c r="CGI15" s="180"/>
      <c r="CGJ15" s="180"/>
      <c r="CGK15" s="180"/>
      <c r="CGL15" s="180"/>
      <c r="CGM15" s="180"/>
      <c r="CGN15" s="180"/>
      <c r="CGO15" s="180"/>
      <c r="CGP15" s="180"/>
      <c r="CGQ15" s="180"/>
      <c r="CGR15" s="180"/>
      <c r="CGS15" s="180"/>
      <c r="CGT15" s="180"/>
      <c r="CGU15" s="180"/>
      <c r="CGV15" s="180"/>
      <c r="CGW15" s="180"/>
      <c r="CGX15" s="180"/>
      <c r="CGY15" s="180"/>
      <c r="CGZ15" s="180"/>
      <c r="CHA15" s="180"/>
      <c r="CHB15" s="180"/>
      <c r="CHC15" s="180"/>
      <c r="CHD15" s="180"/>
      <c r="CHE15" s="180"/>
      <c r="CHF15" s="180"/>
      <c r="CHG15" s="180"/>
      <c r="CHH15" s="180"/>
      <c r="CHI15" s="180"/>
      <c r="CHJ15" s="180"/>
      <c r="CHK15" s="180"/>
      <c r="CHL15" s="180"/>
      <c r="CHM15" s="180"/>
      <c r="CHN15" s="180"/>
      <c r="CHO15" s="180"/>
      <c r="CHP15" s="180"/>
      <c r="CHQ15" s="180"/>
      <c r="CHR15" s="180"/>
      <c r="CHS15" s="180"/>
      <c r="CHT15" s="180"/>
      <c r="CHU15" s="180"/>
      <c r="CHV15" s="180"/>
      <c r="CHW15" s="180"/>
      <c r="CHX15" s="180"/>
      <c r="CHY15" s="180"/>
      <c r="CHZ15" s="180"/>
      <c r="CIA15" s="180"/>
      <c r="CIB15" s="180"/>
      <c r="CIC15" s="180"/>
      <c r="CID15" s="180"/>
      <c r="CIE15" s="180"/>
      <c r="CIF15" s="180"/>
      <c r="CIG15" s="180"/>
      <c r="CIH15" s="180"/>
      <c r="CII15" s="180"/>
      <c r="CIJ15" s="180"/>
      <c r="CIK15" s="180"/>
      <c r="CIL15" s="180"/>
      <c r="CIM15" s="180"/>
      <c r="CIN15" s="180"/>
      <c r="CIO15" s="180"/>
      <c r="CIP15" s="180"/>
      <c r="CIQ15" s="180"/>
      <c r="CIR15" s="180"/>
      <c r="CIS15" s="180"/>
      <c r="CIT15" s="180"/>
      <c r="CIU15" s="180"/>
      <c r="CIV15" s="180"/>
      <c r="CIW15" s="180"/>
      <c r="CIX15" s="180"/>
      <c r="CIY15" s="180"/>
      <c r="CIZ15" s="180"/>
      <c r="CJA15" s="180"/>
      <c r="CJB15" s="180"/>
      <c r="CJC15" s="180"/>
      <c r="CJD15" s="180"/>
      <c r="CJE15" s="180"/>
      <c r="CJF15" s="180"/>
      <c r="CJG15" s="180"/>
      <c r="CJH15" s="180"/>
      <c r="CJI15" s="180"/>
      <c r="CJJ15" s="180"/>
      <c r="CJK15" s="180"/>
      <c r="CJL15" s="180"/>
      <c r="CJM15" s="180"/>
      <c r="CJN15" s="180"/>
      <c r="CJO15" s="180"/>
      <c r="CJP15" s="180"/>
      <c r="CJQ15" s="180"/>
      <c r="CJR15" s="180"/>
      <c r="CJS15" s="180"/>
      <c r="CJT15" s="180"/>
      <c r="CJU15" s="180"/>
      <c r="CJV15" s="180"/>
      <c r="CJW15" s="180"/>
      <c r="CJX15" s="180"/>
      <c r="CJY15" s="180"/>
      <c r="CJZ15" s="180"/>
      <c r="CKA15" s="180"/>
      <c r="CKB15" s="180"/>
      <c r="CKC15" s="180"/>
      <c r="CKD15" s="180"/>
      <c r="CKE15" s="180"/>
      <c r="CKF15" s="180"/>
      <c r="CKG15" s="180"/>
      <c r="CKH15" s="180"/>
      <c r="CKI15" s="180"/>
      <c r="CKJ15" s="180"/>
      <c r="CKK15" s="180"/>
      <c r="CKL15" s="180"/>
      <c r="CKM15" s="180"/>
      <c r="CKN15" s="180"/>
      <c r="CKO15" s="180"/>
      <c r="CKP15" s="180"/>
      <c r="CKQ15" s="180"/>
      <c r="CKR15" s="180"/>
      <c r="CKS15" s="180"/>
      <c r="CKT15" s="180"/>
      <c r="CKU15" s="180"/>
      <c r="CKV15" s="180"/>
      <c r="CKW15" s="180"/>
      <c r="CKX15" s="180"/>
      <c r="CKY15" s="180"/>
      <c r="CKZ15" s="180"/>
      <c r="CLA15" s="180"/>
      <c r="CLB15" s="180"/>
      <c r="CLC15" s="180"/>
      <c r="CLD15" s="180"/>
      <c r="CLE15" s="180"/>
      <c r="CLF15" s="180"/>
      <c r="CLG15" s="180"/>
      <c r="CLH15" s="180"/>
      <c r="CLI15" s="180"/>
      <c r="CLJ15" s="180"/>
      <c r="CLK15" s="180"/>
      <c r="CLL15" s="180"/>
      <c r="CLM15" s="180"/>
      <c r="CLN15" s="180"/>
      <c r="CLO15" s="180"/>
      <c r="CLP15" s="180"/>
      <c r="CLQ15" s="180"/>
      <c r="CLR15" s="180"/>
      <c r="CLS15" s="180"/>
      <c r="CLT15" s="180"/>
      <c r="CLU15" s="180"/>
      <c r="CLV15" s="180"/>
      <c r="CLW15" s="180"/>
      <c r="CLX15" s="180"/>
      <c r="CLY15" s="180"/>
      <c r="CLZ15" s="180"/>
      <c r="CMA15" s="180"/>
      <c r="CMB15" s="180"/>
      <c r="CMC15" s="180"/>
      <c r="CMD15" s="180"/>
      <c r="CME15" s="180"/>
      <c r="CMF15" s="180"/>
      <c r="CMG15" s="180"/>
      <c r="CMH15" s="180"/>
      <c r="CMI15" s="180"/>
      <c r="CMJ15" s="180"/>
      <c r="CMK15" s="180"/>
      <c r="CML15" s="180"/>
      <c r="CMM15" s="180"/>
      <c r="CMN15" s="180"/>
      <c r="CMO15" s="180"/>
      <c r="CMP15" s="180"/>
      <c r="CMQ15" s="180"/>
      <c r="CMR15" s="180"/>
      <c r="CMS15" s="180"/>
      <c r="CMT15" s="180"/>
      <c r="CMU15" s="180"/>
      <c r="CMV15" s="180"/>
      <c r="CMW15" s="180"/>
      <c r="CMX15" s="180"/>
      <c r="CMY15" s="180"/>
      <c r="CMZ15" s="180"/>
      <c r="CNA15" s="180"/>
      <c r="CNB15" s="180"/>
      <c r="CNC15" s="180"/>
      <c r="CND15" s="180"/>
      <c r="CNE15" s="180"/>
      <c r="CNF15" s="180"/>
      <c r="CNG15" s="180"/>
      <c r="CNH15" s="180"/>
      <c r="CNI15" s="180"/>
      <c r="CNJ15" s="180"/>
      <c r="CNK15" s="180"/>
      <c r="CNL15" s="180"/>
      <c r="CNM15" s="180"/>
      <c r="CNN15" s="180"/>
      <c r="CNO15" s="180"/>
      <c r="CNP15" s="180"/>
      <c r="CNQ15" s="180"/>
      <c r="CNR15" s="180"/>
      <c r="CNS15" s="180"/>
      <c r="CNT15" s="180"/>
      <c r="CNU15" s="180"/>
      <c r="CNV15" s="180"/>
      <c r="CNW15" s="180"/>
      <c r="CNX15" s="180"/>
      <c r="CNY15" s="180"/>
      <c r="CNZ15" s="180"/>
      <c r="COA15" s="180"/>
      <c r="COB15" s="180"/>
      <c r="COC15" s="180"/>
      <c r="COD15" s="180"/>
      <c r="COE15" s="180"/>
      <c r="COF15" s="180"/>
      <c r="COG15" s="180"/>
      <c r="COH15" s="180"/>
      <c r="COI15" s="180"/>
      <c r="COJ15" s="180"/>
      <c r="COK15" s="180"/>
      <c r="COL15" s="180"/>
      <c r="COM15" s="180"/>
      <c r="CON15" s="180"/>
      <c r="COO15" s="180"/>
      <c r="COP15" s="180"/>
      <c r="COQ15" s="180"/>
      <c r="COR15" s="180"/>
      <c r="COS15" s="180"/>
      <c r="COT15" s="180"/>
      <c r="COU15" s="180"/>
      <c r="COV15" s="180"/>
      <c r="COW15" s="180"/>
      <c r="COX15" s="180"/>
      <c r="COY15" s="180"/>
      <c r="COZ15" s="180"/>
      <c r="CPA15" s="180"/>
      <c r="CPB15" s="180"/>
      <c r="CPC15" s="180"/>
      <c r="CPD15" s="180"/>
      <c r="CPE15" s="180"/>
      <c r="CPF15" s="180"/>
      <c r="CPG15" s="180"/>
      <c r="CPH15" s="180"/>
      <c r="CPI15" s="180"/>
      <c r="CPJ15" s="180"/>
      <c r="CPK15" s="180"/>
      <c r="CPL15" s="180"/>
      <c r="CPM15" s="180"/>
      <c r="CPN15" s="180"/>
      <c r="CPO15" s="180"/>
      <c r="CPP15" s="180"/>
      <c r="CPQ15" s="180"/>
      <c r="CPR15" s="180"/>
      <c r="CPS15" s="180"/>
      <c r="CPT15" s="180"/>
      <c r="CPU15" s="180"/>
      <c r="CPV15" s="180"/>
      <c r="CPW15" s="180"/>
      <c r="CPX15" s="180"/>
      <c r="CPY15" s="180"/>
      <c r="CPZ15" s="180"/>
      <c r="CQA15" s="180"/>
      <c r="CQB15" s="180"/>
      <c r="CQC15" s="180"/>
      <c r="CQD15" s="180"/>
      <c r="CQE15" s="180"/>
      <c r="CQF15" s="180"/>
      <c r="CQG15" s="180"/>
      <c r="CQH15" s="180"/>
      <c r="CQI15" s="180"/>
      <c r="CQJ15" s="180"/>
      <c r="CQK15" s="180"/>
      <c r="CQL15" s="180"/>
      <c r="CQM15" s="180"/>
      <c r="CQN15" s="180"/>
      <c r="CQO15" s="180"/>
      <c r="CQP15" s="180"/>
      <c r="CQQ15" s="180"/>
      <c r="CQR15" s="180"/>
      <c r="CQS15" s="180"/>
      <c r="CQT15" s="180"/>
      <c r="CQU15" s="180"/>
      <c r="CQV15" s="180"/>
      <c r="CQW15" s="180"/>
      <c r="CQX15" s="180"/>
      <c r="CQY15" s="180"/>
      <c r="CQZ15" s="180"/>
      <c r="CRA15" s="180"/>
      <c r="CRB15" s="180"/>
      <c r="CRC15" s="180"/>
      <c r="CRD15" s="180"/>
      <c r="CRE15" s="180"/>
      <c r="CRF15" s="180"/>
      <c r="CRG15" s="180"/>
      <c r="CRH15" s="180"/>
      <c r="CRI15" s="180"/>
      <c r="CRJ15" s="180"/>
      <c r="CRK15" s="180"/>
      <c r="CRL15" s="180"/>
      <c r="CRM15" s="180"/>
      <c r="CRN15" s="180"/>
      <c r="CRO15" s="180"/>
      <c r="CRP15" s="180"/>
      <c r="CRQ15" s="180"/>
      <c r="CRR15" s="180"/>
      <c r="CRS15" s="180"/>
      <c r="CRT15" s="180"/>
      <c r="CRU15" s="180"/>
      <c r="CRV15" s="180"/>
      <c r="CRW15" s="180"/>
      <c r="CRX15" s="180"/>
      <c r="CRY15" s="180"/>
      <c r="CRZ15" s="180"/>
      <c r="CSA15" s="180"/>
      <c r="CSB15" s="180"/>
      <c r="CSC15" s="180"/>
      <c r="CSD15" s="180"/>
      <c r="CSE15" s="180"/>
      <c r="CSF15" s="180"/>
      <c r="CSG15" s="180"/>
      <c r="CSH15" s="180"/>
      <c r="CSI15" s="180"/>
      <c r="CSJ15" s="180"/>
      <c r="CSK15" s="180"/>
      <c r="CSL15" s="180"/>
      <c r="CSM15" s="180"/>
      <c r="CSN15" s="180"/>
      <c r="CSO15" s="180"/>
      <c r="CSP15" s="180"/>
      <c r="CSQ15" s="180"/>
      <c r="CSR15" s="180"/>
      <c r="CSS15" s="180"/>
      <c r="CST15" s="180"/>
      <c r="CSU15" s="180"/>
      <c r="CSV15" s="180"/>
      <c r="CSW15" s="180"/>
      <c r="CSX15" s="180"/>
      <c r="CSY15" s="180"/>
      <c r="CSZ15" s="180"/>
      <c r="CTA15" s="180"/>
      <c r="CTB15" s="180"/>
      <c r="CTC15" s="180"/>
      <c r="CTD15" s="180"/>
      <c r="CTE15" s="180"/>
      <c r="CTF15" s="180"/>
      <c r="CTG15" s="180"/>
      <c r="CTH15" s="180"/>
      <c r="CTI15" s="180"/>
      <c r="CTJ15" s="180"/>
      <c r="CTK15" s="180"/>
      <c r="CTL15" s="180"/>
      <c r="CTM15" s="180"/>
      <c r="CTN15" s="180"/>
      <c r="CTO15" s="180"/>
      <c r="CTP15" s="180"/>
      <c r="CTQ15" s="180"/>
      <c r="CTR15" s="180"/>
      <c r="CTS15" s="180"/>
      <c r="CTT15" s="180"/>
      <c r="CTU15" s="180"/>
      <c r="CTV15" s="180"/>
      <c r="CTW15" s="180"/>
      <c r="CTX15" s="180"/>
      <c r="CTY15" s="180"/>
      <c r="CTZ15" s="180"/>
      <c r="CUA15" s="180"/>
      <c r="CUB15" s="180"/>
      <c r="CUC15" s="180"/>
      <c r="CUD15" s="180"/>
      <c r="CUE15" s="180"/>
      <c r="CUF15" s="180"/>
      <c r="CUG15" s="180"/>
      <c r="CUH15" s="180"/>
      <c r="CUI15" s="180"/>
      <c r="CUJ15" s="180"/>
      <c r="CUK15" s="180"/>
      <c r="CUL15" s="180"/>
      <c r="CUM15" s="180"/>
      <c r="CUN15" s="180"/>
      <c r="CUO15" s="180"/>
      <c r="CUP15" s="180"/>
      <c r="CUQ15" s="180"/>
      <c r="CUR15" s="180"/>
      <c r="CUS15" s="180"/>
      <c r="CUT15" s="180"/>
      <c r="CUU15" s="180"/>
      <c r="CUV15" s="180"/>
      <c r="CUW15" s="180"/>
      <c r="CUX15" s="180"/>
      <c r="CUY15" s="180"/>
      <c r="CUZ15" s="180"/>
      <c r="CVA15" s="180"/>
      <c r="CVB15" s="180"/>
      <c r="CVC15" s="180"/>
      <c r="CVD15" s="180"/>
      <c r="CVE15" s="180"/>
      <c r="CVF15" s="180"/>
      <c r="CVG15" s="180"/>
      <c r="CVH15" s="180"/>
      <c r="CVI15" s="180"/>
      <c r="CVJ15" s="180"/>
      <c r="CVK15" s="180"/>
      <c r="CVL15" s="180"/>
      <c r="CVM15" s="180"/>
      <c r="CVN15" s="180"/>
      <c r="CVO15" s="180"/>
      <c r="CVP15" s="180"/>
      <c r="CVQ15" s="180"/>
      <c r="CVR15" s="180"/>
      <c r="CVS15" s="180"/>
      <c r="CVT15" s="180"/>
      <c r="CVU15" s="180"/>
      <c r="CVV15" s="180"/>
      <c r="CVW15" s="180"/>
      <c r="CVX15" s="180"/>
      <c r="CVY15" s="180"/>
      <c r="CVZ15" s="180"/>
      <c r="CWA15" s="180"/>
      <c r="CWB15" s="180"/>
      <c r="CWC15" s="180"/>
      <c r="CWD15" s="180"/>
      <c r="CWE15" s="180"/>
      <c r="CWF15" s="180"/>
      <c r="CWG15" s="180"/>
      <c r="CWH15" s="180"/>
      <c r="CWI15" s="180"/>
      <c r="CWJ15" s="180"/>
      <c r="CWK15" s="180"/>
      <c r="CWL15" s="180"/>
      <c r="CWM15" s="180"/>
      <c r="CWN15" s="180"/>
      <c r="CWO15" s="180"/>
      <c r="CWP15" s="180"/>
      <c r="CWQ15" s="180"/>
      <c r="CWR15" s="180"/>
      <c r="CWS15" s="180"/>
      <c r="CWT15" s="180"/>
      <c r="CWU15" s="180"/>
      <c r="CWV15" s="180"/>
      <c r="CWW15" s="180"/>
      <c r="CWX15" s="180"/>
      <c r="CWY15" s="180"/>
      <c r="CWZ15" s="180"/>
      <c r="CXA15" s="180"/>
      <c r="CXB15" s="180"/>
      <c r="CXC15" s="180"/>
      <c r="CXD15" s="180"/>
      <c r="CXE15" s="180"/>
      <c r="CXF15" s="180"/>
      <c r="CXG15" s="180"/>
      <c r="CXH15" s="180"/>
      <c r="CXI15" s="180"/>
      <c r="CXJ15" s="180"/>
      <c r="CXK15" s="180"/>
      <c r="CXL15" s="180"/>
      <c r="CXM15" s="180"/>
      <c r="CXN15" s="180"/>
      <c r="CXO15" s="180"/>
      <c r="CXP15" s="180"/>
      <c r="CXQ15" s="180"/>
      <c r="CXR15" s="180"/>
      <c r="CXS15" s="180"/>
      <c r="CXT15" s="180"/>
      <c r="CXU15" s="180"/>
      <c r="CXV15" s="180"/>
      <c r="CXW15" s="180"/>
      <c r="CXX15" s="180"/>
      <c r="CXY15" s="180"/>
      <c r="CXZ15" s="180"/>
      <c r="CYA15" s="180"/>
      <c r="CYB15" s="180"/>
      <c r="CYC15" s="180"/>
      <c r="CYD15" s="180"/>
      <c r="CYE15" s="180"/>
      <c r="CYF15" s="180"/>
      <c r="CYG15" s="180"/>
      <c r="CYH15" s="180"/>
      <c r="CYI15" s="180"/>
      <c r="CYJ15" s="180"/>
      <c r="CYK15" s="180"/>
      <c r="CYL15" s="180"/>
      <c r="CYM15" s="180"/>
      <c r="CYN15" s="180"/>
      <c r="CYO15" s="180"/>
      <c r="CYP15" s="180"/>
      <c r="CYQ15" s="180"/>
      <c r="CYR15" s="180"/>
      <c r="CYS15" s="180"/>
      <c r="CYT15" s="180"/>
      <c r="CYU15" s="180"/>
      <c r="CYV15" s="180"/>
      <c r="CYW15" s="180"/>
      <c r="CYX15" s="180"/>
      <c r="CYY15" s="180"/>
      <c r="CYZ15" s="180"/>
      <c r="CZA15" s="180"/>
      <c r="CZB15" s="180"/>
      <c r="CZC15" s="180"/>
      <c r="CZD15" s="180"/>
      <c r="CZE15" s="180"/>
      <c r="CZF15" s="180"/>
      <c r="CZG15" s="180"/>
      <c r="CZH15" s="180"/>
      <c r="CZI15" s="180"/>
      <c r="CZJ15" s="180"/>
      <c r="CZK15" s="180"/>
      <c r="CZL15" s="180"/>
      <c r="CZM15" s="180"/>
      <c r="CZN15" s="180"/>
      <c r="CZO15" s="180"/>
      <c r="CZP15" s="180"/>
      <c r="CZQ15" s="180"/>
      <c r="CZR15" s="180"/>
      <c r="CZS15" s="180"/>
      <c r="CZT15" s="180"/>
      <c r="CZU15" s="180"/>
      <c r="CZV15" s="180"/>
      <c r="CZW15" s="180"/>
      <c r="CZX15" s="180"/>
      <c r="CZY15" s="180"/>
      <c r="CZZ15" s="180"/>
      <c r="DAA15" s="180"/>
      <c r="DAB15" s="180"/>
      <c r="DAC15" s="180"/>
      <c r="DAD15" s="180"/>
      <c r="DAE15" s="180"/>
      <c r="DAF15" s="180"/>
      <c r="DAG15" s="180"/>
      <c r="DAH15" s="180"/>
      <c r="DAI15" s="180"/>
      <c r="DAJ15" s="180"/>
      <c r="DAK15" s="180"/>
      <c r="DAL15" s="180"/>
      <c r="DAM15" s="180"/>
      <c r="DAN15" s="180"/>
      <c r="DAO15" s="180"/>
      <c r="DAP15" s="180"/>
      <c r="DAQ15" s="180"/>
      <c r="DAR15" s="180"/>
      <c r="DAS15" s="180"/>
      <c r="DAT15" s="180"/>
      <c r="DAU15" s="180"/>
      <c r="DAV15" s="180"/>
      <c r="DAW15" s="180"/>
      <c r="DAX15" s="180"/>
      <c r="DAY15" s="180"/>
      <c r="DAZ15" s="180"/>
      <c r="DBA15" s="180"/>
      <c r="DBB15" s="180"/>
      <c r="DBC15" s="180"/>
      <c r="DBD15" s="180"/>
      <c r="DBE15" s="180"/>
      <c r="DBF15" s="180"/>
      <c r="DBG15" s="180"/>
      <c r="DBH15" s="180"/>
      <c r="DBI15" s="180"/>
      <c r="DBJ15" s="180"/>
      <c r="DBK15" s="180"/>
      <c r="DBL15" s="180"/>
      <c r="DBM15" s="180"/>
      <c r="DBN15" s="180"/>
      <c r="DBO15" s="180"/>
      <c r="DBP15" s="180"/>
      <c r="DBQ15" s="180"/>
      <c r="DBR15" s="180"/>
      <c r="DBS15" s="180"/>
      <c r="DBT15" s="180"/>
      <c r="DBU15" s="180"/>
      <c r="DBV15" s="180"/>
      <c r="DBW15" s="180"/>
      <c r="DBX15" s="180"/>
      <c r="DBY15" s="180"/>
      <c r="DBZ15" s="180"/>
      <c r="DCA15" s="180"/>
      <c r="DCB15" s="180"/>
      <c r="DCC15" s="180"/>
      <c r="DCD15" s="180"/>
      <c r="DCE15" s="180"/>
      <c r="DCF15" s="180"/>
      <c r="DCG15" s="180"/>
      <c r="DCH15" s="180"/>
      <c r="DCI15" s="180"/>
      <c r="DCJ15" s="180"/>
      <c r="DCK15" s="180"/>
      <c r="DCL15" s="180"/>
      <c r="DCM15" s="180"/>
      <c r="DCN15" s="180"/>
      <c r="DCO15" s="180"/>
      <c r="DCP15" s="180"/>
      <c r="DCQ15" s="180"/>
      <c r="DCR15" s="180"/>
      <c r="DCS15" s="180"/>
      <c r="DCT15" s="180"/>
      <c r="DCU15" s="180"/>
      <c r="DCV15" s="180"/>
      <c r="DCW15" s="180"/>
      <c r="DCX15" s="180"/>
      <c r="DCY15" s="180"/>
      <c r="DCZ15" s="180"/>
      <c r="DDA15" s="180"/>
      <c r="DDB15" s="180"/>
      <c r="DDC15" s="180"/>
      <c r="DDD15" s="180"/>
      <c r="DDE15" s="180"/>
      <c r="DDF15" s="180"/>
      <c r="DDG15" s="180"/>
      <c r="DDH15" s="180"/>
      <c r="DDI15" s="180"/>
      <c r="DDJ15" s="180"/>
      <c r="DDK15" s="180"/>
      <c r="DDL15" s="180"/>
      <c r="DDM15" s="180"/>
      <c r="DDN15" s="180"/>
      <c r="DDO15" s="180"/>
      <c r="DDP15" s="180"/>
      <c r="DDQ15" s="180"/>
      <c r="DDR15" s="180"/>
      <c r="DDS15" s="180"/>
      <c r="DDT15" s="180"/>
      <c r="DDU15" s="180"/>
      <c r="DDV15" s="180"/>
      <c r="DDW15" s="180"/>
      <c r="DDX15" s="180"/>
      <c r="DDY15" s="180"/>
      <c r="DDZ15" s="180"/>
      <c r="DEA15" s="180"/>
      <c r="DEB15" s="180"/>
      <c r="DEC15" s="180"/>
      <c r="DED15" s="180"/>
      <c r="DEE15" s="180"/>
      <c r="DEF15" s="180"/>
      <c r="DEG15" s="180"/>
      <c r="DEH15" s="180"/>
      <c r="DEI15" s="180"/>
      <c r="DEJ15" s="180"/>
      <c r="DEK15" s="180"/>
      <c r="DEL15" s="180"/>
      <c r="DEM15" s="180"/>
      <c r="DEN15" s="180"/>
      <c r="DEO15" s="180"/>
      <c r="DEP15" s="180"/>
      <c r="DEQ15" s="180"/>
      <c r="DER15" s="180"/>
      <c r="DES15" s="180"/>
      <c r="DET15" s="180"/>
      <c r="DEU15" s="180"/>
      <c r="DEV15" s="180"/>
      <c r="DEW15" s="180"/>
      <c r="DEX15" s="180"/>
      <c r="DEY15" s="180"/>
      <c r="DEZ15" s="180"/>
      <c r="DFA15" s="180"/>
      <c r="DFB15" s="180"/>
      <c r="DFC15" s="180"/>
      <c r="DFD15" s="180"/>
      <c r="DFE15" s="180"/>
      <c r="DFF15" s="180"/>
      <c r="DFG15" s="180"/>
      <c r="DFH15" s="180"/>
      <c r="DFI15" s="180"/>
      <c r="DFJ15" s="180"/>
      <c r="DFK15" s="180"/>
      <c r="DFL15" s="180"/>
      <c r="DFM15" s="180"/>
      <c r="DFN15" s="180"/>
      <c r="DFO15" s="180"/>
      <c r="DFP15" s="180"/>
      <c r="DFQ15" s="180"/>
      <c r="DFR15" s="180"/>
      <c r="DFS15" s="180"/>
      <c r="DFT15" s="180"/>
      <c r="DFU15" s="180"/>
      <c r="DFV15" s="180"/>
      <c r="DFW15" s="180"/>
      <c r="DFX15" s="180"/>
      <c r="DFY15" s="180"/>
      <c r="DFZ15" s="180"/>
      <c r="DGA15" s="180"/>
      <c r="DGB15" s="180"/>
      <c r="DGC15" s="180"/>
      <c r="DGD15" s="180"/>
      <c r="DGE15" s="180"/>
      <c r="DGF15" s="180"/>
      <c r="DGG15" s="180"/>
      <c r="DGH15" s="180"/>
      <c r="DGI15" s="180"/>
      <c r="DGJ15" s="180"/>
      <c r="DGK15" s="180"/>
      <c r="DGL15" s="180"/>
      <c r="DGM15" s="180"/>
      <c r="DGN15" s="180"/>
      <c r="DGO15" s="180"/>
      <c r="DGP15" s="180"/>
      <c r="DGQ15" s="180"/>
      <c r="DGR15" s="180"/>
      <c r="DGS15" s="180"/>
      <c r="DGT15" s="180"/>
      <c r="DGU15" s="180"/>
      <c r="DGV15" s="180"/>
      <c r="DGW15" s="180"/>
      <c r="DGX15" s="180"/>
      <c r="DGY15" s="180"/>
      <c r="DGZ15" s="180"/>
      <c r="DHA15" s="180"/>
      <c r="DHB15" s="180"/>
      <c r="DHC15" s="180"/>
      <c r="DHD15" s="180"/>
      <c r="DHE15" s="180"/>
      <c r="DHF15" s="180"/>
      <c r="DHG15" s="180"/>
      <c r="DHH15" s="180"/>
      <c r="DHI15" s="180"/>
      <c r="DHJ15" s="180"/>
      <c r="DHK15" s="180"/>
      <c r="DHL15" s="180"/>
      <c r="DHM15" s="180"/>
      <c r="DHN15" s="180"/>
      <c r="DHO15" s="180"/>
      <c r="DHP15" s="180"/>
      <c r="DHQ15" s="180"/>
      <c r="DHR15" s="180"/>
      <c r="DHS15" s="180"/>
      <c r="DHT15" s="180"/>
      <c r="DHU15" s="180"/>
      <c r="DHV15" s="180"/>
      <c r="DHW15" s="180"/>
      <c r="DHX15" s="180"/>
      <c r="DHY15" s="180"/>
      <c r="DHZ15" s="180"/>
      <c r="DIA15" s="180"/>
      <c r="DIB15" s="180"/>
      <c r="DIC15" s="180"/>
      <c r="DID15" s="180"/>
      <c r="DIE15" s="180"/>
      <c r="DIF15" s="180"/>
      <c r="DIG15" s="180"/>
      <c r="DIH15" s="180"/>
      <c r="DII15" s="180"/>
      <c r="DIJ15" s="180"/>
      <c r="DIK15" s="180"/>
      <c r="DIL15" s="180"/>
      <c r="DIM15" s="180"/>
      <c r="DIN15" s="180"/>
      <c r="DIO15" s="180"/>
      <c r="DIP15" s="180"/>
    </row>
    <row r="16" spans="1:2954" s="96" customFormat="1" ht="11.25" customHeight="1">
      <c r="A16" s="184" t="s">
        <v>814</v>
      </c>
      <c r="B16" s="67">
        <v>186</v>
      </c>
      <c r="C16" s="67">
        <v>377</v>
      </c>
      <c r="D16" s="67">
        <v>33.370824374999998</v>
      </c>
      <c r="E16" s="67">
        <v>163</v>
      </c>
      <c r="F16" s="67">
        <v>10.171733079999999</v>
      </c>
      <c r="G16" s="67">
        <v>0</v>
      </c>
      <c r="H16" s="67">
        <v>0</v>
      </c>
      <c r="I16" s="67">
        <v>0</v>
      </c>
      <c r="J16" s="67">
        <v>0</v>
      </c>
      <c r="K16" s="67">
        <v>2</v>
      </c>
      <c r="L16" s="67">
        <v>7.5679999999999997E-2</v>
      </c>
      <c r="M16" s="67">
        <v>0</v>
      </c>
      <c r="N16" s="67">
        <v>0</v>
      </c>
      <c r="O16" s="67">
        <v>542</v>
      </c>
      <c r="P16" s="67">
        <v>43.618237454999999</v>
      </c>
      <c r="Q16" s="68">
        <v>3</v>
      </c>
      <c r="R16" s="68">
        <v>0.18</v>
      </c>
      <c r="S16" s="180"/>
      <c r="T16" s="180"/>
      <c r="U16" s="180"/>
      <c r="V16" s="180"/>
      <c r="W16" s="180"/>
      <c r="X16" s="180"/>
      <c r="Y16" s="180"/>
      <c r="Z16" s="180"/>
      <c r="AA16" s="180"/>
      <c r="AB16" s="180"/>
      <c r="AC16" s="180"/>
      <c r="AD16" s="180"/>
      <c r="AE16" s="180"/>
      <c r="AF16" s="180"/>
      <c r="AG16" s="180"/>
      <c r="AH16" s="180"/>
      <c r="AI16" s="180"/>
      <c r="AJ16" s="180"/>
      <c r="AK16" s="180"/>
      <c r="AL16" s="180"/>
      <c r="AM16" s="180"/>
      <c r="AN16" s="180"/>
      <c r="AO16" s="180"/>
      <c r="AP16" s="180"/>
      <c r="AQ16" s="180"/>
      <c r="AR16" s="180"/>
      <c r="AS16" s="180"/>
      <c r="AT16" s="180"/>
      <c r="AU16" s="180"/>
      <c r="AV16" s="180"/>
      <c r="AW16" s="180"/>
      <c r="AX16" s="180"/>
      <c r="AY16" s="180"/>
      <c r="AZ16" s="180"/>
      <c r="BA16" s="180"/>
      <c r="BB16" s="180"/>
      <c r="BC16" s="180"/>
      <c r="BD16" s="180"/>
      <c r="BE16" s="180"/>
      <c r="BF16" s="180"/>
      <c r="BG16" s="180"/>
      <c r="BH16" s="180"/>
      <c r="BI16" s="180"/>
      <c r="BJ16" s="180"/>
      <c r="BK16" s="180"/>
      <c r="BL16" s="180"/>
      <c r="BM16" s="180"/>
      <c r="BN16" s="180"/>
      <c r="BO16" s="180"/>
      <c r="BP16" s="180"/>
      <c r="BQ16" s="180"/>
      <c r="BR16" s="180"/>
      <c r="BS16" s="180"/>
      <c r="BT16" s="180"/>
      <c r="BU16" s="180"/>
      <c r="BV16" s="180"/>
      <c r="BW16" s="180"/>
      <c r="BX16" s="180"/>
      <c r="BY16" s="180"/>
      <c r="BZ16" s="180"/>
      <c r="CA16" s="180"/>
      <c r="CB16" s="180"/>
      <c r="CC16" s="180"/>
      <c r="CD16" s="180"/>
      <c r="CE16" s="180"/>
      <c r="CF16" s="180"/>
      <c r="CG16" s="180"/>
      <c r="CH16" s="180"/>
      <c r="CI16" s="180"/>
      <c r="CJ16" s="180"/>
      <c r="CK16" s="180"/>
      <c r="CL16" s="180"/>
      <c r="CM16" s="180"/>
      <c r="CN16" s="180"/>
      <c r="CO16" s="180"/>
      <c r="CP16" s="180"/>
      <c r="CQ16" s="180"/>
      <c r="CR16" s="180"/>
      <c r="CS16" s="180"/>
      <c r="CT16" s="180"/>
      <c r="CU16" s="180"/>
      <c r="CV16" s="180"/>
      <c r="CW16" s="180"/>
      <c r="CX16" s="180"/>
      <c r="CY16" s="180"/>
      <c r="CZ16" s="180"/>
      <c r="DA16" s="180"/>
      <c r="DB16" s="180"/>
      <c r="DC16" s="180"/>
      <c r="DD16" s="180"/>
      <c r="DE16" s="180"/>
      <c r="DF16" s="180"/>
      <c r="DG16" s="180"/>
      <c r="DH16" s="180"/>
      <c r="DI16" s="180"/>
      <c r="DJ16" s="180"/>
      <c r="DK16" s="180"/>
      <c r="DL16" s="180"/>
      <c r="DM16" s="180"/>
      <c r="DN16" s="180"/>
      <c r="DO16" s="180"/>
      <c r="DP16" s="180"/>
      <c r="DQ16" s="180"/>
      <c r="DR16" s="180"/>
      <c r="DS16" s="180"/>
      <c r="DT16" s="180"/>
      <c r="DU16" s="180"/>
      <c r="DV16" s="180"/>
      <c r="DW16" s="180"/>
      <c r="DX16" s="180"/>
      <c r="DY16" s="180"/>
      <c r="DZ16" s="180"/>
      <c r="EA16" s="180"/>
      <c r="EB16" s="180"/>
      <c r="EC16" s="180"/>
      <c r="ED16" s="180"/>
      <c r="EE16" s="180"/>
      <c r="EF16" s="180"/>
      <c r="EG16" s="180"/>
      <c r="EH16" s="180"/>
      <c r="EI16" s="180"/>
      <c r="EJ16" s="180"/>
      <c r="EK16" s="180"/>
      <c r="EL16" s="180"/>
      <c r="EM16" s="180"/>
      <c r="EN16" s="180"/>
      <c r="EO16" s="180"/>
      <c r="EP16" s="180"/>
      <c r="EQ16" s="180"/>
      <c r="ER16" s="180"/>
      <c r="ES16" s="180"/>
      <c r="ET16" s="180"/>
      <c r="EU16" s="180"/>
      <c r="EV16" s="180"/>
      <c r="EW16" s="180"/>
      <c r="EX16" s="180"/>
      <c r="EY16" s="180"/>
      <c r="EZ16" s="180"/>
      <c r="FA16" s="180"/>
      <c r="FB16" s="180"/>
      <c r="FC16" s="180"/>
      <c r="FD16" s="180"/>
      <c r="FE16" s="180"/>
      <c r="FF16" s="180"/>
      <c r="FG16" s="180"/>
      <c r="FH16" s="180"/>
      <c r="FI16" s="180"/>
      <c r="FJ16" s="180"/>
      <c r="FK16" s="180"/>
      <c r="FL16" s="180"/>
      <c r="FM16" s="180"/>
      <c r="FN16" s="180"/>
      <c r="FO16" s="180"/>
      <c r="FP16" s="180"/>
      <c r="FQ16" s="180"/>
      <c r="FR16" s="180"/>
      <c r="FS16" s="180"/>
      <c r="FT16" s="180"/>
      <c r="FU16" s="180"/>
      <c r="FV16" s="180"/>
      <c r="FW16" s="180"/>
      <c r="FX16" s="180"/>
      <c r="FY16" s="180"/>
      <c r="FZ16" s="180"/>
      <c r="GA16" s="180"/>
      <c r="GB16" s="180"/>
      <c r="GC16" s="180"/>
      <c r="GD16" s="180"/>
      <c r="GE16" s="180"/>
      <c r="GF16" s="180"/>
      <c r="GG16" s="180"/>
      <c r="GH16" s="180"/>
      <c r="GI16" s="180"/>
      <c r="GJ16" s="180"/>
      <c r="GK16" s="180"/>
      <c r="GL16" s="180"/>
      <c r="GM16" s="180"/>
      <c r="GN16" s="180"/>
      <c r="GO16" s="180"/>
      <c r="GP16" s="180"/>
      <c r="GQ16" s="180"/>
      <c r="GR16" s="180"/>
      <c r="GS16" s="180"/>
      <c r="GT16" s="180"/>
      <c r="GU16" s="180"/>
      <c r="GV16" s="180"/>
      <c r="GW16" s="180"/>
      <c r="GX16" s="180"/>
      <c r="GY16" s="180"/>
      <c r="GZ16" s="180"/>
      <c r="HA16" s="180"/>
      <c r="HB16" s="180"/>
      <c r="HC16" s="180"/>
      <c r="HD16" s="180"/>
      <c r="HE16" s="180"/>
      <c r="HF16" s="180"/>
      <c r="HG16" s="180"/>
      <c r="HH16" s="180"/>
      <c r="HI16" s="180"/>
      <c r="HJ16" s="180"/>
      <c r="HK16" s="180"/>
      <c r="HL16" s="180"/>
      <c r="HM16" s="180"/>
      <c r="HN16" s="180"/>
      <c r="HO16" s="180"/>
      <c r="HP16" s="180"/>
      <c r="HQ16" s="180"/>
      <c r="HR16" s="180"/>
      <c r="HS16" s="180"/>
      <c r="HT16" s="180"/>
      <c r="HU16" s="180"/>
      <c r="HV16" s="180"/>
      <c r="HW16" s="180"/>
      <c r="HX16" s="180"/>
      <c r="HY16" s="180"/>
      <c r="HZ16" s="180"/>
      <c r="IA16" s="180"/>
      <c r="IB16" s="180"/>
      <c r="IC16" s="180"/>
      <c r="ID16" s="180"/>
      <c r="IE16" s="180"/>
      <c r="IF16" s="180"/>
      <c r="IG16" s="180"/>
      <c r="IH16" s="180"/>
      <c r="II16" s="180"/>
      <c r="IJ16" s="180"/>
      <c r="IK16" s="180"/>
      <c r="IL16" s="180"/>
      <c r="IM16" s="180"/>
      <c r="IN16" s="180"/>
      <c r="IO16" s="180"/>
      <c r="IP16" s="180"/>
      <c r="IQ16" s="180"/>
      <c r="IR16" s="180"/>
      <c r="IS16" s="180"/>
      <c r="IT16" s="180"/>
      <c r="IU16" s="180"/>
      <c r="IV16" s="180"/>
      <c r="IW16" s="180"/>
      <c r="IX16" s="180"/>
      <c r="IY16" s="180"/>
      <c r="IZ16" s="180"/>
      <c r="JA16" s="180"/>
      <c r="JB16" s="180"/>
      <c r="JC16" s="180"/>
      <c r="JD16" s="180"/>
      <c r="JE16" s="180"/>
      <c r="JF16" s="180"/>
      <c r="JG16" s="180"/>
      <c r="JH16" s="180"/>
      <c r="JI16" s="180"/>
      <c r="JJ16" s="180"/>
      <c r="JK16" s="180"/>
      <c r="JL16" s="180"/>
      <c r="JM16" s="180"/>
      <c r="JN16" s="180"/>
      <c r="JO16" s="180"/>
      <c r="JP16" s="180"/>
      <c r="JQ16" s="180"/>
      <c r="JR16" s="180"/>
      <c r="JS16" s="180"/>
      <c r="JT16" s="180"/>
      <c r="JU16" s="180"/>
      <c r="JV16" s="180"/>
      <c r="JW16" s="180"/>
      <c r="JX16" s="180"/>
      <c r="JY16" s="180"/>
      <c r="JZ16" s="180"/>
      <c r="KA16" s="180"/>
      <c r="KB16" s="180"/>
      <c r="KC16" s="180"/>
      <c r="KD16" s="180"/>
      <c r="KE16" s="180"/>
      <c r="KF16" s="180"/>
      <c r="KG16" s="180"/>
      <c r="KH16" s="180"/>
      <c r="KI16" s="180"/>
      <c r="KJ16" s="180"/>
      <c r="KK16" s="180"/>
      <c r="KL16" s="180"/>
      <c r="KM16" s="180"/>
      <c r="KN16" s="180"/>
      <c r="KO16" s="180"/>
      <c r="KP16" s="180"/>
      <c r="KQ16" s="180"/>
      <c r="KR16" s="180"/>
      <c r="KS16" s="180"/>
      <c r="KT16" s="180"/>
      <c r="KU16" s="180"/>
      <c r="KV16" s="180"/>
      <c r="KW16" s="180"/>
      <c r="KX16" s="180"/>
      <c r="KY16" s="180"/>
      <c r="KZ16" s="180"/>
      <c r="LA16" s="180"/>
      <c r="LB16" s="180"/>
      <c r="LC16" s="180"/>
      <c r="LD16" s="180"/>
      <c r="LE16" s="180"/>
      <c r="LF16" s="180"/>
      <c r="LG16" s="180"/>
      <c r="LH16" s="180"/>
      <c r="LI16" s="180"/>
      <c r="LJ16" s="180"/>
      <c r="LK16" s="180"/>
      <c r="LL16" s="180"/>
      <c r="LM16" s="180"/>
      <c r="LN16" s="180"/>
      <c r="LO16" s="180"/>
      <c r="LP16" s="180"/>
      <c r="LQ16" s="180"/>
      <c r="LR16" s="180"/>
      <c r="LS16" s="180"/>
      <c r="LT16" s="180"/>
      <c r="LU16" s="180"/>
      <c r="LV16" s="180"/>
      <c r="LW16" s="180"/>
      <c r="LX16" s="180"/>
      <c r="LY16" s="180"/>
      <c r="LZ16" s="180"/>
      <c r="MA16" s="180"/>
      <c r="MB16" s="180"/>
      <c r="MC16" s="180"/>
      <c r="MD16" s="180"/>
      <c r="ME16" s="180"/>
      <c r="MF16" s="180"/>
      <c r="MG16" s="180"/>
      <c r="MH16" s="180"/>
      <c r="MI16" s="180"/>
      <c r="MJ16" s="180"/>
      <c r="MK16" s="180"/>
      <c r="ML16" s="180"/>
      <c r="MM16" s="180"/>
      <c r="MN16" s="180"/>
      <c r="MO16" s="180"/>
      <c r="MP16" s="180"/>
      <c r="MQ16" s="180"/>
      <c r="MR16" s="180"/>
      <c r="MS16" s="180"/>
      <c r="MT16" s="180"/>
      <c r="MU16" s="180"/>
      <c r="MV16" s="180"/>
      <c r="MW16" s="180"/>
      <c r="MX16" s="180"/>
      <c r="MY16" s="180"/>
      <c r="MZ16" s="180"/>
      <c r="NA16" s="180"/>
      <c r="NB16" s="180"/>
      <c r="NC16" s="180"/>
      <c r="ND16" s="180"/>
      <c r="NE16" s="180"/>
      <c r="NF16" s="180"/>
      <c r="NG16" s="180"/>
      <c r="NH16" s="180"/>
      <c r="NI16" s="180"/>
      <c r="NJ16" s="180"/>
      <c r="NK16" s="180"/>
      <c r="NL16" s="180"/>
      <c r="NM16" s="180"/>
      <c r="NN16" s="180"/>
      <c r="NO16" s="180"/>
      <c r="NP16" s="180"/>
      <c r="NQ16" s="180"/>
      <c r="NR16" s="180"/>
      <c r="NS16" s="180"/>
      <c r="NT16" s="180"/>
      <c r="NU16" s="180"/>
      <c r="NV16" s="180"/>
      <c r="NW16" s="180"/>
      <c r="NX16" s="180"/>
      <c r="NY16" s="180"/>
      <c r="NZ16" s="180"/>
      <c r="OA16" s="180"/>
      <c r="OB16" s="180"/>
      <c r="OC16" s="180"/>
      <c r="OD16" s="180"/>
      <c r="OE16" s="180"/>
      <c r="OF16" s="180"/>
      <c r="OG16" s="180"/>
      <c r="OH16" s="180"/>
      <c r="OI16" s="180"/>
      <c r="OJ16" s="180"/>
      <c r="OK16" s="180"/>
      <c r="OL16" s="180"/>
      <c r="OM16" s="180"/>
      <c r="ON16" s="180"/>
      <c r="OO16" s="180"/>
      <c r="OP16" s="180"/>
      <c r="OQ16" s="180"/>
      <c r="OR16" s="180"/>
      <c r="OS16" s="180"/>
      <c r="OT16" s="180"/>
      <c r="OU16" s="180"/>
      <c r="OV16" s="180"/>
      <c r="OW16" s="180"/>
      <c r="OX16" s="180"/>
      <c r="OY16" s="180"/>
      <c r="OZ16" s="180"/>
      <c r="PA16" s="180"/>
      <c r="PB16" s="180"/>
      <c r="PC16" s="180"/>
      <c r="PD16" s="180"/>
      <c r="PE16" s="180"/>
      <c r="PF16" s="180"/>
      <c r="PG16" s="180"/>
      <c r="PH16" s="180"/>
      <c r="PI16" s="180"/>
      <c r="PJ16" s="180"/>
      <c r="PK16" s="180"/>
      <c r="PL16" s="180"/>
      <c r="PM16" s="180"/>
      <c r="PN16" s="180"/>
      <c r="PO16" s="180"/>
      <c r="PP16" s="180"/>
      <c r="PQ16" s="180"/>
      <c r="PR16" s="180"/>
      <c r="PS16" s="180"/>
      <c r="PT16" s="180"/>
      <c r="PU16" s="180"/>
      <c r="PV16" s="180"/>
      <c r="PW16" s="180"/>
      <c r="PX16" s="180"/>
      <c r="PY16" s="180"/>
      <c r="PZ16" s="180"/>
      <c r="QA16" s="180"/>
      <c r="QB16" s="180"/>
      <c r="QC16" s="180"/>
      <c r="QD16" s="180"/>
      <c r="QE16" s="180"/>
      <c r="QF16" s="180"/>
      <c r="QG16" s="180"/>
      <c r="QH16" s="180"/>
      <c r="QI16" s="180"/>
      <c r="QJ16" s="180"/>
      <c r="QK16" s="180"/>
      <c r="QL16" s="180"/>
      <c r="QM16" s="180"/>
      <c r="QN16" s="180"/>
      <c r="QO16" s="180"/>
      <c r="QP16" s="180"/>
      <c r="QQ16" s="180"/>
      <c r="QR16" s="180"/>
      <c r="QS16" s="180"/>
      <c r="QT16" s="180"/>
      <c r="QU16" s="180"/>
      <c r="QV16" s="180"/>
      <c r="QW16" s="180"/>
      <c r="QX16" s="180"/>
      <c r="QY16" s="180"/>
      <c r="QZ16" s="180"/>
      <c r="RA16" s="180"/>
      <c r="RB16" s="180"/>
      <c r="RC16" s="180"/>
      <c r="RD16" s="180"/>
      <c r="RE16" s="180"/>
      <c r="RF16" s="180"/>
      <c r="RG16" s="180"/>
      <c r="RH16" s="180"/>
      <c r="RI16" s="180"/>
      <c r="RJ16" s="180"/>
      <c r="RK16" s="180"/>
      <c r="RL16" s="180"/>
      <c r="RM16" s="180"/>
      <c r="RN16" s="180"/>
      <c r="RO16" s="180"/>
      <c r="RP16" s="180"/>
      <c r="RQ16" s="180"/>
      <c r="RR16" s="180"/>
      <c r="RS16" s="180"/>
      <c r="RT16" s="180"/>
      <c r="RU16" s="180"/>
      <c r="RV16" s="180"/>
      <c r="RW16" s="180"/>
      <c r="RX16" s="180"/>
      <c r="RY16" s="180"/>
      <c r="RZ16" s="180"/>
      <c r="SA16" s="180"/>
      <c r="SB16" s="180"/>
      <c r="SC16" s="180"/>
      <c r="SD16" s="180"/>
      <c r="SE16" s="180"/>
      <c r="SF16" s="180"/>
      <c r="SG16" s="180"/>
      <c r="SH16" s="180"/>
      <c r="SI16" s="180"/>
      <c r="SJ16" s="180"/>
      <c r="SK16" s="180"/>
      <c r="SL16" s="180"/>
      <c r="SM16" s="180"/>
      <c r="SN16" s="180"/>
      <c r="SO16" s="180"/>
      <c r="SP16" s="180"/>
      <c r="SQ16" s="180"/>
      <c r="SR16" s="180"/>
      <c r="SS16" s="180"/>
      <c r="ST16" s="180"/>
      <c r="SU16" s="180"/>
      <c r="SV16" s="180"/>
      <c r="SW16" s="180"/>
      <c r="SX16" s="180"/>
      <c r="SY16" s="180"/>
      <c r="SZ16" s="180"/>
      <c r="TA16" s="180"/>
      <c r="TB16" s="180"/>
      <c r="TC16" s="180"/>
      <c r="TD16" s="180"/>
      <c r="TE16" s="180"/>
      <c r="TF16" s="180"/>
      <c r="TG16" s="180"/>
      <c r="TH16" s="180"/>
      <c r="TI16" s="180"/>
      <c r="TJ16" s="180"/>
      <c r="TK16" s="180"/>
      <c r="TL16" s="180"/>
      <c r="TM16" s="180"/>
      <c r="TN16" s="180"/>
      <c r="TO16" s="180"/>
      <c r="TP16" s="180"/>
      <c r="TQ16" s="180"/>
      <c r="TR16" s="180"/>
      <c r="TS16" s="180"/>
      <c r="TT16" s="180"/>
      <c r="TU16" s="180"/>
      <c r="TV16" s="180"/>
      <c r="TW16" s="180"/>
      <c r="TX16" s="180"/>
      <c r="TY16" s="180"/>
      <c r="TZ16" s="180"/>
      <c r="UA16" s="180"/>
      <c r="UB16" s="180"/>
      <c r="UC16" s="180"/>
      <c r="UD16" s="180"/>
      <c r="UE16" s="180"/>
      <c r="UF16" s="180"/>
      <c r="UG16" s="180"/>
      <c r="UH16" s="180"/>
      <c r="UI16" s="180"/>
      <c r="UJ16" s="180"/>
      <c r="UK16" s="180"/>
      <c r="UL16" s="180"/>
      <c r="UM16" s="180"/>
      <c r="UN16" s="180"/>
      <c r="UO16" s="180"/>
      <c r="UP16" s="180"/>
      <c r="UQ16" s="180"/>
      <c r="UR16" s="180"/>
      <c r="US16" s="180"/>
      <c r="UT16" s="180"/>
      <c r="UU16" s="180"/>
      <c r="UV16" s="180"/>
      <c r="UW16" s="180"/>
      <c r="UX16" s="180"/>
      <c r="UY16" s="180"/>
      <c r="UZ16" s="180"/>
      <c r="VA16" s="180"/>
      <c r="VB16" s="180"/>
      <c r="VC16" s="180"/>
      <c r="VD16" s="180"/>
      <c r="VE16" s="180"/>
      <c r="VF16" s="180"/>
      <c r="VG16" s="180"/>
      <c r="VH16" s="180"/>
      <c r="VI16" s="180"/>
      <c r="VJ16" s="180"/>
      <c r="VK16" s="180"/>
      <c r="VL16" s="180"/>
      <c r="VM16" s="180"/>
      <c r="VN16" s="180"/>
      <c r="VO16" s="180"/>
      <c r="VP16" s="180"/>
      <c r="VQ16" s="180"/>
      <c r="VR16" s="180"/>
      <c r="VS16" s="180"/>
      <c r="VT16" s="180"/>
      <c r="VU16" s="180"/>
      <c r="VV16" s="180"/>
      <c r="VW16" s="180"/>
      <c r="VX16" s="180"/>
      <c r="VY16" s="180"/>
      <c r="VZ16" s="180"/>
      <c r="WA16" s="180"/>
      <c r="WB16" s="180"/>
      <c r="WC16" s="180"/>
      <c r="WD16" s="180"/>
      <c r="WE16" s="180"/>
      <c r="WF16" s="180"/>
      <c r="WG16" s="180"/>
      <c r="WH16" s="180"/>
      <c r="WI16" s="180"/>
      <c r="WJ16" s="180"/>
      <c r="WK16" s="180"/>
      <c r="WL16" s="180"/>
      <c r="WM16" s="180"/>
      <c r="WN16" s="180"/>
      <c r="WO16" s="180"/>
      <c r="WP16" s="180"/>
      <c r="WQ16" s="180"/>
      <c r="WR16" s="180"/>
      <c r="WS16" s="180"/>
      <c r="WT16" s="180"/>
      <c r="WU16" s="180"/>
      <c r="WV16" s="180"/>
      <c r="WW16" s="180"/>
      <c r="WX16" s="180"/>
      <c r="WY16" s="180"/>
      <c r="WZ16" s="180"/>
      <c r="XA16" s="180"/>
      <c r="XB16" s="180"/>
      <c r="XC16" s="180"/>
      <c r="XD16" s="180"/>
      <c r="XE16" s="180"/>
      <c r="XF16" s="180"/>
      <c r="XG16" s="180"/>
      <c r="XH16" s="180"/>
      <c r="XI16" s="180"/>
      <c r="XJ16" s="180"/>
      <c r="XK16" s="180"/>
      <c r="XL16" s="180"/>
      <c r="XM16" s="180"/>
      <c r="XN16" s="180"/>
      <c r="XO16" s="180"/>
      <c r="XP16" s="180"/>
      <c r="XQ16" s="180"/>
      <c r="XR16" s="180"/>
      <c r="XS16" s="180"/>
      <c r="XT16" s="180"/>
      <c r="XU16" s="180"/>
      <c r="XV16" s="180"/>
      <c r="XW16" s="180"/>
      <c r="XX16" s="180"/>
      <c r="XY16" s="180"/>
      <c r="XZ16" s="180"/>
      <c r="YA16" s="180"/>
      <c r="YB16" s="180"/>
      <c r="YC16" s="180"/>
      <c r="YD16" s="180"/>
      <c r="YE16" s="180"/>
      <c r="YF16" s="180"/>
      <c r="YG16" s="180"/>
      <c r="YH16" s="180"/>
      <c r="YI16" s="180"/>
      <c r="YJ16" s="180"/>
      <c r="YK16" s="180"/>
      <c r="YL16" s="180"/>
      <c r="YM16" s="180"/>
      <c r="YN16" s="180"/>
      <c r="YO16" s="180"/>
      <c r="YP16" s="180"/>
      <c r="YQ16" s="180"/>
      <c r="YR16" s="180"/>
      <c r="YS16" s="180"/>
      <c r="YT16" s="180"/>
      <c r="YU16" s="180"/>
      <c r="YV16" s="180"/>
      <c r="YW16" s="180"/>
      <c r="YX16" s="180"/>
      <c r="YY16" s="180"/>
      <c r="YZ16" s="180"/>
      <c r="ZA16" s="180"/>
      <c r="ZB16" s="180"/>
      <c r="ZC16" s="180"/>
      <c r="ZD16" s="180"/>
      <c r="ZE16" s="180"/>
      <c r="ZF16" s="180"/>
      <c r="ZG16" s="180"/>
      <c r="ZH16" s="180"/>
      <c r="ZI16" s="180"/>
      <c r="ZJ16" s="180"/>
      <c r="ZK16" s="180"/>
      <c r="ZL16" s="180"/>
      <c r="ZM16" s="180"/>
      <c r="ZN16" s="180"/>
      <c r="ZO16" s="180"/>
      <c r="ZP16" s="180"/>
      <c r="ZQ16" s="180"/>
      <c r="ZR16" s="180"/>
      <c r="ZS16" s="180"/>
      <c r="ZT16" s="180"/>
      <c r="ZU16" s="180"/>
      <c r="ZV16" s="180"/>
      <c r="ZW16" s="180"/>
      <c r="ZX16" s="180"/>
      <c r="ZY16" s="180"/>
      <c r="ZZ16" s="180"/>
      <c r="AAA16" s="180"/>
      <c r="AAB16" s="180"/>
      <c r="AAC16" s="180"/>
      <c r="AAD16" s="180"/>
      <c r="AAE16" s="180"/>
      <c r="AAF16" s="180"/>
      <c r="AAG16" s="180"/>
      <c r="AAH16" s="180"/>
      <c r="AAI16" s="180"/>
      <c r="AAJ16" s="180"/>
      <c r="AAK16" s="180"/>
      <c r="AAL16" s="180"/>
      <c r="AAM16" s="180"/>
      <c r="AAN16" s="180"/>
      <c r="AAO16" s="180"/>
      <c r="AAP16" s="180"/>
      <c r="AAQ16" s="180"/>
      <c r="AAR16" s="180"/>
      <c r="AAS16" s="180"/>
      <c r="AAT16" s="180"/>
      <c r="AAU16" s="180"/>
      <c r="AAV16" s="180"/>
      <c r="AAW16" s="180"/>
      <c r="AAX16" s="180"/>
      <c r="AAY16" s="180"/>
      <c r="AAZ16" s="180"/>
      <c r="ABA16" s="180"/>
      <c r="ABB16" s="180"/>
      <c r="ABC16" s="180"/>
      <c r="ABD16" s="180"/>
      <c r="ABE16" s="180"/>
      <c r="ABF16" s="180"/>
      <c r="ABG16" s="180"/>
      <c r="ABH16" s="180"/>
      <c r="ABI16" s="180"/>
      <c r="ABJ16" s="180"/>
      <c r="ABK16" s="180"/>
      <c r="ABL16" s="180"/>
      <c r="ABM16" s="180"/>
      <c r="ABN16" s="180"/>
      <c r="ABO16" s="180"/>
      <c r="ABP16" s="180"/>
      <c r="ABQ16" s="180"/>
      <c r="ABR16" s="180"/>
      <c r="ABS16" s="180"/>
      <c r="ABT16" s="180"/>
      <c r="ABU16" s="180"/>
      <c r="ABV16" s="180"/>
      <c r="ABW16" s="180"/>
      <c r="ABX16" s="180"/>
      <c r="ABY16" s="180"/>
      <c r="ABZ16" s="180"/>
      <c r="ACA16" s="180"/>
      <c r="ACB16" s="180"/>
      <c r="ACC16" s="180"/>
      <c r="ACD16" s="180"/>
      <c r="ACE16" s="180"/>
      <c r="ACF16" s="180"/>
      <c r="ACG16" s="180"/>
      <c r="ACH16" s="180"/>
      <c r="ACI16" s="180"/>
      <c r="ACJ16" s="180"/>
      <c r="ACK16" s="180"/>
      <c r="ACL16" s="180"/>
      <c r="ACM16" s="180"/>
      <c r="ACN16" s="180"/>
      <c r="ACO16" s="180"/>
      <c r="ACP16" s="180"/>
      <c r="ACQ16" s="180"/>
      <c r="ACR16" s="180"/>
      <c r="ACS16" s="180"/>
      <c r="ACT16" s="180"/>
      <c r="ACU16" s="180"/>
      <c r="ACV16" s="180"/>
      <c r="ACW16" s="180"/>
      <c r="ACX16" s="180"/>
      <c r="ACY16" s="180"/>
      <c r="ACZ16" s="180"/>
      <c r="ADA16" s="180"/>
      <c r="ADB16" s="180"/>
      <c r="ADC16" s="180"/>
      <c r="ADD16" s="180"/>
      <c r="ADE16" s="180"/>
      <c r="ADF16" s="180"/>
      <c r="ADG16" s="180"/>
      <c r="ADH16" s="180"/>
      <c r="ADI16" s="180"/>
      <c r="ADJ16" s="180"/>
      <c r="ADK16" s="180"/>
      <c r="ADL16" s="180"/>
      <c r="ADM16" s="180"/>
      <c r="ADN16" s="180"/>
      <c r="ADO16" s="180"/>
      <c r="ADP16" s="180"/>
      <c r="ADQ16" s="180"/>
      <c r="ADR16" s="180"/>
      <c r="ADS16" s="180"/>
      <c r="ADT16" s="180"/>
      <c r="ADU16" s="180"/>
      <c r="ADV16" s="180"/>
      <c r="ADW16" s="180"/>
      <c r="ADX16" s="180"/>
      <c r="ADY16" s="180"/>
      <c r="ADZ16" s="180"/>
      <c r="AEA16" s="180"/>
      <c r="AEB16" s="180"/>
      <c r="AEC16" s="180"/>
      <c r="AED16" s="180"/>
      <c r="AEE16" s="180"/>
      <c r="AEF16" s="180"/>
      <c r="AEG16" s="180"/>
      <c r="AEH16" s="180"/>
      <c r="AEI16" s="180"/>
      <c r="AEJ16" s="180"/>
      <c r="AEK16" s="180"/>
      <c r="AEL16" s="180"/>
      <c r="AEM16" s="180"/>
      <c r="AEN16" s="180"/>
      <c r="AEO16" s="180"/>
      <c r="AEP16" s="180"/>
      <c r="AEQ16" s="180"/>
      <c r="AER16" s="180"/>
      <c r="AES16" s="180"/>
      <c r="AET16" s="180"/>
      <c r="AEU16" s="180"/>
      <c r="AEV16" s="180"/>
      <c r="AEW16" s="180"/>
      <c r="AEX16" s="180"/>
      <c r="AEY16" s="180"/>
      <c r="AEZ16" s="180"/>
      <c r="AFA16" s="180"/>
      <c r="AFB16" s="180"/>
      <c r="AFC16" s="180"/>
      <c r="AFD16" s="180"/>
      <c r="AFE16" s="180"/>
      <c r="AFF16" s="180"/>
      <c r="AFG16" s="180"/>
      <c r="AFH16" s="180"/>
      <c r="AFI16" s="180"/>
      <c r="AFJ16" s="180"/>
      <c r="AFK16" s="180"/>
      <c r="AFL16" s="180"/>
      <c r="AFM16" s="180"/>
      <c r="AFN16" s="180"/>
      <c r="AFO16" s="180"/>
      <c r="AFP16" s="180"/>
      <c r="AFQ16" s="180"/>
      <c r="AFR16" s="180"/>
      <c r="AFS16" s="180"/>
      <c r="AFT16" s="180"/>
      <c r="AFU16" s="180"/>
      <c r="AFV16" s="180"/>
      <c r="AFW16" s="180"/>
      <c r="AFX16" s="180"/>
      <c r="AFY16" s="180"/>
      <c r="AFZ16" s="180"/>
      <c r="AGA16" s="180"/>
      <c r="AGB16" s="180"/>
      <c r="AGC16" s="180"/>
      <c r="AGD16" s="180"/>
      <c r="AGE16" s="180"/>
      <c r="AGF16" s="180"/>
      <c r="AGG16" s="180"/>
      <c r="AGH16" s="180"/>
      <c r="AGI16" s="180"/>
      <c r="AGJ16" s="180"/>
      <c r="AGK16" s="180"/>
      <c r="AGL16" s="180"/>
      <c r="AGM16" s="180"/>
      <c r="AGN16" s="180"/>
      <c r="AGO16" s="180"/>
      <c r="AGP16" s="180"/>
      <c r="AGQ16" s="180"/>
      <c r="AGR16" s="180"/>
      <c r="AGS16" s="180"/>
      <c r="AGT16" s="180"/>
      <c r="AGU16" s="180"/>
      <c r="AGV16" s="180"/>
      <c r="AGW16" s="180"/>
      <c r="AGX16" s="180"/>
      <c r="AGY16" s="180"/>
      <c r="AGZ16" s="180"/>
      <c r="AHA16" s="180"/>
      <c r="AHB16" s="180"/>
      <c r="AHC16" s="180"/>
      <c r="AHD16" s="180"/>
      <c r="AHE16" s="180"/>
      <c r="AHF16" s="180"/>
      <c r="AHG16" s="180"/>
      <c r="AHH16" s="180"/>
      <c r="AHI16" s="180"/>
      <c r="AHJ16" s="180"/>
      <c r="AHK16" s="180"/>
      <c r="AHL16" s="180"/>
      <c r="AHM16" s="180"/>
      <c r="AHN16" s="180"/>
      <c r="AHO16" s="180"/>
      <c r="AHP16" s="180"/>
      <c r="AHQ16" s="180"/>
      <c r="AHR16" s="180"/>
      <c r="AHS16" s="180"/>
      <c r="AHT16" s="180"/>
      <c r="AHU16" s="180"/>
      <c r="AHV16" s="180"/>
      <c r="AHW16" s="180"/>
      <c r="AHX16" s="180"/>
      <c r="AHY16" s="180"/>
      <c r="AHZ16" s="180"/>
      <c r="AIA16" s="180"/>
      <c r="AIB16" s="180"/>
      <c r="AIC16" s="180"/>
      <c r="AID16" s="180"/>
      <c r="AIE16" s="180"/>
      <c r="AIF16" s="180"/>
      <c r="AIG16" s="180"/>
      <c r="AIH16" s="180"/>
      <c r="AII16" s="180"/>
      <c r="AIJ16" s="180"/>
      <c r="AIK16" s="180"/>
      <c r="AIL16" s="180"/>
      <c r="AIM16" s="180"/>
      <c r="AIN16" s="180"/>
      <c r="AIO16" s="180"/>
      <c r="AIP16" s="180"/>
      <c r="AIQ16" s="180"/>
      <c r="AIR16" s="180"/>
      <c r="AIS16" s="180"/>
      <c r="AIT16" s="180"/>
      <c r="AIU16" s="180"/>
      <c r="AIV16" s="180"/>
      <c r="AIW16" s="180"/>
      <c r="AIX16" s="180"/>
      <c r="AIY16" s="180"/>
      <c r="AIZ16" s="180"/>
      <c r="AJA16" s="180"/>
      <c r="AJB16" s="180"/>
      <c r="AJC16" s="180"/>
      <c r="AJD16" s="180"/>
      <c r="AJE16" s="180"/>
      <c r="AJF16" s="180"/>
      <c r="AJG16" s="180"/>
      <c r="AJH16" s="180"/>
      <c r="AJI16" s="180"/>
      <c r="AJJ16" s="180"/>
      <c r="AJK16" s="180"/>
      <c r="AJL16" s="180"/>
      <c r="AJM16" s="180"/>
      <c r="AJN16" s="180"/>
      <c r="AJO16" s="180"/>
      <c r="AJP16" s="180"/>
      <c r="AJQ16" s="180"/>
      <c r="AJR16" s="180"/>
      <c r="AJS16" s="180"/>
      <c r="AJT16" s="180"/>
      <c r="AJU16" s="180"/>
      <c r="AJV16" s="180"/>
      <c r="AJW16" s="180"/>
      <c r="AJX16" s="180"/>
      <c r="AJY16" s="180"/>
      <c r="AJZ16" s="180"/>
      <c r="AKA16" s="180"/>
      <c r="AKB16" s="180"/>
      <c r="AKC16" s="180"/>
      <c r="AKD16" s="180"/>
      <c r="AKE16" s="180"/>
      <c r="AKF16" s="180"/>
      <c r="AKG16" s="180"/>
      <c r="AKH16" s="180"/>
      <c r="AKI16" s="180"/>
      <c r="AKJ16" s="180"/>
      <c r="AKK16" s="180"/>
      <c r="AKL16" s="180"/>
      <c r="AKM16" s="180"/>
      <c r="AKN16" s="180"/>
      <c r="AKO16" s="180"/>
      <c r="AKP16" s="180"/>
      <c r="AKQ16" s="180"/>
      <c r="AKR16" s="180"/>
      <c r="AKS16" s="180"/>
      <c r="AKT16" s="180"/>
      <c r="AKU16" s="180"/>
      <c r="AKV16" s="180"/>
      <c r="AKW16" s="180"/>
      <c r="AKX16" s="180"/>
      <c r="AKY16" s="180"/>
      <c r="AKZ16" s="180"/>
      <c r="ALA16" s="180"/>
      <c r="ALB16" s="180"/>
      <c r="ALC16" s="180"/>
      <c r="ALD16" s="180"/>
      <c r="ALE16" s="180"/>
      <c r="ALF16" s="180"/>
      <c r="ALG16" s="180"/>
      <c r="ALH16" s="180"/>
      <c r="ALI16" s="180"/>
      <c r="ALJ16" s="180"/>
      <c r="ALK16" s="180"/>
      <c r="ALL16" s="180"/>
      <c r="ALM16" s="180"/>
      <c r="ALN16" s="180"/>
      <c r="ALO16" s="180"/>
      <c r="ALP16" s="180"/>
      <c r="ALQ16" s="180"/>
      <c r="ALR16" s="180"/>
      <c r="ALS16" s="180"/>
      <c r="ALT16" s="180"/>
      <c r="ALU16" s="180"/>
      <c r="ALV16" s="180"/>
      <c r="ALW16" s="180"/>
      <c r="ALX16" s="180"/>
      <c r="ALY16" s="180"/>
      <c r="ALZ16" s="180"/>
      <c r="AMA16" s="180"/>
      <c r="AMB16" s="180"/>
      <c r="AMC16" s="180"/>
      <c r="AMD16" s="180"/>
      <c r="AME16" s="180"/>
      <c r="AMF16" s="180"/>
      <c r="AMG16" s="180"/>
      <c r="AMH16" s="180"/>
      <c r="AMI16" s="180"/>
      <c r="AMJ16" s="180"/>
      <c r="AMK16" s="180"/>
      <c r="AML16" s="180"/>
      <c r="AMM16" s="180"/>
      <c r="AMN16" s="180"/>
      <c r="AMO16" s="180"/>
      <c r="AMP16" s="180"/>
      <c r="AMQ16" s="180"/>
      <c r="AMR16" s="180"/>
      <c r="AMS16" s="180"/>
      <c r="AMT16" s="180"/>
      <c r="AMU16" s="180"/>
      <c r="AMV16" s="180"/>
      <c r="AMW16" s="180"/>
      <c r="AMX16" s="180"/>
      <c r="AMY16" s="180"/>
      <c r="AMZ16" s="180"/>
      <c r="ANA16" s="180"/>
      <c r="ANB16" s="180"/>
      <c r="ANC16" s="180"/>
      <c r="AND16" s="180"/>
      <c r="ANE16" s="180"/>
      <c r="ANF16" s="180"/>
      <c r="ANG16" s="180"/>
      <c r="ANH16" s="180"/>
      <c r="ANI16" s="180"/>
      <c r="ANJ16" s="180"/>
      <c r="ANK16" s="180"/>
      <c r="ANL16" s="180"/>
      <c r="ANM16" s="180"/>
      <c r="ANN16" s="180"/>
      <c r="ANO16" s="180"/>
      <c r="ANP16" s="180"/>
      <c r="ANQ16" s="180"/>
      <c r="ANR16" s="180"/>
      <c r="ANS16" s="180"/>
      <c r="ANT16" s="180"/>
      <c r="ANU16" s="180"/>
      <c r="ANV16" s="180"/>
      <c r="ANW16" s="180"/>
      <c r="ANX16" s="180"/>
      <c r="ANY16" s="180"/>
      <c r="ANZ16" s="180"/>
      <c r="AOA16" s="180"/>
      <c r="AOB16" s="180"/>
      <c r="AOC16" s="180"/>
      <c r="AOD16" s="180"/>
      <c r="AOE16" s="180"/>
      <c r="AOF16" s="180"/>
      <c r="AOG16" s="180"/>
      <c r="AOH16" s="180"/>
      <c r="AOI16" s="180"/>
      <c r="AOJ16" s="180"/>
      <c r="AOK16" s="180"/>
      <c r="AOL16" s="180"/>
      <c r="AOM16" s="180"/>
      <c r="AON16" s="180"/>
      <c r="AOO16" s="180"/>
      <c r="AOP16" s="180"/>
      <c r="AOQ16" s="180"/>
      <c r="AOR16" s="180"/>
      <c r="AOS16" s="180"/>
      <c r="AOT16" s="180"/>
      <c r="AOU16" s="180"/>
      <c r="AOV16" s="180"/>
      <c r="AOW16" s="180"/>
      <c r="AOX16" s="180"/>
      <c r="AOY16" s="180"/>
      <c r="AOZ16" s="180"/>
      <c r="APA16" s="180"/>
      <c r="APB16" s="180"/>
      <c r="APC16" s="180"/>
      <c r="APD16" s="180"/>
      <c r="APE16" s="180"/>
      <c r="APF16" s="180"/>
      <c r="APG16" s="180"/>
      <c r="APH16" s="180"/>
      <c r="API16" s="180"/>
      <c r="APJ16" s="180"/>
      <c r="APK16" s="180"/>
      <c r="APL16" s="180"/>
      <c r="APM16" s="180"/>
      <c r="APN16" s="180"/>
      <c r="APO16" s="180"/>
      <c r="APP16" s="180"/>
      <c r="APQ16" s="180"/>
      <c r="APR16" s="180"/>
      <c r="APS16" s="180"/>
      <c r="APT16" s="180"/>
      <c r="APU16" s="180"/>
      <c r="APV16" s="180"/>
      <c r="APW16" s="180"/>
      <c r="APX16" s="180"/>
      <c r="APY16" s="180"/>
      <c r="APZ16" s="180"/>
      <c r="AQA16" s="180"/>
      <c r="AQB16" s="180"/>
      <c r="AQC16" s="180"/>
      <c r="AQD16" s="180"/>
      <c r="AQE16" s="180"/>
      <c r="AQF16" s="180"/>
      <c r="AQG16" s="180"/>
      <c r="AQH16" s="180"/>
      <c r="AQI16" s="180"/>
      <c r="AQJ16" s="180"/>
      <c r="AQK16" s="180"/>
      <c r="AQL16" s="180"/>
      <c r="AQM16" s="180"/>
      <c r="AQN16" s="180"/>
      <c r="AQO16" s="180"/>
      <c r="AQP16" s="180"/>
      <c r="AQQ16" s="180"/>
      <c r="AQR16" s="180"/>
      <c r="AQS16" s="180"/>
      <c r="AQT16" s="180"/>
      <c r="AQU16" s="180"/>
      <c r="AQV16" s="180"/>
      <c r="AQW16" s="180"/>
      <c r="AQX16" s="180"/>
      <c r="AQY16" s="180"/>
      <c r="AQZ16" s="180"/>
      <c r="ARA16" s="180"/>
      <c r="ARB16" s="180"/>
      <c r="ARC16" s="180"/>
      <c r="ARD16" s="180"/>
      <c r="ARE16" s="180"/>
      <c r="ARF16" s="180"/>
      <c r="ARG16" s="180"/>
      <c r="ARH16" s="180"/>
      <c r="ARI16" s="180"/>
      <c r="ARJ16" s="180"/>
      <c r="ARK16" s="180"/>
      <c r="ARL16" s="180"/>
      <c r="ARM16" s="180"/>
      <c r="ARN16" s="180"/>
      <c r="ARO16" s="180"/>
      <c r="ARP16" s="180"/>
      <c r="ARQ16" s="180"/>
      <c r="ARR16" s="180"/>
      <c r="ARS16" s="180"/>
      <c r="ART16" s="180"/>
      <c r="ARU16" s="180"/>
      <c r="ARV16" s="180"/>
      <c r="ARW16" s="180"/>
      <c r="ARX16" s="180"/>
      <c r="ARY16" s="180"/>
      <c r="ARZ16" s="180"/>
      <c r="ASA16" s="180"/>
      <c r="ASB16" s="180"/>
      <c r="ASC16" s="180"/>
      <c r="ASD16" s="180"/>
      <c r="ASE16" s="180"/>
      <c r="ASF16" s="180"/>
      <c r="ASG16" s="180"/>
      <c r="ASH16" s="180"/>
      <c r="ASI16" s="180"/>
      <c r="ASJ16" s="180"/>
      <c r="ASK16" s="180"/>
      <c r="ASL16" s="180"/>
      <c r="ASM16" s="180"/>
      <c r="ASN16" s="180"/>
      <c r="ASO16" s="180"/>
      <c r="ASP16" s="180"/>
      <c r="ASQ16" s="180"/>
      <c r="ASR16" s="180"/>
      <c r="ASS16" s="180"/>
      <c r="AST16" s="180"/>
      <c r="ASU16" s="180"/>
      <c r="ASV16" s="180"/>
      <c r="ASW16" s="180"/>
      <c r="ASX16" s="180"/>
      <c r="ASY16" s="180"/>
      <c r="ASZ16" s="180"/>
      <c r="ATA16" s="180"/>
      <c r="ATB16" s="180"/>
      <c r="ATC16" s="180"/>
      <c r="ATD16" s="180"/>
      <c r="ATE16" s="180"/>
      <c r="ATF16" s="180"/>
      <c r="ATG16" s="180"/>
      <c r="ATH16" s="180"/>
      <c r="ATI16" s="180"/>
      <c r="ATJ16" s="180"/>
      <c r="ATK16" s="180"/>
      <c r="ATL16" s="180"/>
      <c r="ATM16" s="180"/>
      <c r="ATN16" s="180"/>
      <c r="ATO16" s="180"/>
      <c r="ATP16" s="180"/>
      <c r="ATQ16" s="180"/>
      <c r="ATR16" s="180"/>
      <c r="ATS16" s="180"/>
      <c r="ATT16" s="180"/>
      <c r="ATU16" s="180"/>
      <c r="ATV16" s="180"/>
      <c r="ATW16" s="180"/>
      <c r="ATX16" s="180"/>
      <c r="ATY16" s="180"/>
      <c r="ATZ16" s="180"/>
      <c r="AUA16" s="180"/>
      <c r="AUB16" s="180"/>
      <c r="AUC16" s="180"/>
      <c r="AUD16" s="180"/>
      <c r="AUE16" s="180"/>
      <c r="AUF16" s="180"/>
      <c r="AUG16" s="180"/>
      <c r="AUH16" s="180"/>
      <c r="AUI16" s="180"/>
      <c r="AUJ16" s="180"/>
      <c r="AUK16" s="180"/>
      <c r="AUL16" s="180"/>
      <c r="AUM16" s="180"/>
      <c r="AUN16" s="180"/>
      <c r="AUO16" s="180"/>
      <c r="AUP16" s="180"/>
      <c r="AUQ16" s="180"/>
      <c r="AUR16" s="180"/>
      <c r="AUS16" s="180"/>
      <c r="AUT16" s="180"/>
      <c r="AUU16" s="180"/>
      <c r="AUV16" s="180"/>
      <c r="AUW16" s="180"/>
      <c r="AUX16" s="180"/>
      <c r="AUY16" s="180"/>
      <c r="AUZ16" s="180"/>
      <c r="AVA16" s="180"/>
      <c r="AVB16" s="180"/>
      <c r="AVC16" s="180"/>
      <c r="AVD16" s="180"/>
      <c r="AVE16" s="180"/>
      <c r="AVF16" s="180"/>
      <c r="AVG16" s="180"/>
      <c r="AVH16" s="180"/>
      <c r="AVI16" s="180"/>
      <c r="AVJ16" s="180"/>
      <c r="AVK16" s="180"/>
      <c r="AVL16" s="180"/>
      <c r="AVM16" s="180"/>
      <c r="AVN16" s="180"/>
      <c r="AVO16" s="180"/>
      <c r="AVP16" s="180"/>
      <c r="AVQ16" s="180"/>
      <c r="AVR16" s="180"/>
      <c r="AVS16" s="180"/>
      <c r="AVT16" s="180"/>
      <c r="AVU16" s="180"/>
      <c r="AVV16" s="180"/>
      <c r="AVW16" s="180"/>
      <c r="AVX16" s="180"/>
      <c r="AVY16" s="180"/>
      <c r="AVZ16" s="180"/>
      <c r="AWA16" s="180"/>
      <c r="AWB16" s="180"/>
      <c r="AWC16" s="180"/>
      <c r="AWD16" s="180"/>
      <c r="AWE16" s="180"/>
      <c r="AWF16" s="180"/>
      <c r="AWG16" s="180"/>
      <c r="AWH16" s="180"/>
      <c r="AWI16" s="180"/>
      <c r="AWJ16" s="180"/>
      <c r="AWK16" s="180"/>
      <c r="AWL16" s="180"/>
      <c r="AWM16" s="180"/>
      <c r="AWN16" s="180"/>
      <c r="AWO16" s="180"/>
      <c r="AWP16" s="180"/>
      <c r="AWQ16" s="180"/>
      <c r="AWR16" s="180"/>
      <c r="AWS16" s="180"/>
      <c r="AWT16" s="180"/>
      <c r="AWU16" s="180"/>
      <c r="AWV16" s="180"/>
      <c r="AWW16" s="180"/>
      <c r="AWX16" s="180"/>
      <c r="AWY16" s="180"/>
      <c r="AWZ16" s="180"/>
      <c r="AXA16" s="180"/>
      <c r="AXB16" s="180"/>
      <c r="AXC16" s="180"/>
      <c r="AXD16" s="180"/>
      <c r="AXE16" s="180"/>
      <c r="AXF16" s="180"/>
      <c r="AXG16" s="180"/>
      <c r="AXH16" s="180"/>
      <c r="AXI16" s="180"/>
      <c r="AXJ16" s="180"/>
      <c r="AXK16" s="180"/>
      <c r="AXL16" s="180"/>
      <c r="AXM16" s="180"/>
      <c r="AXN16" s="180"/>
      <c r="AXO16" s="180"/>
      <c r="AXP16" s="180"/>
      <c r="AXQ16" s="180"/>
      <c r="AXR16" s="180"/>
      <c r="AXS16" s="180"/>
      <c r="AXT16" s="180"/>
      <c r="AXU16" s="180"/>
      <c r="AXV16" s="180"/>
      <c r="AXW16" s="180"/>
      <c r="AXX16" s="180"/>
      <c r="AXY16" s="180"/>
      <c r="AXZ16" s="180"/>
      <c r="AYA16" s="180"/>
      <c r="AYB16" s="180"/>
      <c r="AYC16" s="180"/>
      <c r="AYD16" s="180"/>
      <c r="AYE16" s="180"/>
      <c r="AYF16" s="180"/>
      <c r="AYG16" s="180"/>
      <c r="AYH16" s="180"/>
      <c r="AYI16" s="180"/>
      <c r="AYJ16" s="180"/>
      <c r="AYK16" s="180"/>
      <c r="AYL16" s="180"/>
      <c r="AYM16" s="180"/>
      <c r="AYN16" s="180"/>
      <c r="AYO16" s="180"/>
      <c r="AYP16" s="180"/>
      <c r="AYQ16" s="180"/>
      <c r="AYR16" s="180"/>
      <c r="AYS16" s="180"/>
      <c r="AYT16" s="180"/>
      <c r="AYU16" s="180"/>
      <c r="AYV16" s="180"/>
      <c r="AYW16" s="180"/>
      <c r="AYX16" s="180"/>
      <c r="AYY16" s="180"/>
      <c r="AYZ16" s="180"/>
      <c r="AZA16" s="180"/>
      <c r="AZB16" s="180"/>
      <c r="AZC16" s="180"/>
      <c r="AZD16" s="180"/>
      <c r="AZE16" s="180"/>
      <c r="AZF16" s="180"/>
      <c r="AZG16" s="180"/>
      <c r="AZH16" s="180"/>
      <c r="AZI16" s="180"/>
      <c r="AZJ16" s="180"/>
      <c r="AZK16" s="180"/>
      <c r="AZL16" s="180"/>
      <c r="AZM16" s="180"/>
      <c r="AZN16" s="180"/>
      <c r="AZO16" s="180"/>
      <c r="AZP16" s="180"/>
      <c r="AZQ16" s="180"/>
      <c r="AZR16" s="180"/>
      <c r="AZS16" s="180"/>
      <c r="AZT16" s="180"/>
      <c r="AZU16" s="180"/>
      <c r="AZV16" s="180"/>
      <c r="AZW16" s="180"/>
      <c r="AZX16" s="180"/>
      <c r="AZY16" s="180"/>
      <c r="AZZ16" s="180"/>
      <c r="BAA16" s="180"/>
      <c r="BAB16" s="180"/>
      <c r="BAC16" s="180"/>
      <c r="BAD16" s="180"/>
      <c r="BAE16" s="180"/>
      <c r="BAF16" s="180"/>
      <c r="BAG16" s="180"/>
      <c r="BAH16" s="180"/>
      <c r="BAI16" s="180"/>
      <c r="BAJ16" s="180"/>
      <c r="BAK16" s="180"/>
      <c r="BAL16" s="180"/>
      <c r="BAM16" s="180"/>
      <c r="BAN16" s="180"/>
      <c r="BAO16" s="180"/>
      <c r="BAP16" s="180"/>
      <c r="BAQ16" s="180"/>
      <c r="BAR16" s="180"/>
      <c r="BAS16" s="180"/>
      <c r="BAT16" s="180"/>
      <c r="BAU16" s="180"/>
      <c r="BAV16" s="180"/>
      <c r="BAW16" s="180"/>
      <c r="BAX16" s="180"/>
      <c r="BAY16" s="180"/>
      <c r="BAZ16" s="180"/>
      <c r="BBA16" s="180"/>
      <c r="BBB16" s="180"/>
      <c r="BBC16" s="180"/>
      <c r="BBD16" s="180"/>
      <c r="BBE16" s="180"/>
      <c r="BBF16" s="180"/>
      <c r="BBG16" s="180"/>
      <c r="BBH16" s="180"/>
      <c r="BBI16" s="180"/>
      <c r="BBJ16" s="180"/>
      <c r="BBK16" s="180"/>
      <c r="BBL16" s="180"/>
      <c r="BBM16" s="180"/>
      <c r="BBN16" s="180"/>
      <c r="BBO16" s="180"/>
      <c r="BBP16" s="180"/>
      <c r="BBQ16" s="180"/>
      <c r="BBR16" s="180"/>
      <c r="BBS16" s="180"/>
      <c r="BBT16" s="180"/>
      <c r="BBU16" s="180"/>
      <c r="BBV16" s="180"/>
      <c r="BBW16" s="180"/>
      <c r="BBX16" s="180"/>
      <c r="BBY16" s="180"/>
      <c r="BBZ16" s="180"/>
      <c r="BCA16" s="180"/>
      <c r="BCB16" s="180"/>
      <c r="BCC16" s="180"/>
      <c r="BCD16" s="180"/>
      <c r="BCE16" s="180"/>
      <c r="BCF16" s="180"/>
      <c r="BCG16" s="180"/>
      <c r="BCH16" s="180"/>
      <c r="BCI16" s="180"/>
      <c r="BCJ16" s="180"/>
      <c r="BCK16" s="180"/>
      <c r="BCL16" s="180"/>
      <c r="BCM16" s="180"/>
      <c r="BCN16" s="180"/>
      <c r="BCO16" s="180"/>
      <c r="BCP16" s="180"/>
      <c r="BCQ16" s="180"/>
      <c r="BCR16" s="180"/>
      <c r="BCS16" s="180"/>
      <c r="BCT16" s="180"/>
      <c r="BCU16" s="180"/>
      <c r="BCV16" s="180"/>
      <c r="BCW16" s="180"/>
      <c r="BCX16" s="180"/>
      <c r="BCY16" s="180"/>
      <c r="BCZ16" s="180"/>
      <c r="BDA16" s="180"/>
      <c r="BDB16" s="180"/>
      <c r="BDC16" s="180"/>
      <c r="BDD16" s="180"/>
      <c r="BDE16" s="180"/>
      <c r="BDF16" s="180"/>
      <c r="BDG16" s="180"/>
      <c r="BDH16" s="180"/>
      <c r="BDI16" s="180"/>
      <c r="BDJ16" s="180"/>
      <c r="BDK16" s="180"/>
      <c r="BDL16" s="180"/>
      <c r="BDM16" s="180"/>
      <c r="BDN16" s="180"/>
      <c r="BDO16" s="180"/>
      <c r="BDP16" s="180"/>
      <c r="BDQ16" s="180"/>
      <c r="BDR16" s="180"/>
      <c r="BDS16" s="180"/>
      <c r="BDT16" s="180"/>
      <c r="BDU16" s="180"/>
      <c r="BDV16" s="180"/>
      <c r="BDW16" s="180"/>
      <c r="BDX16" s="180"/>
      <c r="BDY16" s="180"/>
      <c r="BDZ16" s="180"/>
      <c r="BEA16" s="180"/>
      <c r="BEB16" s="180"/>
      <c r="BEC16" s="180"/>
      <c r="BED16" s="180"/>
      <c r="BEE16" s="180"/>
      <c r="BEF16" s="180"/>
      <c r="BEG16" s="180"/>
      <c r="BEH16" s="180"/>
      <c r="BEI16" s="180"/>
      <c r="BEJ16" s="180"/>
      <c r="BEK16" s="180"/>
      <c r="BEL16" s="180"/>
      <c r="BEM16" s="180"/>
      <c r="BEN16" s="180"/>
      <c r="BEO16" s="180"/>
      <c r="BEP16" s="180"/>
      <c r="BEQ16" s="180"/>
      <c r="BER16" s="180"/>
      <c r="BES16" s="180"/>
      <c r="BET16" s="180"/>
      <c r="BEU16" s="180"/>
      <c r="BEV16" s="180"/>
      <c r="BEW16" s="180"/>
      <c r="BEX16" s="180"/>
      <c r="BEY16" s="180"/>
      <c r="BEZ16" s="180"/>
      <c r="BFA16" s="180"/>
      <c r="BFB16" s="180"/>
      <c r="BFC16" s="180"/>
      <c r="BFD16" s="180"/>
      <c r="BFE16" s="180"/>
      <c r="BFF16" s="180"/>
      <c r="BFG16" s="180"/>
      <c r="BFH16" s="180"/>
      <c r="BFI16" s="180"/>
      <c r="BFJ16" s="180"/>
      <c r="BFK16" s="180"/>
      <c r="BFL16" s="180"/>
      <c r="BFM16" s="180"/>
      <c r="BFN16" s="180"/>
      <c r="BFO16" s="180"/>
      <c r="BFP16" s="180"/>
      <c r="BFQ16" s="180"/>
      <c r="BFR16" s="180"/>
      <c r="BFS16" s="180"/>
      <c r="BFT16" s="180"/>
      <c r="BFU16" s="180"/>
      <c r="BFV16" s="180"/>
      <c r="BFW16" s="180"/>
      <c r="BFX16" s="180"/>
      <c r="BFY16" s="180"/>
      <c r="BFZ16" s="180"/>
      <c r="BGA16" s="180"/>
      <c r="BGB16" s="180"/>
      <c r="BGC16" s="180"/>
      <c r="BGD16" s="180"/>
      <c r="BGE16" s="180"/>
      <c r="BGF16" s="180"/>
      <c r="BGG16" s="180"/>
      <c r="BGH16" s="180"/>
      <c r="BGI16" s="180"/>
      <c r="BGJ16" s="180"/>
      <c r="BGK16" s="180"/>
      <c r="BGL16" s="180"/>
      <c r="BGM16" s="180"/>
      <c r="BGN16" s="180"/>
      <c r="BGO16" s="180"/>
      <c r="BGP16" s="180"/>
      <c r="BGQ16" s="180"/>
      <c r="BGR16" s="180"/>
      <c r="BGS16" s="180"/>
      <c r="BGT16" s="180"/>
      <c r="BGU16" s="180"/>
      <c r="BGV16" s="180"/>
      <c r="BGW16" s="180"/>
      <c r="BGX16" s="180"/>
      <c r="BGY16" s="180"/>
      <c r="BGZ16" s="180"/>
      <c r="BHA16" s="180"/>
      <c r="BHB16" s="180"/>
      <c r="BHC16" s="180"/>
      <c r="BHD16" s="180"/>
      <c r="BHE16" s="180"/>
      <c r="BHF16" s="180"/>
      <c r="BHG16" s="180"/>
      <c r="BHH16" s="180"/>
      <c r="BHI16" s="180"/>
      <c r="BHJ16" s="180"/>
      <c r="BHK16" s="180"/>
      <c r="BHL16" s="180"/>
      <c r="BHM16" s="180"/>
      <c r="BHN16" s="180"/>
      <c r="BHO16" s="180"/>
      <c r="BHP16" s="180"/>
      <c r="BHQ16" s="180"/>
      <c r="BHR16" s="180"/>
      <c r="BHS16" s="180"/>
      <c r="BHT16" s="180"/>
      <c r="BHU16" s="180"/>
      <c r="BHV16" s="180"/>
      <c r="BHW16" s="180"/>
      <c r="BHX16" s="180"/>
      <c r="BHY16" s="180"/>
      <c r="BHZ16" s="180"/>
      <c r="BIA16" s="180"/>
      <c r="BIB16" s="180"/>
      <c r="BIC16" s="180"/>
      <c r="BID16" s="180"/>
      <c r="BIE16" s="180"/>
      <c r="BIF16" s="180"/>
      <c r="BIG16" s="180"/>
      <c r="BIH16" s="180"/>
      <c r="BII16" s="180"/>
      <c r="BIJ16" s="180"/>
      <c r="BIK16" s="180"/>
      <c r="BIL16" s="180"/>
      <c r="BIM16" s="180"/>
      <c r="BIN16" s="180"/>
      <c r="BIO16" s="180"/>
      <c r="BIP16" s="180"/>
      <c r="BIQ16" s="180"/>
      <c r="BIR16" s="180"/>
      <c r="BIS16" s="180"/>
      <c r="BIT16" s="180"/>
      <c r="BIU16" s="180"/>
      <c r="BIV16" s="180"/>
      <c r="BIW16" s="180"/>
      <c r="BIX16" s="180"/>
      <c r="BIY16" s="180"/>
      <c r="BIZ16" s="180"/>
      <c r="BJA16" s="180"/>
      <c r="BJB16" s="180"/>
      <c r="BJC16" s="180"/>
      <c r="BJD16" s="180"/>
      <c r="BJE16" s="180"/>
      <c r="BJF16" s="180"/>
      <c r="BJG16" s="180"/>
      <c r="BJH16" s="180"/>
      <c r="BJI16" s="180"/>
      <c r="BJJ16" s="180"/>
      <c r="BJK16" s="180"/>
      <c r="BJL16" s="180"/>
      <c r="BJM16" s="180"/>
      <c r="BJN16" s="180"/>
      <c r="BJO16" s="180"/>
      <c r="BJP16" s="180"/>
      <c r="BJQ16" s="180"/>
      <c r="BJR16" s="180"/>
      <c r="BJS16" s="180"/>
      <c r="BJT16" s="180"/>
      <c r="BJU16" s="180"/>
      <c r="BJV16" s="180"/>
      <c r="BJW16" s="180"/>
      <c r="BJX16" s="180"/>
      <c r="BJY16" s="180"/>
      <c r="BJZ16" s="180"/>
      <c r="BKA16" s="180"/>
      <c r="BKB16" s="180"/>
      <c r="BKC16" s="180"/>
      <c r="BKD16" s="180"/>
      <c r="BKE16" s="180"/>
      <c r="BKF16" s="180"/>
      <c r="BKG16" s="180"/>
      <c r="BKH16" s="180"/>
      <c r="BKI16" s="180"/>
      <c r="BKJ16" s="180"/>
      <c r="BKK16" s="180"/>
      <c r="BKL16" s="180"/>
      <c r="BKM16" s="180"/>
      <c r="BKN16" s="180"/>
      <c r="BKO16" s="180"/>
      <c r="BKP16" s="180"/>
      <c r="BKQ16" s="180"/>
      <c r="BKR16" s="180"/>
      <c r="BKS16" s="180"/>
      <c r="BKT16" s="180"/>
      <c r="BKU16" s="180"/>
      <c r="BKV16" s="180"/>
      <c r="BKW16" s="180"/>
      <c r="BKX16" s="180"/>
      <c r="BKY16" s="180"/>
      <c r="BKZ16" s="180"/>
      <c r="BLA16" s="180"/>
      <c r="BLB16" s="180"/>
      <c r="BLC16" s="180"/>
      <c r="BLD16" s="180"/>
      <c r="BLE16" s="180"/>
      <c r="BLF16" s="180"/>
      <c r="BLG16" s="180"/>
      <c r="BLH16" s="180"/>
      <c r="BLI16" s="180"/>
      <c r="BLJ16" s="180"/>
      <c r="BLK16" s="180"/>
      <c r="BLL16" s="180"/>
      <c r="BLM16" s="180"/>
      <c r="BLN16" s="180"/>
      <c r="BLO16" s="180"/>
      <c r="BLP16" s="180"/>
      <c r="BLQ16" s="180"/>
      <c r="BLR16" s="180"/>
      <c r="BLS16" s="180"/>
      <c r="BLT16" s="180"/>
      <c r="BLU16" s="180"/>
      <c r="BLV16" s="180"/>
      <c r="BLW16" s="180"/>
      <c r="BLX16" s="180"/>
      <c r="BLY16" s="180"/>
      <c r="BLZ16" s="180"/>
      <c r="BMA16" s="180"/>
      <c r="BMB16" s="180"/>
      <c r="BMC16" s="180"/>
      <c r="BMD16" s="180"/>
      <c r="BME16" s="180"/>
      <c r="BMF16" s="180"/>
      <c r="BMG16" s="180"/>
      <c r="BMH16" s="180"/>
      <c r="BMI16" s="180"/>
      <c r="BMJ16" s="180"/>
      <c r="BMK16" s="180"/>
      <c r="BML16" s="180"/>
      <c r="BMM16" s="180"/>
      <c r="BMN16" s="180"/>
      <c r="BMO16" s="180"/>
      <c r="BMP16" s="180"/>
      <c r="BMQ16" s="180"/>
      <c r="BMR16" s="180"/>
      <c r="BMS16" s="180"/>
      <c r="BMT16" s="180"/>
      <c r="BMU16" s="180"/>
      <c r="BMV16" s="180"/>
      <c r="BMW16" s="180"/>
      <c r="BMX16" s="180"/>
      <c r="BMY16" s="180"/>
      <c r="BMZ16" s="180"/>
      <c r="BNA16" s="180"/>
      <c r="BNB16" s="180"/>
      <c r="BNC16" s="180"/>
      <c r="BND16" s="180"/>
      <c r="BNE16" s="180"/>
      <c r="BNF16" s="180"/>
      <c r="BNG16" s="180"/>
      <c r="BNH16" s="180"/>
      <c r="BNI16" s="180"/>
      <c r="BNJ16" s="180"/>
      <c r="BNK16" s="180"/>
      <c r="BNL16" s="180"/>
      <c r="BNM16" s="180"/>
      <c r="BNN16" s="180"/>
      <c r="BNO16" s="180"/>
      <c r="BNP16" s="180"/>
      <c r="BNQ16" s="180"/>
      <c r="BNR16" s="180"/>
      <c r="BNS16" s="180"/>
      <c r="BNT16" s="180"/>
      <c r="BNU16" s="180"/>
      <c r="BNV16" s="180"/>
      <c r="BNW16" s="180"/>
      <c r="BNX16" s="180"/>
      <c r="BNY16" s="180"/>
      <c r="BNZ16" s="180"/>
      <c r="BOA16" s="180"/>
      <c r="BOB16" s="180"/>
      <c r="BOC16" s="180"/>
      <c r="BOD16" s="180"/>
      <c r="BOE16" s="180"/>
      <c r="BOF16" s="180"/>
      <c r="BOG16" s="180"/>
      <c r="BOH16" s="180"/>
      <c r="BOI16" s="180"/>
      <c r="BOJ16" s="180"/>
      <c r="BOK16" s="180"/>
      <c r="BOL16" s="180"/>
      <c r="BOM16" s="180"/>
      <c r="BON16" s="180"/>
      <c r="BOO16" s="180"/>
      <c r="BOP16" s="180"/>
      <c r="BOQ16" s="180"/>
      <c r="BOR16" s="180"/>
      <c r="BOS16" s="180"/>
      <c r="BOT16" s="180"/>
      <c r="BOU16" s="180"/>
      <c r="BOV16" s="180"/>
      <c r="BOW16" s="180"/>
      <c r="BOX16" s="180"/>
      <c r="BOY16" s="180"/>
      <c r="BOZ16" s="180"/>
      <c r="BPA16" s="180"/>
      <c r="BPB16" s="180"/>
      <c r="BPC16" s="180"/>
      <c r="BPD16" s="180"/>
      <c r="BPE16" s="180"/>
      <c r="BPF16" s="180"/>
      <c r="BPG16" s="180"/>
      <c r="BPH16" s="180"/>
      <c r="BPI16" s="180"/>
      <c r="BPJ16" s="180"/>
      <c r="BPK16" s="180"/>
      <c r="BPL16" s="180"/>
      <c r="BPM16" s="180"/>
      <c r="BPN16" s="180"/>
      <c r="BPO16" s="180"/>
      <c r="BPP16" s="180"/>
      <c r="BPQ16" s="180"/>
      <c r="BPR16" s="180"/>
      <c r="BPS16" s="180"/>
      <c r="BPT16" s="180"/>
      <c r="BPU16" s="180"/>
      <c r="BPV16" s="180"/>
      <c r="BPW16" s="180"/>
      <c r="BPX16" s="180"/>
      <c r="BPY16" s="180"/>
      <c r="BPZ16" s="180"/>
      <c r="BQA16" s="180"/>
      <c r="BQB16" s="180"/>
      <c r="BQC16" s="180"/>
      <c r="BQD16" s="180"/>
      <c r="BQE16" s="180"/>
      <c r="BQF16" s="180"/>
      <c r="BQG16" s="180"/>
      <c r="BQH16" s="180"/>
      <c r="BQI16" s="180"/>
      <c r="BQJ16" s="180"/>
      <c r="BQK16" s="180"/>
      <c r="BQL16" s="180"/>
      <c r="BQM16" s="180"/>
      <c r="BQN16" s="180"/>
      <c r="BQO16" s="180"/>
      <c r="BQP16" s="180"/>
      <c r="BQQ16" s="180"/>
      <c r="BQR16" s="180"/>
      <c r="BQS16" s="180"/>
      <c r="BQT16" s="180"/>
      <c r="BQU16" s="180"/>
      <c r="BQV16" s="180"/>
      <c r="BQW16" s="180"/>
      <c r="BQX16" s="180"/>
      <c r="BQY16" s="180"/>
      <c r="BQZ16" s="180"/>
      <c r="BRA16" s="180"/>
      <c r="BRB16" s="180"/>
      <c r="BRC16" s="180"/>
      <c r="BRD16" s="180"/>
      <c r="BRE16" s="180"/>
      <c r="BRF16" s="180"/>
      <c r="BRG16" s="180"/>
      <c r="BRH16" s="180"/>
      <c r="BRI16" s="180"/>
      <c r="BRJ16" s="180"/>
      <c r="BRK16" s="180"/>
      <c r="BRL16" s="180"/>
      <c r="BRM16" s="180"/>
      <c r="BRN16" s="180"/>
      <c r="BRO16" s="180"/>
      <c r="BRP16" s="180"/>
      <c r="BRQ16" s="180"/>
      <c r="BRR16" s="180"/>
      <c r="BRS16" s="180"/>
      <c r="BRT16" s="180"/>
      <c r="BRU16" s="180"/>
      <c r="BRV16" s="180"/>
      <c r="BRW16" s="180"/>
      <c r="BRX16" s="180"/>
      <c r="BRY16" s="180"/>
      <c r="BRZ16" s="180"/>
      <c r="BSA16" s="180"/>
      <c r="BSB16" s="180"/>
      <c r="BSC16" s="180"/>
      <c r="BSD16" s="180"/>
      <c r="BSE16" s="180"/>
      <c r="BSF16" s="180"/>
      <c r="BSG16" s="180"/>
      <c r="BSH16" s="180"/>
      <c r="BSI16" s="180"/>
      <c r="BSJ16" s="180"/>
      <c r="BSK16" s="180"/>
      <c r="BSL16" s="180"/>
      <c r="BSM16" s="180"/>
      <c r="BSN16" s="180"/>
      <c r="BSO16" s="180"/>
      <c r="BSP16" s="180"/>
      <c r="BSQ16" s="180"/>
      <c r="BSR16" s="180"/>
      <c r="BSS16" s="180"/>
      <c r="BST16" s="180"/>
      <c r="BSU16" s="180"/>
      <c r="BSV16" s="180"/>
      <c r="BSW16" s="180"/>
      <c r="BSX16" s="180"/>
      <c r="BSY16" s="180"/>
      <c r="BSZ16" s="180"/>
      <c r="BTA16" s="180"/>
      <c r="BTB16" s="180"/>
      <c r="BTC16" s="180"/>
      <c r="BTD16" s="180"/>
      <c r="BTE16" s="180"/>
      <c r="BTF16" s="180"/>
      <c r="BTG16" s="180"/>
      <c r="BTH16" s="180"/>
      <c r="BTI16" s="180"/>
      <c r="BTJ16" s="180"/>
      <c r="BTK16" s="180"/>
      <c r="BTL16" s="180"/>
      <c r="BTM16" s="180"/>
      <c r="BTN16" s="180"/>
      <c r="BTO16" s="180"/>
      <c r="BTP16" s="180"/>
      <c r="BTQ16" s="180"/>
      <c r="BTR16" s="180"/>
      <c r="BTS16" s="180"/>
      <c r="BTT16" s="180"/>
      <c r="BTU16" s="180"/>
      <c r="BTV16" s="180"/>
      <c r="BTW16" s="180"/>
      <c r="BTX16" s="180"/>
      <c r="BTY16" s="180"/>
      <c r="BTZ16" s="180"/>
      <c r="BUA16" s="180"/>
      <c r="BUB16" s="180"/>
      <c r="BUC16" s="180"/>
      <c r="BUD16" s="180"/>
      <c r="BUE16" s="180"/>
      <c r="BUF16" s="180"/>
      <c r="BUG16" s="180"/>
      <c r="BUH16" s="180"/>
      <c r="BUI16" s="180"/>
      <c r="BUJ16" s="180"/>
      <c r="BUK16" s="180"/>
      <c r="BUL16" s="180"/>
      <c r="BUM16" s="180"/>
      <c r="BUN16" s="180"/>
      <c r="BUO16" s="180"/>
      <c r="BUP16" s="180"/>
      <c r="BUQ16" s="180"/>
      <c r="BUR16" s="180"/>
      <c r="BUS16" s="180"/>
      <c r="BUT16" s="180"/>
      <c r="BUU16" s="180"/>
      <c r="BUV16" s="180"/>
      <c r="BUW16" s="180"/>
      <c r="BUX16" s="180"/>
      <c r="BUY16" s="180"/>
      <c r="BUZ16" s="180"/>
      <c r="BVA16" s="180"/>
      <c r="BVB16" s="180"/>
      <c r="BVC16" s="180"/>
      <c r="BVD16" s="180"/>
      <c r="BVE16" s="180"/>
      <c r="BVF16" s="180"/>
      <c r="BVG16" s="180"/>
      <c r="BVH16" s="180"/>
      <c r="BVI16" s="180"/>
      <c r="BVJ16" s="180"/>
      <c r="BVK16" s="180"/>
      <c r="BVL16" s="180"/>
      <c r="BVM16" s="180"/>
      <c r="BVN16" s="180"/>
      <c r="BVO16" s="180"/>
      <c r="BVP16" s="180"/>
      <c r="BVQ16" s="180"/>
      <c r="BVR16" s="180"/>
      <c r="BVS16" s="180"/>
      <c r="BVT16" s="180"/>
      <c r="BVU16" s="180"/>
      <c r="BVV16" s="180"/>
      <c r="BVW16" s="180"/>
      <c r="BVX16" s="180"/>
      <c r="BVY16" s="180"/>
      <c r="BVZ16" s="180"/>
      <c r="BWA16" s="180"/>
      <c r="BWB16" s="180"/>
      <c r="BWC16" s="180"/>
      <c r="BWD16" s="180"/>
      <c r="BWE16" s="180"/>
      <c r="BWF16" s="180"/>
      <c r="BWG16" s="180"/>
      <c r="BWH16" s="180"/>
      <c r="BWI16" s="180"/>
      <c r="BWJ16" s="180"/>
      <c r="BWK16" s="180"/>
      <c r="BWL16" s="180"/>
      <c r="BWM16" s="180"/>
      <c r="BWN16" s="180"/>
      <c r="BWO16" s="180"/>
      <c r="BWP16" s="180"/>
      <c r="BWQ16" s="180"/>
      <c r="BWR16" s="180"/>
      <c r="BWS16" s="180"/>
      <c r="BWT16" s="180"/>
      <c r="BWU16" s="180"/>
      <c r="BWV16" s="180"/>
      <c r="BWW16" s="180"/>
      <c r="BWX16" s="180"/>
      <c r="BWY16" s="180"/>
      <c r="BWZ16" s="180"/>
      <c r="BXA16" s="180"/>
      <c r="BXB16" s="180"/>
      <c r="BXC16" s="180"/>
      <c r="BXD16" s="180"/>
      <c r="BXE16" s="180"/>
      <c r="BXF16" s="180"/>
      <c r="BXG16" s="180"/>
      <c r="BXH16" s="180"/>
      <c r="BXI16" s="180"/>
      <c r="BXJ16" s="180"/>
      <c r="BXK16" s="180"/>
      <c r="BXL16" s="180"/>
      <c r="BXM16" s="180"/>
      <c r="BXN16" s="180"/>
      <c r="BXO16" s="180"/>
      <c r="BXP16" s="180"/>
      <c r="BXQ16" s="180"/>
      <c r="BXR16" s="180"/>
      <c r="BXS16" s="180"/>
      <c r="BXT16" s="180"/>
      <c r="BXU16" s="180"/>
      <c r="BXV16" s="180"/>
      <c r="BXW16" s="180"/>
      <c r="BXX16" s="180"/>
      <c r="BXY16" s="180"/>
      <c r="BXZ16" s="180"/>
      <c r="BYA16" s="180"/>
      <c r="BYB16" s="180"/>
      <c r="BYC16" s="180"/>
      <c r="BYD16" s="180"/>
      <c r="BYE16" s="180"/>
      <c r="BYF16" s="180"/>
      <c r="BYG16" s="180"/>
      <c r="BYH16" s="180"/>
      <c r="BYI16" s="180"/>
      <c r="BYJ16" s="180"/>
      <c r="BYK16" s="180"/>
      <c r="BYL16" s="180"/>
      <c r="BYM16" s="180"/>
      <c r="BYN16" s="180"/>
      <c r="BYO16" s="180"/>
      <c r="BYP16" s="180"/>
      <c r="BYQ16" s="180"/>
      <c r="BYR16" s="180"/>
      <c r="BYS16" s="180"/>
      <c r="BYT16" s="180"/>
      <c r="BYU16" s="180"/>
      <c r="BYV16" s="180"/>
      <c r="BYW16" s="180"/>
      <c r="BYX16" s="180"/>
      <c r="BYY16" s="180"/>
      <c r="BYZ16" s="180"/>
      <c r="BZA16" s="180"/>
      <c r="BZB16" s="180"/>
      <c r="BZC16" s="180"/>
      <c r="BZD16" s="180"/>
      <c r="BZE16" s="180"/>
      <c r="BZF16" s="180"/>
      <c r="BZG16" s="180"/>
      <c r="BZH16" s="180"/>
      <c r="BZI16" s="180"/>
      <c r="BZJ16" s="180"/>
      <c r="BZK16" s="180"/>
      <c r="BZL16" s="180"/>
      <c r="BZM16" s="180"/>
      <c r="BZN16" s="180"/>
      <c r="BZO16" s="180"/>
      <c r="BZP16" s="180"/>
      <c r="BZQ16" s="180"/>
      <c r="BZR16" s="180"/>
      <c r="BZS16" s="180"/>
      <c r="BZT16" s="180"/>
      <c r="BZU16" s="180"/>
      <c r="BZV16" s="180"/>
      <c r="BZW16" s="180"/>
      <c r="BZX16" s="180"/>
      <c r="BZY16" s="180"/>
      <c r="BZZ16" s="180"/>
      <c r="CAA16" s="180"/>
      <c r="CAB16" s="180"/>
      <c r="CAC16" s="180"/>
      <c r="CAD16" s="180"/>
      <c r="CAE16" s="180"/>
      <c r="CAF16" s="180"/>
      <c r="CAG16" s="180"/>
      <c r="CAH16" s="180"/>
      <c r="CAI16" s="180"/>
      <c r="CAJ16" s="180"/>
      <c r="CAK16" s="180"/>
      <c r="CAL16" s="180"/>
      <c r="CAM16" s="180"/>
      <c r="CAN16" s="180"/>
      <c r="CAO16" s="180"/>
      <c r="CAP16" s="180"/>
      <c r="CAQ16" s="180"/>
      <c r="CAR16" s="180"/>
      <c r="CAS16" s="180"/>
      <c r="CAT16" s="180"/>
      <c r="CAU16" s="180"/>
      <c r="CAV16" s="180"/>
      <c r="CAW16" s="180"/>
      <c r="CAX16" s="180"/>
      <c r="CAY16" s="180"/>
      <c r="CAZ16" s="180"/>
      <c r="CBA16" s="180"/>
      <c r="CBB16" s="180"/>
      <c r="CBC16" s="180"/>
      <c r="CBD16" s="180"/>
      <c r="CBE16" s="180"/>
      <c r="CBF16" s="180"/>
      <c r="CBG16" s="180"/>
      <c r="CBH16" s="180"/>
      <c r="CBI16" s="180"/>
      <c r="CBJ16" s="180"/>
      <c r="CBK16" s="180"/>
      <c r="CBL16" s="180"/>
      <c r="CBM16" s="180"/>
      <c r="CBN16" s="180"/>
      <c r="CBO16" s="180"/>
      <c r="CBP16" s="180"/>
      <c r="CBQ16" s="180"/>
      <c r="CBR16" s="180"/>
      <c r="CBS16" s="180"/>
      <c r="CBT16" s="180"/>
      <c r="CBU16" s="180"/>
      <c r="CBV16" s="180"/>
      <c r="CBW16" s="180"/>
      <c r="CBX16" s="180"/>
      <c r="CBY16" s="180"/>
      <c r="CBZ16" s="180"/>
      <c r="CCA16" s="180"/>
      <c r="CCB16" s="180"/>
      <c r="CCC16" s="180"/>
      <c r="CCD16" s="180"/>
      <c r="CCE16" s="180"/>
      <c r="CCF16" s="180"/>
      <c r="CCG16" s="180"/>
      <c r="CCH16" s="180"/>
      <c r="CCI16" s="180"/>
      <c r="CCJ16" s="180"/>
      <c r="CCK16" s="180"/>
      <c r="CCL16" s="180"/>
      <c r="CCM16" s="180"/>
      <c r="CCN16" s="180"/>
      <c r="CCO16" s="180"/>
      <c r="CCP16" s="180"/>
      <c r="CCQ16" s="180"/>
      <c r="CCR16" s="180"/>
      <c r="CCS16" s="180"/>
      <c r="CCT16" s="180"/>
      <c r="CCU16" s="180"/>
      <c r="CCV16" s="180"/>
      <c r="CCW16" s="180"/>
      <c r="CCX16" s="180"/>
      <c r="CCY16" s="180"/>
      <c r="CCZ16" s="180"/>
      <c r="CDA16" s="180"/>
      <c r="CDB16" s="180"/>
      <c r="CDC16" s="180"/>
      <c r="CDD16" s="180"/>
      <c r="CDE16" s="180"/>
      <c r="CDF16" s="180"/>
      <c r="CDG16" s="180"/>
      <c r="CDH16" s="180"/>
      <c r="CDI16" s="180"/>
      <c r="CDJ16" s="180"/>
      <c r="CDK16" s="180"/>
      <c r="CDL16" s="180"/>
      <c r="CDM16" s="180"/>
      <c r="CDN16" s="180"/>
      <c r="CDO16" s="180"/>
      <c r="CDP16" s="180"/>
      <c r="CDQ16" s="180"/>
      <c r="CDR16" s="180"/>
      <c r="CDS16" s="180"/>
      <c r="CDT16" s="180"/>
      <c r="CDU16" s="180"/>
      <c r="CDV16" s="180"/>
      <c r="CDW16" s="180"/>
      <c r="CDX16" s="180"/>
      <c r="CDY16" s="180"/>
      <c r="CDZ16" s="180"/>
      <c r="CEA16" s="180"/>
      <c r="CEB16" s="180"/>
      <c r="CEC16" s="180"/>
      <c r="CED16" s="180"/>
      <c r="CEE16" s="180"/>
      <c r="CEF16" s="180"/>
      <c r="CEG16" s="180"/>
      <c r="CEH16" s="180"/>
      <c r="CEI16" s="180"/>
      <c r="CEJ16" s="180"/>
      <c r="CEK16" s="180"/>
      <c r="CEL16" s="180"/>
      <c r="CEM16" s="180"/>
      <c r="CEN16" s="180"/>
      <c r="CEO16" s="180"/>
      <c r="CEP16" s="180"/>
      <c r="CEQ16" s="180"/>
      <c r="CER16" s="180"/>
      <c r="CES16" s="180"/>
      <c r="CET16" s="180"/>
      <c r="CEU16" s="180"/>
      <c r="CEV16" s="180"/>
      <c r="CEW16" s="180"/>
      <c r="CEX16" s="180"/>
      <c r="CEY16" s="180"/>
      <c r="CEZ16" s="180"/>
      <c r="CFA16" s="180"/>
      <c r="CFB16" s="180"/>
      <c r="CFC16" s="180"/>
      <c r="CFD16" s="180"/>
      <c r="CFE16" s="180"/>
      <c r="CFF16" s="180"/>
      <c r="CFG16" s="180"/>
      <c r="CFH16" s="180"/>
      <c r="CFI16" s="180"/>
      <c r="CFJ16" s="180"/>
      <c r="CFK16" s="180"/>
      <c r="CFL16" s="180"/>
      <c r="CFM16" s="180"/>
      <c r="CFN16" s="180"/>
      <c r="CFO16" s="180"/>
      <c r="CFP16" s="180"/>
      <c r="CFQ16" s="180"/>
      <c r="CFR16" s="180"/>
      <c r="CFS16" s="180"/>
      <c r="CFT16" s="180"/>
      <c r="CFU16" s="180"/>
      <c r="CFV16" s="180"/>
      <c r="CFW16" s="180"/>
      <c r="CFX16" s="180"/>
      <c r="CFY16" s="180"/>
      <c r="CFZ16" s="180"/>
      <c r="CGA16" s="180"/>
      <c r="CGB16" s="180"/>
      <c r="CGC16" s="180"/>
      <c r="CGD16" s="180"/>
      <c r="CGE16" s="180"/>
      <c r="CGF16" s="180"/>
      <c r="CGG16" s="180"/>
      <c r="CGH16" s="180"/>
      <c r="CGI16" s="180"/>
      <c r="CGJ16" s="180"/>
      <c r="CGK16" s="180"/>
      <c r="CGL16" s="180"/>
      <c r="CGM16" s="180"/>
      <c r="CGN16" s="180"/>
      <c r="CGO16" s="180"/>
      <c r="CGP16" s="180"/>
      <c r="CGQ16" s="180"/>
      <c r="CGR16" s="180"/>
      <c r="CGS16" s="180"/>
      <c r="CGT16" s="180"/>
      <c r="CGU16" s="180"/>
      <c r="CGV16" s="180"/>
      <c r="CGW16" s="180"/>
      <c r="CGX16" s="180"/>
      <c r="CGY16" s="180"/>
      <c r="CGZ16" s="180"/>
      <c r="CHA16" s="180"/>
      <c r="CHB16" s="180"/>
      <c r="CHC16" s="180"/>
      <c r="CHD16" s="180"/>
      <c r="CHE16" s="180"/>
      <c r="CHF16" s="180"/>
      <c r="CHG16" s="180"/>
      <c r="CHH16" s="180"/>
      <c r="CHI16" s="180"/>
      <c r="CHJ16" s="180"/>
      <c r="CHK16" s="180"/>
      <c r="CHL16" s="180"/>
      <c r="CHM16" s="180"/>
      <c r="CHN16" s="180"/>
      <c r="CHO16" s="180"/>
      <c r="CHP16" s="180"/>
      <c r="CHQ16" s="180"/>
      <c r="CHR16" s="180"/>
      <c r="CHS16" s="180"/>
      <c r="CHT16" s="180"/>
      <c r="CHU16" s="180"/>
      <c r="CHV16" s="180"/>
      <c r="CHW16" s="180"/>
      <c r="CHX16" s="180"/>
      <c r="CHY16" s="180"/>
      <c r="CHZ16" s="180"/>
      <c r="CIA16" s="180"/>
      <c r="CIB16" s="180"/>
      <c r="CIC16" s="180"/>
      <c r="CID16" s="180"/>
      <c r="CIE16" s="180"/>
      <c r="CIF16" s="180"/>
      <c r="CIG16" s="180"/>
      <c r="CIH16" s="180"/>
      <c r="CII16" s="180"/>
      <c r="CIJ16" s="180"/>
      <c r="CIK16" s="180"/>
      <c r="CIL16" s="180"/>
      <c r="CIM16" s="180"/>
      <c r="CIN16" s="180"/>
      <c r="CIO16" s="180"/>
      <c r="CIP16" s="180"/>
      <c r="CIQ16" s="180"/>
      <c r="CIR16" s="180"/>
      <c r="CIS16" s="180"/>
      <c r="CIT16" s="180"/>
      <c r="CIU16" s="180"/>
      <c r="CIV16" s="180"/>
      <c r="CIW16" s="180"/>
      <c r="CIX16" s="180"/>
      <c r="CIY16" s="180"/>
      <c r="CIZ16" s="180"/>
      <c r="CJA16" s="180"/>
      <c r="CJB16" s="180"/>
      <c r="CJC16" s="180"/>
      <c r="CJD16" s="180"/>
      <c r="CJE16" s="180"/>
      <c r="CJF16" s="180"/>
      <c r="CJG16" s="180"/>
      <c r="CJH16" s="180"/>
      <c r="CJI16" s="180"/>
      <c r="CJJ16" s="180"/>
      <c r="CJK16" s="180"/>
      <c r="CJL16" s="180"/>
      <c r="CJM16" s="180"/>
      <c r="CJN16" s="180"/>
      <c r="CJO16" s="180"/>
      <c r="CJP16" s="180"/>
      <c r="CJQ16" s="180"/>
      <c r="CJR16" s="180"/>
      <c r="CJS16" s="180"/>
      <c r="CJT16" s="180"/>
      <c r="CJU16" s="180"/>
      <c r="CJV16" s="180"/>
      <c r="CJW16" s="180"/>
      <c r="CJX16" s="180"/>
      <c r="CJY16" s="180"/>
      <c r="CJZ16" s="180"/>
      <c r="CKA16" s="180"/>
      <c r="CKB16" s="180"/>
      <c r="CKC16" s="180"/>
      <c r="CKD16" s="180"/>
      <c r="CKE16" s="180"/>
      <c r="CKF16" s="180"/>
      <c r="CKG16" s="180"/>
      <c r="CKH16" s="180"/>
      <c r="CKI16" s="180"/>
      <c r="CKJ16" s="180"/>
      <c r="CKK16" s="180"/>
      <c r="CKL16" s="180"/>
      <c r="CKM16" s="180"/>
      <c r="CKN16" s="180"/>
      <c r="CKO16" s="180"/>
      <c r="CKP16" s="180"/>
      <c r="CKQ16" s="180"/>
      <c r="CKR16" s="180"/>
      <c r="CKS16" s="180"/>
      <c r="CKT16" s="180"/>
      <c r="CKU16" s="180"/>
      <c r="CKV16" s="180"/>
      <c r="CKW16" s="180"/>
      <c r="CKX16" s="180"/>
      <c r="CKY16" s="180"/>
      <c r="CKZ16" s="180"/>
      <c r="CLA16" s="180"/>
      <c r="CLB16" s="180"/>
      <c r="CLC16" s="180"/>
      <c r="CLD16" s="180"/>
      <c r="CLE16" s="180"/>
      <c r="CLF16" s="180"/>
      <c r="CLG16" s="180"/>
      <c r="CLH16" s="180"/>
      <c r="CLI16" s="180"/>
      <c r="CLJ16" s="180"/>
      <c r="CLK16" s="180"/>
      <c r="CLL16" s="180"/>
      <c r="CLM16" s="180"/>
      <c r="CLN16" s="180"/>
      <c r="CLO16" s="180"/>
      <c r="CLP16" s="180"/>
      <c r="CLQ16" s="180"/>
      <c r="CLR16" s="180"/>
      <c r="CLS16" s="180"/>
      <c r="CLT16" s="180"/>
      <c r="CLU16" s="180"/>
      <c r="CLV16" s="180"/>
      <c r="CLW16" s="180"/>
      <c r="CLX16" s="180"/>
      <c r="CLY16" s="180"/>
      <c r="CLZ16" s="180"/>
      <c r="CMA16" s="180"/>
      <c r="CMB16" s="180"/>
      <c r="CMC16" s="180"/>
      <c r="CMD16" s="180"/>
      <c r="CME16" s="180"/>
      <c r="CMF16" s="180"/>
      <c r="CMG16" s="180"/>
      <c r="CMH16" s="180"/>
      <c r="CMI16" s="180"/>
      <c r="CMJ16" s="180"/>
      <c r="CMK16" s="180"/>
      <c r="CML16" s="180"/>
      <c r="CMM16" s="180"/>
      <c r="CMN16" s="180"/>
      <c r="CMO16" s="180"/>
      <c r="CMP16" s="180"/>
      <c r="CMQ16" s="180"/>
      <c r="CMR16" s="180"/>
      <c r="CMS16" s="180"/>
      <c r="CMT16" s="180"/>
      <c r="CMU16" s="180"/>
      <c r="CMV16" s="180"/>
      <c r="CMW16" s="180"/>
      <c r="CMX16" s="180"/>
      <c r="CMY16" s="180"/>
      <c r="CMZ16" s="180"/>
      <c r="CNA16" s="180"/>
      <c r="CNB16" s="180"/>
      <c r="CNC16" s="180"/>
      <c r="CND16" s="180"/>
      <c r="CNE16" s="180"/>
      <c r="CNF16" s="180"/>
      <c r="CNG16" s="180"/>
      <c r="CNH16" s="180"/>
      <c r="CNI16" s="180"/>
      <c r="CNJ16" s="180"/>
      <c r="CNK16" s="180"/>
      <c r="CNL16" s="180"/>
      <c r="CNM16" s="180"/>
      <c r="CNN16" s="180"/>
      <c r="CNO16" s="180"/>
      <c r="CNP16" s="180"/>
      <c r="CNQ16" s="180"/>
      <c r="CNR16" s="180"/>
      <c r="CNS16" s="180"/>
      <c r="CNT16" s="180"/>
      <c r="CNU16" s="180"/>
      <c r="CNV16" s="180"/>
      <c r="CNW16" s="180"/>
      <c r="CNX16" s="180"/>
      <c r="CNY16" s="180"/>
      <c r="CNZ16" s="180"/>
      <c r="COA16" s="180"/>
      <c r="COB16" s="180"/>
      <c r="COC16" s="180"/>
      <c r="COD16" s="180"/>
      <c r="COE16" s="180"/>
      <c r="COF16" s="180"/>
      <c r="COG16" s="180"/>
      <c r="COH16" s="180"/>
      <c r="COI16" s="180"/>
      <c r="COJ16" s="180"/>
      <c r="COK16" s="180"/>
      <c r="COL16" s="180"/>
      <c r="COM16" s="180"/>
      <c r="CON16" s="180"/>
      <c r="COO16" s="180"/>
      <c r="COP16" s="180"/>
      <c r="COQ16" s="180"/>
      <c r="COR16" s="180"/>
      <c r="COS16" s="180"/>
      <c r="COT16" s="180"/>
      <c r="COU16" s="180"/>
      <c r="COV16" s="180"/>
      <c r="COW16" s="180"/>
      <c r="COX16" s="180"/>
      <c r="COY16" s="180"/>
      <c r="COZ16" s="180"/>
      <c r="CPA16" s="180"/>
      <c r="CPB16" s="180"/>
      <c r="CPC16" s="180"/>
      <c r="CPD16" s="180"/>
      <c r="CPE16" s="180"/>
      <c r="CPF16" s="180"/>
      <c r="CPG16" s="180"/>
      <c r="CPH16" s="180"/>
      <c r="CPI16" s="180"/>
      <c r="CPJ16" s="180"/>
      <c r="CPK16" s="180"/>
      <c r="CPL16" s="180"/>
      <c r="CPM16" s="180"/>
      <c r="CPN16" s="180"/>
      <c r="CPO16" s="180"/>
      <c r="CPP16" s="180"/>
      <c r="CPQ16" s="180"/>
      <c r="CPR16" s="180"/>
      <c r="CPS16" s="180"/>
      <c r="CPT16" s="180"/>
      <c r="CPU16" s="180"/>
      <c r="CPV16" s="180"/>
      <c r="CPW16" s="180"/>
      <c r="CPX16" s="180"/>
      <c r="CPY16" s="180"/>
      <c r="CPZ16" s="180"/>
      <c r="CQA16" s="180"/>
      <c r="CQB16" s="180"/>
      <c r="CQC16" s="180"/>
      <c r="CQD16" s="180"/>
      <c r="CQE16" s="180"/>
      <c r="CQF16" s="180"/>
      <c r="CQG16" s="180"/>
      <c r="CQH16" s="180"/>
      <c r="CQI16" s="180"/>
      <c r="CQJ16" s="180"/>
      <c r="CQK16" s="180"/>
      <c r="CQL16" s="180"/>
      <c r="CQM16" s="180"/>
      <c r="CQN16" s="180"/>
      <c r="CQO16" s="180"/>
      <c r="CQP16" s="180"/>
      <c r="CQQ16" s="180"/>
      <c r="CQR16" s="180"/>
      <c r="CQS16" s="180"/>
      <c r="CQT16" s="180"/>
      <c r="CQU16" s="180"/>
      <c r="CQV16" s="180"/>
      <c r="CQW16" s="180"/>
      <c r="CQX16" s="180"/>
      <c r="CQY16" s="180"/>
      <c r="CQZ16" s="180"/>
      <c r="CRA16" s="180"/>
      <c r="CRB16" s="180"/>
      <c r="CRC16" s="180"/>
      <c r="CRD16" s="180"/>
      <c r="CRE16" s="180"/>
      <c r="CRF16" s="180"/>
      <c r="CRG16" s="180"/>
      <c r="CRH16" s="180"/>
      <c r="CRI16" s="180"/>
      <c r="CRJ16" s="180"/>
      <c r="CRK16" s="180"/>
      <c r="CRL16" s="180"/>
      <c r="CRM16" s="180"/>
      <c r="CRN16" s="180"/>
      <c r="CRO16" s="180"/>
      <c r="CRP16" s="180"/>
      <c r="CRQ16" s="180"/>
      <c r="CRR16" s="180"/>
      <c r="CRS16" s="180"/>
      <c r="CRT16" s="180"/>
      <c r="CRU16" s="180"/>
      <c r="CRV16" s="180"/>
      <c r="CRW16" s="180"/>
      <c r="CRX16" s="180"/>
      <c r="CRY16" s="180"/>
      <c r="CRZ16" s="180"/>
      <c r="CSA16" s="180"/>
      <c r="CSB16" s="180"/>
      <c r="CSC16" s="180"/>
      <c r="CSD16" s="180"/>
      <c r="CSE16" s="180"/>
      <c r="CSF16" s="180"/>
      <c r="CSG16" s="180"/>
      <c r="CSH16" s="180"/>
      <c r="CSI16" s="180"/>
      <c r="CSJ16" s="180"/>
      <c r="CSK16" s="180"/>
      <c r="CSL16" s="180"/>
      <c r="CSM16" s="180"/>
      <c r="CSN16" s="180"/>
      <c r="CSO16" s="180"/>
      <c r="CSP16" s="180"/>
      <c r="CSQ16" s="180"/>
      <c r="CSR16" s="180"/>
      <c r="CSS16" s="180"/>
      <c r="CST16" s="180"/>
      <c r="CSU16" s="180"/>
      <c r="CSV16" s="180"/>
      <c r="CSW16" s="180"/>
      <c r="CSX16" s="180"/>
      <c r="CSY16" s="180"/>
      <c r="CSZ16" s="180"/>
      <c r="CTA16" s="180"/>
      <c r="CTB16" s="180"/>
      <c r="CTC16" s="180"/>
      <c r="CTD16" s="180"/>
      <c r="CTE16" s="180"/>
      <c r="CTF16" s="180"/>
      <c r="CTG16" s="180"/>
      <c r="CTH16" s="180"/>
      <c r="CTI16" s="180"/>
      <c r="CTJ16" s="180"/>
      <c r="CTK16" s="180"/>
      <c r="CTL16" s="180"/>
      <c r="CTM16" s="180"/>
      <c r="CTN16" s="180"/>
      <c r="CTO16" s="180"/>
      <c r="CTP16" s="180"/>
      <c r="CTQ16" s="180"/>
      <c r="CTR16" s="180"/>
      <c r="CTS16" s="180"/>
      <c r="CTT16" s="180"/>
      <c r="CTU16" s="180"/>
      <c r="CTV16" s="180"/>
      <c r="CTW16" s="180"/>
      <c r="CTX16" s="180"/>
      <c r="CTY16" s="180"/>
      <c r="CTZ16" s="180"/>
      <c r="CUA16" s="180"/>
      <c r="CUB16" s="180"/>
      <c r="CUC16" s="180"/>
      <c r="CUD16" s="180"/>
      <c r="CUE16" s="180"/>
      <c r="CUF16" s="180"/>
      <c r="CUG16" s="180"/>
      <c r="CUH16" s="180"/>
      <c r="CUI16" s="180"/>
      <c r="CUJ16" s="180"/>
      <c r="CUK16" s="180"/>
      <c r="CUL16" s="180"/>
      <c r="CUM16" s="180"/>
      <c r="CUN16" s="180"/>
      <c r="CUO16" s="180"/>
      <c r="CUP16" s="180"/>
      <c r="CUQ16" s="180"/>
      <c r="CUR16" s="180"/>
      <c r="CUS16" s="180"/>
      <c r="CUT16" s="180"/>
      <c r="CUU16" s="180"/>
      <c r="CUV16" s="180"/>
      <c r="CUW16" s="180"/>
      <c r="CUX16" s="180"/>
      <c r="CUY16" s="180"/>
      <c r="CUZ16" s="180"/>
      <c r="CVA16" s="180"/>
      <c r="CVB16" s="180"/>
      <c r="CVC16" s="180"/>
      <c r="CVD16" s="180"/>
      <c r="CVE16" s="180"/>
      <c r="CVF16" s="180"/>
      <c r="CVG16" s="180"/>
      <c r="CVH16" s="180"/>
      <c r="CVI16" s="180"/>
      <c r="CVJ16" s="180"/>
      <c r="CVK16" s="180"/>
      <c r="CVL16" s="180"/>
      <c r="CVM16" s="180"/>
      <c r="CVN16" s="180"/>
      <c r="CVO16" s="180"/>
      <c r="CVP16" s="180"/>
      <c r="CVQ16" s="180"/>
      <c r="CVR16" s="180"/>
      <c r="CVS16" s="180"/>
      <c r="CVT16" s="180"/>
      <c r="CVU16" s="180"/>
      <c r="CVV16" s="180"/>
      <c r="CVW16" s="180"/>
      <c r="CVX16" s="180"/>
      <c r="CVY16" s="180"/>
      <c r="CVZ16" s="180"/>
      <c r="CWA16" s="180"/>
      <c r="CWB16" s="180"/>
      <c r="CWC16" s="180"/>
      <c r="CWD16" s="180"/>
      <c r="CWE16" s="180"/>
      <c r="CWF16" s="180"/>
      <c r="CWG16" s="180"/>
      <c r="CWH16" s="180"/>
      <c r="CWI16" s="180"/>
      <c r="CWJ16" s="180"/>
      <c r="CWK16" s="180"/>
      <c r="CWL16" s="180"/>
      <c r="CWM16" s="180"/>
      <c r="CWN16" s="180"/>
      <c r="CWO16" s="180"/>
      <c r="CWP16" s="180"/>
      <c r="CWQ16" s="180"/>
      <c r="CWR16" s="180"/>
      <c r="CWS16" s="180"/>
      <c r="CWT16" s="180"/>
      <c r="CWU16" s="180"/>
      <c r="CWV16" s="180"/>
      <c r="CWW16" s="180"/>
      <c r="CWX16" s="180"/>
      <c r="CWY16" s="180"/>
      <c r="CWZ16" s="180"/>
      <c r="CXA16" s="180"/>
      <c r="CXB16" s="180"/>
      <c r="CXC16" s="180"/>
      <c r="CXD16" s="180"/>
      <c r="CXE16" s="180"/>
      <c r="CXF16" s="180"/>
      <c r="CXG16" s="180"/>
      <c r="CXH16" s="180"/>
      <c r="CXI16" s="180"/>
      <c r="CXJ16" s="180"/>
      <c r="CXK16" s="180"/>
      <c r="CXL16" s="180"/>
      <c r="CXM16" s="180"/>
      <c r="CXN16" s="180"/>
      <c r="CXO16" s="180"/>
      <c r="CXP16" s="180"/>
      <c r="CXQ16" s="180"/>
      <c r="CXR16" s="180"/>
      <c r="CXS16" s="180"/>
      <c r="CXT16" s="180"/>
      <c r="CXU16" s="180"/>
      <c r="CXV16" s="180"/>
      <c r="CXW16" s="180"/>
      <c r="CXX16" s="180"/>
      <c r="CXY16" s="180"/>
      <c r="CXZ16" s="180"/>
      <c r="CYA16" s="180"/>
      <c r="CYB16" s="180"/>
      <c r="CYC16" s="180"/>
      <c r="CYD16" s="180"/>
      <c r="CYE16" s="180"/>
      <c r="CYF16" s="180"/>
      <c r="CYG16" s="180"/>
      <c r="CYH16" s="180"/>
      <c r="CYI16" s="180"/>
      <c r="CYJ16" s="180"/>
      <c r="CYK16" s="180"/>
      <c r="CYL16" s="180"/>
      <c r="CYM16" s="180"/>
      <c r="CYN16" s="180"/>
      <c r="CYO16" s="180"/>
      <c r="CYP16" s="180"/>
      <c r="CYQ16" s="180"/>
      <c r="CYR16" s="180"/>
      <c r="CYS16" s="180"/>
      <c r="CYT16" s="180"/>
      <c r="CYU16" s="180"/>
      <c r="CYV16" s="180"/>
      <c r="CYW16" s="180"/>
      <c r="CYX16" s="180"/>
      <c r="CYY16" s="180"/>
      <c r="CYZ16" s="180"/>
      <c r="CZA16" s="180"/>
      <c r="CZB16" s="180"/>
      <c r="CZC16" s="180"/>
      <c r="CZD16" s="180"/>
      <c r="CZE16" s="180"/>
      <c r="CZF16" s="180"/>
      <c r="CZG16" s="180"/>
      <c r="CZH16" s="180"/>
      <c r="CZI16" s="180"/>
      <c r="CZJ16" s="180"/>
      <c r="CZK16" s="180"/>
      <c r="CZL16" s="180"/>
      <c r="CZM16" s="180"/>
      <c r="CZN16" s="180"/>
      <c r="CZO16" s="180"/>
      <c r="CZP16" s="180"/>
      <c r="CZQ16" s="180"/>
      <c r="CZR16" s="180"/>
      <c r="CZS16" s="180"/>
      <c r="CZT16" s="180"/>
      <c r="CZU16" s="180"/>
      <c r="CZV16" s="180"/>
      <c r="CZW16" s="180"/>
      <c r="CZX16" s="180"/>
      <c r="CZY16" s="180"/>
      <c r="CZZ16" s="180"/>
      <c r="DAA16" s="180"/>
      <c r="DAB16" s="180"/>
      <c r="DAC16" s="180"/>
      <c r="DAD16" s="180"/>
      <c r="DAE16" s="180"/>
      <c r="DAF16" s="180"/>
      <c r="DAG16" s="180"/>
      <c r="DAH16" s="180"/>
      <c r="DAI16" s="180"/>
      <c r="DAJ16" s="180"/>
      <c r="DAK16" s="180"/>
      <c r="DAL16" s="180"/>
      <c r="DAM16" s="180"/>
      <c r="DAN16" s="180"/>
      <c r="DAO16" s="180"/>
      <c r="DAP16" s="180"/>
      <c r="DAQ16" s="180"/>
      <c r="DAR16" s="180"/>
      <c r="DAS16" s="180"/>
      <c r="DAT16" s="180"/>
      <c r="DAU16" s="180"/>
      <c r="DAV16" s="180"/>
      <c r="DAW16" s="180"/>
      <c r="DAX16" s="180"/>
      <c r="DAY16" s="180"/>
      <c r="DAZ16" s="180"/>
      <c r="DBA16" s="180"/>
      <c r="DBB16" s="180"/>
      <c r="DBC16" s="180"/>
      <c r="DBD16" s="180"/>
      <c r="DBE16" s="180"/>
      <c r="DBF16" s="180"/>
      <c r="DBG16" s="180"/>
      <c r="DBH16" s="180"/>
      <c r="DBI16" s="180"/>
      <c r="DBJ16" s="180"/>
      <c r="DBK16" s="180"/>
      <c r="DBL16" s="180"/>
      <c r="DBM16" s="180"/>
      <c r="DBN16" s="180"/>
      <c r="DBO16" s="180"/>
      <c r="DBP16" s="180"/>
      <c r="DBQ16" s="180"/>
      <c r="DBR16" s="180"/>
      <c r="DBS16" s="180"/>
      <c r="DBT16" s="180"/>
      <c r="DBU16" s="180"/>
      <c r="DBV16" s="180"/>
      <c r="DBW16" s="180"/>
      <c r="DBX16" s="180"/>
      <c r="DBY16" s="180"/>
      <c r="DBZ16" s="180"/>
      <c r="DCA16" s="180"/>
      <c r="DCB16" s="180"/>
      <c r="DCC16" s="180"/>
      <c r="DCD16" s="180"/>
      <c r="DCE16" s="180"/>
      <c r="DCF16" s="180"/>
      <c r="DCG16" s="180"/>
      <c r="DCH16" s="180"/>
      <c r="DCI16" s="180"/>
      <c r="DCJ16" s="180"/>
      <c r="DCK16" s="180"/>
      <c r="DCL16" s="180"/>
      <c r="DCM16" s="180"/>
      <c r="DCN16" s="180"/>
      <c r="DCO16" s="180"/>
      <c r="DCP16" s="180"/>
      <c r="DCQ16" s="180"/>
      <c r="DCR16" s="180"/>
      <c r="DCS16" s="180"/>
      <c r="DCT16" s="180"/>
      <c r="DCU16" s="180"/>
      <c r="DCV16" s="180"/>
      <c r="DCW16" s="180"/>
      <c r="DCX16" s="180"/>
      <c r="DCY16" s="180"/>
      <c r="DCZ16" s="180"/>
      <c r="DDA16" s="180"/>
      <c r="DDB16" s="180"/>
      <c r="DDC16" s="180"/>
      <c r="DDD16" s="180"/>
      <c r="DDE16" s="180"/>
      <c r="DDF16" s="180"/>
      <c r="DDG16" s="180"/>
      <c r="DDH16" s="180"/>
      <c r="DDI16" s="180"/>
      <c r="DDJ16" s="180"/>
      <c r="DDK16" s="180"/>
      <c r="DDL16" s="180"/>
      <c r="DDM16" s="180"/>
      <c r="DDN16" s="180"/>
      <c r="DDO16" s="180"/>
      <c r="DDP16" s="180"/>
      <c r="DDQ16" s="180"/>
      <c r="DDR16" s="180"/>
      <c r="DDS16" s="180"/>
      <c r="DDT16" s="180"/>
      <c r="DDU16" s="180"/>
      <c r="DDV16" s="180"/>
      <c r="DDW16" s="180"/>
      <c r="DDX16" s="180"/>
      <c r="DDY16" s="180"/>
      <c r="DDZ16" s="180"/>
      <c r="DEA16" s="180"/>
      <c r="DEB16" s="180"/>
      <c r="DEC16" s="180"/>
      <c r="DED16" s="180"/>
      <c r="DEE16" s="180"/>
      <c r="DEF16" s="180"/>
      <c r="DEG16" s="180"/>
      <c r="DEH16" s="180"/>
      <c r="DEI16" s="180"/>
      <c r="DEJ16" s="180"/>
      <c r="DEK16" s="180"/>
      <c r="DEL16" s="180"/>
      <c r="DEM16" s="180"/>
      <c r="DEN16" s="180"/>
      <c r="DEO16" s="180"/>
      <c r="DEP16" s="180"/>
      <c r="DEQ16" s="180"/>
      <c r="DER16" s="180"/>
      <c r="DES16" s="180"/>
      <c r="DET16" s="180"/>
      <c r="DEU16" s="180"/>
      <c r="DEV16" s="180"/>
      <c r="DEW16" s="180"/>
      <c r="DEX16" s="180"/>
      <c r="DEY16" s="180"/>
      <c r="DEZ16" s="180"/>
      <c r="DFA16" s="180"/>
      <c r="DFB16" s="180"/>
      <c r="DFC16" s="180"/>
      <c r="DFD16" s="180"/>
      <c r="DFE16" s="180"/>
      <c r="DFF16" s="180"/>
      <c r="DFG16" s="180"/>
      <c r="DFH16" s="180"/>
      <c r="DFI16" s="180"/>
      <c r="DFJ16" s="180"/>
      <c r="DFK16" s="180"/>
      <c r="DFL16" s="180"/>
      <c r="DFM16" s="180"/>
      <c r="DFN16" s="180"/>
      <c r="DFO16" s="180"/>
      <c r="DFP16" s="180"/>
      <c r="DFQ16" s="180"/>
      <c r="DFR16" s="180"/>
      <c r="DFS16" s="180"/>
      <c r="DFT16" s="180"/>
      <c r="DFU16" s="180"/>
      <c r="DFV16" s="180"/>
      <c r="DFW16" s="180"/>
      <c r="DFX16" s="180"/>
      <c r="DFY16" s="180"/>
      <c r="DFZ16" s="180"/>
      <c r="DGA16" s="180"/>
      <c r="DGB16" s="180"/>
      <c r="DGC16" s="180"/>
      <c r="DGD16" s="180"/>
      <c r="DGE16" s="180"/>
      <c r="DGF16" s="180"/>
      <c r="DGG16" s="180"/>
      <c r="DGH16" s="180"/>
      <c r="DGI16" s="180"/>
      <c r="DGJ16" s="180"/>
      <c r="DGK16" s="180"/>
      <c r="DGL16" s="180"/>
      <c r="DGM16" s="180"/>
      <c r="DGN16" s="180"/>
      <c r="DGO16" s="180"/>
      <c r="DGP16" s="180"/>
      <c r="DGQ16" s="180"/>
      <c r="DGR16" s="180"/>
      <c r="DGS16" s="180"/>
      <c r="DGT16" s="180"/>
      <c r="DGU16" s="180"/>
      <c r="DGV16" s="180"/>
      <c r="DGW16" s="180"/>
      <c r="DGX16" s="180"/>
      <c r="DGY16" s="180"/>
      <c r="DGZ16" s="180"/>
      <c r="DHA16" s="180"/>
      <c r="DHB16" s="180"/>
      <c r="DHC16" s="180"/>
      <c r="DHD16" s="180"/>
      <c r="DHE16" s="180"/>
      <c r="DHF16" s="180"/>
      <c r="DHG16" s="180"/>
      <c r="DHH16" s="180"/>
      <c r="DHI16" s="180"/>
      <c r="DHJ16" s="180"/>
      <c r="DHK16" s="180"/>
      <c r="DHL16" s="180"/>
      <c r="DHM16" s="180"/>
      <c r="DHN16" s="180"/>
      <c r="DHO16" s="180"/>
      <c r="DHP16" s="180"/>
      <c r="DHQ16" s="180"/>
      <c r="DHR16" s="180"/>
      <c r="DHS16" s="180"/>
      <c r="DHT16" s="180"/>
      <c r="DHU16" s="180"/>
      <c r="DHV16" s="180"/>
      <c r="DHW16" s="180"/>
      <c r="DHX16" s="180"/>
      <c r="DHY16" s="180"/>
      <c r="DHZ16" s="180"/>
      <c r="DIA16" s="180"/>
      <c r="DIB16" s="180"/>
      <c r="DIC16" s="180"/>
      <c r="DID16" s="180"/>
      <c r="DIE16" s="180"/>
      <c r="DIF16" s="180"/>
      <c r="DIG16" s="180"/>
      <c r="DIH16" s="180"/>
      <c r="DII16" s="180"/>
      <c r="DIJ16" s="180"/>
      <c r="DIK16" s="180"/>
      <c r="DIL16" s="180"/>
      <c r="DIM16" s="180"/>
      <c r="DIN16" s="180"/>
      <c r="DIO16" s="180"/>
      <c r="DIP16" s="180"/>
    </row>
    <row r="17" spans="1:2954" s="22" customFormat="1" ht="12" customHeight="1">
      <c r="A17" s="1236" t="s">
        <v>65</v>
      </c>
      <c r="B17" s="1237"/>
      <c r="C17" s="1237"/>
      <c r="D17" s="1236"/>
      <c r="E17" s="1237"/>
      <c r="F17" s="1237"/>
      <c r="G17" s="1238"/>
      <c r="H17" s="1238"/>
      <c r="I17" s="1238"/>
      <c r="J17" s="1238"/>
      <c r="K17" s="1238"/>
      <c r="L17" s="1238"/>
      <c r="M17" s="1238"/>
      <c r="N17" s="1238"/>
      <c r="O17" s="1238"/>
      <c r="P17" s="1238"/>
      <c r="Q17" s="1238"/>
      <c r="R17" s="1237"/>
      <c r="S17" s="180"/>
      <c r="T17" s="180"/>
      <c r="U17" s="180"/>
      <c r="V17" s="180"/>
      <c r="W17" s="180"/>
      <c r="X17" s="180"/>
      <c r="Y17" s="180"/>
      <c r="Z17" s="180"/>
      <c r="AA17" s="180"/>
      <c r="AB17" s="180"/>
      <c r="AC17" s="180"/>
      <c r="AD17" s="180"/>
      <c r="AE17" s="180"/>
      <c r="AF17" s="180"/>
      <c r="AG17" s="180"/>
      <c r="AH17" s="180"/>
      <c r="AI17" s="180"/>
      <c r="AJ17" s="180"/>
      <c r="AK17" s="180"/>
      <c r="AL17" s="180"/>
      <c r="AM17" s="180"/>
      <c r="AN17" s="180"/>
      <c r="AO17" s="180"/>
      <c r="AP17" s="180"/>
      <c r="AQ17" s="180"/>
      <c r="AR17" s="180"/>
      <c r="AS17" s="180"/>
      <c r="AT17" s="180"/>
      <c r="AU17" s="180"/>
      <c r="AV17" s="180"/>
      <c r="AW17" s="180"/>
      <c r="AX17" s="180"/>
      <c r="AY17" s="180"/>
      <c r="AZ17" s="180"/>
      <c r="BA17" s="180"/>
      <c r="BB17" s="180"/>
      <c r="BC17" s="180"/>
      <c r="BD17" s="180"/>
      <c r="BE17" s="180"/>
      <c r="BF17" s="180"/>
      <c r="BG17" s="180"/>
      <c r="BH17" s="180"/>
      <c r="BI17" s="180"/>
      <c r="BJ17" s="180"/>
      <c r="BK17" s="180"/>
      <c r="BL17" s="180"/>
      <c r="BM17" s="180"/>
      <c r="BN17" s="180"/>
      <c r="BO17" s="180"/>
      <c r="BP17" s="180"/>
      <c r="BQ17" s="180"/>
      <c r="BR17" s="180"/>
      <c r="BS17" s="180"/>
      <c r="BT17" s="180"/>
      <c r="BU17" s="180"/>
      <c r="BV17" s="180"/>
      <c r="BW17" s="180"/>
      <c r="BX17" s="180"/>
      <c r="BY17" s="180"/>
      <c r="BZ17" s="180"/>
      <c r="CA17" s="180"/>
      <c r="CB17" s="180"/>
      <c r="CC17" s="180"/>
      <c r="CD17" s="180"/>
      <c r="CE17" s="180"/>
      <c r="CF17" s="180"/>
      <c r="CG17" s="180"/>
      <c r="CH17" s="180"/>
      <c r="CI17" s="180"/>
      <c r="CJ17" s="180"/>
      <c r="CK17" s="180"/>
      <c r="CL17" s="180"/>
      <c r="CM17" s="180"/>
      <c r="CN17" s="180"/>
      <c r="CO17" s="180"/>
      <c r="CP17" s="180"/>
      <c r="CQ17" s="180"/>
      <c r="CR17" s="180"/>
      <c r="CS17" s="180"/>
      <c r="CT17" s="180"/>
      <c r="CU17" s="180"/>
      <c r="CV17" s="180"/>
      <c r="CW17" s="180"/>
      <c r="CX17" s="180"/>
      <c r="CY17" s="180"/>
      <c r="CZ17" s="180"/>
      <c r="DA17" s="180"/>
      <c r="DB17" s="180"/>
      <c r="DC17" s="180"/>
      <c r="DD17" s="180"/>
      <c r="DE17" s="180"/>
      <c r="DF17" s="180"/>
      <c r="DG17" s="180"/>
      <c r="DH17" s="180"/>
      <c r="DI17" s="180"/>
      <c r="DJ17" s="180"/>
      <c r="DK17" s="180"/>
      <c r="DL17" s="180"/>
      <c r="DM17" s="180"/>
      <c r="DN17" s="180"/>
      <c r="DO17" s="180"/>
      <c r="DP17" s="180"/>
      <c r="DQ17" s="180"/>
      <c r="DR17" s="180"/>
      <c r="DS17" s="180"/>
      <c r="DT17" s="180"/>
      <c r="DU17" s="180"/>
      <c r="DV17" s="180"/>
      <c r="DW17" s="180"/>
      <c r="DX17" s="180"/>
      <c r="DY17" s="180"/>
      <c r="DZ17" s="180"/>
      <c r="EA17" s="180"/>
      <c r="EB17" s="180"/>
      <c r="EC17" s="180"/>
      <c r="ED17" s="180"/>
      <c r="EE17" s="180"/>
      <c r="EF17" s="180"/>
      <c r="EG17" s="180"/>
      <c r="EH17" s="180"/>
      <c r="EI17" s="180"/>
      <c r="EJ17" s="180"/>
      <c r="EK17" s="180"/>
      <c r="EL17" s="180"/>
      <c r="EM17" s="180"/>
      <c r="EN17" s="180"/>
      <c r="EO17" s="180"/>
      <c r="EP17" s="180"/>
      <c r="EQ17" s="180"/>
      <c r="ER17" s="180"/>
      <c r="ES17" s="180"/>
      <c r="ET17" s="180"/>
      <c r="EU17" s="180"/>
      <c r="EV17" s="180"/>
      <c r="EW17" s="180"/>
      <c r="EX17" s="180"/>
      <c r="EY17" s="180"/>
      <c r="EZ17" s="180"/>
      <c r="FA17" s="180"/>
      <c r="FB17" s="180"/>
      <c r="FC17" s="180"/>
      <c r="FD17" s="180"/>
      <c r="FE17" s="180"/>
      <c r="FF17" s="180"/>
      <c r="FG17" s="180"/>
      <c r="FH17" s="180"/>
      <c r="FI17" s="180"/>
      <c r="FJ17" s="180"/>
      <c r="FK17" s="180"/>
      <c r="FL17" s="180"/>
      <c r="FM17" s="180"/>
      <c r="FN17" s="180"/>
      <c r="FO17" s="180"/>
      <c r="FP17" s="180"/>
      <c r="FQ17" s="180"/>
      <c r="FR17" s="180"/>
      <c r="FS17" s="180"/>
      <c r="FT17" s="180"/>
      <c r="FU17" s="180"/>
      <c r="FV17" s="180"/>
      <c r="FW17" s="180"/>
      <c r="FX17" s="180"/>
      <c r="FY17" s="180"/>
      <c r="FZ17" s="180"/>
      <c r="GA17" s="180"/>
      <c r="GB17" s="180"/>
      <c r="GC17" s="180"/>
      <c r="GD17" s="180"/>
      <c r="GE17" s="180"/>
      <c r="GF17" s="180"/>
      <c r="GG17" s="180"/>
      <c r="GH17" s="180"/>
      <c r="GI17" s="180"/>
      <c r="GJ17" s="180"/>
      <c r="GK17" s="180"/>
      <c r="GL17" s="180"/>
      <c r="GM17" s="180"/>
      <c r="GN17" s="180"/>
      <c r="GO17" s="180"/>
      <c r="GP17" s="180"/>
      <c r="GQ17" s="180"/>
      <c r="GR17" s="180"/>
      <c r="GS17" s="180"/>
      <c r="GT17" s="180"/>
      <c r="GU17" s="180"/>
      <c r="GV17" s="180"/>
      <c r="GW17" s="180"/>
      <c r="GX17" s="180"/>
      <c r="GY17" s="180"/>
      <c r="GZ17" s="180"/>
      <c r="HA17" s="180"/>
      <c r="HB17" s="180"/>
      <c r="HC17" s="180"/>
      <c r="HD17" s="180"/>
      <c r="HE17" s="180"/>
      <c r="HF17" s="180"/>
      <c r="HG17" s="180"/>
      <c r="HH17" s="180"/>
      <c r="HI17" s="180"/>
      <c r="HJ17" s="180"/>
      <c r="HK17" s="180"/>
      <c r="HL17" s="180"/>
      <c r="HM17" s="180"/>
      <c r="HN17" s="180"/>
      <c r="HO17" s="180"/>
      <c r="HP17" s="180"/>
      <c r="HQ17" s="180"/>
      <c r="HR17" s="180"/>
      <c r="HS17" s="180"/>
      <c r="HT17" s="180"/>
      <c r="HU17" s="180"/>
      <c r="HV17" s="180"/>
      <c r="HW17" s="180"/>
      <c r="HX17" s="180"/>
      <c r="HY17" s="180"/>
      <c r="HZ17" s="180"/>
      <c r="IA17" s="180"/>
      <c r="IB17" s="180"/>
      <c r="IC17" s="180"/>
      <c r="ID17" s="180"/>
      <c r="IE17" s="180"/>
      <c r="IF17" s="180"/>
      <c r="IG17" s="180"/>
      <c r="IH17" s="180"/>
      <c r="II17" s="180"/>
      <c r="IJ17" s="180"/>
      <c r="IK17" s="180"/>
      <c r="IL17" s="180"/>
      <c r="IM17" s="180"/>
      <c r="IN17" s="180"/>
      <c r="IO17" s="180"/>
      <c r="IP17" s="180"/>
      <c r="IQ17" s="180"/>
      <c r="IR17" s="180"/>
      <c r="IS17" s="180"/>
      <c r="IT17" s="180"/>
      <c r="IU17" s="180"/>
      <c r="IV17" s="180"/>
      <c r="IW17" s="180"/>
      <c r="IX17" s="180"/>
      <c r="IY17" s="180"/>
      <c r="IZ17" s="180"/>
      <c r="JA17" s="180"/>
      <c r="JB17" s="180"/>
      <c r="JC17" s="180"/>
      <c r="JD17" s="180"/>
      <c r="JE17" s="180"/>
      <c r="JF17" s="180"/>
      <c r="JG17" s="180"/>
      <c r="JH17" s="180"/>
      <c r="JI17" s="180"/>
      <c r="JJ17" s="180"/>
      <c r="JK17" s="180"/>
      <c r="JL17" s="180"/>
      <c r="JM17" s="180"/>
      <c r="JN17" s="180"/>
      <c r="JO17" s="180"/>
      <c r="JP17" s="180"/>
      <c r="JQ17" s="180"/>
      <c r="JR17" s="180"/>
      <c r="JS17" s="180"/>
      <c r="JT17" s="180"/>
      <c r="JU17" s="180"/>
      <c r="JV17" s="180"/>
      <c r="JW17" s="180"/>
      <c r="JX17" s="180"/>
      <c r="JY17" s="180"/>
      <c r="JZ17" s="180"/>
      <c r="KA17" s="180"/>
      <c r="KB17" s="180"/>
      <c r="KC17" s="180"/>
      <c r="KD17" s="180"/>
      <c r="KE17" s="180"/>
      <c r="KF17" s="180"/>
      <c r="KG17" s="180"/>
      <c r="KH17" s="180"/>
      <c r="KI17" s="180"/>
      <c r="KJ17" s="180"/>
      <c r="KK17" s="180"/>
      <c r="KL17" s="180"/>
      <c r="KM17" s="180"/>
      <c r="KN17" s="180"/>
      <c r="KO17" s="180"/>
      <c r="KP17" s="180"/>
      <c r="KQ17" s="180"/>
      <c r="KR17" s="180"/>
      <c r="KS17" s="180"/>
      <c r="KT17" s="180"/>
      <c r="KU17" s="180"/>
      <c r="KV17" s="180"/>
      <c r="KW17" s="180"/>
      <c r="KX17" s="180"/>
      <c r="KY17" s="180"/>
      <c r="KZ17" s="180"/>
      <c r="LA17" s="180"/>
      <c r="LB17" s="180"/>
      <c r="LC17" s="180"/>
      <c r="LD17" s="180"/>
      <c r="LE17" s="180"/>
      <c r="LF17" s="180"/>
      <c r="LG17" s="180"/>
      <c r="LH17" s="180"/>
      <c r="LI17" s="180"/>
      <c r="LJ17" s="180"/>
      <c r="LK17" s="180"/>
      <c r="LL17" s="180"/>
      <c r="LM17" s="180"/>
      <c r="LN17" s="180"/>
      <c r="LO17" s="180"/>
      <c r="LP17" s="180"/>
      <c r="LQ17" s="180"/>
      <c r="LR17" s="180"/>
      <c r="LS17" s="180"/>
      <c r="LT17" s="180"/>
      <c r="LU17" s="180"/>
      <c r="LV17" s="180"/>
      <c r="LW17" s="180"/>
      <c r="LX17" s="180"/>
      <c r="LY17" s="180"/>
      <c r="LZ17" s="180"/>
      <c r="MA17" s="180"/>
      <c r="MB17" s="180"/>
      <c r="MC17" s="180"/>
      <c r="MD17" s="180"/>
      <c r="ME17" s="180"/>
      <c r="MF17" s="180"/>
      <c r="MG17" s="180"/>
      <c r="MH17" s="180"/>
      <c r="MI17" s="180"/>
      <c r="MJ17" s="180"/>
      <c r="MK17" s="180"/>
      <c r="ML17" s="180"/>
      <c r="MM17" s="180"/>
      <c r="MN17" s="180"/>
      <c r="MO17" s="180"/>
      <c r="MP17" s="180"/>
      <c r="MQ17" s="180"/>
      <c r="MR17" s="180"/>
      <c r="MS17" s="180"/>
      <c r="MT17" s="180"/>
      <c r="MU17" s="180"/>
      <c r="MV17" s="180"/>
      <c r="MW17" s="180"/>
      <c r="MX17" s="180"/>
      <c r="MY17" s="180"/>
      <c r="MZ17" s="180"/>
      <c r="NA17" s="180"/>
      <c r="NB17" s="180"/>
      <c r="NC17" s="180"/>
      <c r="ND17" s="180"/>
      <c r="NE17" s="180"/>
      <c r="NF17" s="180"/>
      <c r="NG17" s="180"/>
      <c r="NH17" s="180"/>
      <c r="NI17" s="180"/>
      <c r="NJ17" s="180"/>
      <c r="NK17" s="180"/>
      <c r="NL17" s="180"/>
      <c r="NM17" s="180"/>
      <c r="NN17" s="180"/>
      <c r="NO17" s="180"/>
      <c r="NP17" s="180"/>
      <c r="NQ17" s="180"/>
      <c r="NR17" s="180"/>
      <c r="NS17" s="180"/>
      <c r="NT17" s="180"/>
      <c r="NU17" s="180"/>
      <c r="NV17" s="180"/>
      <c r="NW17" s="180"/>
      <c r="NX17" s="180"/>
      <c r="NY17" s="180"/>
      <c r="NZ17" s="180"/>
      <c r="OA17" s="180"/>
      <c r="OB17" s="180"/>
      <c r="OC17" s="180"/>
      <c r="OD17" s="180"/>
      <c r="OE17" s="180"/>
      <c r="OF17" s="180"/>
      <c r="OG17" s="180"/>
      <c r="OH17" s="180"/>
      <c r="OI17" s="180"/>
      <c r="OJ17" s="180"/>
      <c r="OK17" s="180"/>
      <c r="OL17" s="180"/>
      <c r="OM17" s="180"/>
      <c r="ON17" s="180"/>
      <c r="OO17" s="180"/>
      <c r="OP17" s="180"/>
      <c r="OQ17" s="180"/>
      <c r="OR17" s="180"/>
      <c r="OS17" s="180"/>
      <c r="OT17" s="180"/>
      <c r="OU17" s="180"/>
      <c r="OV17" s="180"/>
      <c r="OW17" s="180"/>
      <c r="OX17" s="180"/>
      <c r="OY17" s="180"/>
      <c r="OZ17" s="180"/>
      <c r="PA17" s="180"/>
      <c r="PB17" s="180"/>
      <c r="PC17" s="180"/>
      <c r="PD17" s="180"/>
      <c r="PE17" s="180"/>
      <c r="PF17" s="180"/>
      <c r="PG17" s="180"/>
      <c r="PH17" s="180"/>
      <c r="PI17" s="180"/>
      <c r="PJ17" s="180"/>
      <c r="PK17" s="180"/>
      <c r="PL17" s="180"/>
      <c r="PM17" s="180"/>
      <c r="PN17" s="180"/>
      <c r="PO17" s="180"/>
      <c r="PP17" s="180"/>
      <c r="PQ17" s="180"/>
      <c r="PR17" s="180"/>
      <c r="PS17" s="180"/>
      <c r="PT17" s="180"/>
      <c r="PU17" s="180"/>
      <c r="PV17" s="180"/>
      <c r="PW17" s="180"/>
      <c r="PX17" s="180"/>
      <c r="PY17" s="180"/>
      <c r="PZ17" s="180"/>
      <c r="QA17" s="180"/>
      <c r="QB17" s="180"/>
      <c r="QC17" s="180"/>
      <c r="QD17" s="180"/>
      <c r="QE17" s="180"/>
      <c r="QF17" s="180"/>
      <c r="QG17" s="180"/>
      <c r="QH17" s="180"/>
      <c r="QI17" s="180"/>
      <c r="QJ17" s="180"/>
      <c r="QK17" s="180"/>
      <c r="QL17" s="180"/>
      <c r="QM17" s="180"/>
      <c r="QN17" s="180"/>
      <c r="QO17" s="180"/>
      <c r="QP17" s="180"/>
      <c r="QQ17" s="180"/>
      <c r="QR17" s="180"/>
      <c r="QS17" s="180"/>
      <c r="QT17" s="180"/>
      <c r="QU17" s="180"/>
      <c r="QV17" s="180"/>
      <c r="QW17" s="180"/>
      <c r="QX17" s="180"/>
      <c r="QY17" s="180"/>
      <c r="QZ17" s="180"/>
      <c r="RA17" s="180"/>
      <c r="RB17" s="180"/>
      <c r="RC17" s="180"/>
      <c r="RD17" s="180"/>
      <c r="RE17" s="180"/>
      <c r="RF17" s="180"/>
      <c r="RG17" s="180"/>
      <c r="RH17" s="180"/>
      <c r="RI17" s="180"/>
      <c r="RJ17" s="180"/>
      <c r="RK17" s="180"/>
      <c r="RL17" s="180"/>
      <c r="RM17" s="180"/>
      <c r="RN17" s="180"/>
      <c r="RO17" s="180"/>
      <c r="RP17" s="180"/>
      <c r="RQ17" s="180"/>
      <c r="RR17" s="180"/>
      <c r="RS17" s="180"/>
      <c r="RT17" s="180"/>
      <c r="RU17" s="180"/>
      <c r="RV17" s="180"/>
      <c r="RW17" s="180"/>
      <c r="RX17" s="180"/>
      <c r="RY17" s="180"/>
      <c r="RZ17" s="180"/>
      <c r="SA17" s="180"/>
      <c r="SB17" s="180"/>
      <c r="SC17" s="180"/>
      <c r="SD17" s="180"/>
      <c r="SE17" s="180"/>
      <c r="SF17" s="180"/>
      <c r="SG17" s="180"/>
      <c r="SH17" s="180"/>
      <c r="SI17" s="180"/>
      <c r="SJ17" s="180"/>
      <c r="SK17" s="180"/>
      <c r="SL17" s="180"/>
      <c r="SM17" s="180"/>
      <c r="SN17" s="180"/>
      <c r="SO17" s="180"/>
      <c r="SP17" s="180"/>
      <c r="SQ17" s="180"/>
      <c r="SR17" s="180"/>
      <c r="SS17" s="180"/>
      <c r="ST17" s="180"/>
      <c r="SU17" s="180"/>
      <c r="SV17" s="180"/>
      <c r="SW17" s="180"/>
      <c r="SX17" s="180"/>
      <c r="SY17" s="180"/>
      <c r="SZ17" s="180"/>
      <c r="TA17" s="180"/>
      <c r="TB17" s="180"/>
      <c r="TC17" s="180"/>
      <c r="TD17" s="180"/>
      <c r="TE17" s="180"/>
      <c r="TF17" s="180"/>
      <c r="TG17" s="180"/>
      <c r="TH17" s="180"/>
      <c r="TI17" s="180"/>
      <c r="TJ17" s="180"/>
      <c r="TK17" s="180"/>
      <c r="TL17" s="180"/>
      <c r="TM17" s="180"/>
      <c r="TN17" s="180"/>
      <c r="TO17" s="180"/>
      <c r="TP17" s="180"/>
      <c r="TQ17" s="180"/>
      <c r="TR17" s="180"/>
      <c r="TS17" s="180"/>
      <c r="TT17" s="180"/>
      <c r="TU17" s="180"/>
      <c r="TV17" s="180"/>
      <c r="TW17" s="180"/>
      <c r="TX17" s="180"/>
      <c r="TY17" s="180"/>
      <c r="TZ17" s="180"/>
      <c r="UA17" s="180"/>
      <c r="UB17" s="180"/>
      <c r="UC17" s="180"/>
      <c r="UD17" s="180"/>
      <c r="UE17" s="180"/>
      <c r="UF17" s="180"/>
      <c r="UG17" s="180"/>
      <c r="UH17" s="180"/>
      <c r="UI17" s="180"/>
      <c r="UJ17" s="180"/>
      <c r="UK17" s="180"/>
      <c r="UL17" s="180"/>
      <c r="UM17" s="180"/>
      <c r="UN17" s="180"/>
      <c r="UO17" s="180"/>
      <c r="UP17" s="180"/>
      <c r="UQ17" s="180"/>
      <c r="UR17" s="180"/>
      <c r="US17" s="180"/>
      <c r="UT17" s="180"/>
      <c r="UU17" s="180"/>
      <c r="UV17" s="180"/>
      <c r="UW17" s="180"/>
      <c r="UX17" s="180"/>
      <c r="UY17" s="180"/>
      <c r="UZ17" s="180"/>
      <c r="VA17" s="180"/>
      <c r="VB17" s="180"/>
      <c r="VC17" s="180"/>
      <c r="VD17" s="180"/>
      <c r="VE17" s="180"/>
      <c r="VF17" s="180"/>
      <c r="VG17" s="180"/>
      <c r="VH17" s="180"/>
      <c r="VI17" s="180"/>
      <c r="VJ17" s="180"/>
      <c r="VK17" s="180"/>
      <c r="VL17" s="180"/>
      <c r="VM17" s="180"/>
      <c r="VN17" s="180"/>
      <c r="VO17" s="180"/>
      <c r="VP17" s="180"/>
      <c r="VQ17" s="180"/>
      <c r="VR17" s="180"/>
      <c r="VS17" s="180"/>
      <c r="VT17" s="180"/>
      <c r="VU17" s="180"/>
      <c r="VV17" s="180"/>
      <c r="VW17" s="180"/>
      <c r="VX17" s="180"/>
      <c r="VY17" s="180"/>
      <c r="VZ17" s="180"/>
      <c r="WA17" s="180"/>
      <c r="WB17" s="180"/>
      <c r="WC17" s="180"/>
      <c r="WD17" s="180"/>
      <c r="WE17" s="180"/>
      <c r="WF17" s="180"/>
      <c r="WG17" s="180"/>
      <c r="WH17" s="180"/>
      <c r="WI17" s="180"/>
      <c r="WJ17" s="180"/>
      <c r="WK17" s="180"/>
      <c r="WL17" s="180"/>
      <c r="WM17" s="180"/>
      <c r="WN17" s="180"/>
      <c r="WO17" s="180"/>
      <c r="WP17" s="180"/>
      <c r="WQ17" s="180"/>
      <c r="WR17" s="180"/>
      <c r="WS17" s="180"/>
      <c r="WT17" s="180"/>
      <c r="WU17" s="180"/>
      <c r="WV17" s="180"/>
      <c r="WW17" s="180"/>
      <c r="WX17" s="180"/>
      <c r="WY17" s="180"/>
      <c r="WZ17" s="180"/>
      <c r="XA17" s="180"/>
      <c r="XB17" s="180"/>
      <c r="XC17" s="180"/>
      <c r="XD17" s="180"/>
      <c r="XE17" s="180"/>
      <c r="XF17" s="180"/>
      <c r="XG17" s="180"/>
      <c r="XH17" s="180"/>
      <c r="XI17" s="180"/>
      <c r="XJ17" s="180"/>
      <c r="XK17" s="180"/>
      <c r="XL17" s="180"/>
      <c r="XM17" s="180"/>
      <c r="XN17" s="180"/>
      <c r="XO17" s="180"/>
      <c r="XP17" s="180"/>
      <c r="XQ17" s="180"/>
      <c r="XR17" s="180"/>
      <c r="XS17" s="180"/>
      <c r="XT17" s="180"/>
      <c r="XU17" s="180"/>
      <c r="XV17" s="180"/>
      <c r="XW17" s="180"/>
      <c r="XX17" s="180"/>
      <c r="XY17" s="180"/>
      <c r="XZ17" s="180"/>
      <c r="YA17" s="180"/>
      <c r="YB17" s="180"/>
      <c r="YC17" s="180"/>
      <c r="YD17" s="180"/>
      <c r="YE17" s="180"/>
      <c r="YF17" s="180"/>
      <c r="YG17" s="180"/>
      <c r="YH17" s="180"/>
      <c r="YI17" s="180"/>
      <c r="YJ17" s="180"/>
      <c r="YK17" s="180"/>
      <c r="YL17" s="180"/>
      <c r="YM17" s="180"/>
      <c r="YN17" s="180"/>
      <c r="YO17" s="180"/>
      <c r="YP17" s="180"/>
      <c r="YQ17" s="180"/>
      <c r="YR17" s="180"/>
      <c r="YS17" s="180"/>
      <c r="YT17" s="180"/>
      <c r="YU17" s="180"/>
      <c r="YV17" s="180"/>
      <c r="YW17" s="180"/>
      <c r="YX17" s="180"/>
      <c r="YY17" s="180"/>
      <c r="YZ17" s="180"/>
      <c r="ZA17" s="180"/>
      <c r="ZB17" s="180"/>
      <c r="ZC17" s="180"/>
      <c r="ZD17" s="180"/>
      <c r="ZE17" s="180"/>
      <c r="ZF17" s="180"/>
      <c r="ZG17" s="180"/>
      <c r="ZH17" s="180"/>
      <c r="ZI17" s="180"/>
      <c r="ZJ17" s="180"/>
      <c r="ZK17" s="180"/>
      <c r="ZL17" s="180"/>
      <c r="ZM17" s="180"/>
      <c r="ZN17" s="180"/>
      <c r="ZO17" s="180"/>
      <c r="ZP17" s="180"/>
      <c r="ZQ17" s="180"/>
      <c r="ZR17" s="180"/>
      <c r="ZS17" s="180"/>
      <c r="ZT17" s="180"/>
      <c r="ZU17" s="180"/>
      <c r="ZV17" s="180"/>
      <c r="ZW17" s="180"/>
      <c r="ZX17" s="180"/>
      <c r="ZY17" s="180"/>
      <c r="ZZ17" s="180"/>
      <c r="AAA17" s="180"/>
      <c r="AAB17" s="180"/>
      <c r="AAC17" s="180"/>
      <c r="AAD17" s="180"/>
      <c r="AAE17" s="180"/>
      <c r="AAF17" s="180"/>
      <c r="AAG17" s="180"/>
      <c r="AAH17" s="180"/>
      <c r="AAI17" s="180"/>
      <c r="AAJ17" s="180"/>
      <c r="AAK17" s="180"/>
      <c r="AAL17" s="180"/>
      <c r="AAM17" s="180"/>
      <c r="AAN17" s="180"/>
      <c r="AAO17" s="180"/>
      <c r="AAP17" s="180"/>
      <c r="AAQ17" s="180"/>
      <c r="AAR17" s="180"/>
      <c r="AAS17" s="180"/>
      <c r="AAT17" s="180"/>
      <c r="AAU17" s="180"/>
      <c r="AAV17" s="180"/>
      <c r="AAW17" s="180"/>
      <c r="AAX17" s="180"/>
      <c r="AAY17" s="180"/>
      <c r="AAZ17" s="180"/>
      <c r="ABA17" s="180"/>
      <c r="ABB17" s="180"/>
      <c r="ABC17" s="180"/>
      <c r="ABD17" s="180"/>
      <c r="ABE17" s="180"/>
      <c r="ABF17" s="180"/>
      <c r="ABG17" s="180"/>
      <c r="ABH17" s="180"/>
      <c r="ABI17" s="180"/>
      <c r="ABJ17" s="180"/>
      <c r="ABK17" s="180"/>
      <c r="ABL17" s="180"/>
      <c r="ABM17" s="180"/>
      <c r="ABN17" s="180"/>
      <c r="ABO17" s="180"/>
      <c r="ABP17" s="180"/>
      <c r="ABQ17" s="180"/>
      <c r="ABR17" s="180"/>
      <c r="ABS17" s="180"/>
      <c r="ABT17" s="180"/>
      <c r="ABU17" s="180"/>
      <c r="ABV17" s="180"/>
      <c r="ABW17" s="180"/>
      <c r="ABX17" s="180"/>
      <c r="ABY17" s="180"/>
      <c r="ABZ17" s="180"/>
      <c r="ACA17" s="180"/>
      <c r="ACB17" s="180"/>
      <c r="ACC17" s="180"/>
      <c r="ACD17" s="180"/>
      <c r="ACE17" s="180"/>
      <c r="ACF17" s="180"/>
      <c r="ACG17" s="180"/>
      <c r="ACH17" s="180"/>
      <c r="ACI17" s="180"/>
      <c r="ACJ17" s="180"/>
      <c r="ACK17" s="180"/>
      <c r="ACL17" s="180"/>
      <c r="ACM17" s="180"/>
      <c r="ACN17" s="180"/>
      <c r="ACO17" s="180"/>
      <c r="ACP17" s="180"/>
      <c r="ACQ17" s="180"/>
      <c r="ACR17" s="180"/>
      <c r="ACS17" s="180"/>
      <c r="ACT17" s="180"/>
      <c r="ACU17" s="180"/>
      <c r="ACV17" s="180"/>
      <c r="ACW17" s="180"/>
      <c r="ACX17" s="180"/>
      <c r="ACY17" s="180"/>
      <c r="ACZ17" s="180"/>
      <c r="ADA17" s="180"/>
      <c r="ADB17" s="180"/>
      <c r="ADC17" s="180"/>
      <c r="ADD17" s="180"/>
      <c r="ADE17" s="180"/>
      <c r="ADF17" s="180"/>
      <c r="ADG17" s="180"/>
      <c r="ADH17" s="180"/>
      <c r="ADI17" s="180"/>
      <c r="ADJ17" s="180"/>
      <c r="ADK17" s="180"/>
      <c r="ADL17" s="180"/>
      <c r="ADM17" s="180"/>
      <c r="ADN17" s="180"/>
      <c r="ADO17" s="180"/>
      <c r="ADP17" s="180"/>
      <c r="ADQ17" s="180"/>
      <c r="ADR17" s="180"/>
      <c r="ADS17" s="180"/>
      <c r="ADT17" s="180"/>
      <c r="ADU17" s="180"/>
      <c r="ADV17" s="180"/>
      <c r="ADW17" s="180"/>
      <c r="ADX17" s="180"/>
      <c r="ADY17" s="180"/>
      <c r="ADZ17" s="180"/>
      <c r="AEA17" s="180"/>
      <c r="AEB17" s="180"/>
      <c r="AEC17" s="180"/>
      <c r="AED17" s="180"/>
      <c r="AEE17" s="180"/>
      <c r="AEF17" s="180"/>
      <c r="AEG17" s="180"/>
      <c r="AEH17" s="180"/>
      <c r="AEI17" s="180"/>
      <c r="AEJ17" s="180"/>
      <c r="AEK17" s="180"/>
      <c r="AEL17" s="180"/>
      <c r="AEM17" s="180"/>
      <c r="AEN17" s="180"/>
      <c r="AEO17" s="180"/>
      <c r="AEP17" s="180"/>
      <c r="AEQ17" s="180"/>
      <c r="AER17" s="180"/>
      <c r="AES17" s="180"/>
      <c r="AET17" s="180"/>
      <c r="AEU17" s="180"/>
      <c r="AEV17" s="180"/>
      <c r="AEW17" s="180"/>
      <c r="AEX17" s="180"/>
      <c r="AEY17" s="180"/>
      <c r="AEZ17" s="180"/>
      <c r="AFA17" s="180"/>
      <c r="AFB17" s="180"/>
      <c r="AFC17" s="180"/>
      <c r="AFD17" s="180"/>
      <c r="AFE17" s="180"/>
      <c r="AFF17" s="180"/>
      <c r="AFG17" s="180"/>
      <c r="AFH17" s="180"/>
      <c r="AFI17" s="180"/>
      <c r="AFJ17" s="180"/>
      <c r="AFK17" s="180"/>
      <c r="AFL17" s="180"/>
      <c r="AFM17" s="180"/>
      <c r="AFN17" s="180"/>
      <c r="AFO17" s="180"/>
      <c r="AFP17" s="180"/>
      <c r="AFQ17" s="180"/>
      <c r="AFR17" s="180"/>
      <c r="AFS17" s="180"/>
      <c r="AFT17" s="180"/>
      <c r="AFU17" s="180"/>
      <c r="AFV17" s="180"/>
      <c r="AFW17" s="180"/>
      <c r="AFX17" s="180"/>
      <c r="AFY17" s="180"/>
      <c r="AFZ17" s="180"/>
      <c r="AGA17" s="180"/>
      <c r="AGB17" s="180"/>
      <c r="AGC17" s="180"/>
      <c r="AGD17" s="180"/>
      <c r="AGE17" s="180"/>
      <c r="AGF17" s="180"/>
      <c r="AGG17" s="180"/>
      <c r="AGH17" s="180"/>
      <c r="AGI17" s="180"/>
      <c r="AGJ17" s="180"/>
      <c r="AGK17" s="180"/>
      <c r="AGL17" s="180"/>
      <c r="AGM17" s="180"/>
      <c r="AGN17" s="180"/>
      <c r="AGO17" s="180"/>
      <c r="AGP17" s="180"/>
      <c r="AGQ17" s="180"/>
      <c r="AGR17" s="180"/>
      <c r="AGS17" s="180"/>
      <c r="AGT17" s="180"/>
      <c r="AGU17" s="180"/>
      <c r="AGV17" s="180"/>
      <c r="AGW17" s="180"/>
      <c r="AGX17" s="180"/>
      <c r="AGY17" s="180"/>
      <c r="AGZ17" s="180"/>
      <c r="AHA17" s="180"/>
      <c r="AHB17" s="180"/>
      <c r="AHC17" s="180"/>
      <c r="AHD17" s="180"/>
      <c r="AHE17" s="180"/>
      <c r="AHF17" s="180"/>
      <c r="AHG17" s="180"/>
      <c r="AHH17" s="180"/>
      <c r="AHI17" s="180"/>
      <c r="AHJ17" s="180"/>
      <c r="AHK17" s="180"/>
      <c r="AHL17" s="180"/>
      <c r="AHM17" s="180"/>
      <c r="AHN17" s="180"/>
      <c r="AHO17" s="180"/>
      <c r="AHP17" s="180"/>
      <c r="AHQ17" s="180"/>
      <c r="AHR17" s="180"/>
      <c r="AHS17" s="180"/>
      <c r="AHT17" s="180"/>
      <c r="AHU17" s="180"/>
      <c r="AHV17" s="180"/>
      <c r="AHW17" s="180"/>
      <c r="AHX17" s="180"/>
      <c r="AHY17" s="180"/>
      <c r="AHZ17" s="180"/>
      <c r="AIA17" s="180"/>
      <c r="AIB17" s="180"/>
      <c r="AIC17" s="180"/>
      <c r="AID17" s="180"/>
      <c r="AIE17" s="180"/>
      <c r="AIF17" s="180"/>
      <c r="AIG17" s="180"/>
      <c r="AIH17" s="180"/>
      <c r="AII17" s="180"/>
      <c r="AIJ17" s="180"/>
      <c r="AIK17" s="180"/>
      <c r="AIL17" s="180"/>
      <c r="AIM17" s="180"/>
      <c r="AIN17" s="180"/>
      <c r="AIO17" s="180"/>
      <c r="AIP17" s="180"/>
      <c r="AIQ17" s="180"/>
      <c r="AIR17" s="180"/>
      <c r="AIS17" s="180"/>
      <c r="AIT17" s="180"/>
      <c r="AIU17" s="180"/>
      <c r="AIV17" s="180"/>
      <c r="AIW17" s="180"/>
      <c r="AIX17" s="180"/>
      <c r="AIY17" s="180"/>
      <c r="AIZ17" s="180"/>
      <c r="AJA17" s="180"/>
      <c r="AJB17" s="180"/>
      <c r="AJC17" s="180"/>
      <c r="AJD17" s="180"/>
      <c r="AJE17" s="180"/>
      <c r="AJF17" s="180"/>
      <c r="AJG17" s="180"/>
      <c r="AJH17" s="180"/>
      <c r="AJI17" s="180"/>
      <c r="AJJ17" s="180"/>
      <c r="AJK17" s="180"/>
      <c r="AJL17" s="180"/>
      <c r="AJM17" s="180"/>
      <c r="AJN17" s="180"/>
      <c r="AJO17" s="180"/>
      <c r="AJP17" s="180"/>
      <c r="AJQ17" s="180"/>
      <c r="AJR17" s="180"/>
      <c r="AJS17" s="180"/>
      <c r="AJT17" s="180"/>
      <c r="AJU17" s="180"/>
      <c r="AJV17" s="180"/>
      <c r="AJW17" s="180"/>
      <c r="AJX17" s="180"/>
      <c r="AJY17" s="180"/>
      <c r="AJZ17" s="180"/>
      <c r="AKA17" s="180"/>
      <c r="AKB17" s="180"/>
      <c r="AKC17" s="180"/>
      <c r="AKD17" s="180"/>
      <c r="AKE17" s="180"/>
      <c r="AKF17" s="180"/>
      <c r="AKG17" s="180"/>
      <c r="AKH17" s="180"/>
      <c r="AKI17" s="180"/>
      <c r="AKJ17" s="180"/>
      <c r="AKK17" s="180"/>
      <c r="AKL17" s="180"/>
      <c r="AKM17" s="180"/>
      <c r="AKN17" s="180"/>
      <c r="AKO17" s="180"/>
      <c r="AKP17" s="180"/>
      <c r="AKQ17" s="180"/>
      <c r="AKR17" s="180"/>
      <c r="AKS17" s="180"/>
      <c r="AKT17" s="180"/>
      <c r="AKU17" s="180"/>
      <c r="AKV17" s="180"/>
      <c r="AKW17" s="180"/>
      <c r="AKX17" s="180"/>
      <c r="AKY17" s="180"/>
      <c r="AKZ17" s="180"/>
      <c r="ALA17" s="180"/>
      <c r="ALB17" s="180"/>
      <c r="ALC17" s="180"/>
      <c r="ALD17" s="180"/>
      <c r="ALE17" s="180"/>
      <c r="ALF17" s="180"/>
      <c r="ALG17" s="180"/>
      <c r="ALH17" s="180"/>
      <c r="ALI17" s="180"/>
      <c r="ALJ17" s="180"/>
      <c r="ALK17" s="180"/>
      <c r="ALL17" s="180"/>
      <c r="ALM17" s="180"/>
      <c r="ALN17" s="180"/>
      <c r="ALO17" s="180"/>
      <c r="ALP17" s="180"/>
      <c r="ALQ17" s="180"/>
      <c r="ALR17" s="180"/>
      <c r="ALS17" s="180"/>
      <c r="ALT17" s="180"/>
      <c r="ALU17" s="180"/>
      <c r="ALV17" s="180"/>
      <c r="ALW17" s="180"/>
      <c r="ALX17" s="180"/>
      <c r="ALY17" s="180"/>
      <c r="ALZ17" s="180"/>
      <c r="AMA17" s="180"/>
      <c r="AMB17" s="180"/>
      <c r="AMC17" s="180"/>
      <c r="AMD17" s="180"/>
      <c r="AME17" s="180"/>
      <c r="AMF17" s="180"/>
      <c r="AMG17" s="180"/>
      <c r="AMH17" s="180"/>
      <c r="AMI17" s="180"/>
      <c r="AMJ17" s="180"/>
      <c r="AMK17" s="180"/>
      <c r="AML17" s="180"/>
      <c r="AMM17" s="180"/>
      <c r="AMN17" s="180"/>
      <c r="AMO17" s="180"/>
      <c r="AMP17" s="180"/>
      <c r="AMQ17" s="180"/>
      <c r="AMR17" s="180"/>
      <c r="AMS17" s="180"/>
      <c r="AMT17" s="180"/>
      <c r="AMU17" s="180"/>
      <c r="AMV17" s="180"/>
      <c r="AMW17" s="180"/>
      <c r="AMX17" s="180"/>
      <c r="AMY17" s="180"/>
      <c r="AMZ17" s="180"/>
      <c r="ANA17" s="180"/>
      <c r="ANB17" s="180"/>
      <c r="ANC17" s="180"/>
      <c r="AND17" s="180"/>
      <c r="ANE17" s="180"/>
      <c r="ANF17" s="180"/>
      <c r="ANG17" s="180"/>
      <c r="ANH17" s="180"/>
      <c r="ANI17" s="180"/>
      <c r="ANJ17" s="180"/>
      <c r="ANK17" s="180"/>
      <c r="ANL17" s="180"/>
      <c r="ANM17" s="180"/>
      <c r="ANN17" s="180"/>
      <c r="ANO17" s="180"/>
      <c r="ANP17" s="180"/>
      <c r="ANQ17" s="180"/>
      <c r="ANR17" s="180"/>
      <c r="ANS17" s="180"/>
      <c r="ANT17" s="180"/>
      <c r="ANU17" s="180"/>
      <c r="ANV17" s="180"/>
      <c r="ANW17" s="180"/>
      <c r="ANX17" s="180"/>
      <c r="ANY17" s="180"/>
      <c r="ANZ17" s="180"/>
      <c r="AOA17" s="180"/>
      <c r="AOB17" s="180"/>
      <c r="AOC17" s="180"/>
      <c r="AOD17" s="180"/>
      <c r="AOE17" s="180"/>
      <c r="AOF17" s="180"/>
      <c r="AOG17" s="180"/>
      <c r="AOH17" s="180"/>
      <c r="AOI17" s="180"/>
      <c r="AOJ17" s="180"/>
      <c r="AOK17" s="180"/>
      <c r="AOL17" s="180"/>
      <c r="AOM17" s="180"/>
      <c r="AON17" s="180"/>
      <c r="AOO17" s="180"/>
      <c r="AOP17" s="180"/>
      <c r="AOQ17" s="180"/>
      <c r="AOR17" s="180"/>
      <c r="AOS17" s="180"/>
      <c r="AOT17" s="180"/>
      <c r="AOU17" s="180"/>
      <c r="AOV17" s="180"/>
      <c r="AOW17" s="180"/>
      <c r="AOX17" s="180"/>
      <c r="AOY17" s="180"/>
      <c r="AOZ17" s="180"/>
      <c r="APA17" s="180"/>
      <c r="APB17" s="180"/>
      <c r="APC17" s="180"/>
      <c r="APD17" s="180"/>
      <c r="APE17" s="180"/>
      <c r="APF17" s="180"/>
      <c r="APG17" s="180"/>
      <c r="APH17" s="180"/>
      <c r="API17" s="180"/>
      <c r="APJ17" s="180"/>
      <c r="APK17" s="180"/>
      <c r="APL17" s="180"/>
      <c r="APM17" s="180"/>
      <c r="APN17" s="180"/>
      <c r="APO17" s="180"/>
      <c r="APP17" s="180"/>
      <c r="APQ17" s="180"/>
      <c r="APR17" s="180"/>
      <c r="APS17" s="180"/>
      <c r="APT17" s="180"/>
      <c r="APU17" s="180"/>
      <c r="APV17" s="180"/>
      <c r="APW17" s="180"/>
      <c r="APX17" s="180"/>
      <c r="APY17" s="180"/>
      <c r="APZ17" s="180"/>
      <c r="AQA17" s="180"/>
      <c r="AQB17" s="180"/>
      <c r="AQC17" s="180"/>
      <c r="AQD17" s="180"/>
      <c r="AQE17" s="180"/>
      <c r="AQF17" s="180"/>
      <c r="AQG17" s="180"/>
      <c r="AQH17" s="180"/>
      <c r="AQI17" s="180"/>
      <c r="AQJ17" s="180"/>
      <c r="AQK17" s="180"/>
      <c r="AQL17" s="180"/>
      <c r="AQM17" s="180"/>
      <c r="AQN17" s="180"/>
      <c r="AQO17" s="180"/>
      <c r="AQP17" s="180"/>
      <c r="AQQ17" s="180"/>
      <c r="AQR17" s="180"/>
      <c r="AQS17" s="180"/>
      <c r="AQT17" s="180"/>
      <c r="AQU17" s="180"/>
      <c r="AQV17" s="180"/>
      <c r="AQW17" s="180"/>
      <c r="AQX17" s="180"/>
      <c r="AQY17" s="180"/>
      <c r="AQZ17" s="180"/>
      <c r="ARA17" s="180"/>
      <c r="ARB17" s="180"/>
      <c r="ARC17" s="180"/>
      <c r="ARD17" s="180"/>
      <c r="ARE17" s="180"/>
      <c r="ARF17" s="180"/>
      <c r="ARG17" s="180"/>
      <c r="ARH17" s="180"/>
      <c r="ARI17" s="180"/>
      <c r="ARJ17" s="180"/>
      <c r="ARK17" s="180"/>
      <c r="ARL17" s="180"/>
      <c r="ARM17" s="180"/>
      <c r="ARN17" s="180"/>
      <c r="ARO17" s="180"/>
      <c r="ARP17" s="180"/>
      <c r="ARQ17" s="180"/>
      <c r="ARR17" s="180"/>
      <c r="ARS17" s="180"/>
      <c r="ART17" s="180"/>
      <c r="ARU17" s="180"/>
      <c r="ARV17" s="180"/>
      <c r="ARW17" s="180"/>
      <c r="ARX17" s="180"/>
      <c r="ARY17" s="180"/>
      <c r="ARZ17" s="180"/>
      <c r="ASA17" s="180"/>
      <c r="ASB17" s="180"/>
      <c r="ASC17" s="180"/>
      <c r="ASD17" s="180"/>
      <c r="ASE17" s="180"/>
      <c r="ASF17" s="180"/>
      <c r="ASG17" s="180"/>
      <c r="ASH17" s="180"/>
      <c r="ASI17" s="180"/>
      <c r="ASJ17" s="180"/>
      <c r="ASK17" s="180"/>
      <c r="ASL17" s="180"/>
      <c r="ASM17" s="180"/>
      <c r="ASN17" s="180"/>
      <c r="ASO17" s="180"/>
      <c r="ASP17" s="180"/>
      <c r="ASQ17" s="180"/>
      <c r="ASR17" s="180"/>
      <c r="ASS17" s="180"/>
      <c r="AST17" s="180"/>
      <c r="ASU17" s="180"/>
      <c r="ASV17" s="180"/>
      <c r="ASW17" s="180"/>
      <c r="ASX17" s="180"/>
      <c r="ASY17" s="180"/>
      <c r="ASZ17" s="180"/>
      <c r="ATA17" s="180"/>
      <c r="ATB17" s="180"/>
      <c r="ATC17" s="180"/>
      <c r="ATD17" s="180"/>
      <c r="ATE17" s="180"/>
      <c r="ATF17" s="180"/>
      <c r="ATG17" s="180"/>
      <c r="ATH17" s="180"/>
      <c r="ATI17" s="180"/>
      <c r="ATJ17" s="180"/>
      <c r="ATK17" s="180"/>
      <c r="ATL17" s="180"/>
      <c r="ATM17" s="180"/>
      <c r="ATN17" s="180"/>
      <c r="ATO17" s="180"/>
      <c r="ATP17" s="180"/>
      <c r="ATQ17" s="180"/>
      <c r="ATR17" s="180"/>
      <c r="ATS17" s="180"/>
      <c r="ATT17" s="180"/>
      <c r="ATU17" s="180"/>
      <c r="ATV17" s="180"/>
      <c r="ATW17" s="180"/>
      <c r="ATX17" s="180"/>
      <c r="ATY17" s="180"/>
      <c r="ATZ17" s="180"/>
      <c r="AUA17" s="180"/>
      <c r="AUB17" s="180"/>
      <c r="AUC17" s="180"/>
      <c r="AUD17" s="180"/>
      <c r="AUE17" s="180"/>
      <c r="AUF17" s="180"/>
      <c r="AUG17" s="180"/>
      <c r="AUH17" s="180"/>
      <c r="AUI17" s="180"/>
      <c r="AUJ17" s="180"/>
      <c r="AUK17" s="180"/>
      <c r="AUL17" s="180"/>
      <c r="AUM17" s="180"/>
      <c r="AUN17" s="180"/>
      <c r="AUO17" s="180"/>
      <c r="AUP17" s="180"/>
      <c r="AUQ17" s="180"/>
      <c r="AUR17" s="180"/>
      <c r="AUS17" s="180"/>
      <c r="AUT17" s="180"/>
      <c r="AUU17" s="180"/>
      <c r="AUV17" s="180"/>
      <c r="AUW17" s="180"/>
      <c r="AUX17" s="180"/>
      <c r="AUY17" s="180"/>
      <c r="AUZ17" s="180"/>
      <c r="AVA17" s="180"/>
      <c r="AVB17" s="180"/>
      <c r="AVC17" s="180"/>
      <c r="AVD17" s="180"/>
      <c r="AVE17" s="180"/>
      <c r="AVF17" s="180"/>
      <c r="AVG17" s="180"/>
      <c r="AVH17" s="180"/>
      <c r="AVI17" s="180"/>
      <c r="AVJ17" s="180"/>
      <c r="AVK17" s="180"/>
      <c r="AVL17" s="180"/>
      <c r="AVM17" s="180"/>
      <c r="AVN17" s="180"/>
      <c r="AVO17" s="180"/>
      <c r="AVP17" s="180"/>
      <c r="AVQ17" s="180"/>
      <c r="AVR17" s="180"/>
      <c r="AVS17" s="180"/>
      <c r="AVT17" s="180"/>
      <c r="AVU17" s="180"/>
      <c r="AVV17" s="180"/>
      <c r="AVW17" s="180"/>
      <c r="AVX17" s="180"/>
      <c r="AVY17" s="180"/>
      <c r="AVZ17" s="180"/>
      <c r="AWA17" s="180"/>
      <c r="AWB17" s="180"/>
      <c r="AWC17" s="180"/>
      <c r="AWD17" s="180"/>
      <c r="AWE17" s="180"/>
      <c r="AWF17" s="180"/>
      <c r="AWG17" s="180"/>
      <c r="AWH17" s="180"/>
      <c r="AWI17" s="180"/>
      <c r="AWJ17" s="180"/>
      <c r="AWK17" s="180"/>
      <c r="AWL17" s="180"/>
      <c r="AWM17" s="180"/>
      <c r="AWN17" s="180"/>
      <c r="AWO17" s="180"/>
      <c r="AWP17" s="180"/>
      <c r="AWQ17" s="180"/>
      <c r="AWR17" s="180"/>
      <c r="AWS17" s="180"/>
      <c r="AWT17" s="180"/>
      <c r="AWU17" s="180"/>
      <c r="AWV17" s="180"/>
      <c r="AWW17" s="180"/>
      <c r="AWX17" s="180"/>
      <c r="AWY17" s="180"/>
      <c r="AWZ17" s="180"/>
      <c r="AXA17" s="180"/>
      <c r="AXB17" s="180"/>
      <c r="AXC17" s="180"/>
      <c r="AXD17" s="180"/>
      <c r="AXE17" s="180"/>
      <c r="AXF17" s="180"/>
      <c r="AXG17" s="180"/>
      <c r="AXH17" s="180"/>
      <c r="AXI17" s="180"/>
      <c r="AXJ17" s="180"/>
      <c r="AXK17" s="180"/>
      <c r="AXL17" s="180"/>
      <c r="AXM17" s="180"/>
      <c r="AXN17" s="180"/>
      <c r="AXO17" s="180"/>
      <c r="AXP17" s="180"/>
      <c r="AXQ17" s="180"/>
      <c r="AXR17" s="180"/>
      <c r="AXS17" s="180"/>
      <c r="AXT17" s="180"/>
      <c r="AXU17" s="180"/>
      <c r="AXV17" s="180"/>
      <c r="AXW17" s="180"/>
      <c r="AXX17" s="180"/>
      <c r="AXY17" s="180"/>
      <c r="AXZ17" s="180"/>
      <c r="AYA17" s="180"/>
      <c r="AYB17" s="180"/>
      <c r="AYC17" s="180"/>
      <c r="AYD17" s="180"/>
      <c r="AYE17" s="180"/>
      <c r="AYF17" s="180"/>
      <c r="AYG17" s="180"/>
      <c r="AYH17" s="180"/>
      <c r="AYI17" s="180"/>
      <c r="AYJ17" s="180"/>
      <c r="AYK17" s="180"/>
      <c r="AYL17" s="180"/>
      <c r="AYM17" s="180"/>
      <c r="AYN17" s="180"/>
      <c r="AYO17" s="180"/>
      <c r="AYP17" s="180"/>
      <c r="AYQ17" s="180"/>
      <c r="AYR17" s="180"/>
      <c r="AYS17" s="180"/>
      <c r="AYT17" s="180"/>
      <c r="AYU17" s="180"/>
      <c r="AYV17" s="180"/>
      <c r="AYW17" s="180"/>
      <c r="AYX17" s="180"/>
      <c r="AYY17" s="180"/>
      <c r="AYZ17" s="180"/>
      <c r="AZA17" s="180"/>
      <c r="AZB17" s="180"/>
      <c r="AZC17" s="180"/>
      <c r="AZD17" s="180"/>
      <c r="AZE17" s="180"/>
      <c r="AZF17" s="180"/>
      <c r="AZG17" s="180"/>
      <c r="AZH17" s="180"/>
      <c r="AZI17" s="180"/>
      <c r="AZJ17" s="180"/>
      <c r="AZK17" s="180"/>
      <c r="AZL17" s="180"/>
      <c r="AZM17" s="180"/>
      <c r="AZN17" s="180"/>
      <c r="AZO17" s="180"/>
      <c r="AZP17" s="180"/>
      <c r="AZQ17" s="180"/>
      <c r="AZR17" s="180"/>
      <c r="AZS17" s="180"/>
      <c r="AZT17" s="180"/>
      <c r="AZU17" s="180"/>
      <c r="AZV17" s="180"/>
      <c r="AZW17" s="180"/>
      <c r="AZX17" s="180"/>
      <c r="AZY17" s="180"/>
      <c r="AZZ17" s="180"/>
      <c r="BAA17" s="180"/>
      <c r="BAB17" s="180"/>
      <c r="BAC17" s="180"/>
      <c r="BAD17" s="180"/>
      <c r="BAE17" s="180"/>
      <c r="BAF17" s="180"/>
      <c r="BAG17" s="180"/>
      <c r="BAH17" s="180"/>
      <c r="BAI17" s="180"/>
      <c r="BAJ17" s="180"/>
      <c r="BAK17" s="180"/>
      <c r="BAL17" s="180"/>
      <c r="BAM17" s="180"/>
      <c r="BAN17" s="180"/>
      <c r="BAO17" s="180"/>
      <c r="BAP17" s="180"/>
      <c r="BAQ17" s="180"/>
      <c r="BAR17" s="180"/>
      <c r="BAS17" s="180"/>
      <c r="BAT17" s="180"/>
      <c r="BAU17" s="180"/>
      <c r="BAV17" s="180"/>
      <c r="BAW17" s="180"/>
      <c r="BAX17" s="180"/>
      <c r="BAY17" s="180"/>
      <c r="BAZ17" s="180"/>
      <c r="BBA17" s="180"/>
      <c r="BBB17" s="180"/>
      <c r="BBC17" s="180"/>
      <c r="BBD17" s="180"/>
      <c r="BBE17" s="180"/>
      <c r="BBF17" s="180"/>
      <c r="BBG17" s="180"/>
      <c r="BBH17" s="180"/>
      <c r="BBI17" s="180"/>
      <c r="BBJ17" s="180"/>
      <c r="BBK17" s="180"/>
      <c r="BBL17" s="180"/>
      <c r="BBM17" s="180"/>
      <c r="BBN17" s="180"/>
      <c r="BBO17" s="180"/>
      <c r="BBP17" s="180"/>
      <c r="BBQ17" s="180"/>
      <c r="BBR17" s="180"/>
      <c r="BBS17" s="180"/>
      <c r="BBT17" s="180"/>
      <c r="BBU17" s="180"/>
      <c r="BBV17" s="180"/>
      <c r="BBW17" s="180"/>
      <c r="BBX17" s="180"/>
      <c r="BBY17" s="180"/>
      <c r="BBZ17" s="180"/>
      <c r="BCA17" s="180"/>
      <c r="BCB17" s="180"/>
      <c r="BCC17" s="180"/>
      <c r="BCD17" s="180"/>
      <c r="BCE17" s="180"/>
      <c r="BCF17" s="180"/>
      <c r="BCG17" s="180"/>
      <c r="BCH17" s="180"/>
      <c r="BCI17" s="180"/>
      <c r="BCJ17" s="180"/>
      <c r="BCK17" s="180"/>
      <c r="BCL17" s="180"/>
      <c r="BCM17" s="180"/>
      <c r="BCN17" s="180"/>
      <c r="BCO17" s="180"/>
      <c r="BCP17" s="180"/>
      <c r="BCQ17" s="180"/>
      <c r="BCR17" s="180"/>
      <c r="BCS17" s="180"/>
      <c r="BCT17" s="180"/>
      <c r="BCU17" s="180"/>
      <c r="BCV17" s="180"/>
      <c r="BCW17" s="180"/>
      <c r="BCX17" s="180"/>
      <c r="BCY17" s="180"/>
      <c r="BCZ17" s="180"/>
      <c r="BDA17" s="180"/>
      <c r="BDB17" s="180"/>
      <c r="BDC17" s="180"/>
      <c r="BDD17" s="180"/>
      <c r="BDE17" s="180"/>
      <c r="BDF17" s="180"/>
      <c r="BDG17" s="180"/>
      <c r="BDH17" s="180"/>
      <c r="BDI17" s="180"/>
      <c r="BDJ17" s="180"/>
      <c r="BDK17" s="180"/>
      <c r="BDL17" s="180"/>
      <c r="BDM17" s="180"/>
      <c r="BDN17" s="180"/>
      <c r="BDO17" s="180"/>
      <c r="BDP17" s="180"/>
      <c r="BDQ17" s="180"/>
      <c r="BDR17" s="180"/>
      <c r="BDS17" s="180"/>
      <c r="BDT17" s="180"/>
      <c r="BDU17" s="180"/>
      <c r="BDV17" s="180"/>
      <c r="BDW17" s="180"/>
      <c r="BDX17" s="180"/>
      <c r="BDY17" s="180"/>
      <c r="BDZ17" s="180"/>
      <c r="BEA17" s="180"/>
      <c r="BEB17" s="180"/>
      <c r="BEC17" s="180"/>
      <c r="BED17" s="180"/>
      <c r="BEE17" s="180"/>
      <c r="BEF17" s="180"/>
      <c r="BEG17" s="180"/>
      <c r="BEH17" s="180"/>
      <c r="BEI17" s="180"/>
      <c r="BEJ17" s="180"/>
      <c r="BEK17" s="180"/>
      <c r="BEL17" s="180"/>
      <c r="BEM17" s="180"/>
      <c r="BEN17" s="180"/>
      <c r="BEO17" s="180"/>
      <c r="BEP17" s="180"/>
      <c r="BEQ17" s="180"/>
      <c r="BER17" s="180"/>
      <c r="BES17" s="180"/>
      <c r="BET17" s="180"/>
      <c r="BEU17" s="180"/>
      <c r="BEV17" s="180"/>
      <c r="BEW17" s="180"/>
      <c r="BEX17" s="180"/>
      <c r="BEY17" s="180"/>
      <c r="BEZ17" s="180"/>
      <c r="BFA17" s="180"/>
      <c r="BFB17" s="180"/>
      <c r="BFC17" s="180"/>
      <c r="BFD17" s="180"/>
      <c r="BFE17" s="180"/>
      <c r="BFF17" s="180"/>
      <c r="BFG17" s="180"/>
      <c r="BFH17" s="180"/>
      <c r="BFI17" s="180"/>
      <c r="BFJ17" s="180"/>
      <c r="BFK17" s="180"/>
      <c r="BFL17" s="180"/>
      <c r="BFM17" s="180"/>
      <c r="BFN17" s="180"/>
      <c r="BFO17" s="180"/>
      <c r="BFP17" s="180"/>
      <c r="BFQ17" s="180"/>
      <c r="BFR17" s="180"/>
      <c r="BFS17" s="180"/>
      <c r="BFT17" s="180"/>
      <c r="BFU17" s="180"/>
      <c r="BFV17" s="180"/>
      <c r="BFW17" s="180"/>
      <c r="BFX17" s="180"/>
      <c r="BFY17" s="180"/>
      <c r="BFZ17" s="180"/>
      <c r="BGA17" s="180"/>
      <c r="BGB17" s="180"/>
      <c r="BGC17" s="180"/>
      <c r="BGD17" s="180"/>
      <c r="BGE17" s="180"/>
      <c r="BGF17" s="180"/>
      <c r="BGG17" s="180"/>
      <c r="BGH17" s="180"/>
      <c r="BGI17" s="180"/>
      <c r="BGJ17" s="180"/>
      <c r="BGK17" s="180"/>
      <c r="BGL17" s="180"/>
      <c r="BGM17" s="180"/>
      <c r="BGN17" s="180"/>
      <c r="BGO17" s="180"/>
      <c r="BGP17" s="180"/>
      <c r="BGQ17" s="180"/>
      <c r="BGR17" s="180"/>
      <c r="BGS17" s="180"/>
      <c r="BGT17" s="180"/>
      <c r="BGU17" s="180"/>
      <c r="BGV17" s="180"/>
      <c r="BGW17" s="180"/>
      <c r="BGX17" s="180"/>
      <c r="BGY17" s="180"/>
      <c r="BGZ17" s="180"/>
      <c r="BHA17" s="180"/>
      <c r="BHB17" s="180"/>
      <c r="BHC17" s="180"/>
      <c r="BHD17" s="180"/>
      <c r="BHE17" s="180"/>
      <c r="BHF17" s="180"/>
      <c r="BHG17" s="180"/>
      <c r="BHH17" s="180"/>
      <c r="BHI17" s="180"/>
      <c r="BHJ17" s="180"/>
      <c r="BHK17" s="180"/>
      <c r="BHL17" s="180"/>
      <c r="BHM17" s="180"/>
      <c r="BHN17" s="180"/>
      <c r="BHO17" s="180"/>
      <c r="BHP17" s="180"/>
      <c r="BHQ17" s="180"/>
      <c r="BHR17" s="180"/>
      <c r="BHS17" s="180"/>
      <c r="BHT17" s="180"/>
      <c r="BHU17" s="180"/>
      <c r="BHV17" s="180"/>
      <c r="BHW17" s="180"/>
      <c r="BHX17" s="180"/>
      <c r="BHY17" s="180"/>
      <c r="BHZ17" s="180"/>
      <c r="BIA17" s="180"/>
      <c r="BIB17" s="180"/>
      <c r="BIC17" s="180"/>
      <c r="BID17" s="180"/>
      <c r="BIE17" s="180"/>
      <c r="BIF17" s="180"/>
      <c r="BIG17" s="180"/>
      <c r="BIH17" s="180"/>
      <c r="BII17" s="180"/>
      <c r="BIJ17" s="180"/>
      <c r="BIK17" s="180"/>
      <c r="BIL17" s="180"/>
      <c r="BIM17" s="180"/>
      <c r="BIN17" s="180"/>
      <c r="BIO17" s="180"/>
      <c r="BIP17" s="180"/>
      <c r="BIQ17" s="180"/>
      <c r="BIR17" s="180"/>
      <c r="BIS17" s="180"/>
      <c r="BIT17" s="180"/>
      <c r="BIU17" s="180"/>
      <c r="BIV17" s="180"/>
      <c r="BIW17" s="180"/>
      <c r="BIX17" s="180"/>
      <c r="BIY17" s="180"/>
      <c r="BIZ17" s="180"/>
      <c r="BJA17" s="180"/>
      <c r="BJB17" s="180"/>
      <c r="BJC17" s="180"/>
      <c r="BJD17" s="180"/>
      <c r="BJE17" s="180"/>
      <c r="BJF17" s="180"/>
      <c r="BJG17" s="180"/>
      <c r="BJH17" s="180"/>
      <c r="BJI17" s="180"/>
      <c r="BJJ17" s="180"/>
      <c r="BJK17" s="180"/>
      <c r="BJL17" s="180"/>
      <c r="BJM17" s="180"/>
      <c r="BJN17" s="180"/>
      <c r="BJO17" s="180"/>
      <c r="BJP17" s="180"/>
      <c r="BJQ17" s="180"/>
      <c r="BJR17" s="180"/>
      <c r="BJS17" s="180"/>
      <c r="BJT17" s="180"/>
      <c r="BJU17" s="180"/>
      <c r="BJV17" s="180"/>
      <c r="BJW17" s="180"/>
      <c r="BJX17" s="180"/>
      <c r="BJY17" s="180"/>
      <c r="BJZ17" s="180"/>
      <c r="BKA17" s="180"/>
      <c r="BKB17" s="180"/>
      <c r="BKC17" s="180"/>
      <c r="BKD17" s="180"/>
      <c r="BKE17" s="180"/>
      <c r="BKF17" s="180"/>
      <c r="BKG17" s="180"/>
      <c r="BKH17" s="180"/>
      <c r="BKI17" s="180"/>
      <c r="BKJ17" s="180"/>
      <c r="BKK17" s="180"/>
      <c r="BKL17" s="180"/>
      <c r="BKM17" s="180"/>
      <c r="BKN17" s="180"/>
      <c r="BKO17" s="180"/>
      <c r="BKP17" s="180"/>
      <c r="BKQ17" s="180"/>
      <c r="BKR17" s="180"/>
      <c r="BKS17" s="180"/>
      <c r="BKT17" s="180"/>
      <c r="BKU17" s="180"/>
      <c r="BKV17" s="180"/>
      <c r="BKW17" s="180"/>
      <c r="BKX17" s="180"/>
      <c r="BKY17" s="180"/>
      <c r="BKZ17" s="180"/>
      <c r="BLA17" s="180"/>
      <c r="BLB17" s="180"/>
      <c r="BLC17" s="180"/>
      <c r="BLD17" s="180"/>
      <c r="BLE17" s="180"/>
      <c r="BLF17" s="180"/>
      <c r="BLG17" s="180"/>
      <c r="BLH17" s="180"/>
      <c r="BLI17" s="180"/>
      <c r="BLJ17" s="180"/>
      <c r="BLK17" s="180"/>
      <c r="BLL17" s="180"/>
      <c r="BLM17" s="180"/>
      <c r="BLN17" s="180"/>
      <c r="BLO17" s="180"/>
      <c r="BLP17" s="180"/>
      <c r="BLQ17" s="180"/>
      <c r="BLR17" s="180"/>
      <c r="BLS17" s="180"/>
      <c r="BLT17" s="180"/>
      <c r="BLU17" s="180"/>
      <c r="BLV17" s="180"/>
      <c r="BLW17" s="180"/>
      <c r="BLX17" s="180"/>
      <c r="BLY17" s="180"/>
      <c r="BLZ17" s="180"/>
      <c r="BMA17" s="180"/>
      <c r="BMB17" s="180"/>
      <c r="BMC17" s="180"/>
      <c r="BMD17" s="180"/>
      <c r="BME17" s="180"/>
      <c r="BMF17" s="180"/>
      <c r="BMG17" s="180"/>
      <c r="BMH17" s="180"/>
      <c r="BMI17" s="180"/>
      <c r="BMJ17" s="180"/>
      <c r="BMK17" s="180"/>
      <c r="BML17" s="180"/>
      <c r="BMM17" s="180"/>
      <c r="BMN17" s="180"/>
      <c r="BMO17" s="180"/>
      <c r="BMP17" s="180"/>
      <c r="BMQ17" s="180"/>
      <c r="BMR17" s="180"/>
      <c r="BMS17" s="180"/>
      <c r="BMT17" s="180"/>
      <c r="BMU17" s="180"/>
      <c r="BMV17" s="180"/>
      <c r="BMW17" s="180"/>
      <c r="BMX17" s="180"/>
      <c r="BMY17" s="180"/>
      <c r="BMZ17" s="180"/>
      <c r="BNA17" s="180"/>
      <c r="BNB17" s="180"/>
      <c r="BNC17" s="180"/>
      <c r="BND17" s="180"/>
      <c r="BNE17" s="180"/>
      <c r="BNF17" s="180"/>
      <c r="BNG17" s="180"/>
      <c r="BNH17" s="180"/>
      <c r="BNI17" s="180"/>
      <c r="BNJ17" s="180"/>
      <c r="BNK17" s="180"/>
      <c r="BNL17" s="180"/>
      <c r="BNM17" s="180"/>
      <c r="BNN17" s="180"/>
      <c r="BNO17" s="180"/>
      <c r="BNP17" s="180"/>
      <c r="BNQ17" s="180"/>
      <c r="BNR17" s="180"/>
      <c r="BNS17" s="180"/>
      <c r="BNT17" s="180"/>
      <c r="BNU17" s="180"/>
      <c r="BNV17" s="180"/>
      <c r="BNW17" s="180"/>
      <c r="BNX17" s="180"/>
      <c r="BNY17" s="180"/>
      <c r="BNZ17" s="180"/>
      <c r="BOA17" s="180"/>
      <c r="BOB17" s="180"/>
      <c r="BOC17" s="180"/>
      <c r="BOD17" s="180"/>
      <c r="BOE17" s="180"/>
      <c r="BOF17" s="180"/>
      <c r="BOG17" s="180"/>
      <c r="BOH17" s="180"/>
      <c r="BOI17" s="180"/>
      <c r="BOJ17" s="180"/>
      <c r="BOK17" s="180"/>
      <c r="BOL17" s="180"/>
      <c r="BOM17" s="180"/>
      <c r="BON17" s="180"/>
      <c r="BOO17" s="180"/>
      <c r="BOP17" s="180"/>
      <c r="BOQ17" s="180"/>
      <c r="BOR17" s="180"/>
      <c r="BOS17" s="180"/>
      <c r="BOT17" s="180"/>
      <c r="BOU17" s="180"/>
      <c r="BOV17" s="180"/>
      <c r="BOW17" s="180"/>
      <c r="BOX17" s="180"/>
      <c r="BOY17" s="180"/>
      <c r="BOZ17" s="180"/>
      <c r="BPA17" s="180"/>
      <c r="BPB17" s="180"/>
      <c r="BPC17" s="180"/>
      <c r="BPD17" s="180"/>
      <c r="BPE17" s="180"/>
      <c r="BPF17" s="180"/>
      <c r="BPG17" s="180"/>
      <c r="BPH17" s="180"/>
      <c r="BPI17" s="180"/>
      <c r="BPJ17" s="180"/>
      <c r="BPK17" s="180"/>
      <c r="BPL17" s="180"/>
      <c r="BPM17" s="180"/>
      <c r="BPN17" s="180"/>
      <c r="BPO17" s="180"/>
      <c r="BPP17" s="180"/>
      <c r="BPQ17" s="180"/>
      <c r="BPR17" s="180"/>
      <c r="BPS17" s="180"/>
      <c r="BPT17" s="180"/>
      <c r="BPU17" s="180"/>
      <c r="BPV17" s="180"/>
      <c r="BPW17" s="180"/>
      <c r="BPX17" s="180"/>
      <c r="BPY17" s="180"/>
      <c r="BPZ17" s="180"/>
      <c r="BQA17" s="180"/>
      <c r="BQB17" s="180"/>
      <c r="BQC17" s="180"/>
      <c r="BQD17" s="180"/>
      <c r="BQE17" s="180"/>
      <c r="BQF17" s="180"/>
      <c r="BQG17" s="180"/>
      <c r="BQH17" s="180"/>
      <c r="BQI17" s="180"/>
      <c r="BQJ17" s="180"/>
      <c r="BQK17" s="180"/>
      <c r="BQL17" s="180"/>
      <c r="BQM17" s="180"/>
      <c r="BQN17" s="180"/>
      <c r="BQO17" s="180"/>
      <c r="BQP17" s="180"/>
      <c r="BQQ17" s="180"/>
      <c r="BQR17" s="180"/>
      <c r="BQS17" s="180"/>
      <c r="BQT17" s="180"/>
      <c r="BQU17" s="180"/>
      <c r="BQV17" s="180"/>
      <c r="BQW17" s="180"/>
      <c r="BQX17" s="180"/>
      <c r="BQY17" s="180"/>
      <c r="BQZ17" s="180"/>
      <c r="BRA17" s="180"/>
      <c r="BRB17" s="180"/>
      <c r="BRC17" s="180"/>
      <c r="BRD17" s="180"/>
      <c r="BRE17" s="180"/>
      <c r="BRF17" s="180"/>
      <c r="BRG17" s="180"/>
      <c r="BRH17" s="180"/>
      <c r="BRI17" s="180"/>
      <c r="BRJ17" s="180"/>
      <c r="BRK17" s="180"/>
      <c r="BRL17" s="180"/>
      <c r="BRM17" s="180"/>
      <c r="BRN17" s="180"/>
      <c r="BRO17" s="180"/>
      <c r="BRP17" s="180"/>
      <c r="BRQ17" s="180"/>
      <c r="BRR17" s="180"/>
      <c r="BRS17" s="180"/>
      <c r="BRT17" s="180"/>
      <c r="BRU17" s="180"/>
      <c r="BRV17" s="180"/>
      <c r="BRW17" s="180"/>
      <c r="BRX17" s="180"/>
      <c r="BRY17" s="180"/>
      <c r="BRZ17" s="180"/>
      <c r="BSA17" s="180"/>
      <c r="BSB17" s="180"/>
      <c r="BSC17" s="180"/>
      <c r="BSD17" s="180"/>
      <c r="BSE17" s="180"/>
      <c r="BSF17" s="180"/>
      <c r="BSG17" s="180"/>
      <c r="BSH17" s="180"/>
      <c r="BSI17" s="180"/>
      <c r="BSJ17" s="180"/>
      <c r="BSK17" s="180"/>
      <c r="BSL17" s="180"/>
      <c r="BSM17" s="180"/>
      <c r="BSN17" s="180"/>
      <c r="BSO17" s="180"/>
      <c r="BSP17" s="180"/>
      <c r="BSQ17" s="180"/>
      <c r="BSR17" s="180"/>
      <c r="BSS17" s="180"/>
      <c r="BST17" s="180"/>
      <c r="BSU17" s="180"/>
      <c r="BSV17" s="180"/>
      <c r="BSW17" s="180"/>
      <c r="BSX17" s="180"/>
      <c r="BSY17" s="180"/>
      <c r="BSZ17" s="180"/>
      <c r="BTA17" s="180"/>
      <c r="BTB17" s="180"/>
      <c r="BTC17" s="180"/>
      <c r="BTD17" s="180"/>
      <c r="BTE17" s="180"/>
      <c r="BTF17" s="180"/>
      <c r="BTG17" s="180"/>
      <c r="BTH17" s="180"/>
      <c r="BTI17" s="180"/>
      <c r="BTJ17" s="180"/>
      <c r="BTK17" s="180"/>
      <c r="BTL17" s="180"/>
      <c r="BTM17" s="180"/>
      <c r="BTN17" s="180"/>
      <c r="BTO17" s="180"/>
      <c r="BTP17" s="180"/>
      <c r="BTQ17" s="180"/>
      <c r="BTR17" s="180"/>
      <c r="BTS17" s="180"/>
      <c r="BTT17" s="180"/>
      <c r="BTU17" s="180"/>
      <c r="BTV17" s="180"/>
      <c r="BTW17" s="180"/>
      <c r="BTX17" s="180"/>
      <c r="BTY17" s="180"/>
      <c r="BTZ17" s="180"/>
      <c r="BUA17" s="180"/>
      <c r="BUB17" s="180"/>
      <c r="BUC17" s="180"/>
      <c r="BUD17" s="180"/>
      <c r="BUE17" s="180"/>
      <c r="BUF17" s="180"/>
      <c r="BUG17" s="180"/>
      <c r="BUH17" s="180"/>
      <c r="BUI17" s="180"/>
      <c r="BUJ17" s="180"/>
      <c r="BUK17" s="180"/>
      <c r="BUL17" s="180"/>
      <c r="BUM17" s="180"/>
      <c r="BUN17" s="180"/>
      <c r="BUO17" s="180"/>
      <c r="BUP17" s="180"/>
      <c r="BUQ17" s="180"/>
      <c r="BUR17" s="180"/>
      <c r="BUS17" s="180"/>
      <c r="BUT17" s="180"/>
      <c r="BUU17" s="180"/>
      <c r="BUV17" s="180"/>
      <c r="BUW17" s="180"/>
      <c r="BUX17" s="180"/>
      <c r="BUY17" s="180"/>
      <c r="BUZ17" s="180"/>
      <c r="BVA17" s="180"/>
      <c r="BVB17" s="180"/>
      <c r="BVC17" s="180"/>
      <c r="BVD17" s="180"/>
      <c r="BVE17" s="180"/>
      <c r="BVF17" s="180"/>
      <c r="BVG17" s="180"/>
      <c r="BVH17" s="180"/>
      <c r="BVI17" s="180"/>
      <c r="BVJ17" s="180"/>
      <c r="BVK17" s="180"/>
      <c r="BVL17" s="180"/>
      <c r="BVM17" s="180"/>
      <c r="BVN17" s="180"/>
      <c r="BVO17" s="180"/>
      <c r="BVP17" s="180"/>
      <c r="BVQ17" s="180"/>
      <c r="BVR17" s="180"/>
      <c r="BVS17" s="180"/>
      <c r="BVT17" s="180"/>
      <c r="BVU17" s="180"/>
      <c r="BVV17" s="180"/>
      <c r="BVW17" s="180"/>
      <c r="BVX17" s="180"/>
      <c r="BVY17" s="180"/>
      <c r="BVZ17" s="180"/>
      <c r="BWA17" s="180"/>
      <c r="BWB17" s="180"/>
      <c r="BWC17" s="180"/>
      <c r="BWD17" s="180"/>
      <c r="BWE17" s="180"/>
      <c r="BWF17" s="180"/>
      <c r="BWG17" s="180"/>
      <c r="BWH17" s="180"/>
      <c r="BWI17" s="180"/>
      <c r="BWJ17" s="180"/>
      <c r="BWK17" s="180"/>
      <c r="BWL17" s="180"/>
      <c r="BWM17" s="180"/>
      <c r="BWN17" s="180"/>
      <c r="BWO17" s="180"/>
      <c r="BWP17" s="180"/>
      <c r="BWQ17" s="180"/>
      <c r="BWR17" s="180"/>
      <c r="BWS17" s="180"/>
      <c r="BWT17" s="180"/>
      <c r="BWU17" s="180"/>
      <c r="BWV17" s="180"/>
      <c r="BWW17" s="180"/>
      <c r="BWX17" s="180"/>
      <c r="BWY17" s="180"/>
      <c r="BWZ17" s="180"/>
      <c r="BXA17" s="180"/>
      <c r="BXB17" s="180"/>
      <c r="BXC17" s="180"/>
      <c r="BXD17" s="180"/>
      <c r="BXE17" s="180"/>
      <c r="BXF17" s="180"/>
      <c r="BXG17" s="180"/>
      <c r="BXH17" s="180"/>
      <c r="BXI17" s="180"/>
      <c r="BXJ17" s="180"/>
      <c r="BXK17" s="180"/>
      <c r="BXL17" s="180"/>
      <c r="BXM17" s="180"/>
      <c r="BXN17" s="180"/>
      <c r="BXO17" s="180"/>
      <c r="BXP17" s="180"/>
      <c r="BXQ17" s="180"/>
      <c r="BXR17" s="180"/>
      <c r="BXS17" s="180"/>
      <c r="BXT17" s="180"/>
      <c r="BXU17" s="180"/>
      <c r="BXV17" s="180"/>
      <c r="BXW17" s="180"/>
      <c r="BXX17" s="180"/>
      <c r="BXY17" s="180"/>
      <c r="BXZ17" s="180"/>
      <c r="BYA17" s="180"/>
      <c r="BYB17" s="180"/>
      <c r="BYC17" s="180"/>
      <c r="BYD17" s="180"/>
      <c r="BYE17" s="180"/>
      <c r="BYF17" s="180"/>
      <c r="BYG17" s="180"/>
      <c r="BYH17" s="180"/>
      <c r="BYI17" s="180"/>
      <c r="BYJ17" s="180"/>
      <c r="BYK17" s="180"/>
      <c r="BYL17" s="180"/>
      <c r="BYM17" s="180"/>
      <c r="BYN17" s="180"/>
      <c r="BYO17" s="180"/>
      <c r="BYP17" s="180"/>
      <c r="BYQ17" s="180"/>
      <c r="BYR17" s="180"/>
      <c r="BYS17" s="180"/>
      <c r="BYT17" s="180"/>
      <c r="BYU17" s="180"/>
      <c r="BYV17" s="180"/>
      <c r="BYW17" s="180"/>
      <c r="BYX17" s="180"/>
      <c r="BYY17" s="180"/>
      <c r="BYZ17" s="180"/>
      <c r="BZA17" s="180"/>
      <c r="BZB17" s="180"/>
      <c r="BZC17" s="180"/>
      <c r="BZD17" s="180"/>
      <c r="BZE17" s="180"/>
      <c r="BZF17" s="180"/>
      <c r="BZG17" s="180"/>
      <c r="BZH17" s="180"/>
      <c r="BZI17" s="180"/>
      <c r="BZJ17" s="180"/>
      <c r="BZK17" s="180"/>
      <c r="BZL17" s="180"/>
      <c r="BZM17" s="180"/>
      <c r="BZN17" s="180"/>
      <c r="BZO17" s="180"/>
      <c r="BZP17" s="180"/>
      <c r="BZQ17" s="180"/>
      <c r="BZR17" s="180"/>
      <c r="BZS17" s="180"/>
      <c r="BZT17" s="180"/>
      <c r="BZU17" s="180"/>
      <c r="BZV17" s="180"/>
      <c r="BZW17" s="180"/>
      <c r="BZX17" s="180"/>
      <c r="BZY17" s="180"/>
      <c r="BZZ17" s="180"/>
      <c r="CAA17" s="180"/>
      <c r="CAB17" s="180"/>
      <c r="CAC17" s="180"/>
      <c r="CAD17" s="180"/>
      <c r="CAE17" s="180"/>
      <c r="CAF17" s="180"/>
      <c r="CAG17" s="180"/>
      <c r="CAH17" s="180"/>
      <c r="CAI17" s="180"/>
      <c r="CAJ17" s="180"/>
      <c r="CAK17" s="180"/>
      <c r="CAL17" s="180"/>
      <c r="CAM17" s="180"/>
      <c r="CAN17" s="180"/>
      <c r="CAO17" s="180"/>
      <c r="CAP17" s="180"/>
      <c r="CAQ17" s="180"/>
      <c r="CAR17" s="180"/>
      <c r="CAS17" s="180"/>
      <c r="CAT17" s="180"/>
      <c r="CAU17" s="180"/>
      <c r="CAV17" s="180"/>
      <c r="CAW17" s="180"/>
      <c r="CAX17" s="180"/>
      <c r="CAY17" s="180"/>
      <c r="CAZ17" s="180"/>
      <c r="CBA17" s="180"/>
      <c r="CBB17" s="180"/>
      <c r="CBC17" s="180"/>
      <c r="CBD17" s="180"/>
      <c r="CBE17" s="180"/>
      <c r="CBF17" s="180"/>
      <c r="CBG17" s="180"/>
      <c r="CBH17" s="180"/>
      <c r="CBI17" s="180"/>
      <c r="CBJ17" s="180"/>
      <c r="CBK17" s="180"/>
      <c r="CBL17" s="180"/>
      <c r="CBM17" s="180"/>
      <c r="CBN17" s="180"/>
      <c r="CBO17" s="180"/>
      <c r="CBP17" s="180"/>
      <c r="CBQ17" s="180"/>
      <c r="CBR17" s="180"/>
      <c r="CBS17" s="180"/>
      <c r="CBT17" s="180"/>
      <c r="CBU17" s="180"/>
      <c r="CBV17" s="180"/>
      <c r="CBW17" s="180"/>
      <c r="CBX17" s="180"/>
      <c r="CBY17" s="180"/>
      <c r="CBZ17" s="180"/>
      <c r="CCA17" s="180"/>
      <c r="CCB17" s="180"/>
      <c r="CCC17" s="180"/>
      <c r="CCD17" s="180"/>
      <c r="CCE17" s="180"/>
      <c r="CCF17" s="180"/>
      <c r="CCG17" s="180"/>
      <c r="CCH17" s="180"/>
      <c r="CCI17" s="180"/>
      <c r="CCJ17" s="180"/>
      <c r="CCK17" s="180"/>
      <c r="CCL17" s="180"/>
      <c r="CCM17" s="180"/>
      <c r="CCN17" s="180"/>
      <c r="CCO17" s="180"/>
      <c r="CCP17" s="180"/>
      <c r="CCQ17" s="180"/>
      <c r="CCR17" s="180"/>
      <c r="CCS17" s="180"/>
      <c r="CCT17" s="180"/>
      <c r="CCU17" s="180"/>
      <c r="CCV17" s="180"/>
      <c r="CCW17" s="180"/>
      <c r="CCX17" s="180"/>
      <c r="CCY17" s="180"/>
      <c r="CCZ17" s="180"/>
      <c r="CDA17" s="180"/>
      <c r="CDB17" s="180"/>
      <c r="CDC17" s="180"/>
      <c r="CDD17" s="180"/>
      <c r="CDE17" s="180"/>
      <c r="CDF17" s="180"/>
      <c r="CDG17" s="180"/>
      <c r="CDH17" s="180"/>
      <c r="CDI17" s="180"/>
      <c r="CDJ17" s="180"/>
      <c r="CDK17" s="180"/>
      <c r="CDL17" s="180"/>
      <c r="CDM17" s="180"/>
      <c r="CDN17" s="180"/>
      <c r="CDO17" s="180"/>
      <c r="CDP17" s="180"/>
      <c r="CDQ17" s="180"/>
      <c r="CDR17" s="180"/>
      <c r="CDS17" s="180"/>
      <c r="CDT17" s="180"/>
      <c r="CDU17" s="180"/>
      <c r="CDV17" s="180"/>
      <c r="CDW17" s="180"/>
      <c r="CDX17" s="180"/>
      <c r="CDY17" s="180"/>
      <c r="CDZ17" s="180"/>
      <c r="CEA17" s="180"/>
      <c r="CEB17" s="180"/>
      <c r="CEC17" s="180"/>
      <c r="CED17" s="180"/>
      <c r="CEE17" s="180"/>
      <c r="CEF17" s="180"/>
      <c r="CEG17" s="180"/>
      <c r="CEH17" s="180"/>
      <c r="CEI17" s="180"/>
      <c r="CEJ17" s="180"/>
      <c r="CEK17" s="180"/>
      <c r="CEL17" s="180"/>
      <c r="CEM17" s="180"/>
      <c r="CEN17" s="180"/>
      <c r="CEO17" s="180"/>
      <c r="CEP17" s="180"/>
      <c r="CEQ17" s="180"/>
      <c r="CER17" s="180"/>
      <c r="CES17" s="180"/>
      <c r="CET17" s="180"/>
      <c r="CEU17" s="180"/>
      <c r="CEV17" s="180"/>
      <c r="CEW17" s="180"/>
      <c r="CEX17" s="180"/>
      <c r="CEY17" s="180"/>
      <c r="CEZ17" s="180"/>
      <c r="CFA17" s="180"/>
      <c r="CFB17" s="180"/>
      <c r="CFC17" s="180"/>
      <c r="CFD17" s="180"/>
      <c r="CFE17" s="180"/>
      <c r="CFF17" s="180"/>
      <c r="CFG17" s="180"/>
      <c r="CFH17" s="180"/>
      <c r="CFI17" s="180"/>
      <c r="CFJ17" s="180"/>
      <c r="CFK17" s="180"/>
      <c r="CFL17" s="180"/>
      <c r="CFM17" s="180"/>
      <c r="CFN17" s="180"/>
      <c r="CFO17" s="180"/>
      <c r="CFP17" s="180"/>
      <c r="CFQ17" s="180"/>
      <c r="CFR17" s="180"/>
      <c r="CFS17" s="180"/>
      <c r="CFT17" s="180"/>
      <c r="CFU17" s="180"/>
      <c r="CFV17" s="180"/>
      <c r="CFW17" s="180"/>
      <c r="CFX17" s="180"/>
      <c r="CFY17" s="180"/>
      <c r="CFZ17" s="180"/>
      <c r="CGA17" s="180"/>
      <c r="CGB17" s="180"/>
      <c r="CGC17" s="180"/>
      <c r="CGD17" s="180"/>
      <c r="CGE17" s="180"/>
      <c r="CGF17" s="180"/>
      <c r="CGG17" s="180"/>
      <c r="CGH17" s="180"/>
      <c r="CGI17" s="180"/>
      <c r="CGJ17" s="180"/>
      <c r="CGK17" s="180"/>
      <c r="CGL17" s="180"/>
      <c r="CGM17" s="180"/>
      <c r="CGN17" s="180"/>
      <c r="CGO17" s="180"/>
      <c r="CGP17" s="180"/>
      <c r="CGQ17" s="180"/>
      <c r="CGR17" s="180"/>
      <c r="CGS17" s="180"/>
      <c r="CGT17" s="180"/>
      <c r="CGU17" s="180"/>
      <c r="CGV17" s="180"/>
      <c r="CGW17" s="180"/>
      <c r="CGX17" s="180"/>
      <c r="CGY17" s="180"/>
      <c r="CGZ17" s="180"/>
      <c r="CHA17" s="180"/>
      <c r="CHB17" s="180"/>
      <c r="CHC17" s="180"/>
      <c r="CHD17" s="180"/>
      <c r="CHE17" s="180"/>
      <c r="CHF17" s="180"/>
      <c r="CHG17" s="180"/>
      <c r="CHH17" s="180"/>
      <c r="CHI17" s="180"/>
      <c r="CHJ17" s="180"/>
      <c r="CHK17" s="180"/>
      <c r="CHL17" s="180"/>
      <c r="CHM17" s="180"/>
      <c r="CHN17" s="180"/>
      <c r="CHO17" s="180"/>
      <c r="CHP17" s="180"/>
      <c r="CHQ17" s="180"/>
      <c r="CHR17" s="180"/>
      <c r="CHS17" s="180"/>
      <c r="CHT17" s="180"/>
      <c r="CHU17" s="180"/>
      <c r="CHV17" s="180"/>
      <c r="CHW17" s="180"/>
      <c r="CHX17" s="180"/>
      <c r="CHY17" s="180"/>
      <c r="CHZ17" s="180"/>
      <c r="CIA17" s="180"/>
      <c r="CIB17" s="180"/>
      <c r="CIC17" s="180"/>
      <c r="CID17" s="180"/>
      <c r="CIE17" s="180"/>
      <c r="CIF17" s="180"/>
      <c r="CIG17" s="180"/>
      <c r="CIH17" s="180"/>
      <c r="CII17" s="180"/>
      <c r="CIJ17" s="180"/>
      <c r="CIK17" s="180"/>
      <c r="CIL17" s="180"/>
      <c r="CIM17" s="180"/>
      <c r="CIN17" s="180"/>
      <c r="CIO17" s="180"/>
      <c r="CIP17" s="180"/>
      <c r="CIQ17" s="180"/>
      <c r="CIR17" s="180"/>
      <c r="CIS17" s="180"/>
      <c r="CIT17" s="180"/>
      <c r="CIU17" s="180"/>
      <c r="CIV17" s="180"/>
      <c r="CIW17" s="180"/>
      <c r="CIX17" s="180"/>
      <c r="CIY17" s="180"/>
      <c r="CIZ17" s="180"/>
      <c r="CJA17" s="180"/>
      <c r="CJB17" s="180"/>
      <c r="CJC17" s="180"/>
      <c r="CJD17" s="180"/>
      <c r="CJE17" s="180"/>
      <c r="CJF17" s="180"/>
      <c r="CJG17" s="180"/>
      <c r="CJH17" s="180"/>
      <c r="CJI17" s="180"/>
      <c r="CJJ17" s="180"/>
      <c r="CJK17" s="180"/>
      <c r="CJL17" s="180"/>
      <c r="CJM17" s="180"/>
      <c r="CJN17" s="180"/>
      <c r="CJO17" s="180"/>
      <c r="CJP17" s="180"/>
      <c r="CJQ17" s="180"/>
      <c r="CJR17" s="180"/>
      <c r="CJS17" s="180"/>
      <c r="CJT17" s="180"/>
      <c r="CJU17" s="180"/>
      <c r="CJV17" s="180"/>
      <c r="CJW17" s="180"/>
      <c r="CJX17" s="180"/>
      <c r="CJY17" s="180"/>
      <c r="CJZ17" s="180"/>
      <c r="CKA17" s="180"/>
      <c r="CKB17" s="180"/>
      <c r="CKC17" s="180"/>
      <c r="CKD17" s="180"/>
      <c r="CKE17" s="180"/>
      <c r="CKF17" s="180"/>
      <c r="CKG17" s="180"/>
      <c r="CKH17" s="180"/>
      <c r="CKI17" s="180"/>
      <c r="CKJ17" s="180"/>
      <c r="CKK17" s="180"/>
      <c r="CKL17" s="180"/>
      <c r="CKM17" s="180"/>
      <c r="CKN17" s="180"/>
      <c r="CKO17" s="180"/>
      <c r="CKP17" s="180"/>
      <c r="CKQ17" s="180"/>
      <c r="CKR17" s="180"/>
      <c r="CKS17" s="180"/>
      <c r="CKT17" s="180"/>
      <c r="CKU17" s="180"/>
      <c r="CKV17" s="180"/>
      <c r="CKW17" s="180"/>
      <c r="CKX17" s="180"/>
      <c r="CKY17" s="180"/>
      <c r="CKZ17" s="180"/>
      <c r="CLA17" s="180"/>
      <c r="CLB17" s="180"/>
      <c r="CLC17" s="180"/>
      <c r="CLD17" s="180"/>
      <c r="CLE17" s="180"/>
      <c r="CLF17" s="180"/>
      <c r="CLG17" s="180"/>
      <c r="CLH17" s="180"/>
      <c r="CLI17" s="180"/>
      <c r="CLJ17" s="180"/>
      <c r="CLK17" s="180"/>
      <c r="CLL17" s="180"/>
      <c r="CLM17" s="180"/>
      <c r="CLN17" s="180"/>
      <c r="CLO17" s="180"/>
      <c r="CLP17" s="180"/>
      <c r="CLQ17" s="180"/>
      <c r="CLR17" s="180"/>
      <c r="CLS17" s="180"/>
      <c r="CLT17" s="180"/>
      <c r="CLU17" s="180"/>
      <c r="CLV17" s="180"/>
      <c r="CLW17" s="180"/>
      <c r="CLX17" s="180"/>
      <c r="CLY17" s="180"/>
      <c r="CLZ17" s="180"/>
      <c r="CMA17" s="180"/>
      <c r="CMB17" s="180"/>
      <c r="CMC17" s="180"/>
      <c r="CMD17" s="180"/>
      <c r="CME17" s="180"/>
      <c r="CMF17" s="180"/>
      <c r="CMG17" s="180"/>
      <c r="CMH17" s="180"/>
      <c r="CMI17" s="180"/>
      <c r="CMJ17" s="180"/>
      <c r="CMK17" s="180"/>
      <c r="CML17" s="180"/>
      <c r="CMM17" s="180"/>
      <c r="CMN17" s="180"/>
      <c r="CMO17" s="180"/>
      <c r="CMP17" s="180"/>
      <c r="CMQ17" s="180"/>
      <c r="CMR17" s="180"/>
      <c r="CMS17" s="180"/>
      <c r="CMT17" s="180"/>
      <c r="CMU17" s="180"/>
      <c r="CMV17" s="180"/>
      <c r="CMW17" s="180"/>
      <c r="CMX17" s="180"/>
      <c r="CMY17" s="180"/>
      <c r="CMZ17" s="180"/>
      <c r="CNA17" s="180"/>
      <c r="CNB17" s="180"/>
      <c r="CNC17" s="180"/>
      <c r="CND17" s="180"/>
      <c r="CNE17" s="180"/>
      <c r="CNF17" s="180"/>
      <c r="CNG17" s="180"/>
      <c r="CNH17" s="180"/>
      <c r="CNI17" s="180"/>
      <c r="CNJ17" s="180"/>
      <c r="CNK17" s="180"/>
      <c r="CNL17" s="180"/>
      <c r="CNM17" s="180"/>
      <c r="CNN17" s="180"/>
      <c r="CNO17" s="180"/>
      <c r="CNP17" s="180"/>
      <c r="CNQ17" s="180"/>
      <c r="CNR17" s="180"/>
      <c r="CNS17" s="180"/>
      <c r="CNT17" s="180"/>
      <c r="CNU17" s="180"/>
      <c r="CNV17" s="180"/>
      <c r="CNW17" s="180"/>
      <c r="CNX17" s="180"/>
      <c r="CNY17" s="180"/>
      <c r="CNZ17" s="180"/>
      <c r="COA17" s="180"/>
      <c r="COB17" s="180"/>
      <c r="COC17" s="180"/>
      <c r="COD17" s="180"/>
      <c r="COE17" s="180"/>
      <c r="COF17" s="180"/>
      <c r="COG17" s="180"/>
      <c r="COH17" s="180"/>
      <c r="COI17" s="180"/>
      <c r="COJ17" s="180"/>
      <c r="COK17" s="180"/>
      <c r="COL17" s="180"/>
      <c r="COM17" s="180"/>
      <c r="CON17" s="180"/>
      <c r="COO17" s="180"/>
      <c r="COP17" s="180"/>
      <c r="COQ17" s="180"/>
      <c r="COR17" s="180"/>
      <c r="COS17" s="180"/>
      <c r="COT17" s="180"/>
      <c r="COU17" s="180"/>
      <c r="COV17" s="180"/>
      <c r="COW17" s="180"/>
      <c r="COX17" s="180"/>
      <c r="COY17" s="180"/>
      <c r="COZ17" s="180"/>
      <c r="CPA17" s="180"/>
      <c r="CPB17" s="180"/>
      <c r="CPC17" s="180"/>
      <c r="CPD17" s="180"/>
      <c r="CPE17" s="180"/>
      <c r="CPF17" s="180"/>
      <c r="CPG17" s="180"/>
      <c r="CPH17" s="180"/>
      <c r="CPI17" s="180"/>
      <c r="CPJ17" s="180"/>
      <c r="CPK17" s="180"/>
      <c r="CPL17" s="180"/>
      <c r="CPM17" s="180"/>
      <c r="CPN17" s="180"/>
      <c r="CPO17" s="180"/>
      <c r="CPP17" s="180"/>
      <c r="CPQ17" s="180"/>
      <c r="CPR17" s="180"/>
      <c r="CPS17" s="180"/>
      <c r="CPT17" s="180"/>
      <c r="CPU17" s="180"/>
      <c r="CPV17" s="180"/>
      <c r="CPW17" s="180"/>
      <c r="CPX17" s="180"/>
      <c r="CPY17" s="180"/>
      <c r="CPZ17" s="180"/>
      <c r="CQA17" s="180"/>
      <c r="CQB17" s="180"/>
      <c r="CQC17" s="180"/>
      <c r="CQD17" s="180"/>
      <c r="CQE17" s="180"/>
      <c r="CQF17" s="180"/>
      <c r="CQG17" s="180"/>
      <c r="CQH17" s="180"/>
      <c r="CQI17" s="180"/>
      <c r="CQJ17" s="180"/>
      <c r="CQK17" s="180"/>
      <c r="CQL17" s="180"/>
      <c r="CQM17" s="180"/>
      <c r="CQN17" s="180"/>
      <c r="CQO17" s="180"/>
      <c r="CQP17" s="180"/>
      <c r="CQQ17" s="180"/>
      <c r="CQR17" s="180"/>
      <c r="CQS17" s="180"/>
      <c r="CQT17" s="180"/>
      <c r="CQU17" s="180"/>
      <c r="CQV17" s="180"/>
      <c r="CQW17" s="180"/>
      <c r="CQX17" s="180"/>
      <c r="CQY17" s="180"/>
      <c r="CQZ17" s="180"/>
      <c r="CRA17" s="180"/>
      <c r="CRB17" s="180"/>
      <c r="CRC17" s="180"/>
      <c r="CRD17" s="180"/>
      <c r="CRE17" s="180"/>
      <c r="CRF17" s="180"/>
      <c r="CRG17" s="180"/>
      <c r="CRH17" s="180"/>
      <c r="CRI17" s="180"/>
      <c r="CRJ17" s="180"/>
      <c r="CRK17" s="180"/>
      <c r="CRL17" s="180"/>
      <c r="CRM17" s="180"/>
      <c r="CRN17" s="180"/>
      <c r="CRO17" s="180"/>
      <c r="CRP17" s="180"/>
      <c r="CRQ17" s="180"/>
      <c r="CRR17" s="180"/>
      <c r="CRS17" s="180"/>
      <c r="CRT17" s="180"/>
      <c r="CRU17" s="180"/>
      <c r="CRV17" s="180"/>
      <c r="CRW17" s="180"/>
      <c r="CRX17" s="180"/>
      <c r="CRY17" s="180"/>
      <c r="CRZ17" s="180"/>
      <c r="CSA17" s="180"/>
      <c r="CSB17" s="180"/>
      <c r="CSC17" s="180"/>
      <c r="CSD17" s="180"/>
      <c r="CSE17" s="180"/>
      <c r="CSF17" s="180"/>
      <c r="CSG17" s="180"/>
      <c r="CSH17" s="180"/>
      <c r="CSI17" s="180"/>
      <c r="CSJ17" s="180"/>
      <c r="CSK17" s="180"/>
      <c r="CSL17" s="180"/>
      <c r="CSM17" s="180"/>
      <c r="CSN17" s="180"/>
      <c r="CSO17" s="180"/>
      <c r="CSP17" s="180"/>
      <c r="CSQ17" s="180"/>
      <c r="CSR17" s="180"/>
      <c r="CSS17" s="180"/>
      <c r="CST17" s="180"/>
      <c r="CSU17" s="180"/>
      <c r="CSV17" s="180"/>
      <c r="CSW17" s="180"/>
      <c r="CSX17" s="180"/>
      <c r="CSY17" s="180"/>
      <c r="CSZ17" s="180"/>
      <c r="CTA17" s="180"/>
      <c r="CTB17" s="180"/>
      <c r="CTC17" s="180"/>
      <c r="CTD17" s="180"/>
      <c r="CTE17" s="180"/>
      <c r="CTF17" s="180"/>
      <c r="CTG17" s="180"/>
      <c r="CTH17" s="180"/>
      <c r="CTI17" s="180"/>
      <c r="CTJ17" s="180"/>
      <c r="CTK17" s="180"/>
      <c r="CTL17" s="180"/>
      <c r="CTM17" s="180"/>
      <c r="CTN17" s="180"/>
      <c r="CTO17" s="180"/>
      <c r="CTP17" s="180"/>
      <c r="CTQ17" s="180"/>
      <c r="CTR17" s="180"/>
      <c r="CTS17" s="180"/>
      <c r="CTT17" s="180"/>
      <c r="CTU17" s="180"/>
      <c r="CTV17" s="180"/>
      <c r="CTW17" s="180"/>
      <c r="CTX17" s="180"/>
      <c r="CTY17" s="180"/>
      <c r="CTZ17" s="180"/>
      <c r="CUA17" s="180"/>
      <c r="CUB17" s="180"/>
      <c r="CUC17" s="180"/>
      <c r="CUD17" s="180"/>
      <c r="CUE17" s="180"/>
      <c r="CUF17" s="180"/>
      <c r="CUG17" s="180"/>
      <c r="CUH17" s="180"/>
      <c r="CUI17" s="180"/>
      <c r="CUJ17" s="180"/>
      <c r="CUK17" s="180"/>
      <c r="CUL17" s="180"/>
      <c r="CUM17" s="180"/>
      <c r="CUN17" s="180"/>
      <c r="CUO17" s="180"/>
      <c r="CUP17" s="180"/>
      <c r="CUQ17" s="180"/>
      <c r="CUR17" s="180"/>
      <c r="CUS17" s="180"/>
      <c r="CUT17" s="180"/>
      <c r="CUU17" s="180"/>
      <c r="CUV17" s="180"/>
      <c r="CUW17" s="180"/>
      <c r="CUX17" s="180"/>
      <c r="CUY17" s="180"/>
      <c r="CUZ17" s="180"/>
      <c r="CVA17" s="180"/>
      <c r="CVB17" s="180"/>
      <c r="CVC17" s="180"/>
      <c r="CVD17" s="180"/>
      <c r="CVE17" s="180"/>
      <c r="CVF17" s="180"/>
      <c r="CVG17" s="180"/>
      <c r="CVH17" s="180"/>
      <c r="CVI17" s="180"/>
      <c r="CVJ17" s="180"/>
      <c r="CVK17" s="180"/>
      <c r="CVL17" s="180"/>
      <c r="CVM17" s="180"/>
      <c r="CVN17" s="180"/>
      <c r="CVO17" s="180"/>
      <c r="CVP17" s="180"/>
      <c r="CVQ17" s="180"/>
      <c r="CVR17" s="180"/>
      <c r="CVS17" s="180"/>
      <c r="CVT17" s="180"/>
      <c r="CVU17" s="180"/>
      <c r="CVV17" s="180"/>
      <c r="CVW17" s="180"/>
      <c r="CVX17" s="180"/>
      <c r="CVY17" s="180"/>
      <c r="CVZ17" s="180"/>
      <c r="CWA17" s="180"/>
      <c r="CWB17" s="180"/>
      <c r="CWC17" s="180"/>
      <c r="CWD17" s="180"/>
      <c r="CWE17" s="180"/>
      <c r="CWF17" s="180"/>
      <c r="CWG17" s="180"/>
      <c r="CWH17" s="180"/>
      <c r="CWI17" s="180"/>
      <c r="CWJ17" s="180"/>
      <c r="CWK17" s="180"/>
      <c r="CWL17" s="180"/>
      <c r="CWM17" s="180"/>
      <c r="CWN17" s="180"/>
      <c r="CWO17" s="180"/>
      <c r="CWP17" s="180"/>
      <c r="CWQ17" s="180"/>
      <c r="CWR17" s="180"/>
      <c r="CWS17" s="180"/>
      <c r="CWT17" s="180"/>
      <c r="CWU17" s="180"/>
      <c r="CWV17" s="180"/>
      <c r="CWW17" s="180"/>
      <c r="CWX17" s="180"/>
      <c r="CWY17" s="180"/>
      <c r="CWZ17" s="180"/>
      <c r="CXA17" s="180"/>
      <c r="CXB17" s="180"/>
      <c r="CXC17" s="180"/>
      <c r="CXD17" s="180"/>
      <c r="CXE17" s="180"/>
      <c r="CXF17" s="180"/>
      <c r="CXG17" s="180"/>
      <c r="CXH17" s="180"/>
      <c r="CXI17" s="180"/>
      <c r="CXJ17" s="180"/>
      <c r="CXK17" s="180"/>
      <c r="CXL17" s="180"/>
      <c r="CXM17" s="180"/>
      <c r="CXN17" s="180"/>
      <c r="CXO17" s="180"/>
      <c r="CXP17" s="180"/>
      <c r="CXQ17" s="180"/>
      <c r="CXR17" s="180"/>
      <c r="CXS17" s="180"/>
      <c r="CXT17" s="180"/>
      <c r="CXU17" s="180"/>
      <c r="CXV17" s="180"/>
      <c r="CXW17" s="180"/>
      <c r="CXX17" s="180"/>
      <c r="CXY17" s="180"/>
      <c r="CXZ17" s="180"/>
      <c r="CYA17" s="180"/>
      <c r="CYB17" s="180"/>
      <c r="CYC17" s="180"/>
      <c r="CYD17" s="180"/>
      <c r="CYE17" s="180"/>
      <c r="CYF17" s="180"/>
      <c r="CYG17" s="180"/>
      <c r="CYH17" s="180"/>
      <c r="CYI17" s="180"/>
      <c r="CYJ17" s="180"/>
      <c r="CYK17" s="180"/>
      <c r="CYL17" s="180"/>
      <c r="CYM17" s="180"/>
      <c r="CYN17" s="180"/>
      <c r="CYO17" s="180"/>
      <c r="CYP17" s="180"/>
      <c r="CYQ17" s="180"/>
      <c r="CYR17" s="180"/>
      <c r="CYS17" s="180"/>
      <c r="CYT17" s="180"/>
      <c r="CYU17" s="180"/>
      <c r="CYV17" s="180"/>
      <c r="CYW17" s="180"/>
      <c r="CYX17" s="180"/>
      <c r="CYY17" s="180"/>
      <c r="CYZ17" s="180"/>
      <c r="CZA17" s="180"/>
      <c r="CZB17" s="180"/>
      <c r="CZC17" s="180"/>
      <c r="CZD17" s="180"/>
      <c r="CZE17" s="180"/>
      <c r="CZF17" s="180"/>
      <c r="CZG17" s="180"/>
      <c r="CZH17" s="180"/>
      <c r="CZI17" s="180"/>
      <c r="CZJ17" s="180"/>
      <c r="CZK17" s="180"/>
      <c r="CZL17" s="180"/>
      <c r="CZM17" s="180"/>
      <c r="CZN17" s="180"/>
      <c r="CZO17" s="180"/>
      <c r="CZP17" s="180"/>
      <c r="CZQ17" s="180"/>
      <c r="CZR17" s="180"/>
      <c r="CZS17" s="180"/>
      <c r="CZT17" s="180"/>
      <c r="CZU17" s="180"/>
      <c r="CZV17" s="180"/>
      <c r="CZW17" s="180"/>
      <c r="CZX17" s="180"/>
      <c r="CZY17" s="180"/>
      <c r="CZZ17" s="180"/>
      <c r="DAA17" s="180"/>
      <c r="DAB17" s="180"/>
      <c r="DAC17" s="180"/>
      <c r="DAD17" s="180"/>
      <c r="DAE17" s="180"/>
      <c r="DAF17" s="180"/>
      <c r="DAG17" s="180"/>
      <c r="DAH17" s="180"/>
      <c r="DAI17" s="180"/>
      <c r="DAJ17" s="180"/>
      <c r="DAK17" s="180"/>
      <c r="DAL17" s="180"/>
      <c r="DAM17" s="180"/>
      <c r="DAN17" s="180"/>
      <c r="DAO17" s="180"/>
      <c r="DAP17" s="180"/>
      <c r="DAQ17" s="180"/>
      <c r="DAR17" s="180"/>
      <c r="DAS17" s="180"/>
      <c r="DAT17" s="180"/>
      <c r="DAU17" s="180"/>
      <c r="DAV17" s="180"/>
      <c r="DAW17" s="180"/>
      <c r="DAX17" s="180"/>
      <c r="DAY17" s="180"/>
      <c r="DAZ17" s="180"/>
      <c r="DBA17" s="180"/>
      <c r="DBB17" s="180"/>
      <c r="DBC17" s="180"/>
      <c r="DBD17" s="180"/>
      <c r="DBE17" s="180"/>
      <c r="DBF17" s="180"/>
      <c r="DBG17" s="180"/>
      <c r="DBH17" s="180"/>
      <c r="DBI17" s="180"/>
      <c r="DBJ17" s="180"/>
      <c r="DBK17" s="180"/>
      <c r="DBL17" s="180"/>
      <c r="DBM17" s="180"/>
      <c r="DBN17" s="180"/>
      <c r="DBO17" s="180"/>
      <c r="DBP17" s="180"/>
      <c r="DBQ17" s="180"/>
      <c r="DBR17" s="180"/>
      <c r="DBS17" s="180"/>
      <c r="DBT17" s="180"/>
      <c r="DBU17" s="180"/>
      <c r="DBV17" s="180"/>
      <c r="DBW17" s="180"/>
      <c r="DBX17" s="180"/>
      <c r="DBY17" s="180"/>
      <c r="DBZ17" s="180"/>
      <c r="DCA17" s="180"/>
      <c r="DCB17" s="180"/>
      <c r="DCC17" s="180"/>
      <c r="DCD17" s="180"/>
      <c r="DCE17" s="180"/>
      <c r="DCF17" s="180"/>
      <c r="DCG17" s="180"/>
      <c r="DCH17" s="180"/>
      <c r="DCI17" s="180"/>
      <c r="DCJ17" s="180"/>
      <c r="DCK17" s="180"/>
      <c r="DCL17" s="180"/>
      <c r="DCM17" s="180"/>
      <c r="DCN17" s="180"/>
      <c r="DCO17" s="180"/>
      <c r="DCP17" s="180"/>
      <c r="DCQ17" s="180"/>
      <c r="DCR17" s="180"/>
      <c r="DCS17" s="180"/>
      <c r="DCT17" s="180"/>
      <c r="DCU17" s="180"/>
      <c r="DCV17" s="180"/>
      <c r="DCW17" s="180"/>
      <c r="DCX17" s="180"/>
      <c r="DCY17" s="180"/>
      <c r="DCZ17" s="180"/>
      <c r="DDA17" s="180"/>
      <c r="DDB17" s="180"/>
      <c r="DDC17" s="180"/>
      <c r="DDD17" s="180"/>
      <c r="DDE17" s="180"/>
      <c r="DDF17" s="180"/>
      <c r="DDG17" s="180"/>
      <c r="DDH17" s="180"/>
      <c r="DDI17" s="180"/>
      <c r="DDJ17" s="180"/>
      <c r="DDK17" s="180"/>
      <c r="DDL17" s="180"/>
      <c r="DDM17" s="180"/>
      <c r="DDN17" s="180"/>
      <c r="DDO17" s="180"/>
      <c r="DDP17" s="180"/>
      <c r="DDQ17" s="180"/>
      <c r="DDR17" s="180"/>
      <c r="DDS17" s="180"/>
      <c r="DDT17" s="180"/>
      <c r="DDU17" s="180"/>
      <c r="DDV17" s="180"/>
      <c r="DDW17" s="180"/>
      <c r="DDX17" s="180"/>
      <c r="DDY17" s="180"/>
      <c r="DDZ17" s="180"/>
      <c r="DEA17" s="180"/>
      <c r="DEB17" s="180"/>
      <c r="DEC17" s="180"/>
      <c r="DED17" s="180"/>
      <c r="DEE17" s="180"/>
      <c r="DEF17" s="180"/>
      <c r="DEG17" s="180"/>
      <c r="DEH17" s="180"/>
      <c r="DEI17" s="180"/>
      <c r="DEJ17" s="180"/>
      <c r="DEK17" s="180"/>
      <c r="DEL17" s="180"/>
      <c r="DEM17" s="180"/>
      <c r="DEN17" s="180"/>
      <c r="DEO17" s="180"/>
      <c r="DEP17" s="180"/>
      <c r="DEQ17" s="180"/>
      <c r="DER17" s="180"/>
      <c r="DES17" s="180"/>
      <c r="DET17" s="180"/>
      <c r="DEU17" s="180"/>
      <c r="DEV17" s="180"/>
      <c r="DEW17" s="180"/>
      <c r="DEX17" s="180"/>
      <c r="DEY17" s="180"/>
      <c r="DEZ17" s="180"/>
      <c r="DFA17" s="180"/>
      <c r="DFB17" s="180"/>
      <c r="DFC17" s="180"/>
      <c r="DFD17" s="180"/>
      <c r="DFE17" s="180"/>
      <c r="DFF17" s="180"/>
      <c r="DFG17" s="180"/>
      <c r="DFH17" s="180"/>
      <c r="DFI17" s="180"/>
      <c r="DFJ17" s="180"/>
      <c r="DFK17" s="180"/>
      <c r="DFL17" s="180"/>
      <c r="DFM17" s="180"/>
      <c r="DFN17" s="180"/>
      <c r="DFO17" s="180"/>
      <c r="DFP17" s="180"/>
      <c r="DFQ17" s="180"/>
      <c r="DFR17" s="180"/>
      <c r="DFS17" s="180"/>
      <c r="DFT17" s="180"/>
      <c r="DFU17" s="180"/>
      <c r="DFV17" s="180"/>
      <c r="DFW17" s="180"/>
      <c r="DFX17" s="180"/>
      <c r="DFY17" s="180"/>
      <c r="DFZ17" s="180"/>
      <c r="DGA17" s="180"/>
      <c r="DGB17" s="180"/>
      <c r="DGC17" s="180"/>
      <c r="DGD17" s="180"/>
      <c r="DGE17" s="180"/>
      <c r="DGF17" s="180"/>
      <c r="DGG17" s="180"/>
      <c r="DGH17" s="180"/>
      <c r="DGI17" s="180"/>
      <c r="DGJ17" s="180"/>
      <c r="DGK17" s="180"/>
      <c r="DGL17" s="180"/>
      <c r="DGM17" s="180"/>
      <c r="DGN17" s="180"/>
      <c r="DGO17" s="180"/>
      <c r="DGP17" s="180"/>
      <c r="DGQ17" s="180"/>
      <c r="DGR17" s="180"/>
      <c r="DGS17" s="180"/>
      <c r="DGT17" s="180"/>
      <c r="DGU17" s="180"/>
      <c r="DGV17" s="180"/>
      <c r="DGW17" s="180"/>
      <c r="DGX17" s="180"/>
      <c r="DGY17" s="180"/>
      <c r="DGZ17" s="180"/>
      <c r="DHA17" s="180"/>
      <c r="DHB17" s="180"/>
      <c r="DHC17" s="180"/>
      <c r="DHD17" s="180"/>
      <c r="DHE17" s="180"/>
      <c r="DHF17" s="180"/>
      <c r="DHG17" s="180"/>
      <c r="DHH17" s="180"/>
      <c r="DHI17" s="180"/>
      <c r="DHJ17" s="180"/>
      <c r="DHK17" s="180"/>
      <c r="DHL17" s="180"/>
      <c r="DHM17" s="180"/>
      <c r="DHN17" s="180"/>
      <c r="DHO17" s="180"/>
      <c r="DHP17" s="180"/>
      <c r="DHQ17" s="180"/>
      <c r="DHR17" s="180"/>
      <c r="DHS17" s="180"/>
      <c r="DHT17" s="180"/>
      <c r="DHU17" s="180"/>
      <c r="DHV17" s="180"/>
      <c r="DHW17" s="180"/>
      <c r="DHX17" s="180"/>
      <c r="DHY17" s="180"/>
      <c r="DHZ17" s="180"/>
      <c r="DIA17" s="180"/>
      <c r="DIB17" s="180"/>
      <c r="DIC17" s="180"/>
      <c r="DID17" s="180"/>
      <c r="DIE17" s="180"/>
      <c r="DIF17" s="180"/>
      <c r="DIG17" s="180"/>
      <c r="DIH17" s="180"/>
      <c r="DII17" s="180"/>
      <c r="DIJ17" s="180"/>
      <c r="DIK17" s="180"/>
      <c r="DIL17" s="180"/>
      <c r="DIM17" s="180"/>
      <c r="DIN17" s="180"/>
      <c r="DIO17" s="180"/>
      <c r="DIP17" s="180"/>
    </row>
    <row r="18" spans="1:2954" s="185" customFormat="1" ht="10.5" customHeight="1">
      <c r="A18" s="183" t="s">
        <v>16</v>
      </c>
      <c r="B18" s="67">
        <v>254</v>
      </c>
      <c r="C18" s="67">
        <v>165023653</v>
      </c>
      <c r="D18" s="67">
        <v>4356754.5712511996</v>
      </c>
      <c r="E18" s="67">
        <v>186041459</v>
      </c>
      <c r="F18" s="67">
        <v>5495756.6692033997</v>
      </c>
      <c r="G18" s="67">
        <v>314533244</v>
      </c>
      <c r="H18" s="67">
        <v>9090701.8618508019</v>
      </c>
      <c r="I18" s="67">
        <v>336105313</v>
      </c>
      <c r="J18" s="67">
        <v>9274663.8641435001</v>
      </c>
      <c r="K18" s="67">
        <v>24273560</v>
      </c>
      <c r="L18" s="67">
        <v>777109.48225160001</v>
      </c>
      <c r="M18" s="67">
        <v>8234833</v>
      </c>
      <c r="N18" s="67">
        <v>253234.63154719997</v>
      </c>
      <c r="O18" s="67">
        <v>1034212062</v>
      </c>
      <c r="P18" s="67">
        <v>29248221.076253358</v>
      </c>
      <c r="Q18" s="67">
        <v>3690373</v>
      </c>
      <c r="R18" s="67">
        <v>101816.22</v>
      </c>
      <c r="S18" s="180"/>
      <c r="T18" s="180"/>
      <c r="U18" s="180"/>
      <c r="V18" s="180"/>
      <c r="W18" s="180"/>
      <c r="X18" s="180"/>
      <c r="Y18" s="180"/>
      <c r="Z18" s="180"/>
      <c r="AA18" s="180"/>
      <c r="AB18" s="180"/>
      <c r="AC18" s="180"/>
      <c r="AD18" s="180"/>
      <c r="AE18" s="180"/>
      <c r="AF18" s="180"/>
      <c r="AG18" s="180"/>
      <c r="AH18" s="180"/>
      <c r="AI18" s="180"/>
      <c r="AJ18" s="180"/>
      <c r="AK18" s="180"/>
      <c r="AL18" s="180"/>
      <c r="AM18" s="180"/>
      <c r="AN18" s="180"/>
      <c r="AO18" s="180"/>
      <c r="AP18" s="180"/>
      <c r="AQ18" s="180"/>
      <c r="AR18" s="180"/>
      <c r="AS18" s="180"/>
      <c r="AT18" s="180"/>
      <c r="AU18" s="180"/>
      <c r="AV18" s="180"/>
      <c r="AW18" s="180"/>
      <c r="AX18" s="180"/>
      <c r="AY18" s="180"/>
      <c r="AZ18" s="180"/>
      <c r="BA18" s="180"/>
      <c r="BB18" s="180"/>
      <c r="BC18" s="180"/>
      <c r="BD18" s="180"/>
      <c r="BE18" s="180"/>
      <c r="BF18" s="180"/>
      <c r="BG18" s="180"/>
      <c r="BH18" s="180"/>
      <c r="BI18" s="180"/>
      <c r="BJ18" s="180"/>
      <c r="BK18" s="180"/>
      <c r="BL18" s="180"/>
      <c r="BM18" s="180"/>
      <c r="BN18" s="180"/>
      <c r="BO18" s="180"/>
      <c r="BP18" s="180"/>
      <c r="BQ18" s="180"/>
      <c r="BR18" s="180"/>
      <c r="BS18" s="180"/>
      <c r="BT18" s="180"/>
      <c r="BU18" s="180"/>
      <c r="BV18" s="180"/>
      <c r="BW18" s="180"/>
      <c r="BX18" s="180"/>
      <c r="BY18" s="180"/>
      <c r="BZ18" s="180"/>
      <c r="CA18" s="180"/>
      <c r="CB18" s="180"/>
      <c r="CC18" s="180"/>
      <c r="CD18" s="180"/>
      <c r="CE18" s="180"/>
      <c r="CF18" s="180"/>
      <c r="CG18" s="180"/>
      <c r="CH18" s="180"/>
      <c r="CI18" s="180"/>
      <c r="CJ18" s="180"/>
      <c r="CK18" s="180"/>
      <c r="CL18" s="180"/>
      <c r="CM18" s="180"/>
      <c r="CN18" s="180"/>
      <c r="CO18" s="180"/>
      <c r="CP18" s="180"/>
      <c r="CQ18" s="180"/>
      <c r="CR18" s="180"/>
      <c r="CS18" s="180"/>
      <c r="CT18" s="180"/>
      <c r="CU18" s="180"/>
      <c r="CV18" s="180"/>
      <c r="CW18" s="180"/>
      <c r="CX18" s="180"/>
      <c r="CY18" s="180"/>
      <c r="CZ18" s="180"/>
      <c r="DA18" s="180"/>
      <c r="DB18" s="180"/>
      <c r="DC18" s="180"/>
      <c r="DD18" s="180"/>
      <c r="DE18" s="180"/>
      <c r="DF18" s="180"/>
      <c r="DG18" s="180"/>
      <c r="DH18" s="180"/>
      <c r="DI18" s="180"/>
      <c r="DJ18" s="180"/>
      <c r="DK18" s="180"/>
      <c r="DL18" s="180"/>
      <c r="DM18" s="180"/>
      <c r="DN18" s="180"/>
      <c r="DO18" s="180"/>
      <c r="DP18" s="180"/>
      <c r="DQ18" s="180"/>
      <c r="DR18" s="180"/>
      <c r="DS18" s="180"/>
      <c r="DT18" s="180"/>
      <c r="DU18" s="180"/>
      <c r="DV18" s="180"/>
      <c r="DW18" s="180"/>
      <c r="DX18" s="180"/>
      <c r="DY18" s="180"/>
      <c r="DZ18" s="180"/>
      <c r="EA18" s="180"/>
      <c r="EB18" s="180"/>
      <c r="EC18" s="180"/>
      <c r="ED18" s="180"/>
      <c r="EE18" s="180"/>
      <c r="EF18" s="180"/>
      <c r="EG18" s="180"/>
      <c r="EH18" s="180"/>
      <c r="EI18" s="180"/>
      <c r="EJ18" s="180"/>
      <c r="EK18" s="180"/>
      <c r="EL18" s="180"/>
      <c r="EM18" s="180"/>
      <c r="EN18" s="180"/>
      <c r="EO18" s="180"/>
      <c r="EP18" s="180"/>
      <c r="EQ18" s="180"/>
      <c r="ER18" s="180"/>
      <c r="ES18" s="180"/>
      <c r="ET18" s="180"/>
      <c r="EU18" s="180"/>
      <c r="EV18" s="180"/>
      <c r="EW18" s="180"/>
      <c r="EX18" s="180"/>
      <c r="EY18" s="180"/>
      <c r="EZ18" s="180"/>
      <c r="FA18" s="180"/>
      <c r="FB18" s="180"/>
      <c r="FC18" s="180"/>
      <c r="FD18" s="180"/>
      <c r="FE18" s="180"/>
      <c r="FF18" s="180"/>
      <c r="FG18" s="180"/>
      <c r="FH18" s="180"/>
      <c r="FI18" s="180"/>
      <c r="FJ18" s="180"/>
      <c r="FK18" s="180"/>
      <c r="FL18" s="180"/>
      <c r="FM18" s="180"/>
      <c r="FN18" s="180"/>
      <c r="FO18" s="180"/>
      <c r="FP18" s="180"/>
      <c r="FQ18" s="180"/>
      <c r="FR18" s="180"/>
      <c r="FS18" s="180"/>
      <c r="FT18" s="180"/>
      <c r="FU18" s="180"/>
      <c r="FV18" s="180"/>
      <c r="FW18" s="180"/>
      <c r="FX18" s="180"/>
      <c r="FY18" s="180"/>
      <c r="FZ18" s="180"/>
      <c r="GA18" s="180"/>
      <c r="GB18" s="180"/>
      <c r="GC18" s="180"/>
      <c r="GD18" s="180"/>
      <c r="GE18" s="180"/>
      <c r="GF18" s="180"/>
      <c r="GG18" s="180"/>
      <c r="GH18" s="180"/>
      <c r="GI18" s="180"/>
      <c r="GJ18" s="180"/>
      <c r="GK18" s="180"/>
      <c r="GL18" s="180"/>
      <c r="GM18" s="180"/>
      <c r="GN18" s="180"/>
      <c r="GO18" s="180"/>
      <c r="GP18" s="180"/>
      <c r="GQ18" s="180"/>
      <c r="GR18" s="180"/>
      <c r="GS18" s="180"/>
      <c r="GT18" s="180"/>
      <c r="GU18" s="180"/>
      <c r="GV18" s="180"/>
      <c r="GW18" s="180"/>
      <c r="GX18" s="180"/>
      <c r="GY18" s="180"/>
      <c r="GZ18" s="180"/>
      <c r="HA18" s="180"/>
      <c r="HB18" s="180"/>
      <c r="HC18" s="180"/>
      <c r="HD18" s="180"/>
      <c r="HE18" s="180"/>
      <c r="HF18" s="180"/>
      <c r="HG18" s="180"/>
      <c r="HH18" s="180"/>
      <c r="HI18" s="180"/>
      <c r="HJ18" s="180"/>
      <c r="HK18" s="180"/>
      <c r="HL18" s="180"/>
      <c r="HM18" s="180"/>
      <c r="HN18" s="180"/>
      <c r="HO18" s="180"/>
      <c r="HP18" s="180"/>
      <c r="HQ18" s="180"/>
      <c r="HR18" s="180"/>
      <c r="HS18" s="180"/>
      <c r="HT18" s="180"/>
      <c r="HU18" s="180"/>
      <c r="HV18" s="180"/>
      <c r="HW18" s="180"/>
      <c r="HX18" s="180"/>
      <c r="HY18" s="180"/>
      <c r="HZ18" s="180"/>
      <c r="IA18" s="180"/>
      <c r="IB18" s="180"/>
      <c r="IC18" s="180"/>
      <c r="ID18" s="180"/>
      <c r="IE18" s="180"/>
      <c r="IF18" s="180"/>
      <c r="IG18" s="180"/>
      <c r="IH18" s="180"/>
      <c r="II18" s="180"/>
      <c r="IJ18" s="180"/>
      <c r="IK18" s="180"/>
      <c r="IL18" s="180"/>
      <c r="IM18" s="180"/>
      <c r="IN18" s="180"/>
      <c r="IO18" s="180"/>
      <c r="IP18" s="180"/>
      <c r="IQ18" s="180"/>
      <c r="IR18" s="180"/>
      <c r="IS18" s="180"/>
      <c r="IT18" s="180"/>
      <c r="IU18" s="180"/>
      <c r="IV18" s="180"/>
      <c r="IW18" s="180"/>
      <c r="IX18" s="180"/>
      <c r="IY18" s="180"/>
      <c r="IZ18" s="180"/>
      <c r="JA18" s="180"/>
      <c r="JB18" s="180"/>
      <c r="JC18" s="180"/>
      <c r="JD18" s="180"/>
      <c r="JE18" s="180"/>
      <c r="JF18" s="180"/>
      <c r="JG18" s="180"/>
      <c r="JH18" s="180"/>
      <c r="JI18" s="180"/>
      <c r="JJ18" s="180"/>
      <c r="JK18" s="180"/>
      <c r="JL18" s="180"/>
      <c r="JM18" s="180"/>
      <c r="JN18" s="180"/>
      <c r="JO18" s="180"/>
      <c r="JP18" s="180"/>
      <c r="JQ18" s="180"/>
      <c r="JR18" s="180"/>
      <c r="JS18" s="180"/>
      <c r="JT18" s="180"/>
      <c r="JU18" s="180"/>
      <c r="JV18" s="180"/>
      <c r="JW18" s="180"/>
      <c r="JX18" s="180"/>
      <c r="JY18" s="180"/>
      <c r="JZ18" s="180"/>
      <c r="KA18" s="180"/>
      <c r="KB18" s="180"/>
      <c r="KC18" s="180"/>
      <c r="KD18" s="180"/>
      <c r="KE18" s="180"/>
      <c r="KF18" s="180"/>
      <c r="KG18" s="180"/>
      <c r="KH18" s="180"/>
      <c r="KI18" s="180"/>
      <c r="KJ18" s="180"/>
      <c r="KK18" s="180"/>
      <c r="KL18" s="180"/>
      <c r="KM18" s="180"/>
      <c r="KN18" s="180"/>
      <c r="KO18" s="180"/>
      <c r="KP18" s="180"/>
      <c r="KQ18" s="180"/>
      <c r="KR18" s="180"/>
      <c r="KS18" s="180"/>
      <c r="KT18" s="180"/>
      <c r="KU18" s="180"/>
      <c r="KV18" s="180"/>
      <c r="KW18" s="180"/>
      <c r="KX18" s="180"/>
      <c r="KY18" s="180"/>
      <c r="KZ18" s="180"/>
      <c r="LA18" s="180"/>
      <c r="LB18" s="180"/>
      <c r="LC18" s="180"/>
      <c r="LD18" s="180"/>
      <c r="LE18" s="180"/>
      <c r="LF18" s="180"/>
      <c r="LG18" s="180"/>
      <c r="LH18" s="180"/>
      <c r="LI18" s="180"/>
      <c r="LJ18" s="180"/>
      <c r="LK18" s="180"/>
      <c r="LL18" s="180"/>
      <c r="LM18" s="180"/>
      <c r="LN18" s="180"/>
      <c r="LO18" s="180"/>
      <c r="LP18" s="180"/>
      <c r="LQ18" s="180"/>
      <c r="LR18" s="180"/>
      <c r="LS18" s="180"/>
      <c r="LT18" s="180"/>
      <c r="LU18" s="180"/>
      <c r="LV18" s="180"/>
      <c r="LW18" s="180"/>
      <c r="LX18" s="180"/>
      <c r="LY18" s="180"/>
      <c r="LZ18" s="180"/>
      <c r="MA18" s="180"/>
      <c r="MB18" s="180"/>
      <c r="MC18" s="180"/>
      <c r="MD18" s="180"/>
      <c r="ME18" s="180"/>
      <c r="MF18" s="180"/>
      <c r="MG18" s="180"/>
      <c r="MH18" s="180"/>
      <c r="MI18" s="180"/>
      <c r="MJ18" s="180"/>
      <c r="MK18" s="180"/>
      <c r="ML18" s="180"/>
      <c r="MM18" s="180"/>
      <c r="MN18" s="180"/>
      <c r="MO18" s="180"/>
      <c r="MP18" s="180"/>
      <c r="MQ18" s="180"/>
      <c r="MR18" s="180"/>
      <c r="MS18" s="180"/>
      <c r="MT18" s="180"/>
      <c r="MU18" s="180"/>
      <c r="MV18" s="180"/>
      <c r="MW18" s="180"/>
      <c r="MX18" s="180"/>
      <c r="MY18" s="180"/>
      <c r="MZ18" s="180"/>
      <c r="NA18" s="180"/>
      <c r="NB18" s="180"/>
      <c r="NC18" s="180"/>
      <c r="ND18" s="180"/>
      <c r="NE18" s="180"/>
      <c r="NF18" s="180"/>
      <c r="NG18" s="180"/>
      <c r="NH18" s="180"/>
      <c r="NI18" s="180"/>
      <c r="NJ18" s="180"/>
      <c r="NK18" s="180"/>
      <c r="NL18" s="180"/>
      <c r="NM18" s="180"/>
      <c r="NN18" s="180"/>
      <c r="NO18" s="180"/>
      <c r="NP18" s="180"/>
      <c r="NQ18" s="180"/>
      <c r="NR18" s="180"/>
      <c r="NS18" s="180"/>
      <c r="NT18" s="180"/>
      <c r="NU18" s="180"/>
      <c r="NV18" s="180"/>
      <c r="NW18" s="180"/>
      <c r="NX18" s="180"/>
      <c r="NY18" s="180"/>
      <c r="NZ18" s="180"/>
      <c r="OA18" s="180"/>
      <c r="OB18" s="180"/>
      <c r="OC18" s="180"/>
      <c r="OD18" s="180"/>
      <c r="OE18" s="180"/>
      <c r="OF18" s="180"/>
      <c r="OG18" s="180"/>
      <c r="OH18" s="180"/>
      <c r="OI18" s="180"/>
      <c r="OJ18" s="180"/>
      <c r="OK18" s="180"/>
      <c r="OL18" s="180"/>
      <c r="OM18" s="180"/>
      <c r="ON18" s="180"/>
      <c r="OO18" s="180"/>
      <c r="OP18" s="180"/>
      <c r="OQ18" s="180"/>
      <c r="OR18" s="180"/>
      <c r="OS18" s="180"/>
      <c r="OT18" s="180"/>
      <c r="OU18" s="180"/>
      <c r="OV18" s="180"/>
      <c r="OW18" s="180"/>
      <c r="OX18" s="180"/>
      <c r="OY18" s="180"/>
      <c r="OZ18" s="180"/>
      <c r="PA18" s="180"/>
      <c r="PB18" s="180"/>
      <c r="PC18" s="180"/>
      <c r="PD18" s="180"/>
      <c r="PE18" s="180"/>
      <c r="PF18" s="180"/>
      <c r="PG18" s="180"/>
      <c r="PH18" s="180"/>
      <c r="PI18" s="180"/>
      <c r="PJ18" s="180"/>
      <c r="PK18" s="180"/>
      <c r="PL18" s="180"/>
      <c r="PM18" s="180"/>
      <c r="PN18" s="180"/>
      <c r="PO18" s="180"/>
      <c r="PP18" s="180"/>
      <c r="PQ18" s="180"/>
      <c r="PR18" s="180"/>
      <c r="PS18" s="180"/>
      <c r="PT18" s="180"/>
      <c r="PU18" s="180"/>
      <c r="PV18" s="180"/>
      <c r="PW18" s="180"/>
      <c r="PX18" s="180"/>
      <c r="PY18" s="180"/>
      <c r="PZ18" s="180"/>
      <c r="QA18" s="180"/>
      <c r="QB18" s="180"/>
      <c r="QC18" s="180"/>
      <c r="QD18" s="180"/>
      <c r="QE18" s="180"/>
      <c r="QF18" s="180"/>
      <c r="QG18" s="180"/>
      <c r="QH18" s="180"/>
      <c r="QI18" s="180"/>
      <c r="QJ18" s="180"/>
      <c r="QK18" s="180"/>
      <c r="QL18" s="180"/>
      <c r="QM18" s="180"/>
      <c r="QN18" s="180"/>
      <c r="QO18" s="180"/>
      <c r="QP18" s="180"/>
      <c r="QQ18" s="180"/>
      <c r="QR18" s="180"/>
      <c r="QS18" s="180"/>
      <c r="QT18" s="180"/>
      <c r="QU18" s="180"/>
      <c r="QV18" s="180"/>
      <c r="QW18" s="180"/>
      <c r="QX18" s="180"/>
      <c r="QY18" s="180"/>
      <c r="QZ18" s="180"/>
      <c r="RA18" s="180"/>
      <c r="RB18" s="180"/>
      <c r="RC18" s="180"/>
      <c r="RD18" s="180"/>
      <c r="RE18" s="180"/>
      <c r="RF18" s="180"/>
      <c r="RG18" s="180"/>
      <c r="RH18" s="180"/>
      <c r="RI18" s="180"/>
      <c r="RJ18" s="180"/>
      <c r="RK18" s="180"/>
      <c r="RL18" s="180"/>
      <c r="RM18" s="180"/>
      <c r="RN18" s="180"/>
      <c r="RO18" s="180"/>
      <c r="RP18" s="180"/>
      <c r="RQ18" s="180"/>
      <c r="RR18" s="180"/>
      <c r="RS18" s="180"/>
      <c r="RT18" s="180"/>
      <c r="RU18" s="180"/>
      <c r="RV18" s="180"/>
      <c r="RW18" s="180"/>
      <c r="RX18" s="180"/>
      <c r="RY18" s="180"/>
      <c r="RZ18" s="180"/>
      <c r="SA18" s="180"/>
      <c r="SB18" s="180"/>
      <c r="SC18" s="180"/>
      <c r="SD18" s="180"/>
      <c r="SE18" s="180"/>
      <c r="SF18" s="180"/>
      <c r="SG18" s="180"/>
      <c r="SH18" s="180"/>
      <c r="SI18" s="180"/>
      <c r="SJ18" s="180"/>
      <c r="SK18" s="180"/>
      <c r="SL18" s="180"/>
      <c r="SM18" s="180"/>
      <c r="SN18" s="180"/>
      <c r="SO18" s="180"/>
      <c r="SP18" s="180"/>
      <c r="SQ18" s="180"/>
      <c r="SR18" s="180"/>
      <c r="SS18" s="180"/>
      <c r="ST18" s="180"/>
      <c r="SU18" s="180"/>
      <c r="SV18" s="180"/>
      <c r="SW18" s="180"/>
      <c r="SX18" s="180"/>
      <c r="SY18" s="180"/>
      <c r="SZ18" s="180"/>
      <c r="TA18" s="180"/>
      <c r="TB18" s="180"/>
      <c r="TC18" s="180"/>
      <c r="TD18" s="180"/>
      <c r="TE18" s="180"/>
      <c r="TF18" s="180"/>
      <c r="TG18" s="180"/>
      <c r="TH18" s="180"/>
      <c r="TI18" s="180"/>
      <c r="TJ18" s="180"/>
      <c r="TK18" s="180"/>
      <c r="TL18" s="180"/>
      <c r="TM18" s="180"/>
      <c r="TN18" s="180"/>
      <c r="TO18" s="180"/>
      <c r="TP18" s="180"/>
      <c r="TQ18" s="180"/>
      <c r="TR18" s="180"/>
      <c r="TS18" s="180"/>
      <c r="TT18" s="180"/>
      <c r="TU18" s="180"/>
      <c r="TV18" s="180"/>
      <c r="TW18" s="180"/>
      <c r="TX18" s="180"/>
      <c r="TY18" s="180"/>
      <c r="TZ18" s="180"/>
      <c r="UA18" s="180"/>
      <c r="UB18" s="180"/>
      <c r="UC18" s="180"/>
      <c r="UD18" s="180"/>
      <c r="UE18" s="180"/>
      <c r="UF18" s="180"/>
      <c r="UG18" s="180"/>
      <c r="UH18" s="180"/>
      <c r="UI18" s="180"/>
      <c r="UJ18" s="180"/>
      <c r="UK18" s="180"/>
      <c r="UL18" s="180"/>
      <c r="UM18" s="180"/>
      <c r="UN18" s="180"/>
      <c r="UO18" s="180"/>
      <c r="UP18" s="180"/>
      <c r="UQ18" s="180"/>
      <c r="UR18" s="180"/>
      <c r="US18" s="180"/>
      <c r="UT18" s="180"/>
      <c r="UU18" s="180"/>
      <c r="UV18" s="180"/>
      <c r="UW18" s="180"/>
      <c r="UX18" s="180"/>
      <c r="UY18" s="180"/>
      <c r="UZ18" s="180"/>
      <c r="VA18" s="180"/>
      <c r="VB18" s="180"/>
      <c r="VC18" s="180"/>
      <c r="VD18" s="180"/>
      <c r="VE18" s="180"/>
      <c r="VF18" s="180"/>
      <c r="VG18" s="180"/>
      <c r="VH18" s="180"/>
      <c r="VI18" s="180"/>
      <c r="VJ18" s="180"/>
      <c r="VK18" s="180"/>
      <c r="VL18" s="180"/>
      <c r="VM18" s="180"/>
      <c r="VN18" s="180"/>
      <c r="VO18" s="180"/>
      <c r="VP18" s="180"/>
      <c r="VQ18" s="180"/>
      <c r="VR18" s="180"/>
      <c r="VS18" s="180"/>
      <c r="VT18" s="180"/>
      <c r="VU18" s="180"/>
      <c r="VV18" s="180"/>
      <c r="VW18" s="180"/>
      <c r="VX18" s="180"/>
      <c r="VY18" s="180"/>
      <c r="VZ18" s="180"/>
      <c r="WA18" s="180"/>
      <c r="WB18" s="180"/>
      <c r="WC18" s="180"/>
      <c r="WD18" s="180"/>
      <c r="WE18" s="180"/>
      <c r="WF18" s="180"/>
      <c r="WG18" s="180"/>
      <c r="WH18" s="180"/>
      <c r="WI18" s="180"/>
      <c r="WJ18" s="180"/>
      <c r="WK18" s="180"/>
      <c r="WL18" s="180"/>
      <c r="WM18" s="180"/>
      <c r="WN18" s="180"/>
      <c r="WO18" s="180"/>
      <c r="WP18" s="180"/>
      <c r="WQ18" s="180"/>
      <c r="WR18" s="180"/>
      <c r="WS18" s="180"/>
      <c r="WT18" s="180"/>
      <c r="WU18" s="180"/>
      <c r="WV18" s="180"/>
      <c r="WW18" s="180"/>
      <c r="WX18" s="180"/>
      <c r="WY18" s="180"/>
      <c r="WZ18" s="180"/>
      <c r="XA18" s="180"/>
      <c r="XB18" s="180"/>
      <c r="XC18" s="180"/>
      <c r="XD18" s="180"/>
      <c r="XE18" s="180"/>
      <c r="XF18" s="180"/>
      <c r="XG18" s="180"/>
      <c r="XH18" s="180"/>
      <c r="XI18" s="180"/>
      <c r="XJ18" s="180"/>
      <c r="XK18" s="180"/>
      <c r="XL18" s="180"/>
      <c r="XM18" s="180"/>
      <c r="XN18" s="180"/>
      <c r="XO18" s="180"/>
      <c r="XP18" s="180"/>
      <c r="XQ18" s="180"/>
      <c r="XR18" s="180"/>
      <c r="XS18" s="180"/>
      <c r="XT18" s="180"/>
      <c r="XU18" s="180"/>
      <c r="XV18" s="180"/>
      <c r="XW18" s="180"/>
      <c r="XX18" s="180"/>
      <c r="XY18" s="180"/>
      <c r="XZ18" s="180"/>
      <c r="YA18" s="180"/>
      <c r="YB18" s="180"/>
      <c r="YC18" s="180"/>
      <c r="YD18" s="180"/>
      <c r="YE18" s="180"/>
      <c r="YF18" s="180"/>
      <c r="YG18" s="180"/>
      <c r="YH18" s="180"/>
      <c r="YI18" s="180"/>
      <c r="YJ18" s="180"/>
      <c r="YK18" s="180"/>
      <c r="YL18" s="180"/>
      <c r="YM18" s="180"/>
      <c r="YN18" s="180"/>
      <c r="YO18" s="180"/>
      <c r="YP18" s="180"/>
      <c r="YQ18" s="180"/>
      <c r="YR18" s="180"/>
      <c r="YS18" s="180"/>
      <c r="YT18" s="180"/>
      <c r="YU18" s="180"/>
      <c r="YV18" s="180"/>
      <c r="YW18" s="180"/>
      <c r="YX18" s="180"/>
      <c r="YY18" s="180"/>
      <c r="YZ18" s="180"/>
      <c r="ZA18" s="180"/>
      <c r="ZB18" s="180"/>
      <c r="ZC18" s="180"/>
      <c r="ZD18" s="180"/>
      <c r="ZE18" s="180"/>
      <c r="ZF18" s="180"/>
      <c r="ZG18" s="180"/>
      <c r="ZH18" s="180"/>
      <c r="ZI18" s="180"/>
      <c r="ZJ18" s="180"/>
      <c r="ZK18" s="180"/>
      <c r="ZL18" s="180"/>
      <c r="ZM18" s="180"/>
      <c r="ZN18" s="180"/>
      <c r="ZO18" s="180"/>
      <c r="ZP18" s="180"/>
      <c r="ZQ18" s="180"/>
      <c r="ZR18" s="180"/>
      <c r="ZS18" s="180"/>
      <c r="ZT18" s="180"/>
      <c r="ZU18" s="180"/>
      <c r="ZV18" s="180"/>
      <c r="ZW18" s="180"/>
      <c r="ZX18" s="180"/>
      <c r="ZY18" s="180"/>
      <c r="ZZ18" s="180"/>
      <c r="AAA18" s="180"/>
      <c r="AAB18" s="180"/>
      <c r="AAC18" s="180"/>
      <c r="AAD18" s="180"/>
      <c r="AAE18" s="180"/>
      <c r="AAF18" s="180"/>
      <c r="AAG18" s="180"/>
      <c r="AAH18" s="180"/>
      <c r="AAI18" s="180"/>
      <c r="AAJ18" s="180"/>
      <c r="AAK18" s="180"/>
      <c r="AAL18" s="180"/>
      <c r="AAM18" s="180"/>
      <c r="AAN18" s="180"/>
      <c r="AAO18" s="180"/>
      <c r="AAP18" s="180"/>
      <c r="AAQ18" s="180"/>
      <c r="AAR18" s="180"/>
      <c r="AAS18" s="180"/>
      <c r="AAT18" s="180"/>
      <c r="AAU18" s="180"/>
      <c r="AAV18" s="180"/>
      <c r="AAW18" s="180"/>
      <c r="AAX18" s="180"/>
      <c r="AAY18" s="180"/>
      <c r="AAZ18" s="180"/>
      <c r="ABA18" s="180"/>
      <c r="ABB18" s="180"/>
      <c r="ABC18" s="180"/>
      <c r="ABD18" s="180"/>
      <c r="ABE18" s="180"/>
      <c r="ABF18" s="180"/>
      <c r="ABG18" s="180"/>
      <c r="ABH18" s="180"/>
      <c r="ABI18" s="180"/>
      <c r="ABJ18" s="180"/>
      <c r="ABK18" s="180"/>
      <c r="ABL18" s="180"/>
      <c r="ABM18" s="180"/>
      <c r="ABN18" s="180"/>
      <c r="ABO18" s="180"/>
      <c r="ABP18" s="180"/>
      <c r="ABQ18" s="180"/>
      <c r="ABR18" s="180"/>
      <c r="ABS18" s="180"/>
      <c r="ABT18" s="180"/>
      <c r="ABU18" s="180"/>
      <c r="ABV18" s="180"/>
      <c r="ABW18" s="180"/>
      <c r="ABX18" s="180"/>
      <c r="ABY18" s="180"/>
      <c r="ABZ18" s="180"/>
      <c r="ACA18" s="180"/>
      <c r="ACB18" s="180"/>
      <c r="ACC18" s="180"/>
      <c r="ACD18" s="180"/>
      <c r="ACE18" s="180"/>
      <c r="ACF18" s="180"/>
      <c r="ACG18" s="180"/>
      <c r="ACH18" s="180"/>
      <c r="ACI18" s="180"/>
      <c r="ACJ18" s="180"/>
      <c r="ACK18" s="180"/>
      <c r="ACL18" s="180"/>
      <c r="ACM18" s="180"/>
      <c r="ACN18" s="180"/>
      <c r="ACO18" s="180"/>
      <c r="ACP18" s="180"/>
      <c r="ACQ18" s="180"/>
      <c r="ACR18" s="180"/>
      <c r="ACS18" s="180"/>
      <c r="ACT18" s="180"/>
      <c r="ACU18" s="180"/>
      <c r="ACV18" s="180"/>
      <c r="ACW18" s="180"/>
      <c r="ACX18" s="180"/>
      <c r="ACY18" s="180"/>
      <c r="ACZ18" s="180"/>
      <c r="ADA18" s="180"/>
      <c r="ADB18" s="180"/>
      <c r="ADC18" s="180"/>
      <c r="ADD18" s="180"/>
      <c r="ADE18" s="180"/>
      <c r="ADF18" s="180"/>
      <c r="ADG18" s="180"/>
      <c r="ADH18" s="180"/>
      <c r="ADI18" s="180"/>
      <c r="ADJ18" s="180"/>
      <c r="ADK18" s="180"/>
      <c r="ADL18" s="180"/>
      <c r="ADM18" s="180"/>
      <c r="ADN18" s="180"/>
      <c r="ADO18" s="180"/>
      <c r="ADP18" s="180"/>
      <c r="ADQ18" s="180"/>
      <c r="ADR18" s="180"/>
      <c r="ADS18" s="180"/>
      <c r="ADT18" s="180"/>
      <c r="ADU18" s="180"/>
      <c r="ADV18" s="180"/>
      <c r="ADW18" s="180"/>
      <c r="ADX18" s="180"/>
      <c r="ADY18" s="180"/>
      <c r="ADZ18" s="180"/>
      <c r="AEA18" s="180"/>
      <c r="AEB18" s="180"/>
      <c r="AEC18" s="180"/>
      <c r="AED18" s="180"/>
      <c r="AEE18" s="180"/>
      <c r="AEF18" s="180"/>
      <c r="AEG18" s="180"/>
      <c r="AEH18" s="180"/>
      <c r="AEI18" s="180"/>
      <c r="AEJ18" s="180"/>
      <c r="AEK18" s="180"/>
      <c r="AEL18" s="180"/>
      <c r="AEM18" s="180"/>
      <c r="AEN18" s="180"/>
      <c r="AEO18" s="180"/>
      <c r="AEP18" s="180"/>
      <c r="AEQ18" s="180"/>
      <c r="AER18" s="180"/>
      <c r="AES18" s="180"/>
      <c r="AET18" s="180"/>
      <c r="AEU18" s="180"/>
      <c r="AEV18" s="180"/>
      <c r="AEW18" s="180"/>
      <c r="AEX18" s="180"/>
      <c r="AEY18" s="180"/>
      <c r="AEZ18" s="180"/>
      <c r="AFA18" s="180"/>
      <c r="AFB18" s="180"/>
      <c r="AFC18" s="180"/>
      <c r="AFD18" s="180"/>
      <c r="AFE18" s="180"/>
      <c r="AFF18" s="180"/>
      <c r="AFG18" s="180"/>
      <c r="AFH18" s="180"/>
      <c r="AFI18" s="180"/>
      <c r="AFJ18" s="180"/>
      <c r="AFK18" s="180"/>
      <c r="AFL18" s="180"/>
      <c r="AFM18" s="180"/>
      <c r="AFN18" s="180"/>
      <c r="AFO18" s="180"/>
      <c r="AFP18" s="180"/>
      <c r="AFQ18" s="180"/>
      <c r="AFR18" s="180"/>
      <c r="AFS18" s="180"/>
      <c r="AFT18" s="180"/>
      <c r="AFU18" s="180"/>
      <c r="AFV18" s="180"/>
      <c r="AFW18" s="180"/>
      <c r="AFX18" s="180"/>
      <c r="AFY18" s="180"/>
      <c r="AFZ18" s="180"/>
      <c r="AGA18" s="180"/>
      <c r="AGB18" s="180"/>
      <c r="AGC18" s="180"/>
      <c r="AGD18" s="180"/>
      <c r="AGE18" s="180"/>
      <c r="AGF18" s="180"/>
      <c r="AGG18" s="180"/>
      <c r="AGH18" s="180"/>
      <c r="AGI18" s="180"/>
      <c r="AGJ18" s="180"/>
      <c r="AGK18" s="180"/>
      <c r="AGL18" s="180"/>
      <c r="AGM18" s="180"/>
      <c r="AGN18" s="180"/>
      <c r="AGO18" s="180"/>
      <c r="AGP18" s="180"/>
      <c r="AGQ18" s="180"/>
      <c r="AGR18" s="180"/>
      <c r="AGS18" s="180"/>
      <c r="AGT18" s="180"/>
      <c r="AGU18" s="180"/>
      <c r="AGV18" s="180"/>
      <c r="AGW18" s="180"/>
      <c r="AGX18" s="180"/>
      <c r="AGY18" s="180"/>
      <c r="AGZ18" s="180"/>
      <c r="AHA18" s="180"/>
      <c r="AHB18" s="180"/>
      <c r="AHC18" s="180"/>
      <c r="AHD18" s="180"/>
      <c r="AHE18" s="180"/>
      <c r="AHF18" s="180"/>
      <c r="AHG18" s="180"/>
      <c r="AHH18" s="180"/>
      <c r="AHI18" s="180"/>
      <c r="AHJ18" s="180"/>
      <c r="AHK18" s="180"/>
      <c r="AHL18" s="180"/>
      <c r="AHM18" s="180"/>
      <c r="AHN18" s="180"/>
      <c r="AHO18" s="180"/>
      <c r="AHP18" s="180"/>
      <c r="AHQ18" s="180"/>
      <c r="AHR18" s="180"/>
      <c r="AHS18" s="180"/>
      <c r="AHT18" s="180"/>
      <c r="AHU18" s="180"/>
      <c r="AHV18" s="180"/>
      <c r="AHW18" s="180"/>
      <c r="AHX18" s="180"/>
      <c r="AHY18" s="180"/>
      <c r="AHZ18" s="180"/>
      <c r="AIA18" s="180"/>
      <c r="AIB18" s="180"/>
      <c r="AIC18" s="180"/>
      <c r="AID18" s="180"/>
      <c r="AIE18" s="180"/>
      <c r="AIF18" s="180"/>
      <c r="AIG18" s="180"/>
      <c r="AIH18" s="180"/>
      <c r="AII18" s="180"/>
      <c r="AIJ18" s="180"/>
      <c r="AIK18" s="180"/>
      <c r="AIL18" s="180"/>
      <c r="AIM18" s="180"/>
      <c r="AIN18" s="180"/>
      <c r="AIO18" s="180"/>
      <c r="AIP18" s="180"/>
      <c r="AIQ18" s="180"/>
      <c r="AIR18" s="180"/>
      <c r="AIS18" s="180"/>
      <c r="AIT18" s="180"/>
      <c r="AIU18" s="180"/>
      <c r="AIV18" s="180"/>
      <c r="AIW18" s="180"/>
      <c r="AIX18" s="180"/>
      <c r="AIY18" s="180"/>
      <c r="AIZ18" s="180"/>
      <c r="AJA18" s="180"/>
      <c r="AJB18" s="180"/>
      <c r="AJC18" s="180"/>
      <c r="AJD18" s="180"/>
      <c r="AJE18" s="180"/>
      <c r="AJF18" s="180"/>
      <c r="AJG18" s="180"/>
      <c r="AJH18" s="180"/>
      <c r="AJI18" s="180"/>
      <c r="AJJ18" s="180"/>
      <c r="AJK18" s="180"/>
      <c r="AJL18" s="180"/>
      <c r="AJM18" s="180"/>
      <c r="AJN18" s="180"/>
      <c r="AJO18" s="180"/>
      <c r="AJP18" s="180"/>
      <c r="AJQ18" s="180"/>
      <c r="AJR18" s="180"/>
      <c r="AJS18" s="180"/>
      <c r="AJT18" s="180"/>
      <c r="AJU18" s="180"/>
      <c r="AJV18" s="180"/>
      <c r="AJW18" s="180"/>
      <c r="AJX18" s="180"/>
      <c r="AJY18" s="180"/>
      <c r="AJZ18" s="180"/>
      <c r="AKA18" s="180"/>
      <c r="AKB18" s="180"/>
      <c r="AKC18" s="180"/>
      <c r="AKD18" s="180"/>
      <c r="AKE18" s="180"/>
      <c r="AKF18" s="180"/>
      <c r="AKG18" s="180"/>
      <c r="AKH18" s="180"/>
      <c r="AKI18" s="180"/>
      <c r="AKJ18" s="180"/>
      <c r="AKK18" s="180"/>
      <c r="AKL18" s="180"/>
      <c r="AKM18" s="180"/>
      <c r="AKN18" s="180"/>
      <c r="AKO18" s="180"/>
      <c r="AKP18" s="180"/>
      <c r="AKQ18" s="180"/>
      <c r="AKR18" s="180"/>
      <c r="AKS18" s="180"/>
      <c r="AKT18" s="180"/>
      <c r="AKU18" s="180"/>
      <c r="AKV18" s="180"/>
      <c r="AKW18" s="180"/>
      <c r="AKX18" s="180"/>
      <c r="AKY18" s="180"/>
      <c r="AKZ18" s="180"/>
      <c r="ALA18" s="180"/>
      <c r="ALB18" s="180"/>
      <c r="ALC18" s="180"/>
      <c r="ALD18" s="180"/>
      <c r="ALE18" s="180"/>
      <c r="ALF18" s="180"/>
      <c r="ALG18" s="180"/>
      <c r="ALH18" s="180"/>
      <c r="ALI18" s="180"/>
      <c r="ALJ18" s="180"/>
      <c r="ALK18" s="180"/>
      <c r="ALL18" s="180"/>
      <c r="ALM18" s="180"/>
      <c r="ALN18" s="180"/>
      <c r="ALO18" s="180"/>
      <c r="ALP18" s="180"/>
      <c r="ALQ18" s="180"/>
      <c r="ALR18" s="180"/>
      <c r="ALS18" s="180"/>
      <c r="ALT18" s="180"/>
      <c r="ALU18" s="180"/>
      <c r="ALV18" s="180"/>
      <c r="ALW18" s="180"/>
      <c r="ALX18" s="180"/>
      <c r="ALY18" s="180"/>
      <c r="ALZ18" s="180"/>
      <c r="AMA18" s="180"/>
      <c r="AMB18" s="180"/>
      <c r="AMC18" s="180"/>
      <c r="AMD18" s="180"/>
      <c r="AME18" s="180"/>
      <c r="AMF18" s="180"/>
      <c r="AMG18" s="180"/>
      <c r="AMH18" s="180"/>
      <c r="AMI18" s="180"/>
      <c r="AMJ18" s="180"/>
      <c r="AMK18" s="180"/>
      <c r="AML18" s="180"/>
      <c r="AMM18" s="180"/>
      <c r="AMN18" s="180"/>
      <c r="AMO18" s="180"/>
      <c r="AMP18" s="180"/>
      <c r="AMQ18" s="180"/>
      <c r="AMR18" s="180"/>
      <c r="AMS18" s="180"/>
      <c r="AMT18" s="180"/>
      <c r="AMU18" s="180"/>
      <c r="AMV18" s="180"/>
      <c r="AMW18" s="180"/>
      <c r="AMX18" s="180"/>
      <c r="AMY18" s="180"/>
      <c r="AMZ18" s="180"/>
      <c r="ANA18" s="180"/>
      <c r="ANB18" s="180"/>
      <c r="ANC18" s="180"/>
      <c r="AND18" s="180"/>
      <c r="ANE18" s="180"/>
      <c r="ANF18" s="180"/>
      <c r="ANG18" s="180"/>
      <c r="ANH18" s="180"/>
      <c r="ANI18" s="180"/>
      <c r="ANJ18" s="180"/>
      <c r="ANK18" s="180"/>
      <c r="ANL18" s="180"/>
      <c r="ANM18" s="180"/>
      <c r="ANN18" s="180"/>
      <c r="ANO18" s="180"/>
      <c r="ANP18" s="180"/>
      <c r="ANQ18" s="180"/>
      <c r="ANR18" s="180"/>
      <c r="ANS18" s="180"/>
      <c r="ANT18" s="180"/>
      <c r="ANU18" s="180"/>
      <c r="ANV18" s="180"/>
      <c r="ANW18" s="180"/>
      <c r="ANX18" s="180"/>
      <c r="ANY18" s="180"/>
      <c r="ANZ18" s="180"/>
      <c r="AOA18" s="180"/>
      <c r="AOB18" s="180"/>
      <c r="AOC18" s="180"/>
      <c r="AOD18" s="180"/>
      <c r="AOE18" s="180"/>
      <c r="AOF18" s="180"/>
      <c r="AOG18" s="180"/>
      <c r="AOH18" s="180"/>
      <c r="AOI18" s="180"/>
      <c r="AOJ18" s="180"/>
      <c r="AOK18" s="180"/>
      <c r="AOL18" s="180"/>
      <c r="AOM18" s="180"/>
      <c r="AON18" s="180"/>
      <c r="AOO18" s="180"/>
      <c r="AOP18" s="180"/>
      <c r="AOQ18" s="180"/>
      <c r="AOR18" s="180"/>
      <c r="AOS18" s="180"/>
      <c r="AOT18" s="180"/>
      <c r="AOU18" s="180"/>
      <c r="AOV18" s="180"/>
      <c r="AOW18" s="180"/>
      <c r="AOX18" s="180"/>
      <c r="AOY18" s="180"/>
      <c r="AOZ18" s="180"/>
      <c r="APA18" s="180"/>
      <c r="APB18" s="180"/>
      <c r="APC18" s="180"/>
      <c r="APD18" s="180"/>
      <c r="APE18" s="180"/>
      <c r="APF18" s="180"/>
      <c r="APG18" s="180"/>
      <c r="APH18" s="180"/>
      <c r="API18" s="180"/>
      <c r="APJ18" s="180"/>
      <c r="APK18" s="180"/>
      <c r="APL18" s="180"/>
      <c r="APM18" s="180"/>
      <c r="APN18" s="180"/>
      <c r="APO18" s="180"/>
      <c r="APP18" s="180"/>
      <c r="APQ18" s="180"/>
      <c r="APR18" s="180"/>
      <c r="APS18" s="180"/>
      <c r="APT18" s="180"/>
      <c r="APU18" s="180"/>
      <c r="APV18" s="180"/>
      <c r="APW18" s="180"/>
      <c r="APX18" s="180"/>
      <c r="APY18" s="180"/>
      <c r="APZ18" s="180"/>
      <c r="AQA18" s="180"/>
      <c r="AQB18" s="180"/>
      <c r="AQC18" s="180"/>
      <c r="AQD18" s="180"/>
      <c r="AQE18" s="180"/>
      <c r="AQF18" s="180"/>
      <c r="AQG18" s="180"/>
      <c r="AQH18" s="180"/>
      <c r="AQI18" s="180"/>
      <c r="AQJ18" s="180"/>
      <c r="AQK18" s="180"/>
      <c r="AQL18" s="180"/>
      <c r="AQM18" s="180"/>
      <c r="AQN18" s="180"/>
      <c r="AQO18" s="180"/>
      <c r="AQP18" s="180"/>
      <c r="AQQ18" s="180"/>
      <c r="AQR18" s="180"/>
      <c r="AQS18" s="180"/>
      <c r="AQT18" s="180"/>
      <c r="AQU18" s="180"/>
      <c r="AQV18" s="180"/>
      <c r="AQW18" s="180"/>
      <c r="AQX18" s="180"/>
      <c r="AQY18" s="180"/>
      <c r="AQZ18" s="180"/>
      <c r="ARA18" s="180"/>
      <c r="ARB18" s="180"/>
      <c r="ARC18" s="180"/>
      <c r="ARD18" s="180"/>
      <c r="ARE18" s="180"/>
      <c r="ARF18" s="180"/>
      <c r="ARG18" s="180"/>
      <c r="ARH18" s="180"/>
      <c r="ARI18" s="180"/>
      <c r="ARJ18" s="180"/>
      <c r="ARK18" s="180"/>
      <c r="ARL18" s="180"/>
      <c r="ARM18" s="180"/>
      <c r="ARN18" s="180"/>
      <c r="ARO18" s="180"/>
      <c r="ARP18" s="180"/>
      <c r="ARQ18" s="180"/>
      <c r="ARR18" s="180"/>
      <c r="ARS18" s="180"/>
      <c r="ART18" s="180"/>
      <c r="ARU18" s="180"/>
      <c r="ARV18" s="180"/>
      <c r="ARW18" s="180"/>
      <c r="ARX18" s="180"/>
      <c r="ARY18" s="180"/>
      <c r="ARZ18" s="180"/>
      <c r="ASA18" s="180"/>
      <c r="ASB18" s="180"/>
      <c r="ASC18" s="180"/>
      <c r="ASD18" s="180"/>
      <c r="ASE18" s="180"/>
      <c r="ASF18" s="180"/>
      <c r="ASG18" s="180"/>
      <c r="ASH18" s="180"/>
      <c r="ASI18" s="180"/>
      <c r="ASJ18" s="180"/>
      <c r="ASK18" s="180"/>
      <c r="ASL18" s="180"/>
      <c r="ASM18" s="180"/>
      <c r="ASN18" s="180"/>
      <c r="ASO18" s="180"/>
      <c r="ASP18" s="180"/>
      <c r="ASQ18" s="180"/>
      <c r="ASR18" s="180"/>
      <c r="ASS18" s="180"/>
      <c r="AST18" s="180"/>
      <c r="ASU18" s="180"/>
      <c r="ASV18" s="180"/>
      <c r="ASW18" s="180"/>
      <c r="ASX18" s="180"/>
      <c r="ASY18" s="180"/>
      <c r="ASZ18" s="180"/>
      <c r="ATA18" s="180"/>
      <c r="ATB18" s="180"/>
      <c r="ATC18" s="180"/>
      <c r="ATD18" s="180"/>
      <c r="ATE18" s="180"/>
      <c r="ATF18" s="180"/>
      <c r="ATG18" s="180"/>
      <c r="ATH18" s="180"/>
      <c r="ATI18" s="180"/>
      <c r="ATJ18" s="180"/>
      <c r="ATK18" s="180"/>
      <c r="ATL18" s="180"/>
      <c r="ATM18" s="180"/>
      <c r="ATN18" s="180"/>
      <c r="ATO18" s="180"/>
      <c r="ATP18" s="180"/>
      <c r="ATQ18" s="180"/>
      <c r="ATR18" s="180"/>
      <c r="ATS18" s="180"/>
      <c r="ATT18" s="180"/>
      <c r="ATU18" s="180"/>
      <c r="ATV18" s="180"/>
      <c r="ATW18" s="180"/>
      <c r="ATX18" s="180"/>
      <c r="ATY18" s="180"/>
      <c r="ATZ18" s="180"/>
      <c r="AUA18" s="180"/>
      <c r="AUB18" s="180"/>
      <c r="AUC18" s="180"/>
      <c r="AUD18" s="180"/>
      <c r="AUE18" s="180"/>
      <c r="AUF18" s="180"/>
      <c r="AUG18" s="180"/>
      <c r="AUH18" s="180"/>
      <c r="AUI18" s="180"/>
      <c r="AUJ18" s="180"/>
      <c r="AUK18" s="180"/>
      <c r="AUL18" s="180"/>
      <c r="AUM18" s="180"/>
      <c r="AUN18" s="180"/>
      <c r="AUO18" s="180"/>
      <c r="AUP18" s="180"/>
      <c r="AUQ18" s="180"/>
      <c r="AUR18" s="180"/>
      <c r="AUS18" s="180"/>
      <c r="AUT18" s="180"/>
      <c r="AUU18" s="180"/>
      <c r="AUV18" s="180"/>
      <c r="AUW18" s="180"/>
      <c r="AUX18" s="180"/>
      <c r="AUY18" s="180"/>
      <c r="AUZ18" s="180"/>
      <c r="AVA18" s="180"/>
      <c r="AVB18" s="180"/>
      <c r="AVC18" s="180"/>
      <c r="AVD18" s="180"/>
      <c r="AVE18" s="180"/>
      <c r="AVF18" s="180"/>
      <c r="AVG18" s="180"/>
      <c r="AVH18" s="180"/>
      <c r="AVI18" s="180"/>
      <c r="AVJ18" s="180"/>
      <c r="AVK18" s="180"/>
      <c r="AVL18" s="180"/>
      <c r="AVM18" s="180"/>
      <c r="AVN18" s="180"/>
      <c r="AVO18" s="180"/>
      <c r="AVP18" s="180"/>
      <c r="AVQ18" s="180"/>
      <c r="AVR18" s="180"/>
      <c r="AVS18" s="180"/>
      <c r="AVT18" s="180"/>
      <c r="AVU18" s="180"/>
      <c r="AVV18" s="180"/>
      <c r="AVW18" s="180"/>
      <c r="AVX18" s="180"/>
      <c r="AVY18" s="180"/>
      <c r="AVZ18" s="180"/>
      <c r="AWA18" s="180"/>
      <c r="AWB18" s="180"/>
      <c r="AWC18" s="180"/>
      <c r="AWD18" s="180"/>
      <c r="AWE18" s="180"/>
      <c r="AWF18" s="180"/>
      <c r="AWG18" s="180"/>
      <c r="AWH18" s="180"/>
      <c r="AWI18" s="180"/>
      <c r="AWJ18" s="180"/>
      <c r="AWK18" s="180"/>
      <c r="AWL18" s="180"/>
      <c r="AWM18" s="180"/>
      <c r="AWN18" s="180"/>
      <c r="AWO18" s="180"/>
      <c r="AWP18" s="180"/>
      <c r="AWQ18" s="180"/>
      <c r="AWR18" s="180"/>
      <c r="AWS18" s="180"/>
      <c r="AWT18" s="180"/>
      <c r="AWU18" s="180"/>
      <c r="AWV18" s="180"/>
      <c r="AWW18" s="180"/>
      <c r="AWX18" s="180"/>
      <c r="AWY18" s="180"/>
      <c r="AWZ18" s="180"/>
      <c r="AXA18" s="180"/>
      <c r="AXB18" s="180"/>
      <c r="AXC18" s="180"/>
      <c r="AXD18" s="180"/>
      <c r="AXE18" s="180"/>
      <c r="AXF18" s="180"/>
      <c r="AXG18" s="180"/>
      <c r="AXH18" s="180"/>
      <c r="AXI18" s="180"/>
      <c r="AXJ18" s="180"/>
      <c r="AXK18" s="180"/>
      <c r="AXL18" s="180"/>
      <c r="AXM18" s="180"/>
      <c r="AXN18" s="180"/>
      <c r="AXO18" s="180"/>
      <c r="AXP18" s="180"/>
      <c r="AXQ18" s="180"/>
      <c r="AXR18" s="180"/>
      <c r="AXS18" s="180"/>
      <c r="AXT18" s="180"/>
      <c r="AXU18" s="180"/>
      <c r="AXV18" s="180"/>
      <c r="AXW18" s="180"/>
      <c r="AXX18" s="180"/>
      <c r="AXY18" s="180"/>
      <c r="AXZ18" s="180"/>
      <c r="AYA18" s="180"/>
      <c r="AYB18" s="180"/>
      <c r="AYC18" s="180"/>
      <c r="AYD18" s="180"/>
      <c r="AYE18" s="180"/>
      <c r="AYF18" s="180"/>
      <c r="AYG18" s="180"/>
      <c r="AYH18" s="180"/>
      <c r="AYI18" s="180"/>
      <c r="AYJ18" s="180"/>
      <c r="AYK18" s="180"/>
      <c r="AYL18" s="180"/>
      <c r="AYM18" s="180"/>
      <c r="AYN18" s="180"/>
      <c r="AYO18" s="180"/>
      <c r="AYP18" s="180"/>
      <c r="AYQ18" s="180"/>
      <c r="AYR18" s="180"/>
      <c r="AYS18" s="180"/>
      <c r="AYT18" s="180"/>
      <c r="AYU18" s="180"/>
      <c r="AYV18" s="180"/>
      <c r="AYW18" s="180"/>
      <c r="AYX18" s="180"/>
      <c r="AYY18" s="180"/>
      <c r="AYZ18" s="180"/>
      <c r="AZA18" s="180"/>
      <c r="AZB18" s="180"/>
      <c r="AZC18" s="180"/>
      <c r="AZD18" s="180"/>
      <c r="AZE18" s="180"/>
      <c r="AZF18" s="180"/>
      <c r="AZG18" s="180"/>
      <c r="AZH18" s="180"/>
      <c r="AZI18" s="180"/>
      <c r="AZJ18" s="180"/>
      <c r="AZK18" s="180"/>
      <c r="AZL18" s="180"/>
      <c r="AZM18" s="180"/>
      <c r="AZN18" s="180"/>
      <c r="AZO18" s="180"/>
      <c r="AZP18" s="180"/>
      <c r="AZQ18" s="180"/>
      <c r="AZR18" s="180"/>
      <c r="AZS18" s="180"/>
      <c r="AZT18" s="180"/>
      <c r="AZU18" s="180"/>
      <c r="AZV18" s="180"/>
      <c r="AZW18" s="180"/>
      <c r="AZX18" s="180"/>
      <c r="AZY18" s="180"/>
      <c r="AZZ18" s="180"/>
      <c r="BAA18" s="180"/>
      <c r="BAB18" s="180"/>
      <c r="BAC18" s="180"/>
      <c r="BAD18" s="180"/>
      <c r="BAE18" s="180"/>
      <c r="BAF18" s="180"/>
      <c r="BAG18" s="180"/>
      <c r="BAH18" s="180"/>
      <c r="BAI18" s="180"/>
      <c r="BAJ18" s="180"/>
      <c r="BAK18" s="180"/>
      <c r="BAL18" s="180"/>
      <c r="BAM18" s="180"/>
      <c r="BAN18" s="180"/>
      <c r="BAO18" s="180"/>
      <c r="BAP18" s="180"/>
      <c r="BAQ18" s="180"/>
      <c r="BAR18" s="180"/>
      <c r="BAS18" s="180"/>
      <c r="BAT18" s="180"/>
      <c r="BAU18" s="180"/>
      <c r="BAV18" s="180"/>
      <c r="BAW18" s="180"/>
      <c r="BAX18" s="180"/>
      <c r="BAY18" s="180"/>
      <c r="BAZ18" s="180"/>
      <c r="BBA18" s="180"/>
      <c r="BBB18" s="180"/>
      <c r="BBC18" s="180"/>
      <c r="BBD18" s="180"/>
      <c r="BBE18" s="180"/>
      <c r="BBF18" s="180"/>
      <c r="BBG18" s="180"/>
      <c r="BBH18" s="180"/>
      <c r="BBI18" s="180"/>
      <c r="BBJ18" s="180"/>
      <c r="BBK18" s="180"/>
      <c r="BBL18" s="180"/>
      <c r="BBM18" s="180"/>
      <c r="BBN18" s="180"/>
      <c r="BBO18" s="180"/>
      <c r="BBP18" s="180"/>
      <c r="BBQ18" s="180"/>
      <c r="BBR18" s="180"/>
      <c r="BBS18" s="180"/>
      <c r="BBT18" s="180"/>
      <c r="BBU18" s="180"/>
      <c r="BBV18" s="180"/>
      <c r="BBW18" s="180"/>
      <c r="BBX18" s="180"/>
      <c r="BBY18" s="180"/>
      <c r="BBZ18" s="180"/>
      <c r="BCA18" s="180"/>
      <c r="BCB18" s="180"/>
      <c r="BCC18" s="180"/>
      <c r="BCD18" s="180"/>
      <c r="BCE18" s="180"/>
      <c r="BCF18" s="180"/>
      <c r="BCG18" s="180"/>
      <c r="BCH18" s="180"/>
      <c r="BCI18" s="180"/>
      <c r="BCJ18" s="180"/>
      <c r="BCK18" s="180"/>
      <c r="BCL18" s="180"/>
      <c r="BCM18" s="180"/>
      <c r="BCN18" s="180"/>
      <c r="BCO18" s="180"/>
      <c r="BCP18" s="180"/>
      <c r="BCQ18" s="180"/>
      <c r="BCR18" s="180"/>
      <c r="BCS18" s="180"/>
      <c r="BCT18" s="180"/>
      <c r="BCU18" s="180"/>
      <c r="BCV18" s="180"/>
      <c r="BCW18" s="180"/>
      <c r="BCX18" s="180"/>
      <c r="BCY18" s="180"/>
      <c r="BCZ18" s="180"/>
      <c r="BDA18" s="180"/>
      <c r="BDB18" s="180"/>
      <c r="BDC18" s="180"/>
      <c r="BDD18" s="180"/>
      <c r="BDE18" s="180"/>
      <c r="BDF18" s="180"/>
      <c r="BDG18" s="180"/>
      <c r="BDH18" s="180"/>
      <c r="BDI18" s="180"/>
      <c r="BDJ18" s="180"/>
      <c r="BDK18" s="180"/>
      <c r="BDL18" s="180"/>
      <c r="BDM18" s="180"/>
      <c r="BDN18" s="180"/>
      <c r="BDO18" s="180"/>
      <c r="BDP18" s="180"/>
      <c r="BDQ18" s="180"/>
      <c r="BDR18" s="180"/>
      <c r="BDS18" s="180"/>
      <c r="BDT18" s="180"/>
      <c r="BDU18" s="180"/>
      <c r="BDV18" s="180"/>
      <c r="BDW18" s="180"/>
      <c r="BDX18" s="180"/>
      <c r="BDY18" s="180"/>
      <c r="BDZ18" s="180"/>
      <c r="BEA18" s="180"/>
      <c r="BEB18" s="180"/>
      <c r="BEC18" s="180"/>
      <c r="BED18" s="180"/>
      <c r="BEE18" s="180"/>
      <c r="BEF18" s="180"/>
      <c r="BEG18" s="180"/>
      <c r="BEH18" s="180"/>
      <c r="BEI18" s="180"/>
      <c r="BEJ18" s="180"/>
      <c r="BEK18" s="180"/>
      <c r="BEL18" s="180"/>
      <c r="BEM18" s="180"/>
      <c r="BEN18" s="180"/>
      <c r="BEO18" s="180"/>
      <c r="BEP18" s="180"/>
      <c r="BEQ18" s="180"/>
      <c r="BER18" s="180"/>
      <c r="BES18" s="180"/>
      <c r="BET18" s="180"/>
      <c r="BEU18" s="180"/>
      <c r="BEV18" s="180"/>
      <c r="BEW18" s="180"/>
      <c r="BEX18" s="180"/>
      <c r="BEY18" s="180"/>
      <c r="BEZ18" s="180"/>
      <c r="BFA18" s="180"/>
      <c r="BFB18" s="180"/>
      <c r="BFC18" s="180"/>
      <c r="BFD18" s="180"/>
      <c r="BFE18" s="180"/>
      <c r="BFF18" s="180"/>
      <c r="BFG18" s="180"/>
      <c r="BFH18" s="180"/>
      <c r="BFI18" s="180"/>
      <c r="BFJ18" s="180"/>
      <c r="BFK18" s="180"/>
      <c r="BFL18" s="180"/>
      <c r="BFM18" s="180"/>
      <c r="BFN18" s="180"/>
      <c r="BFO18" s="180"/>
      <c r="BFP18" s="180"/>
      <c r="BFQ18" s="180"/>
      <c r="BFR18" s="180"/>
      <c r="BFS18" s="180"/>
      <c r="BFT18" s="180"/>
      <c r="BFU18" s="180"/>
      <c r="BFV18" s="180"/>
      <c r="BFW18" s="180"/>
      <c r="BFX18" s="180"/>
      <c r="BFY18" s="180"/>
      <c r="BFZ18" s="180"/>
      <c r="BGA18" s="180"/>
      <c r="BGB18" s="180"/>
      <c r="BGC18" s="180"/>
      <c r="BGD18" s="180"/>
      <c r="BGE18" s="180"/>
      <c r="BGF18" s="180"/>
      <c r="BGG18" s="180"/>
      <c r="BGH18" s="180"/>
      <c r="BGI18" s="180"/>
      <c r="BGJ18" s="180"/>
      <c r="BGK18" s="180"/>
      <c r="BGL18" s="180"/>
      <c r="BGM18" s="180"/>
      <c r="BGN18" s="180"/>
      <c r="BGO18" s="180"/>
      <c r="BGP18" s="180"/>
      <c r="BGQ18" s="180"/>
      <c r="BGR18" s="180"/>
      <c r="BGS18" s="180"/>
      <c r="BGT18" s="180"/>
      <c r="BGU18" s="180"/>
      <c r="BGV18" s="180"/>
      <c r="BGW18" s="180"/>
      <c r="BGX18" s="180"/>
      <c r="BGY18" s="180"/>
      <c r="BGZ18" s="180"/>
      <c r="BHA18" s="180"/>
      <c r="BHB18" s="180"/>
      <c r="BHC18" s="180"/>
      <c r="BHD18" s="180"/>
      <c r="BHE18" s="180"/>
      <c r="BHF18" s="180"/>
      <c r="BHG18" s="180"/>
      <c r="BHH18" s="180"/>
      <c r="BHI18" s="180"/>
      <c r="BHJ18" s="180"/>
      <c r="BHK18" s="180"/>
      <c r="BHL18" s="180"/>
      <c r="BHM18" s="180"/>
      <c r="BHN18" s="180"/>
      <c r="BHO18" s="180"/>
      <c r="BHP18" s="180"/>
      <c r="BHQ18" s="180"/>
      <c r="BHR18" s="180"/>
      <c r="BHS18" s="180"/>
      <c r="BHT18" s="180"/>
      <c r="BHU18" s="180"/>
      <c r="BHV18" s="180"/>
      <c r="BHW18" s="180"/>
      <c r="BHX18" s="180"/>
      <c r="BHY18" s="180"/>
      <c r="BHZ18" s="180"/>
      <c r="BIA18" s="180"/>
      <c r="BIB18" s="180"/>
      <c r="BIC18" s="180"/>
      <c r="BID18" s="180"/>
      <c r="BIE18" s="180"/>
      <c r="BIF18" s="180"/>
      <c r="BIG18" s="180"/>
      <c r="BIH18" s="180"/>
      <c r="BII18" s="180"/>
      <c r="BIJ18" s="180"/>
      <c r="BIK18" s="180"/>
      <c r="BIL18" s="180"/>
      <c r="BIM18" s="180"/>
      <c r="BIN18" s="180"/>
      <c r="BIO18" s="180"/>
      <c r="BIP18" s="180"/>
      <c r="BIQ18" s="180"/>
      <c r="BIR18" s="180"/>
      <c r="BIS18" s="180"/>
      <c r="BIT18" s="180"/>
      <c r="BIU18" s="180"/>
      <c r="BIV18" s="180"/>
      <c r="BIW18" s="180"/>
      <c r="BIX18" s="180"/>
      <c r="BIY18" s="180"/>
      <c r="BIZ18" s="180"/>
      <c r="BJA18" s="180"/>
      <c r="BJB18" s="180"/>
      <c r="BJC18" s="180"/>
      <c r="BJD18" s="180"/>
      <c r="BJE18" s="180"/>
      <c r="BJF18" s="180"/>
      <c r="BJG18" s="180"/>
      <c r="BJH18" s="180"/>
      <c r="BJI18" s="180"/>
      <c r="BJJ18" s="180"/>
      <c r="BJK18" s="180"/>
      <c r="BJL18" s="180"/>
      <c r="BJM18" s="180"/>
      <c r="BJN18" s="180"/>
      <c r="BJO18" s="180"/>
      <c r="BJP18" s="180"/>
      <c r="BJQ18" s="180"/>
      <c r="BJR18" s="180"/>
      <c r="BJS18" s="180"/>
      <c r="BJT18" s="180"/>
      <c r="BJU18" s="180"/>
      <c r="BJV18" s="180"/>
      <c r="BJW18" s="180"/>
      <c r="BJX18" s="180"/>
      <c r="BJY18" s="180"/>
      <c r="BJZ18" s="180"/>
      <c r="BKA18" s="180"/>
      <c r="BKB18" s="180"/>
      <c r="BKC18" s="180"/>
      <c r="BKD18" s="180"/>
      <c r="BKE18" s="180"/>
      <c r="BKF18" s="180"/>
      <c r="BKG18" s="180"/>
      <c r="BKH18" s="180"/>
      <c r="BKI18" s="180"/>
      <c r="BKJ18" s="180"/>
      <c r="BKK18" s="180"/>
      <c r="BKL18" s="180"/>
      <c r="BKM18" s="180"/>
      <c r="BKN18" s="180"/>
      <c r="BKO18" s="180"/>
      <c r="BKP18" s="180"/>
      <c r="BKQ18" s="180"/>
      <c r="BKR18" s="180"/>
      <c r="BKS18" s="180"/>
      <c r="BKT18" s="180"/>
      <c r="BKU18" s="180"/>
      <c r="BKV18" s="180"/>
      <c r="BKW18" s="180"/>
      <c r="BKX18" s="180"/>
      <c r="BKY18" s="180"/>
      <c r="BKZ18" s="180"/>
      <c r="BLA18" s="180"/>
      <c r="BLB18" s="180"/>
      <c r="BLC18" s="180"/>
      <c r="BLD18" s="180"/>
      <c r="BLE18" s="180"/>
      <c r="BLF18" s="180"/>
      <c r="BLG18" s="180"/>
      <c r="BLH18" s="180"/>
      <c r="BLI18" s="180"/>
      <c r="BLJ18" s="180"/>
      <c r="BLK18" s="180"/>
      <c r="BLL18" s="180"/>
      <c r="BLM18" s="180"/>
      <c r="BLN18" s="180"/>
      <c r="BLO18" s="180"/>
      <c r="BLP18" s="180"/>
      <c r="BLQ18" s="180"/>
      <c r="BLR18" s="180"/>
      <c r="BLS18" s="180"/>
      <c r="BLT18" s="180"/>
      <c r="BLU18" s="180"/>
      <c r="BLV18" s="180"/>
      <c r="BLW18" s="180"/>
      <c r="BLX18" s="180"/>
      <c r="BLY18" s="180"/>
      <c r="BLZ18" s="180"/>
      <c r="BMA18" s="180"/>
      <c r="BMB18" s="180"/>
      <c r="BMC18" s="180"/>
      <c r="BMD18" s="180"/>
      <c r="BME18" s="180"/>
      <c r="BMF18" s="180"/>
      <c r="BMG18" s="180"/>
      <c r="BMH18" s="180"/>
      <c r="BMI18" s="180"/>
      <c r="BMJ18" s="180"/>
      <c r="BMK18" s="180"/>
      <c r="BML18" s="180"/>
      <c r="BMM18" s="180"/>
      <c r="BMN18" s="180"/>
      <c r="BMO18" s="180"/>
      <c r="BMP18" s="180"/>
      <c r="BMQ18" s="180"/>
      <c r="BMR18" s="180"/>
      <c r="BMS18" s="180"/>
      <c r="BMT18" s="180"/>
      <c r="BMU18" s="180"/>
      <c r="BMV18" s="180"/>
      <c r="BMW18" s="180"/>
      <c r="BMX18" s="180"/>
      <c r="BMY18" s="180"/>
      <c r="BMZ18" s="180"/>
      <c r="BNA18" s="180"/>
      <c r="BNB18" s="180"/>
      <c r="BNC18" s="180"/>
      <c r="BND18" s="180"/>
      <c r="BNE18" s="180"/>
      <c r="BNF18" s="180"/>
      <c r="BNG18" s="180"/>
      <c r="BNH18" s="180"/>
      <c r="BNI18" s="180"/>
      <c r="BNJ18" s="180"/>
      <c r="BNK18" s="180"/>
      <c r="BNL18" s="180"/>
      <c r="BNM18" s="180"/>
      <c r="BNN18" s="180"/>
      <c r="BNO18" s="180"/>
      <c r="BNP18" s="180"/>
      <c r="BNQ18" s="180"/>
      <c r="BNR18" s="180"/>
      <c r="BNS18" s="180"/>
      <c r="BNT18" s="180"/>
      <c r="BNU18" s="180"/>
      <c r="BNV18" s="180"/>
      <c r="BNW18" s="180"/>
      <c r="BNX18" s="180"/>
      <c r="BNY18" s="180"/>
      <c r="BNZ18" s="180"/>
      <c r="BOA18" s="180"/>
      <c r="BOB18" s="180"/>
      <c r="BOC18" s="180"/>
      <c r="BOD18" s="180"/>
      <c r="BOE18" s="180"/>
      <c r="BOF18" s="180"/>
      <c r="BOG18" s="180"/>
      <c r="BOH18" s="180"/>
      <c r="BOI18" s="180"/>
      <c r="BOJ18" s="180"/>
      <c r="BOK18" s="180"/>
      <c r="BOL18" s="180"/>
      <c r="BOM18" s="180"/>
      <c r="BON18" s="180"/>
      <c r="BOO18" s="180"/>
      <c r="BOP18" s="180"/>
      <c r="BOQ18" s="180"/>
      <c r="BOR18" s="180"/>
      <c r="BOS18" s="180"/>
      <c r="BOT18" s="180"/>
      <c r="BOU18" s="180"/>
      <c r="BOV18" s="180"/>
      <c r="BOW18" s="180"/>
      <c r="BOX18" s="180"/>
      <c r="BOY18" s="180"/>
      <c r="BOZ18" s="180"/>
      <c r="BPA18" s="180"/>
      <c r="BPB18" s="180"/>
      <c r="BPC18" s="180"/>
      <c r="BPD18" s="180"/>
      <c r="BPE18" s="180"/>
      <c r="BPF18" s="180"/>
      <c r="BPG18" s="180"/>
      <c r="BPH18" s="180"/>
      <c r="BPI18" s="180"/>
      <c r="BPJ18" s="180"/>
      <c r="BPK18" s="180"/>
      <c r="BPL18" s="180"/>
      <c r="BPM18" s="180"/>
      <c r="BPN18" s="180"/>
      <c r="BPO18" s="180"/>
      <c r="BPP18" s="180"/>
      <c r="BPQ18" s="180"/>
      <c r="BPR18" s="180"/>
      <c r="BPS18" s="180"/>
      <c r="BPT18" s="180"/>
      <c r="BPU18" s="180"/>
      <c r="BPV18" s="180"/>
      <c r="BPW18" s="180"/>
      <c r="BPX18" s="180"/>
      <c r="BPY18" s="180"/>
      <c r="BPZ18" s="180"/>
      <c r="BQA18" s="180"/>
      <c r="BQB18" s="180"/>
      <c r="BQC18" s="180"/>
      <c r="BQD18" s="180"/>
      <c r="BQE18" s="180"/>
      <c r="BQF18" s="180"/>
      <c r="BQG18" s="180"/>
      <c r="BQH18" s="180"/>
      <c r="BQI18" s="180"/>
      <c r="BQJ18" s="180"/>
      <c r="BQK18" s="180"/>
      <c r="BQL18" s="180"/>
      <c r="BQM18" s="180"/>
      <c r="BQN18" s="180"/>
      <c r="BQO18" s="180"/>
      <c r="BQP18" s="180"/>
      <c r="BQQ18" s="180"/>
      <c r="BQR18" s="180"/>
      <c r="BQS18" s="180"/>
      <c r="BQT18" s="180"/>
      <c r="BQU18" s="180"/>
      <c r="BQV18" s="180"/>
      <c r="BQW18" s="180"/>
      <c r="BQX18" s="180"/>
      <c r="BQY18" s="180"/>
      <c r="BQZ18" s="180"/>
      <c r="BRA18" s="180"/>
      <c r="BRB18" s="180"/>
      <c r="BRC18" s="180"/>
      <c r="BRD18" s="180"/>
      <c r="BRE18" s="180"/>
      <c r="BRF18" s="180"/>
      <c r="BRG18" s="180"/>
      <c r="BRH18" s="180"/>
      <c r="BRI18" s="180"/>
      <c r="BRJ18" s="180"/>
      <c r="BRK18" s="180"/>
      <c r="BRL18" s="180"/>
      <c r="BRM18" s="180"/>
      <c r="BRN18" s="180"/>
      <c r="BRO18" s="180"/>
      <c r="BRP18" s="180"/>
      <c r="BRQ18" s="180"/>
      <c r="BRR18" s="180"/>
      <c r="BRS18" s="180"/>
      <c r="BRT18" s="180"/>
      <c r="BRU18" s="180"/>
      <c r="BRV18" s="180"/>
      <c r="BRW18" s="180"/>
      <c r="BRX18" s="180"/>
      <c r="BRY18" s="180"/>
      <c r="BRZ18" s="180"/>
      <c r="BSA18" s="180"/>
      <c r="BSB18" s="180"/>
      <c r="BSC18" s="180"/>
      <c r="BSD18" s="180"/>
      <c r="BSE18" s="180"/>
      <c r="BSF18" s="180"/>
      <c r="BSG18" s="180"/>
      <c r="BSH18" s="180"/>
      <c r="BSI18" s="180"/>
      <c r="BSJ18" s="180"/>
      <c r="BSK18" s="180"/>
      <c r="BSL18" s="180"/>
      <c r="BSM18" s="180"/>
      <c r="BSN18" s="180"/>
      <c r="BSO18" s="180"/>
      <c r="BSP18" s="180"/>
      <c r="BSQ18" s="180"/>
      <c r="BSR18" s="180"/>
      <c r="BSS18" s="180"/>
      <c r="BST18" s="180"/>
      <c r="BSU18" s="180"/>
      <c r="BSV18" s="180"/>
      <c r="BSW18" s="180"/>
      <c r="BSX18" s="180"/>
      <c r="BSY18" s="180"/>
      <c r="BSZ18" s="180"/>
      <c r="BTA18" s="180"/>
      <c r="BTB18" s="180"/>
      <c r="BTC18" s="180"/>
      <c r="BTD18" s="180"/>
      <c r="BTE18" s="180"/>
      <c r="BTF18" s="180"/>
      <c r="BTG18" s="180"/>
      <c r="BTH18" s="180"/>
      <c r="BTI18" s="180"/>
      <c r="BTJ18" s="180"/>
      <c r="BTK18" s="180"/>
      <c r="BTL18" s="180"/>
      <c r="BTM18" s="180"/>
      <c r="BTN18" s="180"/>
      <c r="BTO18" s="180"/>
      <c r="BTP18" s="180"/>
      <c r="BTQ18" s="180"/>
      <c r="BTR18" s="180"/>
      <c r="BTS18" s="180"/>
      <c r="BTT18" s="180"/>
      <c r="BTU18" s="180"/>
      <c r="BTV18" s="180"/>
      <c r="BTW18" s="180"/>
      <c r="BTX18" s="180"/>
      <c r="BTY18" s="180"/>
      <c r="BTZ18" s="180"/>
      <c r="BUA18" s="180"/>
      <c r="BUB18" s="180"/>
      <c r="BUC18" s="180"/>
      <c r="BUD18" s="180"/>
      <c r="BUE18" s="180"/>
      <c r="BUF18" s="180"/>
      <c r="BUG18" s="180"/>
      <c r="BUH18" s="180"/>
      <c r="BUI18" s="180"/>
      <c r="BUJ18" s="180"/>
      <c r="BUK18" s="180"/>
      <c r="BUL18" s="180"/>
      <c r="BUM18" s="180"/>
      <c r="BUN18" s="180"/>
      <c r="BUO18" s="180"/>
      <c r="BUP18" s="180"/>
      <c r="BUQ18" s="180"/>
      <c r="BUR18" s="180"/>
      <c r="BUS18" s="180"/>
      <c r="BUT18" s="180"/>
      <c r="BUU18" s="180"/>
      <c r="BUV18" s="180"/>
      <c r="BUW18" s="180"/>
      <c r="BUX18" s="180"/>
      <c r="BUY18" s="180"/>
      <c r="BUZ18" s="180"/>
      <c r="BVA18" s="180"/>
      <c r="BVB18" s="180"/>
      <c r="BVC18" s="180"/>
      <c r="BVD18" s="180"/>
      <c r="BVE18" s="180"/>
      <c r="BVF18" s="180"/>
      <c r="BVG18" s="180"/>
      <c r="BVH18" s="180"/>
      <c r="BVI18" s="180"/>
      <c r="BVJ18" s="180"/>
      <c r="BVK18" s="180"/>
      <c r="BVL18" s="180"/>
      <c r="BVM18" s="180"/>
      <c r="BVN18" s="180"/>
      <c r="BVO18" s="180"/>
      <c r="BVP18" s="180"/>
      <c r="BVQ18" s="180"/>
      <c r="BVR18" s="180"/>
      <c r="BVS18" s="180"/>
      <c r="BVT18" s="180"/>
      <c r="BVU18" s="180"/>
      <c r="BVV18" s="180"/>
      <c r="BVW18" s="180"/>
      <c r="BVX18" s="180"/>
      <c r="BVY18" s="180"/>
      <c r="BVZ18" s="180"/>
      <c r="BWA18" s="180"/>
      <c r="BWB18" s="180"/>
      <c r="BWC18" s="180"/>
      <c r="BWD18" s="180"/>
      <c r="BWE18" s="180"/>
      <c r="BWF18" s="180"/>
      <c r="BWG18" s="180"/>
      <c r="BWH18" s="180"/>
      <c r="BWI18" s="180"/>
      <c r="BWJ18" s="180"/>
      <c r="BWK18" s="180"/>
      <c r="BWL18" s="180"/>
      <c r="BWM18" s="180"/>
      <c r="BWN18" s="180"/>
      <c r="BWO18" s="180"/>
      <c r="BWP18" s="180"/>
      <c r="BWQ18" s="180"/>
      <c r="BWR18" s="180"/>
      <c r="BWS18" s="180"/>
      <c r="BWT18" s="180"/>
      <c r="BWU18" s="180"/>
      <c r="BWV18" s="180"/>
      <c r="BWW18" s="180"/>
      <c r="BWX18" s="180"/>
      <c r="BWY18" s="180"/>
      <c r="BWZ18" s="180"/>
      <c r="BXA18" s="180"/>
      <c r="BXB18" s="180"/>
      <c r="BXC18" s="180"/>
      <c r="BXD18" s="180"/>
      <c r="BXE18" s="180"/>
      <c r="BXF18" s="180"/>
      <c r="BXG18" s="180"/>
      <c r="BXH18" s="180"/>
      <c r="BXI18" s="180"/>
      <c r="BXJ18" s="180"/>
      <c r="BXK18" s="180"/>
      <c r="BXL18" s="180"/>
      <c r="BXM18" s="180"/>
      <c r="BXN18" s="180"/>
      <c r="BXO18" s="180"/>
      <c r="BXP18" s="180"/>
      <c r="BXQ18" s="180"/>
      <c r="BXR18" s="180"/>
      <c r="BXS18" s="180"/>
      <c r="BXT18" s="180"/>
      <c r="BXU18" s="180"/>
      <c r="BXV18" s="180"/>
      <c r="BXW18" s="180"/>
      <c r="BXX18" s="180"/>
      <c r="BXY18" s="180"/>
      <c r="BXZ18" s="180"/>
      <c r="BYA18" s="180"/>
      <c r="BYB18" s="180"/>
      <c r="BYC18" s="180"/>
      <c r="BYD18" s="180"/>
      <c r="BYE18" s="180"/>
      <c r="BYF18" s="180"/>
      <c r="BYG18" s="180"/>
      <c r="BYH18" s="180"/>
      <c r="BYI18" s="180"/>
      <c r="BYJ18" s="180"/>
      <c r="BYK18" s="180"/>
      <c r="BYL18" s="180"/>
      <c r="BYM18" s="180"/>
      <c r="BYN18" s="180"/>
      <c r="BYO18" s="180"/>
      <c r="BYP18" s="180"/>
      <c r="BYQ18" s="180"/>
      <c r="BYR18" s="180"/>
      <c r="BYS18" s="180"/>
      <c r="BYT18" s="180"/>
      <c r="BYU18" s="180"/>
      <c r="BYV18" s="180"/>
      <c r="BYW18" s="180"/>
      <c r="BYX18" s="180"/>
      <c r="BYY18" s="180"/>
      <c r="BYZ18" s="180"/>
      <c r="BZA18" s="180"/>
      <c r="BZB18" s="180"/>
      <c r="BZC18" s="180"/>
      <c r="BZD18" s="180"/>
      <c r="BZE18" s="180"/>
      <c r="BZF18" s="180"/>
      <c r="BZG18" s="180"/>
      <c r="BZH18" s="180"/>
      <c r="BZI18" s="180"/>
      <c r="BZJ18" s="180"/>
      <c r="BZK18" s="180"/>
      <c r="BZL18" s="180"/>
      <c r="BZM18" s="180"/>
      <c r="BZN18" s="180"/>
      <c r="BZO18" s="180"/>
      <c r="BZP18" s="180"/>
      <c r="BZQ18" s="180"/>
      <c r="BZR18" s="180"/>
      <c r="BZS18" s="180"/>
      <c r="BZT18" s="180"/>
      <c r="BZU18" s="180"/>
      <c r="BZV18" s="180"/>
      <c r="BZW18" s="180"/>
      <c r="BZX18" s="180"/>
      <c r="BZY18" s="180"/>
      <c r="BZZ18" s="180"/>
      <c r="CAA18" s="180"/>
      <c r="CAB18" s="180"/>
      <c r="CAC18" s="180"/>
      <c r="CAD18" s="180"/>
      <c r="CAE18" s="180"/>
      <c r="CAF18" s="180"/>
      <c r="CAG18" s="180"/>
      <c r="CAH18" s="180"/>
      <c r="CAI18" s="180"/>
      <c r="CAJ18" s="180"/>
      <c r="CAK18" s="180"/>
      <c r="CAL18" s="180"/>
      <c r="CAM18" s="180"/>
      <c r="CAN18" s="180"/>
      <c r="CAO18" s="180"/>
      <c r="CAP18" s="180"/>
      <c r="CAQ18" s="180"/>
      <c r="CAR18" s="180"/>
      <c r="CAS18" s="180"/>
      <c r="CAT18" s="180"/>
      <c r="CAU18" s="180"/>
      <c r="CAV18" s="180"/>
      <c r="CAW18" s="180"/>
      <c r="CAX18" s="180"/>
      <c r="CAY18" s="180"/>
      <c r="CAZ18" s="180"/>
      <c r="CBA18" s="180"/>
      <c r="CBB18" s="180"/>
      <c r="CBC18" s="180"/>
      <c r="CBD18" s="180"/>
      <c r="CBE18" s="180"/>
      <c r="CBF18" s="180"/>
      <c r="CBG18" s="180"/>
      <c r="CBH18" s="180"/>
      <c r="CBI18" s="180"/>
      <c r="CBJ18" s="180"/>
      <c r="CBK18" s="180"/>
      <c r="CBL18" s="180"/>
      <c r="CBM18" s="180"/>
      <c r="CBN18" s="180"/>
      <c r="CBO18" s="180"/>
      <c r="CBP18" s="180"/>
      <c r="CBQ18" s="180"/>
      <c r="CBR18" s="180"/>
      <c r="CBS18" s="180"/>
      <c r="CBT18" s="180"/>
      <c r="CBU18" s="180"/>
      <c r="CBV18" s="180"/>
      <c r="CBW18" s="180"/>
      <c r="CBX18" s="180"/>
      <c r="CBY18" s="180"/>
      <c r="CBZ18" s="180"/>
      <c r="CCA18" s="180"/>
      <c r="CCB18" s="180"/>
      <c r="CCC18" s="180"/>
      <c r="CCD18" s="180"/>
      <c r="CCE18" s="180"/>
      <c r="CCF18" s="180"/>
      <c r="CCG18" s="180"/>
      <c r="CCH18" s="180"/>
      <c r="CCI18" s="180"/>
      <c r="CCJ18" s="180"/>
      <c r="CCK18" s="180"/>
      <c r="CCL18" s="180"/>
      <c r="CCM18" s="180"/>
      <c r="CCN18" s="180"/>
      <c r="CCO18" s="180"/>
      <c r="CCP18" s="180"/>
      <c r="CCQ18" s="180"/>
      <c r="CCR18" s="180"/>
      <c r="CCS18" s="180"/>
      <c r="CCT18" s="180"/>
      <c r="CCU18" s="180"/>
      <c r="CCV18" s="180"/>
      <c r="CCW18" s="180"/>
      <c r="CCX18" s="180"/>
      <c r="CCY18" s="180"/>
      <c r="CCZ18" s="180"/>
      <c r="CDA18" s="180"/>
      <c r="CDB18" s="180"/>
      <c r="CDC18" s="180"/>
      <c r="CDD18" s="180"/>
      <c r="CDE18" s="180"/>
      <c r="CDF18" s="180"/>
      <c r="CDG18" s="180"/>
      <c r="CDH18" s="180"/>
      <c r="CDI18" s="180"/>
      <c r="CDJ18" s="180"/>
      <c r="CDK18" s="180"/>
      <c r="CDL18" s="180"/>
      <c r="CDM18" s="180"/>
      <c r="CDN18" s="180"/>
      <c r="CDO18" s="180"/>
      <c r="CDP18" s="180"/>
      <c r="CDQ18" s="180"/>
      <c r="CDR18" s="180"/>
      <c r="CDS18" s="180"/>
      <c r="CDT18" s="180"/>
      <c r="CDU18" s="180"/>
      <c r="CDV18" s="180"/>
      <c r="CDW18" s="180"/>
      <c r="CDX18" s="180"/>
      <c r="CDY18" s="180"/>
      <c r="CDZ18" s="180"/>
      <c r="CEA18" s="180"/>
      <c r="CEB18" s="180"/>
      <c r="CEC18" s="180"/>
      <c r="CED18" s="180"/>
      <c r="CEE18" s="180"/>
      <c r="CEF18" s="180"/>
      <c r="CEG18" s="180"/>
      <c r="CEH18" s="180"/>
      <c r="CEI18" s="180"/>
      <c r="CEJ18" s="180"/>
      <c r="CEK18" s="180"/>
      <c r="CEL18" s="180"/>
      <c r="CEM18" s="180"/>
      <c r="CEN18" s="180"/>
      <c r="CEO18" s="180"/>
      <c r="CEP18" s="180"/>
      <c r="CEQ18" s="180"/>
      <c r="CER18" s="180"/>
      <c r="CES18" s="180"/>
      <c r="CET18" s="180"/>
      <c r="CEU18" s="180"/>
      <c r="CEV18" s="180"/>
      <c r="CEW18" s="180"/>
      <c r="CEX18" s="180"/>
      <c r="CEY18" s="180"/>
      <c r="CEZ18" s="180"/>
      <c r="CFA18" s="180"/>
      <c r="CFB18" s="180"/>
      <c r="CFC18" s="180"/>
      <c r="CFD18" s="180"/>
      <c r="CFE18" s="180"/>
      <c r="CFF18" s="180"/>
      <c r="CFG18" s="180"/>
      <c r="CFH18" s="180"/>
      <c r="CFI18" s="180"/>
      <c r="CFJ18" s="180"/>
      <c r="CFK18" s="180"/>
      <c r="CFL18" s="180"/>
      <c r="CFM18" s="180"/>
      <c r="CFN18" s="180"/>
      <c r="CFO18" s="180"/>
      <c r="CFP18" s="180"/>
      <c r="CFQ18" s="180"/>
      <c r="CFR18" s="180"/>
      <c r="CFS18" s="180"/>
      <c r="CFT18" s="180"/>
      <c r="CFU18" s="180"/>
      <c r="CFV18" s="180"/>
      <c r="CFW18" s="180"/>
      <c r="CFX18" s="180"/>
      <c r="CFY18" s="180"/>
      <c r="CFZ18" s="180"/>
      <c r="CGA18" s="180"/>
      <c r="CGB18" s="180"/>
      <c r="CGC18" s="180"/>
      <c r="CGD18" s="180"/>
      <c r="CGE18" s="180"/>
      <c r="CGF18" s="180"/>
      <c r="CGG18" s="180"/>
      <c r="CGH18" s="180"/>
      <c r="CGI18" s="180"/>
      <c r="CGJ18" s="180"/>
      <c r="CGK18" s="180"/>
      <c r="CGL18" s="180"/>
      <c r="CGM18" s="180"/>
      <c r="CGN18" s="180"/>
      <c r="CGO18" s="180"/>
      <c r="CGP18" s="180"/>
      <c r="CGQ18" s="180"/>
      <c r="CGR18" s="180"/>
      <c r="CGS18" s="180"/>
      <c r="CGT18" s="180"/>
      <c r="CGU18" s="180"/>
      <c r="CGV18" s="180"/>
      <c r="CGW18" s="180"/>
      <c r="CGX18" s="180"/>
      <c r="CGY18" s="180"/>
      <c r="CGZ18" s="180"/>
      <c r="CHA18" s="180"/>
      <c r="CHB18" s="180"/>
      <c r="CHC18" s="180"/>
      <c r="CHD18" s="180"/>
      <c r="CHE18" s="180"/>
      <c r="CHF18" s="180"/>
      <c r="CHG18" s="180"/>
      <c r="CHH18" s="180"/>
      <c r="CHI18" s="180"/>
      <c r="CHJ18" s="180"/>
      <c r="CHK18" s="180"/>
      <c r="CHL18" s="180"/>
      <c r="CHM18" s="180"/>
      <c r="CHN18" s="180"/>
      <c r="CHO18" s="180"/>
      <c r="CHP18" s="180"/>
      <c r="CHQ18" s="180"/>
      <c r="CHR18" s="180"/>
      <c r="CHS18" s="180"/>
      <c r="CHT18" s="180"/>
      <c r="CHU18" s="180"/>
      <c r="CHV18" s="180"/>
      <c r="CHW18" s="180"/>
      <c r="CHX18" s="180"/>
      <c r="CHY18" s="180"/>
      <c r="CHZ18" s="180"/>
      <c r="CIA18" s="180"/>
      <c r="CIB18" s="180"/>
      <c r="CIC18" s="180"/>
      <c r="CID18" s="180"/>
      <c r="CIE18" s="180"/>
      <c r="CIF18" s="180"/>
      <c r="CIG18" s="180"/>
      <c r="CIH18" s="180"/>
      <c r="CII18" s="180"/>
      <c r="CIJ18" s="180"/>
      <c r="CIK18" s="180"/>
      <c r="CIL18" s="180"/>
      <c r="CIM18" s="180"/>
      <c r="CIN18" s="180"/>
      <c r="CIO18" s="180"/>
      <c r="CIP18" s="180"/>
      <c r="CIQ18" s="180"/>
      <c r="CIR18" s="180"/>
      <c r="CIS18" s="180"/>
      <c r="CIT18" s="180"/>
      <c r="CIU18" s="180"/>
      <c r="CIV18" s="180"/>
      <c r="CIW18" s="180"/>
      <c r="CIX18" s="180"/>
      <c r="CIY18" s="180"/>
      <c r="CIZ18" s="180"/>
      <c r="CJA18" s="180"/>
      <c r="CJB18" s="180"/>
      <c r="CJC18" s="180"/>
      <c r="CJD18" s="180"/>
      <c r="CJE18" s="180"/>
      <c r="CJF18" s="180"/>
      <c r="CJG18" s="180"/>
      <c r="CJH18" s="180"/>
      <c r="CJI18" s="180"/>
      <c r="CJJ18" s="180"/>
      <c r="CJK18" s="180"/>
      <c r="CJL18" s="180"/>
      <c r="CJM18" s="180"/>
      <c r="CJN18" s="180"/>
      <c r="CJO18" s="180"/>
      <c r="CJP18" s="180"/>
      <c r="CJQ18" s="180"/>
      <c r="CJR18" s="180"/>
      <c r="CJS18" s="180"/>
      <c r="CJT18" s="180"/>
      <c r="CJU18" s="180"/>
      <c r="CJV18" s="180"/>
      <c r="CJW18" s="180"/>
      <c r="CJX18" s="180"/>
      <c r="CJY18" s="180"/>
      <c r="CJZ18" s="180"/>
      <c r="CKA18" s="180"/>
      <c r="CKB18" s="180"/>
      <c r="CKC18" s="180"/>
      <c r="CKD18" s="180"/>
      <c r="CKE18" s="180"/>
      <c r="CKF18" s="180"/>
      <c r="CKG18" s="180"/>
      <c r="CKH18" s="180"/>
      <c r="CKI18" s="180"/>
      <c r="CKJ18" s="180"/>
      <c r="CKK18" s="180"/>
      <c r="CKL18" s="180"/>
      <c r="CKM18" s="180"/>
      <c r="CKN18" s="180"/>
      <c r="CKO18" s="180"/>
      <c r="CKP18" s="180"/>
      <c r="CKQ18" s="180"/>
      <c r="CKR18" s="180"/>
      <c r="CKS18" s="180"/>
      <c r="CKT18" s="180"/>
      <c r="CKU18" s="180"/>
      <c r="CKV18" s="180"/>
      <c r="CKW18" s="180"/>
      <c r="CKX18" s="180"/>
      <c r="CKY18" s="180"/>
      <c r="CKZ18" s="180"/>
      <c r="CLA18" s="180"/>
      <c r="CLB18" s="180"/>
      <c r="CLC18" s="180"/>
      <c r="CLD18" s="180"/>
      <c r="CLE18" s="180"/>
      <c r="CLF18" s="180"/>
      <c r="CLG18" s="180"/>
      <c r="CLH18" s="180"/>
      <c r="CLI18" s="180"/>
      <c r="CLJ18" s="180"/>
      <c r="CLK18" s="180"/>
      <c r="CLL18" s="180"/>
      <c r="CLM18" s="180"/>
      <c r="CLN18" s="180"/>
      <c r="CLO18" s="180"/>
      <c r="CLP18" s="180"/>
      <c r="CLQ18" s="180"/>
      <c r="CLR18" s="180"/>
      <c r="CLS18" s="180"/>
      <c r="CLT18" s="180"/>
      <c r="CLU18" s="180"/>
      <c r="CLV18" s="180"/>
      <c r="CLW18" s="180"/>
      <c r="CLX18" s="180"/>
      <c r="CLY18" s="180"/>
      <c r="CLZ18" s="180"/>
      <c r="CMA18" s="180"/>
      <c r="CMB18" s="180"/>
      <c r="CMC18" s="180"/>
      <c r="CMD18" s="180"/>
      <c r="CME18" s="180"/>
      <c r="CMF18" s="180"/>
      <c r="CMG18" s="180"/>
      <c r="CMH18" s="180"/>
      <c r="CMI18" s="180"/>
      <c r="CMJ18" s="180"/>
      <c r="CMK18" s="180"/>
      <c r="CML18" s="180"/>
      <c r="CMM18" s="180"/>
      <c r="CMN18" s="180"/>
      <c r="CMO18" s="180"/>
      <c r="CMP18" s="180"/>
      <c r="CMQ18" s="180"/>
      <c r="CMR18" s="180"/>
      <c r="CMS18" s="180"/>
      <c r="CMT18" s="180"/>
      <c r="CMU18" s="180"/>
      <c r="CMV18" s="180"/>
      <c r="CMW18" s="180"/>
      <c r="CMX18" s="180"/>
      <c r="CMY18" s="180"/>
      <c r="CMZ18" s="180"/>
      <c r="CNA18" s="180"/>
      <c r="CNB18" s="180"/>
      <c r="CNC18" s="180"/>
      <c r="CND18" s="180"/>
      <c r="CNE18" s="180"/>
      <c r="CNF18" s="180"/>
      <c r="CNG18" s="180"/>
      <c r="CNH18" s="180"/>
      <c r="CNI18" s="180"/>
      <c r="CNJ18" s="180"/>
      <c r="CNK18" s="180"/>
      <c r="CNL18" s="180"/>
      <c r="CNM18" s="180"/>
      <c r="CNN18" s="180"/>
      <c r="CNO18" s="180"/>
      <c r="CNP18" s="180"/>
      <c r="CNQ18" s="180"/>
      <c r="CNR18" s="180"/>
      <c r="CNS18" s="180"/>
      <c r="CNT18" s="180"/>
      <c r="CNU18" s="180"/>
      <c r="CNV18" s="180"/>
      <c r="CNW18" s="180"/>
      <c r="CNX18" s="180"/>
      <c r="CNY18" s="180"/>
      <c r="CNZ18" s="180"/>
      <c r="COA18" s="180"/>
      <c r="COB18" s="180"/>
      <c r="COC18" s="180"/>
      <c r="COD18" s="180"/>
      <c r="COE18" s="180"/>
      <c r="COF18" s="180"/>
      <c r="COG18" s="180"/>
      <c r="COH18" s="180"/>
      <c r="COI18" s="180"/>
      <c r="COJ18" s="180"/>
      <c r="COK18" s="180"/>
      <c r="COL18" s="180"/>
      <c r="COM18" s="180"/>
      <c r="CON18" s="180"/>
      <c r="COO18" s="180"/>
      <c r="COP18" s="180"/>
      <c r="COQ18" s="180"/>
      <c r="COR18" s="180"/>
      <c r="COS18" s="180"/>
      <c r="COT18" s="180"/>
      <c r="COU18" s="180"/>
      <c r="COV18" s="180"/>
      <c r="COW18" s="180"/>
      <c r="COX18" s="180"/>
      <c r="COY18" s="180"/>
      <c r="COZ18" s="180"/>
      <c r="CPA18" s="180"/>
      <c r="CPB18" s="180"/>
      <c r="CPC18" s="180"/>
      <c r="CPD18" s="180"/>
      <c r="CPE18" s="180"/>
      <c r="CPF18" s="180"/>
      <c r="CPG18" s="180"/>
      <c r="CPH18" s="180"/>
      <c r="CPI18" s="180"/>
      <c r="CPJ18" s="180"/>
      <c r="CPK18" s="180"/>
      <c r="CPL18" s="180"/>
      <c r="CPM18" s="180"/>
      <c r="CPN18" s="180"/>
      <c r="CPO18" s="180"/>
      <c r="CPP18" s="180"/>
      <c r="CPQ18" s="180"/>
      <c r="CPR18" s="180"/>
      <c r="CPS18" s="180"/>
      <c r="CPT18" s="180"/>
      <c r="CPU18" s="180"/>
      <c r="CPV18" s="180"/>
      <c r="CPW18" s="180"/>
      <c r="CPX18" s="180"/>
      <c r="CPY18" s="180"/>
      <c r="CPZ18" s="180"/>
      <c r="CQA18" s="180"/>
      <c r="CQB18" s="180"/>
      <c r="CQC18" s="180"/>
      <c r="CQD18" s="180"/>
      <c r="CQE18" s="180"/>
      <c r="CQF18" s="180"/>
      <c r="CQG18" s="180"/>
      <c r="CQH18" s="180"/>
      <c r="CQI18" s="180"/>
      <c r="CQJ18" s="180"/>
      <c r="CQK18" s="180"/>
      <c r="CQL18" s="180"/>
      <c r="CQM18" s="180"/>
      <c r="CQN18" s="180"/>
      <c r="CQO18" s="180"/>
      <c r="CQP18" s="180"/>
      <c r="CQQ18" s="180"/>
      <c r="CQR18" s="180"/>
      <c r="CQS18" s="180"/>
      <c r="CQT18" s="180"/>
      <c r="CQU18" s="180"/>
      <c r="CQV18" s="180"/>
      <c r="CQW18" s="180"/>
      <c r="CQX18" s="180"/>
      <c r="CQY18" s="180"/>
      <c r="CQZ18" s="180"/>
      <c r="CRA18" s="180"/>
      <c r="CRB18" s="180"/>
      <c r="CRC18" s="180"/>
      <c r="CRD18" s="180"/>
      <c r="CRE18" s="180"/>
      <c r="CRF18" s="180"/>
      <c r="CRG18" s="180"/>
      <c r="CRH18" s="180"/>
      <c r="CRI18" s="180"/>
      <c r="CRJ18" s="180"/>
      <c r="CRK18" s="180"/>
      <c r="CRL18" s="180"/>
      <c r="CRM18" s="180"/>
      <c r="CRN18" s="180"/>
      <c r="CRO18" s="180"/>
      <c r="CRP18" s="180"/>
      <c r="CRQ18" s="180"/>
      <c r="CRR18" s="180"/>
      <c r="CRS18" s="180"/>
      <c r="CRT18" s="180"/>
      <c r="CRU18" s="180"/>
      <c r="CRV18" s="180"/>
      <c r="CRW18" s="180"/>
      <c r="CRX18" s="180"/>
      <c r="CRY18" s="180"/>
      <c r="CRZ18" s="180"/>
      <c r="CSA18" s="180"/>
      <c r="CSB18" s="180"/>
      <c r="CSC18" s="180"/>
      <c r="CSD18" s="180"/>
      <c r="CSE18" s="180"/>
      <c r="CSF18" s="180"/>
      <c r="CSG18" s="180"/>
      <c r="CSH18" s="180"/>
      <c r="CSI18" s="180"/>
      <c r="CSJ18" s="180"/>
      <c r="CSK18" s="180"/>
      <c r="CSL18" s="180"/>
      <c r="CSM18" s="180"/>
      <c r="CSN18" s="180"/>
      <c r="CSO18" s="180"/>
      <c r="CSP18" s="180"/>
      <c r="CSQ18" s="180"/>
      <c r="CSR18" s="180"/>
      <c r="CSS18" s="180"/>
      <c r="CST18" s="180"/>
      <c r="CSU18" s="180"/>
      <c r="CSV18" s="180"/>
      <c r="CSW18" s="180"/>
      <c r="CSX18" s="180"/>
      <c r="CSY18" s="180"/>
      <c r="CSZ18" s="180"/>
      <c r="CTA18" s="180"/>
      <c r="CTB18" s="180"/>
      <c r="CTC18" s="180"/>
      <c r="CTD18" s="180"/>
      <c r="CTE18" s="180"/>
      <c r="CTF18" s="180"/>
      <c r="CTG18" s="180"/>
      <c r="CTH18" s="180"/>
      <c r="CTI18" s="180"/>
      <c r="CTJ18" s="180"/>
      <c r="CTK18" s="180"/>
      <c r="CTL18" s="180"/>
      <c r="CTM18" s="180"/>
      <c r="CTN18" s="180"/>
      <c r="CTO18" s="180"/>
      <c r="CTP18" s="180"/>
      <c r="CTQ18" s="180"/>
      <c r="CTR18" s="180"/>
      <c r="CTS18" s="180"/>
      <c r="CTT18" s="180"/>
      <c r="CTU18" s="180"/>
      <c r="CTV18" s="180"/>
      <c r="CTW18" s="180"/>
      <c r="CTX18" s="180"/>
      <c r="CTY18" s="180"/>
      <c r="CTZ18" s="180"/>
      <c r="CUA18" s="180"/>
      <c r="CUB18" s="180"/>
      <c r="CUC18" s="180"/>
      <c r="CUD18" s="180"/>
      <c r="CUE18" s="180"/>
      <c r="CUF18" s="180"/>
      <c r="CUG18" s="180"/>
      <c r="CUH18" s="180"/>
      <c r="CUI18" s="180"/>
      <c r="CUJ18" s="180"/>
      <c r="CUK18" s="180"/>
      <c r="CUL18" s="180"/>
      <c r="CUM18" s="180"/>
      <c r="CUN18" s="180"/>
      <c r="CUO18" s="180"/>
      <c r="CUP18" s="180"/>
      <c r="CUQ18" s="180"/>
      <c r="CUR18" s="180"/>
      <c r="CUS18" s="180"/>
      <c r="CUT18" s="180"/>
      <c r="CUU18" s="180"/>
      <c r="CUV18" s="180"/>
      <c r="CUW18" s="180"/>
      <c r="CUX18" s="180"/>
      <c r="CUY18" s="180"/>
      <c r="CUZ18" s="180"/>
      <c r="CVA18" s="180"/>
      <c r="CVB18" s="180"/>
      <c r="CVC18" s="180"/>
      <c r="CVD18" s="180"/>
      <c r="CVE18" s="180"/>
      <c r="CVF18" s="180"/>
      <c r="CVG18" s="180"/>
      <c r="CVH18" s="180"/>
      <c r="CVI18" s="180"/>
      <c r="CVJ18" s="180"/>
      <c r="CVK18" s="180"/>
      <c r="CVL18" s="180"/>
      <c r="CVM18" s="180"/>
      <c r="CVN18" s="180"/>
      <c r="CVO18" s="180"/>
      <c r="CVP18" s="180"/>
      <c r="CVQ18" s="180"/>
      <c r="CVR18" s="180"/>
      <c r="CVS18" s="180"/>
      <c r="CVT18" s="180"/>
      <c r="CVU18" s="180"/>
      <c r="CVV18" s="180"/>
      <c r="CVW18" s="180"/>
      <c r="CVX18" s="180"/>
      <c r="CVY18" s="180"/>
      <c r="CVZ18" s="180"/>
      <c r="CWA18" s="180"/>
      <c r="CWB18" s="180"/>
      <c r="CWC18" s="180"/>
      <c r="CWD18" s="180"/>
      <c r="CWE18" s="180"/>
      <c r="CWF18" s="180"/>
      <c r="CWG18" s="180"/>
      <c r="CWH18" s="180"/>
      <c r="CWI18" s="180"/>
      <c r="CWJ18" s="180"/>
      <c r="CWK18" s="180"/>
      <c r="CWL18" s="180"/>
      <c r="CWM18" s="180"/>
      <c r="CWN18" s="180"/>
      <c r="CWO18" s="180"/>
      <c r="CWP18" s="180"/>
      <c r="CWQ18" s="180"/>
      <c r="CWR18" s="180"/>
      <c r="CWS18" s="180"/>
      <c r="CWT18" s="180"/>
      <c r="CWU18" s="180"/>
      <c r="CWV18" s="180"/>
      <c r="CWW18" s="180"/>
      <c r="CWX18" s="180"/>
      <c r="CWY18" s="180"/>
      <c r="CWZ18" s="180"/>
      <c r="CXA18" s="180"/>
      <c r="CXB18" s="180"/>
      <c r="CXC18" s="180"/>
      <c r="CXD18" s="180"/>
      <c r="CXE18" s="180"/>
      <c r="CXF18" s="180"/>
      <c r="CXG18" s="180"/>
      <c r="CXH18" s="180"/>
      <c r="CXI18" s="180"/>
      <c r="CXJ18" s="180"/>
      <c r="CXK18" s="180"/>
      <c r="CXL18" s="180"/>
      <c r="CXM18" s="180"/>
      <c r="CXN18" s="180"/>
      <c r="CXO18" s="180"/>
      <c r="CXP18" s="180"/>
      <c r="CXQ18" s="180"/>
      <c r="CXR18" s="180"/>
      <c r="CXS18" s="180"/>
      <c r="CXT18" s="180"/>
      <c r="CXU18" s="180"/>
      <c r="CXV18" s="180"/>
      <c r="CXW18" s="180"/>
      <c r="CXX18" s="180"/>
      <c r="CXY18" s="180"/>
      <c r="CXZ18" s="180"/>
      <c r="CYA18" s="180"/>
      <c r="CYB18" s="180"/>
      <c r="CYC18" s="180"/>
      <c r="CYD18" s="180"/>
      <c r="CYE18" s="180"/>
      <c r="CYF18" s="180"/>
      <c r="CYG18" s="180"/>
      <c r="CYH18" s="180"/>
      <c r="CYI18" s="180"/>
      <c r="CYJ18" s="180"/>
      <c r="CYK18" s="180"/>
      <c r="CYL18" s="180"/>
      <c r="CYM18" s="180"/>
      <c r="CYN18" s="180"/>
      <c r="CYO18" s="180"/>
      <c r="CYP18" s="180"/>
      <c r="CYQ18" s="180"/>
      <c r="CYR18" s="180"/>
      <c r="CYS18" s="180"/>
      <c r="CYT18" s="180"/>
      <c r="CYU18" s="180"/>
      <c r="CYV18" s="180"/>
      <c r="CYW18" s="180"/>
      <c r="CYX18" s="180"/>
      <c r="CYY18" s="180"/>
      <c r="CYZ18" s="180"/>
      <c r="CZA18" s="180"/>
      <c r="CZB18" s="180"/>
      <c r="CZC18" s="180"/>
      <c r="CZD18" s="180"/>
      <c r="CZE18" s="180"/>
      <c r="CZF18" s="180"/>
      <c r="CZG18" s="180"/>
      <c r="CZH18" s="180"/>
      <c r="CZI18" s="180"/>
      <c r="CZJ18" s="180"/>
      <c r="CZK18" s="180"/>
      <c r="CZL18" s="180"/>
      <c r="CZM18" s="180"/>
      <c r="CZN18" s="180"/>
      <c r="CZO18" s="180"/>
      <c r="CZP18" s="180"/>
      <c r="CZQ18" s="180"/>
      <c r="CZR18" s="180"/>
      <c r="CZS18" s="180"/>
      <c r="CZT18" s="180"/>
      <c r="CZU18" s="180"/>
      <c r="CZV18" s="180"/>
      <c r="CZW18" s="180"/>
      <c r="CZX18" s="180"/>
      <c r="CZY18" s="180"/>
      <c r="CZZ18" s="180"/>
      <c r="DAA18" s="180"/>
      <c r="DAB18" s="180"/>
      <c r="DAC18" s="180"/>
      <c r="DAD18" s="180"/>
      <c r="DAE18" s="180"/>
      <c r="DAF18" s="180"/>
      <c r="DAG18" s="180"/>
      <c r="DAH18" s="180"/>
      <c r="DAI18" s="180"/>
      <c r="DAJ18" s="180"/>
      <c r="DAK18" s="180"/>
      <c r="DAL18" s="180"/>
      <c r="DAM18" s="180"/>
      <c r="DAN18" s="180"/>
      <c r="DAO18" s="180"/>
      <c r="DAP18" s="180"/>
      <c r="DAQ18" s="180"/>
      <c r="DAR18" s="180"/>
      <c r="DAS18" s="180"/>
      <c r="DAT18" s="180"/>
      <c r="DAU18" s="180"/>
      <c r="DAV18" s="180"/>
      <c r="DAW18" s="180"/>
      <c r="DAX18" s="180"/>
      <c r="DAY18" s="180"/>
      <c r="DAZ18" s="180"/>
      <c r="DBA18" s="180"/>
      <c r="DBB18" s="180"/>
      <c r="DBC18" s="180"/>
      <c r="DBD18" s="180"/>
      <c r="DBE18" s="180"/>
      <c r="DBF18" s="180"/>
      <c r="DBG18" s="180"/>
      <c r="DBH18" s="180"/>
      <c r="DBI18" s="180"/>
      <c r="DBJ18" s="180"/>
      <c r="DBK18" s="180"/>
      <c r="DBL18" s="180"/>
      <c r="DBM18" s="180"/>
      <c r="DBN18" s="180"/>
      <c r="DBO18" s="180"/>
      <c r="DBP18" s="180"/>
      <c r="DBQ18" s="180"/>
      <c r="DBR18" s="180"/>
      <c r="DBS18" s="180"/>
      <c r="DBT18" s="180"/>
      <c r="DBU18" s="180"/>
      <c r="DBV18" s="180"/>
      <c r="DBW18" s="180"/>
      <c r="DBX18" s="180"/>
      <c r="DBY18" s="180"/>
      <c r="DBZ18" s="180"/>
      <c r="DCA18" s="180"/>
      <c r="DCB18" s="180"/>
      <c r="DCC18" s="180"/>
      <c r="DCD18" s="180"/>
      <c r="DCE18" s="180"/>
      <c r="DCF18" s="180"/>
      <c r="DCG18" s="180"/>
      <c r="DCH18" s="180"/>
      <c r="DCI18" s="180"/>
      <c r="DCJ18" s="180"/>
      <c r="DCK18" s="180"/>
      <c r="DCL18" s="180"/>
      <c r="DCM18" s="180"/>
      <c r="DCN18" s="180"/>
      <c r="DCO18" s="180"/>
      <c r="DCP18" s="180"/>
      <c r="DCQ18" s="180"/>
      <c r="DCR18" s="180"/>
      <c r="DCS18" s="180"/>
      <c r="DCT18" s="180"/>
      <c r="DCU18" s="180"/>
      <c r="DCV18" s="180"/>
      <c r="DCW18" s="180"/>
      <c r="DCX18" s="180"/>
      <c r="DCY18" s="180"/>
      <c r="DCZ18" s="180"/>
      <c r="DDA18" s="180"/>
      <c r="DDB18" s="180"/>
      <c r="DDC18" s="180"/>
      <c r="DDD18" s="180"/>
      <c r="DDE18" s="180"/>
      <c r="DDF18" s="180"/>
      <c r="DDG18" s="180"/>
      <c r="DDH18" s="180"/>
      <c r="DDI18" s="180"/>
      <c r="DDJ18" s="180"/>
      <c r="DDK18" s="180"/>
      <c r="DDL18" s="180"/>
      <c r="DDM18" s="180"/>
      <c r="DDN18" s="180"/>
      <c r="DDO18" s="180"/>
      <c r="DDP18" s="180"/>
      <c r="DDQ18" s="180"/>
      <c r="DDR18" s="180"/>
      <c r="DDS18" s="180"/>
      <c r="DDT18" s="180"/>
      <c r="DDU18" s="180"/>
      <c r="DDV18" s="180"/>
      <c r="DDW18" s="180"/>
      <c r="DDX18" s="180"/>
      <c r="DDY18" s="180"/>
      <c r="DDZ18" s="180"/>
      <c r="DEA18" s="180"/>
      <c r="DEB18" s="180"/>
      <c r="DEC18" s="180"/>
      <c r="DED18" s="180"/>
      <c r="DEE18" s="180"/>
      <c r="DEF18" s="180"/>
      <c r="DEG18" s="180"/>
      <c r="DEH18" s="180"/>
      <c r="DEI18" s="180"/>
      <c r="DEJ18" s="180"/>
      <c r="DEK18" s="180"/>
      <c r="DEL18" s="180"/>
      <c r="DEM18" s="180"/>
      <c r="DEN18" s="180"/>
      <c r="DEO18" s="180"/>
      <c r="DEP18" s="180"/>
      <c r="DEQ18" s="180"/>
      <c r="DER18" s="180"/>
      <c r="DES18" s="180"/>
      <c r="DET18" s="180"/>
      <c r="DEU18" s="180"/>
      <c r="DEV18" s="180"/>
      <c r="DEW18" s="180"/>
      <c r="DEX18" s="180"/>
      <c r="DEY18" s="180"/>
      <c r="DEZ18" s="180"/>
      <c r="DFA18" s="180"/>
      <c r="DFB18" s="180"/>
      <c r="DFC18" s="180"/>
      <c r="DFD18" s="180"/>
      <c r="DFE18" s="180"/>
      <c r="DFF18" s="180"/>
      <c r="DFG18" s="180"/>
      <c r="DFH18" s="180"/>
      <c r="DFI18" s="180"/>
      <c r="DFJ18" s="180"/>
      <c r="DFK18" s="180"/>
      <c r="DFL18" s="180"/>
      <c r="DFM18" s="180"/>
      <c r="DFN18" s="180"/>
      <c r="DFO18" s="180"/>
      <c r="DFP18" s="180"/>
      <c r="DFQ18" s="180"/>
      <c r="DFR18" s="180"/>
      <c r="DFS18" s="180"/>
      <c r="DFT18" s="180"/>
      <c r="DFU18" s="180"/>
      <c r="DFV18" s="180"/>
      <c r="DFW18" s="180"/>
      <c r="DFX18" s="180"/>
      <c r="DFY18" s="180"/>
      <c r="DFZ18" s="180"/>
      <c r="DGA18" s="180"/>
      <c r="DGB18" s="180"/>
      <c r="DGC18" s="180"/>
      <c r="DGD18" s="180"/>
      <c r="DGE18" s="180"/>
      <c r="DGF18" s="180"/>
      <c r="DGG18" s="180"/>
      <c r="DGH18" s="180"/>
      <c r="DGI18" s="180"/>
      <c r="DGJ18" s="180"/>
      <c r="DGK18" s="180"/>
      <c r="DGL18" s="180"/>
      <c r="DGM18" s="180"/>
      <c r="DGN18" s="180"/>
      <c r="DGO18" s="180"/>
      <c r="DGP18" s="180"/>
      <c r="DGQ18" s="180"/>
      <c r="DGR18" s="180"/>
      <c r="DGS18" s="180"/>
      <c r="DGT18" s="180"/>
      <c r="DGU18" s="180"/>
      <c r="DGV18" s="180"/>
      <c r="DGW18" s="180"/>
      <c r="DGX18" s="180"/>
      <c r="DGY18" s="180"/>
      <c r="DGZ18" s="180"/>
      <c r="DHA18" s="180"/>
      <c r="DHB18" s="180"/>
      <c r="DHC18" s="180"/>
      <c r="DHD18" s="180"/>
      <c r="DHE18" s="180"/>
      <c r="DHF18" s="180"/>
      <c r="DHG18" s="180"/>
      <c r="DHH18" s="180"/>
      <c r="DHI18" s="180"/>
      <c r="DHJ18" s="180"/>
      <c r="DHK18" s="180"/>
      <c r="DHL18" s="180"/>
      <c r="DHM18" s="180"/>
      <c r="DHN18" s="180"/>
      <c r="DHO18" s="180"/>
      <c r="DHP18" s="180"/>
      <c r="DHQ18" s="180"/>
      <c r="DHR18" s="180"/>
      <c r="DHS18" s="180"/>
      <c r="DHT18" s="180"/>
      <c r="DHU18" s="180"/>
      <c r="DHV18" s="180"/>
      <c r="DHW18" s="180"/>
      <c r="DHX18" s="180"/>
      <c r="DHY18" s="180"/>
      <c r="DHZ18" s="180"/>
      <c r="DIA18" s="180"/>
      <c r="DIB18" s="180"/>
      <c r="DIC18" s="180"/>
      <c r="DID18" s="180"/>
      <c r="DIE18" s="180"/>
      <c r="DIF18" s="180"/>
      <c r="DIG18" s="180"/>
      <c r="DIH18" s="180"/>
      <c r="DII18" s="180"/>
      <c r="DIJ18" s="180"/>
      <c r="DIK18" s="180"/>
      <c r="DIL18" s="180"/>
      <c r="DIM18" s="180"/>
      <c r="DIN18" s="180"/>
      <c r="DIO18" s="180"/>
      <c r="DIP18" s="180"/>
    </row>
    <row r="19" spans="1:2954" s="185" customFormat="1" ht="10.5" customHeight="1">
      <c r="A19" s="183" t="s">
        <v>17</v>
      </c>
      <c r="B19" s="67">
        <v>249</v>
      </c>
      <c r="C19" s="67">
        <v>146188740</v>
      </c>
      <c r="D19" s="67">
        <v>3577998.3706336999</v>
      </c>
      <c r="E19" s="67">
        <v>158344617</v>
      </c>
      <c r="F19" s="67">
        <v>4074670.7165081003</v>
      </c>
      <c r="G19" s="67">
        <v>428034677</v>
      </c>
      <c r="H19" s="67">
        <v>11554300.797337797</v>
      </c>
      <c r="I19" s="67">
        <v>435983059</v>
      </c>
      <c r="J19" s="67">
        <v>11165730.823676601</v>
      </c>
      <c r="K19" s="67">
        <v>24565283</v>
      </c>
      <c r="L19" s="67">
        <v>671769.87209869991</v>
      </c>
      <c r="M19" s="67">
        <v>11929088</v>
      </c>
      <c r="N19" s="67">
        <v>305261.25489030004</v>
      </c>
      <c r="O19" s="67">
        <v>1205045464</v>
      </c>
      <c r="P19" s="67">
        <v>31349731.834685005</v>
      </c>
      <c r="Q19" s="67">
        <v>3344473</v>
      </c>
      <c r="R19" s="67">
        <v>89048.58</v>
      </c>
      <c r="S19" s="180"/>
      <c r="T19" s="180"/>
      <c r="U19" s="180"/>
      <c r="V19" s="180"/>
      <c r="W19" s="180"/>
      <c r="X19" s="180"/>
      <c r="Y19" s="180"/>
      <c r="Z19" s="180"/>
      <c r="AA19" s="180"/>
      <c r="AB19" s="180"/>
      <c r="AC19" s="180"/>
      <c r="AD19" s="180"/>
      <c r="AE19" s="180"/>
      <c r="AF19" s="180"/>
      <c r="AG19" s="180"/>
      <c r="AH19" s="180"/>
      <c r="AI19" s="180"/>
      <c r="AJ19" s="180"/>
      <c r="AK19" s="180"/>
      <c r="AL19" s="180"/>
      <c r="AM19" s="180"/>
      <c r="AN19" s="180"/>
      <c r="AO19" s="180"/>
      <c r="AP19" s="180"/>
      <c r="AQ19" s="180"/>
      <c r="AR19" s="180"/>
      <c r="AS19" s="180"/>
      <c r="AT19" s="180"/>
      <c r="AU19" s="180"/>
      <c r="AV19" s="180"/>
      <c r="AW19" s="180"/>
      <c r="AX19" s="180"/>
      <c r="AY19" s="180"/>
      <c r="AZ19" s="180"/>
      <c r="BA19" s="180"/>
      <c r="BB19" s="180"/>
      <c r="BC19" s="180"/>
      <c r="BD19" s="180"/>
      <c r="BE19" s="180"/>
      <c r="BF19" s="180"/>
      <c r="BG19" s="180"/>
      <c r="BH19" s="180"/>
      <c r="BI19" s="180"/>
      <c r="BJ19" s="180"/>
      <c r="BK19" s="180"/>
      <c r="BL19" s="180"/>
      <c r="BM19" s="180"/>
      <c r="BN19" s="180"/>
      <c r="BO19" s="180"/>
      <c r="BP19" s="180"/>
      <c r="BQ19" s="180"/>
      <c r="BR19" s="180"/>
      <c r="BS19" s="180"/>
      <c r="BT19" s="180"/>
      <c r="BU19" s="180"/>
      <c r="BV19" s="180"/>
      <c r="BW19" s="180"/>
      <c r="BX19" s="180"/>
      <c r="BY19" s="180"/>
      <c r="BZ19" s="180"/>
      <c r="CA19" s="180"/>
      <c r="CB19" s="180"/>
      <c r="CC19" s="180"/>
      <c r="CD19" s="180"/>
      <c r="CE19" s="180"/>
      <c r="CF19" s="180"/>
      <c r="CG19" s="180"/>
      <c r="CH19" s="180"/>
      <c r="CI19" s="180"/>
      <c r="CJ19" s="180"/>
      <c r="CK19" s="180"/>
      <c r="CL19" s="180"/>
      <c r="CM19" s="180"/>
      <c r="CN19" s="180"/>
      <c r="CO19" s="180"/>
      <c r="CP19" s="180"/>
      <c r="CQ19" s="180"/>
      <c r="CR19" s="180"/>
      <c r="CS19" s="180"/>
      <c r="CT19" s="180"/>
      <c r="CU19" s="180"/>
      <c r="CV19" s="180"/>
      <c r="CW19" s="180"/>
      <c r="CX19" s="180"/>
      <c r="CY19" s="180"/>
      <c r="CZ19" s="180"/>
      <c r="DA19" s="180"/>
      <c r="DB19" s="180"/>
      <c r="DC19" s="180"/>
      <c r="DD19" s="180"/>
      <c r="DE19" s="180"/>
      <c r="DF19" s="180"/>
      <c r="DG19" s="180"/>
      <c r="DH19" s="180"/>
      <c r="DI19" s="180"/>
      <c r="DJ19" s="180"/>
      <c r="DK19" s="180"/>
      <c r="DL19" s="180"/>
      <c r="DM19" s="180"/>
      <c r="DN19" s="180"/>
      <c r="DO19" s="180"/>
      <c r="DP19" s="180"/>
      <c r="DQ19" s="180"/>
      <c r="DR19" s="180"/>
      <c r="DS19" s="180"/>
      <c r="DT19" s="180"/>
      <c r="DU19" s="180"/>
      <c r="DV19" s="180"/>
      <c r="DW19" s="180"/>
      <c r="DX19" s="180"/>
      <c r="DY19" s="180"/>
      <c r="DZ19" s="180"/>
      <c r="EA19" s="180"/>
      <c r="EB19" s="180"/>
      <c r="EC19" s="180"/>
      <c r="ED19" s="180"/>
      <c r="EE19" s="180"/>
      <c r="EF19" s="180"/>
      <c r="EG19" s="180"/>
      <c r="EH19" s="180"/>
      <c r="EI19" s="180"/>
      <c r="EJ19" s="180"/>
      <c r="EK19" s="180"/>
      <c r="EL19" s="180"/>
      <c r="EM19" s="180"/>
      <c r="EN19" s="180"/>
      <c r="EO19" s="180"/>
      <c r="EP19" s="180"/>
      <c r="EQ19" s="180"/>
      <c r="ER19" s="180"/>
      <c r="ES19" s="180"/>
      <c r="ET19" s="180"/>
      <c r="EU19" s="180"/>
      <c r="EV19" s="180"/>
      <c r="EW19" s="180"/>
      <c r="EX19" s="180"/>
      <c r="EY19" s="180"/>
      <c r="EZ19" s="180"/>
      <c r="FA19" s="180"/>
      <c r="FB19" s="180"/>
      <c r="FC19" s="180"/>
      <c r="FD19" s="180"/>
      <c r="FE19" s="180"/>
      <c r="FF19" s="180"/>
      <c r="FG19" s="180"/>
      <c r="FH19" s="180"/>
      <c r="FI19" s="180"/>
      <c r="FJ19" s="180"/>
      <c r="FK19" s="180"/>
      <c r="FL19" s="180"/>
      <c r="FM19" s="180"/>
      <c r="FN19" s="180"/>
      <c r="FO19" s="180"/>
      <c r="FP19" s="180"/>
      <c r="FQ19" s="180"/>
      <c r="FR19" s="180"/>
      <c r="FS19" s="180"/>
      <c r="FT19" s="180"/>
      <c r="FU19" s="180"/>
      <c r="FV19" s="180"/>
      <c r="FW19" s="180"/>
      <c r="FX19" s="180"/>
      <c r="FY19" s="180"/>
      <c r="FZ19" s="180"/>
      <c r="GA19" s="180"/>
      <c r="GB19" s="180"/>
      <c r="GC19" s="180"/>
      <c r="GD19" s="180"/>
      <c r="GE19" s="180"/>
      <c r="GF19" s="180"/>
      <c r="GG19" s="180"/>
      <c r="GH19" s="180"/>
      <c r="GI19" s="180"/>
      <c r="GJ19" s="180"/>
      <c r="GK19" s="180"/>
      <c r="GL19" s="180"/>
      <c r="GM19" s="180"/>
      <c r="GN19" s="180"/>
      <c r="GO19" s="180"/>
      <c r="GP19" s="180"/>
      <c r="GQ19" s="180"/>
      <c r="GR19" s="180"/>
      <c r="GS19" s="180"/>
      <c r="GT19" s="180"/>
      <c r="GU19" s="180"/>
      <c r="GV19" s="180"/>
      <c r="GW19" s="180"/>
      <c r="GX19" s="180"/>
      <c r="GY19" s="180"/>
      <c r="GZ19" s="180"/>
      <c r="HA19" s="180"/>
      <c r="HB19" s="180"/>
      <c r="HC19" s="180"/>
      <c r="HD19" s="180"/>
      <c r="HE19" s="180"/>
      <c r="HF19" s="180"/>
      <c r="HG19" s="180"/>
      <c r="HH19" s="180"/>
      <c r="HI19" s="180"/>
      <c r="HJ19" s="180"/>
      <c r="HK19" s="180"/>
      <c r="HL19" s="180"/>
      <c r="HM19" s="180"/>
      <c r="HN19" s="180"/>
      <c r="HO19" s="180"/>
      <c r="HP19" s="180"/>
      <c r="HQ19" s="180"/>
      <c r="HR19" s="180"/>
      <c r="HS19" s="180"/>
      <c r="HT19" s="180"/>
      <c r="HU19" s="180"/>
      <c r="HV19" s="180"/>
      <c r="HW19" s="180"/>
      <c r="HX19" s="180"/>
      <c r="HY19" s="180"/>
      <c r="HZ19" s="180"/>
      <c r="IA19" s="180"/>
      <c r="IB19" s="180"/>
      <c r="IC19" s="180"/>
      <c r="ID19" s="180"/>
      <c r="IE19" s="180"/>
      <c r="IF19" s="180"/>
      <c r="IG19" s="180"/>
      <c r="IH19" s="180"/>
      <c r="II19" s="180"/>
      <c r="IJ19" s="180"/>
      <c r="IK19" s="180"/>
      <c r="IL19" s="180"/>
      <c r="IM19" s="180"/>
      <c r="IN19" s="180"/>
      <c r="IO19" s="180"/>
      <c r="IP19" s="180"/>
      <c r="IQ19" s="180"/>
      <c r="IR19" s="180"/>
      <c r="IS19" s="180"/>
      <c r="IT19" s="180"/>
      <c r="IU19" s="180"/>
      <c r="IV19" s="180"/>
      <c r="IW19" s="180"/>
      <c r="IX19" s="180"/>
      <c r="IY19" s="180"/>
      <c r="IZ19" s="180"/>
      <c r="JA19" s="180"/>
      <c r="JB19" s="180"/>
      <c r="JC19" s="180"/>
      <c r="JD19" s="180"/>
      <c r="JE19" s="180"/>
      <c r="JF19" s="180"/>
      <c r="JG19" s="180"/>
      <c r="JH19" s="180"/>
      <c r="JI19" s="180"/>
      <c r="JJ19" s="180"/>
      <c r="JK19" s="180"/>
      <c r="JL19" s="180"/>
      <c r="JM19" s="180"/>
      <c r="JN19" s="180"/>
      <c r="JO19" s="180"/>
      <c r="JP19" s="180"/>
      <c r="JQ19" s="180"/>
      <c r="JR19" s="180"/>
      <c r="JS19" s="180"/>
      <c r="JT19" s="180"/>
      <c r="JU19" s="180"/>
      <c r="JV19" s="180"/>
      <c r="JW19" s="180"/>
      <c r="JX19" s="180"/>
      <c r="JY19" s="180"/>
      <c r="JZ19" s="180"/>
      <c r="KA19" s="180"/>
      <c r="KB19" s="180"/>
      <c r="KC19" s="180"/>
      <c r="KD19" s="180"/>
      <c r="KE19" s="180"/>
      <c r="KF19" s="180"/>
      <c r="KG19" s="180"/>
      <c r="KH19" s="180"/>
      <c r="KI19" s="180"/>
      <c r="KJ19" s="180"/>
      <c r="KK19" s="180"/>
      <c r="KL19" s="180"/>
      <c r="KM19" s="180"/>
      <c r="KN19" s="180"/>
      <c r="KO19" s="180"/>
      <c r="KP19" s="180"/>
      <c r="KQ19" s="180"/>
      <c r="KR19" s="180"/>
      <c r="KS19" s="180"/>
      <c r="KT19" s="180"/>
      <c r="KU19" s="180"/>
      <c r="KV19" s="180"/>
      <c r="KW19" s="180"/>
      <c r="KX19" s="180"/>
      <c r="KY19" s="180"/>
      <c r="KZ19" s="180"/>
      <c r="LA19" s="180"/>
      <c r="LB19" s="180"/>
      <c r="LC19" s="180"/>
      <c r="LD19" s="180"/>
      <c r="LE19" s="180"/>
      <c r="LF19" s="180"/>
      <c r="LG19" s="180"/>
      <c r="LH19" s="180"/>
      <c r="LI19" s="180"/>
      <c r="LJ19" s="180"/>
      <c r="LK19" s="180"/>
      <c r="LL19" s="180"/>
      <c r="LM19" s="180"/>
      <c r="LN19" s="180"/>
      <c r="LO19" s="180"/>
      <c r="LP19" s="180"/>
      <c r="LQ19" s="180"/>
      <c r="LR19" s="180"/>
      <c r="LS19" s="180"/>
      <c r="LT19" s="180"/>
      <c r="LU19" s="180"/>
      <c r="LV19" s="180"/>
      <c r="LW19" s="180"/>
      <c r="LX19" s="180"/>
      <c r="LY19" s="180"/>
      <c r="LZ19" s="180"/>
      <c r="MA19" s="180"/>
      <c r="MB19" s="180"/>
      <c r="MC19" s="180"/>
      <c r="MD19" s="180"/>
      <c r="ME19" s="180"/>
      <c r="MF19" s="180"/>
      <c r="MG19" s="180"/>
      <c r="MH19" s="180"/>
      <c r="MI19" s="180"/>
      <c r="MJ19" s="180"/>
      <c r="MK19" s="180"/>
      <c r="ML19" s="180"/>
      <c r="MM19" s="180"/>
      <c r="MN19" s="180"/>
      <c r="MO19" s="180"/>
      <c r="MP19" s="180"/>
      <c r="MQ19" s="180"/>
      <c r="MR19" s="180"/>
      <c r="MS19" s="180"/>
      <c r="MT19" s="180"/>
      <c r="MU19" s="180"/>
      <c r="MV19" s="180"/>
      <c r="MW19" s="180"/>
      <c r="MX19" s="180"/>
      <c r="MY19" s="180"/>
      <c r="MZ19" s="180"/>
      <c r="NA19" s="180"/>
      <c r="NB19" s="180"/>
      <c r="NC19" s="180"/>
      <c r="ND19" s="180"/>
      <c r="NE19" s="180"/>
      <c r="NF19" s="180"/>
      <c r="NG19" s="180"/>
      <c r="NH19" s="180"/>
      <c r="NI19" s="180"/>
      <c r="NJ19" s="180"/>
      <c r="NK19" s="180"/>
      <c r="NL19" s="180"/>
      <c r="NM19" s="180"/>
      <c r="NN19" s="180"/>
      <c r="NO19" s="180"/>
      <c r="NP19" s="180"/>
      <c r="NQ19" s="180"/>
      <c r="NR19" s="180"/>
      <c r="NS19" s="180"/>
      <c r="NT19" s="180"/>
      <c r="NU19" s="180"/>
      <c r="NV19" s="180"/>
      <c r="NW19" s="180"/>
      <c r="NX19" s="180"/>
      <c r="NY19" s="180"/>
      <c r="NZ19" s="180"/>
      <c r="OA19" s="180"/>
      <c r="OB19" s="180"/>
      <c r="OC19" s="180"/>
      <c r="OD19" s="180"/>
      <c r="OE19" s="180"/>
      <c r="OF19" s="180"/>
      <c r="OG19" s="180"/>
      <c r="OH19" s="180"/>
      <c r="OI19" s="180"/>
      <c r="OJ19" s="180"/>
      <c r="OK19" s="180"/>
      <c r="OL19" s="180"/>
      <c r="OM19" s="180"/>
      <c r="ON19" s="180"/>
      <c r="OO19" s="180"/>
      <c r="OP19" s="180"/>
      <c r="OQ19" s="180"/>
      <c r="OR19" s="180"/>
      <c r="OS19" s="180"/>
      <c r="OT19" s="180"/>
      <c r="OU19" s="180"/>
      <c r="OV19" s="180"/>
      <c r="OW19" s="180"/>
      <c r="OX19" s="180"/>
      <c r="OY19" s="180"/>
      <c r="OZ19" s="180"/>
      <c r="PA19" s="180"/>
      <c r="PB19" s="180"/>
      <c r="PC19" s="180"/>
      <c r="PD19" s="180"/>
      <c r="PE19" s="180"/>
      <c r="PF19" s="180"/>
      <c r="PG19" s="180"/>
      <c r="PH19" s="180"/>
      <c r="PI19" s="180"/>
      <c r="PJ19" s="180"/>
      <c r="PK19" s="180"/>
      <c r="PL19" s="180"/>
      <c r="PM19" s="180"/>
      <c r="PN19" s="180"/>
      <c r="PO19" s="180"/>
      <c r="PP19" s="180"/>
      <c r="PQ19" s="180"/>
      <c r="PR19" s="180"/>
      <c r="PS19" s="180"/>
      <c r="PT19" s="180"/>
      <c r="PU19" s="180"/>
      <c r="PV19" s="180"/>
      <c r="PW19" s="180"/>
      <c r="PX19" s="180"/>
      <c r="PY19" s="180"/>
      <c r="PZ19" s="180"/>
      <c r="QA19" s="180"/>
      <c r="QB19" s="180"/>
      <c r="QC19" s="180"/>
      <c r="QD19" s="180"/>
      <c r="QE19" s="180"/>
      <c r="QF19" s="180"/>
      <c r="QG19" s="180"/>
      <c r="QH19" s="180"/>
      <c r="QI19" s="180"/>
      <c r="QJ19" s="180"/>
      <c r="QK19" s="180"/>
      <c r="QL19" s="180"/>
      <c r="QM19" s="180"/>
      <c r="QN19" s="180"/>
      <c r="QO19" s="180"/>
      <c r="QP19" s="180"/>
      <c r="QQ19" s="180"/>
      <c r="QR19" s="180"/>
      <c r="QS19" s="180"/>
      <c r="QT19" s="180"/>
      <c r="QU19" s="180"/>
      <c r="QV19" s="180"/>
      <c r="QW19" s="180"/>
      <c r="QX19" s="180"/>
      <c r="QY19" s="180"/>
      <c r="QZ19" s="180"/>
      <c r="RA19" s="180"/>
      <c r="RB19" s="180"/>
      <c r="RC19" s="180"/>
      <c r="RD19" s="180"/>
      <c r="RE19" s="180"/>
      <c r="RF19" s="180"/>
      <c r="RG19" s="180"/>
      <c r="RH19" s="180"/>
      <c r="RI19" s="180"/>
      <c r="RJ19" s="180"/>
      <c r="RK19" s="180"/>
      <c r="RL19" s="180"/>
      <c r="RM19" s="180"/>
      <c r="RN19" s="180"/>
      <c r="RO19" s="180"/>
      <c r="RP19" s="180"/>
      <c r="RQ19" s="180"/>
      <c r="RR19" s="180"/>
      <c r="RS19" s="180"/>
      <c r="RT19" s="180"/>
      <c r="RU19" s="180"/>
      <c r="RV19" s="180"/>
      <c r="RW19" s="180"/>
      <c r="RX19" s="180"/>
      <c r="RY19" s="180"/>
      <c r="RZ19" s="180"/>
      <c r="SA19" s="180"/>
      <c r="SB19" s="180"/>
      <c r="SC19" s="180"/>
      <c r="SD19" s="180"/>
      <c r="SE19" s="180"/>
      <c r="SF19" s="180"/>
      <c r="SG19" s="180"/>
      <c r="SH19" s="180"/>
      <c r="SI19" s="180"/>
      <c r="SJ19" s="180"/>
      <c r="SK19" s="180"/>
      <c r="SL19" s="180"/>
      <c r="SM19" s="180"/>
      <c r="SN19" s="180"/>
      <c r="SO19" s="180"/>
      <c r="SP19" s="180"/>
      <c r="SQ19" s="180"/>
      <c r="SR19" s="180"/>
      <c r="SS19" s="180"/>
      <c r="ST19" s="180"/>
      <c r="SU19" s="180"/>
      <c r="SV19" s="180"/>
      <c r="SW19" s="180"/>
      <c r="SX19" s="180"/>
      <c r="SY19" s="180"/>
      <c r="SZ19" s="180"/>
      <c r="TA19" s="180"/>
      <c r="TB19" s="180"/>
      <c r="TC19" s="180"/>
      <c r="TD19" s="180"/>
      <c r="TE19" s="180"/>
      <c r="TF19" s="180"/>
      <c r="TG19" s="180"/>
      <c r="TH19" s="180"/>
      <c r="TI19" s="180"/>
      <c r="TJ19" s="180"/>
      <c r="TK19" s="180"/>
      <c r="TL19" s="180"/>
      <c r="TM19" s="180"/>
      <c r="TN19" s="180"/>
      <c r="TO19" s="180"/>
      <c r="TP19" s="180"/>
      <c r="TQ19" s="180"/>
      <c r="TR19" s="180"/>
      <c r="TS19" s="180"/>
      <c r="TT19" s="180"/>
      <c r="TU19" s="180"/>
      <c r="TV19" s="180"/>
      <c r="TW19" s="180"/>
      <c r="TX19" s="180"/>
      <c r="TY19" s="180"/>
      <c r="TZ19" s="180"/>
      <c r="UA19" s="180"/>
      <c r="UB19" s="180"/>
      <c r="UC19" s="180"/>
      <c r="UD19" s="180"/>
      <c r="UE19" s="180"/>
      <c r="UF19" s="180"/>
      <c r="UG19" s="180"/>
      <c r="UH19" s="180"/>
      <c r="UI19" s="180"/>
      <c r="UJ19" s="180"/>
      <c r="UK19" s="180"/>
      <c r="UL19" s="180"/>
      <c r="UM19" s="180"/>
      <c r="UN19" s="180"/>
      <c r="UO19" s="180"/>
      <c r="UP19" s="180"/>
      <c r="UQ19" s="180"/>
      <c r="UR19" s="180"/>
      <c r="US19" s="180"/>
      <c r="UT19" s="180"/>
      <c r="UU19" s="180"/>
      <c r="UV19" s="180"/>
      <c r="UW19" s="180"/>
      <c r="UX19" s="180"/>
      <c r="UY19" s="180"/>
      <c r="UZ19" s="180"/>
      <c r="VA19" s="180"/>
      <c r="VB19" s="180"/>
      <c r="VC19" s="180"/>
      <c r="VD19" s="180"/>
      <c r="VE19" s="180"/>
      <c r="VF19" s="180"/>
      <c r="VG19" s="180"/>
      <c r="VH19" s="180"/>
      <c r="VI19" s="180"/>
      <c r="VJ19" s="180"/>
      <c r="VK19" s="180"/>
      <c r="VL19" s="180"/>
      <c r="VM19" s="180"/>
      <c r="VN19" s="180"/>
      <c r="VO19" s="180"/>
      <c r="VP19" s="180"/>
      <c r="VQ19" s="180"/>
      <c r="VR19" s="180"/>
      <c r="VS19" s="180"/>
      <c r="VT19" s="180"/>
      <c r="VU19" s="180"/>
      <c r="VV19" s="180"/>
      <c r="VW19" s="180"/>
      <c r="VX19" s="180"/>
      <c r="VY19" s="180"/>
      <c r="VZ19" s="180"/>
      <c r="WA19" s="180"/>
      <c r="WB19" s="180"/>
      <c r="WC19" s="180"/>
      <c r="WD19" s="180"/>
      <c r="WE19" s="180"/>
      <c r="WF19" s="180"/>
      <c r="WG19" s="180"/>
      <c r="WH19" s="180"/>
      <c r="WI19" s="180"/>
      <c r="WJ19" s="180"/>
      <c r="WK19" s="180"/>
      <c r="WL19" s="180"/>
      <c r="WM19" s="180"/>
      <c r="WN19" s="180"/>
      <c r="WO19" s="180"/>
      <c r="WP19" s="180"/>
      <c r="WQ19" s="180"/>
      <c r="WR19" s="180"/>
      <c r="WS19" s="180"/>
      <c r="WT19" s="180"/>
      <c r="WU19" s="180"/>
      <c r="WV19" s="180"/>
      <c r="WW19" s="180"/>
      <c r="WX19" s="180"/>
      <c r="WY19" s="180"/>
      <c r="WZ19" s="180"/>
      <c r="XA19" s="180"/>
      <c r="XB19" s="180"/>
      <c r="XC19" s="180"/>
      <c r="XD19" s="180"/>
      <c r="XE19" s="180"/>
      <c r="XF19" s="180"/>
      <c r="XG19" s="180"/>
      <c r="XH19" s="180"/>
      <c r="XI19" s="180"/>
      <c r="XJ19" s="180"/>
      <c r="XK19" s="180"/>
      <c r="XL19" s="180"/>
      <c r="XM19" s="180"/>
      <c r="XN19" s="180"/>
      <c r="XO19" s="180"/>
      <c r="XP19" s="180"/>
      <c r="XQ19" s="180"/>
      <c r="XR19" s="180"/>
      <c r="XS19" s="180"/>
      <c r="XT19" s="180"/>
      <c r="XU19" s="180"/>
      <c r="XV19" s="180"/>
      <c r="XW19" s="180"/>
      <c r="XX19" s="180"/>
      <c r="XY19" s="180"/>
      <c r="XZ19" s="180"/>
      <c r="YA19" s="180"/>
      <c r="YB19" s="180"/>
      <c r="YC19" s="180"/>
      <c r="YD19" s="180"/>
      <c r="YE19" s="180"/>
      <c r="YF19" s="180"/>
      <c r="YG19" s="180"/>
      <c r="YH19" s="180"/>
      <c r="YI19" s="180"/>
      <c r="YJ19" s="180"/>
      <c r="YK19" s="180"/>
      <c r="YL19" s="180"/>
      <c r="YM19" s="180"/>
      <c r="YN19" s="180"/>
      <c r="YO19" s="180"/>
      <c r="YP19" s="180"/>
      <c r="YQ19" s="180"/>
      <c r="YR19" s="180"/>
      <c r="YS19" s="180"/>
      <c r="YT19" s="180"/>
      <c r="YU19" s="180"/>
      <c r="YV19" s="180"/>
      <c r="YW19" s="180"/>
      <c r="YX19" s="180"/>
      <c r="YY19" s="180"/>
      <c r="YZ19" s="180"/>
      <c r="ZA19" s="180"/>
      <c r="ZB19" s="180"/>
      <c r="ZC19" s="180"/>
      <c r="ZD19" s="180"/>
      <c r="ZE19" s="180"/>
      <c r="ZF19" s="180"/>
      <c r="ZG19" s="180"/>
      <c r="ZH19" s="180"/>
      <c r="ZI19" s="180"/>
      <c r="ZJ19" s="180"/>
      <c r="ZK19" s="180"/>
      <c r="ZL19" s="180"/>
      <c r="ZM19" s="180"/>
      <c r="ZN19" s="180"/>
      <c r="ZO19" s="180"/>
      <c r="ZP19" s="180"/>
      <c r="ZQ19" s="180"/>
      <c r="ZR19" s="180"/>
      <c r="ZS19" s="180"/>
      <c r="ZT19" s="180"/>
      <c r="ZU19" s="180"/>
      <c r="ZV19" s="180"/>
      <c r="ZW19" s="180"/>
      <c r="ZX19" s="180"/>
      <c r="ZY19" s="180"/>
      <c r="ZZ19" s="180"/>
      <c r="AAA19" s="180"/>
      <c r="AAB19" s="180"/>
      <c r="AAC19" s="180"/>
      <c r="AAD19" s="180"/>
      <c r="AAE19" s="180"/>
      <c r="AAF19" s="180"/>
      <c r="AAG19" s="180"/>
      <c r="AAH19" s="180"/>
      <c r="AAI19" s="180"/>
      <c r="AAJ19" s="180"/>
      <c r="AAK19" s="180"/>
      <c r="AAL19" s="180"/>
      <c r="AAM19" s="180"/>
      <c r="AAN19" s="180"/>
      <c r="AAO19" s="180"/>
      <c r="AAP19" s="180"/>
      <c r="AAQ19" s="180"/>
      <c r="AAR19" s="180"/>
      <c r="AAS19" s="180"/>
      <c r="AAT19" s="180"/>
      <c r="AAU19" s="180"/>
      <c r="AAV19" s="180"/>
      <c r="AAW19" s="180"/>
      <c r="AAX19" s="180"/>
      <c r="AAY19" s="180"/>
      <c r="AAZ19" s="180"/>
      <c r="ABA19" s="180"/>
      <c r="ABB19" s="180"/>
      <c r="ABC19" s="180"/>
      <c r="ABD19" s="180"/>
      <c r="ABE19" s="180"/>
      <c r="ABF19" s="180"/>
      <c r="ABG19" s="180"/>
      <c r="ABH19" s="180"/>
      <c r="ABI19" s="180"/>
      <c r="ABJ19" s="180"/>
      <c r="ABK19" s="180"/>
      <c r="ABL19" s="180"/>
      <c r="ABM19" s="180"/>
      <c r="ABN19" s="180"/>
      <c r="ABO19" s="180"/>
      <c r="ABP19" s="180"/>
      <c r="ABQ19" s="180"/>
      <c r="ABR19" s="180"/>
      <c r="ABS19" s="180"/>
      <c r="ABT19" s="180"/>
      <c r="ABU19" s="180"/>
      <c r="ABV19" s="180"/>
      <c r="ABW19" s="180"/>
      <c r="ABX19" s="180"/>
      <c r="ABY19" s="180"/>
      <c r="ABZ19" s="180"/>
      <c r="ACA19" s="180"/>
      <c r="ACB19" s="180"/>
      <c r="ACC19" s="180"/>
      <c r="ACD19" s="180"/>
      <c r="ACE19" s="180"/>
      <c r="ACF19" s="180"/>
      <c r="ACG19" s="180"/>
      <c r="ACH19" s="180"/>
      <c r="ACI19" s="180"/>
      <c r="ACJ19" s="180"/>
      <c r="ACK19" s="180"/>
      <c r="ACL19" s="180"/>
      <c r="ACM19" s="180"/>
      <c r="ACN19" s="180"/>
      <c r="ACO19" s="180"/>
      <c r="ACP19" s="180"/>
      <c r="ACQ19" s="180"/>
      <c r="ACR19" s="180"/>
      <c r="ACS19" s="180"/>
      <c r="ACT19" s="180"/>
      <c r="ACU19" s="180"/>
      <c r="ACV19" s="180"/>
      <c r="ACW19" s="180"/>
      <c r="ACX19" s="180"/>
      <c r="ACY19" s="180"/>
      <c r="ACZ19" s="180"/>
      <c r="ADA19" s="180"/>
      <c r="ADB19" s="180"/>
      <c r="ADC19" s="180"/>
      <c r="ADD19" s="180"/>
      <c r="ADE19" s="180"/>
      <c r="ADF19" s="180"/>
      <c r="ADG19" s="180"/>
      <c r="ADH19" s="180"/>
      <c r="ADI19" s="180"/>
      <c r="ADJ19" s="180"/>
      <c r="ADK19" s="180"/>
      <c r="ADL19" s="180"/>
      <c r="ADM19" s="180"/>
      <c r="ADN19" s="180"/>
      <c r="ADO19" s="180"/>
      <c r="ADP19" s="180"/>
      <c r="ADQ19" s="180"/>
      <c r="ADR19" s="180"/>
      <c r="ADS19" s="180"/>
      <c r="ADT19" s="180"/>
      <c r="ADU19" s="180"/>
      <c r="ADV19" s="180"/>
      <c r="ADW19" s="180"/>
      <c r="ADX19" s="180"/>
      <c r="ADY19" s="180"/>
      <c r="ADZ19" s="180"/>
      <c r="AEA19" s="180"/>
      <c r="AEB19" s="180"/>
      <c r="AEC19" s="180"/>
      <c r="AED19" s="180"/>
      <c r="AEE19" s="180"/>
      <c r="AEF19" s="180"/>
      <c r="AEG19" s="180"/>
      <c r="AEH19" s="180"/>
      <c r="AEI19" s="180"/>
      <c r="AEJ19" s="180"/>
      <c r="AEK19" s="180"/>
      <c r="AEL19" s="180"/>
      <c r="AEM19" s="180"/>
      <c r="AEN19" s="180"/>
      <c r="AEO19" s="180"/>
      <c r="AEP19" s="180"/>
      <c r="AEQ19" s="180"/>
      <c r="AER19" s="180"/>
      <c r="AES19" s="180"/>
      <c r="AET19" s="180"/>
      <c r="AEU19" s="180"/>
      <c r="AEV19" s="180"/>
      <c r="AEW19" s="180"/>
      <c r="AEX19" s="180"/>
      <c r="AEY19" s="180"/>
      <c r="AEZ19" s="180"/>
      <c r="AFA19" s="180"/>
      <c r="AFB19" s="180"/>
      <c r="AFC19" s="180"/>
      <c r="AFD19" s="180"/>
      <c r="AFE19" s="180"/>
      <c r="AFF19" s="180"/>
      <c r="AFG19" s="180"/>
      <c r="AFH19" s="180"/>
      <c r="AFI19" s="180"/>
      <c r="AFJ19" s="180"/>
      <c r="AFK19" s="180"/>
      <c r="AFL19" s="180"/>
      <c r="AFM19" s="180"/>
      <c r="AFN19" s="180"/>
      <c r="AFO19" s="180"/>
      <c r="AFP19" s="180"/>
      <c r="AFQ19" s="180"/>
      <c r="AFR19" s="180"/>
      <c r="AFS19" s="180"/>
      <c r="AFT19" s="180"/>
      <c r="AFU19" s="180"/>
      <c r="AFV19" s="180"/>
      <c r="AFW19" s="180"/>
      <c r="AFX19" s="180"/>
      <c r="AFY19" s="180"/>
      <c r="AFZ19" s="180"/>
      <c r="AGA19" s="180"/>
      <c r="AGB19" s="180"/>
      <c r="AGC19" s="180"/>
      <c r="AGD19" s="180"/>
      <c r="AGE19" s="180"/>
      <c r="AGF19" s="180"/>
      <c r="AGG19" s="180"/>
      <c r="AGH19" s="180"/>
      <c r="AGI19" s="180"/>
      <c r="AGJ19" s="180"/>
      <c r="AGK19" s="180"/>
      <c r="AGL19" s="180"/>
      <c r="AGM19" s="180"/>
      <c r="AGN19" s="180"/>
      <c r="AGO19" s="180"/>
      <c r="AGP19" s="180"/>
      <c r="AGQ19" s="180"/>
      <c r="AGR19" s="180"/>
      <c r="AGS19" s="180"/>
      <c r="AGT19" s="180"/>
      <c r="AGU19" s="180"/>
      <c r="AGV19" s="180"/>
      <c r="AGW19" s="180"/>
      <c r="AGX19" s="180"/>
      <c r="AGY19" s="180"/>
      <c r="AGZ19" s="180"/>
      <c r="AHA19" s="180"/>
      <c r="AHB19" s="180"/>
      <c r="AHC19" s="180"/>
      <c r="AHD19" s="180"/>
      <c r="AHE19" s="180"/>
      <c r="AHF19" s="180"/>
      <c r="AHG19" s="180"/>
      <c r="AHH19" s="180"/>
      <c r="AHI19" s="180"/>
      <c r="AHJ19" s="180"/>
      <c r="AHK19" s="180"/>
      <c r="AHL19" s="180"/>
      <c r="AHM19" s="180"/>
      <c r="AHN19" s="180"/>
      <c r="AHO19" s="180"/>
      <c r="AHP19" s="180"/>
      <c r="AHQ19" s="180"/>
      <c r="AHR19" s="180"/>
      <c r="AHS19" s="180"/>
      <c r="AHT19" s="180"/>
      <c r="AHU19" s="180"/>
      <c r="AHV19" s="180"/>
      <c r="AHW19" s="180"/>
      <c r="AHX19" s="180"/>
      <c r="AHY19" s="180"/>
      <c r="AHZ19" s="180"/>
      <c r="AIA19" s="180"/>
      <c r="AIB19" s="180"/>
      <c r="AIC19" s="180"/>
      <c r="AID19" s="180"/>
      <c r="AIE19" s="180"/>
      <c r="AIF19" s="180"/>
      <c r="AIG19" s="180"/>
      <c r="AIH19" s="180"/>
      <c r="AII19" s="180"/>
      <c r="AIJ19" s="180"/>
      <c r="AIK19" s="180"/>
      <c r="AIL19" s="180"/>
      <c r="AIM19" s="180"/>
      <c r="AIN19" s="180"/>
      <c r="AIO19" s="180"/>
      <c r="AIP19" s="180"/>
      <c r="AIQ19" s="180"/>
      <c r="AIR19" s="180"/>
      <c r="AIS19" s="180"/>
      <c r="AIT19" s="180"/>
      <c r="AIU19" s="180"/>
      <c r="AIV19" s="180"/>
      <c r="AIW19" s="180"/>
      <c r="AIX19" s="180"/>
      <c r="AIY19" s="180"/>
      <c r="AIZ19" s="180"/>
      <c r="AJA19" s="180"/>
      <c r="AJB19" s="180"/>
      <c r="AJC19" s="180"/>
      <c r="AJD19" s="180"/>
      <c r="AJE19" s="180"/>
      <c r="AJF19" s="180"/>
      <c r="AJG19" s="180"/>
      <c r="AJH19" s="180"/>
      <c r="AJI19" s="180"/>
      <c r="AJJ19" s="180"/>
      <c r="AJK19" s="180"/>
      <c r="AJL19" s="180"/>
      <c r="AJM19" s="180"/>
      <c r="AJN19" s="180"/>
      <c r="AJO19" s="180"/>
      <c r="AJP19" s="180"/>
      <c r="AJQ19" s="180"/>
      <c r="AJR19" s="180"/>
      <c r="AJS19" s="180"/>
      <c r="AJT19" s="180"/>
      <c r="AJU19" s="180"/>
      <c r="AJV19" s="180"/>
      <c r="AJW19" s="180"/>
      <c r="AJX19" s="180"/>
      <c r="AJY19" s="180"/>
      <c r="AJZ19" s="180"/>
      <c r="AKA19" s="180"/>
      <c r="AKB19" s="180"/>
      <c r="AKC19" s="180"/>
      <c r="AKD19" s="180"/>
      <c r="AKE19" s="180"/>
      <c r="AKF19" s="180"/>
      <c r="AKG19" s="180"/>
      <c r="AKH19" s="180"/>
      <c r="AKI19" s="180"/>
      <c r="AKJ19" s="180"/>
      <c r="AKK19" s="180"/>
      <c r="AKL19" s="180"/>
      <c r="AKM19" s="180"/>
      <c r="AKN19" s="180"/>
      <c r="AKO19" s="180"/>
      <c r="AKP19" s="180"/>
      <c r="AKQ19" s="180"/>
      <c r="AKR19" s="180"/>
      <c r="AKS19" s="180"/>
      <c r="AKT19" s="180"/>
      <c r="AKU19" s="180"/>
      <c r="AKV19" s="180"/>
      <c r="AKW19" s="180"/>
      <c r="AKX19" s="180"/>
      <c r="AKY19" s="180"/>
      <c r="AKZ19" s="180"/>
      <c r="ALA19" s="180"/>
      <c r="ALB19" s="180"/>
      <c r="ALC19" s="180"/>
      <c r="ALD19" s="180"/>
      <c r="ALE19" s="180"/>
      <c r="ALF19" s="180"/>
      <c r="ALG19" s="180"/>
      <c r="ALH19" s="180"/>
      <c r="ALI19" s="180"/>
      <c r="ALJ19" s="180"/>
      <c r="ALK19" s="180"/>
      <c r="ALL19" s="180"/>
      <c r="ALM19" s="180"/>
      <c r="ALN19" s="180"/>
      <c r="ALO19" s="180"/>
      <c r="ALP19" s="180"/>
      <c r="ALQ19" s="180"/>
      <c r="ALR19" s="180"/>
      <c r="ALS19" s="180"/>
      <c r="ALT19" s="180"/>
      <c r="ALU19" s="180"/>
      <c r="ALV19" s="180"/>
      <c r="ALW19" s="180"/>
      <c r="ALX19" s="180"/>
      <c r="ALY19" s="180"/>
      <c r="ALZ19" s="180"/>
      <c r="AMA19" s="180"/>
      <c r="AMB19" s="180"/>
      <c r="AMC19" s="180"/>
      <c r="AMD19" s="180"/>
      <c r="AME19" s="180"/>
      <c r="AMF19" s="180"/>
      <c r="AMG19" s="180"/>
      <c r="AMH19" s="180"/>
      <c r="AMI19" s="180"/>
      <c r="AMJ19" s="180"/>
      <c r="AMK19" s="180"/>
      <c r="AML19" s="180"/>
      <c r="AMM19" s="180"/>
      <c r="AMN19" s="180"/>
      <c r="AMO19" s="180"/>
      <c r="AMP19" s="180"/>
      <c r="AMQ19" s="180"/>
      <c r="AMR19" s="180"/>
      <c r="AMS19" s="180"/>
      <c r="AMT19" s="180"/>
      <c r="AMU19" s="180"/>
      <c r="AMV19" s="180"/>
      <c r="AMW19" s="180"/>
      <c r="AMX19" s="180"/>
      <c r="AMY19" s="180"/>
      <c r="AMZ19" s="180"/>
      <c r="ANA19" s="180"/>
      <c r="ANB19" s="180"/>
      <c r="ANC19" s="180"/>
      <c r="AND19" s="180"/>
      <c r="ANE19" s="180"/>
      <c r="ANF19" s="180"/>
      <c r="ANG19" s="180"/>
      <c r="ANH19" s="180"/>
      <c r="ANI19" s="180"/>
      <c r="ANJ19" s="180"/>
      <c r="ANK19" s="180"/>
      <c r="ANL19" s="180"/>
      <c r="ANM19" s="180"/>
      <c r="ANN19" s="180"/>
      <c r="ANO19" s="180"/>
      <c r="ANP19" s="180"/>
      <c r="ANQ19" s="180"/>
      <c r="ANR19" s="180"/>
      <c r="ANS19" s="180"/>
      <c r="ANT19" s="180"/>
      <c r="ANU19" s="180"/>
      <c r="ANV19" s="180"/>
      <c r="ANW19" s="180"/>
      <c r="ANX19" s="180"/>
      <c r="ANY19" s="180"/>
      <c r="ANZ19" s="180"/>
      <c r="AOA19" s="180"/>
      <c r="AOB19" s="180"/>
      <c r="AOC19" s="180"/>
      <c r="AOD19" s="180"/>
      <c r="AOE19" s="180"/>
      <c r="AOF19" s="180"/>
      <c r="AOG19" s="180"/>
      <c r="AOH19" s="180"/>
      <c r="AOI19" s="180"/>
      <c r="AOJ19" s="180"/>
      <c r="AOK19" s="180"/>
      <c r="AOL19" s="180"/>
      <c r="AOM19" s="180"/>
      <c r="AON19" s="180"/>
      <c r="AOO19" s="180"/>
      <c r="AOP19" s="180"/>
      <c r="AOQ19" s="180"/>
      <c r="AOR19" s="180"/>
      <c r="AOS19" s="180"/>
      <c r="AOT19" s="180"/>
      <c r="AOU19" s="180"/>
      <c r="AOV19" s="180"/>
      <c r="AOW19" s="180"/>
      <c r="AOX19" s="180"/>
      <c r="AOY19" s="180"/>
      <c r="AOZ19" s="180"/>
      <c r="APA19" s="180"/>
      <c r="APB19" s="180"/>
      <c r="APC19" s="180"/>
      <c r="APD19" s="180"/>
      <c r="APE19" s="180"/>
      <c r="APF19" s="180"/>
      <c r="APG19" s="180"/>
      <c r="APH19" s="180"/>
      <c r="API19" s="180"/>
      <c r="APJ19" s="180"/>
      <c r="APK19" s="180"/>
      <c r="APL19" s="180"/>
      <c r="APM19" s="180"/>
      <c r="APN19" s="180"/>
      <c r="APO19" s="180"/>
      <c r="APP19" s="180"/>
      <c r="APQ19" s="180"/>
      <c r="APR19" s="180"/>
      <c r="APS19" s="180"/>
      <c r="APT19" s="180"/>
      <c r="APU19" s="180"/>
      <c r="APV19" s="180"/>
      <c r="APW19" s="180"/>
      <c r="APX19" s="180"/>
      <c r="APY19" s="180"/>
      <c r="APZ19" s="180"/>
      <c r="AQA19" s="180"/>
      <c r="AQB19" s="180"/>
      <c r="AQC19" s="180"/>
      <c r="AQD19" s="180"/>
      <c r="AQE19" s="180"/>
      <c r="AQF19" s="180"/>
      <c r="AQG19" s="180"/>
      <c r="AQH19" s="180"/>
      <c r="AQI19" s="180"/>
      <c r="AQJ19" s="180"/>
      <c r="AQK19" s="180"/>
      <c r="AQL19" s="180"/>
      <c r="AQM19" s="180"/>
      <c r="AQN19" s="180"/>
      <c r="AQO19" s="180"/>
      <c r="AQP19" s="180"/>
      <c r="AQQ19" s="180"/>
      <c r="AQR19" s="180"/>
      <c r="AQS19" s="180"/>
      <c r="AQT19" s="180"/>
      <c r="AQU19" s="180"/>
      <c r="AQV19" s="180"/>
      <c r="AQW19" s="180"/>
      <c r="AQX19" s="180"/>
      <c r="AQY19" s="180"/>
      <c r="AQZ19" s="180"/>
      <c r="ARA19" s="180"/>
      <c r="ARB19" s="180"/>
      <c r="ARC19" s="180"/>
      <c r="ARD19" s="180"/>
      <c r="ARE19" s="180"/>
      <c r="ARF19" s="180"/>
      <c r="ARG19" s="180"/>
      <c r="ARH19" s="180"/>
      <c r="ARI19" s="180"/>
      <c r="ARJ19" s="180"/>
      <c r="ARK19" s="180"/>
      <c r="ARL19" s="180"/>
      <c r="ARM19" s="180"/>
      <c r="ARN19" s="180"/>
      <c r="ARO19" s="180"/>
      <c r="ARP19" s="180"/>
      <c r="ARQ19" s="180"/>
      <c r="ARR19" s="180"/>
      <c r="ARS19" s="180"/>
      <c r="ART19" s="180"/>
      <c r="ARU19" s="180"/>
      <c r="ARV19" s="180"/>
      <c r="ARW19" s="180"/>
      <c r="ARX19" s="180"/>
      <c r="ARY19" s="180"/>
      <c r="ARZ19" s="180"/>
      <c r="ASA19" s="180"/>
      <c r="ASB19" s="180"/>
      <c r="ASC19" s="180"/>
      <c r="ASD19" s="180"/>
      <c r="ASE19" s="180"/>
      <c r="ASF19" s="180"/>
      <c r="ASG19" s="180"/>
      <c r="ASH19" s="180"/>
      <c r="ASI19" s="180"/>
      <c r="ASJ19" s="180"/>
      <c r="ASK19" s="180"/>
      <c r="ASL19" s="180"/>
      <c r="ASM19" s="180"/>
      <c r="ASN19" s="180"/>
      <c r="ASO19" s="180"/>
      <c r="ASP19" s="180"/>
      <c r="ASQ19" s="180"/>
      <c r="ASR19" s="180"/>
      <c r="ASS19" s="180"/>
      <c r="AST19" s="180"/>
      <c r="ASU19" s="180"/>
      <c r="ASV19" s="180"/>
      <c r="ASW19" s="180"/>
      <c r="ASX19" s="180"/>
      <c r="ASY19" s="180"/>
      <c r="ASZ19" s="180"/>
      <c r="ATA19" s="180"/>
      <c r="ATB19" s="180"/>
      <c r="ATC19" s="180"/>
      <c r="ATD19" s="180"/>
      <c r="ATE19" s="180"/>
      <c r="ATF19" s="180"/>
      <c r="ATG19" s="180"/>
      <c r="ATH19" s="180"/>
      <c r="ATI19" s="180"/>
      <c r="ATJ19" s="180"/>
      <c r="ATK19" s="180"/>
      <c r="ATL19" s="180"/>
      <c r="ATM19" s="180"/>
      <c r="ATN19" s="180"/>
      <c r="ATO19" s="180"/>
      <c r="ATP19" s="180"/>
      <c r="ATQ19" s="180"/>
      <c r="ATR19" s="180"/>
      <c r="ATS19" s="180"/>
      <c r="ATT19" s="180"/>
      <c r="ATU19" s="180"/>
      <c r="ATV19" s="180"/>
      <c r="ATW19" s="180"/>
      <c r="ATX19" s="180"/>
      <c r="ATY19" s="180"/>
      <c r="ATZ19" s="180"/>
      <c r="AUA19" s="180"/>
      <c r="AUB19" s="180"/>
      <c r="AUC19" s="180"/>
      <c r="AUD19" s="180"/>
      <c r="AUE19" s="180"/>
      <c r="AUF19" s="180"/>
      <c r="AUG19" s="180"/>
      <c r="AUH19" s="180"/>
      <c r="AUI19" s="180"/>
      <c r="AUJ19" s="180"/>
      <c r="AUK19" s="180"/>
      <c r="AUL19" s="180"/>
      <c r="AUM19" s="180"/>
      <c r="AUN19" s="180"/>
      <c r="AUO19" s="180"/>
      <c r="AUP19" s="180"/>
      <c r="AUQ19" s="180"/>
      <c r="AUR19" s="180"/>
      <c r="AUS19" s="180"/>
      <c r="AUT19" s="180"/>
      <c r="AUU19" s="180"/>
      <c r="AUV19" s="180"/>
      <c r="AUW19" s="180"/>
      <c r="AUX19" s="180"/>
      <c r="AUY19" s="180"/>
      <c r="AUZ19" s="180"/>
      <c r="AVA19" s="180"/>
      <c r="AVB19" s="180"/>
      <c r="AVC19" s="180"/>
      <c r="AVD19" s="180"/>
      <c r="AVE19" s="180"/>
      <c r="AVF19" s="180"/>
      <c r="AVG19" s="180"/>
      <c r="AVH19" s="180"/>
      <c r="AVI19" s="180"/>
      <c r="AVJ19" s="180"/>
      <c r="AVK19" s="180"/>
      <c r="AVL19" s="180"/>
      <c r="AVM19" s="180"/>
      <c r="AVN19" s="180"/>
      <c r="AVO19" s="180"/>
      <c r="AVP19" s="180"/>
      <c r="AVQ19" s="180"/>
      <c r="AVR19" s="180"/>
      <c r="AVS19" s="180"/>
      <c r="AVT19" s="180"/>
      <c r="AVU19" s="180"/>
      <c r="AVV19" s="180"/>
      <c r="AVW19" s="180"/>
      <c r="AVX19" s="180"/>
      <c r="AVY19" s="180"/>
      <c r="AVZ19" s="180"/>
      <c r="AWA19" s="180"/>
      <c r="AWB19" s="180"/>
      <c r="AWC19" s="180"/>
      <c r="AWD19" s="180"/>
      <c r="AWE19" s="180"/>
      <c r="AWF19" s="180"/>
      <c r="AWG19" s="180"/>
      <c r="AWH19" s="180"/>
      <c r="AWI19" s="180"/>
      <c r="AWJ19" s="180"/>
      <c r="AWK19" s="180"/>
      <c r="AWL19" s="180"/>
      <c r="AWM19" s="180"/>
      <c r="AWN19" s="180"/>
      <c r="AWO19" s="180"/>
      <c r="AWP19" s="180"/>
      <c r="AWQ19" s="180"/>
      <c r="AWR19" s="180"/>
      <c r="AWS19" s="180"/>
      <c r="AWT19" s="180"/>
      <c r="AWU19" s="180"/>
      <c r="AWV19" s="180"/>
      <c r="AWW19" s="180"/>
      <c r="AWX19" s="180"/>
      <c r="AWY19" s="180"/>
      <c r="AWZ19" s="180"/>
      <c r="AXA19" s="180"/>
      <c r="AXB19" s="180"/>
      <c r="AXC19" s="180"/>
      <c r="AXD19" s="180"/>
      <c r="AXE19" s="180"/>
      <c r="AXF19" s="180"/>
      <c r="AXG19" s="180"/>
      <c r="AXH19" s="180"/>
      <c r="AXI19" s="180"/>
      <c r="AXJ19" s="180"/>
      <c r="AXK19" s="180"/>
      <c r="AXL19" s="180"/>
      <c r="AXM19" s="180"/>
      <c r="AXN19" s="180"/>
      <c r="AXO19" s="180"/>
      <c r="AXP19" s="180"/>
      <c r="AXQ19" s="180"/>
      <c r="AXR19" s="180"/>
      <c r="AXS19" s="180"/>
      <c r="AXT19" s="180"/>
      <c r="AXU19" s="180"/>
      <c r="AXV19" s="180"/>
      <c r="AXW19" s="180"/>
      <c r="AXX19" s="180"/>
      <c r="AXY19" s="180"/>
      <c r="AXZ19" s="180"/>
      <c r="AYA19" s="180"/>
      <c r="AYB19" s="180"/>
      <c r="AYC19" s="180"/>
      <c r="AYD19" s="180"/>
      <c r="AYE19" s="180"/>
      <c r="AYF19" s="180"/>
      <c r="AYG19" s="180"/>
      <c r="AYH19" s="180"/>
      <c r="AYI19" s="180"/>
      <c r="AYJ19" s="180"/>
      <c r="AYK19" s="180"/>
      <c r="AYL19" s="180"/>
      <c r="AYM19" s="180"/>
      <c r="AYN19" s="180"/>
      <c r="AYO19" s="180"/>
      <c r="AYP19" s="180"/>
      <c r="AYQ19" s="180"/>
      <c r="AYR19" s="180"/>
      <c r="AYS19" s="180"/>
      <c r="AYT19" s="180"/>
      <c r="AYU19" s="180"/>
      <c r="AYV19" s="180"/>
      <c r="AYW19" s="180"/>
      <c r="AYX19" s="180"/>
      <c r="AYY19" s="180"/>
      <c r="AYZ19" s="180"/>
      <c r="AZA19" s="180"/>
      <c r="AZB19" s="180"/>
      <c r="AZC19" s="180"/>
      <c r="AZD19" s="180"/>
      <c r="AZE19" s="180"/>
      <c r="AZF19" s="180"/>
      <c r="AZG19" s="180"/>
      <c r="AZH19" s="180"/>
      <c r="AZI19" s="180"/>
      <c r="AZJ19" s="180"/>
      <c r="AZK19" s="180"/>
      <c r="AZL19" s="180"/>
      <c r="AZM19" s="180"/>
      <c r="AZN19" s="180"/>
      <c r="AZO19" s="180"/>
      <c r="AZP19" s="180"/>
      <c r="AZQ19" s="180"/>
      <c r="AZR19" s="180"/>
      <c r="AZS19" s="180"/>
      <c r="AZT19" s="180"/>
      <c r="AZU19" s="180"/>
      <c r="AZV19" s="180"/>
      <c r="AZW19" s="180"/>
      <c r="AZX19" s="180"/>
      <c r="AZY19" s="180"/>
      <c r="AZZ19" s="180"/>
      <c r="BAA19" s="180"/>
      <c r="BAB19" s="180"/>
      <c r="BAC19" s="180"/>
      <c r="BAD19" s="180"/>
      <c r="BAE19" s="180"/>
      <c r="BAF19" s="180"/>
      <c r="BAG19" s="180"/>
      <c r="BAH19" s="180"/>
      <c r="BAI19" s="180"/>
      <c r="BAJ19" s="180"/>
      <c r="BAK19" s="180"/>
      <c r="BAL19" s="180"/>
      <c r="BAM19" s="180"/>
      <c r="BAN19" s="180"/>
      <c r="BAO19" s="180"/>
      <c r="BAP19" s="180"/>
      <c r="BAQ19" s="180"/>
      <c r="BAR19" s="180"/>
      <c r="BAS19" s="180"/>
      <c r="BAT19" s="180"/>
      <c r="BAU19" s="180"/>
      <c r="BAV19" s="180"/>
      <c r="BAW19" s="180"/>
      <c r="BAX19" s="180"/>
      <c r="BAY19" s="180"/>
      <c r="BAZ19" s="180"/>
      <c r="BBA19" s="180"/>
      <c r="BBB19" s="180"/>
      <c r="BBC19" s="180"/>
      <c r="BBD19" s="180"/>
      <c r="BBE19" s="180"/>
      <c r="BBF19" s="180"/>
      <c r="BBG19" s="180"/>
      <c r="BBH19" s="180"/>
      <c r="BBI19" s="180"/>
      <c r="BBJ19" s="180"/>
      <c r="BBK19" s="180"/>
      <c r="BBL19" s="180"/>
      <c r="BBM19" s="180"/>
      <c r="BBN19" s="180"/>
      <c r="BBO19" s="180"/>
      <c r="BBP19" s="180"/>
      <c r="BBQ19" s="180"/>
      <c r="BBR19" s="180"/>
      <c r="BBS19" s="180"/>
      <c r="BBT19" s="180"/>
      <c r="BBU19" s="180"/>
      <c r="BBV19" s="180"/>
      <c r="BBW19" s="180"/>
      <c r="BBX19" s="180"/>
      <c r="BBY19" s="180"/>
      <c r="BBZ19" s="180"/>
      <c r="BCA19" s="180"/>
      <c r="BCB19" s="180"/>
      <c r="BCC19" s="180"/>
      <c r="BCD19" s="180"/>
      <c r="BCE19" s="180"/>
      <c r="BCF19" s="180"/>
      <c r="BCG19" s="180"/>
      <c r="BCH19" s="180"/>
      <c r="BCI19" s="180"/>
      <c r="BCJ19" s="180"/>
      <c r="BCK19" s="180"/>
      <c r="BCL19" s="180"/>
      <c r="BCM19" s="180"/>
      <c r="BCN19" s="180"/>
      <c r="BCO19" s="180"/>
      <c r="BCP19" s="180"/>
      <c r="BCQ19" s="180"/>
      <c r="BCR19" s="180"/>
      <c r="BCS19" s="180"/>
      <c r="BCT19" s="180"/>
      <c r="BCU19" s="180"/>
      <c r="BCV19" s="180"/>
      <c r="BCW19" s="180"/>
      <c r="BCX19" s="180"/>
      <c r="BCY19" s="180"/>
      <c r="BCZ19" s="180"/>
      <c r="BDA19" s="180"/>
      <c r="BDB19" s="180"/>
      <c r="BDC19" s="180"/>
      <c r="BDD19" s="180"/>
      <c r="BDE19" s="180"/>
      <c r="BDF19" s="180"/>
      <c r="BDG19" s="180"/>
      <c r="BDH19" s="180"/>
      <c r="BDI19" s="180"/>
      <c r="BDJ19" s="180"/>
      <c r="BDK19" s="180"/>
      <c r="BDL19" s="180"/>
      <c r="BDM19" s="180"/>
      <c r="BDN19" s="180"/>
      <c r="BDO19" s="180"/>
      <c r="BDP19" s="180"/>
      <c r="BDQ19" s="180"/>
      <c r="BDR19" s="180"/>
      <c r="BDS19" s="180"/>
      <c r="BDT19" s="180"/>
      <c r="BDU19" s="180"/>
      <c r="BDV19" s="180"/>
      <c r="BDW19" s="180"/>
      <c r="BDX19" s="180"/>
      <c r="BDY19" s="180"/>
      <c r="BDZ19" s="180"/>
      <c r="BEA19" s="180"/>
      <c r="BEB19" s="180"/>
      <c r="BEC19" s="180"/>
      <c r="BED19" s="180"/>
      <c r="BEE19" s="180"/>
      <c r="BEF19" s="180"/>
      <c r="BEG19" s="180"/>
      <c r="BEH19" s="180"/>
      <c r="BEI19" s="180"/>
      <c r="BEJ19" s="180"/>
      <c r="BEK19" s="180"/>
      <c r="BEL19" s="180"/>
      <c r="BEM19" s="180"/>
      <c r="BEN19" s="180"/>
      <c r="BEO19" s="180"/>
      <c r="BEP19" s="180"/>
      <c r="BEQ19" s="180"/>
      <c r="BER19" s="180"/>
      <c r="BES19" s="180"/>
      <c r="BET19" s="180"/>
      <c r="BEU19" s="180"/>
      <c r="BEV19" s="180"/>
      <c r="BEW19" s="180"/>
      <c r="BEX19" s="180"/>
      <c r="BEY19" s="180"/>
      <c r="BEZ19" s="180"/>
      <c r="BFA19" s="180"/>
      <c r="BFB19" s="180"/>
      <c r="BFC19" s="180"/>
      <c r="BFD19" s="180"/>
      <c r="BFE19" s="180"/>
      <c r="BFF19" s="180"/>
      <c r="BFG19" s="180"/>
      <c r="BFH19" s="180"/>
      <c r="BFI19" s="180"/>
      <c r="BFJ19" s="180"/>
      <c r="BFK19" s="180"/>
      <c r="BFL19" s="180"/>
      <c r="BFM19" s="180"/>
      <c r="BFN19" s="180"/>
      <c r="BFO19" s="180"/>
      <c r="BFP19" s="180"/>
      <c r="BFQ19" s="180"/>
      <c r="BFR19" s="180"/>
      <c r="BFS19" s="180"/>
      <c r="BFT19" s="180"/>
      <c r="BFU19" s="180"/>
      <c r="BFV19" s="180"/>
      <c r="BFW19" s="180"/>
      <c r="BFX19" s="180"/>
      <c r="BFY19" s="180"/>
      <c r="BFZ19" s="180"/>
      <c r="BGA19" s="180"/>
      <c r="BGB19" s="180"/>
      <c r="BGC19" s="180"/>
      <c r="BGD19" s="180"/>
      <c r="BGE19" s="180"/>
      <c r="BGF19" s="180"/>
      <c r="BGG19" s="180"/>
      <c r="BGH19" s="180"/>
      <c r="BGI19" s="180"/>
      <c r="BGJ19" s="180"/>
      <c r="BGK19" s="180"/>
      <c r="BGL19" s="180"/>
      <c r="BGM19" s="180"/>
      <c r="BGN19" s="180"/>
      <c r="BGO19" s="180"/>
      <c r="BGP19" s="180"/>
      <c r="BGQ19" s="180"/>
      <c r="BGR19" s="180"/>
      <c r="BGS19" s="180"/>
      <c r="BGT19" s="180"/>
      <c r="BGU19" s="180"/>
      <c r="BGV19" s="180"/>
      <c r="BGW19" s="180"/>
      <c r="BGX19" s="180"/>
      <c r="BGY19" s="180"/>
      <c r="BGZ19" s="180"/>
      <c r="BHA19" s="180"/>
      <c r="BHB19" s="180"/>
      <c r="BHC19" s="180"/>
      <c r="BHD19" s="180"/>
      <c r="BHE19" s="180"/>
      <c r="BHF19" s="180"/>
      <c r="BHG19" s="180"/>
      <c r="BHH19" s="180"/>
      <c r="BHI19" s="180"/>
      <c r="BHJ19" s="180"/>
      <c r="BHK19" s="180"/>
      <c r="BHL19" s="180"/>
      <c r="BHM19" s="180"/>
      <c r="BHN19" s="180"/>
      <c r="BHO19" s="180"/>
      <c r="BHP19" s="180"/>
      <c r="BHQ19" s="180"/>
      <c r="BHR19" s="180"/>
      <c r="BHS19" s="180"/>
      <c r="BHT19" s="180"/>
      <c r="BHU19" s="180"/>
      <c r="BHV19" s="180"/>
      <c r="BHW19" s="180"/>
      <c r="BHX19" s="180"/>
      <c r="BHY19" s="180"/>
      <c r="BHZ19" s="180"/>
      <c r="BIA19" s="180"/>
      <c r="BIB19" s="180"/>
      <c r="BIC19" s="180"/>
      <c r="BID19" s="180"/>
      <c r="BIE19" s="180"/>
      <c r="BIF19" s="180"/>
      <c r="BIG19" s="180"/>
      <c r="BIH19" s="180"/>
      <c r="BII19" s="180"/>
      <c r="BIJ19" s="180"/>
      <c r="BIK19" s="180"/>
      <c r="BIL19" s="180"/>
      <c r="BIM19" s="180"/>
      <c r="BIN19" s="180"/>
      <c r="BIO19" s="180"/>
      <c r="BIP19" s="180"/>
      <c r="BIQ19" s="180"/>
      <c r="BIR19" s="180"/>
      <c r="BIS19" s="180"/>
      <c r="BIT19" s="180"/>
      <c r="BIU19" s="180"/>
      <c r="BIV19" s="180"/>
      <c r="BIW19" s="180"/>
      <c r="BIX19" s="180"/>
      <c r="BIY19" s="180"/>
      <c r="BIZ19" s="180"/>
      <c r="BJA19" s="180"/>
      <c r="BJB19" s="180"/>
      <c r="BJC19" s="180"/>
      <c r="BJD19" s="180"/>
      <c r="BJE19" s="180"/>
      <c r="BJF19" s="180"/>
      <c r="BJG19" s="180"/>
      <c r="BJH19" s="180"/>
      <c r="BJI19" s="180"/>
      <c r="BJJ19" s="180"/>
      <c r="BJK19" s="180"/>
      <c r="BJL19" s="180"/>
      <c r="BJM19" s="180"/>
      <c r="BJN19" s="180"/>
      <c r="BJO19" s="180"/>
      <c r="BJP19" s="180"/>
      <c r="BJQ19" s="180"/>
      <c r="BJR19" s="180"/>
      <c r="BJS19" s="180"/>
      <c r="BJT19" s="180"/>
      <c r="BJU19" s="180"/>
      <c r="BJV19" s="180"/>
      <c r="BJW19" s="180"/>
      <c r="BJX19" s="180"/>
      <c r="BJY19" s="180"/>
      <c r="BJZ19" s="180"/>
      <c r="BKA19" s="180"/>
      <c r="BKB19" s="180"/>
      <c r="BKC19" s="180"/>
      <c r="BKD19" s="180"/>
      <c r="BKE19" s="180"/>
      <c r="BKF19" s="180"/>
      <c r="BKG19" s="180"/>
      <c r="BKH19" s="180"/>
      <c r="BKI19" s="180"/>
      <c r="BKJ19" s="180"/>
      <c r="BKK19" s="180"/>
      <c r="BKL19" s="180"/>
      <c r="BKM19" s="180"/>
      <c r="BKN19" s="180"/>
      <c r="BKO19" s="180"/>
      <c r="BKP19" s="180"/>
      <c r="BKQ19" s="180"/>
      <c r="BKR19" s="180"/>
      <c r="BKS19" s="180"/>
      <c r="BKT19" s="180"/>
      <c r="BKU19" s="180"/>
      <c r="BKV19" s="180"/>
      <c r="BKW19" s="180"/>
      <c r="BKX19" s="180"/>
      <c r="BKY19" s="180"/>
      <c r="BKZ19" s="180"/>
      <c r="BLA19" s="180"/>
      <c r="BLB19" s="180"/>
      <c r="BLC19" s="180"/>
      <c r="BLD19" s="180"/>
      <c r="BLE19" s="180"/>
      <c r="BLF19" s="180"/>
      <c r="BLG19" s="180"/>
      <c r="BLH19" s="180"/>
      <c r="BLI19" s="180"/>
      <c r="BLJ19" s="180"/>
      <c r="BLK19" s="180"/>
      <c r="BLL19" s="180"/>
      <c r="BLM19" s="180"/>
      <c r="BLN19" s="180"/>
      <c r="BLO19" s="180"/>
      <c r="BLP19" s="180"/>
      <c r="BLQ19" s="180"/>
      <c r="BLR19" s="180"/>
      <c r="BLS19" s="180"/>
      <c r="BLT19" s="180"/>
      <c r="BLU19" s="180"/>
      <c r="BLV19" s="180"/>
      <c r="BLW19" s="180"/>
      <c r="BLX19" s="180"/>
      <c r="BLY19" s="180"/>
      <c r="BLZ19" s="180"/>
      <c r="BMA19" s="180"/>
      <c r="BMB19" s="180"/>
      <c r="BMC19" s="180"/>
      <c r="BMD19" s="180"/>
      <c r="BME19" s="180"/>
      <c r="BMF19" s="180"/>
      <c r="BMG19" s="180"/>
      <c r="BMH19" s="180"/>
      <c r="BMI19" s="180"/>
      <c r="BMJ19" s="180"/>
      <c r="BMK19" s="180"/>
      <c r="BML19" s="180"/>
      <c r="BMM19" s="180"/>
      <c r="BMN19" s="180"/>
      <c r="BMO19" s="180"/>
      <c r="BMP19" s="180"/>
      <c r="BMQ19" s="180"/>
      <c r="BMR19" s="180"/>
      <c r="BMS19" s="180"/>
      <c r="BMT19" s="180"/>
      <c r="BMU19" s="180"/>
      <c r="BMV19" s="180"/>
      <c r="BMW19" s="180"/>
      <c r="BMX19" s="180"/>
      <c r="BMY19" s="180"/>
      <c r="BMZ19" s="180"/>
      <c r="BNA19" s="180"/>
      <c r="BNB19" s="180"/>
      <c r="BNC19" s="180"/>
      <c r="BND19" s="180"/>
      <c r="BNE19" s="180"/>
      <c r="BNF19" s="180"/>
      <c r="BNG19" s="180"/>
      <c r="BNH19" s="180"/>
      <c r="BNI19" s="180"/>
      <c r="BNJ19" s="180"/>
      <c r="BNK19" s="180"/>
      <c r="BNL19" s="180"/>
      <c r="BNM19" s="180"/>
      <c r="BNN19" s="180"/>
      <c r="BNO19" s="180"/>
      <c r="BNP19" s="180"/>
      <c r="BNQ19" s="180"/>
      <c r="BNR19" s="180"/>
      <c r="BNS19" s="180"/>
      <c r="BNT19" s="180"/>
      <c r="BNU19" s="180"/>
      <c r="BNV19" s="180"/>
      <c r="BNW19" s="180"/>
      <c r="BNX19" s="180"/>
      <c r="BNY19" s="180"/>
      <c r="BNZ19" s="180"/>
      <c r="BOA19" s="180"/>
      <c r="BOB19" s="180"/>
      <c r="BOC19" s="180"/>
      <c r="BOD19" s="180"/>
      <c r="BOE19" s="180"/>
      <c r="BOF19" s="180"/>
      <c r="BOG19" s="180"/>
      <c r="BOH19" s="180"/>
      <c r="BOI19" s="180"/>
      <c r="BOJ19" s="180"/>
      <c r="BOK19" s="180"/>
      <c r="BOL19" s="180"/>
      <c r="BOM19" s="180"/>
      <c r="BON19" s="180"/>
      <c r="BOO19" s="180"/>
      <c r="BOP19" s="180"/>
      <c r="BOQ19" s="180"/>
      <c r="BOR19" s="180"/>
      <c r="BOS19" s="180"/>
      <c r="BOT19" s="180"/>
      <c r="BOU19" s="180"/>
      <c r="BOV19" s="180"/>
      <c r="BOW19" s="180"/>
      <c r="BOX19" s="180"/>
      <c r="BOY19" s="180"/>
      <c r="BOZ19" s="180"/>
      <c r="BPA19" s="180"/>
      <c r="BPB19" s="180"/>
      <c r="BPC19" s="180"/>
      <c r="BPD19" s="180"/>
      <c r="BPE19" s="180"/>
      <c r="BPF19" s="180"/>
      <c r="BPG19" s="180"/>
      <c r="BPH19" s="180"/>
      <c r="BPI19" s="180"/>
      <c r="BPJ19" s="180"/>
      <c r="BPK19" s="180"/>
      <c r="BPL19" s="180"/>
      <c r="BPM19" s="180"/>
      <c r="BPN19" s="180"/>
      <c r="BPO19" s="180"/>
      <c r="BPP19" s="180"/>
      <c r="BPQ19" s="180"/>
      <c r="BPR19" s="180"/>
      <c r="BPS19" s="180"/>
      <c r="BPT19" s="180"/>
      <c r="BPU19" s="180"/>
      <c r="BPV19" s="180"/>
      <c r="BPW19" s="180"/>
      <c r="BPX19" s="180"/>
      <c r="BPY19" s="180"/>
      <c r="BPZ19" s="180"/>
      <c r="BQA19" s="180"/>
      <c r="BQB19" s="180"/>
      <c r="BQC19" s="180"/>
      <c r="BQD19" s="180"/>
      <c r="BQE19" s="180"/>
      <c r="BQF19" s="180"/>
      <c r="BQG19" s="180"/>
      <c r="BQH19" s="180"/>
      <c r="BQI19" s="180"/>
      <c r="BQJ19" s="180"/>
      <c r="BQK19" s="180"/>
      <c r="BQL19" s="180"/>
      <c r="BQM19" s="180"/>
      <c r="BQN19" s="180"/>
      <c r="BQO19" s="180"/>
      <c r="BQP19" s="180"/>
      <c r="BQQ19" s="180"/>
      <c r="BQR19" s="180"/>
      <c r="BQS19" s="180"/>
      <c r="BQT19" s="180"/>
      <c r="BQU19" s="180"/>
      <c r="BQV19" s="180"/>
      <c r="BQW19" s="180"/>
      <c r="BQX19" s="180"/>
      <c r="BQY19" s="180"/>
      <c r="BQZ19" s="180"/>
      <c r="BRA19" s="180"/>
      <c r="BRB19" s="180"/>
      <c r="BRC19" s="180"/>
      <c r="BRD19" s="180"/>
      <c r="BRE19" s="180"/>
      <c r="BRF19" s="180"/>
      <c r="BRG19" s="180"/>
      <c r="BRH19" s="180"/>
      <c r="BRI19" s="180"/>
      <c r="BRJ19" s="180"/>
      <c r="BRK19" s="180"/>
      <c r="BRL19" s="180"/>
      <c r="BRM19" s="180"/>
      <c r="BRN19" s="180"/>
      <c r="BRO19" s="180"/>
      <c r="BRP19" s="180"/>
      <c r="BRQ19" s="180"/>
      <c r="BRR19" s="180"/>
      <c r="BRS19" s="180"/>
      <c r="BRT19" s="180"/>
      <c r="BRU19" s="180"/>
      <c r="BRV19" s="180"/>
      <c r="BRW19" s="180"/>
      <c r="BRX19" s="180"/>
      <c r="BRY19" s="180"/>
      <c r="BRZ19" s="180"/>
      <c r="BSA19" s="180"/>
      <c r="BSB19" s="180"/>
      <c r="BSC19" s="180"/>
      <c r="BSD19" s="180"/>
      <c r="BSE19" s="180"/>
      <c r="BSF19" s="180"/>
      <c r="BSG19" s="180"/>
      <c r="BSH19" s="180"/>
      <c r="BSI19" s="180"/>
      <c r="BSJ19" s="180"/>
      <c r="BSK19" s="180"/>
      <c r="BSL19" s="180"/>
      <c r="BSM19" s="180"/>
      <c r="BSN19" s="180"/>
      <c r="BSO19" s="180"/>
      <c r="BSP19" s="180"/>
      <c r="BSQ19" s="180"/>
      <c r="BSR19" s="180"/>
      <c r="BSS19" s="180"/>
      <c r="BST19" s="180"/>
      <c r="BSU19" s="180"/>
      <c r="BSV19" s="180"/>
      <c r="BSW19" s="180"/>
      <c r="BSX19" s="180"/>
      <c r="BSY19" s="180"/>
      <c r="BSZ19" s="180"/>
      <c r="BTA19" s="180"/>
      <c r="BTB19" s="180"/>
      <c r="BTC19" s="180"/>
      <c r="BTD19" s="180"/>
      <c r="BTE19" s="180"/>
      <c r="BTF19" s="180"/>
      <c r="BTG19" s="180"/>
      <c r="BTH19" s="180"/>
      <c r="BTI19" s="180"/>
      <c r="BTJ19" s="180"/>
      <c r="BTK19" s="180"/>
      <c r="BTL19" s="180"/>
      <c r="BTM19" s="180"/>
      <c r="BTN19" s="180"/>
      <c r="BTO19" s="180"/>
      <c r="BTP19" s="180"/>
      <c r="BTQ19" s="180"/>
      <c r="BTR19" s="180"/>
      <c r="BTS19" s="180"/>
      <c r="BTT19" s="180"/>
      <c r="BTU19" s="180"/>
      <c r="BTV19" s="180"/>
      <c r="BTW19" s="180"/>
      <c r="BTX19" s="180"/>
      <c r="BTY19" s="180"/>
      <c r="BTZ19" s="180"/>
      <c r="BUA19" s="180"/>
      <c r="BUB19" s="180"/>
      <c r="BUC19" s="180"/>
      <c r="BUD19" s="180"/>
      <c r="BUE19" s="180"/>
      <c r="BUF19" s="180"/>
      <c r="BUG19" s="180"/>
      <c r="BUH19" s="180"/>
      <c r="BUI19" s="180"/>
      <c r="BUJ19" s="180"/>
      <c r="BUK19" s="180"/>
      <c r="BUL19" s="180"/>
      <c r="BUM19" s="180"/>
      <c r="BUN19" s="180"/>
      <c r="BUO19" s="180"/>
      <c r="BUP19" s="180"/>
      <c r="BUQ19" s="180"/>
      <c r="BUR19" s="180"/>
      <c r="BUS19" s="180"/>
      <c r="BUT19" s="180"/>
      <c r="BUU19" s="180"/>
      <c r="BUV19" s="180"/>
      <c r="BUW19" s="180"/>
      <c r="BUX19" s="180"/>
      <c r="BUY19" s="180"/>
      <c r="BUZ19" s="180"/>
      <c r="BVA19" s="180"/>
      <c r="BVB19" s="180"/>
      <c r="BVC19" s="180"/>
      <c r="BVD19" s="180"/>
      <c r="BVE19" s="180"/>
      <c r="BVF19" s="180"/>
      <c r="BVG19" s="180"/>
      <c r="BVH19" s="180"/>
      <c r="BVI19" s="180"/>
      <c r="BVJ19" s="180"/>
      <c r="BVK19" s="180"/>
      <c r="BVL19" s="180"/>
      <c r="BVM19" s="180"/>
      <c r="BVN19" s="180"/>
      <c r="BVO19" s="180"/>
      <c r="BVP19" s="180"/>
      <c r="BVQ19" s="180"/>
      <c r="BVR19" s="180"/>
      <c r="BVS19" s="180"/>
      <c r="BVT19" s="180"/>
      <c r="BVU19" s="180"/>
      <c r="BVV19" s="180"/>
      <c r="BVW19" s="180"/>
      <c r="BVX19" s="180"/>
      <c r="BVY19" s="180"/>
      <c r="BVZ19" s="180"/>
      <c r="BWA19" s="180"/>
      <c r="BWB19" s="180"/>
      <c r="BWC19" s="180"/>
      <c r="BWD19" s="180"/>
      <c r="BWE19" s="180"/>
      <c r="BWF19" s="180"/>
      <c r="BWG19" s="180"/>
      <c r="BWH19" s="180"/>
      <c r="BWI19" s="180"/>
      <c r="BWJ19" s="180"/>
      <c r="BWK19" s="180"/>
      <c r="BWL19" s="180"/>
      <c r="BWM19" s="180"/>
      <c r="BWN19" s="180"/>
      <c r="BWO19" s="180"/>
      <c r="BWP19" s="180"/>
      <c r="BWQ19" s="180"/>
      <c r="BWR19" s="180"/>
      <c r="BWS19" s="180"/>
      <c r="BWT19" s="180"/>
      <c r="BWU19" s="180"/>
      <c r="BWV19" s="180"/>
      <c r="BWW19" s="180"/>
      <c r="BWX19" s="180"/>
      <c r="BWY19" s="180"/>
      <c r="BWZ19" s="180"/>
      <c r="BXA19" s="180"/>
      <c r="BXB19" s="180"/>
      <c r="BXC19" s="180"/>
      <c r="BXD19" s="180"/>
      <c r="BXE19" s="180"/>
      <c r="BXF19" s="180"/>
      <c r="BXG19" s="180"/>
      <c r="BXH19" s="180"/>
      <c r="BXI19" s="180"/>
      <c r="BXJ19" s="180"/>
      <c r="BXK19" s="180"/>
      <c r="BXL19" s="180"/>
      <c r="BXM19" s="180"/>
      <c r="BXN19" s="180"/>
      <c r="BXO19" s="180"/>
      <c r="BXP19" s="180"/>
      <c r="BXQ19" s="180"/>
      <c r="BXR19" s="180"/>
      <c r="BXS19" s="180"/>
      <c r="BXT19" s="180"/>
      <c r="BXU19" s="180"/>
      <c r="BXV19" s="180"/>
      <c r="BXW19" s="180"/>
      <c r="BXX19" s="180"/>
      <c r="BXY19" s="180"/>
      <c r="BXZ19" s="180"/>
      <c r="BYA19" s="180"/>
      <c r="BYB19" s="180"/>
      <c r="BYC19" s="180"/>
      <c r="BYD19" s="180"/>
      <c r="BYE19" s="180"/>
      <c r="BYF19" s="180"/>
      <c r="BYG19" s="180"/>
      <c r="BYH19" s="180"/>
      <c r="BYI19" s="180"/>
      <c r="BYJ19" s="180"/>
      <c r="BYK19" s="180"/>
      <c r="BYL19" s="180"/>
      <c r="BYM19" s="180"/>
      <c r="BYN19" s="180"/>
      <c r="BYO19" s="180"/>
      <c r="BYP19" s="180"/>
      <c r="BYQ19" s="180"/>
      <c r="BYR19" s="180"/>
      <c r="BYS19" s="180"/>
      <c r="BYT19" s="180"/>
      <c r="BYU19" s="180"/>
      <c r="BYV19" s="180"/>
      <c r="BYW19" s="180"/>
      <c r="BYX19" s="180"/>
      <c r="BYY19" s="180"/>
      <c r="BYZ19" s="180"/>
      <c r="BZA19" s="180"/>
      <c r="BZB19" s="180"/>
      <c r="BZC19" s="180"/>
      <c r="BZD19" s="180"/>
      <c r="BZE19" s="180"/>
      <c r="BZF19" s="180"/>
      <c r="BZG19" s="180"/>
      <c r="BZH19" s="180"/>
      <c r="BZI19" s="180"/>
      <c r="BZJ19" s="180"/>
      <c r="BZK19" s="180"/>
      <c r="BZL19" s="180"/>
      <c r="BZM19" s="180"/>
      <c r="BZN19" s="180"/>
      <c r="BZO19" s="180"/>
      <c r="BZP19" s="180"/>
      <c r="BZQ19" s="180"/>
      <c r="BZR19" s="180"/>
      <c r="BZS19" s="180"/>
      <c r="BZT19" s="180"/>
      <c r="BZU19" s="180"/>
      <c r="BZV19" s="180"/>
      <c r="BZW19" s="180"/>
      <c r="BZX19" s="180"/>
      <c r="BZY19" s="180"/>
      <c r="BZZ19" s="180"/>
      <c r="CAA19" s="180"/>
      <c r="CAB19" s="180"/>
      <c r="CAC19" s="180"/>
      <c r="CAD19" s="180"/>
      <c r="CAE19" s="180"/>
      <c r="CAF19" s="180"/>
      <c r="CAG19" s="180"/>
      <c r="CAH19" s="180"/>
      <c r="CAI19" s="180"/>
      <c r="CAJ19" s="180"/>
      <c r="CAK19" s="180"/>
      <c r="CAL19" s="180"/>
      <c r="CAM19" s="180"/>
      <c r="CAN19" s="180"/>
      <c r="CAO19" s="180"/>
      <c r="CAP19" s="180"/>
      <c r="CAQ19" s="180"/>
      <c r="CAR19" s="180"/>
      <c r="CAS19" s="180"/>
      <c r="CAT19" s="180"/>
      <c r="CAU19" s="180"/>
      <c r="CAV19" s="180"/>
      <c r="CAW19" s="180"/>
      <c r="CAX19" s="180"/>
      <c r="CAY19" s="180"/>
      <c r="CAZ19" s="180"/>
      <c r="CBA19" s="180"/>
      <c r="CBB19" s="180"/>
      <c r="CBC19" s="180"/>
      <c r="CBD19" s="180"/>
      <c r="CBE19" s="180"/>
      <c r="CBF19" s="180"/>
      <c r="CBG19" s="180"/>
      <c r="CBH19" s="180"/>
      <c r="CBI19" s="180"/>
      <c r="CBJ19" s="180"/>
      <c r="CBK19" s="180"/>
      <c r="CBL19" s="180"/>
      <c r="CBM19" s="180"/>
      <c r="CBN19" s="180"/>
      <c r="CBO19" s="180"/>
      <c r="CBP19" s="180"/>
      <c r="CBQ19" s="180"/>
      <c r="CBR19" s="180"/>
      <c r="CBS19" s="180"/>
      <c r="CBT19" s="180"/>
      <c r="CBU19" s="180"/>
      <c r="CBV19" s="180"/>
      <c r="CBW19" s="180"/>
      <c r="CBX19" s="180"/>
      <c r="CBY19" s="180"/>
      <c r="CBZ19" s="180"/>
      <c r="CCA19" s="180"/>
      <c r="CCB19" s="180"/>
      <c r="CCC19" s="180"/>
      <c r="CCD19" s="180"/>
      <c r="CCE19" s="180"/>
      <c r="CCF19" s="180"/>
      <c r="CCG19" s="180"/>
      <c r="CCH19" s="180"/>
      <c r="CCI19" s="180"/>
      <c r="CCJ19" s="180"/>
      <c r="CCK19" s="180"/>
      <c r="CCL19" s="180"/>
      <c r="CCM19" s="180"/>
      <c r="CCN19" s="180"/>
      <c r="CCO19" s="180"/>
      <c r="CCP19" s="180"/>
      <c r="CCQ19" s="180"/>
      <c r="CCR19" s="180"/>
      <c r="CCS19" s="180"/>
      <c r="CCT19" s="180"/>
      <c r="CCU19" s="180"/>
      <c r="CCV19" s="180"/>
      <c r="CCW19" s="180"/>
      <c r="CCX19" s="180"/>
      <c r="CCY19" s="180"/>
      <c r="CCZ19" s="180"/>
      <c r="CDA19" s="180"/>
      <c r="CDB19" s="180"/>
      <c r="CDC19" s="180"/>
      <c r="CDD19" s="180"/>
      <c r="CDE19" s="180"/>
      <c r="CDF19" s="180"/>
      <c r="CDG19" s="180"/>
      <c r="CDH19" s="180"/>
      <c r="CDI19" s="180"/>
      <c r="CDJ19" s="180"/>
      <c r="CDK19" s="180"/>
      <c r="CDL19" s="180"/>
      <c r="CDM19" s="180"/>
      <c r="CDN19" s="180"/>
      <c r="CDO19" s="180"/>
      <c r="CDP19" s="180"/>
      <c r="CDQ19" s="180"/>
      <c r="CDR19" s="180"/>
      <c r="CDS19" s="180"/>
      <c r="CDT19" s="180"/>
      <c r="CDU19" s="180"/>
      <c r="CDV19" s="180"/>
      <c r="CDW19" s="180"/>
      <c r="CDX19" s="180"/>
      <c r="CDY19" s="180"/>
      <c r="CDZ19" s="180"/>
      <c r="CEA19" s="180"/>
      <c r="CEB19" s="180"/>
      <c r="CEC19" s="180"/>
      <c r="CED19" s="180"/>
      <c r="CEE19" s="180"/>
      <c r="CEF19" s="180"/>
      <c r="CEG19" s="180"/>
      <c r="CEH19" s="180"/>
      <c r="CEI19" s="180"/>
      <c r="CEJ19" s="180"/>
      <c r="CEK19" s="180"/>
      <c r="CEL19" s="180"/>
      <c r="CEM19" s="180"/>
      <c r="CEN19" s="180"/>
      <c r="CEO19" s="180"/>
      <c r="CEP19" s="180"/>
      <c r="CEQ19" s="180"/>
      <c r="CER19" s="180"/>
      <c r="CES19" s="180"/>
      <c r="CET19" s="180"/>
      <c r="CEU19" s="180"/>
      <c r="CEV19" s="180"/>
      <c r="CEW19" s="180"/>
      <c r="CEX19" s="180"/>
      <c r="CEY19" s="180"/>
      <c r="CEZ19" s="180"/>
      <c r="CFA19" s="180"/>
      <c r="CFB19" s="180"/>
      <c r="CFC19" s="180"/>
      <c r="CFD19" s="180"/>
      <c r="CFE19" s="180"/>
      <c r="CFF19" s="180"/>
      <c r="CFG19" s="180"/>
      <c r="CFH19" s="180"/>
      <c r="CFI19" s="180"/>
      <c r="CFJ19" s="180"/>
      <c r="CFK19" s="180"/>
      <c r="CFL19" s="180"/>
      <c r="CFM19" s="180"/>
      <c r="CFN19" s="180"/>
      <c r="CFO19" s="180"/>
      <c r="CFP19" s="180"/>
      <c r="CFQ19" s="180"/>
      <c r="CFR19" s="180"/>
      <c r="CFS19" s="180"/>
      <c r="CFT19" s="180"/>
      <c r="CFU19" s="180"/>
      <c r="CFV19" s="180"/>
      <c r="CFW19" s="180"/>
      <c r="CFX19" s="180"/>
      <c r="CFY19" s="180"/>
      <c r="CFZ19" s="180"/>
      <c r="CGA19" s="180"/>
      <c r="CGB19" s="180"/>
      <c r="CGC19" s="180"/>
      <c r="CGD19" s="180"/>
      <c r="CGE19" s="180"/>
      <c r="CGF19" s="180"/>
      <c r="CGG19" s="180"/>
      <c r="CGH19" s="180"/>
      <c r="CGI19" s="180"/>
      <c r="CGJ19" s="180"/>
      <c r="CGK19" s="180"/>
      <c r="CGL19" s="180"/>
      <c r="CGM19" s="180"/>
      <c r="CGN19" s="180"/>
      <c r="CGO19" s="180"/>
      <c r="CGP19" s="180"/>
      <c r="CGQ19" s="180"/>
      <c r="CGR19" s="180"/>
      <c r="CGS19" s="180"/>
      <c r="CGT19" s="180"/>
      <c r="CGU19" s="180"/>
      <c r="CGV19" s="180"/>
      <c r="CGW19" s="180"/>
      <c r="CGX19" s="180"/>
      <c r="CGY19" s="180"/>
      <c r="CGZ19" s="180"/>
      <c r="CHA19" s="180"/>
      <c r="CHB19" s="180"/>
      <c r="CHC19" s="180"/>
      <c r="CHD19" s="180"/>
      <c r="CHE19" s="180"/>
      <c r="CHF19" s="180"/>
      <c r="CHG19" s="180"/>
      <c r="CHH19" s="180"/>
      <c r="CHI19" s="180"/>
      <c r="CHJ19" s="180"/>
      <c r="CHK19" s="180"/>
      <c r="CHL19" s="180"/>
      <c r="CHM19" s="180"/>
      <c r="CHN19" s="180"/>
      <c r="CHO19" s="180"/>
      <c r="CHP19" s="180"/>
      <c r="CHQ19" s="180"/>
      <c r="CHR19" s="180"/>
      <c r="CHS19" s="180"/>
      <c r="CHT19" s="180"/>
      <c r="CHU19" s="180"/>
      <c r="CHV19" s="180"/>
      <c r="CHW19" s="180"/>
      <c r="CHX19" s="180"/>
      <c r="CHY19" s="180"/>
      <c r="CHZ19" s="180"/>
      <c r="CIA19" s="180"/>
      <c r="CIB19" s="180"/>
      <c r="CIC19" s="180"/>
      <c r="CID19" s="180"/>
      <c r="CIE19" s="180"/>
      <c r="CIF19" s="180"/>
      <c r="CIG19" s="180"/>
      <c r="CIH19" s="180"/>
      <c r="CII19" s="180"/>
      <c r="CIJ19" s="180"/>
      <c r="CIK19" s="180"/>
      <c r="CIL19" s="180"/>
      <c r="CIM19" s="180"/>
      <c r="CIN19" s="180"/>
      <c r="CIO19" s="180"/>
      <c r="CIP19" s="180"/>
      <c r="CIQ19" s="180"/>
      <c r="CIR19" s="180"/>
      <c r="CIS19" s="180"/>
      <c r="CIT19" s="180"/>
      <c r="CIU19" s="180"/>
      <c r="CIV19" s="180"/>
      <c r="CIW19" s="180"/>
      <c r="CIX19" s="180"/>
      <c r="CIY19" s="180"/>
      <c r="CIZ19" s="180"/>
      <c r="CJA19" s="180"/>
      <c r="CJB19" s="180"/>
      <c r="CJC19" s="180"/>
      <c r="CJD19" s="180"/>
      <c r="CJE19" s="180"/>
      <c r="CJF19" s="180"/>
      <c r="CJG19" s="180"/>
      <c r="CJH19" s="180"/>
      <c r="CJI19" s="180"/>
      <c r="CJJ19" s="180"/>
      <c r="CJK19" s="180"/>
      <c r="CJL19" s="180"/>
      <c r="CJM19" s="180"/>
      <c r="CJN19" s="180"/>
      <c r="CJO19" s="180"/>
      <c r="CJP19" s="180"/>
      <c r="CJQ19" s="180"/>
      <c r="CJR19" s="180"/>
      <c r="CJS19" s="180"/>
      <c r="CJT19" s="180"/>
      <c r="CJU19" s="180"/>
      <c r="CJV19" s="180"/>
      <c r="CJW19" s="180"/>
      <c r="CJX19" s="180"/>
      <c r="CJY19" s="180"/>
      <c r="CJZ19" s="180"/>
      <c r="CKA19" s="180"/>
      <c r="CKB19" s="180"/>
      <c r="CKC19" s="180"/>
      <c r="CKD19" s="180"/>
      <c r="CKE19" s="180"/>
      <c r="CKF19" s="180"/>
      <c r="CKG19" s="180"/>
      <c r="CKH19" s="180"/>
      <c r="CKI19" s="180"/>
      <c r="CKJ19" s="180"/>
      <c r="CKK19" s="180"/>
      <c r="CKL19" s="180"/>
      <c r="CKM19" s="180"/>
      <c r="CKN19" s="180"/>
      <c r="CKO19" s="180"/>
      <c r="CKP19" s="180"/>
      <c r="CKQ19" s="180"/>
      <c r="CKR19" s="180"/>
      <c r="CKS19" s="180"/>
      <c r="CKT19" s="180"/>
      <c r="CKU19" s="180"/>
      <c r="CKV19" s="180"/>
      <c r="CKW19" s="180"/>
      <c r="CKX19" s="180"/>
      <c r="CKY19" s="180"/>
      <c r="CKZ19" s="180"/>
      <c r="CLA19" s="180"/>
      <c r="CLB19" s="180"/>
      <c r="CLC19" s="180"/>
      <c r="CLD19" s="180"/>
      <c r="CLE19" s="180"/>
      <c r="CLF19" s="180"/>
      <c r="CLG19" s="180"/>
      <c r="CLH19" s="180"/>
      <c r="CLI19" s="180"/>
      <c r="CLJ19" s="180"/>
      <c r="CLK19" s="180"/>
      <c r="CLL19" s="180"/>
      <c r="CLM19" s="180"/>
      <c r="CLN19" s="180"/>
      <c r="CLO19" s="180"/>
      <c r="CLP19" s="180"/>
      <c r="CLQ19" s="180"/>
      <c r="CLR19" s="180"/>
      <c r="CLS19" s="180"/>
      <c r="CLT19" s="180"/>
      <c r="CLU19" s="180"/>
      <c r="CLV19" s="180"/>
      <c r="CLW19" s="180"/>
      <c r="CLX19" s="180"/>
      <c r="CLY19" s="180"/>
      <c r="CLZ19" s="180"/>
      <c r="CMA19" s="180"/>
      <c r="CMB19" s="180"/>
      <c r="CMC19" s="180"/>
      <c r="CMD19" s="180"/>
      <c r="CME19" s="180"/>
      <c r="CMF19" s="180"/>
      <c r="CMG19" s="180"/>
      <c r="CMH19" s="180"/>
      <c r="CMI19" s="180"/>
      <c r="CMJ19" s="180"/>
      <c r="CMK19" s="180"/>
      <c r="CML19" s="180"/>
      <c r="CMM19" s="180"/>
      <c r="CMN19" s="180"/>
      <c r="CMO19" s="180"/>
      <c r="CMP19" s="180"/>
      <c r="CMQ19" s="180"/>
      <c r="CMR19" s="180"/>
      <c r="CMS19" s="180"/>
      <c r="CMT19" s="180"/>
      <c r="CMU19" s="180"/>
      <c r="CMV19" s="180"/>
      <c r="CMW19" s="180"/>
      <c r="CMX19" s="180"/>
      <c r="CMY19" s="180"/>
      <c r="CMZ19" s="180"/>
      <c r="CNA19" s="180"/>
      <c r="CNB19" s="180"/>
      <c r="CNC19" s="180"/>
      <c r="CND19" s="180"/>
      <c r="CNE19" s="180"/>
      <c r="CNF19" s="180"/>
      <c r="CNG19" s="180"/>
      <c r="CNH19" s="180"/>
      <c r="CNI19" s="180"/>
      <c r="CNJ19" s="180"/>
      <c r="CNK19" s="180"/>
      <c r="CNL19" s="180"/>
      <c r="CNM19" s="180"/>
      <c r="CNN19" s="180"/>
      <c r="CNO19" s="180"/>
      <c r="CNP19" s="180"/>
      <c r="CNQ19" s="180"/>
      <c r="CNR19" s="180"/>
      <c r="CNS19" s="180"/>
      <c r="CNT19" s="180"/>
      <c r="CNU19" s="180"/>
      <c r="CNV19" s="180"/>
      <c r="CNW19" s="180"/>
      <c r="CNX19" s="180"/>
      <c r="CNY19" s="180"/>
      <c r="CNZ19" s="180"/>
      <c r="COA19" s="180"/>
      <c r="COB19" s="180"/>
      <c r="COC19" s="180"/>
      <c r="COD19" s="180"/>
      <c r="COE19" s="180"/>
      <c r="COF19" s="180"/>
      <c r="COG19" s="180"/>
      <c r="COH19" s="180"/>
      <c r="COI19" s="180"/>
      <c r="COJ19" s="180"/>
      <c r="COK19" s="180"/>
      <c r="COL19" s="180"/>
      <c r="COM19" s="180"/>
      <c r="CON19" s="180"/>
      <c r="COO19" s="180"/>
      <c r="COP19" s="180"/>
      <c r="COQ19" s="180"/>
      <c r="COR19" s="180"/>
      <c r="COS19" s="180"/>
      <c r="COT19" s="180"/>
      <c r="COU19" s="180"/>
      <c r="COV19" s="180"/>
      <c r="COW19" s="180"/>
      <c r="COX19" s="180"/>
      <c r="COY19" s="180"/>
      <c r="COZ19" s="180"/>
      <c r="CPA19" s="180"/>
      <c r="CPB19" s="180"/>
      <c r="CPC19" s="180"/>
      <c r="CPD19" s="180"/>
      <c r="CPE19" s="180"/>
      <c r="CPF19" s="180"/>
      <c r="CPG19" s="180"/>
      <c r="CPH19" s="180"/>
      <c r="CPI19" s="180"/>
      <c r="CPJ19" s="180"/>
      <c r="CPK19" s="180"/>
      <c r="CPL19" s="180"/>
      <c r="CPM19" s="180"/>
      <c r="CPN19" s="180"/>
      <c r="CPO19" s="180"/>
      <c r="CPP19" s="180"/>
      <c r="CPQ19" s="180"/>
      <c r="CPR19" s="180"/>
      <c r="CPS19" s="180"/>
      <c r="CPT19" s="180"/>
      <c r="CPU19" s="180"/>
      <c r="CPV19" s="180"/>
      <c r="CPW19" s="180"/>
      <c r="CPX19" s="180"/>
      <c r="CPY19" s="180"/>
      <c r="CPZ19" s="180"/>
      <c r="CQA19" s="180"/>
      <c r="CQB19" s="180"/>
      <c r="CQC19" s="180"/>
      <c r="CQD19" s="180"/>
      <c r="CQE19" s="180"/>
      <c r="CQF19" s="180"/>
      <c r="CQG19" s="180"/>
      <c r="CQH19" s="180"/>
      <c r="CQI19" s="180"/>
      <c r="CQJ19" s="180"/>
      <c r="CQK19" s="180"/>
      <c r="CQL19" s="180"/>
      <c r="CQM19" s="180"/>
      <c r="CQN19" s="180"/>
      <c r="CQO19" s="180"/>
      <c r="CQP19" s="180"/>
      <c r="CQQ19" s="180"/>
      <c r="CQR19" s="180"/>
      <c r="CQS19" s="180"/>
      <c r="CQT19" s="180"/>
      <c r="CQU19" s="180"/>
      <c r="CQV19" s="180"/>
      <c r="CQW19" s="180"/>
      <c r="CQX19" s="180"/>
      <c r="CQY19" s="180"/>
      <c r="CQZ19" s="180"/>
      <c r="CRA19" s="180"/>
      <c r="CRB19" s="180"/>
      <c r="CRC19" s="180"/>
      <c r="CRD19" s="180"/>
      <c r="CRE19" s="180"/>
      <c r="CRF19" s="180"/>
      <c r="CRG19" s="180"/>
      <c r="CRH19" s="180"/>
      <c r="CRI19" s="180"/>
      <c r="CRJ19" s="180"/>
      <c r="CRK19" s="180"/>
      <c r="CRL19" s="180"/>
      <c r="CRM19" s="180"/>
      <c r="CRN19" s="180"/>
      <c r="CRO19" s="180"/>
      <c r="CRP19" s="180"/>
      <c r="CRQ19" s="180"/>
      <c r="CRR19" s="180"/>
      <c r="CRS19" s="180"/>
      <c r="CRT19" s="180"/>
      <c r="CRU19" s="180"/>
      <c r="CRV19" s="180"/>
      <c r="CRW19" s="180"/>
      <c r="CRX19" s="180"/>
      <c r="CRY19" s="180"/>
      <c r="CRZ19" s="180"/>
      <c r="CSA19" s="180"/>
      <c r="CSB19" s="180"/>
      <c r="CSC19" s="180"/>
      <c r="CSD19" s="180"/>
      <c r="CSE19" s="180"/>
      <c r="CSF19" s="180"/>
      <c r="CSG19" s="180"/>
      <c r="CSH19" s="180"/>
      <c r="CSI19" s="180"/>
      <c r="CSJ19" s="180"/>
      <c r="CSK19" s="180"/>
      <c r="CSL19" s="180"/>
      <c r="CSM19" s="180"/>
      <c r="CSN19" s="180"/>
      <c r="CSO19" s="180"/>
      <c r="CSP19" s="180"/>
      <c r="CSQ19" s="180"/>
      <c r="CSR19" s="180"/>
      <c r="CSS19" s="180"/>
      <c r="CST19" s="180"/>
      <c r="CSU19" s="180"/>
      <c r="CSV19" s="180"/>
      <c r="CSW19" s="180"/>
      <c r="CSX19" s="180"/>
      <c r="CSY19" s="180"/>
      <c r="CSZ19" s="180"/>
      <c r="CTA19" s="180"/>
      <c r="CTB19" s="180"/>
      <c r="CTC19" s="180"/>
      <c r="CTD19" s="180"/>
      <c r="CTE19" s="180"/>
      <c r="CTF19" s="180"/>
      <c r="CTG19" s="180"/>
      <c r="CTH19" s="180"/>
      <c r="CTI19" s="180"/>
      <c r="CTJ19" s="180"/>
      <c r="CTK19" s="180"/>
      <c r="CTL19" s="180"/>
      <c r="CTM19" s="180"/>
      <c r="CTN19" s="180"/>
      <c r="CTO19" s="180"/>
      <c r="CTP19" s="180"/>
      <c r="CTQ19" s="180"/>
      <c r="CTR19" s="180"/>
      <c r="CTS19" s="180"/>
      <c r="CTT19" s="180"/>
      <c r="CTU19" s="180"/>
      <c r="CTV19" s="180"/>
      <c r="CTW19" s="180"/>
      <c r="CTX19" s="180"/>
      <c r="CTY19" s="180"/>
      <c r="CTZ19" s="180"/>
      <c r="CUA19" s="180"/>
      <c r="CUB19" s="180"/>
      <c r="CUC19" s="180"/>
      <c r="CUD19" s="180"/>
      <c r="CUE19" s="180"/>
      <c r="CUF19" s="180"/>
      <c r="CUG19" s="180"/>
      <c r="CUH19" s="180"/>
      <c r="CUI19" s="180"/>
      <c r="CUJ19" s="180"/>
      <c r="CUK19" s="180"/>
      <c r="CUL19" s="180"/>
      <c r="CUM19" s="180"/>
      <c r="CUN19" s="180"/>
      <c r="CUO19" s="180"/>
      <c r="CUP19" s="180"/>
      <c r="CUQ19" s="180"/>
      <c r="CUR19" s="180"/>
      <c r="CUS19" s="180"/>
      <c r="CUT19" s="180"/>
      <c r="CUU19" s="180"/>
      <c r="CUV19" s="180"/>
      <c r="CUW19" s="180"/>
      <c r="CUX19" s="180"/>
      <c r="CUY19" s="180"/>
      <c r="CUZ19" s="180"/>
      <c r="CVA19" s="180"/>
      <c r="CVB19" s="180"/>
      <c r="CVC19" s="180"/>
      <c r="CVD19" s="180"/>
      <c r="CVE19" s="180"/>
      <c r="CVF19" s="180"/>
      <c r="CVG19" s="180"/>
      <c r="CVH19" s="180"/>
      <c r="CVI19" s="180"/>
      <c r="CVJ19" s="180"/>
      <c r="CVK19" s="180"/>
      <c r="CVL19" s="180"/>
      <c r="CVM19" s="180"/>
      <c r="CVN19" s="180"/>
      <c r="CVO19" s="180"/>
      <c r="CVP19" s="180"/>
      <c r="CVQ19" s="180"/>
      <c r="CVR19" s="180"/>
      <c r="CVS19" s="180"/>
      <c r="CVT19" s="180"/>
      <c r="CVU19" s="180"/>
      <c r="CVV19" s="180"/>
      <c r="CVW19" s="180"/>
      <c r="CVX19" s="180"/>
      <c r="CVY19" s="180"/>
      <c r="CVZ19" s="180"/>
      <c r="CWA19" s="180"/>
      <c r="CWB19" s="180"/>
      <c r="CWC19" s="180"/>
      <c r="CWD19" s="180"/>
      <c r="CWE19" s="180"/>
      <c r="CWF19" s="180"/>
      <c r="CWG19" s="180"/>
      <c r="CWH19" s="180"/>
      <c r="CWI19" s="180"/>
      <c r="CWJ19" s="180"/>
      <c r="CWK19" s="180"/>
      <c r="CWL19" s="180"/>
      <c r="CWM19" s="180"/>
      <c r="CWN19" s="180"/>
      <c r="CWO19" s="180"/>
      <c r="CWP19" s="180"/>
      <c r="CWQ19" s="180"/>
      <c r="CWR19" s="180"/>
      <c r="CWS19" s="180"/>
      <c r="CWT19" s="180"/>
      <c r="CWU19" s="180"/>
      <c r="CWV19" s="180"/>
      <c r="CWW19" s="180"/>
      <c r="CWX19" s="180"/>
      <c r="CWY19" s="180"/>
      <c r="CWZ19" s="180"/>
      <c r="CXA19" s="180"/>
      <c r="CXB19" s="180"/>
      <c r="CXC19" s="180"/>
      <c r="CXD19" s="180"/>
      <c r="CXE19" s="180"/>
      <c r="CXF19" s="180"/>
      <c r="CXG19" s="180"/>
      <c r="CXH19" s="180"/>
      <c r="CXI19" s="180"/>
      <c r="CXJ19" s="180"/>
      <c r="CXK19" s="180"/>
      <c r="CXL19" s="180"/>
      <c r="CXM19" s="180"/>
      <c r="CXN19" s="180"/>
      <c r="CXO19" s="180"/>
      <c r="CXP19" s="180"/>
      <c r="CXQ19" s="180"/>
      <c r="CXR19" s="180"/>
      <c r="CXS19" s="180"/>
      <c r="CXT19" s="180"/>
      <c r="CXU19" s="180"/>
      <c r="CXV19" s="180"/>
      <c r="CXW19" s="180"/>
      <c r="CXX19" s="180"/>
      <c r="CXY19" s="180"/>
      <c r="CXZ19" s="180"/>
      <c r="CYA19" s="180"/>
      <c r="CYB19" s="180"/>
      <c r="CYC19" s="180"/>
      <c r="CYD19" s="180"/>
      <c r="CYE19" s="180"/>
      <c r="CYF19" s="180"/>
      <c r="CYG19" s="180"/>
      <c r="CYH19" s="180"/>
      <c r="CYI19" s="180"/>
      <c r="CYJ19" s="180"/>
      <c r="CYK19" s="180"/>
      <c r="CYL19" s="180"/>
      <c r="CYM19" s="180"/>
      <c r="CYN19" s="180"/>
      <c r="CYO19" s="180"/>
      <c r="CYP19" s="180"/>
      <c r="CYQ19" s="180"/>
      <c r="CYR19" s="180"/>
      <c r="CYS19" s="180"/>
      <c r="CYT19" s="180"/>
      <c r="CYU19" s="180"/>
      <c r="CYV19" s="180"/>
      <c r="CYW19" s="180"/>
      <c r="CYX19" s="180"/>
      <c r="CYY19" s="180"/>
      <c r="CYZ19" s="180"/>
      <c r="CZA19" s="180"/>
      <c r="CZB19" s="180"/>
      <c r="CZC19" s="180"/>
      <c r="CZD19" s="180"/>
      <c r="CZE19" s="180"/>
      <c r="CZF19" s="180"/>
      <c r="CZG19" s="180"/>
      <c r="CZH19" s="180"/>
      <c r="CZI19" s="180"/>
      <c r="CZJ19" s="180"/>
      <c r="CZK19" s="180"/>
      <c r="CZL19" s="180"/>
      <c r="CZM19" s="180"/>
      <c r="CZN19" s="180"/>
      <c r="CZO19" s="180"/>
      <c r="CZP19" s="180"/>
      <c r="CZQ19" s="180"/>
      <c r="CZR19" s="180"/>
      <c r="CZS19" s="180"/>
      <c r="CZT19" s="180"/>
      <c r="CZU19" s="180"/>
      <c r="CZV19" s="180"/>
      <c r="CZW19" s="180"/>
      <c r="CZX19" s="180"/>
      <c r="CZY19" s="180"/>
      <c r="CZZ19" s="180"/>
      <c r="DAA19" s="180"/>
      <c r="DAB19" s="180"/>
      <c r="DAC19" s="180"/>
      <c r="DAD19" s="180"/>
      <c r="DAE19" s="180"/>
      <c r="DAF19" s="180"/>
      <c r="DAG19" s="180"/>
      <c r="DAH19" s="180"/>
      <c r="DAI19" s="180"/>
      <c r="DAJ19" s="180"/>
      <c r="DAK19" s="180"/>
      <c r="DAL19" s="180"/>
      <c r="DAM19" s="180"/>
      <c r="DAN19" s="180"/>
      <c r="DAO19" s="180"/>
      <c r="DAP19" s="180"/>
      <c r="DAQ19" s="180"/>
      <c r="DAR19" s="180"/>
      <c r="DAS19" s="180"/>
      <c r="DAT19" s="180"/>
      <c r="DAU19" s="180"/>
      <c r="DAV19" s="180"/>
      <c r="DAW19" s="180"/>
      <c r="DAX19" s="180"/>
      <c r="DAY19" s="180"/>
      <c r="DAZ19" s="180"/>
      <c r="DBA19" s="180"/>
      <c r="DBB19" s="180"/>
      <c r="DBC19" s="180"/>
      <c r="DBD19" s="180"/>
      <c r="DBE19" s="180"/>
      <c r="DBF19" s="180"/>
      <c r="DBG19" s="180"/>
      <c r="DBH19" s="180"/>
      <c r="DBI19" s="180"/>
      <c r="DBJ19" s="180"/>
      <c r="DBK19" s="180"/>
      <c r="DBL19" s="180"/>
      <c r="DBM19" s="180"/>
      <c r="DBN19" s="180"/>
      <c r="DBO19" s="180"/>
      <c r="DBP19" s="180"/>
      <c r="DBQ19" s="180"/>
      <c r="DBR19" s="180"/>
      <c r="DBS19" s="180"/>
      <c r="DBT19" s="180"/>
      <c r="DBU19" s="180"/>
      <c r="DBV19" s="180"/>
      <c r="DBW19" s="180"/>
      <c r="DBX19" s="180"/>
      <c r="DBY19" s="180"/>
      <c r="DBZ19" s="180"/>
      <c r="DCA19" s="180"/>
      <c r="DCB19" s="180"/>
      <c r="DCC19" s="180"/>
      <c r="DCD19" s="180"/>
      <c r="DCE19" s="180"/>
      <c r="DCF19" s="180"/>
      <c r="DCG19" s="180"/>
      <c r="DCH19" s="180"/>
      <c r="DCI19" s="180"/>
      <c r="DCJ19" s="180"/>
      <c r="DCK19" s="180"/>
      <c r="DCL19" s="180"/>
      <c r="DCM19" s="180"/>
      <c r="DCN19" s="180"/>
      <c r="DCO19" s="180"/>
      <c r="DCP19" s="180"/>
      <c r="DCQ19" s="180"/>
      <c r="DCR19" s="180"/>
      <c r="DCS19" s="180"/>
      <c r="DCT19" s="180"/>
      <c r="DCU19" s="180"/>
      <c r="DCV19" s="180"/>
      <c r="DCW19" s="180"/>
      <c r="DCX19" s="180"/>
      <c r="DCY19" s="180"/>
      <c r="DCZ19" s="180"/>
      <c r="DDA19" s="180"/>
      <c r="DDB19" s="180"/>
      <c r="DDC19" s="180"/>
      <c r="DDD19" s="180"/>
      <c r="DDE19" s="180"/>
      <c r="DDF19" s="180"/>
      <c r="DDG19" s="180"/>
      <c r="DDH19" s="180"/>
      <c r="DDI19" s="180"/>
      <c r="DDJ19" s="180"/>
      <c r="DDK19" s="180"/>
      <c r="DDL19" s="180"/>
      <c r="DDM19" s="180"/>
      <c r="DDN19" s="180"/>
      <c r="DDO19" s="180"/>
      <c r="DDP19" s="180"/>
      <c r="DDQ19" s="180"/>
      <c r="DDR19" s="180"/>
      <c r="DDS19" s="180"/>
      <c r="DDT19" s="180"/>
      <c r="DDU19" s="180"/>
      <c r="DDV19" s="180"/>
      <c r="DDW19" s="180"/>
      <c r="DDX19" s="180"/>
      <c r="DDY19" s="180"/>
      <c r="DDZ19" s="180"/>
      <c r="DEA19" s="180"/>
      <c r="DEB19" s="180"/>
      <c r="DEC19" s="180"/>
      <c r="DED19" s="180"/>
      <c r="DEE19" s="180"/>
      <c r="DEF19" s="180"/>
      <c r="DEG19" s="180"/>
      <c r="DEH19" s="180"/>
      <c r="DEI19" s="180"/>
      <c r="DEJ19" s="180"/>
      <c r="DEK19" s="180"/>
      <c r="DEL19" s="180"/>
      <c r="DEM19" s="180"/>
      <c r="DEN19" s="180"/>
      <c r="DEO19" s="180"/>
      <c r="DEP19" s="180"/>
      <c r="DEQ19" s="180"/>
      <c r="DER19" s="180"/>
      <c r="DES19" s="180"/>
      <c r="DET19" s="180"/>
      <c r="DEU19" s="180"/>
      <c r="DEV19" s="180"/>
      <c r="DEW19" s="180"/>
      <c r="DEX19" s="180"/>
      <c r="DEY19" s="180"/>
      <c r="DEZ19" s="180"/>
      <c r="DFA19" s="180"/>
      <c r="DFB19" s="180"/>
      <c r="DFC19" s="180"/>
      <c r="DFD19" s="180"/>
      <c r="DFE19" s="180"/>
      <c r="DFF19" s="180"/>
      <c r="DFG19" s="180"/>
      <c r="DFH19" s="180"/>
      <c r="DFI19" s="180"/>
      <c r="DFJ19" s="180"/>
      <c r="DFK19" s="180"/>
      <c r="DFL19" s="180"/>
      <c r="DFM19" s="180"/>
      <c r="DFN19" s="180"/>
      <c r="DFO19" s="180"/>
      <c r="DFP19" s="180"/>
      <c r="DFQ19" s="180"/>
      <c r="DFR19" s="180"/>
      <c r="DFS19" s="180"/>
      <c r="DFT19" s="180"/>
      <c r="DFU19" s="180"/>
      <c r="DFV19" s="180"/>
      <c r="DFW19" s="180"/>
      <c r="DFX19" s="180"/>
      <c r="DFY19" s="180"/>
      <c r="DFZ19" s="180"/>
      <c r="DGA19" s="180"/>
      <c r="DGB19" s="180"/>
      <c r="DGC19" s="180"/>
      <c r="DGD19" s="180"/>
      <c r="DGE19" s="180"/>
      <c r="DGF19" s="180"/>
      <c r="DGG19" s="180"/>
      <c r="DGH19" s="180"/>
      <c r="DGI19" s="180"/>
      <c r="DGJ19" s="180"/>
      <c r="DGK19" s="180"/>
      <c r="DGL19" s="180"/>
      <c r="DGM19" s="180"/>
      <c r="DGN19" s="180"/>
      <c r="DGO19" s="180"/>
      <c r="DGP19" s="180"/>
      <c r="DGQ19" s="180"/>
      <c r="DGR19" s="180"/>
      <c r="DGS19" s="180"/>
      <c r="DGT19" s="180"/>
      <c r="DGU19" s="180"/>
      <c r="DGV19" s="180"/>
      <c r="DGW19" s="180"/>
      <c r="DGX19" s="180"/>
      <c r="DGY19" s="180"/>
      <c r="DGZ19" s="180"/>
      <c r="DHA19" s="180"/>
      <c r="DHB19" s="180"/>
      <c r="DHC19" s="180"/>
      <c r="DHD19" s="180"/>
      <c r="DHE19" s="180"/>
      <c r="DHF19" s="180"/>
      <c r="DHG19" s="180"/>
      <c r="DHH19" s="180"/>
      <c r="DHI19" s="180"/>
      <c r="DHJ19" s="180"/>
      <c r="DHK19" s="180"/>
      <c r="DHL19" s="180"/>
      <c r="DHM19" s="180"/>
      <c r="DHN19" s="180"/>
      <c r="DHO19" s="180"/>
      <c r="DHP19" s="180"/>
      <c r="DHQ19" s="180"/>
      <c r="DHR19" s="180"/>
      <c r="DHS19" s="180"/>
      <c r="DHT19" s="180"/>
      <c r="DHU19" s="180"/>
      <c r="DHV19" s="180"/>
      <c r="DHW19" s="180"/>
      <c r="DHX19" s="180"/>
      <c r="DHY19" s="180"/>
      <c r="DHZ19" s="180"/>
      <c r="DIA19" s="180"/>
      <c r="DIB19" s="180"/>
      <c r="DIC19" s="180"/>
      <c r="DID19" s="180"/>
      <c r="DIE19" s="180"/>
      <c r="DIF19" s="180"/>
      <c r="DIG19" s="180"/>
      <c r="DIH19" s="180"/>
      <c r="DII19" s="180"/>
      <c r="DIJ19" s="180"/>
      <c r="DIK19" s="180"/>
      <c r="DIL19" s="180"/>
      <c r="DIM19" s="180"/>
      <c r="DIN19" s="180"/>
      <c r="DIO19" s="180"/>
      <c r="DIP19" s="180"/>
    </row>
    <row r="20" spans="1:2954" s="185" customFormat="1" ht="10.5" customHeight="1">
      <c r="A20" s="183" t="s">
        <v>18</v>
      </c>
      <c r="B20" s="67">
        <v>249</v>
      </c>
      <c r="C20" s="67">
        <v>96100385</v>
      </c>
      <c r="D20" s="67">
        <v>2527130.6743374751</v>
      </c>
      <c r="E20" s="67">
        <v>147711691</v>
      </c>
      <c r="F20" s="67">
        <v>4223871.9312174302</v>
      </c>
      <c r="G20" s="67">
        <v>408530477</v>
      </c>
      <c r="H20" s="67">
        <v>11581485.21060425</v>
      </c>
      <c r="I20" s="67">
        <v>412346672</v>
      </c>
      <c r="J20" s="67">
        <v>11200088.975123925</v>
      </c>
      <c r="K20" s="67">
        <v>42499219</v>
      </c>
      <c r="L20" s="67">
        <v>1302778.876566465</v>
      </c>
      <c r="M20" s="67">
        <v>24278974</v>
      </c>
      <c r="N20" s="67">
        <v>697648.37099902006</v>
      </c>
      <c r="O20" s="67">
        <v>1131467418</v>
      </c>
      <c r="P20" s="67">
        <v>31533004.039607964</v>
      </c>
      <c r="Q20" s="67">
        <v>3041192</v>
      </c>
      <c r="R20" s="67">
        <v>85951.729184525</v>
      </c>
      <c r="S20" s="180"/>
      <c r="T20" s="180"/>
      <c r="U20" s="180"/>
      <c r="V20" s="180"/>
      <c r="W20" s="180"/>
      <c r="X20" s="180"/>
      <c r="Y20" s="180"/>
      <c r="Z20" s="180"/>
      <c r="AA20" s="180"/>
      <c r="AB20" s="180"/>
      <c r="AC20" s="180"/>
      <c r="AD20" s="180"/>
      <c r="AE20" s="180"/>
      <c r="AF20" s="180"/>
      <c r="AG20" s="180"/>
      <c r="AH20" s="180"/>
      <c r="AI20" s="180"/>
      <c r="AJ20" s="180"/>
      <c r="AK20" s="180"/>
      <c r="AL20" s="180"/>
      <c r="AM20" s="180"/>
      <c r="AN20" s="180"/>
      <c r="AO20" s="180"/>
      <c r="AP20" s="180"/>
      <c r="AQ20" s="180"/>
      <c r="AR20" s="180"/>
      <c r="AS20" s="180"/>
      <c r="AT20" s="180"/>
      <c r="AU20" s="180"/>
      <c r="AV20" s="180"/>
      <c r="AW20" s="180"/>
      <c r="AX20" s="180"/>
      <c r="AY20" s="180"/>
      <c r="AZ20" s="180"/>
      <c r="BA20" s="180"/>
      <c r="BB20" s="180"/>
      <c r="BC20" s="180"/>
      <c r="BD20" s="180"/>
      <c r="BE20" s="180"/>
      <c r="BF20" s="180"/>
      <c r="BG20" s="180"/>
      <c r="BH20" s="180"/>
      <c r="BI20" s="180"/>
      <c r="BJ20" s="180"/>
      <c r="BK20" s="180"/>
      <c r="BL20" s="180"/>
      <c r="BM20" s="180"/>
      <c r="BN20" s="180"/>
      <c r="BO20" s="180"/>
      <c r="BP20" s="180"/>
      <c r="BQ20" s="180"/>
      <c r="BR20" s="180"/>
      <c r="BS20" s="180"/>
      <c r="BT20" s="180"/>
      <c r="BU20" s="180"/>
      <c r="BV20" s="180"/>
      <c r="BW20" s="180"/>
      <c r="BX20" s="180"/>
      <c r="BY20" s="180"/>
      <c r="BZ20" s="180"/>
      <c r="CA20" s="180"/>
      <c r="CB20" s="180"/>
      <c r="CC20" s="180"/>
      <c r="CD20" s="180"/>
      <c r="CE20" s="180"/>
      <c r="CF20" s="180"/>
      <c r="CG20" s="180"/>
      <c r="CH20" s="180"/>
      <c r="CI20" s="180"/>
      <c r="CJ20" s="180"/>
      <c r="CK20" s="180"/>
      <c r="CL20" s="180"/>
      <c r="CM20" s="180"/>
      <c r="CN20" s="180"/>
      <c r="CO20" s="180"/>
      <c r="CP20" s="180"/>
      <c r="CQ20" s="180"/>
      <c r="CR20" s="180"/>
      <c r="CS20" s="180"/>
      <c r="CT20" s="180"/>
      <c r="CU20" s="180"/>
      <c r="CV20" s="180"/>
      <c r="CW20" s="180"/>
      <c r="CX20" s="180"/>
      <c r="CY20" s="180"/>
      <c r="CZ20" s="180"/>
      <c r="DA20" s="180"/>
      <c r="DB20" s="180"/>
      <c r="DC20" s="180"/>
      <c r="DD20" s="180"/>
      <c r="DE20" s="180"/>
      <c r="DF20" s="180"/>
      <c r="DG20" s="180"/>
      <c r="DH20" s="180"/>
      <c r="DI20" s="180"/>
      <c r="DJ20" s="180"/>
      <c r="DK20" s="180"/>
      <c r="DL20" s="180"/>
      <c r="DM20" s="180"/>
      <c r="DN20" s="180"/>
      <c r="DO20" s="180"/>
      <c r="DP20" s="180"/>
      <c r="DQ20" s="180"/>
      <c r="DR20" s="180"/>
      <c r="DS20" s="180"/>
      <c r="DT20" s="180"/>
      <c r="DU20" s="180"/>
      <c r="DV20" s="180"/>
      <c r="DW20" s="180"/>
      <c r="DX20" s="180"/>
      <c r="DY20" s="180"/>
      <c r="DZ20" s="180"/>
      <c r="EA20" s="180"/>
      <c r="EB20" s="180"/>
      <c r="EC20" s="180"/>
      <c r="ED20" s="180"/>
      <c r="EE20" s="180"/>
      <c r="EF20" s="180"/>
      <c r="EG20" s="180"/>
      <c r="EH20" s="180"/>
      <c r="EI20" s="180"/>
      <c r="EJ20" s="180"/>
      <c r="EK20" s="180"/>
      <c r="EL20" s="180"/>
      <c r="EM20" s="180"/>
      <c r="EN20" s="180"/>
      <c r="EO20" s="180"/>
      <c r="EP20" s="180"/>
      <c r="EQ20" s="180"/>
      <c r="ER20" s="180"/>
      <c r="ES20" s="180"/>
      <c r="ET20" s="180"/>
      <c r="EU20" s="180"/>
      <c r="EV20" s="180"/>
      <c r="EW20" s="180"/>
      <c r="EX20" s="180"/>
      <c r="EY20" s="180"/>
      <c r="EZ20" s="180"/>
      <c r="FA20" s="180"/>
      <c r="FB20" s="180"/>
      <c r="FC20" s="180"/>
      <c r="FD20" s="180"/>
      <c r="FE20" s="180"/>
      <c r="FF20" s="180"/>
      <c r="FG20" s="180"/>
      <c r="FH20" s="180"/>
      <c r="FI20" s="180"/>
      <c r="FJ20" s="180"/>
      <c r="FK20" s="180"/>
      <c r="FL20" s="180"/>
      <c r="FM20" s="180"/>
      <c r="FN20" s="180"/>
      <c r="FO20" s="180"/>
      <c r="FP20" s="180"/>
      <c r="FQ20" s="180"/>
      <c r="FR20" s="180"/>
      <c r="FS20" s="180"/>
      <c r="FT20" s="180"/>
      <c r="FU20" s="180"/>
      <c r="FV20" s="180"/>
      <c r="FW20" s="180"/>
      <c r="FX20" s="180"/>
      <c r="FY20" s="180"/>
      <c r="FZ20" s="180"/>
      <c r="GA20" s="180"/>
      <c r="GB20" s="180"/>
      <c r="GC20" s="180"/>
      <c r="GD20" s="180"/>
      <c r="GE20" s="180"/>
      <c r="GF20" s="180"/>
      <c r="GG20" s="180"/>
      <c r="GH20" s="180"/>
      <c r="GI20" s="180"/>
      <c r="GJ20" s="180"/>
      <c r="GK20" s="180"/>
      <c r="GL20" s="180"/>
      <c r="GM20" s="180"/>
      <c r="GN20" s="180"/>
      <c r="GO20" s="180"/>
      <c r="GP20" s="180"/>
      <c r="GQ20" s="180"/>
      <c r="GR20" s="180"/>
      <c r="GS20" s="180"/>
      <c r="GT20" s="180"/>
      <c r="GU20" s="180"/>
      <c r="GV20" s="180"/>
      <c r="GW20" s="180"/>
      <c r="GX20" s="180"/>
      <c r="GY20" s="180"/>
      <c r="GZ20" s="180"/>
      <c r="HA20" s="180"/>
      <c r="HB20" s="180"/>
      <c r="HC20" s="180"/>
      <c r="HD20" s="180"/>
      <c r="HE20" s="180"/>
      <c r="HF20" s="180"/>
      <c r="HG20" s="180"/>
      <c r="HH20" s="180"/>
      <c r="HI20" s="180"/>
      <c r="HJ20" s="180"/>
      <c r="HK20" s="180"/>
      <c r="HL20" s="180"/>
      <c r="HM20" s="180"/>
      <c r="HN20" s="180"/>
      <c r="HO20" s="180"/>
      <c r="HP20" s="180"/>
      <c r="HQ20" s="180"/>
      <c r="HR20" s="180"/>
      <c r="HS20" s="180"/>
      <c r="HT20" s="180"/>
      <c r="HU20" s="180"/>
      <c r="HV20" s="180"/>
      <c r="HW20" s="180"/>
      <c r="HX20" s="180"/>
      <c r="HY20" s="180"/>
      <c r="HZ20" s="180"/>
      <c r="IA20" s="180"/>
      <c r="IB20" s="180"/>
      <c r="IC20" s="180"/>
      <c r="ID20" s="180"/>
      <c r="IE20" s="180"/>
      <c r="IF20" s="180"/>
      <c r="IG20" s="180"/>
      <c r="IH20" s="180"/>
      <c r="II20" s="180"/>
      <c r="IJ20" s="180"/>
      <c r="IK20" s="180"/>
      <c r="IL20" s="180"/>
      <c r="IM20" s="180"/>
      <c r="IN20" s="180"/>
      <c r="IO20" s="180"/>
      <c r="IP20" s="180"/>
      <c r="IQ20" s="180"/>
      <c r="IR20" s="180"/>
      <c r="IS20" s="180"/>
      <c r="IT20" s="180"/>
      <c r="IU20" s="180"/>
      <c r="IV20" s="180"/>
      <c r="IW20" s="180"/>
      <c r="IX20" s="180"/>
      <c r="IY20" s="180"/>
      <c r="IZ20" s="180"/>
      <c r="JA20" s="180"/>
      <c r="JB20" s="180"/>
      <c r="JC20" s="180"/>
      <c r="JD20" s="180"/>
      <c r="JE20" s="180"/>
      <c r="JF20" s="180"/>
      <c r="JG20" s="180"/>
      <c r="JH20" s="180"/>
      <c r="JI20" s="180"/>
      <c r="JJ20" s="180"/>
      <c r="JK20" s="180"/>
      <c r="JL20" s="180"/>
      <c r="JM20" s="180"/>
      <c r="JN20" s="180"/>
      <c r="JO20" s="180"/>
      <c r="JP20" s="180"/>
      <c r="JQ20" s="180"/>
      <c r="JR20" s="180"/>
      <c r="JS20" s="180"/>
      <c r="JT20" s="180"/>
      <c r="JU20" s="180"/>
      <c r="JV20" s="180"/>
      <c r="JW20" s="180"/>
      <c r="JX20" s="180"/>
      <c r="JY20" s="180"/>
      <c r="JZ20" s="180"/>
      <c r="KA20" s="180"/>
      <c r="KB20" s="180"/>
      <c r="KC20" s="180"/>
      <c r="KD20" s="180"/>
      <c r="KE20" s="180"/>
      <c r="KF20" s="180"/>
      <c r="KG20" s="180"/>
      <c r="KH20" s="180"/>
      <c r="KI20" s="180"/>
      <c r="KJ20" s="180"/>
      <c r="KK20" s="180"/>
      <c r="KL20" s="180"/>
      <c r="KM20" s="180"/>
      <c r="KN20" s="180"/>
      <c r="KO20" s="180"/>
      <c r="KP20" s="180"/>
      <c r="KQ20" s="180"/>
      <c r="KR20" s="180"/>
      <c r="KS20" s="180"/>
      <c r="KT20" s="180"/>
      <c r="KU20" s="180"/>
      <c r="KV20" s="180"/>
      <c r="KW20" s="180"/>
      <c r="KX20" s="180"/>
      <c r="KY20" s="180"/>
      <c r="KZ20" s="180"/>
      <c r="LA20" s="180"/>
      <c r="LB20" s="180"/>
      <c r="LC20" s="180"/>
      <c r="LD20" s="180"/>
      <c r="LE20" s="180"/>
      <c r="LF20" s="180"/>
      <c r="LG20" s="180"/>
      <c r="LH20" s="180"/>
      <c r="LI20" s="180"/>
      <c r="LJ20" s="180"/>
      <c r="LK20" s="180"/>
      <c r="LL20" s="180"/>
      <c r="LM20" s="180"/>
      <c r="LN20" s="180"/>
      <c r="LO20" s="180"/>
      <c r="LP20" s="180"/>
      <c r="LQ20" s="180"/>
      <c r="LR20" s="180"/>
      <c r="LS20" s="180"/>
      <c r="LT20" s="180"/>
      <c r="LU20" s="180"/>
      <c r="LV20" s="180"/>
      <c r="LW20" s="180"/>
      <c r="LX20" s="180"/>
      <c r="LY20" s="180"/>
      <c r="LZ20" s="180"/>
      <c r="MA20" s="180"/>
      <c r="MB20" s="180"/>
      <c r="MC20" s="180"/>
      <c r="MD20" s="180"/>
      <c r="ME20" s="180"/>
      <c r="MF20" s="180"/>
      <c r="MG20" s="180"/>
      <c r="MH20" s="180"/>
      <c r="MI20" s="180"/>
      <c r="MJ20" s="180"/>
      <c r="MK20" s="180"/>
      <c r="ML20" s="180"/>
      <c r="MM20" s="180"/>
      <c r="MN20" s="180"/>
      <c r="MO20" s="180"/>
      <c r="MP20" s="180"/>
      <c r="MQ20" s="180"/>
      <c r="MR20" s="180"/>
      <c r="MS20" s="180"/>
      <c r="MT20" s="180"/>
      <c r="MU20" s="180"/>
      <c r="MV20" s="180"/>
      <c r="MW20" s="180"/>
      <c r="MX20" s="180"/>
      <c r="MY20" s="180"/>
      <c r="MZ20" s="180"/>
      <c r="NA20" s="180"/>
      <c r="NB20" s="180"/>
      <c r="NC20" s="180"/>
      <c r="ND20" s="180"/>
      <c r="NE20" s="180"/>
      <c r="NF20" s="180"/>
      <c r="NG20" s="180"/>
      <c r="NH20" s="180"/>
      <c r="NI20" s="180"/>
      <c r="NJ20" s="180"/>
      <c r="NK20" s="180"/>
      <c r="NL20" s="180"/>
      <c r="NM20" s="180"/>
      <c r="NN20" s="180"/>
      <c r="NO20" s="180"/>
      <c r="NP20" s="180"/>
      <c r="NQ20" s="180"/>
      <c r="NR20" s="180"/>
      <c r="NS20" s="180"/>
      <c r="NT20" s="180"/>
      <c r="NU20" s="180"/>
      <c r="NV20" s="180"/>
      <c r="NW20" s="180"/>
      <c r="NX20" s="180"/>
      <c r="NY20" s="180"/>
      <c r="NZ20" s="180"/>
      <c r="OA20" s="180"/>
      <c r="OB20" s="180"/>
      <c r="OC20" s="180"/>
      <c r="OD20" s="180"/>
      <c r="OE20" s="180"/>
      <c r="OF20" s="180"/>
      <c r="OG20" s="180"/>
      <c r="OH20" s="180"/>
      <c r="OI20" s="180"/>
      <c r="OJ20" s="180"/>
      <c r="OK20" s="180"/>
      <c r="OL20" s="180"/>
      <c r="OM20" s="180"/>
      <c r="ON20" s="180"/>
      <c r="OO20" s="180"/>
      <c r="OP20" s="180"/>
      <c r="OQ20" s="180"/>
      <c r="OR20" s="180"/>
      <c r="OS20" s="180"/>
      <c r="OT20" s="180"/>
      <c r="OU20" s="180"/>
      <c r="OV20" s="180"/>
      <c r="OW20" s="180"/>
      <c r="OX20" s="180"/>
      <c r="OY20" s="180"/>
      <c r="OZ20" s="180"/>
      <c r="PA20" s="180"/>
      <c r="PB20" s="180"/>
      <c r="PC20" s="180"/>
      <c r="PD20" s="180"/>
      <c r="PE20" s="180"/>
      <c r="PF20" s="180"/>
      <c r="PG20" s="180"/>
      <c r="PH20" s="180"/>
      <c r="PI20" s="180"/>
      <c r="PJ20" s="180"/>
      <c r="PK20" s="180"/>
      <c r="PL20" s="180"/>
      <c r="PM20" s="180"/>
      <c r="PN20" s="180"/>
      <c r="PO20" s="180"/>
      <c r="PP20" s="180"/>
      <c r="PQ20" s="180"/>
      <c r="PR20" s="180"/>
      <c r="PS20" s="180"/>
      <c r="PT20" s="180"/>
      <c r="PU20" s="180"/>
      <c r="PV20" s="180"/>
      <c r="PW20" s="180"/>
      <c r="PX20" s="180"/>
      <c r="PY20" s="180"/>
      <c r="PZ20" s="180"/>
      <c r="QA20" s="180"/>
      <c r="QB20" s="180"/>
      <c r="QC20" s="180"/>
      <c r="QD20" s="180"/>
      <c r="QE20" s="180"/>
      <c r="QF20" s="180"/>
      <c r="QG20" s="180"/>
      <c r="QH20" s="180"/>
      <c r="QI20" s="180"/>
      <c r="QJ20" s="180"/>
      <c r="QK20" s="180"/>
      <c r="QL20" s="180"/>
      <c r="QM20" s="180"/>
      <c r="QN20" s="180"/>
      <c r="QO20" s="180"/>
      <c r="QP20" s="180"/>
      <c r="QQ20" s="180"/>
      <c r="QR20" s="180"/>
      <c r="QS20" s="180"/>
      <c r="QT20" s="180"/>
      <c r="QU20" s="180"/>
      <c r="QV20" s="180"/>
      <c r="QW20" s="180"/>
      <c r="QX20" s="180"/>
      <c r="QY20" s="180"/>
      <c r="QZ20" s="180"/>
      <c r="RA20" s="180"/>
      <c r="RB20" s="180"/>
      <c r="RC20" s="180"/>
      <c r="RD20" s="180"/>
      <c r="RE20" s="180"/>
      <c r="RF20" s="180"/>
      <c r="RG20" s="180"/>
      <c r="RH20" s="180"/>
      <c r="RI20" s="180"/>
      <c r="RJ20" s="180"/>
      <c r="RK20" s="180"/>
      <c r="RL20" s="180"/>
      <c r="RM20" s="180"/>
      <c r="RN20" s="180"/>
      <c r="RO20" s="180"/>
      <c r="RP20" s="180"/>
      <c r="RQ20" s="180"/>
      <c r="RR20" s="180"/>
      <c r="RS20" s="180"/>
      <c r="RT20" s="180"/>
      <c r="RU20" s="180"/>
      <c r="RV20" s="180"/>
      <c r="RW20" s="180"/>
      <c r="RX20" s="180"/>
      <c r="RY20" s="180"/>
      <c r="RZ20" s="180"/>
      <c r="SA20" s="180"/>
      <c r="SB20" s="180"/>
      <c r="SC20" s="180"/>
      <c r="SD20" s="180"/>
      <c r="SE20" s="180"/>
      <c r="SF20" s="180"/>
      <c r="SG20" s="180"/>
      <c r="SH20" s="180"/>
      <c r="SI20" s="180"/>
      <c r="SJ20" s="180"/>
      <c r="SK20" s="180"/>
      <c r="SL20" s="180"/>
      <c r="SM20" s="180"/>
      <c r="SN20" s="180"/>
      <c r="SO20" s="180"/>
      <c r="SP20" s="180"/>
      <c r="SQ20" s="180"/>
      <c r="SR20" s="180"/>
      <c r="SS20" s="180"/>
      <c r="ST20" s="180"/>
      <c r="SU20" s="180"/>
      <c r="SV20" s="180"/>
      <c r="SW20" s="180"/>
      <c r="SX20" s="180"/>
      <c r="SY20" s="180"/>
      <c r="SZ20" s="180"/>
      <c r="TA20" s="180"/>
      <c r="TB20" s="180"/>
      <c r="TC20" s="180"/>
      <c r="TD20" s="180"/>
      <c r="TE20" s="180"/>
      <c r="TF20" s="180"/>
      <c r="TG20" s="180"/>
      <c r="TH20" s="180"/>
      <c r="TI20" s="180"/>
      <c r="TJ20" s="180"/>
      <c r="TK20" s="180"/>
      <c r="TL20" s="180"/>
      <c r="TM20" s="180"/>
      <c r="TN20" s="180"/>
      <c r="TO20" s="180"/>
      <c r="TP20" s="180"/>
      <c r="TQ20" s="180"/>
      <c r="TR20" s="180"/>
      <c r="TS20" s="180"/>
      <c r="TT20" s="180"/>
      <c r="TU20" s="180"/>
      <c r="TV20" s="180"/>
      <c r="TW20" s="180"/>
      <c r="TX20" s="180"/>
      <c r="TY20" s="180"/>
      <c r="TZ20" s="180"/>
      <c r="UA20" s="180"/>
      <c r="UB20" s="180"/>
      <c r="UC20" s="180"/>
      <c r="UD20" s="180"/>
      <c r="UE20" s="180"/>
      <c r="UF20" s="180"/>
      <c r="UG20" s="180"/>
      <c r="UH20" s="180"/>
      <c r="UI20" s="180"/>
      <c r="UJ20" s="180"/>
      <c r="UK20" s="180"/>
      <c r="UL20" s="180"/>
      <c r="UM20" s="180"/>
      <c r="UN20" s="180"/>
      <c r="UO20" s="180"/>
      <c r="UP20" s="180"/>
      <c r="UQ20" s="180"/>
      <c r="UR20" s="180"/>
      <c r="US20" s="180"/>
      <c r="UT20" s="180"/>
      <c r="UU20" s="180"/>
      <c r="UV20" s="180"/>
      <c r="UW20" s="180"/>
      <c r="UX20" s="180"/>
      <c r="UY20" s="180"/>
      <c r="UZ20" s="180"/>
      <c r="VA20" s="180"/>
      <c r="VB20" s="180"/>
      <c r="VC20" s="180"/>
      <c r="VD20" s="180"/>
      <c r="VE20" s="180"/>
      <c r="VF20" s="180"/>
      <c r="VG20" s="180"/>
      <c r="VH20" s="180"/>
      <c r="VI20" s="180"/>
      <c r="VJ20" s="180"/>
      <c r="VK20" s="180"/>
      <c r="VL20" s="180"/>
      <c r="VM20" s="180"/>
      <c r="VN20" s="180"/>
      <c r="VO20" s="180"/>
      <c r="VP20" s="180"/>
      <c r="VQ20" s="180"/>
      <c r="VR20" s="180"/>
      <c r="VS20" s="180"/>
      <c r="VT20" s="180"/>
      <c r="VU20" s="180"/>
      <c r="VV20" s="180"/>
      <c r="VW20" s="180"/>
      <c r="VX20" s="180"/>
      <c r="VY20" s="180"/>
      <c r="VZ20" s="180"/>
      <c r="WA20" s="180"/>
      <c r="WB20" s="180"/>
      <c r="WC20" s="180"/>
      <c r="WD20" s="180"/>
      <c r="WE20" s="180"/>
      <c r="WF20" s="180"/>
      <c r="WG20" s="180"/>
      <c r="WH20" s="180"/>
      <c r="WI20" s="180"/>
      <c r="WJ20" s="180"/>
      <c r="WK20" s="180"/>
      <c r="WL20" s="180"/>
      <c r="WM20" s="180"/>
      <c r="WN20" s="180"/>
      <c r="WO20" s="180"/>
      <c r="WP20" s="180"/>
      <c r="WQ20" s="180"/>
      <c r="WR20" s="180"/>
      <c r="WS20" s="180"/>
      <c r="WT20" s="180"/>
      <c r="WU20" s="180"/>
      <c r="WV20" s="180"/>
      <c r="WW20" s="180"/>
      <c r="WX20" s="180"/>
      <c r="WY20" s="180"/>
      <c r="WZ20" s="180"/>
      <c r="XA20" s="180"/>
      <c r="XB20" s="180"/>
      <c r="XC20" s="180"/>
      <c r="XD20" s="180"/>
      <c r="XE20" s="180"/>
      <c r="XF20" s="180"/>
      <c r="XG20" s="180"/>
      <c r="XH20" s="180"/>
      <c r="XI20" s="180"/>
      <c r="XJ20" s="180"/>
      <c r="XK20" s="180"/>
      <c r="XL20" s="180"/>
      <c r="XM20" s="180"/>
      <c r="XN20" s="180"/>
      <c r="XO20" s="180"/>
      <c r="XP20" s="180"/>
      <c r="XQ20" s="180"/>
      <c r="XR20" s="180"/>
      <c r="XS20" s="180"/>
      <c r="XT20" s="180"/>
      <c r="XU20" s="180"/>
      <c r="XV20" s="180"/>
      <c r="XW20" s="180"/>
      <c r="XX20" s="180"/>
      <c r="XY20" s="180"/>
      <c r="XZ20" s="180"/>
      <c r="YA20" s="180"/>
      <c r="YB20" s="180"/>
      <c r="YC20" s="180"/>
      <c r="YD20" s="180"/>
      <c r="YE20" s="180"/>
      <c r="YF20" s="180"/>
      <c r="YG20" s="180"/>
      <c r="YH20" s="180"/>
      <c r="YI20" s="180"/>
      <c r="YJ20" s="180"/>
      <c r="YK20" s="180"/>
      <c r="YL20" s="180"/>
      <c r="YM20" s="180"/>
      <c r="YN20" s="180"/>
      <c r="YO20" s="180"/>
      <c r="YP20" s="180"/>
      <c r="YQ20" s="180"/>
      <c r="YR20" s="180"/>
      <c r="YS20" s="180"/>
      <c r="YT20" s="180"/>
      <c r="YU20" s="180"/>
      <c r="YV20" s="180"/>
      <c r="YW20" s="180"/>
      <c r="YX20" s="180"/>
      <c r="YY20" s="180"/>
      <c r="YZ20" s="180"/>
      <c r="ZA20" s="180"/>
      <c r="ZB20" s="180"/>
      <c r="ZC20" s="180"/>
      <c r="ZD20" s="180"/>
      <c r="ZE20" s="180"/>
      <c r="ZF20" s="180"/>
      <c r="ZG20" s="180"/>
      <c r="ZH20" s="180"/>
      <c r="ZI20" s="180"/>
      <c r="ZJ20" s="180"/>
      <c r="ZK20" s="180"/>
      <c r="ZL20" s="180"/>
      <c r="ZM20" s="180"/>
      <c r="ZN20" s="180"/>
      <c r="ZO20" s="180"/>
      <c r="ZP20" s="180"/>
      <c r="ZQ20" s="180"/>
      <c r="ZR20" s="180"/>
      <c r="ZS20" s="180"/>
      <c r="ZT20" s="180"/>
      <c r="ZU20" s="180"/>
      <c r="ZV20" s="180"/>
      <c r="ZW20" s="180"/>
      <c r="ZX20" s="180"/>
      <c r="ZY20" s="180"/>
      <c r="ZZ20" s="180"/>
      <c r="AAA20" s="180"/>
      <c r="AAB20" s="180"/>
      <c r="AAC20" s="180"/>
      <c r="AAD20" s="180"/>
      <c r="AAE20" s="180"/>
      <c r="AAF20" s="180"/>
      <c r="AAG20" s="180"/>
      <c r="AAH20" s="180"/>
      <c r="AAI20" s="180"/>
      <c r="AAJ20" s="180"/>
      <c r="AAK20" s="180"/>
      <c r="AAL20" s="180"/>
      <c r="AAM20" s="180"/>
      <c r="AAN20" s="180"/>
      <c r="AAO20" s="180"/>
      <c r="AAP20" s="180"/>
      <c r="AAQ20" s="180"/>
      <c r="AAR20" s="180"/>
      <c r="AAS20" s="180"/>
      <c r="AAT20" s="180"/>
      <c r="AAU20" s="180"/>
      <c r="AAV20" s="180"/>
      <c r="AAW20" s="180"/>
      <c r="AAX20" s="180"/>
      <c r="AAY20" s="180"/>
      <c r="AAZ20" s="180"/>
      <c r="ABA20" s="180"/>
      <c r="ABB20" s="180"/>
      <c r="ABC20" s="180"/>
      <c r="ABD20" s="180"/>
      <c r="ABE20" s="180"/>
      <c r="ABF20" s="180"/>
      <c r="ABG20" s="180"/>
      <c r="ABH20" s="180"/>
      <c r="ABI20" s="180"/>
      <c r="ABJ20" s="180"/>
      <c r="ABK20" s="180"/>
      <c r="ABL20" s="180"/>
      <c r="ABM20" s="180"/>
      <c r="ABN20" s="180"/>
      <c r="ABO20" s="180"/>
      <c r="ABP20" s="180"/>
      <c r="ABQ20" s="180"/>
      <c r="ABR20" s="180"/>
      <c r="ABS20" s="180"/>
      <c r="ABT20" s="180"/>
      <c r="ABU20" s="180"/>
      <c r="ABV20" s="180"/>
      <c r="ABW20" s="180"/>
      <c r="ABX20" s="180"/>
      <c r="ABY20" s="180"/>
      <c r="ABZ20" s="180"/>
      <c r="ACA20" s="180"/>
      <c r="ACB20" s="180"/>
      <c r="ACC20" s="180"/>
      <c r="ACD20" s="180"/>
      <c r="ACE20" s="180"/>
      <c r="ACF20" s="180"/>
      <c r="ACG20" s="180"/>
      <c r="ACH20" s="180"/>
      <c r="ACI20" s="180"/>
      <c r="ACJ20" s="180"/>
      <c r="ACK20" s="180"/>
      <c r="ACL20" s="180"/>
      <c r="ACM20" s="180"/>
      <c r="ACN20" s="180"/>
      <c r="ACO20" s="180"/>
      <c r="ACP20" s="180"/>
      <c r="ACQ20" s="180"/>
      <c r="ACR20" s="180"/>
      <c r="ACS20" s="180"/>
      <c r="ACT20" s="180"/>
      <c r="ACU20" s="180"/>
      <c r="ACV20" s="180"/>
      <c r="ACW20" s="180"/>
      <c r="ACX20" s="180"/>
      <c r="ACY20" s="180"/>
      <c r="ACZ20" s="180"/>
      <c r="ADA20" s="180"/>
      <c r="ADB20" s="180"/>
      <c r="ADC20" s="180"/>
      <c r="ADD20" s="180"/>
      <c r="ADE20" s="180"/>
      <c r="ADF20" s="180"/>
      <c r="ADG20" s="180"/>
      <c r="ADH20" s="180"/>
      <c r="ADI20" s="180"/>
      <c r="ADJ20" s="180"/>
      <c r="ADK20" s="180"/>
      <c r="ADL20" s="180"/>
      <c r="ADM20" s="180"/>
      <c r="ADN20" s="180"/>
      <c r="ADO20" s="180"/>
      <c r="ADP20" s="180"/>
      <c r="ADQ20" s="180"/>
      <c r="ADR20" s="180"/>
      <c r="ADS20" s="180"/>
      <c r="ADT20" s="180"/>
      <c r="ADU20" s="180"/>
      <c r="ADV20" s="180"/>
      <c r="ADW20" s="180"/>
      <c r="ADX20" s="180"/>
      <c r="ADY20" s="180"/>
      <c r="ADZ20" s="180"/>
      <c r="AEA20" s="180"/>
      <c r="AEB20" s="180"/>
      <c r="AEC20" s="180"/>
      <c r="AED20" s="180"/>
      <c r="AEE20" s="180"/>
      <c r="AEF20" s="180"/>
      <c r="AEG20" s="180"/>
      <c r="AEH20" s="180"/>
      <c r="AEI20" s="180"/>
      <c r="AEJ20" s="180"/>
      <c r="AEK20" s="180"/>
      <c r="AEL20" s="180"/>
      <c r="AEM20" s="180"/>
      <c r="AEN20" s="180"/>
      <c r="AEO20" s="180"/>
      <c r="AEP20" s="180"/>
      <c r="AEQ20" s="180"/>
      <c r="AER20" s="180"/>
      <c r="AES20" s="180"/>
      <c r="AET20" s="180"/>
      <c r="AEU20" s="180"/>
      <c r="AEV20" s="180"/>
      <c r="AEW20" s="180"/>
      <c r="AEX20" s="180"/>
      <c r="AEY20" s="180"/>
      <c r="AEZ20" s="180"/>
      <c r="AFA20" s="180"/>
      <c r="AFB20" s="180"/>
      <c r="AFC20" s="180"/>
      <c r="AFD20" s="180"/>
      <c r="AFE20" s="180"/>
      <c r="AFF20" s="180"/>
      <c r="AFG20" s="180"/>
      <c r="AFH20" s="180"/>
      <c r="AFI20" s="180"/>
      <c r="AFJ20" s="180"/>
      <c r="AFK20" s="180"/>
      <c r="AFL20" s="180"/>
      <c r="AFM20" s="180"/>
      <c r="AFN20" s="180"/>
      <c r="AFO20" s="180"/>
      <c r="AFP20" s="180"/>
      <c r="AFQ20" s="180"/>
      <c r="AFR20" s="180"/>
      <c r="AFS20" s="180"/>
      <c r="AFT20" s="180"/>
      <c r="AFU20" s="180"/>
      <c r="AFV20" s="180"/>
      <c r="AFW20" s="180"/>
      <c r="AFX20" s="180"/>
      <c r="AFY20" s="180"/>
      <c r="AFZ20" s="180"/>
      <c r="AGA20" s="180"/>
      <c r="AGB20" s="180"/>
      <c r="AGC20" s="180"/>
      <c r="AGD20" s="180"/>
      <c r="AGE20" s="180"/>
      <c r="AGF20" s="180"/>
      <c r="AGG20" s="180"/>
      <c r="AGH20" s="180"/>
      <c r="AGI20" s="180"/>
      <c r="AGJ20" s="180"/>
      <c r="AGK20" s="180"/>
      <c r="AGL20" s="180"/>
      <c r="AGM20" s="180"/>
      <c r="AGN20" s="180"/>
      <c r="AGO20" s="180"/>
      <c r="AGP20" s="180"/>
      <c r="AGQ20" s="180"/>
      <c r="AGR20" s="180"/>
      <c r="AGS20" s="180"/>
      <c r="AGT20" s="180"/>
      <c r="AGU20" s="180"/>
      <c r="AGV20" s="180"/>
      <c r="AGW20" s="180"/>
      <c r="AGX20" s="180"/>
      <c r="AGY20" s="180"/>
      <c r="AGZ20" s="180"/>
      <c r="AHA20" s="180"/>
      <c r="AHB20" s="180"/>
      <c r="AHC20" s="180"/>
      <c r="AHD20" s="180"/>
      <c r="AHE20" s="180"/>
      <c r="AHF20" s="180"/>
      <c r="AHG20" s="180"/>
      <c r="AHH20" s="180"/>
      <c r="AHI20" s="180"/>
      <c r="AHJ20" s="180"/>
      <c r="AHK20" s="180"/>
      <c r="AHL20" s="180"/>
      <c r="AHM20" s="180"/>
      <c r="AHN20" s="180"/>
      <c r="AHO20" s="180"/>
      <c r="AHP20" s="180"/>
      <c r="AHQ20" s="180"/>
      <c r="AHR20" s="180"/>
      <c r="AHS20" s="180"/>
      <c r="AHT20" s="180"/>
      <c r="AHU20" s="180"/>
      <c r="AHV20" s="180"/>
      <c r="AHW20" s="180"/>
      <c r="AHX20" s="180"/>
      <c r="AHY20" s="180"/>
      <c r="AHZ20" s="180"/>
      <c r="AIA20" s="180"/>
      <c r="AIB20" s="180"/>
      <c r="AIC20" s="180"/>
      <c r="AID20" s="180"/>
      <c r="AIE20" s="180"/>
      <c r="AIF20" s="180"/>
      <c r="AIG20" s="180"/>
      <c r="AIH20" s="180"/>
      <c r="AII20" s="180"/>
      <c r="AIJ20" s="180"/>
      <c r="AIK20" s="180"/>
      <c r="AIL20" s="180"/>
      <c r="AIM20" s="180"/>
      <c r="AIN20" s="180"/>
      <c r="AIO20" s="180"/>
      <c r="AIP20" s="180"/>
      <c r="AIQ20" s="180"/>
      <c r="AIR20" s="180"/>
      <c r="AIS20" s="180"/>
      <c r="AIT20" s="180"/>
      <c r="AIU20" s="180"/>
      <c r="AIV20" s="180"/>
      <c r="AIW20" s="180"/>
      <c r="AIX20" s="180"/>
      <c r="AIY20" s="180"/>
      <c r="AIZ20" s="180"/>
      <c r="AJA20" s="180"/>
      <c r="AJB20" s="180"/>
      <c r="AJC20" s="180"/>
      <c r="AJD20" s="180"/>
      <c r="AJE20" s="180"/>
      <c r="AJF20" s="180"/>
      <c r="AJG20" s="180"/>
      <c r="AJH20" s="180"/>
      <c r="AJI20" s="180"/>
      <c r="AJJ20" s="180"/>
      <c r="AJK20" s="180"/>
      <c r="AJL20" s="180"/>
      <c r="AJM20" s="180"/>
      <c r="AJN20" s="180"/>
      <c r="AJO20" s="180"/>
      <c r="AJP20" s="180"/>
      <c r="AJQ20" s="180"/>
      <c r="AJR20" s="180"/>
      <c r="AJS20" s="180"/>
      <c r="AJT20" s="180"/>
      <c r="AJU20" s="180"/>
      <c r="AJV20" s="180"/>
      <c r="AJW20" s="180"/>
      <c r="AJX20" s="180"/>
      <c r="AJY20" s="180"/>
      <c r="AJZ20" s="180"/>
      <c r="AKA20" s="180"/>
      <c r="AKB20" s="180"/>
      <c r="AKC20" s="180"/>
      <c r="AKD20" s="180"/>
      <c r="AKE20" s="180"/>
      <c r="AKF20" s="180"/>
      <c r="AKG20" s="180"/>
      <c r="AKH20" s="180"/>
      <c r="AKI20" s="180"/>
      <c r="AKJ20" s="180"/>
      <c r="AKK20" s="180"/>
      <c r="AKL20" s="180"/>
      <c r="AKM20" s="180"/>
      <c r="AKN20" s="180"/>
      <c r="AKO20" s="180"/>
      <c r="AKP20" s="180"/>
      <c r="AKQ20" s="180"/>
      <c r="AKR20" s="180"/>
      <c r="AKS20" s="180"/>
      <c r="AKT20" s="180"/>
      <c r="AKU20" s="180"/>
      <c r="AKV20" s="180"/>
      <c r="AKW20" s="180"/>
      <c r="AKX20" s="180"/>
      <c r="AKY20" s="180"/>
      <c r="AKZ20" s="180"/>
      <c r="ALA20" s="180"/>
      <c r="ALB20" s="180"/>
      <c r="ALC20" s="180"/>
      <c r="ALD20" s="180"/>
      <c r="ALE20" s="180"/>
      <c r="ALF20" s="180"/>
      <c r="ALG20" s="180"/>
      <c r="ALH20" s="180"/>
      <c r="ALI20" s="180"/>
      <c r="ALJ20" s="180"/>
      <c r="ALK20" s="180"/>
      <c r="ALL20" s="180"/>
      <c r="ALM20" s="180"/>
      <c r="ALN20" s="180"/>
      <c r="ALO20" s="180"/>
      <c r="ALP20" s="180"/>
      <c r="ALQ20" s="180"/>
      <c r="ALR20" s="180"/>
      <c r="ALS20" s="180"/>
      <c r="ALT20" s="180"/>
      <c r="ALU20" s="180"/>
      <c r="ALV20" s="180"/>
      <c r="ALW20" s="180"/>
      <c r="ALX20" s="180"/>
      <c r="ALY20" s="180"/>
      <c r="ALZ20" s="180"/>
      <c r="AMA20" s="180"/>
      <c r="AMB20" s="180"/>
      <c r="AMC20" s="180"/>
      <c r="AMD20" s="180"/>
      <c r="AME20" s="180"/>
      <c r="AMF20" s="180"/>
      <c r="AMG20" s="180"/>
      <c r="AMH20" s="180"/>
      <c r="AMI20" s="180"/>
      <c r="AMJ20" s="180"/>
      <c r="AMK20" s="180"/>
      <c r="AML20" s="180"/>
      <c r="AMM20" s="180"/>
      <c r="AMN20" s="180"/>
      <c r="AMO20" s="180"/>
      <c r="AMP20" s="180"/>
      <c r="AMQ20" s="180"/>
      <c r="AMR20" s="180"/>
      <c r="AMS20" s="180"/>
      <c r="AMT20" s="180"/>
      <c r="AMU20" s="180"/>
      <c r="AMV20" s="180"/>
      <c r="AMW20" s="180"/>
      <c r="AMX20" s="180"/>
      <c r="AMY20" s="180"/>
      <c r="AMZ20" s="180"/>
      <c r="ANA20" s="180"/>
      <c r="ANB20" s="180"/>
      <c r="ANC20" s="180"/>
      <c r="AND20" s="180"/>
      <c r="ANE20" s="180"/>
      <c r="ANF20" s="180"/>
      <c r="ANG20" s="180"/>
      <c r="ANH20" s="180"/>
      <c r="ANI20" s="180"/>
      <c r="ANJ20" s="180"/>
      <c r="ANK20" s="180"/>
      <c r="ANL20" s="180"/>
      <c r="ANM20" s="180"/>
      <c r="ANN20" s="180"/>
      <c r="ANO20" s="180"/>
      <c r="ANP20" s="180"/>
      <c r="ANQ20" s="180"/>
      <c r="ANR20" s="180"/>
      <c r="ANS20" s="180"/>
      <c r="ANT20" s="180"/>
      <c r="ANU20" s="180"/>
      <c r="ANV20" s="180"/>
      <c r="ANW20" s="180"/>
      <c r="ANX20" s="180"/>
      <c r="ANY20" s="180"/>
      <c r="ANZ20" s="180"/>
      <c r="AOA20" s="180"/>
      <c r="AOB20" s="180"/>
      <c r="AOC20" s="180"/>
      <c r="AOD20" s="180"/>
      <c r="AOE20" s="180"/>
      <c r="AOF20" s="180"/>
      <c r="AOG20" s="180"/>
      <c r="AOH20" s="180"/>
      <c r="AOI20" s="180"/>
      <c r="AOJ20" s="180"/>
      <c r="AOK20" s="180"/>
      <c r="AOL20" s="180"/>
      <c r="AOM20" s="180"/>
      <c r="AON20" s="180"/>
      <c r="AOO20" s="180"/>
      <c r="AOP20" s="180"/>
      <c r="AOQ20" s="180"/>
      <c r="AOR20" s="180"/>
      <c r="AOS20" s="180"/>
      <c r="AOT20" s="180"/>
      <c r="AOU20" s="180"/>
      <c r="AOV20" s="180"/>
      <c r="AOW20" s="180"/>
      <c r="AOX20" s="180"/>
      <c r="AOY20" s="180"/>
      <c r="AOZ20" s="180"/>
      <c r="APA20" s="180"/>
      <c r="APB20" s="180"/>
      <c r="APC20" s="180"/>
      <c r="APD20" s="180"/>
      <c r="APE20" s="180"/>
      <c r="APF20" s="180"/>
      <c r="APG20" s="180"/>
      <c r="APH20" s="180"/>
      <c r="API20" s="180"/>
      <c r="APJ20" s="180"/>
      <c r="APK20" s="180"/>
      <c r="APL20" s="180"/>
      <c r="APM20" s="180"/>
      <c r="APN20" s="180"/>
      <c r="APO20" s="180"/>
      <c r="APP20" s="180"/>
      <c r="APQ20" s="180"/>
      <c r="APR20" s="180"/>
      <c r="APS20" s="180"/>
      <c r="APT20" s="180"/>
      <c r="APU20" s="180"/>
      <c r="APV20" s="180"/>
      <c r="APW20" s="180"/>
      <c r="APX20" s="180"/>
      <c r="APY20" s="180"/>
      <c r="APZ20" s="180"/>
      <c r="AQA20" s="180"/>
      <c r="AQB20" s="180"/>
      <c r="AQC20" s="180"/>
      <c r="AQD20" s="180"/>
      <c r="AQE20" s="180"/>
      <c r="AQF20" s="180"/>
      <c r="AQG20" s="180"/>
      <c r="AQH20" s="180"/>
      <c r="AQI20" s="180"/>
      <c r="AQJ20" s="180"/>
      <c r="AQK20" s="180"/>
      <c r="AQL20" s="180"/>
      <c r="AQM20" s="180"/>
      <c r="AQN20" s="180"/>
      <c r="AQO20" s="180"/>
      <c r="AQP20" s="180"/>
      <c r="AQQ20" s="180"/>
      <c r="AQR20" s="180"/>
      <c r="AQS20" s="180"/>
      <c r="AQT20" s="180"/>
      <c r="AQU20" s="180"/>
      <c r="AQV20" s="180"/>
      <c r="AQW20" s="180"/>
      <c r="AQX20" s="180"/>
      <c r="AQY20" s="180"/>
      <c r="AQZ20" s="180"/>
      <c r="ARA20" s="180"/>
      <c r="ARB20" s="180"/>
      <c r="ARC20" s="180"/>
      <c r="ARD20" s="180"/>
      <c r="ARE20" s="180"/>
      <c r="ARF20" s="180"/>
      <c r="ARG20" s="180"/>
      <c r="ARH20" s="180"/>
      <c r="ARI20" s="180"/>
      <c r="ARJ20" s="180"/>
      <c r="ARK20" s="180"/>
      <c r="ARL20" s="180"/>
      <c r="ARM20" s="180"/>
      <c r="ARN20" s="180"/>
      <c r="ARO20" s="180"/>
      <c r="ARP20" s="180"/>
      <c r="ARQ20" s="180"/>
      <c r="ARR20" s="180"/>
      <c r="ARS20" s="180"/>
      <c r="ART20" s="180"/>
      <c r="ARU20" s="180"/>
      <c r="ARV20" s="180"/>
      <c r="ARW20" s="180"/>
      <c r="ARX20" s="180"/>
      <c r="ARY20" s="180"/>
      <c r="ARZ20" s="180"/>
      <c r="ASA20" s="180"/>
      <c r="ASB20" s="180"/>
      <c r="ASC20" s="180"/>
      <c r="ASD20" s="180"/>
      <c r="ASE20" s="180"/>
      <c r="ASF20" s="180"/>
      <c r="ASG20" s="180"/>
      <c r="ASH20" s="180"/>
      <c r="ASI20" s="180"/>
      <c r="ASJ20" s="180"/>
      <c r="ASK20" s="180"/>
      <c r="ASL20" s="180"/>
      <c r="ASM20" s="180"/>
      <c r="ASN20" s="180"/>
      <c r="ASO20" s="180"/>
      <c r="ASP20" s="180"/>
      <c r="ASQ20" s="180"/>
      <c r="ASR20" s="180"/>
      <c r="ASS20" s="180"/>
      <c r="AST20" s="180"/>
      <c r="ASU20" s="180"/>
      <c r="ASV20" s="180"/>
      <c r="ASW20" s="180"/>
      <c r="ASX20" s="180"/>
      <c r="ASY20" s="180"/>
      <c r="ASZ20" s="180"/>
      <c r="ATA20" s="180"/>
      <c r="ATB20" s="180"/>
      <c r="ATC20" s="180"/>
      <c r="ATD20" s="180"/>
      <c r="ATE20" s="180"/>
      <c r="ATF20" s="180"/>
      <c r="ATG20" s="180"/>
      <c r="ATH20" s="180"/>
      <c r="ATI20" s="180"/>
      <c r="ATJ20" s="180"/>
      <c r="ATK20" s="180"/>
      <c r="ATL20" s="180"/>
      <c r="ATM20" s="180"/>
      <c r="ATN20" s="180"/>
      <c r="ATO20" s="180"/>
      <c r="ATP20" s="180"/>
      <c r="ATQ20" s="180"/>
      <c r="ATR20" s="180"/>
      <c r="ATS20" s="180"/>
      <c r="ATT20" s="180"/>
      <c r="ATU20" s="180"/>
      <c r="ATV20" s="180"/>
      <c r="ATW20" s="180"/>
      <c r="ATX20" s="180"/>
      <c r="ATY20" s="180"/>
      <c r="ATZ20" s="180"/>
      <c r="AUA20" s="180"/>
      <c r="AUB20" s="180"/>
      <c r="AUC20" s="180"/>
      <c r="AUD20" s="180"/>
      <c r="AUE20" s="180"/>
      <c r="AUF20" s="180"/>
      <c r="AUG20" s="180"/>
      <c r="AUH20" s="180"/>
      <c r="AUI20" s="180"/>
      <c r="AUJ20" s="180"/>
      <c r="AUK20" s="180"/>
      <c r="AUL20" s="180"/>
      <c r="AUM20" s="180"/>
      <c r="AUN20" s="180"/>
      <c r="AUO20" s="180"/>
      <c r="AUP20" s="180"/>
      <c r="AUQ20" s="180"/>
      <c r="AUR20" s="180"/>
      <c r="AUS20" s="180"/>
      <c r="AUT20" s="180"/>
      <c r="AUU20" s="180"/>
      <c r="AUV20" s="180"/>
      <c r="AUW20" s="180"/>
      <c r="AUX20" s="180"/>
      <c r="AUY20" s="180"/>
      <c r="AUZ20" s="180"/>
      <c r="AVA20" s="180"/>
      <c r="AVB20" s="180"/>
      <c r="AVC20" s="180"/>
      <c r="AVD20" s="180"/>
      <c r="AVE20" s="180"/>
      <c r="AVF20" s="180"/>
      <c r="AVG20" s="180"/>
      <c r="AVH20" s="180"/>
      <c r="AVI20" s="180"/>
      <c r="AVJ20" s="180"/>
      <c r="AVK20" s="180"/>
      <c r="AVL20" s="180"/>
      <c r="AVM20" s="180"/>
      <c r="AVN20" s="180"/>
      <c r="AVO20" s="180"/>
      <c r="AVP20" s="180"/>
      <c r="AVQ20" s="180"/>
      <c r="AVR20" s="180"/>
      <c r="AVS20" s="180"/>
      <c r="AVT20" s="180"/>
      <c r="AVU20" s="180"/>
      <c r="AVV20" s="180"/>
      <c r="AVW20" s="180"/>
      <c r="AVX20" s="180"/>
      <c r="AVY20" s="180"/>
      <c r="AVZ20" s="180"/>
      <c r="AWA20" s="180"/>
      <c r="AWB20" s="180"/>
      <c r="AWC20" s="180"/>
      <c r="AWD20" s="180"/>
      <c r="AWE20" s="180"/>
      <c r="AWF20" s="180"/>
      <c r="AWG20" s="180"/>
      <c r="AWH20" s="180"/>
      <c r="AWI20" s="180"/>
      <c r="AWJ20" s="180"/>
      <c r="AWK20" s="180"/>
      <c r="AWL20" s="180"/>
      <c r="AWM20" s="180"/>
      <c r="AWN20" s="180"/>
      <c r="AWO20" s="180"/>
      <c r="AWP20" s="180"/>
      <c r="AWQ20" s="180"/>
      <c r="AWR20" s="180"/>
      <c r="AWS20" s="180"/>
      <c r="AWT20" s="180"/>
      <c r="AWU20" s="180"/>
      <c r="AWV20" s="180"/>
      <c r="AWW20" s="180"/>
      <c r="AWX20" s="180"/>
      <c r="AWY20" s="180"/>
      <c r="AWZ20" s="180"/>
      <c r="AXA20" s="180"/>
      <c r="AXB20" s="180"/>
      <c r="AXC20" s="180"/>
      <c r="AXD20" s="180"/>
      <c r="AXE20" s="180"/>
      <c r="AXF20" s="180"/>
      <c r="AXG20" s="180"/>
      <c r="AXH20" s="180"/>
      <c r="AXI20" s="180"/>
      <c r="AXJ20" s="180"/>
      <c r="AXK20" s="180"/>
      <c r="AXL20" s="180"/>
      <c r="AXM20" s="180"/>
      <c r="AXN20" s="180"/>
      <c r="AXO20" s="180"/>
      <c r="AXP20" s="180"/>
      <c r="AXQ20" s="180"/>
      <c r="AXR20" s="180"/>
      <c r="AXS20" s="180"/>
      <c r="AXT20" s="180"/>
      <c r="AXU20" s="180"/>
      <c r="AXV20" s="180"/>
      <c r="AXW20" s="180"/>
      <c r="AXX20" s="180"/>
      <c r="AXY20" s="180"/>
      <c r="AXZ20" s="180"/>
      <c r="AYA20" s="180"/>
      <c r="AYB20" s="180"/>
      <c r="AYC20" s="180"/>
      <c r="AYD20" s="180"/>
      <c r="AYE20" s="180"/>
      <c r="AYF20" s="180"/>
      <c r="AYG20" s="180"/>
      <c r="AYH20" s="180"/>
      <c r="AYI20" s="180"/>
      <c r="AYJ20" s="180"/>
      <c r="AYK20" s="180"/>
      <c r="AYL20" s="180"/>
      <c r="AYM20" s="180"/>
      <c r="AYN20" s="180"/>
      <c r="AYO20" s="180"/>
      <c r="AYP20" s="180"/>
      <c r="AYQ20" s="180"/>
      <c r="AYR20" s="180"/>
      <c r="AYS20" s="180"/>
      <c r="AYT20" s="180"/>
      <c r="AYU20" s="180"/>
      <c r="AYV20" s="180"/>
      <c r="AYW20" s="180"/>
      <c r="AYX20" s="180"/>
      <c r="AYY20" s="180"/>
      <c r="AYZ20" s="180"/>
      <c r="AZA20" s="180"/>
      <c r="AZB20" s="180"/>
      <c r="AZC20" s="180"/>
      <c r="AZD20" s="180"/>
      <c r="AZE20" s="180"/>
      <c r="AZF20" s="180"/>
      <c r="AZG20" s="180"/>
      <c r="AZH20" s="180"/>
      <c r="AZI20" s="180"/>
      <c r="AZJ20" s="180"/>
      <c r="AZK20" s="180"/>
      <c r="AZL20" s="180"/>
      <c r="AZM20" s="180"/>
      <c r="AZN20" s="180"/>
      <c r="AZO20" s="180"/>
      <c r="AZP20" s="180"/>
      <c r="AZQ20" s="180"/>
      <c r="AZR20" s="180"/>
      <c r="AZS20" s="180"/>
      <c r="AZT20" s="180"/>
      <c r="AZU20" s="180"/>
      <c r="AZV20" s="180"/>
      <c r="AZW20" s="180"/>
      <c r="AZX20" s="180"/>
      <c r="AZY20" s="180"/>
      <c r="AZZ20" s="180"/>
      <c r="BAA20" s="180"/>
      <c r="BAB20" s="180"/>
      <c r="BAC20" s="180"/>
      <c r="BAD20" s="180"/>
      <c r="BAE20" s="180"/>
      <c r="BAF20" s="180"/>
      <c r="BAG20" s="180"/>
      <c r="BAH20" s="180"/>
      <c r="BAI20" s="180"/>
      <c r="BAJ20" s="180"/>
      <c r="BAK20" s="180"/>
      <c r="BAL20" s="180"/>
      <c r="BAM20" s="180"/>
      <c r="BAN20" s="180"/>
      <c r="BAO20" s="180"/>
      <c r="BAP20" s="180"/>
      <c r="BAQ20" s="180"/>
      <c r="BAR20" s="180"/>
      <c r="BAS20" s="180"/>
      <c r="BAT20" s="180"/>
      <c r="BAU20" s="180"/>
      <c r="BAV20" s="180"/>
      <c r="BAW20" s="180"/>
      <c r="BAX20" s="180"/>
      <c r="BAY20" s="180"/>
      <c r="BAZ20" s="180"/>
      <c r="BBA20" s="180"/>
      <c r="BBB20" s="180"/>
      <c r="BBC20" s="180"/>
      <c r="BBD20" s="180"/>
      <c r="BBE20" s="180"/>
      <c r="BBF20" s="180"/>
      <c r="BBG20" s="180"/>
      <c r="BBH20" s="180"/>
      <c r="BBI20" s="180"/>
      <c r="BBJ20" s="180"/>
      <c r="BBK20" s="180"/>
      <c r="BBL20" s="180"/>
      <c r="BBM20" s="180"/>
      <c r="BBN20" s="180"/>
      <c r="BBO20" s="180"/>
      <c r="BBP20" s="180"/>
      <c r="BBQ20" s="180"/>
      <c r="BBR20" s="180"/>
      <c r="BBS20" s="180"/>
      <c r="BBT20" s="180"/>
      <c r="BBU20" s="180"/>
      <c r="BBV20" s="180"/>
      <c r="BBW20" s="180"/>
      <c r="BBX20" s="180"/>
      <c r="BBY20" s="180"/>
      <c r="BBZ20" s="180"/>
      <c r="BCA20" s="180"/>
      <c r="BCB20" s="180"/>
      <c r="BCC20" s="180"/>
      <c r="BCD20" s="180"/>
      <c r="BCE20" s="180"/>
      <c r="BCF20" s="180"/>
      <c r="BCG20" s="180"/>
      <c r="BCH20" s="180"/>
      <c r="BCI20" s="180"/>
      <c r="BCJ20" s="180"/>
      <c r="BCK20" s="180"/>
      <c r="BCL20" s="180"/>
      <c r="BCM20" s="180"/>
      <c r="BCN20" s="180"/>
      <c r="BCO20" s="180"/>
      <c r="BCP20" s="180"/>
      <c r="BCQ20" s="180"/>
      <c r="BCR20" s="180"/>
      <c r="BCS20" s="180"/>
      <c r="BCT20" s="180"/>
      <c r="BCU20" s="180"/>
      <c r="BCV20" s="180"/>
      <c r="BCW20" s="180"/>
      <c r="BCX20" s="180"/>
      <c r="BCY20" s="180"/>
      <c r="BCZ20" s="180"/>
      <c r="BDA20" s="180"/>
      <c r="BDB20" s="180"/>
      <c r="BDC20" s="180"/>
      <c r="BDD20" s="180"/>
      <c r="BDE20" s="180"/>
      <c r="BDF20" s="180"/>
      <c r="BDG20" s="180"/>
      <c r="BDH20" s="180"/>
      <c r="BDI20" s="180"/>
      <c r="BDJ20" s="180"/>
      <c r="BDK20" s="180"/>
      <c r="BDL20" s="180"/>
      <c r="BDM20" s="180"/>
      <c r="BDN20" s="180"/>
      <c r="BDO20" s="180"/>
      <c r="BDP20" s="180"/>
      <c r="BDQ20" s="180"/>
      <c r="BDR20" s="180"/>
      <c r="BDS20" s="180"/>
      <c r="BDT20" s="180"/>
      <c r="BDU20" s="180"/>
      <c r="BDV20" s="180"/>
      <c r="BDW20" s="180"/>
      <c r="BDX20" s="180"/>
      <c r="BDY20" s="180"/>
      <c r="BDZ20" s="180"/>
      <c r="BEA20" s="180"/>
      <c r="BEB20" s="180"/>
      <c r="BEC20" s="180"/>
      <c r="BED20" s="180"/>
      <c r="BEE20" s="180"/>
      <c r="BEF20" s="180"/>
      <c r="BEG20" s="180"/>
      <c r="BEH20" s="180"/>
      <c r="BEI20" s="180"/>
      <c r="BEJ20" s="180"/>
      <c r="BEK20" s="180"/>
      <c r="BEL20" s="180"/>
      <c r="BEM20" s="180"/>
      <c r="BEN20" s="180"/>
      <c r="BEO20" s="180"/>
      <c r="BEP20" s="180"/>
      <c r="BEQ20" s="180"/>
      <c r="BER20" s="180"/>
      <c r="BES20" s="180"/>
      <c r="BET20" s="180"/>
      <c r="BEU20" s="180"/>
      <c r="BEV20" s="180"/>
      <c r="BEW20" s="180"/>
      <c r="BEX20" s="180"/>
      <c r="BEY20" s="180"/>
      <c r="BEZ20" s="180"/>
      <c r="BFA20" s="180"/>
      <c r="BFB20" s="180"/>
      <c r="BFC20" s="180"/>
      <c r="BFD20" s="180"/>
      <c r="BFE20" s="180"/>
      <c r="BFF20" s="180"/>
      <c r="BFG20" s="180"/>
      <c r="BFH20" s="180"/>
      <c r="BFI20" s="180"/>
      <c r="BFJ20" s="180"/>
      <c r="BFK20" s="180"/>
      <c r="BFL20" s="180"/>
      <c r="BFM20" s="180"/>
      <c r="BFN20" s="180"/>
      <c r="BFO20" s="180"/>
      <c r="BFP20" s="180"/>
      <c r="BFQ20" s="180"/>
      <c r="BFR20" s="180"/>
      <c r="BFS20" s="180"/>
      <c r="BFT20" s="180"/>
      <c r="BFU20" s="180"/>
      <c r="BFV20" s="180"/>
      <c r="BFW20" s="180"/>
      <c r="BFX20" s="180"/>
      <c r="BFY20" s="180"/>
      <c r="BFZ20" s="180"/>
      <c r="BGA20" s="180"/>
      <c r="BGB20" s="180"/>
      <c r="BGC20" s="180"/>
      <c r="BGD20" s="180"/>
      <c r="BGE20" s="180"/>
      <c r="BGF20" s="180"/>
      <c r="BGG20" s="180"/>
      <c r="BGH20" s="180"/>
      <c r="BGI20" s="180"/>
      <c r="BGJ20" s="180"/>
      <c r="BGK20" s="180"/>
      <c r="BGL20" s="180"/>
      <c r="BGM20" s="180"/>
      <c r="BGN20" s="180"/>
      <c r="BGO20" s="180"/>
      <c r="BGP20" s="180"/>
      <c r="BGQ20" s="180"/>
      <c r="BGR20" s="180"/>
      <c r="BGS20" s="180"/>
      <c r="BGT20" s="180"/>
      <c r="BGU20" s="180"/>
      <c r="BGV20" s="180"/>
      <c r="BGW20" s="180"/>
      <c r="BGX20" s="180"/>
      <c r="BGY20" s="180"/>
      <c r="BGZ20" s="180"/>
      <c r="BHA20" s="180"/>
      <c r="BHB20" s="180"/>
      <c r="BHC20" s="180"/>
      <c r="BHD20" s="180"/>
      <c r="BHE20" s="180"/>
      <c r="BHF20" s="180"/>
      <c r="BHG20" s="180"/>
      <c r="BHH20" s="180"/>
      <c r="BHI20" s="180"/>
      <c r="BHJ20" s="180"/>
      <c r="BHK20" s="180"/>
      <c r="BHL20" s="180"/>
      <c r="BHM20" s="180"/>
      <c r="BHN20" s="180"/>
      <c r="BHO20" s="180"/>
      <c r="BHP20" s="180"/>
      <c r="BHQ20" s="180"/>
      <c r="BHR20" s="180"/>
      <c r="BHS20" s="180"/>
      <c r="BHT20" s="180"/>
      <c r="BHU20" s="180"/>
      <c r="BHV20" s="180"/>
      <c r="BHW20" s="180"/>
      <c r="BHX20" s="180"/>
      <c r="BHY20" s="180"/>
      <c r="BHZ20" s="180"/>
      <c r="BIA20" s="180"/>
      <c r="BIB20" s="180"/>
      <c r="BIC20" s="180"/>
      <c r="BID20" s="180"/>
      <c r="BIE20" s="180"/>
      <c r="BIF20" s="180"/>
      <c r="BIG20" s="180"/>
      <c r="BIH20" s="180"/>
      <c r="BII20" s="180"/>
      <c r="BIJ20" s="180"/>
      <c r="BIK20" s="180"/>
      <c r="BIL20" s="180"/>
      <c r="BIM20" s="180"/>
      <c r="BIN20" s="180"/>
      <c r="BIO20" s="180"/>
      <c r="BIP20" s="180"/>
      <c r="BIQ20" s="180"/>
      <c r="BIR20" s="180"/>
      <c r="BIS20" s="180"/>
      <c r="BIT20" s="180"/>
      <c r="BIU20" s="180"/>
      <c r="BIV20" s="180"/>
      <c r="BIW20" s="180"/>
      <c r="BIX20" s="180"/>
      <c r="BIY20" s="180"/>
      <c r="BIZ20" s="180"/>
      <c r="BJA20" s="180"/>
      <c r="BJB20" s="180"/>
      <c r="BJC20" s="180"/>
      <c r="BJD20" s="180"/>
      <c r="BJE20" s="180"/>
      <c r="BJF20" s="180"/>
      <c r="BJG20" s="180"/>
      <c r="BJH20" s="180"/>
      <c r="BJI20" s="180"/>
      <c r="BJJ20" s="180"/>
      <c r="BJK20" s="180"/>
      <c r="BJL20" s="180"/>
      <c r="BJM20" s="180"/>
      <c r="BJN20" s="180"/>
      <c r="BJO20" s="180"/>
      <c r="BJP20" s="180"/>
      <c r="BJQ20" s="180"/>
      <c r="BJR20" s="180"/>
      <c r="BJS20" s="180"/>
      <c r="BJT20" s="180"/>
      <c r="BJU20" s="180"/>
      <c r="BJV20" s="180"/>
      <c r="BJW20" s="180"/>
      <c r="BJX20" s="180"/>
      <c r="BJY20" s="180"/>
      <c r="BJZ20" s="180"/>
      <c r="BKA20" s="180"/>
      <c r="BKB20" s="180"/>
      <c r="BKC20" s="180"/>
      <c r="BKD20" s="180"/>
      <c r="BKE20" s="180"/>
      <c r="BKF20" s="180"/>
      <c r="BKG20" s="180"/>
      <c r="BKH20" s="180"/>
      <c r="BKI20" s="180"/>
      <c r="BKJ20" s="180"/>
      <c r="BKK20" s="180"/>
      <c r="BKL20" s="180"/>
      <c r="BKM20" s="180"/>
      <c r="BKN20" s="180"/>
      <c r="BKO20" s="180"/>
      <c r="BKP20" s="180"/>
      <c r="BKQ20" s="180"/>
      <c r="BKR20" s="180"/>
      <c r="BKS20" s="180"/>
      <c r="BKT20" s="180"/>
      <c r="BKU20" s="180"/>
      <c r="BKV20" s="180"/>
      <c r="BKW20" s="180"/>
      <c r="BKX20" s="180"/>
      <c r="BKY20" s="180"/>
      <c r="BKZ20" s="180"/>
      <c r="BLA20" s="180"/>
      <c r="BLB20" s="180"/>
      <c r="BLC20" s="180"/>
      <c r="BLD20" s="180"/>
      <c r="BLE20" s="180"/>
      <c r="BLF20" s="180"/>
      <c r="BLG20" s="180"/>
      <c r="BLH20" s="180"/>
      <c r="BLI20" s="180"/>
      <c r="BLJ20" s="180"/>
      <c r="BLK20" s="180"/>
      <c r="BLL20" s="180"/>
      <c r="BLM20" s="180"/>
      <c r="BLN20" s="180"/>
      <c r="BLO20" s="180"/>
      <c r="BLP20" s="180"/>
      <c r="BLQ20" s="180"/>
      <c r="BLR20" s="180"/>
      <c r="BLS20" s="180"/>
      <c r="BLT20" s="180"/>
      <c r="BLU20" s="180"/>
      <c r="BLV20" s="180"/>
      <c r="BLW20" s="180"/>
      <c r="BLX20" s="180"/>
      <c r="BLY20" s="180"/>
      <c r="BLZ20" s="180"/>
      <c r="BMA20" s="180"/>
      <c r="BMB20" s="180"/>
      <c r="BMC20" s="180"/>
      <c r="BMD20" s="180"/>
      <c r="BME20" s="180"/>
      <c r="BMF20" s="180"/>
      <c r="BMG20" s="180"/>
      <c r="BMH20" s="180"/>
      <c r="BMI20" s="180"/>
      <c r="BMJ20" s="180"/>
      <c r="BMK20" s="180"/>
      <c r="BML20" s="180"/>
      <c r="BMM20" s="180"/>
      <c r="BMN20" s="180"/>
      <c r="BMO20" s="180"/>
      <c r="BMP20" s="180"/>
      <c r="BMQ20" s="180"/>
      <c r="BMR20" s="180"/>
      <c r="BMS20" s="180"/>
      <c r="BMT20" s="180"/>
      <c r="BMU20" s="180"/>
      <c r="BMV20" s="180"/>
      <c r="BMW20" s="180"/>
      <c r="BMX20" s="180"/>
      <c r="BMY20" s="180"/>
      <c r="BMZ20" s="180"/>
      <c r="BNA20" s="180"/>
      <c r="BNB20" s="180"/>
      <c r="BNC20" s="180"/>
      <c r="BND20" s="180"/>
      <c r="BNE20" s="180"/>
      <c r="BNF20" s="180"/>
      <c r="BNG20" s="180"/>
      <c r="BNH20" s="180"/>
      <c r="BNI20" s="180"/>
      <c r="BNJ20" s="180"/>
      <c r="BNK20" s="180"/>
      <c r="BNL20" s="180"/>
      <c r="BNM20" s="180"/>
      <c r="BNN20" s="180"/>
      <c r="BNO20" s="180"/>
      <c r="BNP20" s="180"/>
      <c r="BNQ20" s="180"/>
      <c r="BNR20" s="180"/>
      <c r="BNS20" s="180"/>
      <c r="BNT20" s="180"/>
      <c r="BNU20" s="180"/>
      <c r="BNV20" s="180"/>
      <c r="BNW20" s="180"/>
      <c r="BNX20" s="180"/>
      <c r="BNY20" s="180"/>
      <c r="BNZ20" s="180"/>
      <c r="BOA20" s="180"/>
      <c r="BOB20" s="180"/>
      <c r="BOC20" s="180"/>
      <c r="BOD20" s="180"/>
      <c r="BOE20" s="180"/>
      <c r="BOF20" s="180"/>
      <c r="BOG20" s="180"/>
      <c r="BOH20" s="180"/>
      <c r="BOI20" s="180"/>
      <c r="BOJ20" s="180"/>
      <c r="BOK20" s="180"/>
      <c r="BOL20" s="180"/>
      <c r="BOM20" s="180"/>
      <c r="BON20" s="180"/>
      <c r="BOO20" s="180"/>
      <c r="BOP20" s="180"/>
      <c r="BOQ20" s="180"/>
      <c r="BOR20" s="180"/>
      <c r="BOS20" s="180"/>
      <c r="BOT20" s="180"/>
      <c r="BOU20" s="180"/>
      <c r="BOV20" s="180"/>
      <c r="BOW20" s="180"/>
      <c r="BOX20" s="180"/>
      <c r="BOY20" s="180"/>
      <c r="BOZ20" s="180"/>
      <c r="BPA20" s="180"/>
      <c r="BPB20" s="180"/>
      <c r="BPC20" s="180"/>
      <c r="BPD20" s="180"/>
      <c r="BPE20" s="180"/>
      <c r="BPF20" s="180"/>
      <c r="BPG20" s="180"/>
      <c r="BPH20" s="180"/>
      <c r="BPI20" s="180"/>
      <c r="BPJ20" s="180"/>
      <c r="BPK20" s="180"/>
      <c r="BPL20" s="180"/>
      <c r="BPM20" s="180"/>
      <c r="BPN20" s="180"/>
      <c r="BPO20" s="180"/>
      <c r="BPP20" s="180"/>
      <c r="BPQ20" s="180"/>
      <c r="BPR20" s="180"/>
      <c r="BPS20" s="180"/>
      <c r="BPT20" s="180"/>
      <c r="BPU20" s="180"/>
      <c r="BPV20" s="180"/>
      <c r="BPW20" s="180"/>
      <c r="BPX20" s="180"/>
      <c r="BPY20" s="180"/>
      <c r="BPZ20" s="180"/>
      <c r="BQA20" s="180"/>
      <c r="BQB20" s="180"/>
      <c r="BQC20" s="180"/>
      <c r="BQD20" s="180"/>
      <c r="BQE20" s="180"/>
      <c r="BQF20" s="180"/>
      <c r="BQG20" s="180"/>
      <c r="BQH20" s="180"/>
      <c r="BQI20" s="180"/>
      <c r="BQJ20" s="180"/>
      <c r="BQK20" s="180"/>
      <c r="BQL20" s="180"/>
      <c r="BQM20" s="180"/>
      <c r="BQN20" s="180"/>
      <c r="BQO20" s="180"/>
      <c r="BQP20" s="180"/>
      <c r="BQQ20" s="180"/>
      <c r="BQR20" s="180"/>
      <c r="BQS20" s="180"/>
      <c r="BQT20" s="180"/>
      <c r="BQU20" s="180"/>
      <c r="BQV20" s="180"/>
      <c r="BQW20" s="180"/>
      <c r="BQX20" s="180"/>
      <c r="BQY20" s="180"/>
      <c r="BQZ20" s="180"/>
      <c r="BRA20" s="180"/>
      <c r="BRB20" s="180"/>
      <c r="BRC20" s="180"/>
      <c r="BRD20" s="180"/>
      <c r="BRE20" s="180"/>
      <c r="BRF20" s="180"/>
      <c r="BRG20" s="180"/>
      <c r="BRH20" s="180"/>
      <c r="BRI20" s="180"/>
      <c r="BRJ20" s="180"/>
      <c r="BRK20" s="180"/>
      <c r="BRL20" s="180"/>
      <c r="BRM20" s="180"/>
      <c r="BRN20" s="180"/>
      <c r="BRO20" s="180"/>
      <c r="BRP20" s="180"/>
      <c r="BRQ20" s="180"/>
      <c r="BRR20" s="180"/>
      <c r="BRS20" s="180"/>
      <c r="BRT20" s="180"/>
      <c r="BRU20" s="180"/>
      <c r="BRV20" s="180"/>
      <c r="BRW20" s="180"/>
      <c r="BRX20" s="180"/>
      <c r="BRY20" s="180"/>
      <c r="BRZ20" s="180"/>
      <c r="BSA20" s="180"/>
      <c r="BSB20" s="180"/>
      <c r="BSC20" s="180"/>
      <c r="BSD20" s="180"/>
      <c r="BSE20" s="180"/>
      <c r="BSF20" s="180"/>
      <c r="BSG20" s="180"/>
      <c r="BSH20" s="180"/>
      <c r="BSI20" s="180"/>
      <c r="BSJ20" s="180"/>
      <c r="BSK20" s="180"/>
      <c r="BSL20" s="180"/>
      <c r="BSM20" s="180"/>
      <c r="BSN20" s="180"/>
      <c r="BSO20" s="180"/>
      <c r="BSP20" s="180"/>
      <c r="BSQ20" s="180"/>
      <c r="BSR20" s="180"/>
      <c r="BSS20" s="180"/>
      <c r="BST20" s="180"/>
      <c r="BSU20" s="180"/>
      <c r="BSV20" s="180"/>
      <c r="BSW20" s="180"/>
      <c r="BSX20" s="180"/>
      <c r="BSY20" s="180"/>
      <c r="BSZ20" s="180"/>
      <c r="BTA20" s="180"/>
      <c r="BTB20" s="180"/>
      <c r="BTC20" s="180"/>
      <c r="BTD20" s="180"/>
      <c r="BTE20" s="180"/>
      <c r="BTF20" s="180"/>
      <c r="BTG20" s="180"/>
      <c r="BTH20" s="180"/>
      <c r="BTI20" s="180"/>
      <c r="BTJ20" s="180"/>
      <c r="BTK20" s="180"/>
      <c r="BTL20" s="180"/>
      <c r="BTM20" s="180"/>
      <c r="BTN20" s="180"/>
      <c r="BTO20" s="180"/>
      <c r="BTP20" s="180"/>
      <c r="BTQ20" s="180"/>
      <c r="BTR20" s="180"/>
      <c r="BTS20" s="180"/>
      <c r="BTT20" s="180"/>
      <c r="BTU20" s="180"/>
      <c r="BTV20" s="180"/>
      <c r="BTW20" s="180"/>
      <c r="BTX20" s="180"/>
      <c r="BTY20" s="180"/>
      <c r="BTZ20" s="180"/>
      <c r="BUA20" s="180"/>
      <c r="BUB20" s="180"/>
      <c r="BUC20" s="180"/>
      <c r="BUD20" s="180"/>
      <c r="BUE20" s="180"/>
      <c r="BUF20" s="180"/>
      <c r="BUG20" s="180"/>
      <c r="BUH20" s="180"/>
      <c r="BUI20" s="180"/>
      <c r="BUJ20" s="180"/>
      <c r="BUK20" s="180"/>
      <c r="BUL20" s="180"/>
      <c r="BUM20" s="180"/>
      <c r="BUN20" s="180"/>
      <c r="BUO20" s="180"/>
      <c r="BUP20" s="180"/>
      <c r="BUQ20" s="180"/>
      <c r="BUR20" s="180"/>
      <c r="BUS20" s="180"/>
      <c r="BUT20" s="180"/>
      <c r="BUU20" s="180"/>
      <c r="BUV20" s="180"/>
      <c r="BUW20" s="180"/>
      <c r="BUX20" s="180"/>
      <c r="BUY20" s="180"/>
      <c r="BUZ20" s="180"/>
      <c r="BVA20" s="180"/>
      <c r="BVB20" s="180"/>
      <c r="BVC20" s="180"/>
      <c r="BVD20" s="180"/>
      <c r="BVE20" s="180"/>
      <c r="BVF20" s="180"/>
      <c r="BVG20" s="180"/>
      <c r="BVH20" s="180"/>
      <c r="BVI20" s="180"/>
      <c r="BVJ20" s="180"/>
      <c r="BVK20" s="180"/>
      <c r="BVL20" s="180"/>
      <c r="BVM20" s="180"/>
      <c r="BVN20" s="180"/>
      <c r="BVO20" s="180"/>
      <c r="BVP20" s="180"/>
      <c r="BVQ20" s="180"/>
      <c r="BVR20" s="180"/>
      <c r="BVS20" s="180"/>
      <c r="BVT20" s="180"/>
      <c r="BVU20" s="180"/>
      <c r="BVV20" s="180"/>
      <c r="BVW20" s="180"/>
      <c r="BVX20" s="180"/>
      <c r="BVY20" s="180"/>
      <c r="BVZ20" s="180"/>
      <c r="BWA20" s="180"/>
      <c r="BWB20" s="180"/>
      <c r="BWC20" s="180"/>
      <c r="BWD20" s="180"/>
      <c r="BWE20" s="180"/>
      <c r="BWF20" s="180"/>
      <c r="BWG20" s="180"/>
      <c r="BWH20" s="180"/>
      <c r="BWI20" s="180"/>
      <c r="BWJ20" s="180"/>
      <c r="BWK20" s="180"/>
      <c r="BWL20" s="180"/>
      <c r="BWM20" s="180"/>
      <c r="BWN20" s="180"/>
      <c r="BWO20" s="180"/>
      <c r="BWP20" s="180"/>
      <c r="BWQ20" s="180"/>
      <c r="BWR20" s="180"/>
      <c r="BWS20" s="180"/>
      <c r="BWT20" s="180"/>
      <c r="BWU20" s="180"/>
      <c r="BWV20" s="180"/>
      <c r="BWW20" s="180"/>
      <c r="BWX20" s="180"/>
      <c r="BWY20" s="180"/>
      <c r="BWZ20" s="180"/>
      <c r="BXA20" s="180"/>
      <c r="BXB20" s="180"/>
      <c r="BXC20" s="180"/>
      <c r="BXD20" s="180"/>
      <c r="BXE20" s="180"/>
      <c r="BXF20" s="180"/>
      <c r="BXG20" s="180"/>
      <c r="BXH20" s="180"/>
      <c r="BXI20" s="180"/>
      <c r="BXJ20" s="180"/>
      <c r="BXK20" s="180"/>
      <c r="BXL20" s="180"/>
      <c r="BXM20" s="180"/>
      <c r="BXN20" s="180"/>
      <c r="BXO20" s="180"/>
      <c r="BXP20" s="180"/>
      <c r="BXQ20" s="180"/>
      <c r="BXR20" s="180"/>
      <c r="BXS20" s="180"/>
      <c r="BXT20" s="180"/>
      <c r="BXU20" s="180"/>
      <c r="BXV20" s="180"/>
      <c r="BXW20" s="180"/>
      <c r="BXX20" s="180"/>
      <c r="BXY20" s="180"/>
      <c r="BXZ20" s="180"/>
      <c r="BYA20" s="180"/>
      <c r="BYB20" s="180"/>
      <c r="BYC20" s="180"/>
      <c r="BYD20" s="180"/>
      <c r="BYE20" s="180"/>
      <c r="BYF20" s="180"/>
      <c r="BYG20" s="180"/>
      <c r="BYH20" s="180"/>
      <c r="BYI20" s="180"/>
      <c r="BYJ20" s="180"/>
      <c r="BYK20" s="180"/>
      <c r="BYL20" s="180"/>
      <c r="BYM20" s="180"/>
      <c r="BYN20" s="180"/>
      <c r="BYO20" s="180"/>
      <c r="BYP20" s="180"/>
      <c r="BYQ20" s="180"/>
      <c r="BYR20" s="180"/>
      <c r="BYS20" s="180"/>
      <c r="BYT20" s="180"/>
      <c r="BYU20" s="180"/>
      <c r="BYV20" s="180"/>
      <c r="BYW20" s="180"/>
      <c r="BYX20" s="180"/>
      <c r="BYY20" s="180"/>
      <c r="BYZ20" s="180"/>
      <c r="BZA20" s="180"/>
      <c r="BZB20" s="180"/>
      <c r="BZC20" s="180"/>
      <c r="BZD20" s="180"/>
      <c r="BZE20" s="180"/>
      <c r="BZF20" s="180"/>
      <c r="BZG20" s="180"/>
      <c r="BZH20" s="180"/>
      <c r="BZI20" s="180"/>
      <c r="BZJ20" s="180"/>
      <c r="BZK20" s="180"/>
      <c r="BZL20" s="180"/>
      <c r="BZM20" s="180"/>
      <c r="BZN20" s="180"/>
      <c r="BZO20" s="180"/>
      <c r="BZP20" s="180"/>
      <c r="BZQ20" s="180"/>
      <c r="BZR20" s="180"/>
      <c r="BZS20" s="180"/>
      <c r="BZT20" s="180"/>
      <c r="BZU20" s="180"/>
      <c r="BZV20" s="180"/>
      <c r="BZW20" s="180"/>
      <c r="BZX20" s="180"/>
      <c r="BZY20" s="180"/>
      <c r="BZZ20" s="180"/>
      <c r="CAA20" s="180"/>
      <c r="CAB20" s="180"/>
      <c r="CAC20" s="180"/>
      <c r="CAD20" s="180"/>
      <c r="CAE20" s="180"/>
      <c r="CAF20" s="180"/>
      <c r="CAG20" s="180"/>
      <c r="CAH20" s="180"/>
      <c r="CAI20" s="180"/>
      <c r="CAJ20" s="180"/>
      <c r="CAK20" s="180"/>
      <c r="CAL20" s="180"/>
      <c r="CAM20" s="180"/>
      <c r="CAN20" s="180"/>
      <c r="CAO20" s="180"/>
      <c r="CAP20" s="180"/>
      <c r="CAQ20" s="180"/>
      <c r="CAR20" s="180"/>
      <c r="CAS20" s="180"/>
      <c r="CAT20" s="180"/>
      <c r="CAU20" s="180"/>
      <c r="CAV20" s="180"/>
      <c r="CAW20" s="180"/>
      <c r="CAX20" s="180"/>
      <c r="CAY20" s="180"/>
      <c r="CAZ20" s="180"/>
      <c r="CBA20" s="180"/>
      <c r="CBB20" s="180"/>
      <c r="CBC20" s="180"/>
      <c r="CBD20" s="180"/>
      <c r="CBE20" s="180"/>
      <c r="CBF20" s="180"/>
      <c r="CBG20" s="180"/>
      <c r="CBH20" s="180"/>
      <c r="CBI20" s="180"/>
      <c r="CBJ20" s="180"/>
      <c r="CBK20" s="180"/>
      <c r="CBL20" s="180"/>
      <c r="CBM20" s="180"/>
      <c r="CBN20" s="180"/>
      <c r="CBO20" s="180"/>
      <c r="CBP20" s="180"/>
      <c r="CBQ20" s="180"/>
      <c r="CBR20" s="180"/>
      <c r="CBS20" s="180"/>
      <c r="CBT20" s="180"/>
      <c r="CBU20" s="180"/>
      <c r="CBV20" s="180"/>
      <c r="CBW20" s="180"/>
      <c r="CBX20" s="180"/>
      <c r="CBY20" s="180"/>
      <c r="CBZ20" s="180"/>
      <c r="CCA20" s="180"/>
      <c r="CCB20" s="180"/>
      <c r="CCC20" s="180"/>
      <c r="CCD20" s="180"/>
      <c r="CCE20" s="180"/>
      <c r="CCF20" s="180"/>
      <c r="CCG20" s="180"/>
      <c r="CCH20" s="180"/>
      <c r="CCI20" s="180"/>
      <c r="CCJ20" s="180"/>
      <c r="CCK20" s="180"/>
      <c r="CCL20" s="180"/>
      <c r="CCM20" s="180"/>
      <c r="CCN20" s="180"/>
      <c r="CCO20" s="180"/>
      <c r="CCP20" s="180"/>
      <c r="CCQ20" s="180"/>
      <c r="CCR20" s="180"/>
      <c r="CCS20" s="180"/>
      <c r="CCT20" s="180"/>
      <c r="CCU20" s="180"/>
      <c r="CCV20" s="180"/>
      <c r="CCW20" s="180"/>
      <c r="CCX20" s="180"/>
      <c r="CCY20" s="180"/>
      <c r="CCZ20" s="180"/>
      <c r="CDA20" s="180"/>
      <c r="CDB20" s="180"/>
      <c r="CDC20" s="180"/>
      <c r="CDD20" s="180"/>
      <c r="CDE20" s="180"/>
      <c r="CDF20" s="180"/>
      <c r="CDG20" s="180"/>
      <c r="CDH20" s="180"/>
      <c r="CDI20" s="180"/>
      <c r="CDJ20" s="180"/>
      <c r="CDK20" s="180"/>
      <c r="CDL20" s="180"/>
      <c r="CDM20" s="180"/>
      <c r="CDN20" s="180"/>
      <c r="CDO20" s="180"/>
      <c r="CDP20" s="180"/>
      <c r="CDQ20" s="180"/>
      <c r="CDR20" s="180"/>
      <c r="CDS20" s="180"/>
      <c r="CDT20" s="180"/>
      <c r="CDU20" s="180"/>
      <c r="CDV20" s="180"/>
      <c r="CDW20" s="180"/>
      <c r="CDX20" s="180"/>
      <c r="CDY20" s="180"/>
      <c r="CDZ20" s="180"/>
      <c r="CEA20" s="180"/>
      <c r="CEB20" s="180"/>
      <c r="CEC20" s="180"/>
      <c r="CED20" s="180"/>
      <c r="CEE20" s="180"/>
      <c r="CEF20" s="180"/>
      <c r="CEG20" s="180"/>
      <c r="CEH20" s="180"/>
      <c r="CEI20" s="180"/>
      <c r="CEJ20" s="180"/>
      <c r="CEK20" s="180"/>
      <c r="CEL20" s="180"/>
      <c r="CEM20" s="180"/>
      <c r="CEN20" s="180"/>
      <c r="CEO20" s="180"/>
      <c r="CEP20" s="180"/>
      <c r="CEQ20" s="180"/>
      <c r="CER20" s="180"/>
      <c r="CES20" s="180"/>
      <c r="CET20" s="180"/>
      <c r="CEU20" s="180"/>
      <c r="CEV20" s="180"/>
      <c r="CEW20" s="180"/>
      <c r="CEX20" s="180"/>
      <c r="CEY20" s="180"/>
      <c r="CEZ20" s="180"/>
      <c r="CFA20" s="180"/>
      <c r="CFB20" s="180"/>
      <c r="CFC20" s="180"/>
      <c r="CFD20" s="180"/>
      <c r="CFE20" s="180"/>
      <c r="CFF20" s="180"/>
      <c r="CFG20" s="180"/>
      <c r="CFH20" s="180"/>
      <c r="CFI20" s="180"/>
      <c r="CFJ20" s="180"/>
      <c r="CFK20" s="180"/>
      <c r="CFL20" s="180"/>
      <c r="CFM20" s="180"/>
      <c r="CFN20" s="180"/>
      <c r="CFO20" s="180"/>
      <c r="CFP20" s="180"/>
      <c r="CFQ20" s="180"/>
      <c r="CFR20" s="180"/>
      <c r="CFS20" s="180"/>
      <c r="CFT20" s="180"/>
      <c r="CFU20" s="180"/>
      <c r="CFV20" s="180"/>
      <c r="CFW20" s="180"/>
      <c r="CFX20" s="180"/>
      <c r="CFY20" s="180"/>
      <c r="CFZ20" s="180"/>
      <c r="CGA20" s="180"/>
      <c r="CGB20" s="180"/>
      <c r="CGC20" s="180"/>
      <c r="CGD20" s="180"/>
      <c r="CGE20" s="180"/>
      <c r="CGF20" s="180"/>
      <c r="CGG20" s="180"/>
      <c r="CGH20" s="180"/>
      <c r="CGI20" s="180"/>
      <c r="CGJ20" s="180"/>
      <c r="CGK20" s="180"/>
      <c r="CGL20" s="180"/>
      <c r="CGM20" s="180"/>
      <c r="CGN20" s="180"/>
      <c r="CGO20" s="180"/>
      <c r="CGP20" s="180"/>
      <c r="CGQ20" s="180"/>
      <c r="CGR20" s="180"/>
      <c r="CGS20" s="180"/>
      <c r="CGT20" s="180"/>
      <c r="CGU20" s="180"/>
      <c r="CGV20" s="180"/>
      <c r="CGW20" s="180"/>
      <c r="CGX20" s="180"/>
      <c r="CGY20" s="180"/>
      <c r="CGZ20" s="180"/>
      <c r="CHA20" s="180"/>
      <c r="CHB20" s="180"/>
      <c r="CHC20" s="180"/>
      <c r="CHD20" s="180"/>
      <c r="CHE20" s="180"/>
      <c r="CHF20" s="180"/>
      <c r="CHG20" s="180"/>
      <c r="CHH20" s="180"/>
      <c r="CHI20" s="180"/>
      <c r="CHJ20" s="180"/>
      <c r="CHK20" s="180"/>
      <c r="CHL20" s="180"/>
      <c r="CHM20" s="180"/>
      <c r="CHN20" s="180"/>
      <c r="CHO20" s="180"/>
      <c r="CHP20" s="180"/>
      <c r="CHQ20" s="180"/>
      <c r="CHR20" s="180"/>
      <c r="CHS20" s="180"/>
      <c r="CHT20" s="180"/>
      <c r="CHU20" s="180"/>
      <c r="CHV20" s="180"/>
      <c r="CHW20" s="180"/>
      <c r="CHX20" s="180"/>
      <c r="CHY20" s="180"/>
      <c r="CHZ20" s="180"/>
      <c r="CIA20" s="180"/>
      <c r="CIB20" s="180"/>
      <c r="CIC20" s="180"/>
      <c r="CID20" s="180"/>
      <c r="CIE20" s="180"/>
      <c r="CIF20" s="180"/>
      <c r="CIG20" s="180"/>
      <c r="CIH20" s="180"/>
      <c r="CII20" s="180"/>
      <c r="CIJ20" s="180"/>
      <c r="CIK20" s="180"/>
      <c r="CIL20" s="180"/>
      <c r="CIM20" s="180"/>
      <c r="CIN20" s="180"/>
      <c r="CIO20" s="180"/>
      <c r="CIP20" s="180"/>
      <c r="CIQ20" s="180"/>
      <c r="CIR20" s="180"/>
      <c r="CIS20" s="180"/>
      <c r="CIT20" s="180"/>
      <c r="CIU20" s="180"/>
      <c r="CIV20" s="180"/>
      <c r="CIW20" s="180"/>
      <c r="CIX20" s="180"/>
      <c r="CIY20" s="180"/>
      <c r="CIZ20" s="180"/>
      <c r="CJA20" s="180"/>
      <c r="CJB20" s="180"/>
      <c r="CJC20" s="180"/>
      <c r="CJD20" s="180"/>
      <c r="CJE20" s="180"/>
      <c r="CJF20" s="180"/>
      <c r="CJG20" s="180"/>
      <c r="CJH20" s="180"/>
      <c r="CJI20" s="180"/>
      <c r="CJJ20" s="180"/>
      <c r="CJK20" s="180"/>
      <c r="CJL20" s="180"/>
      <c r="CJM20" s="180"/>
      <c r="CJN20" s="180"/>
      <c r="CJO20" s="180"/>
      <c r="CJP20" s="180"/>
      <c r="CJQ20" s="180"/>
      <c r="CJR20" s="180"/>
      <c r="CJS20" s="180"/>
      <c r="CJT20" s="180"/>
      <c r="CJU20" s="180"/>
      <c r="CJV20" s="180"/>
      <c r="CJW20" s="180"/>
      <c r="CJX20" s="180"/>
      <c r="CJY20" s="180"/>
      <c r="CJZ20" s="180"/>
      <c r="CKA20" s="180"/>
      <c r="CKB20" s="180"/>
      <c r="CKC20" s="180"/>
      <c r="CKD20" s="180"/>
      <c r="CKE20" s="180"/>
      <c r="CKF20" s="180"/>
      <c r="CKG20" s="180"/>
      <c r="CKH20" s="180"/>
      <c r="CKI20" s="180"/>
      <c r="CKJ20" s="180"/>
      <c r="CKK20" s="180"/>
      <c r="CKL20" s="180"/>
      <c r="CKM20" s="180"/>
      <c r="CKN20" s="180"/>
      <c r="CKO20" s="180"/>
      <c r="CKP20" s="180"/>
      <c r="CKQ20" s="180"/>
      <c r="CKR20" s="180"/>
      <c r="CKS20" s="180"/>
      <c r="CKT20" s="180"/>
      <c r="CKU20" s="180"/>
      <c r="CKV20" s="180"/>
      <c r="CKW20" s="180"/>
      <c r="CKX20" s="180"/>
      <c r="CKY20" s="180"/>
      <c r="CKZ20" s="180"/>
      <c r="CLA20" s="180"/>
      <c r="CLB20" s="180"/>
      <c r="CLC20" s="180"/>
      <c r="CLD20" s="180"/>
      <c r="CLE20" s="180"/>
      <c r="CLF20" s="180"/>
      <c r="CLG20" s="180"/>
      <c r="CLH20" s="180"/>
      <c r="CLI20" s="180"/>
      <c r="CLJ20" s="180"/>
      <c r="CLK20" s="180"/>
      <c r="CLL20" s="180"/>
      <c r="CLM20" s="180"/>
      <c r="CLN20" s="180"/>
      <c r="CLO20" s="180"/>
      <c r="CLP20" s="180"/>
      <c r="CLQ20" s="180"/>
      <c r="CLR20" s="180"/>
      <c r="CLS20" s="180"/>
      <c r="CLT20" s="180"/>
      <c r="CLU20" s="180"/>
      <c r="CLV20" s="180"/>
      <c r="CLW20" s="180"/>
      <c r="CLX20" s="180"/>
      <c r="CLY20" s="180"/>
      <c r="CLZ20" s="180"/>
      <c r="CMA20" s="180"/>
      <c r="CMB20" s="180"/>
      <c r="CMC20" s="180"/>
      <c r="CMD20" s="180"/>
      <c r="CME20" s="180"/>
      <c r="CMF20" s="180"/>
      <c r="CMG20" s="180"/>
      <c r="CMH20" s="180"/>
      <c r="CMI20" s="180"/>
      <c r="CMJ20" s="180"/>
      <c r="CMK20" s="180"/>
      <c r="CML20" s="180"/>
      <c r="CMM20" s="180"/>
      <c r="CMN20" s="180"/>
      <c r="CMO20" s="180"/>
      <c r="CMP20" s="180"/>
      <c r="CMQ20" s="180"/>
      <c r="CMR20" s="180"/>
      <c r="CMS20" s="180"/>
      <c r="CMT20" s="180"/>
      <c r="CMU20" s="180"/>
      <c r="CMV20" s="180"/>
      <c r="CMW20" s="180"/>
      <c r="CMX20" s="180"/>
      <c r="CMY20" s="180"/>
      <c r="CMZ20" s="180"/>
      <c r="CNA20" s="180"/>
      <c r="CNB20" s="180"/>
      <c r="CNC20" s="180"/>
      <c r="CND20" s="180"/>
      <c r="CNE20" s="180"/>
      <c r="CNF20" s="180"/>
      <c r="CNG20" s="180"/>
      <c r="CNH20" s="180"/>
      <c r="CNI20" s="180"/>
      <c r="CNJ20" s="180"/>
      <c r="CNK20" s="180"/>
      <c r="CNL20" s="180"/>
      <c r="CNM20" s="180"/>
      <c r="CNN20" s="180"/>
      <c r="CNO20" s="180"/>
      <c r="CNP20" s="180"/>
      <c r="CNQ20" s="180"/>
      <c r="CNR20" s="180"/>
      <c r="CNS20" s="180"/>
      <c r="CNT20" s="180"/>
      <c r="CNU20" s="180"/>
      <c r="CNV20" s="180"/>
      <c r="CNW20" s="180"/>
      <c r="CNX20" s="180"/>
      <c r="CNY20" s="180"/>
      <c r="CNZ20" s="180"/>
      <c r="COA20" s="180"/>
      <c r="COB20" s="180"/>
      <c r="COC20" s="180"/>
      <c r="COD20" s="180"/>
      <c r="COE20" s="180"/>
      <c r="COF20" s="180"/>
      <c r="COG20" s="180"/>
      <c r="COH20" s="180"/>
      <c r="COI20" s="180"/>
      <c r="COJ20" s="180"/>
      <c r="COK20" s="180"/>
      <c r="COL20" s="180"/>
      <c r="COM20" s="180"/>
      <c r="CON20" s="180"/>
      <c r="COO20" s="180"/>
      <c r="COP20" s="180"/>
      <c r="COQ20" s="180"/>
      <c r="COR20" s="180"/>
      <c r="COS20" s="180"/>
      <c r="COT20" s="180"/>
      <c r="COU20" s="180"/>
      <c r="COV20" s="180"/>
      <c r="COW20" s="180"/>
      <c r="COX20" s="180"/>
      <c r="COY20" s="180"/>
      <c r="COZ20" s="180"/>
      <c r="CPA20" s="180"/>
      <c r="CPB20" s="180"/>
      <c r="CPC20" s="180"/>
      <c r="CPD20" s="180"/>
      <c r="CPE20" s="180"/>
      <c r="CPF20" s="180"/>
      <c r="CPG20" s="180"/>
      <c r="CPH20" s="180"/>
      <c r="CPI20" s="180"/>
      <c r="CPJ20" s="180"/>
      <c r="CPK20" s="180"/>
      <c r="CPL20" s="180"/>
      <c r="CPM20" s="180"/>
      <c r="CPN20" s="180"/>
      <c r="CPO20" s="180"/>
      <c r="CPP20" s="180"/>
      <c r="CPQ20" s="180"/>
      <c r="CPR20" s="180"/>
      <c r="CPS20" s="180"/>
      <c r="CPT20" s="180"/>
      <c r="CPU20" s="180"/>
      <c r="CPV20" s="180"/>
      <c r="CPW20" s="180"/>
      <c r="CPX20" s="180"/>
      <c r="CPY20" s="180"/>
      <c r="CPZ20" s="180"/>
      <c r="CQA20" s="180"/>
      <c r="CQB20" s="180"/>
      <c r="CQC20" s="180"/>
      <c r="CQD20" s="180"/>
      <c r="CQE20" s="180"/>
      <c r="CQF20" s="180"/>
      <c r="CQG20" s="180"/>
      <c r="CQH20" s="180"/>
      <c r="CQI20" s="180"/>
      <c r="CQJ20" s="180"/>
      <c r="CQK20" s="180"/>
      <c r="CQL20" s="180"/>
      <c r="CQM20" s="180"/>
      <c r="CQN20" s="180"/>
      <c r="CQO20" s="180"/>
      <c r="CQP20" s="180"/>
      <c r="CQQ20" s="180"/>
      <c r="CQR20" s="180"/>
      <c r="CQS20" s="180"/>
      <c r="CQT20" s="180"/>
      <c r="CQU20" s="180"/>
      <c r="CQV20" s="180"/>
      <c r="CQW20" s="180"/>
      <c r="CQX20" s="180"/>
      <c r="CQY20" s="180"/>
      <c r="CQZ20" s="180"/>
      <c r="CRA20" s="180"/>
      <c r="CRB20" s="180"/>
      <c r="CRC20" s="180"/>
      <c r="CRD20" s="180"/>
      <c r="CRE20" s="180"/>
      <c r="CRF20" s="180"/>
      <c r="CRG20" s="180"/>
      <c r="CRH20" s="180"/>
      <c r="CRI20" s="180"/>
      <c r="CRJ20" s="180"/>
      <c r="CRK20" s="180"/>
      <c r="CRL20" s="180"/>
      <c r="CRM20" s="180"/>
      <c r="CRN20" s="180"/>
      <c r="CRO20" s="180"/>
      <c r="CRP20" s="180"/>
      <c r="CRQ20" s="180"/>
      <c r="CRR20" s="180"/>
      <c r="CRS20" s="180"/>
      <c r="CRT20" s="180"/>
      <c r="CRU20" s="180"/>
      <c r="CRV20" s="180"/>
      <c r="CRW20" s="180"/>
      <c r="CRX20" s="180"/>
      <c r="CRY20" s="180"/>
      <c r="CRZ20" s="180"/>
      <c r="CSA20" s="180"/>
      <c r="CSB20" s="180"/>
      <c r="CSC20" s="180"/>
      <c r="CSD20" s="180"/>
      <c r="CSE20" s="180"/>
      <c r="CSF20" s="180"/>
      <c r="CSG20" s="180"/>
      <c r="CSH20" s="180"/>
      <c r="CSI20" s="180"/>
      <c r="CSJ20" s="180"/>
      <c r="CSK20" s="180"/>
      <c r="CSL20" s="180"/>
      <c r="CSM20" s="180"/>
      <c r="CSN20" s="180"/>
      <c r="CSO20" s="180"/>
      <c r="CSP20" s="180"/>
      <c r="CSQ20" s="180"/>
      <c r="CSR20" s="180"/>
      <c r="CSS20" s="180"/>
      <c r="CST20" s="180"/>
      <c r="CSU20" s="180"/>
      <c r="CSV20" s="180"/>
      <c r="CSW20" s="180"/>
      <c r="CSX20" s="180"/>
      <c r="CSY20" s="180"/>
      <c r="CSZ20" s="180"/>
      <c r="CTA20" s="180"/>
      <c r="CTB20" s="180"/>
      <c r="CTC20" s="180"/>
      <c r="CTD20" s="180"/>
      <c r="CTE20" s="180"/>
      <c r="CTF20" s="180"/>
      <c r="CTG20" s="180"/>
      <c r="CTH20" s="180"/>
      <c r="CTI20" s="180"/>
      <c r="CTJ20" s="180"/>
      <c r="CTK20" s="180"/>
      <c r="CTL20" s="180"/>
      <c r="CTM20" s="180"/>
      <c r="CTN20" s="180"/>
      <c r="CTO20" s="180"/>
      <c r="CTP20" s="180"/>
      <c r="CTQ20" s="180"/>
      <c r="CTR20" s="180"/>
      <c r="CTS20" s="180"/>
      <c r="CTT20" s="180"/>
      <c r="CTU20" s="180"/>
      <c r="CTV20" s="180"/>
      <c r="CTW20" s="180"/>
      <c r="CTX20" s="180"/>
      <c r="CTY20" s="180"/>
      <c r="CTZ20" s="180"/>
      <c r="CUA20" s="180"/>
      <c r="CUB20" s="180"/>
      <c r="CUC20" s="180"/>
      <c r="CUD20" s="180"/>
      <c r="CUE20" s="180"/>
      <c r="CUF20" s="180"/>
      <c r="CUG20" s="180"/>
      <c r="CUH20" s="180"/>
      <c r="CUI20" s="180"/>
      <c r="CUJ20" s="180"/>
      <c r="CUK20" s="180"/>
      <c r="CUL20" s="180"/>
      <c r="CUM20" s="180"/>
      <c r="CUN20" s="180"/>
      <c r="CUO20" s="180"/>
      <c r="CUP20" s="180"/>
      <c r="CUQ20" s="180"/>
      <c r="CUR20" s="180"/>
      <c r="CUS20" s="180"/>
      <c r="CUT20" s="180"/>
      <c r="CUU20" s="180"/>
      <c r="CUV20" s="180"/>
      <c r="CUW20" s="180"/>
      <c r="CUX20" s="180"/>
      <c r="CUY20" s="180"/>
      <c r="CUZ20" s="180"/>
      <c r="CVA20" s="180"/>
      <c r="CVB20" s="180"/>
      <c r="CVC20" s="180"/>
      <c r="CVD20" s="180"/>
      <c r="CVE20" s="180"/>
      <c r="CVF20" s="180"/>
      <c r="CVG20" s="180"/>
      <c r="CVH20" s="180"/>
      <c r="CVI20" s="180"/>
      <c r="CVJ20" s="180"/>
      <c r="CVK20" s="180"/>
      <c r="CVL20" s="180"/>
      <c r="CVM20" s="180"/>
      <c r="CVN20" s="180"/>
      <c r="CVO20" s="180"/>
      <c r="CVP20" s="180"/>
      <c r="CVQ20" s="180"/>
      <c r="CVR20" s="180"/>
      <c r="CVS20" s="180"/>
      <c r="CVT20" s="180"/>
      <c r="CVU20" s="180"/>
      <c r="CVV20" s="180"/>
      <c r="CVW20" s="180"/>
      <c r="CVX20" s="180"/>
      <c r="CVY20" s="180"/>
      <c r="CVZ20" s="180"/>
      <c r="CWA20" s="180"/>
      <c r="CWB20" s="180"/>
      <c r="CWC20" s="180"/>
      <c r="CWD20" s="180"/>
      <c r="CWE20" s="180"/>
      <c r="CWF20" s="180"/>
      <c r="CWG20" s="180"/>
      <c r="CWH20" s="180"/>
      <c r="CWI20" s="180"/>
      <c r="CWJ20" s="180"/>
      <c r="CWK20" s="180"/>
      <c r="CWL20" s="180"/>
      <c r="CWM20" s="180"/>
      <c r="CWN20" s="180"/>
      <c r="CWO20" s="180"/>
      <c r="CWP20" s="180"/>
      <c r="CWQ20" s="180"/>
      <c r="CWR20" s="180"/>
      <c r="CWS20" s="180"/>
      <c r="CWT20" s="180"/>
      <c r="CWU20" s="180"/>
      <c r="CWV20" s="180"/>
      <c r="CWW20" s="180"/>
      <c r="CWX20" s="180"/>
      <c r="CWY20" s="180"/>
      <c r="CWZ20" s="180"/>
      <c r="CXA20" s="180"/>
      <c r="CXB20" s="180"/>
      <c r="CXC20" s="180"/>
      <c r="CXD20" s="180"/>
      <c r="CXE20" s="180"/>
      <c r="CXF20" s="180"/>
      <c r="CXG20" s="180"/>
      <c r="CXH20" s="180"/>
      <c r="CXI20" s="180"/>
      <c r="CXJ20" s="180"/>
      <c r="CXK20" s="180"/>
      <c r="CXL20" s="180"/>
      <c r="CXM20" s="180"/>
      <c r="CXN20" s="180"/>
      <c r="CXO20" s="180"/>
      <c r="CXP20" s="180"/>
      <c r="CXQ20" s="180"/>
      <c r="CXR20" s="180"/>
      <c r="CXS20" s="180"/>
      <c r="CXT20" s="180"/>
      <c r="CXU20" s="180"/>
      <c r="CXV20" s="180"/>
      <c r="CXW20" s="180"/>
      <c r="CXX20" s="180"/>
      <c r="CXY20" s="180"/>
      <c r="CXZ20" s="180"/>
      <c r="CYA20" s="180"/>
      <c r="CYB20" s="180"/>
      <c r="CYC20" s="180"/>
      <c r="CYD20" s="180"/>
      <c r="CYE20" s="180"/>
      <c r="CYF20" s="180"/>
      <c r="CYG20" s="180"/>
      <c r="CYH20" s="180"/>
      <c r="CYI20" s="180"/>
      <c r="CYJ20" s="180"/>
      <c r="CYK20" s="180"/>
      <c r="CYL20" s="180"/>
      <c r="CYM20" s="180"/>
      <c r="CYN20" s="180"/>
      <c r="CYO20" s="180"/>
      <c r="CYP20" s="180"/>
      <c r="CYQ20" s="180"/>
      <c r="CYR20" s="180"/>
      <c r="CYS20" s="180"/>
      <c r="CYT20" s="180"/>
      <c r="CYU20" s="180"/>
      <c r="CYV20" s="180"/>
      <c r="CYW20" s="180"/>
      <c r="CYX20" s="180"/>
      <c r="CYY20" s="180"/>
      <c r="CYZ20" s="180"/>
      <c r="CZA20" s="180"/>
      <c r="CZB20" s="180"/>
      <c r="CZC20" s="180"/>
      <c r="CZD20" s="180"/>
      <c r="CZE20" s="180"/>
      <c r="CZF20" s="180"/>
      <c r="CZG20" s="180"/>
      <c r="CZH20" s="180"/>
      <c r="CZI20" s="180"/>
      <c r="CZJ20" s="180"/>
      <c r="CZK20" s="180"/>
      <c r="CZL20" s="180"/>
      <c r="CZM20" s="180"/>
      <c r="CZN20" s="180"/>
      <c r="CZO20" s="180"/>
      <c r="CZP20" s="180"/>
      <c r="CZQ20" s="180"/>
      <c r="CZR20" s="180"/>
      <c r="CZS20" s="180"/>
      <c r="CZT20" s="180"/>
      <c r="CZU20" s="180"/>
      <c r="CZV20" s="180"/>
      <c r="CZW20" s="180"/>
      <c r="CZX20" s="180"/>
      <c r="CZY20" s="180"/>
      <c r="CZZ20" s="180"/>
      <c r="DAA20" s="180"/>
      <c r="DAB20" s="180"/>
      <c r="DAC20" s="180"/>
      <c r="DAD20" s="180"/>
      <c r="DAE20" s="180"/>
      <c r="DAF20" s="180"/>
      <c r="DAG20" s="180"/>
      <c r="DAH20" s="180"/>
      <c r="DAI20" s="180"/>
      <c r="DAJ20" s="180"/>
      <c r="DAK20" s="180"/>
      <c r="DAL20" s="180"/>
      <c r="DAM20" s="180"/>
      <c r="DAN20" s="180"/>
      <c r="DAO20" s="180"/>
      <c r="DAP20" s="180"/>
      <c r="DAQ20" s="180"/>
      <c r="DAR20" s="180"/>
      <c r="DAS20" s="180"/>
      <c r="DAT20" s="180"/>
      <c r="DAU20" s="180"/>
      <c r="DAV20" s="180"/>
      <c r="DAW20" s="180"/>
      <c r="DAX20" s="180"/>
      <c r="DAY20" s="180"/>
      <c r="DAZ20" s="180"/>
      <c r="DBA20" s="180"/>
      <c r="DBB20" s="180"/>
      <c r="DBC20" s="180"/>
      <c r="DBD20" s="180"/>
      <c r="DBE20" s="180"/>
      <c r="DBF20" s="180"/>
      <c r="DBG20" s="180"/>
      <c r="DBH20" s="180"/>
      <c r="DBI20" s="180"/>
      <c r="DBJ20" s="180"/>
      <c r="DBK20" s="180"/>
      <c r="DBL20" s="180"/>
      <c r="DBM20" s="180"/>
      <c r="DBN20" s="180"/>
      <c r="DBO20" s="180"/>
      <c r="DBP20" s="180"/>
      <c r="DBQ20" s="180"/>
      <c r="DBR20" s="180"/>
      <c r="DBS20" s="180"/>
      <c r="DBT20" s="180"/>
      <c r="DBU20" s="180"/>
      <c r="DBV20" s="180"/>
      <c r="DBW20" s="180"/>
      <c r="DBX20" s="180"/>
      <c r="DBY20" s="180"/>
      <c r="DBZ20" s="180"/>
      <c r="DCA20" s="180"/>
      <c r="DCB20" s="180"/>
      <c r="DCC20" s="180"/>
      <c r="DCD20" s="180"/>
      <c r="DCE20" s="180"/>
      <c r="DCF20" s="180"/>
      <c r="DCG20" s="180"/>
      <c r="DCH20" s="180"/>
      <c r="DCI20" s="180"/>
      <c r="DCJ20" s="180"/>
      <c r="DCK20" s="180"/>
      <c r="DCL20" s="180"/>
      <c r="DCM20" s="180"/>
      <c r="DCN20" s="180"/>
      <c r="DCO20" s="180"/>
      <c r="DCP20" s="180"/>
      <c r="DCQ20" s="180"/>
      <c r="DCR20" s="180"/>
      <c r="DCS20" s="180"/>
      <c r="DCT20" s="180"/>
      <c r="DCU20" s="180"/>
      <c r="DCV20" s="180"/>
      <c r="DCW20" s="180"/>
      <c r="DCX20" s="180"/>
      <c r="DCY20" s="180"/>
      <c r="DCZ20" s="180"/>
      <c r="DDA20" s="180"/>
      <c r="DDB20" s="180"/>
      <c r="DDC20" s="180"/>
      <c r="DDD20" s="180"/>
      <c r="DDE20" s="180"/>
      <c r="DDF20" s="180"/>
      <c r="DDG20" s="180"/>
      <c r="DDH20" s="180"/>
      <c r="DDI20" s="180"/>
      <c r="DDJ20" s="180"/>
      <c r="DDK20" s="180"/>
      <c r="DDL20" s="180"/>
      <c r="DDM20" s="180"/>
      <c r="DDN20" s="180"/>
      <c r="DDO20" s="180"/>
      <c r="DDP20" s="180"/>
      <c r="DDQ20" s="180"/>
      <c r="DDR20" s="180"/>
      <c r="DDS20" s="180"/>
      <c r="DDT20" s="180"/>
      <c r="DDU20" s="180"/>
      <c r="DDV20" s="180"/>
      <c r="DDW20" s="180"/>
      <c r="DDX20" s="180"/>
      <c r="DDY20" s="180"/>
      <c r="DDZ20" s="180"/>
      <c r="DEA20" s="180"/>
      <c r="DEB20" s="180"/>
      <c r="DEC20" s="180"/>
      <c r="DED20" s="180"/>
      <c r="DEE20" s="180"/>
      <c r="DEF20" s="180"/>
      <c r="DEG20" s="180"/>
      <c r="DEH20" s="180"/>
      <c r="DEI20" s="180"/>
      <c r="DEJ20" s="180"/>
      <c r="DEK20" s="180"/>
      <c r="DEL20" s="180"/>
      <c r="DEM20" s="180"/>
      <c r="DEN20" s="180"/>
      <c r="DEO20" s="180"/>
      <c r="DEP20" s="180"/>
      <c r="DEQ20" s="180"/>
      <c r="DER20" s="180"/>
      <c r="DES20" s="180"/>
      <c r="DET20" s="180"/>
      <c r="DEU20" s="180"/>
      <c r="DEV20" s="180"/>
      <c r="DEW20" s="180"/>
      <c r="DEX20" s="180"/>
      <c r="DEY20" s="180"/>
      <c r="DEZ20" s="180"/>
      <c r="DFA20" s="180"/>
      <c r="DFB20" s="180"/>
      <c r="DFC20" s="180"/>
      <c r="DFD20" s="180"/>
      <c r="DFE20" s="180"/>
      <c r="DFF20" s="180"/>
      <c r="DFG20" s="180"/>
      <c r="DFH20" s="180"/>
      <c r="DFI20" s="180"/>
      <c r="DFJ20" s="180"/>
      <c r="DFK20" s="180"/>
      <c r="DFL20" s="180"/>
      <c r="DFM20" s="180"/>
      <c r="DFN20" s="180"/>
      <c r="DFO20" s="180"/>
      <c r="DFP20" s="180"/>
      <c r="DFQ20" s="180"/>
      <c r="DFR20" s="180"/>
      <c r="DFS20" s="180"/>
      <c r="DFT20" s="180"/>
      <c r="DFU20" s="180"/>
      <c r="DFV20" s="180"/>
      <c r="DFW20" s="180"/>
      <c r="DFX20" s="180"/>
      <c r="DFY20" s="180"/>
      <c r="DFZ20" s="180"/>
      <c r="DGA20" s="180"/>
      <c r="DGB20" s="180"/>
      <c r="DGC20" s="180"/>
      <c r="DGD20" s="180"/>
      <c r="DGE20" s="180"/>
      <c r="DGF20" s="180"/>
      <c r="DGG20" s="180"/>
      <c r="DGH20" s="180"/>
      <c r="DGI20" s="180"/>
      <c r="DGJ20" s="180"/>
      <c r="DGK20" s="180"/>
      <c r="DGL20" s="180"/>
      <c r="DGM20" s="180"/>
      <c r="DGN20" s="180"/>
      <c r="DGO20" s="180"/>
      <c r="DGP20" s="180"/>
      <c r="DGQ20" s="180"/>
      <c r="DGR20" s="180"/>
      <c r="DGS20" s="180"/>
      <c r="DGT20" s="180"/>
      <c r="DGU20" s="180"/>
      <c r="DGV20" s="180"/>
      <c r="DGW20" s="180"/>
      <c r="DGX20" s="180"/>
      <c r="DGY20" s="180"/>
      <c r="DGZ20" s="180"/>
      <c r="DHA20" s="180"/>
      <c r="DHB20" s="180"/>
      <c r="DHC20" s="180"/>
      <c r="DHD20" s="180"/>
      <c r="DHE20" s="180"/>
      <c r="DHF20" s="180"/>
      <c r="DHG20" s="180"/>
      <c r="DHH20" s="180"/>
      <c r="DHI20" s="180"/>
      <c r="DHJ20" s="180"/>
      <c r="DHK20" s="180"/>
      <c r="DHL20" s="180"/>
      <c r="DHM20" s="180"/>
      <c r="DHN20" s="180"/>
      <c r="DHO20" s="180"/>
      <c r="DHP20" s="180"/>
      <c r="DHQ20" s="180"/>
      <c r="DHR20" s="180"/>
      <c r="DHS20" s="180"/>
      <c r="DHT20" s="180"/>
      <c r="DHU20" s="180"/>
      <c r="DHV20" s="180"/>
      <c r="DHW20" s="180"/>
      <c r="DHX20" s="180"/>
      <c r="DHY20" s="180"/>
      <c r="DHZ20" s="180"/>
      <c r="DIA20" s="180"/>
      <c r="DIB20" s="180"/>
      <c r="DIC20" s="180"/>
      <c r="DID20" s="180"/>
      <c r="DIE20" s="180"/>
      <c r="DIF20" s="180"/>
      <c r="DIG20" s="180"/>
      <c r="DIH20" s="180"/>
      <c r="DII20" s="180"/>
      <c r="DIJ20" s="180"/>
      <c r="DIK20" s="180"/>
      <c r="DIL20" s="180"/>
      <c r="DIM20" s="180"/>
      <c r="DIN20" s="180"/>
      <c r="DIO20" s="180"/>
      <c r="DIP20" s="180"/>
    </row>
    <row r="21" spans="1:2954" s="185" customFormat="1" ht="10.5" customHeight="1">
      <c r="A21" s="183" t="s">
        <v>19</v>
      </c>
      <c r="B21" s="67">
        <v>251</v>
      </c>
      <c r="C21" s="67">
        <v>105270529</v>
      </c>
      <c r="D21" s="67">
        <v>3085296.5106751253</v>
      </c>
      <c r="E21" s="67">
        <v>170414186</v>
      </c>
      <c r="F21" s="67">
        <v>4949281.7585560493</v>
      </c>
      <c r="G21" s="67">
        <v>452047068</v>
      </c>
      <c r="H21" s="67">
        <v>13823059.394078501</v>
      </c>
      <c r="I21" s="67">
        <v>476518107</v>
      </c>
      <c r="J21" s="67">
        <v>13944281.923570374</v>
      </c>
      <c r="K21" s="67">
        <v>50300025</v>
      </c>
      <c r="L21" s="67">
        <v>1543894.4927638248</v>
      </c>
      <c r="M21" s="67">
        <v>29874406</v>
      </c>
      <c r="N21" s="67">
        <v>865594.06038447493</v>
      </c>
      <c r="O21" s="67">
        <v>1284424321</v>
      </c>
      <c r="P21" s="67">
        <v>38211408.140028343</v>
      </c>
      <c r="Q21" s="67">
        <v>3688003</v>
      </c>
      <c r="R21" s="67">
        <v>124378.143875825</v>
      </c>
      <c r="S21" s="180"/>
      <c r="T21" s="180"/>
      <c r="U21" s="180"/>
      <c r="V21" s="180"/>
      <c r="W21" s="180"/>
      <c r="X21" s="180"/>
      <c r="Y21" s="180"/>
      <c r="Z21" s="180"/>
      <c r="AA21" s="180"/>
      <c r="AB21" s="180"/>
      <c r="AC21" s="180"/>
      <c r="AD21" s="180"/>
      <c r="AE21" s="180"/>
      <c r="AF21" s="180"/>
      <c r="AG21" s="180"/>
      <c r="AH21" s="180"/>
      <c r="AI21" s="180"/>
      <c r="AJ21" s="180"/>
      <c r="AK21" s="180"/>
      <c r="AL21" s="180"/>
      <c r="AM21" s="180"/>
      <c r="AN21" s="180"/>
      <c r="AO21" s="180"/>
      <c r="AP21" s="180"/>
      <c r="AQ21" s="180"/>
      <c r="AR21" s="180"/>
      <c r="AS21" s="180"/>
      <c r="AT21" s="180"/>
      <c r="AU21" s="180"/>
      <c r="AV21" s="180"/>
      <c r="AW21" s="180"/>
      <c r="AX21" s="180"/>
      <c r="AY21" s="180"/>
      <c r="AZ21" s="180"/>
      <c r="BA21" s="180"/>
      <c r="BB21" s="180"/>
      <c r="BC21" s="180"/>
      <c r="BD21" s="180"/>
      <c r="BE21" s="180"/>
      <c r="BF21" s="180"/>
      <c r="BG21" s="180"/>
      <c r="BH21" s="180"/>
      <c r="BI21" s="180"/>
      <c r="BJ21" s="180"/>
      <c r="BK21" s="180"/>
      <c r="BL21" s="180"/>
      <c r="BM21" s="180"/>
      <c r="BN21" s="180"/>
      <c r="BO21" s="180"/>
      <c r="BP21" s="180"/>
      <c r="BQ21" s="180"/>
      <c r="BR21" s="180"/>
      <c r="BS21" s="180"/>
      <c r="BT21" s="180"/>
      <c r="BU21" s="180"/>
      <c r="BV21" s="180"/>
      <c r="BW21" s="180"/>
      <c r="BX21" s="180"/>
      <c r="BY21" s="180"/>
      <c r="BZ21" s="180"/>
      <c r="CA21" s="180"/>
      <c r="CB21" s="180"/>
      <c r="CC21" s="180"/>
      <c r="CD21" s="180"/>
      <c r="CE21" s="180"/>
      <c r="CF21" s="180"/>
      <c r="CG21" s="180"/>
      <c r="CH21" s="180"/>
      <c r="CI21" s="180"/>
      <c r="CJ21" s="180"/>
      <c r="CK21" s="180"/>
      <c r="CL21" s="180"/>
      <c r="CM21" s="180"/>
      <c r="CN21" s="180"/>
      <c r="CO21" s="180"/>
      <c r="CP21" s="180"/>
      <c r="CQ21" s="180"/>
      <c r="CR21" s="180"/>
      <c r="CS21" s="180"/>
      <c r="CT21" s="180"/>
      <c r="CU21" s="180"/>
      <c r="CV21" s="180"/>
      <c r="CW21" s="180"/>
      <c r="CX21" s="180"/>
      <c r="CY21" s="180"/>
      <c r="CZ21" s="180"/>
      <c r="DA21" s="180"/>
      <c r="DB21" s="180"/>
      <c r="DC21" s="180"/>
      <c r="DD21" s="180"/>
      <c r="DE21" s="180"/>
      <c r="DF21" s="180"/>
      <c r="DG21" s="180"/>
      <c r="DH21" s="180"/>
      <c r="DI21" s="180"/>
      <c r="DJ21" s="180"/>
      <c r="DK21" s="180"/>
      <c r="DL21" s="180"/>
      <c r="DM21" s="180"/>
      <c r="DN21" s="180"/>
      <c r="DO21" s="180"/>
      <c r="DP21" s="180"/>
      <c r="DQ21" s="180"/>
      <c r="DR21" s="180"/>
      <c r="DS21" s="180"/>
      <c r="DT21" s="180"/>
      <c r="DU21" s="180"/>
      <c r="DV21" s="180"/>
      <c r="DW21" s="180"/>
      <c r="DX21" s="180"/>
      <c r="DY21" s="180"/>
      <c r="DZ21" s="180"/>
      <c r="EA21" s="180"/>
      <c r="EB21" s="180"/>
      <c r="EC21" s="180"/>
      <c r="ED21" s="180"/>
      <c r="EE21" s="180"/>
      <c r="EF21" s="180"/>
      <c r="EG21" s="180"/>
      <c r="EH21" s="180"/>
      <c r="EI21" s="180"/>
      <c r="EJ21" s="180"/>
      <c r="EK21" s="180"/>
      <c r="EL21" s="180"/>
      <c r="EM21" s="180"/>
      <c r="EN21" s="180"/>
      <c r="EO21" s="180"/>
      <c r="EP21" s="180"/>
      <c r="EQ21" s="180"/>
      <c r="ER21" s="180"/>
      <c r="ES21" s="180"/>
      <c r="ET21" s="180"/>
      <c r="EU21" s="180"/>
      <c r="EV21" s="180"/>
      <c r="EW21" s="180"/>
      <c r="EX21" s="180"/>
      <c r="EY21" s="180"/>
      <c r="EZ21" s="180"/>
      <c r="FA21" s="180"/>
      <c r="FB21" s="180"/>
      <c r="FC21" s="180"/>
      <c r="FD21" s="180"/>
      <c r="FE21" s="180"/>
      <c r="FF21" s="180"/>
      <c r="FG21" s="180"/>
      <c r="FH21" s="180"/>
      <c r="FI21" s="180"/>
      <c r="FJ21" s="180"/>
      <c r="FK21" s="180"/>
      <c r="FL21" s="180"/>
      <c r="FM21" s="180"/>
      <c r="FN21" s="180"/>
      <c r="FO21" s="180"/>
      <c r="FP21" s="180"/>
      <c r="FQ21" s="180"/>
      <c r="FR21" s="180"/>
      <c r="FS21" s="180"/>
      <c r="FT21" s="180"/>
      <c r="FU21" s="180"/>
      <c r="FV21" s="180"/>
      <c r="FW21" s="180"/>
      <c r="FX21" s="180"/>
      <c r="FY21" s="180"/>
      <c r="FZ21" s="180"/>
      <c r="GA21" s="180"/>
      <c r="GB21" s="180"/>
      <c r="GC21" s="180"/>
      <c r="GD21" s="180"/>
      <c r="GE21" s="180"/>
      <c r="GF21" s="180"/>
      <c r="GG21" s="180"/>
      <c r="GH21" s="180"/>
      <c r="GI21" s="180"/>
      <c r="GJ21" s="180"/>
      <c r="GK21" s="180"/>
      <c r="GL21" s="180"/>
      <c r="GM21" s="180"/>
      <c r="GN21" s="180"/>
      <c r="GO21" s="180"/>
      <c r="GP21" s="180"/>
      <c r="GQ21" s="180"/>
      <c r="GR21" s="180"/>
      <c r="GS21" s="180"/>
      <c r="GT21" s="180"/>
      <c r="GU21" s="180"/>
      <c r="GV21" s="180"/>
      <c r="GW21" s="180"/>
      <c r="GX21" s="180"/>
      <c r="GY21" s="180"/>
      <c r="GZ21" s="180"/>
      <c r="HA21" s="180"/>
      <c r="HB21" s="180"/>
      <c r="HC21" s="180"/>
      <c r="HD21" s="180"/>
      <c r="HE21" s="180"/>
      <c r="HF21" s="180"/>
      <c r="HG21" s="180"/>
      <c r="HH21" s="180"/>
      <c r="HI21" s="180"/>
      <c r="HJ21" s="180"/>
      <c r="HK21" s="180"/>
      <c r="HL21" s="180"/>
      <c r="HM21" s="180"/>
      <c r="HN21" s="180"/>
      <c r="HO21" s="180"/>
      <c r="HP21" s="180"/>
      <c r="HQ21" s="180"/>
      <c r="HR21" s="180"/>
      <c r="HS21" s="180"/>
      <c r="HT21" s="180"/>
      <c r="HU21" s="180"/>
      <c r="HV21" s="180"/>
      <c r="HW21" s="180"/>
      <c r="HX21" s="180"/>
      <c r="HY21" s="180"/>
      <c r="HZ21" s="180"/>
      <c r="IA21" s="180"/>
      <c r="IB21" s="180"/>
      <c r="IC21" s="180"/>
      <c r="ID21" s="180"/>
      <c r="IE21" s="180"/>
      <c r="IF21" s="180"/>
      <c r="IG21" s="180"/>
      <c r="IH21" s="180"/>
      <c r="II21" s="180"/>
      <c r="IJ21" s="180"/>
      <c r="IK21" s="180"/>
      <c r="IL21" s="180"/>
      <c r="IM21" s="180"/>
      <c r="IN21" s="180"/>
      <c r="IO21" s="180"/>
      <c r="IP21" s="180"/>
      <c r="IQ21" s="180"/>
      <c r="IR21" s="180"/>
      <c r="IS21" s="180"/>
      <c r="IT21" s="180"/>
      <c r="IU21" s="180"/>
      <c r="IV21" s="180"/>
      <c r="IW21" s="180"/>
      <c r="IX21" s="180"/>
      <c r="IY21" s="180"/>
      <c r="IZ21" s="180"/>
      <c r="JA21" s="180"/>
      <c r="JB21" s="180"/>
      <c r="JC21" s="180"/>
      <c r="JD21" s="180"/>
      <c r="JE21" s="180"/>
      <c r="JF21" s="180"/>
      <c r="JG21" s="180"/>
      <c r="JH21" s="180"/>
      <c r="JI21" s="180"/>
      <c r="JJ21" s="180"/>
      <c r="JK21" s="180"/>
      <c r="JL21" s="180"/>
      <c r="JM21" s="180"/>
      <c r="JN21" s="180"/>
      <c r="JO21" s="180"/>
      <c r="JP21" s="180"/>
      <c r="JQ21" s="180"/>
      <c r="JR21" s="180"/>
      <c r="JS21" s="180"/>
      <c r="JT21" s="180"/>
      <c r="JU21" s="180"/>
      <c r="JV21" s="180"/>
      <c r="JW21" s="180"/>
      <c r="JX21" s="180"/>
      <c r="JY21" s="180"/>
      <c r="JZ21" s="180"/>
      <c r="KA21" s="180"/>
      <c r="KB21" s="180"/>
      <c r="KC21" s="180"/>
      <c r="KD21" s="180"/>
      <c r="KE21" s="180"/>
      <c r="KF21" s="180"/>
      <c r="KG21" s="180"/>
      <c r="KH21" s="180"/>
      <c r="KI21" s="180"/>
      <c r="KJ21" s="180"/>
      <c r="KK21" s="180"/>
      <c r="KL21" s="180"/>
      <c r="KM21" s="180"/>
      <c r="KN21" s="180"/>
      <c r="KO21" s="180"/>
      <c r="KP21" s="180"/>
      <c r="KQ21" s="180"/>
      <c r="KR21" s="180"/>
      <c r="KS21" s="180"/>
      <c r="KT21" s="180"/>
      <c r="KU21" s="180"/>
      <c r="KV21" s="180"/>
      <c r="KW21" s="180"/>
      <c r="KX21" s="180"/>
      <c r="KY21" s="180"/>
      <c r="KZ21" s="180"/>
      <c r="LA21" s="180"/>
      <c r="LB21" s="180"/>
      <c r="LC21" s="180"/>
      <c r="LD21" s="180"/>
      <c r="LE21" s="180"/>
      <c r="LF21" s="180"/>
      <c r="LG21" s="180"/>
      <c r="LH21" s="180"/>
      <c r="LI21" s="180"/>
      <c r="LJ21" s="180"/>
      <c r="LK21" s="180"/>
      <c r="LL21" s="180"/>
      <c r="LM21" s="180"/>
      <c r="LN21" s="180"/>
      <c r="LO21" s="180"/>
      <c r="LP21" s="180"/>
      <c r="LQ21" s="180"/>
      <c r="LR21" s="180"/>
      <c r="LS21" s="180"/>
      <c r="LT21" s="180"/>
      <c r="LU21" s="180"/>
      <c r="LV21" s="180"/>
      <c r="LW21" s="180"/>
      <c r="LX21" s="180"/>
      <c r="LY21" s="180"/>
      <c r="LZ21" s="180"/>
      <c r="MA21" s="180"/>
      <c r="MB21" s="180"/>
      <c r="MC21" s="180"/>
      <c r="MD21" s="180"/>
      <c r="ME21" s="180"/>
      <c r="MF21" s="180"/>
      <c r="MG21" s="180"/>
      <c r="MH21" s="180"/>
      <c r="MI21" s="180"/>
      <c r="MJ21" s="180"/>
      <c r="MK21" s="180"/>
      <c r="ML21" s="180"/>
      <c r="MM21" s="180"/>
      <c r="MN21" s="180"/>
      <c r="MO21" s="180"/>
      <c r="MP21" s="180"/>
      <c r="MQ21" s="180"/>
      <c r="MR21" s="180"/>
      <c r="MS21" s="180"/>
      <c r="MT21" s="180"/>
      <c r="MU21" s="180"/>
      <c r="MV21" s="180"/>
      <c r="MW21" s="180"/>
      <c r="MX21" s="180"/>
      <c r="MY21" s="180"/>
      <c r="MZ21" s="180"/>
      <c r="NA21" s="180"/>
      <c r="NB21" s="180"/>
      <c r="NC21" s="180"/>
      <c r="ND21" s="180"/>
      <c r="NE21" s="180"/>
      <c r="NF21" s="180"/>
      <c r="NG21" s="180"/>
      <c r="NH21" s="180"/>
      <c r="NI21" s="180"/>
      <c r="NJ21" s="180"/>
      <c r="NK21" s="180"/>
      <c r="NL21" s="180"/>
      <c r="NM21" s="180"/>
      <c r="NN21" s="180"/>
      <c r="NO21" s="180"/>
      <c r="NP21" s="180"/>
      <c r="NQ21" s="180"/>
      <c r="NR21" s="180"/>
      <c r="NS21" s="180"/>
      <c r="NT21" s="180"/>
      <c r="NU21" s="180"/>
      <c r="NV21" s="180"/>
      <c r="NW21" s="180"/>
      <c r="NX21" s="180"/>
      <c r="NY21" s="180"/>
      <c r="NZ21" s="180"/>
      <c r="OA21" s="180"/>
      <c r="OB21" s="180"/>
      <c r="OC21" s="180"/>
      <c r="OD21" s="180"/>
      <c r="OE21" s="180"/>
      <c r="OF21" s="180"/>
      <c r="OG21" s="180"/>
      <c r="OH21" s="180"/>
      <c r="OI21" s="180"/>
      <c r="OJ21" s="180"/>
      <c r="OK21" s="180"/>
      <c r="OL21" s="180"/>
      <c r="OM21" s="180"/>
      <c r="ON21" s="180"/>
      <c r="OO21" s="180"/>
      <c r="OP21" s="180"/>
      <c r="OQ21" s="180"/>
      <c r="OR21" s="180"/>
      <c r="OS21" s="180"/>
      <c r="OT21" s="180"/>
      <c r="OU21" s="180"/>
      <c r="OV21" s="180"/>
      <c r="OW21" s="180"/>
      <c r="OX21" s="180"/>
      <c r="OY21" s="180"/>
      <c r="OZ21" s="180"/>
      <c r="PA21" s="180"/>
      <c r="PB21" s="180"/>
      <c r="PC21" s="180"/>
      <c r="PD21" s="180"/>
      <c r="PE21" s="180"/>
      <c r="PF21" s="180"/>
      <c r="PG21" s="180"/>
      <c r="PH21" s="180"/>
      <c r="PI21" s="180"/>
      <c r="PJ21" s="180"/>
      <c r="PK21" s="180"/>
      <c r="PL21" s="180"/>
      <c r="PM21" s="180"/>
      <c r="PN21" s="180"/>
      <c r="PO21" s="180"/>
      <c r="PP21" s="180"/>
      <c r="PQ21" s="180"/>
      <c r="PR21" s="180"/>
      <c r="PS21" s="180"/>
      <c r="PT21" s="180"/>
      <c r="PU21" s="180"/>
      <c r="PV21" s="180"/>
      <c r="PW21" s="180"/>
      <c r="PX21" s="180"/>
      <c r="PY21" s="180"/>
      <c r="PZ21" s="180"/>
      <c r="QA21" s="180"/>
      <c r="QB21" s="180"/>
      <c r="QC21" s="180"/>
      <c r="QD21" s="180"/>
      <c r="QE21" s="180"/>
      <c r="QF21" s="180"/>
      <c r="QG21" s="180"/>
      <c r="QH21" s="180"/>
      <c r="QI21" s="180"/>
      <c r="QJ21" s="180"/>
      <c r="QK21" s="180"/>
      <c r="QL21" s="180"/>
      <c r="QM21" s="180"/>
      <c r="QN21" s="180"/>
      <c r="QO21" s="180"/>
      <c r="QP21" s="180"/>
      <c r="QQ21" s="180"/>
      <c r="QR21" s="180"/>
      <c r="QS21" s="180"/>
      <c r="QT21" s="180"/>
      <c r="QU21" s="180"/>
      <c r="QV21" s="180"/>
      <c r="QW21" s="180"/>
      <c r="QX21" s="180"/>
      <c r="QY21" s="180"/>
      <c r="QZ21" s="180"/>
      <c r="RA21" s="180"/>
      <c r="RB21" s="180"/>
      <c r="RC21" s="180"/>
      <c r="RD21" s="180"/>
      <c r="RE21" s="180"/>
      <c r="RF21" s="180"/>
      <c r="RG21" s="180"/>
      <c r="RH21" s="180"/>
      <c r="RI21" s="180"/>
      <c r="RJ21" s="180"/>
      <c r="RK21" s="180"/>
      <c r="RL21" s="180"/>
      <c r="RM21" s="180"/>
      <c r="RN21" s="180"/>
      <c r="RO21" s="180"/>
      <c r="RP21" s="180"/>
      <c r="RQ21" s="180"/>
      <c r="RR21" s="180"/>
      <c r="RS21" s="180"/>
      <c r="RT21" s="180"/>
      <c r="RU21" s="180"/>
      <c r="RV21" s="180"/>
      <c r="RW21" s="180"/>
      <c r="RX21" s="180"/>
      <c r="RY21" s="180"/>
      <c r="RZ21" s="180"/>
      <c r="SA21" s="180"/>
      <c r="SB21" s="180"/>
      <c r="SC21" s="180"/>
      <c r="SD21" s="180"/>
      <c r="SE21" s="180"/>
      <c r="SF21" s="180"/>
      <c r="SG21" s="180"/>
      <c r="SH21" s="180"/>
      <c r="SI21" s="180"/>
      <c r="SJ21" s="180"/>
      <c r="SK21" s="180"/>
      <c r="SL21" s="180"/>
      <c r="SM21" s="180"/>
      <c r="SN21" s="180"/>
      <c r="SO21" s="180"/>
      <c r="SP21" s="180"/>
      <c r="SQ21" s="180"/>
      <c r="SR21" s="180"/>
      <c r="SS21" s="180"/>
      <c r="ST21" s="180"/>
      <c r="SU21" s="180"/>
      <c r="SV21" s="180"/>
      <c r="SW21" s="180"/>
      <c r="SX21" s="180"/>
      <c r="SY21" s="180"/>
      <c r="SZ21" s="180"/>
      <c r="TA21" s="180"/>
      <c r="TB21" s="180"/>
      <c r="TC21" s="180"/>
      <c r="TD21" s="180"/>
      <c r="TE21" s="180"/>
      <c r="TF21" s="180"/>
      <c r="TG21" s="180"/>
      <c r="TH21" s="180"/>
      <c r="TI21" s="180"/>
      <c r="TJ21" s="180"/>
      <c r="TK21" s="180"/>
      <c r="TL21" s="180"/>
      <c r="TM21" s="180"/>
      <c r="TN21" s="180"/>
      <c r="TO21" s="180"/>
      <c r="TP21" s="180"/>
      <c r="TQ21" s="180"/>
      <c r="TR21" s="180"/>
      <c r="TS21" s="180"/>
      <c r="TT21" s="180"/>
      <c r="TU21" s="180"/>
      <c r="TV21" s="180"/>
      <c r="TW21" s="180"/>
      <c r="TX21" s="180"/>
      <c r="TY21" s="180"/>
      <c r="TZ21" s="180"/>
      <c r="UA21" s="180"/>
      <c r="UB21" s="180"/>
      <c r="UC21" s="180"/>
      <c r="UD21" s="180"/>
      <c r="UE21" s="180"/>
      <c r="UF21" s="180"/>
      <c r="UG21" s="180"/>
      <c r="UH21" s="180"/>
      <c r="UI21" s="180"/>
      <c r="UJ21" s="180"/>
      <c r="UK21" s="180"/>
      <c r="UL21" s="180"/>
      <c r="UM21" s="180"/>
      <c r="UN21" s="180"/>
      <c r="UO21" s="180"/>
      <c r="UP21" s="180"/>
      <c r="UQ21" s="180"/>
      <c r="UR21" s="180"/>
      <c r="US21" s="180"/>
      <c r="UT21" s="180"/>
      <c r="UU21" s="180"/>
      <c r="UV21" s="180"/>
      <c r="UW21" s="180"/>
      <c r="UX21" s="180"/>
      <c r="UY21" s="180"/>
      <c r="UZ21" s="180"/>
      <c r="VA21" s="180"/>
      <c r="VB21" s="180"/>
      <c r="VC21" s="180"/>
      <c r="VD21" s="180"/>
      <c r="VE21" s="180"/>
      <c r="VF21" s="180"/>
      <c r="VG21" s="180"/>
      <c r="VH21" s="180"/>
      <c r="VI21" s="180"/>
      <c r="VJ21" s="180"/>
      <c r="VK21" s="180"/>
      <c r="VL21" s="180"/>
      <c r="VM21" s="180"/>
      <c r="VN21" s="180"/>
      <c r="VO21" s="180"/>
      <c r="VP21" s="180"/>
      <c r="VQ21" s="180"/>
      <c r="VR21" s="180"/>
      <c r="VS21" s="180"/>
      <c r="VT21" s="180"/>
      <c r="VU21" s="180"/>
      <c r="VV21" s="180"/>
      <c r="VW21" s="180"/>
      <c r="VX21" s="180"/>
      <c r="VY21" s="180"/>
      <c r="VZ21" s="180"/>
      <c r="WA21" s="180"/>
      <c r="WB21" s="180"/>
      <c r="WC21" s="180"/>
      <c r="WD21" s="180"/>
      <c r="WE21" s="180"/>
      <c r="WF21" s="180"/>
      <c r="WG21" s="180"/>
      <c r="WH21" s="180"/>
      <c r="WI21" s="180"/>
      <c r="WJ21" s="180"/>
      <c r="WK21" s="180"/>
      <c r="WL21" s="180"/>
      <c r="WM21" s="180"/>
      <c r="WN21" s="180"/>
      <c r="WO21" s="180"/>
      <c r="WP21" s="180"/>
      <c r="WQ21" s="180"/>
      <c r="WR21" s="180"/>
      <c r="WS21" s="180"/>
      <c r="WT21" s="180"/>
      <c r="WU21" s="180"/>
      <c r="WV21" s="180"/>
      <c r="WW21" s="180"/>
      <c r="WX21" s="180"/>
      <c r="WY21" s="180"/>
      <c r="WZ21" s="180"/>
      <c r="XA21" s="180"/>
      <c r="XB21" s="180"/>
      <c r="XC21" s="180"/>
      <c r="XD21" s="180"/>
      <c r="XE21" s="180"/>
      <c r="XF21" s="180"/>
      <c r="XG21" s="180"/>
      <c r="XH21" s="180"/>
      <c r="XI21" s="180"/>
      <c r="XJ21" s="180"/>
      <c r="XK21" s="180"/>
      <c r="XL21" s="180"/>
      <c r="XM21" s="180"/>
      <c r="XN21" s="180"/>
      <c r="XO21" s="180"/>
      <c r="XP21" s="180"/>
      <c r="XQ21" s="180"/>
      <c r="XR21" s="180"/>
      <c r="XS21" s="180"/>
      <c r="XT21" s="180"/>
      <c r="XU21" s="180"/>
      <c r="XV21" s="180"/>
      <c r="XW21" s="180"/>
      <c r="XX21" s="180"/>
      <c r="XY21" s="180"/>
      <c r="XZ21" s="180"/>
      <c r="YA21" s="180"/>
      <c r="YB21" s="180"/>
      <c r="YC21" s="180"/>
      <c r="YD21" s="180"/>
      <c r="YE21" s="180"/>
      <c r="YF21" s="180"/>
      <c r="YG21" s="180"/>
      <c r="YH21" s="180"/>
      <c r="YI21" s="180"/>
      <c r="YJ21" s="180"/>
      <c r="YK21" s="180"/>
      <c r="YL21" s="180"/>
      <c r="YM21" s="180"/>
      <c r="YN21" s="180"/>
      <c r="YO21" s="180"/>
      <c r="YP21" s="180"/>
      <c r="YQ21" s="180"/>
      <c r="YR21" s="180"/>
      <c r="YS21" s="180"/>
      <c r="YT21" s="180"/>
      <c r="YU21" s="180"/>
      <c r="YV21" s="180"/>
      <c r="YW21" s="180"/>
      <c r="YX21" s="180"/>
      <c r="YY21" s="180"/>
      <c r="YZ21" s="180"/>
      <c r="ZA21" s="180"/>
      <c r="ZB21" s="180"/>
      <c r="ZC21" s="180"/>
      <c r="ZD21" s="180"/>
      <c r="ZE21" s="180"/>
      <c r="ZF21" s="180"/>
      <c r="ZG21" s="180"/>
      <c r="ZH21" s="180"/>
      <c r="ZI21" s="180"/>
      <c r="ZJ21" s="180"/>
      <c r="ZK21" s="180"/>
      <c r="ZL21" s="180"/>
      <c r="ZM21" s="180"/>
      <c r="ZN21" s="180"/>
      <c r="ZO21" s="180"/>
      <c r="ZP21" s="180"/>
      <c r="ZQ21" s="180"/>
      <c r="ZR21" s="180"/>
      <c r="ZS21" s="180"/>
      <c r="ZT21" s="180"/>
      <c r="ZU21" s="180"/>
      <c r="ZV21" s="180"/>
      <c r="ZW21" s="180"/>
      <c r="ZX21" s="180"/>
      <c r="ZY21" s="180"/>
      <c r="ZZ21" s="180"/>
      <c r="AAA21" s="180"/>
      <c r="AAB21" s="180"/>
      <c r="AAC21" s="180"/>
      <c r="AAD21" s="180"/>
      <c r="AAE21" s="180"/>
      <c r="AAF21" s="180"/>
      <c r="AAG21" s="180"/>
      <c r="AAH21" s="180"/>
      <c r="AAI21" s="180"/>
      <c r="AAJ21" s="180"/>
      <c r="AAK21" s="180"/>
      <c r="AAL21" s="180"/>
      <c r="AAM21" s="180"/>
      <c r="AAN21" s="180"/>
      <c r="AAO21" s="180"/>
      <c r="AAP21" s="180"/>
      <c r="AAQ21" s="180"/>
      <c r="AAR21" s="180"/>
      <c r="AAS21" s="180"/>
      <c r="AAT21" s="180"/>
      <c r="AAU21" s="180"/>
      <c r="AAV21" s="180"/>
      <c r="AAW21" s="180"/>
      <c r="AAX21" s="180"/>
      <c r="AAY21" s="180"/>
      <c r="AAZ21" s="180"/>
      <c r="ABA21" s="180"/>
      <c r="ABB21" s="180"/>
      <c r="ABC21" s="180"/>
      <c r="ABD21" s="180"/>
      <c r="ABE21" s="180"/>
      <c r="ABF21" s="180"/>
      <c r="ABG21" s="180"/>
      <c r="ABH21" s="180"/>
      <c r="ABI21" s="180"/>
      <c r="ABJ21" s="180"/>
      <c r="ABK21" s="180"/>
      <c r="ABL21" s="180"/>
      <c r="ABM21" s="180"/>
      <c r="ABN21" s="180"/>
      <c r="ABO21" s="180"/>
      <c r="ABP21" s="180"/>
      <c r="ABQ21" s="180"/>
      <c r="ABR21" s="180"/>
      <c r="ABS21" s="180"/>
      <c r="ABT21" s="180"/>
      <c r="ABU21" s="180"/>
      <c r="ABV21" s="180"/>
      <c r="ABW21" s="180"/>
      <c r="ABX21" s="180"/>
      <c r="ABY21" s="180"/>
      <c r="ABZ21" s="180"/>
      <c r="ACA21" s="180"/>
      <c r="ACB21" s="180"/>
      <c r="ACC21" s="180"/>
      <c r="ACD21" s="180"/>
      <c r="ACE21" s="180"/>
      <c r="ACF21" s="180"/>
      <c r="ACG21" s="180"/>
      <c r="ACH21" s="180"/>
      <c r="ACI21" s="180"/>
      <c r="ACJ21" s="180"/>
      <c r="ACK21" s="180"/>
      <c r="ACL21" s="180"/>
      <c r="ACM21" s="180"/>
      <c r="ACN21" s="180"/>
      <c r="ACO21" s="180"/>
      <c r="ACP21" s="180"/>
      <c r="ACQ21" s="180"/>
      <c r="ACR21" s="180"/>
      <c r="ACS21" s="180"/>
      <c r="ACT21" s="180"/>
      <c r="ACU21" s="180"/>
      <c r="ACV21" s="180"/>
      <c r="ACW21" s="180"/>
      <c r="ACX21" s="180"/>
      <c r="ACY21" s="180"/>
      <c r="ACZ21" s="180"/>
      <c r="ADA21" s="180"/>
      <c r="ADB21" s="180"/>
      <c r="ADC21" s="180"/>
      <c r="ADD21" s="180"/>
      <c r="ADE21" s="180"/>
      <c r="ADF21" s="180"/>
      <c r="ADG21" s="180"/>
      <c r="ADH21" s="180"/>
      <c r="ADI21" s="180"/>
      <c r="ADJ21" s="180"/>
      <c r="ADK21" s="180"/>
      <c r="ADL21" s="180"/>
      <c r="ADM21" s="180"/>
      <c r="ADN21" s="180"/>
      <c r="ADO21" s="180"/>
      <c r="ADP21" s="180"/>
      <c r="ADQ21" s="180"/>
      <c r="ADR21" s="180"/>
      <c r="ADS21" s="180"/>
      <c r="ADT21" s="180"/>
      <c r="ADU21" s="180"/>
      <c r="ADV21" s="180"/>
      <c r="ADW21" s="180"/>
      <c r="ADX21" s="180"/>
      <c r="ADY21" s="180"/>
      <c r="ADZ21" s="180"/>
      <c r="AEA21" s="180"/>
      <c r="AEB21" s="180"/>
      <c r="AEC21" s="180"/>
      <c r="AED21" s="180"/>
      <c r="AEE21" s="180"/>
      <c r="AEF21" s="180"/>
      <c r="AEG21" s="180"/>
      <c r="AEH21" s="180"/>
      <c r="AEI21" s="180"/>
      <c r="AEJ21" s="180"/>
      <c r="AEK21" s="180"/>
      <c r="AEL21" s="180"/>
      <c r="AEM21" s="180"/>
      <c r="AEN21" s="180"/>
      <c r="AEO21" s="180"/>
      <c r="AEP21" s="180"/>
      <c r="AEQ21" s="180"/>
      <c r="AER21" s="180"/>
      <c r="AES21" s="180"/>
      <c r="AET21" s="180"/>
      <c r="AEU21" s="180"/>
      <c r="AEV21" s="180"/>
      <c r="AEW21" s="180"/>
      <c r="AEX21" s="180"/>
      <c r="AEY21" s="180"/>
      <c r="AEZ21" s="180"/>
      <c r="AFA21" s="180"/>
      <c r="AFB21" s="180"/>
      <c r="AFC21" s="180"/>
      <c r="AFD21" s="180"/>
      <c r="AFE21" s="180"/>
      <c r="AFF21" s="180"/>
      <c r="AFG21" s="180"/>
      <c r="AFH21" s="180"/>
      <c r="AFI21" s="180"/>
      <c r="AFJ21" s="180"/>
      <c r="AFK21" s="180"/>
      <c r="AFL21" s="180"/>
      <c r="AFM21" s="180"/>
      <c r="AFN21" s="180"/>
      <c r="AFO21" s="180"/>
      <c r="AFP21" s="180"/>
      <c r="AFQ21" s="180"/>
      <c r="AFR21" s="180"/>
      <c r="AFS21" s="180"/>
      <c r="AFT21" s="180"/>
      <c r="AFU21" s="180"/>
      <c r="AFV21" s="180"/>
      <c r="AFW21" s="180"/>
      <c r="AFX21" s="180"/>
      <c r="AFY21" s="180"/>
      <c r="AFZ21" s="180"/>
      <c r="AGA21" s="180"/>
      <c r="AGB21" s="180"/>
      <c r="AGC21" s="180"/>
      <c r="AGD21" s="180"/>
      <c r="AGE21" s="180"/>
      <c r="AGF21" s="180"/>
      <c r="AGG21" s="180"/>
      <c r="AGH21" s="180"/>
      <c r="AGI21" s="180"/>
      <c r="AGJ21" s="180"/>
      <c r="AGK21" s="180"/>
      <c r="AGL21" s="180"/>
      <c r="AGM21" s="180"/>
      <c r="AGN21" s="180"/>
      <c r="AGO21" s="180"/>
      <c r="AGP21" s="180"/>
      <c r="AGQ21" s="180"/>
      <c r="AGR21" s="180"/>
      <c r="AGS21" s="180"/>
      <c r="AGT21" s="180"/>
      <c r="AGU21" s="180"/>
      <c r="AGV21" s="180"/>
      <c r="AGW21" s="180"/>
      <c r="AGX21" s="180"/>
      <c r="AGY21" s="180"/>
      <c r="AGZ21" s="180"/>
      <c r="AHA21" s="180"/>
      <c r="AHB21" s="180"/>
      <c r="AHC21" s="180"/>
      <c r="AHD21" s="180"/>
      <c r="AHE21" s="180"/>
      <c r="AHF21" s="180"/>
      <c r="AHG21" s="180"/>
      <c r="AHH21" s="180"/>
      <c r="AHI21" s="180"/>
      <c r="AHJ21" s="180"/>
      <c r="AHK21" s="180"/>
      <c r="AHL21" s="180"/>
      <c r="AHM21" s="180"/>
      <c r="AHN21" s="180"/>
      <c r="AHO21" s="180"/>
      <c r="AHP21" s="180"/>
      <c r="AHQ21" s="180"/>
      <c r="AHR21" s="180"/>
      <c r="AHS21" s="180"/>
      <c r="AHT21" s="180"/>
      <c r="AHU21" s="180"/>
      <c r="AHV21" s="180"/>
      <c r="AHW21" s="180"/>
      <c r="AHX21" s="180"/>
      <c r="AHY21" s="180"/>
      <c r="AHZ21" s="180"/>
      <c r="AIA21" s="180"/>
      <c r="AIB21" s="180"/>
      <c r="AIC21" s="180"/>
      <c r="AID21" s="180"/>
      <c r="AIE21" s="180"/>
      <c r="AIF21" s="180"/>
      <c r="AIG21" s="180"/>
      <c r="AIH21" s="180"/>
      <c r="AII21" s="180"/>
      <c r="AIJ21" s="180"/>
      <c r="AIK21" s="180"/>
      <c r="AIL21" s="180"/>
      <c r="AIM21" s="180"/>
      <c r="AIN21" s="180"/>
      <c r="AIO21" s="180"/>
      <c r="AIP21" s="180"/>
      <c r="AIQ21" s="180"/>
      <c r="AIR21" s="180"/>
      <c r="AIS21" s="180"/>
      <c r="AIT21" s="180"/>
      <c r="AIU21" s="180"/>
      <c r="AIV21" s="180"/>
      <c r="AIW21" s="180"/>
      <c r="AIX21" s="180"/>
      <c r="AIY21" s="180"/>
      <c r="AIZ21" s="180"/>
      <c r="AJA21" s="180"/>
      <c r="AJB21" s="180"/>
      <c r="AJC21" s="180"/>
      <c r="AJD21" s="180"/>
      <c r="AJE21" s="180"/>
      <c r="AJF21" s="180"/>
      <c r="AJG21" s="180"/>
      <c r="AJH21" s="180"/>
      <c r="AJI21" s="180"/>
      <c r="AJJ21" s="180"/>
      <c r="AJK21" s="180"/>
      <c r="AJL21" s="180"/>
      <c r="AJM21" s="180"/>
      <c r="AJN21" s="180"/>
      <c r="AJO21" s="180"/>
      <c r="AJP21" s="180"/>
      <c r="AJQ21" s="180"/>
      <c r="AJR21" s="180"/>
      <c r="AJS21" s="180"/>
      <c r="AJT21" s="180"/>
      <c r="AJU21" s="180"/>
      <c r="AJV21" s="180"/>
      <c r="AJW21" s="180"/>
      <c r="AJX21" s="180"/>
      <c r="AJY21" s="180"/>
      <c r="AJZ21" s="180"/>
      <c r="AKA21" s="180"/>
      <c r="AKB21" s="180"/>
      <c r="AKC21" s="180"/>
      <c r="AKD21" s="180"/>
      <c r="AKE21" s="180"/>
      <c r="AKF21" s="180"/>
      <c r="AKG21" s="180"/>
      <c r="AKH21" s="180"/>
      <c r="AKI21" s="180"/>
      <c r="AKJ21" s="180"/>
      <c r="AKK21" s="180"/>
      <c r="AKL21" s="180"/>
      <c r="AKM21" s="180"/>
      <c r="AKN21" s="180"/>
      <c r="AKO21" s="180"/>
      <c r="AKP21" s="180"/>
      <c r="AKQ21" s="180"/>
      <c r="AKR21" s="180"/>
      <c r="AKS21" s="180"/>
      <c r="AKT21" s="180"/>
      <c r="AKU21" s="180"/>
      <c r="AKV21" s="180"/>
      <c r="AKW21" s="180"/>
      <c r="AKX21" s="180"/>
      <c r="AKY21" s="180"/>
      <c r="AKZ21" s="180"/>
      <c r="ALA21" s="180"/>
      <c r="ALB21" s="180"/>
      <c r="ALC21" s="180"/>
      <c r="ALD21" s="180"/>
      <c r="ALE21" s="180"/>
      <c r="ALF21" s="180"/>
      <c r="ALG21" s="180"/>
      <c r="ALH21" s="180"/>
      <c r="ALI21" s="180"/>
      <c r="ALJ21" s="180"/>
      <c r="ALK21" s="180"/>
      <c r="ALL21" s="180"/>
      <c r="ALM21" s="180"/>
      <c r="ALN21" s="180"/>
      <c r="ALO21" s="180"/>
      <c r="ALP21" s="180"/>
      <c r="ALQ21" s="180"/>
      <c r="ALR21" s="180"/>
      <c r="ALS21" s="180"/>
      <c r="ALT21" s="180"/>
      <c r="ALU21" s="180"/>
      <c r="ALV21" s="180"/>
      <c r="ALW21" s="180"/>
      <c r="ALX21" s="180"/>
      <c r="ALY21" s="180"/>
      <c r="ALZ21" s="180"/>
      <c r="AMA21" s="180"/>
      <c r="AMB21" s="180"/>
      <c r="AMC21" s="180"/>
      <c r="AMD21" s="180"/>
      <c r="AME21" s="180"/>
      <c r="AMF21" s="180"/>
      <c r="AMG21" s="180"/>
      <c r="AMH21" s="180"/>
      <c r="AMI21" s="180"/>
      <c r="AMJ21" s="180"/>
      <c r="AMK21" s="180"/>
      <c r="AML21" s="180"/>
      <c r="AMM21" s="180"/>
      <c r="AMN21" s="180"/>
      <c r="AMO21" s="180"/>
      <c r="AMP21" s="180"/>
      <c r="AMQ21" s="180"/>
      <c r="AMR21" s="180"/>
      <c r="AMS21" s="180"/>
      <c r="AMT21" s="180"/>
      <c r="AMU21" s="180"/>
      <c r="AMV21" s="180"/>
      <c r="AMW21" s="180"/>
      <c r="AMX21" s="180"/>
      <c r="AMY21" s="180"/>
      <c r="AMZ21" s="180"/>
      <c r="ANA21" s="180"/>
      <c r="ANB21" s="180"/>
      <c r="ANC21" s="180"/>
      <c r="AND21" s="180"/>
      <c r="ANE21" s="180"/>
      <c r="ANF21" s="180"/>
      <c r="ANG21" s="180"/>
      <c r="ANH21" s="180"/>
      <c r="ANI21" s="180"/>
      <c r="ANJ21" s="180"/>
      <c r="ANK21" s="180"/>
      <c r="ANL21" s="180"/>
      <c r="ANM21" s="180"/>
      <c r="ANN21" s="180"/>
      <c r="ANO21" s="180"/>
      <c r="ANP21" s="180"/>
      <c r="ANQ21" s="180"/>
      <c r="ANR21" s="180"/>
      <c r="ANS21" s="180"/>
      <c r="ANT21" s="180"/>
      <c r="ANU21" s="180"/>
      <c r="ANV21" s="180"/>
      <c r="ANW21" s="180"/>
      <c r="ANX21" s="180"/>
      <c r="ANY21" s="180"/>
      <c r="ANZ21" s="180"/>
      <c r="AOA21" s="180"/>
      <c r="AOB21" s="180"/>
      <c r="AOC21" s="180"/>
      <c r="AOD21" s="180"/>
      <c r="AOE21" s="180"/>
      <c r="AOF21" s="180"/>
      <c r="AOG21" s="180"/>
      <c r="AOH21" s="180"/>
      <c r="AOI21" s="180"/>
      <c r="AOJ21" s="180"/>
      <c r="AOK21" s="180"/>
      <c r="AOL21" s="180"/>
      <c r="AOM21" s="180"/>
      <c r="AON21" s="180"/>
      <c r="AOO21" s="180"/>
      <c r="AOP21" s="180"/>
      <c r="AOQ21" s="180"/>
      <c r="AOR21" s="180"/>
      <c r="AOS21" s="180"/>
      <c r="AOT21" s="180"/>
      <c r="AOU21" s="180"/>
      <c r="AOV21" s="180"/>
      <c r="AOW21" s="180"/>
      <c r="AOX21" s="180"/>
      <c r="AOY21" s="180"/>
      <c r="AOZ21" s="180"/>
      <c r="APA21" s="180"/>
      <c r="APB21" s="180"/>
      <c r="APC21" s="180"/>
      <c r="APD21" s="180"/>
      <c r="APE21" s="180"/>
      <c r="APF21" s="180"/>
      <c r="APG21" s="180"/>
      <c r="APH21" s="180"/>
      <c r="API21" s="180"/>
      <c r="APJ21" s="180"/>
      <c r="APK21" s="180"/>
      <c r="APL21" s="180"/>
      <c r="APM21" s="180"/>
      <c r="APN21" s="180"/>
      <c r="APO21" s="180"/>
      <c r="APP21" s="180"/>
      <c r="APQ21" s="180"/>
      <c r="APR21" s="180"/>
      <c r="APS21" s="180"/>
      <c r="APT21" s="180"/>
      <c r="APU21" s="180"/>
      <c r="APV21" s="180"/>
      <c r="APW21" s="180"/>
      <c r="APX21" s="180"/>
      <c r="APY21" s="180"/>
      <c r="APZ21" s="180"/>
      <c r="AQA21" s="180"/>
      <c r="AQB21" s="180"/>
      <c r="AQC21" s="180"/>
      <c r="AQD21" s="180"/>
      <c r="AQE21" s="180"/>
      <c r="AQF21" s="180"/>
      <c r="AQG21" s="180"/>
      <c r="AQH21" s="180"/>
      <c r="AQI21" s="180"/>
      <c r="AQJ21" s="180"/>
      <c r="AQK21" s="180"/>
      <c r="AQL21" s="180"/>
      <c r="AQM21" s="180"/>
      <c r="AQN21" s="180"/>
      <c r="AQO21" s="180"/>
      <c r="AQP21" s="180"/>
      <c r="AQQ21" s="180"/>
      <c r="AQR21" s="180"/>
      <c r="AQS21" s="180"/>
      <c r="AQT21" s="180"/>
      <c r="AQU21" s="180"/>
      <c r="AQV21" s="180"/>
      <c r="AQW21" s="180"/>
      <c r="AQX21" s="180"/>
      <c r="AQY21" s="180"/>
      <c r="AQZ21" s="180"/>
      <c r="ARA21" s="180"/>
      <c r="ARB21" s="180"/>
      <c r="ARC21" s="180"/>
      <c r="ARD21" s="180"/>
      <c r="ARE21" s="180"/>
      <c r="ARF21" s="180"/>
      <c r="ARG21" s="180"/>
      <c r="ARH21" s="180"/>
      <c r="ARI21" s="180"/>
      <c r="ARJ21" s="180"/>
      <c r="ARK21" s="180"/>
      <c r="ARL21" s="180"/>
      <c r="ARM21" s="180"/>
      <c r="ARN21" s="180"/>
      <c r="ARO21" s="180"/>
      <c r="ARP21" s="180"/>
      <c r="ARQ21" s="180"/>
      <c r="ARR21" s="180"/>
      <c r="ARS21" s="180"/>
      <c r="ART21" s="180"/>
      <c r="ARU21" s="180"/>
      <c r="ARV21" s="180"/>
      <c r="ARW21" s="180"/>
      <c r="ARX21" s="180"/>
      <c r="ARY21" s="180"/>
      <c r="ARZ21" s="180"/>
      <c r="ASA21" s="180"/>
      <c r="ASB21" s="180"/>
      <c r="ASC21" s="180"/>
      <c r="ASD21" s="180"/>
      <c r="ASE21" s="180"/>
      <c r="ASF21" s="180"/>
      <c r="ASG21" s="180"/>
      <c r="ASH21" s="180"/>
      <c r="ASI21" s="180"/>
      <c r="ASJ21" s="180"/>
      <c r="ASK21" s="180"/>
      <c r="ASL21" s="180"/>
      <c r="ASM21" s="180"/>
      <c r="ASN21" s="180"/>
      <c r="ASO21" s="180"/>
      <c r="ASP21" s="180"/>
      <c r="ASQ21" s="180"/>
      <c r="ASR21" s="180"/>
      <c r="ASS21" s="180"/>
      <c r="AST21" s="180"/>
      <c r="ASU21" s="180"/>
      <c r="ASV21" s="180"/>
      <c r="ASW21" s="180"/>
      <c r="ASX21" s="180"/>
      <c r="ASY21" s="180"/>
      <c r="ASZ21" s="180"/>
      <c r="ATA21" s="180"/>
      <c r="ATB21" s="180"/>
      <c r="ATC21" s="180"/>
      <c r="ATD21" s="180"/>
      <c r="ATE21" s="180"/>
      <c r="ATF21" s="180"/>
      <c r="ATG21" s="180"/>
      <c r="ATH21" s="180"/>
      <c r="ATI21" s="180"/>
      <c r="ATJ21" s="180"/>
      <c r="ATK21" s="180"/>
      <c r="ATL21" s="180"/>
      <c r="ATM21" s="180"/>
      <c r="ATN21" s="180"/>
      <c r="ATO21" s="180"/>
      <c r="ATP21" s="180"/>
      <c r="ATQ21" s="180"/>
      <c r="ATR21" s="180"/>
      <c r="ATS21" s="180"/>
      <c r="ATT21" s="180"/>
      <c r="ATU21" s="180"/>
      <c r="ATV21" s="180"/>
      <c r="ATW21" s="180"/>
      <c r="ATX21" s="180"/>
      <c r="ATY21" s="180"/>
      <c r="ATZ21" s="180"/>
      <c r="AUA21" s="180"/>
      <c r="AUB21" s="180"/>
      <c r="AUC21" s="180"/>
      <c r="AUD21" s="180"/>
      <c r="AUE21" s="180"/>
      <c r="AUF21" s="180"/>
      <c r="AUG21" s="180"/>
      <c r="AUH21" s="180"/>
      <c r="AUI21" s="180"/>
      <c r="AUJ21" s="180"/>
      <c r="AUK21" s="180"/>
      <c r="AUL21" s="180"/>
      <c r="AUM21" s="180"/>
      <c r="AUN21" s="180"/>
      <c r="AUO21" s="180"/>
      <c r="AUP21" s="180"/>
      <c r="AUQ21" s="180"/>
      <c r="AUR21" s="180"/>
      <c r="AUS21" s="180"/>
      <c r="AUT21" s="180"/>
      <c r="AUU21" s="180"/>
      <c r="AUV21" s="180"/>
      <c r="AUW21" s="180"/>
      <c r="AUX21" s="180"/>
      <c r="AUY21" s="180"/>
      <c r="AUZ21" s="180"/>
      <c r="AVA21" s="180"/>
      <c r="AVB21" s="180"/>
      <c r="AVC21" s="180"/>
      <c r="AVD21" s="180"/>
      <c r="AVE21" s="180"/>
      <c r="AVF21" s="180"/>
      <c r="AVG21" s="180"/>
      <c r="AVH21" s="180"/>
      <c r="AVI21" s="180"/>
      <c r="AVJ21" s="180"/>
      <c r="AVK21" s="180"/>
      <c r="AVL21" s="180"/>
      <c r="AVM21" s="180"/>
      <c r="AVN21" s="180"/>
      <c r="AVO21" s="180"/>
      <c r="AVP21" s="180"/>
      <c r="AVQ21" s="180"/>
      <c r="AVR21" s="180"/>
      <c r="AVS21" s="180"/>
      <c r="AVT21" s="180"/>
      <c r="AVU21" s="180"/>
      <c r="AVV21" s="180"/>
      <c r="AVW21" s="180"/>
      <c r="AVX21" s="180"/>
      <c r="AVY21" s="180"/>
      <c r="AVZ21" s="180"/>
      <c r="AWA21" s="180"/>
      <c r="AWB21" s="180"/>
      <c r="AWC21" s="180"/>
      <c r="AWD21" s="180"/>
      <c r="AWE21" s="180"/>
      <c r="AWF21" s="180"/>
      <c r="AWG21" s="180"/>
      <c r="AWH21" s="180"/>
      <c r="AWI21" s="180"/>
      <c r="AWJ21" s="180"/>
      <c r="AWK21" s="180"/>
      <c r="AWL21" s="180"/>
      <c r="AWM21" s="180"/>
      <c r="AWN21" s="180"/>
      <c r="AWO21" s="180"/>
      <c r="AWP21" s="180"/>
      <c r="AWQ21" s="180"/>
      <c r="AWR21" s="180"/>
      <c r="AWS21" s="180"/>
      <c r="AWT21" s="180"/>
      <c r="AWU21" s="180"/>
      <c r="AWV21" s="180"/>
      <c r="AWW21" s="180"/>
      <c r="AWX21" s="180"/>
      <c r="AWY21" s="180"/>
      <c r="AWZ21" s="180"/>
      <c r="AXA21" s="180"/>
      <c r="AXB21" s="180"/>
      <c r="AXC21" s="180"/>
      <c r="AXD21" s="180"/>
      <c r="AXE21" s="180"/>
      <c r="AXF21" s="180"/>
      <c r="AXG21" s="180"/>
      <c r="AXH21" s="180"/>
      <c r="AXI21" s="180"/>
      <c r="AXJ21" s="180"/>
      <c r="AXK21" s="180"/>
      <c r="AXL21" s="180"/>
      <c r="AXM21" s="180"/>
      <c r="AXN21" s="180"/>
      <c r="AXO21" s="180"/>
      <c r="AXP21" s="180"/>
      <c r="AXQ21" s="180"/>
      <c r="AXR21" s="180"/>
      <c r="AXS21" s="180"/>
      <c r="AXT21" s="180"/>
      <c r="AXU21" s="180"/>
      <c r="AXV21" s="180"/>
      <c r="AXW21" s="180"/>
      <c r="AXX21" s="180"/>
      <c r="AXY21" s="180"/>
      <c r="AXZ21" s="180"/>
      <c r="AYA21" s="180"/>
      <c r="AYB21" s="180"/>
      <c r="AYC21" s="180"/>
      <c r="AYD21" s="180"/>
      <c r="AYE21" s="180"/>
      <c r="AYF21" s="180"/>
      <c r="AYG21" s="180"/>
      <c r="AYH21" s="180"/>
      <c r="AYI21" s="180"/>
      <c r="AYJ21" s="180"/>
      <c r="AYK21" s="180"/>
      <c r="AYL21" s="180"/>
      <c r="AYM21" s="180"/>
      <c r="AYN21" s="180"/>
      <c r="AYO21" s="180"/>
      <c r="AYP21" s="180"/>
      <c r="AYQ21" s="180"/>
      <c r="AYR21" s="180"/>
      <c r="AYS21" s="180"/>
      <c r="AYT21" s="180"/>
      <c r="AYU21" s="180"/>
      <c r="AYV21" s="180"/>
      <c r="AYW21" s="180"/>
      <c r="AYX21" s="180"/>
      <c r="AYY21" s="180"/>
      <c r="AYZ21" s="180"/>
      <c r="AZA21" s="180"/>
      <c r="AZB21" s="180"/>
      <c r="AZC21" s="180"/>
      <c r="AZD21" s="180"/>
      <c r="AZE21" s="180"/>
      <c r="AZF21" s="180"/>
      <c r="AZG21" s="180"/>
      <c r="AZH21" s="180"/>
      <c r="AZI21" s="180"/>
      <c r="AZJ21" s="180"/>
      <c r="AZK21" s="180"/>
      <c r="AZL21" s="180"/>
      <c r="AZM21" s="180"/>
      <c r="AZN21" s="180"/>
      <c r="AZO21" s="180"/>
      <c r="AZP21" s="180"/>
      <c r="AZQ21" s="180"/>
      <c r="AZR21" s="180"/>
      <c r="AZS21" s="180"/>
      <c r="AZT21" s="180"/>
      <c r="AZU21" s="180"/>
      <c r="AZV21" s="180"/>
      <c r="AZW21" s="180"/>
      <c r="AZX21" s="180"/>
      <c r="AZY21" s="180"/>
      <c r="AZZ21" s="180"/>
      <c r="BAA21" s="180"/>
      <c r="BAB21" s="180"/>
      <c r="BAC21" s="180"/>
      <c r="BAD21" s="180"/>
      <c r="BAE21" s="180"/>
      <c r="BAF21" s="180"/>
      <c r="BAG21" s="180"/>
      <c r="BAH21" s="180"/>
      <c r="BAI21" s="180"/>
      <c r="BAJ21" s="180"/>
      <c r="BAK21" s="180"/>
      <c r="BAL21" s="180"/>
      <c r="BAM21" s="180"/>
      <c r="BAN21" s="180"/>
      <c r="BAO21" s="180"/>
      <c r="BAP21" s="180"/>
      <c r="BAQ21" s="180"/>
      <c r="BAR21" s="180"/>
      <c r="BAS21" s="180"/>
      <c r="BAT21" s="180"/>
      <c r="BAU21" s="180"/>
      <c r="BAV21" s="180"/>
      <c r="BAW21" s="180"/>
      <c r="BAX21" s="180"/>
      <c r="BAY21" s="180"/>
      <c r="BAZ21" s="180"/>
      <c r="BBA21" s="180"/>
      <c r="BBB21" s="180"/>
      <c r="BBC21" s="180"/>
      <c r="BBD21" s="180"/>
      <c r="BBE21" s="180"/>
      <c r="BBF21" s="180"/>
      <c r="BBG21" s="180"/>
      <c r="BBH21" s="180"/>
      <c r="BBI21" s="180"/>
      <c r="BBJ21" s="180"/>
      <c r="BBK21" s="180"/>
      <c r="BBL21" s="180"/>
      <c r="BBM21" s="180"/>
      <c r="BBN21" s="180"/>
      <c r="BBO21" s="180"/>
      <c r="BBP21" s="180"/>
      <c r="BBQ21" s="180"/>
      <c r="BBR21" s="180"/>
      <c r="BBS21" s="180"/>
      <c r="BBT21" s="180"/>
      <c r="BBU21" s="180"/>
      <c r="BBV21" s="180"/>
      <c r="BBW21" s="180"/>
      <c r="BBX21" s="180"/>
      <c r="BBY21" s="180"/>
      <c r="BBZ21" s="180"/>
      <c r="BCA21" s="180"/>
      <c r="BCB21" s="180"/>
      <c r="BCC21" s="180"/>
      <c r="BCD21" s="180"/>
      <c r="BCE21" s="180"/>
      <c r="BCF21" s="180"/>
      <c r="BCG21" s="180"/>
      <c r="BCH21" s="180"/>
      <c r="BCI21" s="180"/>
      <c r="BCJ21" s="180"/>
      <c r="BCK21" s="180"/>
      <c r="BCL21" s="180"/>
      <c r="BCM21" s="180"/>
      <c r="BCN21" s="180"/>
      <c r="BCO21" s="180"/>
      <c r="BCP21" s="180"/>
      <c r="BCQ21" s="180"/>
      <c r="BCR21" s="180"/>
      <c r="BCS21" s="180"/>
      <c r="BCT21" s="180"/>
      <c r="BCU21" s="180"/>
      <c r="BCV21" s="180"/>
      <c r="BCW21" s="180"/>
      <c r="BCX21" s="180"/>
      <c r="BCY21" s="180"/>
      <c r="BCZ21" s="180"/>
      <c r="BDA21" s="180"/>
      <c r="BDB21" s="180"/>
      <c r="BDC21" s="180"/>
      <c r="BDD21" s="180"/>
      <c r="BDE21" s="180"/>
      <c r="BDF21" s="180"/>
      <c r="BDG21" s="180"/>
      <c r="BDH21" s="180"/>
      <c r="BDI21" s="180"/>
      <c r="BDJ21" s="180"/>
      <c r="BDK21" s="180"/>
      <c r="BDL21" s="180"/>
      <c r="BDM21" s="180"/>
      <c r="BDN21" s="180"/>
      <c r="BDO21" s="180"/>
      <c r="BDP21" s="180"/>
      <c r="BDQ21" s="180"/>
      <c r="BDR21" s="180"/>
      <c r="BDS21" s="180"/>
      <c r="BDT21" s="180"/>
      <c r="BDU21" s="180"/>
      <c r="BDV21" s="180"/>
      <c r="BDW21" s="180"/>
      <c r="BDX21" s="180"/>
      <c r="BDY21" s="180"/>
      <c r="BDZ21" s="180"/>
      <c r="BEA21" s="180"/>
      <c r="BEB21" s="180"/>
      <c r="BEC21" s="180"/>
      <c r="BED21" s="180"/>
      <c r="BEE21" s="180"/>
      <c r="BEF21" s="180"/>
      <c r="BEG21" s="180"/>
      <c r="BEH21" s="180"/>
      <c r="BEI21" s="180"/>
      <c r="BEJ21" s="180"/>
      <c r="BEK21" s="180"/>
      <c r="BEL21" s="180"/>
      <c r="BEM21" s="180"/>
      <c r="BEN21" s="180"/>
      <c r="BEO21" s="180"/>
      <c r="BEP21" s="180"/>
      <c r="BEQ21" s="180"/>
      <c r="BER21" s="180"/>
      <c r="BES21" s="180"/>
      <c r="BET21" s="180"/>
      <c r="BEU21" s="180"/>
      <c r="BEV21" s="180"/>
      <c r="BEW21" s="180"/>
      <c r="BEX21" s="180"/>
      <c r="BEY21" s="180"/>
      <c r="BEZ21" s="180"/>
      <c r="BFA21" s="180"/>
      <c r="BFB21" s="180"/>
      <c r="BFC21" s="180"/>
      <c r="BFD21" s="180"/>
      <c r="BFE21" s="180"/>
      <c r="BFF21" s="180"/>
      <c r="BFG21" s="180"/>
      <c r="BFH21" s="180"/>
      <c r="BFI21" s="180"/>
      <c r="BFJ21" s="180"/>
      <c r="BFK21" s="180"/>
      <c r="BFL21" s="180"/>
      <c r="BFM21" s="180"/>
      <c r="BFN21" s="180"/>
      <c r="BFO21" s="180"/>
      <c r="BFP21" s="180"/>
      <c r="BFQ21" s="180"/>
      <c r="BFR21" s="180"/>
      <c r="BFS21" s="180"/>
      <c r="BFT21" s="180"/>
      <c r="BFU21" s="180"/>
      <c r="BFV21" s="180"/>
      <c r="BFW21" s="180"/>
      <c r="BFX21" s="180"/>
      <c r="BFY21" s="180"/>
      <c r="BFZ21" s="180"/>
      <c r="BGA21" s="180"/>
      <c r="BGB21" s="180"/>
      <c r="BGC21" s="180"/>
      <c r="BGD21" s="180"/>
      <c r="BGE21" s="180"/>
      <c r="BGF21" s="180"/>
      <c r="BGG21" s="180"/>
      <c r="BGH21" s="180"/>
      <c r="BGI21" s="180"/>
      <c r="BGJ21" s="180"/>
      <c r="BGK21" s="180"/>
      <c r="BGL21" s="180"/>
      <c r="BGM21" s="180"/>
      <c r="BGN21" s="180"/>
      <c r="BGO21" s="180"/>
      <c r="BGP21" s="180"/>
      <c r="BGQ21" s="180"/>
      <c r="BGR21" s="180"/>
      <c r="BGS21" s="180"/>
      <c r="BGT21" s="180"/>
      <c r="BGU21" s="180"/>
      <c r="BGV21" s="180"/>
      <c r="BGW21" s="180"/>
      <c r="BGX21" s="180"/>
      <c r="BGY21" s="180"/>
      <c r="BGZ21" s="180"/>
      <c r="BHA21" s="180"/>
      <c r="BHB21" s="180"/>
      <c r="BHC21" s="180"/>
      <c r="BHD21" s="180"/>
      <c r="BHE21" s="180"/>
      <c r="BHF21" s="180"/>
      <c r="BHG21" s="180"/>
      <c r="BHH21" s="180"/>
      <c r="BHI21" s="180"/>
      <c r="BHJ21" s="180"/>
      <c r="BHK21" s="180"/>
      <c r="BHL21" s="180"/>
      <c r="BHM21" s="180"/>
      <c r="BHN21" s="180"/>
      <c r="BHO21" s="180"/>
      <c r="BHP21" s="180"/>
      <c r="BHQ21" s="180"/>
      <c r="BHR21" s="180"/>
      <c r="BHS21" s="180"/>
      <c r="BHT21" s="180"/>
      <c r="BHU21" s="180"/>
      <c r="BHV21" s="180"/>
      <c r="BHW21" s="180"/>
      <c r="BHX21" s="180"/>
      <c r="BHY21" s="180"/>
      <c r="BHZ21" s="180"/>
      <c r="BIA21" s="180"/>
      <c r="BIB21" s="180"/>
      <c r="BIC21" s="180"/>
      <c r="BID21" s="180"/>
      <c r="BIE21" s="180"/>
      <c r="BIF21" s="180"/>
      <c r="BIG21" s="180"/>
      <c r="BIH21" s="180"/>
      <c r="BII21" s="180"/>
      <c r="BIJ21" s="180"/>
      <c r="BIK21" s="180"/>
      <c r="BIL21" s="180"/>
      <c r="BIM21" s="180"/>
      <c r="BIN21" s="180"/>
      <c r="BIO21" s="180"/>
      <c r="BIP21" s="180"/>
      <c r="BIQ21" s="180"/>
      <c r="BIR21" s="180"/>
      <c r="BIS21" s="180"/>
      <c r="BIT21" s="180"/>
      <c r="BIU21" s="180"/>
      <c r="BIV21" s="180"/>
      <c r="BIW21" s="180"/>
      <c r="BIX21" s="180"/>
      <c r="BIY21" s="180"/>
      <c r="BIZ21" s="180"/>
      <c r="BJA21" s="180"/>
      <c r="BJB21" s="180"/>
      <c r="BJC21" s="180"/>
      <c r="BJD21" s="180"/>
      <c r="BJE21" s="180"/>
      <c r="BJF21" s="180"/>
      <c r="BJG21" s="180"/>
      <c r="BJH21" s="180"/>
      <c r="BJI21" s="180"/>
      <c r="BJJ21" s="180"/>
      <c r="BJK21" s="180"/>
      <c r="BJL21" s="180"/>
      <c r="BJM21" s="180"/>
      <c r="BJN21" s="180"/>
      <c r="BJO21" s="180"/>
      <c r="BJP21" s="180"/>
      <c r="BJQ21" s="180"/>
      <c r="BJR21" s="180"/>
      <c r="BJS21" s="180"/>
      <c r="BJT21" s="180"/>
      <c r="BJU21" s="180"/>
      <c r="BJV21" s="180"/>
      <c r="BJW21" s="180"/>
      <c r="BJX21" s="180"/>
      <c r="BJY21" s="180"/>
      <c r="BJZ21" s="180"/>
      <c r="BKA21" s="180"/>
      <c r="BKB21" s="180"/>
      <c r="BKC21" s="180"/>
      <c r="BKD21" s="180"/>
      <c r="BKE21" s="180"/>
      <c r="BKF21" s="180"/>
      <c r="BKG21" s="180"/>
      <c r="BKH21" s="180"/>
      <c r="BKI21" s="180"/>
      <c r="BKJ21" s="180"/>
      <c r="BKK21" s="180"/>
      <c r="BKL21" s="180"/>
      <c r="BKM21" s="180"/>
      <c r="BKN21" s="180"/>
      <c r="BKO21" s="180"/>
      <c r="BKP21" s="180"/>
      <c r="BKQ21" s="180"/>
      <c r="BKR21" s="180"/>
      <c r="BKS21" s="180"/>
      <c r="BKT21" s="180"/>
      <c r="BKU21" s="180"/>
      <c r="BKV21" s="180"/>
      <c r="BKW21" s="180"/>
      <c r="BKX21" s="180"/>
      <c r="BKY21" s="180"/>
      <c r="BKZ21" s="180"/>
      <c r="BLA21" s="180"/>
      <c r="BLB21" s="180"/>
      <c r="BLC21" s="180"/>
      <c r="BLD21" s="180"/>
      <c r="BLE21" s="180"/>
      <c r="BLF21" s="180"/>
      <c r="BLG21" s="180"/>
      <c r="BLH21" s="180"/>
      <c r="BLI21" s="180"/>
      <c r="BLJ21" s="180"/>
      <c r="BLK21" s="180"/>
      <c r="BLL21" s="180"/>
      <c r="BLM21" s="180"/>
      <c r="BLN21" s="180"/>
      <c r="BLO21" s="180"/>
      <c r="BLP21" s="180"/>
      <c r="BLQ21" s="180"/>
      <c r="BLR21" s="180"/>
      <c r="BLS21" s="180"/>
      <c r="BLT21" s="180"/>
      <c r="BLU21" s="180"/>
      <c r="BLV21" s="180"/>
      <c r="BLW21" s="180"/>
      <c r="BLX21" s="180"/>
      <c r="BLY21" s="180"/>
      <c r="BLZ21" s="180"/>
      <c r="BMA21" s="180"/>
      <c r="BMB21" s="180"/>
      <c r="BMC21" s="180"/>
      <c r="BMD21" s="180"/>
      <c r="BME21" s="180"/>
      <c r="BMF21" s="180"/>
      <c r="BMG21" s="180"/>
      <c r="BMH21" s="180"/>
      <c r="BMI21" s="180"/>
      <c r="BMJ21" s="180"/>
      <c r="BMK21" s="180"/>
      <c r="BML21" s="180"/>
      <c r="BMM21" s="180"/>
      <c r="BMN21" s="180"/>
      <c r="BMO21" s="180"/>
      <c r="BMP21" s="180"/>
      <c r="BMQ21" s="180"/>
      <c r="BMR21" s="180"/>
      <c r="BMS21" s="180"/>
      <c r="BMT21" s="180"/>
      <c r="BMU21" s="180"/>
      <c r="BMV21" s="180"/>
      <c r="BMW21" s="180"/>
      <c r="BMX21" s="180"/>
      <c r="BMY21" s="180"/>
      <c r="BMZ21" s="180"/>
      <c r="BNA21" s="180"/>
      <c r="BNB21" s="180"/>
      <c r="BNC21" s="180"/>
      <c r="BND21" s="180"/>
      <c r="BNE21" s="180"/>
      <c r="BNF21" s="180"/>
      <c r="BNG21" s="180"/>
      <c r="BNH21" s="180"/>
      <c r="BNI21" s="180"/>
      <c r="BNJ21" s="180"/>
      <c r="BNK21" s="180"/>
      <c r="BNL21" s="180"/>
      <c r="BNM21" s="180"/>
      <c r="BNN21" s="180"/>
      <c r="BNO21" s="180"/>
      <c r="BNP21" s="180"/>
      <c r="BNQ21" s="180"/>
      <c r="BNR21" s="180"/>
      <c r="BNS21" s="180"/>
      <c r="BNT21" s="180"/>
      <c r="BNU21" s="180"/>
      <c r="BNV21" s="180"/>
      <c r="BNW21" s="180"/>
      <c r="BNX21" s="180"/>
      <c r="BNY21" s="180"/>
      <c r="BNZ21" s="180"/>
      <c r="BOA21" s="180"/>
      <c r="BOB21" s="180"/>
      <c r="BOC21" s="180"/>
      <c r="BOD21" s="180"/>
      <c r="BOE21" s="180"/>
      <c r="BOF21" s="180"/>
      <c r="BOG21" s="180"/>
      <c r="BOH21" s="180"/>
      <c r="BOI21" s="180"/>
      <c r="BOJ21" s="180"/>
      <c r="BOK21" s="180"/>
      <c r="BOL21" s="180"/>
      <c r="BOM21" s="180"/>
      <c r="BON21" s="180"/>
      <c r="BOO21" s="180"/>
      <c r="BOP21" s="180"/>
      <c r="BOQ21" s="180"/>
      <c r="BOR21" s="180"/>
      <c r="BOS21" s="180"/>
      <c r="BOT21" s="180"/>
      <c r="BOU21" s="180"/>
      <c r="BOV21" s="180"/>
      <c r="BOW21" s="180"/>
      <c r="BOX21" s="180"/>
      <c r="BOY21" s="180"/>
      <c r="BOZ21" s="180"/>
      <c r="BPA21" s="180"/>
      <c r="BPB21" s="180"/>
      <c r="BPC21" s="180"/>
      <c r="BPD21" s="180"/>
      <c r="BPE21" s="180"/>
      <c r="BPF21" s="180"/>
      <c r="BPG21" s="180"/>
      <c r="BPH21" s="180"/>
      <c r="BPI21" s="180"/>
      <c r="BPJ21" s="180"/>
      <c r="BPK21" s="180"/>
      <c r="BPL21" s="180"/>
      <c r="BPM21" s="180"/>
      <c r="BPN21" s="180"/>
      <c r="BPO21" s="180"/>
      <c r="BPP21" s="180"/>
      <c r="BPQ21" s="180"/>
      <c r="BPR21" s="180"/>
      <c r="BPS21" s="180"/>
      <c r="BPT21" s="180"/>
      <c r="BPU21" s="180"/>
      <c r="BPV21" s="180"/>
      <c r="BPW21" s="180"/>
      <c r="BPX21" s="180"/>
      <c r="BPY21" s="180"/>
      <c r="BPZ21" s="180"/>
      <c r="BQA21" s="180"/>
      <c r="BQB21" s="180"/>
      <c r="BQC21" s="180"/>
      <c r="BQD21" s="180"/>
      <c r="BQE21" s="180"/>
      <c r="BQF21" s="180"/>
      <c r="BQG21" s="180"/>
      <c r="BQH21" s="180"/>
      <c r="BQI21" s="180"/>
      <c r="BQJ21" s="180"/>
      <c r="BQK21" s="180"/>
      <c r="BQL21" s="180"/>
      <c r="BQM21" s="180"/>
      <c r="BQN21" s="180"/>
      <c r="BQO21" s="180"/>
      <c r="BQP21" s="180"/>
      <c r="BQQ21" s="180"/>
      <c r="BQR21" s="180"/>
      <c r="BQS21" s="180"/>
      <c r="BQT21" s="180"/>
      <c r="BQU21" s="180"/>
      <c r="BQV21" s="180"/>
      <c r="BQW21" s="180"/>
      <c r="BQX21" s="180"/>
      <c r="BQY21" s="180"/>
      <c r="BQZ21" s="180"/>
      <c r="BRA21" s="180"/>
      <c r="BRB21" s="180"/>
      <c r="BRC21" s="180"/>
      <c r="BRD21" s="180"/>
      <c r="BRE21" s="180"/>
      <c r="BRF21" s="180"/>
      <c r="BRG21" s="180"/>
      <c r="BRH21" s="180"/>
      <c r="BRI21" s="180"/>
      <c r="BRJ21" s="180"/>
      <c r="BRK21" s="180"/>
      <c r="BRL21" s="180"/>
      <c r="BRM21" s="180"/>
      <c r="BRN21" s="180"/>
      <c r="BRO21" s="180"/>
      <c r="BRP21" s="180"/>
      <c r="BRQ21" s="180"/>
      <c r="BRR21" s="180"/>
      <c r="BRS21" s="180"/>
      <c r="BRT21" s="180"/>
      <c r="BRU21" s="180"/>
      <c r="BRV21" s="180"/>
      <c r="BRW21" s="180"/>
      <c r="BRX21" s="180"/>
      <c r="BRY21" s="180"/>
      <c r="BRZ21" s="180"/>
      <c r="BSA21" s="180"/>
      <c r="BSB21" s="180"/>
      <c r="BSC21" s="180"/>
      <c r="BSD21" s="180"/>
      <c r="BSE21" s="180"/>
      <c r="BSF21" s="180"/>
      <c r="BSG21" s="180"/>
      <c r="BSH21" s="180"/>
      <c r="BSI21" s="180"/>
      <c r="BSJ21" s="180"/>
      <c r="BSK21" s="180"/>
      <c r="BSL21" s="180"/>
      <c r="BSM21" s="180"/>
      <c r="BSN21" s="180"/>
      <c r="BSO21" s="180"/>
      <c r="BSP21" s="180"/>
      <c r="BSQ21" s="180"/>
      <c r="BSR21" s="180"/>
      <c r="BSS21" s="180"/>
      <c r="BST21" s="180"/>
      <c r="BSU21" s="180"/>
      <c r="BSV21" s="180"/>
      <c r="BSW21" s="180"/>
      <c r="BSX21" s="180"/>
      <c r="BSY21" s="180"/>
      <c r="BSZ21" s="180"/>
      <c r="BTA21" s="180"/>
      <c r="BTB21" s="180"/>
      <c r="BTC21" s="180"/>
      <c r="BTD21" s="180"/>
      <c r="BTE21" s="180"/>
      <c r="BTF21" s="180"/>
      <c r="BTG21" s="180"/>
      <c r="BTH21" s="180"/>
      <c r="BTI21" s="180"/>
      <c r="BTJ21" s="180"/>
      <c r="BTK21" s="180"/>
      <c r="BTL21" s="180"/>
      <c r="BTM21" s="180"/>
      <c r="BTN21" s="180"/>
      <c r="BTO21" s="180"/>
      <c r="BTP21" s="180"/>
      <c r="BTQ21" s="180"/>
      <c r="BTR21" s="180"/>
      <c r="BTS21" s="180"/>
      <c r="BTT21" s="180"/>
      <c r="BTU21" s="180"/>
      <c r="BTV21" s="180"/>
      <c r="BTW21" s="180"/>
      <c r="BTX21" s="180"/>
      <c r="BTY21" s="180"/>
      <c r="BTZ21" s="180"/>
      <c r="BUA21" s="180"/>
      <c r="BUB21" s="180"/>
      <c r="BUC21" s="180"/>
      <c r="BUD21" s="180"/>
      <c r="BUE21" s="180"/>
      <c r="BUF21" s="180"/>
      <c r="BUG21" s="180"/>
      <c r="BUH21" s="180"/>
      <c r="BUI21" s="180"/>
      <c r="BUJ21" s="180"/>
      <c r="BUK21" s="180"/>
      <c r="BUL21" s="180"/>
      <c r="BUM21" s="180"/>
      <c r="BUN21" s="180"/>
      <c r="BUO21" s="180"/>
      <c r="BUP21" s="180"/>
      <c r="BUQ21" s="180"/>
      <c r="BUR21" s="180"/>
      <c r="BUS21" s="180"/>
      <c r="BUT21" s="180"/>
      <c r="BUU21" s="180"/>
      <c r="BUV21" s="180"/>
      <c r="BUW21" s="180"/>
      <c r="BUX21" s="180"/>
      <c r="BUY21" s="180"/>
      <c r="BUZ21" s="180"/>
      <c r="BVA21" s="180"/>
      <c r="BVB21" s="180"/>
      <c r="BVC21" s="180"/>
      <c r="BVD21" s="180"/>
      <c r="BVE21" s="180"/>
      <c r="BVF21" s="180"/>
      <c r="BVG21" s="180"/>
      <c r="BVH21" s="180"/>
      <c r="BVI21" s="180"/>
      <c r="BVJ21" s="180"/>
      <c r="BVK21" s="180"/>
      <c r="BVL21" s="180"/>
      <c r="BVM21" s="180"/>
      <c r="BVN21" s="180"/>
      <c r="BVO21" s="180"/>
      <c r="BVP21" s="180"/>
      <c r="BVQ21" s="180"/>
      <c r="BVR21" s="180"/>
      <c r="BVS21" s="180"/>
      <c r="BVT21" s="180"/>
      <c r="BVU21" s="180"/>
      <c r="BVV21" s="180"/>
      <c r="BVW21" s="180"/>
      <c r="BVX21" s="180"/>
      <c r="BVY21" s="180"/>
      <c r="BVZ21" s="180"/>
      <c r="BWA21" s="180"/>
      <c r="BWB21" s="180"/>
      <c r="BWC21" s="180"/>
      <c r="BWD21" s="180"/>
      <c r="BWE21" s="180"/>
      <c r="BWF21" s="180"/>
      <c r="BWG21" s="180"/>
      <c r="BWH21" s="180"/>
      <c r="BWI21" s="180"/>
      <c r="BWJ21" s="180"/>
      <c r="BWK21" s="180"/>
      <c r="BWL21" s="180"/>
      <c r="BWM21" s="180"/>
      <c r="BWN21" s="180"/>
      <c r="BWO21" s="180"/>
      <c r="BWP21" s="180"/>
      <c r="BWQ21" s="180"/>
      <c r="BWR21" s="180"/>
      <c r="BWS21" s="180"/>
      <c r="BWT21" s="180"/>
      <c r="BWU21" s="180"/>
      <c r="BWV21" s="180"/>
      <c r="BWW21" s="180"/>
      <c r="BWX21" s="180"/>
      <c r="BWY21" s="180"/>
      <c r="BWZ21" s="180"/>
      <c r="BXA21" s="180"/>
      <c r="BXB21" s="180"/>
      <c r="BXC21" s="180"/>
      <c r="BXD21" s="180"/>
      <c r="BXE21" s="180"/>
      <c r="BXF21" s="180"/>
      <c r="BXG21" s="180"/>
      <c r="BXH21" s="180"/>
      <c r="BXI21" s="180"/>
      <c r="BXJ21" s="180"/>
      <c r="BXK21" s="180"/>
      <c r="BXL21" s="180"/>
      <c r="BXM21" s="180"/>
      <c r="BXN21" s="180"/>
      <c r="BXO21" s="180"/>
      <c r="BXP21" s="180"/>
      <c r="BXQ21" s="180"/>
      <c r="BXR21" s="180"/>
      <c r="BXS21" s="180"/>
      <c r="BXT21" s="180"/>
      <c r="BXU21" s="180"/>
      <c r="BXV21" s="180"/>
      <c r="BXW21" s="180"/>
      <c r="BXX21" s="180"/>
      <c r="BXY21" s="180"/>
      <c r="BXZ21" s="180"/>
      <c r="BYA21" s="180"/>
      <c r="BYB21" s="180"/>
      <c r="BYC21" s="180"/>
      <c r="BYD21" s="180"/>
      <c r="BYE21" s="180"/>
      <c r="BYF21" s="180"/>
      <c r="BYG21" s="180"/>
      <c r="BYH21" s="180"/>
      <c r="BYI21" s="180"/>
      <c r="BYJ21" s="180"/>
      <c r="BYK21" s="180"/>
      <c r="BYL21" s="180"/>
      <c r="BYM21" s="180"/>
      <c r="BYN21" s="180"/>
      <c r="BYO21" s="180"/>
      <c r="BYP21" s="180"/>
      <c r="BYQ21" s="180"/>
      <c r="BYR21" s="180"/>
      <c r="BYS21" s="180"/>
      <c r="BYT21" s="180"/>
      <c r="BYU21" s="180"/>
      <c r="BYV21" s="180"/>
      <c r="BYW21" s="180"/>
      <c r="BYX21" s="180"/>
      <c r="BYY21" s="180"/>
      <c r="BYZ21" s="180"/>
      <c r="BZA21" s="180"/>
      <c r="BZB21" s="180"/>
      <c r="BZC21" s="180"/>
      <c r="BZD21" s="180"/>
      <c r="BZE21" s="180"/>
      <c r="BZF21" s="180"/>
      <c r="BZG21" s="180"/>
      <c r="BZH21" s="180"/>
      <c r="BZI21" s="180"/>
      <c r="BZJ21" s="180"/>
      <c r="BZK21" s="180"/>
      <c r="BZL21" s="180"/>
      <c r="BZM21" s="180"/>
      <c r="BZN21" s="180"/>
      <c r="BZO21" s="180"/>
      <c r="BZP21" s="180"/>
      <c r="BZQ21" s="180"/>
      <c r="BZR21" s="180"/>
      <c r="BZS21" s="180"/>
      <c r="BZT21" s="180"/>
      <c r="BZU21" s="180"/>
      <c r="BZV21" s="180"/>
      <c r="BZW21" s="180"/>
      <c r="BZX21" s="180"/>
      <c r="BZY21" s="180"/>
      <c r="BZZ21" s="180"/>
      <c r="CAA21" s="180"/>
      <c r="CAB21" s="180"/>
      <c r="CAC21" s="180"/>
      <c r="CAD21" s="180"/>
      <c r="CAE21" s="180"/>
      <c r="CAF21" s="180"/>
      <c r="CAG21" s="180"/>
      <c r="CAH21" s="180"/>
      <c r="CAI21" s="180"/>
      <c r="CAJ21" s="180"/>
      <c r="CAK21" s="180"/>
      <c r="CAL21" s="180"/>
      <c r="CAM21" s="180"/>
      <c r="CAN21" s="180"/>
      <c r="CAO21" s="180"/>
      <c r="CAP21" s="180"/>
      <c r="CAQ21" s="180"/>
      <c r="CAR21" s="180"/>
      <c r="CAS21" s="180"/>
      <c r="CAT21" s="180"/>
      <c r="CAU21" s="180"/>
      <c r="CAV21" s="180"/>
      <c r="CAW21" s="180"/>
      <c r="CAX21" s="180"/>
      <c r="CAY21" s="180"/>
      <c r="CAZ21" s="180"/>
      <c r="CBA21" s="180"/>
      <c r="CBB21" s="180"/>
      <c r="CBC21" s="180"/>
      <c r="CBD21" s="180"/>
      <c r="CBE21" s="180"/>
      <c r="CBF21" s="180"/>
      <c r="CBG21" s="180"/>
      <c r="CBH21" s="180"/>
      <c r="CBI21" s="180"/>
      <c r="CBJ21" s="180"/>
      <c r="CBK21" s="180"/>
      <c r="CBL21" s="180"/>
      <c r="CBM21" s="180"/>
      <c r="CBN21" s="180"/>
      <c r="CBO21" s="180"/>
      <c r="CBP21" s="180"/>
      <c r="CBQ21" s="180"/>
      <c r="CBR21" s="180"/>
      <c r="CBS21" s="180"/>
      <c r="CBT21" s="180"/>
      <c r="CBU21" s="180"/>
      <c r="CBV21" s="180"/>
      <c r="CBW21" s="180"/>
      <c r="CBX21" s="180"/>
      <c r="CBY21" s="180"/>
      <c r="CBZ21" s="180"/>
      <c r="CCA21" s="180"/>
      <c r="CCB21" s="180"/>
      <c r="CCC21" s="180"/>
      <c r="CCD21" s="180"/>
      <c r="CCE21" s="180"/>
      <c r="CCF21" s="180"/>
      <c r="CCG21" s="180"/>
      <c r="CCH21" s="180"/>
      <c r="CCI21" s="180"/>
      <c r="CCJ21" s="180"/>
      <c r="CCK21" s="180"/>
      <c r="CCL21" s="180"/>
      <c r="CCM21" s="180"/>
      <c r="CCN21" s="180"/>
      <c r="CCO21" s="180"/>
      <c r="CCP21" s="180"/>
      <c r="CCQ21" s="180"/>
      <c r="CCR21" s="180"/>
      <c r="CCS21" s="180"/>
      <c r="CCT21" s="180"/>
      <c r="CCU21" s="180"/>
      <c r="CCV21" s="180"/>
      <c r="CCW21" s="180"/>
      <c r="CCX21" s="180"/>
      <c r="CCY21" s="180"/>
      <c r="CCZ21" s="180"/>
      <c r="CDA21" s="180"/>
      <c r="CDB21" s="180"/>
      <c r="CDC21" s="180"/>
      <c r="CDD21" s="180"/>
      <c r="CDE21" s="180"/>
      <c r="CDF21" s="180"/>
      <c r="CDG21" s="180"/>
      <c r="CDH21" s="180"/>
      <c r="CDI21" s="180"/>
      <c r="CDJ21" s="180"/>
      <c r="CDK21" s="180"/>
      <c r="CDL21" s="180"/>
      <c r="CDM21" s="180"/>
      <c r="CDN21" s="180"/>
      <c r="CDO21" s="180"/>
      <c r="CDP21" s="180"/>
      <c r="CDQ21" s="180"/>
      <c r="CDR21" s="180"/>
      <c r="CDS21" s="180"/>
      <c r="CDT21" s="180"/>
      <c r="CDU21" s="180"/>
      <c r="CDV21" s="180"/>
      <c r="CDW21" s="180"/>
      <c r="CDX21" s="180"/>
      <c r="CDY21" s="180"/>
      <c r="CDZ21" s="180"/>
      <c r="CEA21" s="180"/>
      <c r="CEB21" s="180"/>
      <c r="CEC21" s="180"/>
      <c r="CED21" s="180"/>
      <c r="CEE21" s="180"/>
      <c r="CEF21" s="180"/>
      <c r="CEG21" s="180"/>
      <c r="CEH21" s="180"/>
      <c r="CEI21" s="180"/>
      <c r="CEJ21" s="180"/>
      <c r="CEK21" s="180"/>
      <c r="CEL21" s="180"/>
      <c r="CEM21" s="180"/>
      <c r="CEN21" s="180"/>
      <c r="CEO21" s="180"/>
      <c r="CEP21" s="180"/>
      <c r="CEQ21" s="180"/>
      <c r="CER21" s="180"/>
      <c r="CES21" s="180"/>
      <c r="CET21" s="180"/>
      <c r="CEU21" s="180"/>
      <c r="CEV21" s="180"/>
      <c r="CEW21" s="180"/>
      <c r="CEX21" s="180"/>
      <c r="CEY21" s="180"/>
      <c r="CEZ21" s="180"/>
      <c r="CFA21" s="180"/>
      <c r="CFB21" s="180"/>
      <c r="CFC21" s="180"/>
      <c r="CFD21" s="180"/>
      <c r="CFE21" s="180"/>
      <c r="CFF21" s="180"/>
      <c r="CFG21" s="180"/>
      <c r="CFH21" s="180"/>
      <c r="CFI21" s="180"/>
      <c r="CFJ21" s="180"/>
      <c r="CFK21" s="180"/>
      <c r="CFL21" s="180"/>
      <c r="CFM21" s="180"/>
      <c r="CFN21" s="180"/>
      <c r="CFO21" s="180"/>
      <c r="CFP21" s="180"/>
      <c r="CFQ21" s="180"/>
      <c r="CFR21" s="180"/>
      <c r="CFS21" s="180"/>
      <c r="CFT21" s="180"/>
      <c r="CFU21" s="180"/>
      <c r="CFV21" s="180"/>
      <c r="CFW21" s="180"/>
      <c r="CFX21" s="180"/>
      <c r="CFY21" s="180"/>
      <c r="CFZ21" s="180"/>
      <c r="CGA21" s="180"/>
      <c r="CGB21" s="180"/>
      <c r="CGC21" s="180"/>
      <c r="CGD21" s="180"/>
      <c r="CGE21" s="180"/>
      <c r="CGF21" s="180"/>
      <c r="CGG21" s="180"/>
      <c r="CGH21" s="180"/>
      <c r="CGI21" s="180"/>
      <c r="CGJ21" s="180"/>
      <c r="CGK21" s="180"/>
      <c r="CGL21" s="180"/>
      <c r="CGM21" s="180"/>
      <c r="CGN21" s="180"/>
      <c r="CGO21" s="180"/>
      <c r="CGP21" s="180"/>
      <c r="CGQ21" s="180"/>
      <c r="CGR21" s="180"/>
      <c r="CGS21" s="180"/>
      <c r="CGT21" s="180"/>
      <c r="CGU21" s="180"/>
      <c r="CGV21" s="180"/>
      <c r="CGW21" s="180"/>
      <c r="CGX21" s="180"/>
      <c r="CGY21" s="180"/>
      <c r="CGZ21" s="180"/>
      <c r="CHA21" s="180"/>
      <c r="CHB21" s="180"/>
      <c r="CHC21" s="180"/>
      <c r="CHD21" s="180"/>
      <c r="CHE21" s="180"/>
      <c r="CHF21" s="180"/>
      <c r="CHG21" s="180"/>
      <c r="CHH21" s="180"/>
      <c r="CHI21" s="180"/>
      <c r="CHJ21" s="180"/>
      <c r="CHK21" s="180"/>
      <c r="CHL21" s="180"/>
      <c r="CHM21" s="180"/>
      <c r="CHN21" s="180"/>
      <c r="CHO21" s="180"/>
      <c r="CHP21" s="180"/>
      <c r="CHQ21" s="180"/>
      <c r="CHR21" s="180"/>
      <c r="CHS21" s="180"/>
      <c r="CHT21" s="180"/>
      <c r="CHU21" s="180"/>
      <c r="CHV21" s="180"/>
      <c r="CHW21" s="180"/>
      <c r="CHX21" s="180"/>
      <c r="CHY21" s="180"/>
      <c r="CHZ21" s="180"/>
      <c r="CIA21" s="180"/>
      <c r="CIB21" s="180"/>
      <c r="CIC21" s="180"/>
      <c r="CID21" s="180"/>
      <c r="CIE21" s="180"/>
      <c r="CIF21" s="180"/>
      <c r="CIG21" s="180"/>
      <c r="CIH21" s="180"/>
      <c r="CII21" s="180"/>
      <c r="CIJ21" s="180"/>
      <c r="CIK21" s="180"/>
      <c r="CIL21" s="180"/>
      <c r="CIM21" s="180"/>
      <c r="CIN21" s="180"/>
      <c r="CIO21" s="180"/>
      <c r="CIP21" s="180"/>
      <c r="CIQ21" s="180"/>
      <c r="CIR21" s="180"/>
      <c r="CIS21" s="180"/>
      <c r="CIT21" s="180"/>
      <c r="CIU21" s="180"/>
      <c r="CIV21" s="180"/>
      <c r="CIW21" s="180"/>
      <c r="CIX21" s="180"/>
      <c r="CIY21" s="180"/>
      <c r="CIZ21" s="180"/>
      <c r="CJA21" s="180"/>
      <c r="CJB21" s="180"/>
      <c r="CJC21" s="180"/>
      <c r="CJD21" s="180"/>
      <c r="CJE21" s="180"/>
      <c r="CJF21" s="180"/>
      <c r="CJG21" s="180"/>
      <c r="CJH21" s="180"/>
      <c r="CJI21" s="180"/>
      <c r="CJJ21" s="180"/>
      <c r="CJK21" s="180"/>
      <c r="CJL21" s="180"/>
      <c r="CJM21" s="180"/>
      <c r="CJN21" s="180"/>
      <c r="CJO21" s="180"/>
      <c r="CJP21" s="180"/>
      <c r="CJQ21" s="180"/>
      <c r="CJR21" s="180"/>
      <c r="CJS21" s="180"/>
      <c r="CJT21" s="180"/>
      <c r="CJU21" s="180"/>
      <c r="CJV21" s="180"/>
      <c r="CJW21" s="180"/>
      <c r="CJX21" s="180"/>
      <c r="CJY21" s="180"/>
      <c r="CJZ21" s="180"/>
      <c r="CKA21" s="180"/>
      <c r="CKB21" s="180"/>
      <c r="CKC21" s="180"/>
      <c r="CKD21" s="180"/>
      <c r="CKE21" s="180"/>
      <c r="CKF21" s="180"/>
      <c r="CKG21" s="180"/>
      <c r="CKH21" s="180"/>
      <c r="CKI21" s="180"/>
      <c r="CKJ21" s="180"/>
      <c r="CKK21" s="180"/>
      <c r="CKL21" s="180"/>
      <c r="CKM21" s="180"/>
      <c r="CKN21" s="180"/>
      <c r="CKO21" s="180"/>
      <c r="CKP21" s="180"/>
      <c r="CKQ21" s="180"/>
      <c r="CKR21" s="180"/>
      <c r="CKS21" s="180"/>
      <c r="CKT21" s="180"/>
      <c r="CKU21" s="180"/>
      <c r="CKV21" s="180"/>
      <c r="CKW21" s="180"/>
      <c r="CKX21" s="180"/>
      <c r="CKY21" s="180"/>
      <c r="CKZ21" s="180"/>
      <c r="CLA21" s="180"/>
      <c r="CLB21" s="180"/>
      <c r="CLC21" s="180"/>
      <c r="CLD21" s="180"/>
      <c r="CLE21" s="180"/>
      <c r="CLF21" s="180"/>
      <c r="CLG21" s="180"/>
      <c r="CLH21" s="180"/>
      <c r="CLI21" s="180"/>
      <c r="CLJ21" s="180"/>
      <c r="CLK21" s="180"/>
      <c r="CLL21" s="180"/>
      <c r="CLM21" s="180"/>
      <c r="CLN21" s="180"/>
      <c r="CLO21" s="180"/>
      <c r="CLP21" s="180"/>
      <c r="CLQ21" s="180"/>
      <c r="CLR21" s="180"/>
      <c r="CLS21" s="180"/>
      <c r="CLT21" s="180"/>
      <c r="CLU21" s="180"/>
      <c r="CLV21" s="180"/>
      <c r="CLW21" s="180"/>
      <c r="CLX21" s="180"/>
      <c r="CLY21" s="180"/>
      <c r="CLZ21" s="180"/>
      <c r="CMA21" s="180"/>
      <c r="CMB21" s="180"/>
      <c r="CMC21" s="180"/>
      <c r="CMD21" s="180"/>
      <c r="CME21" s="180"/>
      <c r="CMF21" s="180"/>
      <c r="CMG21" s="180"/>
      <c r="CMH21" s="180"/>
      <c r="CMI21" s="180"/>
      <c r="CMJ21" s="180"/>
      <c r="CMK21" s="180"/>
      <c r="CML21" s="180"/>
      <c r="CMM21" s="180"/>
      <c r="CMN21" s="180"/>
      <c r="CMO21" s="180"/>
      <c r="CMP21" s="180"/>
      <c r="CMQ21" s="180"/>
      <c r="CMR21" s="180"/>
      <c r="CMS21" s="180"/>
      <c r="CMT21" s="180"/>
      <c r="CMU21" s="180"/>
      <c r="CMV21" s="180"/>
      <c r="CMW21" s="180"/>
      <c r="CMX21" s="180"/>
      <c r="CMY21" s="180"/>
      <c r="CMZ21" s="180"/>
      <c r="CNA21" s="180"/>
      <c r="CNB21" s="180"/>
      <c r="CNC21" s="180"/>
      <c r="CND21" s="180"/>
      <c r="CNE21" s="180"/>
      <c r="CNF21" s="180"/>
      <c r="CNG21" s="180"/>
      <c r="CNH21" s="180"/>
      <c r="CNI21" s="180"/>
      <c r="CNJ21" s="180"/>
      <c r="CNK21" s="180"/>
      <c r="CNL21" s="180"/>
      <c r="CNM21" s="180"/>
      <c r="CNN21" s="180"/>
      <c r="CNO21" s="180"/>
      <c r="CNP21" s="180"/>
      <c r="CNQ21" s="180"/>
      <c r="CNR21" s="180"/>
      <c r="CNS21" s="180"/>
      <c r="CNT21" s="180"/>
      <c r="CNU21" s="180"/>
      <c r="CNV21" s="180"/>
      <c r="CNW21" s="180"/>
      <c r="CNX21" s="180"/>
      <c r="CNY21" s="180"/>
      <c r="CNZ21" s="180"/>
      <c r="COA21" s="180"/>
      <c r="COB21" s="180"/>
      <c r="COC21" s="180"/>
      <c r="COD21" s="180"/>
      <c r="COE21" s="180"/>
      <c r="COF21" s="180"/>
      <c r="COG21" s="180"/>
      <c r="COH21" s="180"/>
      <c r="COI21" s="180"/>
      <c r="COJ21" s="180"/>
      <c r="COK21" s="180"/>
      <c r="COL21" s="180"/>
      <c r="COM21" s="180"/>
      <c r="CON21" s="180"/>
      <c r="COO21" s="180"/>
      <c r="COP21" s="180"/>
      <c r="COQ21" s="180"/>
      <c r="COR21" s="180"/>
      <c r="COS21" s="180"/>
      <c r="COT21" s="180"/>
      <c r="COU21" s="180"/>
      <c r="COV21" s="180"/>
      <c r="COW21" s="180"/>
      <c r="COX21" s="180"/>
      <c r="COY21" s="180"/>
      <c r="COZ21" s="180"/>
      <c r="CPA21" s="180"/>
      <c r="CPB21" s="180"/>
      <c r="CPC21" s="180"/>
      <c r="CPD21" s="180"/>
      <c r="CPE21" s="180"/>
      <c r="CPF21" s="180"/>
      <c r="CPG21" s="180"/>
      <c r="CPH21" s="180"/>
      <c r="CPI21" s="180"/>
      <c r="CPJ21" s="180"/>
      <c r="CPK21" s="180"/>
      <c r="CPL21" s="180"/>
      <c r="CPM21" s="180"/>
      <c r="CPN21" s="180"/>
      <c r="CPO21" s="180"/>
      <c r="CPP21" s="180"/>
      <c r="CPQ21" s="180"/>
      <c r="CPR21" s="180"/>
      <c r="CPS21" s="180"/>
      <c r="CPT21" s="180"/>
      <c r="CPU21" s="180"/>
      <c r="CPV21" s="180"/>
      <c r="CPW21" s="180"/>
      <c r="CPX21" s="180"/>
      <c r="CPY21" s="180"/>
      <c r="CPZ21" s="180"/>
      <c r="CQA21" s="180"/>
      <c r="CQB21" s="180"/>
      <c r="CQC21" s="180"/>
      <c r="CQD21" s="180"/>
      <c r="CQE21" s="180"/>
      <c r="CQF21" s="180"/>
      <c r="CQG21" s="180"/>
      <c r="CQH21" s="180"/>
      <c r="CQI21" s="180"/>
      <c r="CQJ21" s="180"/>
      <c r="CQK21" s="180"/>
      <c r="CQL21" s="180"/>
      <c r="CQM21" s="180"/>
      <c r="CQN21" s="180"/>
      <c r="CQO21" s="180"/>
      <c r="CQP21" s="180"/>
      <c r="CQQ21" s="180"/>
      <c r="CQR21" s="180"/>
      <c r="CQS21" s="180"/>
      <c r="CQT21" s="180"/>
      <c r="CQU21" s="180"/>
      <c r="CQV21" s="180"/>
      <c r="CQW21" s="180"/>
      <c r="CQX21" s="180"/>
      <c r="CQY21" s="180"/>
      <c r="CQZ21" s="180"/>
      <c r="CRA21" s="180"/>
      <c r="CRB21" s="180"/>
      <c r="CRC21" s="180"/>
      <c r="CRD21" s="180"/>
      <c r="CRE21" s="180"/>
      <c r="CRF21" s="180"/>
      <c r="CRG21" s="180"/>
      <c r="CRH21" s="180"/>
      <c r="CRI21" s="180"/>
      <c r="CRJ21" s="180"/>
      <c r="CRK21" s="180"/>
      <c r="CRL21" s="180"/>
      <c r="CRM21" s="180"/>
      <c r="CRN21" s="180"/>
      <c r="CRO21" s="180"/>
      <c r="CRP21" s="180"/>
      <c r="CRQ21" s="180"/>
      <c r="CRR21" s="180"/>
      <c r="CRS21" s="180"/>
      <c r="CRT21" s="180"/>
      <c r="CRU21" s="180"/>
      <c r="CRV21" s="180"/>
      <c r="CRW21" s="180"/>
      <c r="CRX21" s="180"/>
      <c r="CRY21" s="180"/>
      <c r="CRZ21" s="180"/>
      <c r="CSA21" s="180"/>
      <c r="CSB21" s="180"/>
      <c r="CSC21" s="180"/>
      <c r="CSD21" s="180"/>
      <c r="CSE21" s="180"/>
      <c r="CSF21" s="180"/>
      <c r="CSG21" s="180"/>
      <c r="CSH21" s="180"/>
      <c r="CSI21" s="180"/>
      <c r="CSJ21" s="180"/>
      <c r="CSK21" s="180"/>
      <c r="CSL21" s="180"/>
      <c r="CSM21" s="180"/>
      <c r="CSN21" s="180"/>
      <c r="CSO21" s="180"/>
      <c r="CSP21" s="180"/>
      <c r="CSQ21" s="180"/>
      <c r="CSR21" s="180"/>
      <c r="CSS21" s="180"/>
      <c r="CST21" s="180"/>
      <c r="CSU21" s="180"/>
      <c r="CSV21" s="180"/>
      <c r="CSW21" s="180"/>
      <c r="CSX21" s="180"/>
      <c r="CSY21" s="180"/>
      <c r="CSZ21" s="180"/>
      <c r="CTA21" s="180"/>
      <c r="CTB21" s="180"/>
      <c r="CTC21" s="180"/>
      <c r="CTD21" s="180"/>
      <c r="CTE21" s="180"/>
      <c r="CTF21" s="180"/>
      <c r="CTG21" s="180"/>
      <c r="CTH21" s="180"/>
      <c r="CTI21" s="180"/>
      <c r="CTJ21" s="180"/>
      <c r="CTK21" s="180"/>
      <c r="CTL21" s="180"/>
      <c r="CTM21" s="180"/>
      <c r="CTN21" s="180"/>
      <c r="CTO21" s="180"/>
      <c r="CTP21" s="180"/>
      <c r="CTQ21" s="180"/>
      <c r="CTR21" s="180"/>
      <c r="CTS21" s="180"/>
      <c r="CTT21" s="180"/>
      <c r="CTU21" s="180"/>
      <c r="CTV21" s="180"/>
      <c r="CTW21" s="180"/>
      <c r="CTX21" s="180"/>
      <c r="CTY21" s="180"/>
      <c r="CTZ21" s="180"/>
      <c r="CUA21" s="180"/>
      <c r="CUB21" s="180"/>
      <c r="CUC21" s="180"/>
      <c r="CUD21" s="180"/>
      <c r="CUE21" s="180"/>
      <c r="CUF21" s="180"/>
      <c r="CUG21" s="180"/>
      <c r="CUH21" s="180"/>
      <c r="CUI21" s="180"/>
      <c r="CUJ21" s="180"/>
      <c r="CUK21" s="180"/>
      <c r="CUL21" s="180"/>
      <c r="CUM21" s="180"/>
      <c r="CUN21" s="180"/>
      <c r="CUO21" s="180"/>
      <c r="CUP21" s="180"/>
      <c r="CUQ21" s="180"/>
      <c r="CUR21" s="180"/>
      <c r="CUS21" s="180"/>
      <c r="CUT21" s="180"/>
      <c r="CUU21" s="180"/>
      <c r="CUV21" s="180"/>
      <c r="CUW21" s="180"/>
      <c r="CUX21" s="180"/>
      <c r="CUY21" s="180"/>
      <c r="CUZ21" s="180"/>
      <c r="CVA21" s="180"/>
      <c r="CVB21" s="180"/>
      <c r="CVC21" s="180"/>
      <c r="CVD21" s="180"/>
      <c r="CVE21" s="180"/>
      <c r="CVF21" s="180"/>
      <c r="CVG21" s="180"/>
      <c r="CVH21" s="180"/>
      <c r="CVI21" s="180"/>
      <c r="CVJ21" s="180"/>
      <c r="CVK21" s="180"/>
      <c r="CVL21" s="180"/>
      <c r="CVM21" s="180"/>
      <c r="CVN21" s="180"/>
      <c r="CVO21" s="180"/>
      <c r="CVP21" s="180"/>
      <c r="CVQ21" s="180"/>
      <c r="CVR21" s="180"/>
      <c r="CVS21" s="180"/>
      <c r="CVT21" s="180"/>
      <c r="CVU21" s="180"/>
      <c r="CVV21" s="180"/>
      <c r="CVW21" s="180"/>
      <c r="CVX21" s="180"/>
      <c r="CVY21" s="180"/>
      <c r="CVZ21" s="180"/>
      <c r="CWA21" s="180"/>
      <c r="CWB21" s="180"/>
      <c r="CWC21" s="180"/>
      <c r="CWD21" s="180"/>
      <c r="CWE21" s="180"/>
      <c r="CWF21" s="180"/>
      <c r="CWG21" s="180"/>
      <c r="CWH21" s="180"/>
      <c r="CWI21" s="180"/>
      <c r="CWJ21" s="180"/>
      <c r="CWK21" s="180"/>
      <c r="CWL21" s="180"/>
      <c r="CWM21" s="180"/>
      <c r="CWN21" s="180"/>
      <c r="CWO21" s="180"/>
      <c r="CWP21" s="180"/>
      <c r="CWQ21" s="180"/>
      <c r="CWR21" s="180"/>
      <c r="CWS21" s="180"/>
      <c r="CWT21" s="180"/>
      <c r="CWU21" s="180"/>
      <c r="CWV21" s="180"/>
      <c r="CWW21" s="180"/>
      <c r="CWX21" s="180"/>
      <c r="CWY21" s="180"/>
      <c r="CWZ21" s="180"/>
      <c r="CXA21" s="180"/>
      <c r="CXB21" s="180"/>
      <c r="CXC21" s="180"/>
      <c r="CXD21" s="180"/>
      <c r="CXE21" s="180"/>
      <c r="CXF21" s="180"/>
      <c r="CXG21" s="180"/>
      <c r="CXH21" s="180"/>
      <c r="CXI21" s="180"/>
      <c r="CXJ21" s="180"/>
      <c r="CXK21" s="180"/>
      <c r="CXL21" s="180"/>
      <c r="CXM21" s="180"/>
      <c r="CXN21" s="180"/>
      <c r="CXO21" s="180"/>
      <c r="CXP21" s="180"/>
      <c r="CXQ21" s="180"/>
      <c r="CXR21" s="180"/>
      <c r="CXS21" s="180"/>
      <c r="CXT21" s="180"/>
      <c r="CXU21" s="180"/>
      <c r="CXV21" s="180"/>
      <c r="CXW21" s="180"/>
      <c r="CXX21" s="180"/>
      <c r="CXY21" s="180"/>
      <c r="CXZ21" s="180"/>
      <c r="CYA21" s="180"/>
      <c r="CYB21" s="180"/>
      <c r="CYC21" s="180"/>
      <c r="CYD21" s="180"/>
      <c r="CYE21" s="180"/>
      <c r="CYF21" s="180"/>
      <c r="CYG21" s="180"/>
      <c r="CYH21" s="180"/>
      <c r="CYI21" s="180"/>
      <c r="CYJ21" s="180"/>
      <c r="CYK21" s="180"/>
      <c r="CYL21" s="180"/>
      <c r="CYM21" s="180"/>
      <c r="CYN21" s="180"/>
      <c r="CYO21" s="180"/>
      <c r="CYP21" s="180"/>
      <c r="CYQ21" s="180"/>
      <c r="CYR21" s="180"/>
      <c r="CYS21" s="180"/>
      <c r="CYT21" s="180"/>
      <c r="CYU21" s="180"/>
      <c r="CYV21" s="180"/>
      <c r="CYW21" s="180"/>
      <c r="CYX21" s="180"/>
      <c r="CYY21" s="180"/>
      <c r="CYZ21" s="180"/>
      <c r="CZA21" s="180"/>
      <c r="CZB21" s="180"/>
      <c r="CZC21" s="180"/>
      <c r="CZD21" s="180"/>
      <c r="CZE21" s="180"/>
      <c r="CZF21" s="180"/>
      <c r="CZG21" s="180"/>
      <c r="CZH21" s="180"/>
      <c r="CZI21" s="180"/>
      <c r="CZJ21" s="180"/>
      <c r="CZK21" s="180"/>
      <c r="CZL21" s="180"/>
      <c r="CZM21" s="180"/>
      <c r="CZN21" s="180"/>
      <c r="CZO21" s="180"/>
      <c r="CZP21" s="180"/>
      <c r="CZQ21" s="180"/>
      <c r="CZR21" s="180"/>
      <c r="CZS21" s="180"/>
      <c r="CZT21" s="180"/>
      <c r="CZU21" s="180"/>
      <c r="CZV21" s="180"/>
      <c r="CZW21" s="180"/>
      <c r="CZX21" s="180"/>
      <c r="CZY21" s="180"/>
      <c r="CZZ21" s="180"/>
      <c r="DAA21" s="180"/>
      <c r="DAB21" s="180"/>
      <c r="DAC21" s="180"/>
      <c r="DAD21" s="180"/>
      <c r="DAE21" s="180"/>
      <c r="DAF21" s="180"/>
      <c r="DAG21" s="180"/>
      <c r="DAH21" s="180"/>
      <c r="DAI21" s="180"/>
      <c r="DAJ21" s="180"/>
      <c r="DAK21" s="180"/>
      <c r="DAL21" s="180"/>
      <c r="DAM21" s="180"/>
      <c r="DAN21" s="180"/>
      <c r="DAO21" s="180"/>
      <c r="DAP21" s="180"/>
      <c r="DAQ21" s="180"/>
      <c r="DAR21" s="180"/>
      <c r="DAS21" s="180"/>
      <c r="DAT21" s="180"/>
      <c r="DAU21" s="180"/>
      <c r="DAV21" s="180"/>
      <c r="DAW21" s="180"/>
      <c r="DAX21" s="180"/>
      <c r="DAY21" s="180"/>
      <c r="DAZ21" s="180"/>
      <c r="DBA21" s="180"/>
      <c r="DBB21" s="180"/>
      <c r="DBC21" s="180"/>
      <c r="DBD21" s="180"/>
      <c r="DBE21" s="180"/>
      <c r="DBF21" s="180"/>
      <c r="DBG21" s="180"/>
      <c r="DBH21" s="180"/>
      <c r="DBI21" s="180"/>
      <c r="DBJ21" s="180"/>
      <c r="DBK21" s="180"/>
      <c r="DBL21" s="180"/>
      <c r="DBM21" s="180"/>
      <c r="DBN21" s="180"/>
      <c r="DBO21" s="180"/>
      <c r="DBP21" s="180"/>
      <c r="DBQ21" s="180"/>
      <c r="DBR21" s="180"/>
      <c r="DBS21" s="180"/>
      <c r="DBT21" s="180"/>
      <c r="DBU21" s="180"/>
      <c r="DBV21" s="180"/>
      <c r="DBW21" s="180"/>
      <c r="DBX21" s="180"/>
      <c r="DBY21" s="180"/>
      <c r="DBZ21" s="180"/>
      <c r="DCA21" s="180"/>
      <c r="DCB21" s="180"/>
      <c r="DCC21" s="180"/>
      <c r="DCD21" s="180"/>
      <c r="DCE21" s="180"/>
      <c r="DCF21" s="180"/>
      <c r="DCG21" s="180"/>
      <c r="DCH21" s="180"/>
      <c r="DCI21" s="180"/>
      <c r="DCJ21" s="180"/>
      <c r="DCK21" s="180"/>
      <c r="DCL21" s="180"/>
      <c r="DCM21" s="180"/>
      <c r="DCN21" s="180"/>
      <c r="DCO21" s="180"/>
      <c r="DCP21" s="180"/>
      <c r="DCQ21" s="180"/>
      <c r="DCR21" s="180"/>
      <c r="DCS21" s="180"/>
      <c r="DCT21" s="180"/>
      <c r="DCU21" s="180"/>
      <c r="DCV21" s="180"/>
      <c r="DCW21" s="180"/>
      <c r="DCX21" s="180"/>
      <c r="DCY21" s="180"/>
      <c r="DCZ21" s="180"/>
      <c r="DDA21" s="180"/>
      <c r="DDB21" s="180"/>
      <c r="DDC21" s="180"/>
      <c r="DDD21" s="180"/>
      <c r="DDE21" s="180"/>
      <c r="DDF21" s="180"/>
      <c r="DDG21" s="180"/>
      <c r="DDH21" s="180"/>
      <c r="DDI21" s="180"/>
      <c r="DDJ21" s="180"/>
      <c r="DDK21" s="180"/>
      <c r="DDL21" s="180"/>
      <c r="DDM21" s="180"/>
      <c r="DDN21" s="180"/>
      <c r="DDO21" s="180"/>
      <c r="DDP21" s="180"/>
      <c r="DDQ21" s="180"/>
      <c r="DDR21" s="180"/>
      <c r="DDS21" s="180"/>
      <c r="DDT21" s="180"/>
      <c r="DDU21" s="180"/>
      <c r="DDV21" s="180"/>
      <c r="DDW21" s="180"/>
      <c r="DDX21" s="180"/>
      <c r="DDY21" s="180"/>
      <c r="DDZ21" s="180"/>
      <c r="DEA21" s="180"/>
      <c r="DEB21" s="180"/>
      <c r="DEC21" s="180"/>
      <c r="DED21" s="180"/>
      <c r="DEE21" s="180"/>
      <c r="DEF21" s="180"/>
      <c r="DEG21" s="180"/>
      <c r="DEH21" s="180"/>
      <c r="DEI21" s="180"/>
      <c r="DEJ21" s="180"/>
      <c r="DEK21" s="180"/>
      <c r="DEL21" s="180"/>
      <c r="DEM21" s="180"/>
      <c r="DEN21" s="180"/>
      <c r="DEO21" s="180"/>
      <c r="DEP21" s="180"/>
      <c r="DEQ21" s="180"/>
      <c r="DER21" s="180"/>
      <c r="DES21" s="180"/>
      <c r="DET21" s="180"/>
      <c r="DEU21" s="180"/>
      <c r="DEV21" s="180"/>
      <c r="DEW21" s="180"/>
      <c r="DEX21" s="180"/>
      <c r="DEY21" s="180"/>
      <c r="DEZ21" s="180"/>
      <c r="DFA21" s="180"/>
      <c r="DFB21" s="180"/>
      <c r="DFC21" s="180"/>
      <c r="DFD21" s="180"/>
      <c r="DFE21" s="180"/>
      <c r="DFF21" s="180"/>
      <c r="DFG21" s="180"/>
      <c r="DFH21" s="180"/>
      <c r="DFI21" s="180"/>
      <c r="DFJ21" s="180"/>
      <c r="DFK21" s="180"/>
      <c r="DFL21" s="180"/>
      <c r="DFM21" s="180"/>
      <c r="DFN21" s="180"/>
      <c r="DFO21" s="180"/>
      <c r="DFP21" s="180"/>
      <c r="DFQ21" s="180"/>
      <c r="DFR21" s="180"/>
      <c r="DFS21" s="180"/>
      <c r="DFT21" s="180"/>
      <c r="DFU21" s="180"/>
      <c r="DFV21" s="180"/>
      <c r="DFW21" s="180"/>
      <c r="DFX21" s="180"/>
      <c r="DFY21" s="180"/>
      <c r="DFZ21" s="180"/>
      <c r="DGA21" s="180"/>
      <c r="DGB21" s="180"/>
      <c r="DGC21" s="180"/>
      <c r="DGD21" s="180"/>
      <c r="DGE21" s="180"/>
      <c r="DGF21" s="180"/>
      <c r="DGG21" s="180"/>
      <c r="DGH21" s="180"/>
      <c r="DGI21" s="180"/>
      <c r="DGJ21" s="180"/>
      <c r="DGK21" s="180"/>
      <c r="DGL21" s="180"/>
      <c r="DGM21" s="180"/>
      <c r="DGN21" s="180"/>
      <c r="DGO21" s="180"/>
      <c r="DGP21" s="180"/>
      <c r="DGQ21" s="180"/>
      <c r="DGR21" s="180"/>
      <c r="DGS21" s="180"/>
      <c r="DGT21" s="180"/>
      <c r="DGU21" s="180"/>
      <c r="DGV21" s="180"/>
      <c r="DGW21" s="180"/>
      <c r="DGX21" s="180"/>
      <c r="DGY21" s="180"/>
      <c r="DGZ21" s="180"/>
      <c r="DHA21" s="180"/>
      <c r="DHB21" s="180"/>
      <c r="DHC21" s="180"/>
      <c r="DHD21" s="180"/>
      <c r="DHE21" s="180"/>
      <c r="DHF21" s="180"/>
      <c r="DHG21" s="180"/>
      <c r="DHH21" s="180"/>
      <c r="DHI21" s="180"/>
      <c r="DHJ21" s="180"/>
      <c r="DHK21" s="180"/>
      <c r="DHL21" s="180"/>
      <c r="DHM21" s="180"/>
      <c r="DHN21" s="180"/>
      <c r="DHO21" s="180"/>
      <c r="DHP21" s="180"/>
      <c r="DHQ21" s="180"/>
      <c r="DHR21" s="180"/>
      <c r="DHS21" s="180"/>
      <c r="DHT21" s="180"/>
      <c r="DHU21" s="180"/>
      <c r="DHV21" s="180"/>
      <c r="DHW21" s="180"/>
      <c r="DHX21" s="180"/>
      <c r="DHY21" s="180"/>
      <c r="DHZ21" s="180"/>
      <c r="DIA21" s="180"/>
      <c r="DIB21" s="180"/>
      <c r="DIC21" s="180"/>
      <c r="DID21" s="180"/>
      <c r="DIE21" s="180"/>
      <c r="DIF21" s="180"/>
      <c r="DIG21" s="180"/>
      <c r="DIH21" s="180"/>
      <c r="DII21" s="180"/>
      <c r="DIJ21" s="180"/>
      <c r="DIK21" s="180"/>
      <c r="DIL21" s="180"/>
      <c r="DIM21" s="180"/>
      <c r="DIN21" s="180"/>
      <c r="DIO21" s="180"/>
      <c r="DIP21" s="180"/>
    </row>
    <row r="22" spans="1:2954" s="185" customFormat="1" ht="10.5" customHeight="1">
      <c r="A22" s="183" t="s">
        <v>20</v>
      </c>
      <c r="B22" s="67">
        <v>243</v>
      </c>
      <c r="C22" s="67">
        <v>129314318</v>
      </c>
      <c r="D22" s="67">
        <v>4109472</v>
      </c>
      <c r="E22" s="67">
        <v>237604741</v>
      </c>
      <c r="F22" s="67">
        <v>8291766.1706576096</v>
      </c>
      <c r="G22" s="67">
        <v>701416670</v>
      </c>
      <c r="H22" s="67">
        <v>20771438.744763628</v>
      </c>
      <c r="I22" s="67">
        <v>677226193</v>
      </c>
      <c r="J22" s="67">
        <v>19151224.139877375</v>
      </c>
      <c r="K22" s="67">
        <v>61204473</v>
      </c>
      <c r="L22" s="67">
        <v>2243382.2672235798</v>
      </c>
      <c r="M22" s="67">
        <v>30274736</v>
      </c>
      <c r="N22" s="67">
        <v>1039170.008354665</v>
      </c>
      <c r="O22" s="67">
        <v>1837041131</v>
      </c>
      <c r="P22" s="67">
        <v>55606452.657663725</v>
      </c>
      <c r="Q22" s="67">
        <v>6837326</v>
      </c>
      <c r="R22" s="67">
        <v>179344.32218013497</v>
      </c>
      <c r="S22" s="180"/>
      <c r="T22" s="180"/>
      <c r="U22" s="180"/>
      <c r="V22" s="180"/>
      <c r="W22" s="180"/>
      <c r="X22" s="180"/>
      <c r="Y22" s="180"/>
      <c r="Z22" s="180"/>
      <c r="AA22" s="180"/>
      <c r="AB22" s="180"/>
      <c r="AC22" s="180"/>
      <c r="AD22" s="180"/>
      <c r="AE22" s="180"/>
      <c r="AF22" s="180"/>
      <c r="AG22" s="180"/>
      <c r="AH22" s="180"/>
      <c r="AI22" s="180"/>
      <c r="AJ22" s="180"/>
      <c r="AK22" s="180"/>
      <c r="AL22" s="180"/>
      <c r="AM22" s="180"/>
      <c r="AN22" s="180"/>
      <c r="AO22" s="180"/>
      <c r="AP22" s="180"/>
      <c r="AQ22" s="180"/>
      <c r="AR22" s="180"/>
      <c r="AS22" s="180"/>
      <c r="AT22" s="180"/>
      <c r="AU22" s="180"/>
      <c r="AV22" s="180"/>
      <c r="AW22" s="180"/>
      <c r="AX22" s="180"/>
      <c r="AY22" s="180"/>
      <c r="AZ22" s="180"/>
      <c r="BA22" s="180"/>
      <c r="BB22" s="180"/>
      <c r="BC22" s="180"/>
      <c r="BD22" s="180"/>
      <c r="BE22" s="180"/>
      <c r="BF22" s="180"/>
      <c r="BG22" s="180"/>
      <c r="BH22" s="180"/>
      <c r="BI22" s="180"/>
      <c r="BJ22" s="180"/>
      <c r="BK22" s="180"/>
      <c r="BL22" s="180"/>
      <c r="BM22" s="180"/>
      <c r="BN22" s="180"/>
      <c r="BO22" s="180"/>
      <c r="BP22" s="180"/>
      <c r="BQ22" s="180"/>
      <c r="BR22" s="180"/>
      <c r="BS22" s="180"/>
      <c r="BT22" s="180"/>
      <c r="BU22" s="180"/>
      <c r="BV22" s="180"/>
      <c r="BW22" s="180"/>
      <c r="BX22" s="180"/>
      <c r="BY22" s="180"/>
      <c r="BZ22" s="180"/>
      <c r="CA22" s="180"/>
      <c r="CB22" s="180"/>
      <c r="CC22" s="180"/>
      <c r="CD22" s="180"/>
      <c r="CE22" s="180"/>
      <c r="CF22" s="180"/>
      <c r="CG22" s="180"/>
      <c r="CH22" s="180"/>
      <c r="CI22" s="180"/>
      <c r="CJ22" s="180"/>
      <c r="CK22" s="180"/>
      <c r="CL22" s="180"/>
      <c r="CM22" s="180"/>
      <c r="CN22" s="180"/>
      <c r="CO22" s="180"/>
      <c r="CP22" s="180"/>
      <c r="CQ22" s="180"/>
      <c r="CR22" s="180"/>
      <c r="CS22" s="180"/>
      <c r="CT22" s="180"/>
      <c r="CU22" s="180"/>
      <c r="CV22" s="180"/>
      <c r="CW22" s="180"/>
      <c r="CX22" s="180"/>
      <c r="CY22" s="180"/>
      <c r="CZ22" s="180"/>
      <c r="DA22" s="180"/>
      <c r="DB22" s="180"/>
      <c r="DC22" s="180"/>
      <c r="DD22" s="180"/>
      <c r="DE22" s="180"/>
      <c r="DF22" s="180"/>
      <c r="DG22" s="180"/>
      <c r="DH22" s="180"/>
      <c r="DI22" s="180"/>
      <c r="DJ22" s="180"/>
      <c r="DK22" s="180"/>
      <c r="DL22" s="180"/>
      <c r="DM22" s="180"/>
      <c r="DN22" s="180"/>
      <c r="DO22" s="180"/>
      <c r="DP22" s="180"/>
      <c r="DQ22" s="180"/>
      <c r="DR22" s="180"/>
      <c r="DS22" s="180"/>
      <c r="DT22" s="180"/>
      <c r="DU22" s="180"/>
      <c r="DV22" s="180"/>
      <c r="DW22" s="180"/>
      <c r="DX22" s="180"/>
      <c r="DY22" s="180"/>
      <c r="DZ22" s="180"/>
      <c r="EA22" s="180"/>
      <c r="EB22" s="180"/>
      <c r="EC22" s="180"/>
      <c r="ED22" s="180"/>
      <c r="EE22" s="180"/>
      <c r="EF22" s="180"/>
      <c r="EG22" s="180"/>
      <c r="EH22" s="180"/>
      <c r="EI22" s="180"/>
      <c r="EJ22" s="180"/>
      <c r="EK22" s="180"/>
      <c r="EL22" s="180"/>
      <c r="EM22" s="180"/>
      <c r="EN22" s="180"/>
      <c r="EO22" s="180"/>
      <c r="EP22" s="180"/>
      <c r="EQ22" s="180"/>
      <c r="ER22" s="180"/>
      <c r="ES22" s="180"/>
      <c r="ET22" s="180"/>
      <c r="EU22" s="180"/>
      <c r="EV22" s="180"/>
      <c r="EW22" s="180"/>
      <c r="EX22" s="180"/>
      <c r="EY22" s="180"/>
      <c r="EZ22" s="180"/>
      <c r="FA22" s="180"/>
      <c r="FB22" s="180"/>
      <c r="FC22" s="180"/>
      <c r="FD22" s="180"/>
      <c r="FE22" s="180"/>
      <c r="FF22" s="180"/>
      <c r="FG22" s="180"/>
      <c r="FH22" s="180"/>
      <c r="FI22" s="180"/>
      <c r="FJ22" s="180"/>
      <c r="FK22" s="180"/>
      <c r="FL22" s="180"/>
      <c r="FM22" s="180"/>
      <c r="FN22" s="180"/>
      <c r="FO22" s="180"/>
      <c r="FP22" s="180"/>
      <c r="FQ22" s="180"/>
      <c r="FR22" s="180"/>
      <c r="FS22" s="180"/>
      <c r="FT22" s="180"/>
      <c r="FU22" s="180"/>
      <c r="FV22" s="180"/>
      <c r="FW22" s="180"/>
      <c r="FX22" s="180"/>
      <c r="FY22" s="180"/>
      <c r="FZ22" s="180"/>
      <c r="GA22" s="180"/>
      <c r="GB22" s="180"/>
      <c r="GC22" s="180"/>
      <c r="GD22" s="180"/>
      <c r="GE22" s="180"/>
      <c r="GF22" s="180"/>
      <c r="GG22" s="180"/>
      <c r="GH22" s="180"/>
      <c r="GI22" s="180"/>
      <c r="GJ22" s="180"/>
      <c r="GK22" s="180"/>
      <c r="GL22" s="180"/>
      <c r="GM22" s="180"/>
      <c r="GN22" s="180"/>
      <c r="GO22" s="180"/>
      <c r="GP22" s="180"/>
      <c r="GQ22" s="180"/>
      <c r="GR22" s="180"/>
      <c r="GS22" s="180"/>
      <c r="GT22" s="180"/>
      <c r="GU22" s="180"/>
      <c r="GV22" s="180"/>
      <c r="GW22" s="180"/>
      <c r="GX22" s="180"/>
      <c r="GY22" s="180"/>
      <c r="GZ22" s="180"/>
      <c r="HA22" s="180"/>
      <c r="HB22" s="180"/>
      <c r="HC22" s="180"/>
      <c r="HD22" s="180"/>
      <c r="HE22" s="180"/>
      <c r="HF22" s="180"/>
      <c r="HG22" s="180"/>
      <c r="HH22" s="180"/>
      <c r="HI22" s="180"/>
      <c r="HJ22" s="180"/>
      <c r="HK22" s="180"/>
      <c r="HL22" s="180"/>
      <c r="HM22" s="180"/>
      <c r="HN22" s="180"/>
      <c r="HO22" s="180"/>
      <c r="HP22" s="180"/>
      <c r="HQ22" s="180"/>
      <c r="HR22" s="180"/>
      <c r="HS22" s="180"/>
      <c r="HT22" s="180"/>
      <c r="HU22" s="180"/>
      <c r="HV22" s="180"/>
      <c r="HW22" s="180"/>
      <c r="HX22" s="180"/>
      <c r="HY22" s="180"/>
      <c r="HZ22" s="180"/>
      <c r="IA22" s="180"/>
      <c r="IB22" s="180"/>
      <c r="IC22" s="180"/>
      <c r="ID22" s="180"/>
      <c r="IE22" s="180"/>
      <c r="IF22" s="180"/>
      <c r="IG22" s="180"/>
      <c r="IH22" s="180"/>
      <c r="II22" s="180"/>
      <c r="IJ22" s="180"/>
      <c r="IK22" s="180"/>
      <c r="IL22" s="180"/>
      <c r="IM22" s="180"/>
      <c r="IN22" s="180"/>
      <c r="IO22" s="180"/>
      <c r="IP22" s="180"/>
      <c r="IQ22" s="180"/>
      <c r="IR22" s="180"/>
      <c r="IS22" s="180"/>
      <c r="IT22" s="180"/>
      <c r="IU22" s="180"/>
      <c r="IV22" s="180"/>
      <c r="IW22" s="180"/>
      <c r="IX22" s="180"/>
      <c r="IY22" s="180"/>
      <c r="IZ22" s="180"/>
      <c r="JA22" s="180"/>
      <c r="JB22" s="180"/>
      <c r="JC22" s="180"/>
      <c r="JD22" s="180"/>
      <c r="JE22" s="180"/>
      <c r="JF22" s="180"/>
      <c r="JG22" s="180"/>
      <c r="JH22" s="180"/>
      <c r="JI22" s="180"/>
      <c r="JJ22" s="180"/>
      <c r="JK22" s="180"/>
      <c r="JL22" s="180"/>
      <c r="JM22" s="180"/>
      <c r="JN22" s="180"/>
      <c r="JO22" s="180"/>
      <c r="JP22" s="180"/>
      <c r="JQ22" s="180"/>
      <c r="JR22" s="180"/>
      <c r="JS22" s="180"/>
      <c r="JT22" s="180"/>
      <c r="JU22" s="180"/>
      <c r="JV22" s="180"/>
      <c r="JW22" s="180"/>
      <c r="JX22" s="180"/>
      <c r="JY22" s="180"/>
      <c r="JZ22" s="180"/>
      <c r="KA22" s="180"/>
      <c r="KB22" s="180"/>
      <c r="KC22" s="180"/>
      <c r="KD22" s="180"/>
      <c r="KE22" s="180"/>
      <c r="KF22" s="180"/>
      <c r="KG22" s="180"/>
      <c r="KH22" s="180"/>
      <c r="KI22" s="180"/>
      <c r="KJ22" s="180"/>
      <c r="KK22" s="180"/>
      <c r="KL22" s="180"/>
      <c r="KM22" s="180"/>
      <c r="KN22" s="180"/>
      <c r="KO22" s="180"/>
      <c r="KP22" s="180"/>
      <c r="KQ22" s="180"/>
      <c r="KR22" s="180"/>
      <c r="KS22" s="180"/>
      <c r="KT22" s="180"/>
      <c r="KU22" s="180"/>
      <c r="KV22" s="180"/>
      <c r="KW22" s="180"/>
      <c r="KX22" s="180"/>
      <c r="KY22" s="180"/>
      <c r="KZ22" s="180"/>
      <c r="LA22" s="180"/>
      <c r="LB22" s="180"/>
      <c r="LC22" s="180"/>
      <c r="LD22" s="180"/>
      <c r="LE22" s="180"/>
      <c r="LF22" s="180"/>
      <c r="LG22" s="180"/>
      <c r="LH22" s="180"/>
      <c r="LI22" s="180"/>
      <c r="LJ22" s="180"/>
      <c r="LK22" s="180"/>
      <c r="LL22" s="180"/>
      <c r="LM22" s="180"/>
      <c r="LN22" s="180"/>
      <c r="LO22" s="180"/>
      <c r="LP22" s="180"/>
      <c r="LQ22" s="180"/>
      <c r="LR22" s="180"/>
      <c r="LS22" s="180"/>
      <c r="LT22" s="180"/>
      <c r="LU22" s="180"/>
      <c r="LV22" s="180"/>
      <c r="LW22" s="180"/>
      <c r="LX22" s="180"/>
      <c r="LY22" s="180"/>
      <c r="LZ22" s="180"/>
      <c r="MA22" s="180"/>
      <c r="MB22" s="180"/>
      <c r="MC22" s="180"/>
      <c r="MD22" s="180"/>
      <c r="ME22" s="180"/>
      <c r="MF22" s="180"/>
      <c r="MG22" s="180"/>
      <c r="MH22" s="180"/>
      <c r="MI22" s="180"/>
      <c r="MJ22" s="180"/>
      <c r="MK22" s="180"/>
      <c r="ML22" s="180"/>
      <c r="MM22" s="180"/>
      <c r="MN22" s="180"/>
      <c r="MO22" s="180"/>
      <c r="MP22" s="180"/>
      <c r="MQ22" s="180"/>
      <c r="MR22" s="180"/>
      <c r="MS22" s="180"/>
      <c r="MT22" s="180"/>
      <c r="MU22" s="180"/>
      <c r="MV22" s="180"/>
      <c r="MW22" s="180"/>
      <c r="MX22" s="180"/>
      <c r="MY22" s="180"/>
      <c r="MZ22" s="180"/>
      <c r="NA22" s="180"/>
      <c r="NB22" s="180"/>
      <c r="NC22" s="180"/>
      <c r="ND22" s="180"/>
      <c r="NE22" s="180"/>
      <c r="NF22" s="180"/>
      <c r="NG22" s="180"/>
      <c r="NH22" s="180"/>
      <c r="NI22" s="180"/>
      <c r="NJ22" s="180"/>
      <c r="NK22" s="180"/>
      <c r="NL22" s="180"/>
      <c r="NM22" s="180"/>
      <c r="NN22" s="180"/>
      <c r="NO22" s="180"/>
      <c r="NP22" s="180"/>
      <c r="NQ22" s="180"/>
      <c r="NR22" s="180"/>
      <c r="NS22" s="180"/>
      <c r="NT22" s="180"/>
      <c r="NU22" s="180"/>
      <c r="NV22" s="180"/>
      <c r="NW22" s="180"/>
      <c r="NX22" s="180"/>
      <c r="NY22" s="180"/>
      <c r="NZ22" s="180"/>
      <c r="OA22" s="180"/>
      <c r="OB22" s="180"/>
      <c r="OC22" s="180"/>
      <c r="OD22" s="180"/>
      <c r="OE22" s="180"/>
      <c r="OF22" s="180"/>
      <c r="OG22" s="180"/>
      <c r="OH22" s="180"/>
      <c r="OI22" s="180"/>
      <c r="OJ22" s="180"/>
      <c r="OK22" s="180"/>
      <c r="OL22" s="180"/>
      <c r="OM22" s="180"/>
      <c r="ON22" s="180"/>
      <c r="OO22" s="180"/>
      <c r="OP22" s="180"/>
      <c r="OQ22" s="180"/>
      <c r="OR22" s="180"/>
      <c r="OS22" s="180"/>
      <c r="OT22" s="180"/>
      <c r="OU22" s="180"/>
      <c r="OV22" s="180"/>
      <c r="OW22" s="180"/>
      <c r="OX22" s="180"/>
      <c r="OY22" s="180"/>
      <c r="OZ22" s="180"/>
      <c r="PA22" s="180"/>
      <c r="PB22" s="180"/>
      <c r="PC22" s="180"/>
      <c r="PD22" s="180"/>
      <c r="PE22" s="180"/>
      <c r="PF22" s="180"/>
      <c r="PG22" s="180"/>
      <c r="PH22" s="180"/>
      <c r="PI22" s="180"/>
      <c r="PJ22" s="180"/>
      <c r="PK22" s="180"/>
      <c r="PL22" s="180"/>
      <c r="PM22" s="180"/>
      <c r="PN22" s="180"/>
      <c r="PO22" s="180"/>
      <c r="PP22" s="180"/>
      <c r="PQ22" s="180"/>
      <c r="PR22" s="180"/>
      <c r="PS22" s="180"/>
      <c r="PT22" s="180"/>
      <c r="PU22" s="180"/>
      <c r="PV22" s="180"/>
      <c r="PW22" s="180"/>
      <c r="PX22" s="180"/>
      <c r="PY22" s="180"/>
      <c r="PZ22" s="180"/>
      <c r="QA22" s="180"/>
      <c r="QB22" s="180"/>
      <c r="QC22" s="180"/>
      <c r="QD22" s="180"/>
      <c r="QE22" s="180"/>
      <c r="QF22" s="180"/>
      <c r="QG22" s="180"/>
      <c r="QH22" s="180"/>
      <c r="QI22" s="180"/>
      <c r="QJ22" s="180"/>
      <c r="QK22" s="180"/>
      <c r="QL22" s="180"/>
      <c r="QM22" s="180"/>
      <c r="QN22" s="180"/>
      <c r="QO22" s="180"/>
      <c r="QP22" s="180"/>
      <c r="QQ22" s="180"/>
      <c r="QR22" s="180"/>
      <c r="QS22" s="180"/>
      <c r="QT22" s="180"/>
      <c r="QU22" s="180"/>
      <c r="QV22" s="180"/>
      <c r="QW22" s="180"/>
      <c r="QX22" s="180"/>
      <c r="QY22" s="180"/>
      <c r="QZ22" s="180"/>
      <c r="RA22" s="180"/>
      <c r="RB22" s="180"/>
      <c r="RC22" s="180"/>
      <c r="RD22" s="180"/>
      <c r="RE22" s="180"/>
      <c r="RF22" s="180"/>
      <c r="RG22" s="180"/>
      <c r="RH22" s="180"/>
      <c r="RI22" s="180"/>
      <c r="RJ22" s="180"/>
      <c r="RK22" s="180"/>
      <c r="RL22" s="180"/>
      <c r="RM22" s="180"/>
      <c r="RN22" s="180"/>
      <c r="RO22" s="180"/>
      <c r="RP22" s="180"/>
      <c r="RQ22" s="180"/>
      <c r="RR22" s="180"/>
      <c r="RS22" s="180"/>
      <c r="RT22" s="180"/>
      <c r="RU22" s="180"/>
      <c r="RV22" s="180"/>
      <c r="RW22" s="180"/>
      <c r="RX22" s="180"/>
      <c r="RY22" s="180"/>
      <c r="RZ22" s="180"/>
      <c r="SA22" s="180"/>
      <c r="SB22" s="180"/>
      <c r="SC22" s="180"/>
      <c r="SD22" s="180"/>
      <c r="SE22" s="180"/>
      <c r="SF22" s="180"/>
      <c r="SG22" s="180"/>
      <c r="SH22" s="180"/>
      <c r="SI22" s="180"/>
      <c r="SJ22" s="180"/>
      <c r="SK22" s="180"/>
      <c r="SL22" s="180"/>
      <c r="SM22" s="180"/>
      <c r="SN22" s="180"/>
      <c r="SO22" s="180"/>
      <c r="SP22" s="180"/>
      <c r="SQ22" s="180"/>
      <c r="SR22" s="180"/>
      <c r="SS22" s="180"/>
      <c r="ST22" s="180"/>
      <c r="SU22" s="180"/>
      <c r="SV22" s="180"/>
      <c r="SW22" s="180"/>
      <c r="SX22" s="180"/>
      <c r="SY22" s="180"/>
      <c r="SZ22" s="180"/>
      <c r="TA22" s="180"/>
      <c r="TB22" s="180"/>
      <c r="TC22" s="180"/>
      <c r="TD22" s="180"/>
      <c r="TE22" s="180"/>
      <c r="TF22" s="180"/>
      <c r="TG22" s="180"/>
      <c r="TH22" s="180"/>
      <c r="TI22" s="180"/>
      <c r="TJ22" s="180"/>
      <c r="TK22" s="180"/>
      <c r="TL22" s="180"/>
      <c r="TM22" s="180"/>
      <c r="TN22" s="180"/>
      <c r="TO22" s="180"/>
      <c r="TP22" s="180"/>
      <c r="TQ22" s="180"/>
      <c r="TR22" s="180"/>
      <c r="TS22" s="180"/>
      <c r="TT22" s="180"/>
      <c r="TU22" s="180"/>
      <c r="TV22" s="180"/>
      <c r="TW22" s="180"/>
      <c r="TX22" s="180"/>
      <c r="TY22" s="180"/>
      <c r="TZ22" s="180"/>
      <c r="UA22" s="180"/>
      <c r="UB22" s="180"/>
      <c r="UC22" s="180"/>
      <c r="UD22" s="180"/>
      <c r="UE22" s="180"/>
      <c r="UF22" s="180"/>
      <c r="UG22" s="180"/>
      <c r="UH22" s="180"/>
      <c r="UI22" s="180"/>
      <c r="UJ22" s="180"/>
      <c r="UK22" s="180"/>
      <c r="UL22" s="180"/>
      <c r="UM22" s="180"/>
      <c r="UN22" s="180"/>
      <c r="UO22" s="180"/>
      <c r="UP22" s="180"/>
      <c r="UQ22" s="180"/>
      <c r="UR22" s="180"/>
      <c r="US22" s="180"/>
      <c r="UT22" s="180"/>
      <c r="UU22" s="180"/>
      <c r="UV22" s="180"/>
      <c r="UW22" s="180"/>
      <c r="UX22" s="180"/>
      <c r="UY22" s="180"/>
      <c r="UZ22" s="180"/>
      <c r="VA22" s="180"/>
      <c r="VB22" s="180"/>
      <c r="VC22" s="180"/>
      <c r="VD22" s="180"/>
      <c r="VE22" s="180"/>
      <c r="VF22" s="180"/>
      <c r="VG22" s="180"/>
      <c r="VH22" s="180"/>
      <c r="VI22" s="180"/>
      <c r="VJ22" s="180"/>
      <c r="VK22" s="180"/>
      <c r="VL22" s="180"/>
      <c r="VM22" s="180"/>
      <c r="VN22" s="180"/>
      <c r="VO22" s="180"/>
      <c r="VP22" s="180"/>
      <c r="VQ22" s="180"/>
      <c r="VR22" s="180"/>
      <c r="VS22" s="180"/>
      <c r="VT22" s="180"/>
      <c r="VU22" s="180"/>
      <c r="VV22" s="180"/>
      <c r="VW22" s="180"/>
      <c r="VX22" s="180"/>
      <c r="VY22" s="180"/>
      <c r="VZ22" s="180"/>
      <c r="WA22" s="180"/>
      <c r="WB22" s="180"/>
      <c r="WC22" s="180"/>
      <c r="WD22" s="180"/>
      <c r="WE22" s="180"/>
      <c r="WF22" s="180"/>
      <c r="WG22" s="180"/>
      <c r="WH22" s="180"/>
      <c r="WI22" s="180"/>
      <c r="WJ22" s="180"/>
      <c r="WK22" s="180"/>
      <c r="WL22" s="180"/>
      <c r="WM22" s="180"/>
      <c r="WN22" s="180"/>
      <c r="WO22" s="180"/>
      <c r="WP22" s="180"/>
      <c r="WQ22" s="180"/>
      <c r="WR22" s="180"/>
      <c r="WS22" s="180"/>
      <c r="WT22" s="180"/>
      <c r="WU22" s="180"/>
      <c r="WV22" s="180"/>
      <c r="WW22" s="180"/>
      <c r="WX22" s="180"/>
      <c r="WY22" s="180"/>
      <c r="WZ22" s="180"/>
      <c r="XA22" s="180"/>
      <c r="XB22" s="180"/>
      <c r="XC22" s="180"/>
      <c r="XD22" s="180"/>
      <c r="XE22" s="180"/>
      <c r="XF22" s="180"/>
      <c r="XG22" s="180"/>
      <c r="XH22" s="180"/>
      <c r="XI22" s="180"/>
      <c r="XJ22" s="180"/>
      <c r="XK22" s="180"/>
      <c r="XL22" s="180"/>
      <c r="XM22" s="180"/>
      <c r="XN22" s="180"/>
      <c r="XO22" s="180"/>
      <c r="XP22" s="180"/>
      <c r="XQ22" s="180"/>
      <c r="XR22" s="180"/>
      <c r="XS22" s="180"/>
      <c r="XT22" s="180"/>
      <c r="XU22" s="180"/>
      <c r="XV22" s="180"/>
      <c r="XW22" s="180"/>
      <c r="XX22" s="180"/>
      <c r="XY22" s="180"/>
      <c r="XZ22" s="180"/>
      <c r="YA22" s="180"/>
      <c r="YB22" s="180"/>
      <c r="YC22" s="180"/>
      <c r="YD22" s="180"/>
      <c r="YE22" s="180"/>
      <c r="YF22" s="180"/>
      <c r="YG22" s="180"/>
      <c r="YH22" s="180"/>
      <c r="YI22" s="180"/>
      <c r="YJ22" s="180"/>
      <c r="YK22" s="180"/>
      <c r="YL22" s="180"/>
      <c r="YM22" s="180"/>
      <c r="YN22" s="180"/>
      <c r="YO22" s="180"/>
      <c r="YP22" s="180"/>
      <c r="YQ22" s="180"/>
      <c r="YR22" s="180"/>
      <c r="YS22" s="180"/>
      <c r="YT22" s="180"/>
      <c r="YU22" s="180"/>
      <c r="YV22" s="180"/>
      <c r="YW22" s="180"/>
      <c r="YX22" s="180"/>
      <c r="YY22" s="180"/>
      <c r="YZ22" s="180"/>
      <c r="ZA22" s="180"/>
      <c r="ZB22" s="180"/>
      <c r="ZC22" s="180"/>
      <c r="ZD22" s="180"/>
      <c r="ZE22" s="180"/>
      <c r="ZF22" s="180"/>
      <c r="ZG22" s="180"/>
      <c r="ZH22" s="180"/>
      <c r="ZI22" s="180"/>
      <c r="ZJ22" s="180"/>
      <c r="ZK22" s="180"/>
      <c r="ZL22" s="180"/>
      <c r="ZM22" s="180"/>
      <c r="ZN22" s="180"/>
      <c r="ZO22" s="180"/>
      <c r="ZP22" s="180"/>
      <c r="ZQ22" s="180"/>
      <c r="ZR22" s="180"/>
      <c r="ZS22" s="180"/>
      <c r="ZT22" s="180"/>
      <c r="ZU22" s="180"/>
      <c r="ZV22" s="180"/>
      <c r="ZW22" s="180"/>
      <c r="ZX22" s="180"/>
      <c r="ZY22" s="180"/>
      <c r="ZZ22" s="180"/>
      <c r="AAA22" s="180"/>
      <c r="AAB22" s="180"/>
      <c r="AAC22" s="180"/>
      <c r="AAD22" s="180"/>
      <c r="AAE22" s="180"/>
      <c r="AAF22" s="180"/>
      <c r="AAG22" s="180"/>
      <c r="AAH22" s="180"/>
      <c r="AAI22" s="180"/>
      <c r="AAJ22" s="180"/>
      <c r="AAK22" s="180"/>
      <c r="AAL22" s="180"/>
      <c r="AAM22" s="180"/>
      <c r="AAN22" s="180"/>
      <c r="AAO22" s="180"/>
      <c r="AAP22" s="180"/>
      <c r="AAQ22" s="180"/>
      <c r="AAR22" s="180"/>
      <c r="AAS22" s="180"/>
      <c r="AAT22" s="180"/>
      <c r="AAU22" s="180"/>
      <c r="AAV22" s="180"/>
      <c r="AAW22" s="180"/>
      <c r="AAX22" s="180"/>
      <c r="AAY22" s="180"/>
      <c r="AAZ22" s="180"/>
      <c r="ABA22" s="180"/>
      <c r="ABB22" s="180"/>
      <c r="ABC22" s="180"/>
      <c r="ABD22" s="180"/>
      <c r="ABE22" s="180"/>
      <c r="ABF22" s="180"/>
      <c r="ABG22" s="180"/>
      <c r="ABH22" s="180"/>
      <c r="ABI22" s="180"/>
      <c r="ABJ22" s="180"/>
      <c r="ABK22" s="180"/>
      <c r="ABL22" s="180"/>
      <c r="ABM22" s="180"/>
      <c r="ABN22" s="180"/>
      <c r="ABO22" s="180"/>
      <c r="ABP22" s="180"/>
      <c r="ABQ22" s="180"/>
      <c r="ABR22" s="180"/>
      <c r="ABS22" s="180"/>
      <c r="ABT22" s="180"/>
      <c r="ABU22" s="180"/>
      <c r="ABV22" s="180"/>
      <c r="ABW22" s="180"/>
      <c r="ABX22" s="180"/>
      <c r="ABY22" s="180"/>
      <c r="ABZ22" s="180"/>
      <c r="ACA22" s="180"/>
      <c r="ACB22" s="180"/>
      <c r="ACC22" s="180"/>
      <c r="ACD22" s="180"/>
      <c r="ACE22" s="180"/>
      <c r="ACF22" s="180"/>
      <c r="ACG22" s="180"/>
      <c r="ACH22" s="180"/>
      <c r="ACI22" s="180"/>
      <c r="ACJ22" s="180"/>
      <c r="ACK22" s="180"/>
      <c r="ACL22" s="180"/>
      <c r="ACM22" s="180"/>
      <c r="ACN22" s="180"/>
      <c r="ACO22" s="180"/>
      <c r="ACP22" s="180"/>
      <c r="ACQ22" s="180"/>
      <c r="ACR22" s="180"/>
      <c r="ACS22" s="180"/>
      <c r="ACT22" s="180"/>
      <c r="ACU22" s="180"/>
      <c r="ACV22" s="180"/>
      <c r="ACW22" s="180"/>
      <c r="ACX22" s="180"/>
      <c r="ACY22" s="180"/>
      <c r="ACZ22" s="180"/>
      <c r="ADA22" s="180"/>
      <c r="ADB22" s="180"/>
      <c r="ADC22" s="180"/>
      <c r="ADD22" s="180"/>
      <c r="ADE22" s="180"/>
      <c r="ADF22" s="180"/>
      <c r="ADG22" s="180"/>
      <c r="ADH22" s="180"/>
      <c r="ADI22" s="180"/>
      <c r="ADJ22" s="180"/>
      <c r="ADK22" s="180"/>
      <c r="ADL22" s="180"/>
      <c r="ADM22" s="180"/>
      <c r="ADN22" s="180"/>
      <c r="ADO22" s="180"/>
      <c r="ADP22" s="180"/>
      <c r="ADQ22" s="180"/>
      <c r="ADR22" s="180"/>
      <c r="ADS22" s="180"/>
      <c r="ADT22" s="180"/>
      <c r="ADU22" s="180"/>
      <c r="ADV22" s="180"/>
      <c r="ADW22" s="180"/>
      <c r="ADX22" s="180"/>
      <c r="ADY22" s="180"/>
      <c r="ADZ22" s="180"/>
      <c r="AEA22" s="180"/>
      <c r="AEB22" s="180"/>
      <c r="AEC22" s="180"/>
      <c r="AED22" s="180"/>
      <c r="AEE22" s="180"/>
      <c r="AEF22" s="180"/>
      <c r="AEG22" s="180"/>
      <c r="AEH22" s="180"/>
      <c r="AEI22" s="180"/>
      <c r="AEJ22" s="180"/>
      <c r="AEK22" s="180"/>
      <c r="AEL22" s="180"/>
      <c r="AEM22" s="180"/>
      <c r="AEN22" s="180"/>
      <c r="AEO22" s="180"/>
      <c r="AEP22" s="180"/>
      <c r="AEQ22" s="180"/>
      <c r="AER22" s="180"/>
      <c r="AES22" s="180"/>
      <c r="AET22" s="180"/>
      <c r="AEU22" s="180"/>
      <c r="AEV22" s="180"/>
      <c r="AEW22" s="180"/>
      <c r="AEX22" s="180"/>
      <c r="AEY22" s="180"/>
      <c r="AEZ22" s="180"/>
      <c r="AFA22" s="180"/>
      <c r="AFB22" s="180"/>
      <c r="AFC22" s="180"/>
      <c r="AFD22" s="180"/>
      <c r="AFE22" s="180"/>
      <c r="AFF22" s="180"/>
      <c r="AFG22" s="180"/>
      <c r="AFH22" s="180"/>
      <c r="AFI22" s="180"/>
      <c r="AFJ22" s="180"/>
      <c r="AFK22" s="180"/>
      <c r="AFL22" s="180"/>
      <c r="AFM22" s="180"/>
      <c r="AFN22" s="180"/>
      <c r="AFO22" s="180"/>
      <c r="AFP22" s="180"/>
      <c r="AFQ22" s="180"/>
      <c r="AFR22" s="180"/>
      <c r="AFS22" s="180"/>
      <c r="AFT22" s="180"/>
      <c r="AFU22" s="180"/>
      <c r="AFV22" s="180"/>
      <c r="AFW22" s="180"/>
      <c r="AFX22" s="180"/>
      <c r="AFY22" s="180"/>
      <c r="AFZ22" s="180"/>
      <c r="AGA22" s="180"/>
      <c r="AGB22" s="180"/>
      <c r="AGC22" s="180"/>
      <c r="AGD22" s="180"/>
      <c r="AGE22" s="180"/>
      <c r="AGF22" s="180"/>
      <c r="AGG22" s="180"/>
      <c r="AGH22" s="180"/>
      <c r="AGI22" s="180"/>
      <c r="AGJ22" s="180"/>
      <c r="AGK22" s="180"/>
      <c r="AGL22" s="180"/>
      <c r="AGM22" s="180"/>
      <c r="AGN22" s="180"/>
      <c r="AGO22" s="180"/>
      <c r="AGP22" s="180"/>
      <c r="AGQ22" s="180"/>
      <c r="AGR22" s="180"/>
      <c r="AGS22" s="180"/>
      <c r="AGT22" s="180"/>
      <c r="AGU22" s="180"/>
      <c r="AGV22" s="180"/>
      <c r="AGW22" s="180"/>
      <c r="AGX22" s="180"/>
      <c r="AGY22" s="180"/>
      <c r="AGZ22" s="180"/>
      <c r="AHA22" s="180"/>
      <c r="AHB22" s="180"/>
      <c r="AHC22" s="180"/>
      <c r="AHD22" s="180"/>
      <c r="AHE22" s="180"/>
      <c r="AHF22" s="180"/>
      <c r="AHG22" s="180"/>
      <c r="AHH22" s="180"/>
      <c r="AHI22" s="180"/>
      <c r="AHJ22" s="180"/>
      <c r="AHK22" s="180"/>
      <c r="AHL22" s="180"/>
      <c r="AHM22" s="180"/>
      <c r="AHN22" s="180"/>
      <c r="AHO22" s="180"/>
      <c r="AHP22" s="180"/>
      <c r="AHQ22" s="180"/>
      <c r="AHR22" s="180"/>
      <c r="AHS22" s="180"/>
      <c r="AHT22" s="180"/>
      <c r="AHU22" s="180"/>
      <c r="AHV22" s="180"/>
      <c r="AHW22" s="180"/>
      <c r="AHX22" s="180"/>
      <c r="AHY22" s="180"/>
      <c r="AHZ22" s="180"/>
      <c r="AIA22" s="180"/>
      <c r="AIB22" s="180"/>
      <c r="AIC22" s="180"/>
      <c r="AID22" s="180"/>
      <c r="AIE22" s="180"/>
      <c r="AIF22" s="180"/>
      <c r="AIG22" s="180"/>
      <c r="AIH22" s="180"/>
      <c r="AII22" s="180"/>
      <c r="AIJ22" s="180"/>
      <c r="AIK22" s="180"/>
      <c r="AIL22" s="180"/>
      <c r="AIM22" s="180"/>
      <c r="AIN22" s="180"/>
      <c r="AIO22" s="180"/>
      <c r="AIP22" s="180"/>
      <c r="AIQ22" s="180"/>
      <c r="AIR22" s="180"/>
      <c r="AIS22" s="180"/>
      <c r="AIT22" s="180"/>
      <c r="AIU22" s="180"/>
      <c r="AIV22" s="180"/>
      <c r="AIW22" s="180"/>
      <c r="AIX22" s="180"/>
      <c r="AIY22" s="180"/>
      <c r="AIZ22" s="180"/>
      <c r="AJA22" s="180"/>
      <c r="AJB22" s="180"/>
      <c r="AJC22" s="180"/>
      <c r="AJD22" s="180"/>
      <c r="AJE22" s="180"/>
      <c r="AJF22" s="180"/>
      <c r="AJG22" s="180"/>
      <c r="AJH22" s="180"/>
      <c r="AJI22" s="180"/>
      <c r="AJJ22" s="180"/>
      <c r="AJK22" s="180"/>
      <c r="AJL22" s="180"/>
      <c r="AJM22" s="180"/>
      <c r="AJN22" s="180"/>
      <c r="AJO22" s="180"/>
      <c r="AJP22" s="180"/>
      <c r="AJQ22" s="180"/>
      <c r="AJR22" s="180"/>
      <c r="AJS22" s="180"/>
      <c r="AJT22" s="180"/>
      <c r="AJU22" s="180"/>
      <c r="AJV22" s="180"/>
      <c r="AJW22" s="180"/>
      <c r="AJX22" s="180"/>
      <c r="AJY22" s="180"/>
      <c r="AJZ22" s="180"/>
      <c r="AKA22" s="180"/>
      <c r="AKB22" s="180"/>
      <c r="AKC22" s="180"/>
      <c r="AKD22" s="180"/>
      <c r="AKE22" s="180"/>
      <c r="AKF22" s="180"/>
      <c r="AKG22" s="180"/>
      <c r="AKH22" s="180"/>
      <c r="AKI22" s="180"/>
      <c r="AKJ22" s="180"/>
      <c r="AKK22" s="180"/>
      <c r="AKL22" s="180"/>
      <c r="AKM22" s="180"/>
      <c r="AKN22" s="180"/>
      <c r="AKO22" s="180"/>
      <c r="AKP22" s="180"/>
      <c r="AKQ22" s="180"/>
      <c r="AKR22" s="180"/>
      <c r="AKS22" s="180"/>
      <c r="AKT22" s="180"/>
      <c r="AKU22" s="180"/>
      <c r="AKV22" s="180"/>
      <c r="AKW22" s="180"/>
      <c r="AKX22" s="180"/>
      <c r="AKY22" s="180"/>
      <c r="AKZ22" s="180"/>
      <c r="ALA22" s="180"/>
      <c r="ALB22" s="180"/>
      <c r="ALC22" s="180"/>
      <c r="ALD22" s="180"/>
      <c r="ALE22" s="180"/>
      <c r="ALF22" s="180"/>
      <c r="ALG22" s="180"/>
      <c r="ALH22" s="180"/>
      <c r="ALI22" s="180"/>
      <c r="ALJ22" s="180"/>
      <c r="ALK22" s="180"/>
      <c r="ALL22" s="180"/>
      <c r="ALM22" s="180"/>
      <c r="ALN22" s="180"/>
      <c r="ALO22" s="180"/>
      <c r="ALP22" s="180"/>
      <c r="ALQ22" s="180"/>
      <c r="ALR22" s="180"/>
      <c r="ALS22" s="180"/>
      <c r="ALT22" s="180"/>
      <c r="ALU22" s="180"/>
      <c r="ALV22" s="180"/>
      <c r="ALW22" s="180"/>
      <c r="ALX22" s="180"/>
      <c r="ALY22" s="180"/>
      <c r="ALZ22" s="180"/>
      <c r="AMA22" s="180"/>
      <c r="AMB22" s="180"/>
      <c r="AMC22" s="180"/>
      <c r="AMD22" s="180"/>
      <c r="AME22" s="180"/>
      <c r="AMF22" s="180"/>
      <c r="AMG22" s="180"/>
      <c r="AMH22" s="180"/>
      <c r="AMI22" s="180"/>
      <c r="AMJ22" s="180"/>
      <c r="AMK22" s="180"/>
      <c r="AML22" s="180"/>
      <c r="AMM22" s="180"/>
      <c r="AMN22" s="180"/>
      <c r="AMO22" s="180"/>
      <c r="AMP22" s="180"/>
      <c r="AMQ22" s="180"/>
      <c r="AMR22" s="180"/>
      <c r="AMS22" s="180"/>
      <c r="AMT22" s="180"/>
      <c r="AMU22" s="180"/>
      <c r="AMV22" s="180"/>
      <c r="AMW22" s="180"/>
      <c r="AMX22" s="180"/>
      <c r="AMY22" s="180"/>
      <c r="AMZ22" s="180"/>
      <c r="ANA22" s="180"/>
      <c r="ANB22" s="180"/>
      <c r="ANC22" s="180"/>
      <c r="AND22" s="180"/>
      <c r="ANE22" s="180"/>
      <c r="ANF22" s="180"/>
      <c r="ANG22" s="180"/>
      <c r="ANH22" s="180"/>
      <c r="ANI22" s="180"/>
      <c r="ANJ22" s="180"/>
      <c r="ANK22" s="180"/>
      <c r="ANL22" s="180"/>
      <c r="ANM22" s="180"/>
      <c r="ANN22" s="180"/>
      <c r="ANO22" s="180"/>
      <c r="ANP22" s="180"/>
      <c r="ANQ22" s="180"/>
      <c r="ANR22" s="180"/>
      <c r="ANS22" s="180"/>
      <c r="ANT22" s="180"/>
      <c r="ANU22" s="180"/>
      <c r="ANV22" s="180"/>
      <c r="ANW22" s="180"/>
      <c r="ANX22" s="180"/>
      <c r="ANY22" s="180"/>
      <c r="ANZ22" s="180"/>
      <c r="AOA22" s="180"/>
      <c r="AOB22" s="180"/>
      <c r="AOC22" s="180"/>
      <c r="AOD22" s="180"/>
      <c r="AOE22" s="180"/>
      <c r="AOF22" s="180"/>
      <c r="AOG22" s="180"/>
      <c r="AOH22" s="180"/>
      <c r="AOI22" s="180"/>
      <c r="AOJ22" s="180"/>
      <c r="AOK22" s="180"/>
      <c r="AOL22" s="180"/>
      <c r="AOM22" s="180"/>
      <c r="AON22" s="180"/>
      <c r="AOO22" s="180"/>
      <c r="AOP22" s="180"/>
      <c r="AOQ22" s="180"/>
      <c r="AOR22" s="180"/>
      <c r="AOS22" s="180"/>
      <c r="AOT22" s="180"/>
      <c r="AOU22" s="180"/>
      <c r="AOV22" s="180"/>
      <c r="AOW22" s="180"/>
      <c r="AOX22" s="180"/>
      <c r="AOY22" s="180"/>
      <c r="AOZ22" s="180"/>
      <c r="APA22" s="180"/>
      <c r="APB22" s="180"/>
      <c r="APC22" s="180"/>
      <c r="APD22" s="180"/>
      <c r="APE22" s="180"/>
      <c r="APF22" s="180"/>
      <c r="APG22" s="180"/>
      <c r="APH22" s="180"/>
      <c r="API22" s="180"/>
      <c r="APJ22" s="180"/>
      <c r="APK22" s="180"/>
      <c r="APL22" s="180"/>
      <c r="APM22" s="180"/>
      <c r="APN22" s="180"/>
      <c r="APO22" s="180"/>
      <c r="APP22" s="180"/>
      <c r="APQ22" s="180"/>
      <c r="APR22" s="180"/>
      <c r="APS22" s="180"/>
      <c r="APT22" s="180"/>
      <c r="APU22" s="180"/>
      <c r="APV22" s="180"/>
      <c r="APW22" s="180"/>
      <c r="APX22" s="180"/>
      <c r="APY22" s="180"/>
      <c r="APZ22" s="180"/>
      <c r="AQA22" s="180"/>
      <c r="AQB22" s="180"/>
      <c r="AQC22" s="180"/>
      <c r="AQD22" s="180"/>
      <c r="AQE22" s="180"/>
      <c r="AQF22" s="180"/>
      <c r="AQG22" s="180"/>
      <c r="AQH22" s="180"/>
      <c r="AQI22" s="180"/>
      <c r="AQJ22" s="180"/>
      <c r="AQK22" s="180"/>
      <c r="AQL22" s="180"/>
      <c r="AQM22" s="180"/>
      <c r="AQN22" s="180"/>
      <c r="AQO22" s="180"/>
      <c r="AQP22" s="180"/>
      <c r="AQQ22" s="180"/>
      <c r="AQR22" s="180"/>
      <c r="AQS22" s="180"/>
      <c r="AQT22" s="180"/>
      <c r="AQU22" s="180"/>
      <c r="AQV22" s="180"/>
      <c r="AQW22" s="180"/>
      <c r="AQX22" s="180"/>
      <c r="AQY22" s="180"/>
      <c r="AQZ22" s="180"/>
      <c r="ARA22" s="180"/>
      <c r="ARB22" s="180"/>
      <c r="ARC22" s="180"/>
      <c r="ARD22" s="180"/>
      <c r="ARE22" s="180"/>
      <c r="ARF22" s="180"/>
      <c r="ARG22" s="180"/>
      <c r="ARH22" s="180"/>
      <c r="ARI22" s="180"/>
      <c r="ARJ22" s="180"/>
      <c r="ARK22" s="180"/>
      <c r="ARL22" s="180"/>
      <c r="ARM22" s="180"/>
      <c r="ARN22" s="180"/>
      <c r="ARO22" s="180"/>
      <c r="ARP22" s="180"/>
      <c r="ARQ22" s="180"/>
      <c r="ARR22" s="180"/>
      <c r="ARS22" s="180"/>
      <c r="ART22" s="180"/>
      <c r="ARU22" s="180"/>
      <c r="ARV22" s="180"/>
      <c r="ARW22" s="180"/>
      <c r="ARX22" s="180"/>
      <c r="ARY22" s="180"/>
      <c r="ARZ22" s="180"/>
      <c r="ASA22" s="180"/>
      <c r="ASB22" s="180"/>
      <c r="ASC22" s="180"/>
      <c r="ASD22" s="180"/>
      <c r="ASE22" s="180"/>
      <c r="ASF22" s="180"/>
      <c r="ASG22" s="180"/>
      <c r="ASH22" s="180"/>
      <c r="ASI22" s="180"/>
      <c r="ASJ22" s="180"/>
      <c r="ASK22" s="180"/>
      <c r="ASL22" s="180"/>
      <c r="ASM22" s="180"/>
      <c r="ASN22" s="180"/>
      <c r="ASO22" s="180"/>
      <c r="ASP22" s="180"/>
      <c r="ASQ22" s="180"/>
      <c r="ASR22" s="180"/>
      <c r="ASS22" s="180"/>
      <c r="AST22" s="180"/>
      <c r="ASU22" s="180"/>
      <c r="ASV22" s="180"/>
      <c r="ASW22" s="180"/>
      <c r="ASX22" s="180"/>
      <c r="ASY22" s="180"/>
      <c r="ASZ22" s="180"/>
      <c r="ATA22" s="180"/>
      <c r="ATB22" s="180"/>
      <c r="ATC22" s="180"/>
      <c r="ATD22" s="180"/>
      <c r="ATE22" s="180"/>
      <c r="ATF22" s="180"/>
      <c r="ATG22" s="180"/>
      <c r="ATH22" s="180"/>
      <c r="ATI22" s="180"/>
      <c r="ATJ22" s="180"/>
      <c r="ATK22" s="180"/>
      <c r="ATL22" s="180"/>
      <c r="ATM22" s="180"/>
      <c r="ATN22" s="180"/>
      <c r="ATO22" s="180"/>
      <c r="ATP22" s="180"/>
      <c r="ATQ22" s="180"/>
      <c r="ATR22" s="180"/>
      <c r="ATS22" s="180"/>
      <c r="ATT22" s="180"/>
      <c r="ATU22" s="180"/>
      <c r="ATV22" s="180"/>
      <c r="ATW22" s="180"/>
      <c r="ATX22" s="180"/>
      <c r="ATY22" s="180"/>
      <c r="ATZ22" s="180"/>
      <c r="AUA22" s="180"/>
      <c r="AUB22" s="180"/>
      <c r="AUC22" s="180"/>
      <c r="AUD22" s="180"/>
      <c r="AUE22" s="180"/>
      <c r="AUF22" s="180"/>
      <c r="AUG22" s="180"/>
      <c r="AUH22" s="180"/>
      <c r="AUI22" s="180"/>
      <c r="AUJ22" s="180"/>
      <c r="AUK22" s="180"/>
      <c r="AUL22" s="180"/>
      <c r="AUM22" s="180"/>
      <c r="AUN22" s="180"/>
      <c r="AUO22" s="180"/>
      <c r="AUP22" s="180"/>
      <c r="AUQ22" s="180"/>
      <c r="AUR22" s="180"/>
      <c r="AUS22" s="180"/>
      <c r="AUT22" s="180"/>
      <c r="AUU22" s="180"/>
      <c r="AUV22" s="180"/>
      <c r="AUW22" s="180"/>
      <c r="AUX22" s="180"/>
      <c r="AUY22" s="180"/>
      <c r="AUZ22" s="180"/>
      <c r="AVA22" s="180"/>
      <c r="AVB22" s="180"/>
      <c r="AVC22" s="180"/>
      <c r="AVD22" s="180"/>
      <c r="AVE22" s="180"/>
      <c r="AVF22" s="180"/>
      <c r="AVG22" s="180"/>
      <c r="AVH22" s="180"/>
      <c r="AVI22" s="180"/>
      <c r="AVJ22" s="180"/>
      <c r="AVK22" s="180"/>
      <c r="AVL22" s="180"/>
      <c r="AVM22" s="180"/>
      <c r="AVN22" s="180"/>
      <c r="AVO22" s="180"/>
      <c r="AVP22" s="180"/>
      <c r="AVQ22" s="180"/>
      <c r="AVR22" s="180"/>
      <c r="AVS22" s="180"/>
      <c r="AVT22" s="180"/>
      <c r="AVU22" s="180"/>
      <c r="AVV22" s="180"/>
      <c r="AVW22" s="180"/>
      <c r="AVX22" s="180"/>
      <c r="AVY22" s="180"/>
      <c r="AVZ22" s="180"/>
      <c r="AWA22" s="180"/>
      <c r="AWB22" s="180"/>
      <c r="AWC22" s="180"/>
      <c r="AWD22" s="180"/>
      <c r="AWE22" s="180"/>
      <c r="AWF22" s="180"/>
      <c r="AWG22" s="180"/>
      <c r="AWH22" s="180"/>
      <c r="AWI22" s="180"/>
      <c r="AWJ22" s="180"/>
      <c r="AWK22" s="180"/>
      <c r="AWL22" s="180"/>
      <c r="AWM22" s="180"/>
      <c r="AWN22" s="180"/>
      <c r="AWO22" s="180"/>
      <c r="AWP22" s="180"/>
      <c r="AWQ22" s="180"/>
      <c r="AWR22" s="180"/>
      <c r="AWS22" s="180"/>
      <c r="AWT22" s="180"/>
      <c r="AWU22" s="180"/>
      <c r="AWV22" s="180"/>
      <c r="AWW22" s="180"/>
      <c r="AWX22" s="180"/>
      <c r="AWY22" s="180"/>
      <c r="AWZ22" s="180"/>
      <c r="AXA22" s="180"/>
      <c r="AXB22" s="180"/>
      <c r="AXC22" s="180"/>
      <c r="AXD22" s="180"/>
      <c r="AXE22" s="180"/>
      <c r="AXF22" s="180"/>
      <c r="AXG22" s="180"/>
      <c r="AXH22" s="180"/>
      <c r="AXI22" s="180"/>
      <c r="AXJ22" s="180"/>
      <c r="AXK22" s="180"/>
      <c r="AXL22" s="180"/>
      <c r="AXM22" s="180"/>
      <c r="AXN22" s="180"/>
      <c r="AXO22" s="180"/>
      <c r="AXP22" s="180"/>
      <c r="AXQ22" s="180"/>
      <c r="AXR22" s="180"/>
      <c r="AXS22" s="180"/>
      <c r="AXT22" s="180"/>
      <c r="AXU22" s="180"/>
      <c r="AXV22" s="180"/>
      <c r="AXW22" s="180"/>
      <c r="AXX22" s="180"/>
      <c r="AXY22" s="180"/>
      <c r="AXZ22" s="180"/>
      <c r="AYA22" s="180"/>
      <c r="AYB22" s="180"/>
      <c r="AYC22" s="180"/>
      <c r="AYD22" s="180"/>
      <c r="AYE22" s="180"/>
      <c r="AYF22" s="180"/>
      <c r="AYG22" s="180"/>
      <c r="AYH22" s="180"/>
      <c r="AYI22" s="180"/>
      <c r="AYJ22" s="180"/>
      <c r="AYK22" s="180"/>
      <c r="AYL22" s="180"/>
      <c r="AYM22" s="180"/>
      <c r="AYN22" s="180"/>
      <c r="AYO22" s="180"/>
      <c r="AYP22" s="180"/>
      <c r="AYQ22" s="180"/>
      <c r="AYR22" s="180"/>
      <c r="AYS22" s="180"/>
      <c r="AYT22" s="180"/>
      <c r="AYU22" s="180"/>
      <c r="AYV22" s="180"/>
      <c r="AYW22" s="180"/>
      <c r="AYX22" s="180"/>
      <c r="AYY22" s="180"/>
      <c r="AYZ22" s="180"/>
      <c r="AZA22" s="180"/>
      <c r="AZB22" s="180"/>
      <c r="AZC22" s="180"/>
      <c r="AZD22" s="180"/>
      <c r="AZE22" s="180"/>
      <c r="AZF22" s="180"/>
      <c r="AZG22" s="180"/>
      <c r="AZH22" s="180"/>
      <c r="AZI22" s="180"/>
      <c r="AZJ22" s="180"/>
      <c r="AZK22" s="180"/>
      <c r="AZL22" s="180"/>
      <c r="AZM22" s="180"/>
      <c r="AZN22" s="180"/>
      <c r="AZO22" s="180"/>
      <c r="AZP22" s="180"/>
      <c r="AZQ22" s="180"/>
      <c r="AZR22" s="180"/>
      <c r="AZS22" s="180"/>
      <c r="AZT22" s="180"/>
      <c r="AZU22" s="180"/>
      <c r="AZV22" s="180"/>
      <c r="AZW22" s="180"/>
      <c r="AZX22" s="180"/>
      <c r="AZY22" s="180"/>
      <c r="AZZ22" s="180"/>
      <c r="BAA22" s="180"/>
      <c r="BAB22" s="180"/>
      <c r="BAC22" s="180"/>
      <c r="BAD22" s="180"/>
      <c r="BAE22" s="180"/>
      <c r="BAF22" s="180"/>
      <c r="BAG22" s="180"/>
      <c r="BAH22" s="180"/>
      <c r="BAI22" s="180"/>
      <c r="BAJ22" s="180"/>
      <c r="BAK22" s="180"/>
      <c r="BAL22" s="180"/>
      <c r="BAM22" s="180"/>
      <c r="BAN22" s="180"/>
      <c r="BAO22" s="180"/>
      <c r="BAP22" s="180"/>
      <c r="BAQ22" s="180"/>
      <c r="BAR22" s="180"/>
      <c r="BAS22" s="180"/>
      <c r="BAT22" s="180"/>
      <c r="BAU22" s="180"/>
      <c r="BAV22" s="180"/>
      <c r="BAW22" s="180"/>
      <c r="BAX22" s="180"/>
      <c r="BAY22" s="180"/>
      <c r="BAZ22" s="180"/>
      <c r="BBA22" s="180"/>
      <c r="BBB22" s="180"/>
      <c r="BBC22" s="180"/>
      <c r="BBD22" s="180"/>
      <c r="BBE22" s="180"/>
      <c r="BBF22" s="180"/>
      <c r="BBG22" s="180"/>
      <c r="BBH22" s="180"/>
      <c r="BBI22" s="180"/>
      <c r="BBJ22" s="180"/>
      <c r="BBK22" s="180"/>
      <c r="BBL22" s="180"/>
      <c r="BBM22" s="180"/>
      <c r="BBN22" s="180"/>
      <c r="BBO22" s="180"/>
      <c r="BBP22" s="180"/>
      <c r="BBQ22" s="180"/>
      <c r="BBR22" s="180"/>
      <c r="BBS22" s="180"/>
      <c r="BBT22" s="180"/>
      <c r="BBU22" s="180"/>
      <c r="BBV22" s="180"/>
      <c r="BBW22" s="180"/>
      <c r="BBX22" s="180"/>
      <c r="BBY22" s="180"/>
      <c r="BBZ22" s="180"/>
      <c r="BCA22" s="180"/>
      <c r="BCB22" s="180"/>
      <c r="BCC22" s="180"/>
      <c r="BCD22" s="180"/>
      <c r="BCE22" s="180"/>
      <c r="BCF22" s="180"/>
      <c r="BCG22" s="180"/>
      <c r="BCH22" s="180"/>
      <c r="BCI22" s="180"/>
      <c r="BCJ22" s="180"/>
      <c r="BCK22" s="180"/>
      <c r="BCL22" s="180"/>
      <c r="BCM22" s="180"/>
      <c r="BCN22" s="180"/>
      <c r="BCO22" s="180"/>
      <c r="BCP22" s="180"/>
      <c r="BCQ22" s="180"/>
      <c r="BCR22" s="180"/>
      <c r="BCS22" s="180"/>
      <c r="BCT22" s="180"/>
      <c r="BCU22" s="180"/>
      <c r="BCV22" s="180"/>
      <c r="BCW22" s="180"/>
      <c r="BCX22" s="180"/>
      <c r="BCY22" s="180"/>
      <c r="BCZ22" s="180"/>
      <c r="BDA22" s="180"/>
      <c r="BDB22" s="180"/>
      <c r="BDC22" s="180"/>
      <c r="BDD22" s="180"/>
      <c r="BDE22" s="180"/>
      <c r="BDF22" s="180"/>
      <c r="BDG22" s="180"/>
      <c r="BDH22" s="180"/>
      <c r="BDI22" s="180"/>
      <c r="BDJ22" s="180"/>
      <c r="BDK22" s="180"/>
      <c r="BDL22" s="180"/>
      <c r="BDM22" s="180"/>
      <c r="BDN22" s="180"/>
      <c r="BDO22" s="180"/>
      <c r="BDP22" s="180"/>
      <c r="BDQ22" s="180"/>
      <c r="BDR22" s="180"/>
      <c r="BDS22" s="180"/>
      <c r="BDT22" s="180"/>
      <c r="BDU22" s="180"/>
      <c r="BDV22" s="180"/>
      <c r="BDW22" s="180"/>
      <c r="BDX22" s="180"/>
      <c r="BDY22" s="180"/>
      <c r="BDZ22" s="180"/>
      <c r="BEA22" s="180"/>
      <c r="BEB22" s="180"/>
      <c r="BEC22" s="180"/>
      <c r="BED22" s="180"/>
      <c r="BEE22" s="180"/>
      <c r="BEF22" s="180"/>
      <c r="BEG22" s="180"/>
      <c r="BEH22" s="180"/>
      <c r="BEI22" s="180"/>
      <c r="BEJ22" s="180"/>
      <c r="BEK22" s="180"/>
      <c r="BEL22" s="180"/>
      <c r="BEM22" s="180"/>
      <c r="BEN22" s="180"/>
      <c r="BEO22" s="180"/>
      <c r="BEP22" s="180"/>
      <c r="BEQ22" s="180"/>
      <c r="BER22" s="180"/>
      <c r="BES22" s="180"/>
      <c r="BET22" s="180"/>
      <c r="BEU22" s="180"/>
      <c r="BEV22" s="180"/>
      <c r="BEW22" s="180"/>
      <c r="BEX22" s="180"/>
      <c r="BEY22" s="180"/>
      <c r="BEZ22" s="180"/>
      <c r="BFA22" s="180"/>
      <c r="BFB22" s="180"/>
      <c r="BFC22" s="180"/>
      <c r="BFD22" s="180"/>
      <c r="BFE22" s="180"/>
      <c r="BFF22" s="180"/>
      <c r="BFG22" s="180"/>
      <c r="BFH22" s="180"/>
      <c r="BFI22" s="180"/>
      <c r="BFJ22" s="180"/>
      <c r="BFK22" s="180"/>
      <c r="BFL22" s="180"/>
      <c r="BFM22" s="180"/>
      <c r="BFN22" s="180"/>
      <c r="BFO22" s="180"/>
      <c r="BFP22" s="180"/>
      <c r="BFQ22" s="180"/>
      <c r="BFR22" s="180"/>
      <c r="BFS22" s="180"/>
      <c r="BFT22" s="180"/>
      <c r="BFU22" s="180"/>
      <c r="BFV22" s="180"/>
      <c r="BFW22" s="180"/>
      <c r="BFX22" s="180"/>
      <c r="BFY22" s="180"/>
      <c r="BFZ22" s="180"/>
      <c r="BGA22" s="180"/>
      <c r="BGB22" s="180"/>
      <c r="BGC22" s="180"/>
      <c r="BGD22" s="180"/>
      <c r="BGE22" s="180"/>
      <c r="BGF22" s="180"/>
      <c r="BGG22" s="180"/>
      <c r="BGH22" s="180"/>
      <c r="BGI22" s="180"/>
      <c r="BGJ22" s="180"/>
      <c r="BGK22" s="180"/>
      <c r="BGL22" s="180"/>
      <c r="BGM22" s="180"/>
      <c r="BGN22" s="180"/>
      <c r="BGO22" s="180"/>
      <c r="BGP22" s="180"/>
      <c r="BGQ22" s="180"/>
      <c r="BGR22" s="180"/>
      <c r="BGS22" s="180"/>
      <c r="BGT22" s="180"/>
      <c r="BGU22" s="180"/>
      <c r="BGV22" s="180"/>
      <c r="BGW22" s="180"/>
      <c r="BGX22" s="180"/>
      <c r="BGY22" s="180"/>
      <c r="BGZ22" s="180"/>
      <c r="BHA22" s="180"/>
      <c r="BHB22" s="180"/>
      <c r="BHC22" s="180"/>
      <c r="BHD22" s="180"/>
      <c r="BHE22" s="180"/>
      <c r="BHF22" s="180"/>
      <c r="BHG22" s="180"/>
      <c r="BHH22" s="180"/>
      <c r="BHI22" s="180"/>
      <c r="BHJ22" s="180"/>
      <c r="BHK22" s="180"/>
      <c r="BHL22" s="180"/>
      <c r="BHM22" s="180"/>
      <c r="BHN22" s="180"/>
      <c r="BHO22" s="180"/>
      <c r="BHP22" s="180"/>
      <c r="BHQ22" s="180"/>
      <c r="BHR22" s="180"/>
      <c r="BHS22" s="180"/>
      <c r="BHT22" s="180"/>
      <c r="BHU22" s="180"/>
      <c r="BHV22" s="180"/>
      <c r="BHW22" s="180"/>
      <c r="BHX22" s="180"/>
      <c r="BHY22" s="180"/>
      <c r="BHZ22" s="180"/>
      <c r="BIA22" s="180"/>
      <c r="BIB22" s="180"/>
      <c r="BIC22" s="180"/>
      <c r="BID22" s="180"/>
      <c r="BIE22" s="180"/>
      <c r="BIF22" s="180"/>
      <c r="BIG22" s="180"/>
      <c r="BIH22" s="180"/>
      <c r="BII22" s="180"/>
      <c r="BIJ22" s="180"/>
      <c r="BIK22" s="180"/>
      <c r="BIL22" s="180"/>
      <c r="BIM22" s="180"/>
      <c r="BIN22" s="180"/>
      <c r="BIO22" s="180"/>
      <c r="BIP22" s="180"/>
      <c r="BIQ22" s="180"/>
      <c r="BIR22" s="180"/>
      <c r="BIS22" s="180"/>
      <c r="BIT22" s="180"/>
      <c r="BIU22" s="180"/>
      <c r="BIV22" s="180"/>
      <c r="BIW22" s="180"/>
      <c r="BIX22" s="180"/>
      <c r="BIY22" s="180"/>
      <c r="BIZ22" s="180"/>
      <c r="BJA22" s="180"/>
      <c r="BJB22" s="180"/>
      <c r="BJC22" s="180"/>
      <c r="BJD22" s="180"/>
      <c r="BJE22" s="180"/>
      <c r="BJF22" s="180"/>
      <c r="BJG22" s="180"/>
      <c r="BJH22" s="180"/>
      <c r="BJI22" s="180"/>
      <c r="BJJ22" s="180"/>
      <c r="BJK22" s="180"/>
      <c r="BJL22" s="180"/>
      <c r="BJM22" s="180"/>
      <c r="BJN22" s="180"/>
      <c r="BJO22" s="180"/>
      <c r="BJP22" s="180"/>
      <c r="BJQ22" s="180"/>
      <c r="BJR22" s="180"/>
      <c r="BJS22" s="180"/>
      <c r="BJT22" s="180"/>
      <c r="BJU22" s="180"/>
      <c r="BJV22" s="180"/>
      <c r="BJW22" s="180"/>
      <c r="BJX22" s="180"/>
      <c r="BJY22" s="180"/>
      <c r="BJZ22" s="180"/>
      <c r="BKA22" s="180"/>
      <c r="BKB22" s="180"/>
      <c r="BKC22" s="180"/>
      <c r="BKD22" s="180"/>
      <c r="BKE22" s="180"/>
      <c r="BKF22" s="180"/>
      <c r="BKG22" s="180"/>
      <c r="BKH22" s="180"/>
      <c r="BKI22" s="180"/>
      <c r="BKJ22" s="180"/>
      <c r="BKK22" s="180"/>
      <c r="BKL22" s="180"/>
      <c r="BKM22" s="180"/>
      <c r="BKN22" s="180"/>
      <c r="BKO22" s="180"/>
      <c r="BKP22" s="180"/>
      <c r="BKQ22" s="180"/>
      <c r="BKR22" s="180"/>
      <c r="BKS22" s="180"/>
      <c r="BKT22" s="180"/>
      <c r="BKU22" s="180"/>
      <c r="BKV22" s="180"/>
      <c r="BKW22" s="180"/>
      <c r="BKX22" s="180"/>
      <c r="BKY22" s="180"/>
      <c r="BKZ22" s="180"/>
      <c r="BLA22" s="180"/>
      <c r="BLB22" s="180"/>
      <c r="BLC22" s="180"/>
      <c r="BLD22" s="180"/>
      <c r="BLE22" s="180"/>
      <c r="BLF22" s="180"/>
      <c r="BLG22" s="180"/>
      <c r="BLH22" s="180"/>
      <c r="BLI22" s="180"/>
      <c r="BLJ22" s="180"/>
      <c r="BLK22" s="180"/>
      <c r="BLL22" s="180"/>
      <c r="BLM22" s="180"/>
      <c r="BLN22" s="180"/>
      <c r="BLO22" s="180"/>
      <c r="BLP22" s="180"/>
      <c r="BLQ22" s="180"/>
      <c r="BLR22" s="180"/>
      <c r="BLS22" s="180"/>
      <c r="BLT22" s="180"/>
      <c r="BLU22" s="180"/>
      <c r="BLV22" s="180"/>
      <c r="BLW22" s="180"/>
      <c r="BLX22" s="180"/>
      <c r="BLY22" s="180"/>
      <c r="BLZ22" s="180"/>
      <c r="BMA22" s="180"/>
      <c r="BMB22" s="180"/>
      <c r="BMC22" s="180"/>
      <c r="BMD22" s="180"/>
      <c r="BME22" s="180"/>
      <c r="BMF22" s="180"/>
      <c r="BMG22" s="180"/>
      <c r="BMH22" s="180"/>
      <c r="BMI22" s="180"/>
      <c r="BMJ22" s="180"/>
      <c r="BMK22" s="180"/>
      <c r="BML22" s="180"/>
      <c r="BMM22" s="180"/>
      <c r="BMN22" s="180"/>
      <c r="BMO22" s="180"/>
      <c r="BMP22" s="180"/>
      <c r="BMQ22" s="180"/>
      <c r="BMR22" s="180"/>
      <c r="BMS22" s="180"/>
      <c r="BMT22" s="180"/>
      <c r="BMU22" s="180"/>
      <c r="BMV22" s="180"/>
      <c r="BMW22" s="180"/>
      <c r="BMX22" s="180"/>
      <c r="BMY22" s="180"/>
      <c r="BMZ22" s="180"/>
      <c r="BNA22" s="180"/>
      <c r="BNB22" s="180"/>
      <c r="BNC22" s="180"/>
      <c r="BND22" s="180"/>
      <c r="BNE22" s="180"/>
      <c r="BNF22" s="180"/>
      <c r="BNG22" s="180"/>
      <c r="BNH22" s="180"/>
      <c r="BNI22" s="180"/>
      <c r="BNJ22" s="180"/>
      <c r="BNK22" s="180"/>
      <c r="BNL22" s="180"/>
      <c r="BNM22" s="180"/>
      <c r="BNN22" s="180"/>
      <c r="BNO22" s="180"/>
      <c r="BNP22" s="180"/>
      <c r="BNQ22" s="180"/>
      <c r="BNR22" s="180"/>
      <c r="BNS22" s="180"/>
      <c r="BNT22" s="180"/>
      <c r="BNU22" s="180"/>
      <c r="BNV22" s="180"/>
      <c r="BNW22" s="180"/>
      <c r="BNX22" s="180"/>
      <c r="BNY22" s="180"/>
      <c r="BNZ22" s="180"/>
      <c r="BOA22" s="180"/>
      <c r="BOB22" s="180"/>
      <c r="BOC22" s="180"/>
      <c r="BOD22" s="180"/>
      <c r="BOE22" s="180"/>
      <c r="BOF22" s="180"/>
      <c r="BOG22" s="180"/>
      <c r="BOH22" s="180"/>
      <c r="BOI22" s="180"/>
      <c r="BOJ22" s="180"/>
      <c r="BOK22" s="180"/>
      <c r="BOL22" s="180"/>
      <c r="BOM22" s="180"/>
      <c r="BON22" s="180"/>
      <c r="BOO22" s="180"/>
      <c r="BOP22" s="180"/>
      <c r="BOQ22" s="180"/>
      <c r="BOR22" s="180"/>
      <c r="BOS22" s="180"/>
      <c r="BOT22" s="180"/>
      <c r="BOU22" s="180"/>
      <c r="BOV22" s="180"/>
      <c r="BOW22" s="180"/>
      <c r="BOX22" s="180"/>
      <c r="BOY22" s="180"/>
      <c r="BOZ22" s="180"/>
      <c r="BPA22" s="180"/>
      <c r="BPB22" s="180"/>
      <c r="BPC22" s="180"/>
      <c r="BPD22" s="180"/>
      <c r="BPE22" s="180"/>
      <c r="BPF22" s="180"/>
      <c r="BPG22" s="180"/>
      <c r="BPH22" s="180"/>
      <c r="BPI22" s="180"/>
      <c r="BPJ22" s="180"/>
      <c r="BPK22" s="180"/>
      <c r="BPL22" s="180"/>
      <c r="BPM22" s="180"/>
      <c r="BPN22" s="180"/>
      <c r="BPO22" s="180"/>
      <c r="BPP22" s="180"/>
      <c r="BPQ22" s="180"/>
      <c r="BPR22" s="180"/>
      <c r="BPS22" s="180"/>
      <c r="BPT22" s="180"/>
      <c r="BPU22" s="180"/>
      <c r="BPV22" s="180"/>
      <c r="BPW22" s="180"/>
      <c r="BPX22" s="180"/>
      <c r="BPY22" s="180"/>
      <c r="BPZ22" s="180"/>
      <c r="BQA22" s="180"/>
      <c r="BQB22" s="180"/>
      <c r="BQC22" s="180"/>
      <c r="BQD22" s="180"/>
      <c r="BQE22" s="180"/>
      <c r="BQF22" s="180"/>
      <c r="BQG22" s="180"/>
      <c r="BQH22" s="180"/>
      <c r="BQI22" s="180"/>
      <c r="BQJ22" s="180"/>
      <c r="BQK22" s="180"/>
      <c r="BQL22" s="180"/>
      <c r="BQM22" s="180"/>
      <c r="BQN22" s="180"/>
      <c r="BQO22" s="180"/>
      <c r="BQP22" s="180"/>
      <c r="BQQ22" s="180"/>
      <c r="BQR22" s="180"/>
      <c r="BQS22" s="180"/>
      <c r="BQT22" s="180"/>
      <c r="BQU22" s="180"/>
      <c r="BQV22" s="180"/>
      <c r="BQW22" s="180"/>
      <c r="BQX22" s="180"/>
      <c r="BQY22" s="180"/>
      <c r="BQZ22" s="180"/>
      <c r="BRA22" s="180"/>
      <c r="BRB22" s="180"/>
      <c r="BRC22" s="180"/>
      <c r="BRD22" s="180"/>
      <c r="BRE22" s="180"/>
      <c r="BRF22" s="180"/>
      <c r="BRG22" s="180"/>
      <c r="BRH22" s="180"/>
      <c r="BRI22" s="180"/>
      <c r="BRJ22" s="180"/>
      <c r="BRK22" s="180"/>
      <c r="BRL22" s="180"/>
      <c r="BRM22" s="180"/>
      <c r="BRN22" s="180"/>
      <c r="BRO22" s="180"/>
      <c r="BRP22" s="180"/>
      <c r="BRQ22" s="180"/>
      <c r="BRR22" s="180"/>
      <c r="BRS22" s="180"/>
      <c r="BRT22" s="180"/>
      <c r="BRU22" s="180"/>
      <c r="BRV22" s="180"/>
      <c r="BRW22" s="180"/>
      <c r="BRX22" s="180"/>
      <c r="BRY22" s="180"/>
      <c r="BRZ22" s="180"/>
      <c r="BSA22" s="180"/>
      <c r="BSB22" s="180"/>
      <c r="BSC22" s="180"/>
      <c r="BSD22" s="180"/>
      <c r="BSE22" s="180"/>
      <c r="BSF22" s="180"/>
      <c r="BSG22" s="180"/>
      <c r="BSH22" s="180"/>
      <c r="BSI22" s="180"/>
      <c r="BSJ22" s="180"/>
      <c r="BSK22" s="180"/>
      <c r="BSL22" s="180"/>
      <c r="BSM22" s="180"/>
      <c r="BSN22" s="180"/>
      <c r="BSO22" s="180"/>
      <c r="BSP22" s="180"/>
      <c r="BSQ22" s="180"/>
      <c r="BSR22" s="180"/>
      <c r="BSS22" s="180"/>
      <c r="BST22" s="180"/>
      <c r="BSU22" s="180"/>
      <c r="BSV22" s="180"/>
      <c r="BSW22" s="180"/>
      <c r="BSX22" s="180"/>
      <c r="BSY22" s="180"/>
      <c r="BSZ22" s="180"/>
      <c r="BTA22" s="180"/>
      <c r="BTB22" s="180"/>
      <c r="BTC22" s="180"/>
      <c r="BTD22" s="180"/>
      <c r="BTE22" s="180"/>
      <c r="BTF22" s="180"/>
      <c r="BTG22" s="180"/>
      <c r="BTH22" s="180"/>
      <c r="BTI22" s="180"/>
      <c r="BTJ22" s="180"/>
      <c r="BTK22" s="180"/>
      <c r="BTL22" s="180"/>
      <c r="BTM22" s="180"/>
      <c r="BTN22" s="180"/>
      <c r="BTO22" s="180"/>
      <c r="BTP22" s="180"/>
      <c r="BTQ22" s="180"/>
      <c r="BTR22" s="180"/>
      <c r="BTS22" s="180"/>
      <c r="BTT22" s="180"/>
      <c r="BTU22" s="180"/>
      <c r="BTV22" s="180"/>
      <c r="BTW22" s="180"/>
      <c r="BTX22" s="180"/>
      <c r="BTY22" s="180"/>
      <c r="BTZ22" s="180"/>
      <c r="BUA22" s="180"/>
      <c r="BUB22" s="180"/>
      <c r="BUC22" s="180"/>
      <c r="BUD22" s="180"/>
      <c r="BUE22" s="180"/>
      <c r="BUF22" s="180"/>
      <c r="BUG22" s="180"/>
      <c r="BUH22" s="180"/>
      <c r="BUI22" s="180"/>
      <c r="BUJ22" s="180"/>
      <c r="BUK22" s="180"/>
      <c r="BUL22" s="180"/>
      <c r="BUM22" s="180"/>
      <c r="BUN22" s="180"/>
      <c r="BUO22" s="180"/>
      <c r="BUP22" s="180"/>
      <c r="BUQ22" s="180"/>
      <c r="BUR22" s="180"/>
      <c r="BUS22" s="180"/>
      <c r="BUT22" s="180"/>
      <c r="BUU22" s="180"/>
      <c r="BUV22" s="180"/>
      <c r="BUW22" s="180"/>
      <c r="BUX22" s="180"/>
      <c r="BUY22" s="180"/>
      <c r="BUZ22" s="180"/>
      <c r="BVA22" s="180"/>
      <c r="BVB22" s="180"/>
      <c r="BVC22" s="180"/>
      <c r="BVD22" s="180"/>
      <c r="BVE22" s="180"/>
      <c r="BVF22" s="180"/>
      <c r="BVG22" s="180"/>
      <c r="BVH22" s="180"/>
      <c r="BVI22" s="180"/>
      <c r="BVJ22" s="180"/>
      <c r="BVK22" s="180"/>
      <c r="BVL22" s="180"/>
      <c r="BVM22" s="180"/>
      <c r="BVN22" s="180"/>
      <c r="BVO22" s="180"/>
      <c r="BVP22" s="180"/>
      <c r="BVQ22" s="180"/>
      <c r="BVR22" s="180"/>
      <c r="BVS22" s="180"/>
      <c r="BVT22" s="180"/>
      <c r="BVU22" s="180"/>
      <c r="BVV22" s="180"/>
      <c r="BVW22" s="180"/>
      <c r="BVX22" s="180"/>
      <c r="BVY22" s="180"/>
      <c r="BVZ22" s="180"/>
      <c r="BWA22" s="180"/>
      <c r="BWB22" s="180"/>
      <c r="BWC22" s="180"/>
      <c r="BWD22" s="180"/>
      <c r="BWE22" s="180"/>
      <c r="BWF22" s="180"/>
      <c r="BWG22" s="180"/>
      <c r="BWH22" s="180"/>
      <c r="BWI22" s="180"/>
      <c r="BWJ22" s="180"/>
      <c r="BWK22" s="180"/>
      <c r="BWL22" s="180"/>
      <c r="BWM22" s="180"/>
      <c r="BWN22" s="180"/>
      <c r="BWO22" s="180"/>
      <c r="BWP22" s="180"/>
      <c r="BWQ22" s="180"/>
      <c r="BWR22" s="180"/>
      <c r="BWS22" s="180"/>
      <c r="BWT22" s="180"/>
      <c r="BWU22" s="180"/>
      <c r="BWV22" s="180"/>
      <c r="BWW22" s="180"/>
      <c r="BWX22" s="180"/>
      <c r="BWY22" s="180"/>
      <c r="BWZ22" s="180"/>
      <c r="BXA22" s="180"/>
      <c r="BXB22" s="180"/>
      <c r="BXC22" s="180"/>
      <c r="BXD22" s="180"/>
      <c r="BXE22" s="180"/>
      <c r="BXF22" s="180"/>
      <c r="BXG22" s="180"/>
      <c r="BXH22" s="180"/>
      <c r="BXI22" s="180"/>
      <c r="BXJ22" s="180"/>
      <c r="BXK22" s="180"/>
      <c r="BXL22" s="180"/>
      <c r="BXM22" s="180"/>
      <c r="BXN22" s="180"/>
      <c r="BXO22" s="180"/>
      <c r="BXP22" s="180"/>
      <c r="BXQ22" s="180"/>
      <c r="BXR22" s="180"/>
      <c r="BXS22" s="180"/>
      <c r="BXT22" s="180"/>
      <c r="BXU22" s="180"/>
      <c r="BXV22" s="180"/>
      <c r="BXW22" s="180"/>
      <c r="BXX22" s="180"/>
      <c r="BXY22" s="180"/>
      <c r="BXZ22" s="180"/>
      <c r="BYA22" s="180"/>
      <c r="BYB22" s="180"/>
      <c r="BYC22" s="180"/>
      <c r="BYD22" s="180"/>
      <c r="BYE22" s="180"/>
      <c r="BYF22" s="180"/>
      <c r="BYG22" s="180"/>
      <c r="BYH22" s="180"/>
      <c r="BYI22" s="180"/>
      <c r="BYJ22" s="180"/>
      <c r="BYK22" s="180"/>
      <c r="BYL22" s="180"/>
      <c r="BYM22" s="180"/>
      <c r="BYN22" s="180"/>
      <c r="BYO22" s="180"/>
      <c r="BYP22" s="180"/>
      <c r="BYQ22" s="180"/>
      <c r="BYR22" s="180"/>
      <c r="BYS22" s="180"/>
      <c r="BYT22" s="180"/>
      <c r="BYU22" s="180"/>
      <c r="BYV22" s="180"/>
      <c r="BYW22" s="180"/>
      <c r="BYX22" s="180"/>
      <c r="BYY22" s="180"/>
      <c r="BYZ22" s="180"/>
      <c r="BZA22" s="180"/>
      <c r="BZB22" s="180"/>
      <c r="BZC22" s="180"/>
      <c r="BZD22" s="180"/>
      <c r="BZE22" s="180"/>
      <c r="BZF22" s="180"/>
      <c r="BZG22" s="180"/>
      <c r="BZH22" s="180"/>
      <c r="BZI22" s="180"/>
      <c r="BZJ22" s="180"/>
      <c r="BZK22" s="180"/>
      <c r="BZL22" s="180"/>
      <c r="BZM22" s="180"/>
      <c r="BZN22" s="180"/>
      <c r="BZO22" s="180"/>
      <c r="BZP22" s="180"/>
      <c r="BZQ22" s="180"/>
      <c r="BZR22" s="180"/>
      <c r="BZS22" s="180"/>
      <c r="BZT22" s="180"/>
      <c r="BZU22" s="180"/>
      <c r="BZV22" s="180"/>
      <c r="BZW22" s="180"/>
      <c r="BZX22" s="180"/>
      <c r="BZY22" s="180"/>
      <c r="BZZ22" s="180"/>
      <c r="CAA22" s="180"/>
      <c r="CAB22" s="180"/>
      <c r="CAC22" s="180"/>
      <c r="CAD22" s="180"/>
      <c r="CAE22" s="180"/>
      <c r="CAF22" s="180"/>
      <c r="CAG22" s="180"/>
      <c r="CAH22" s="180"/>
      <c r="CAI22" s="180"/>
      <c r="CAJ22" s="180"/>
      <c r="CAK22" s="180"/>
      <c r="CAL22" s="180"/>
      <c r="CAM22" s="180"/>
      <c r="CAN22" s="180"/>
      <c r="CAO22" s="180"/>
      <c r="CAP22" s="180"/>
      <c r="CAQ22" s="180"/>
      <c r="CAR22" s="180"/>
      <c r="CAS22" s="180"/>
      <c r="CAT22" s="180"/>
      <c r="CAU22" s="180"/>
      <c r="CAV22" s="180"/>
      <c r="CAW22" s="180"/>
      <c r="CAX22" s="180"/>
      <c r="CAY22" s="180"/>
      <c r="CAZ22" s="180"/>
      <c r="CBA22" s="180"/>
      <c r="CBB22" s="180"/>
      <c r="CBC22" s="180"/>
      <c r="CBD22" s="180"/>
      <c r="CBE22" s="180"/>
      <c r="CBF22" s="180"/>
      <c r="CBG22" s="180"/>
      <c r="CBH22" s="180"/>
      <c r="CBI22" s="180"/>
      <c r="CBJ22" s="180"/>
      <c r="CBK22" s="180"/>
      <c r="CBL22" s="180"/>
      <c r="CBM22" s="180"/>
      <c r="CBN22" s="180"/>
      <c r="CBO22" s="180"/>
      <c r="CBP22" s="180"/>
      <c r="CBQ22" s="180"/>
      <c r="CBR22" s="180"/>
      <c r="CBS22" s="180"/>
      <c r="CBT22" s="180"/>
      <c r="CBU22" s="180"/>
      <c r="CBV22" s="180"/>
      <c r="CBW22" s="180"/>
      <c r="CBX22" s="180"/>
      <c r="CBY22" s="180"/>
      <c r="CBZ22" s="180"/>
      <c r="CCA22" s="180"/>
      <c r="CCB22" s="180"/>
      <c r="CCC22" s="180"/>
      <c r="CCD22" s="180"/>
      <c r="CCE22" s="180"/>
      <c r="CCF22" s="180"/>
      <c r="CCG22" s="180"/>
      <c r="CCH22" s="180"/>
      <c r="CCI22" s="180"/>
      <c r="CCJ22" s="180"/>
      <c r="CCK22" s="180"/>
      <c r="CCL22" s="180"/>
      <c r="CCM22" s="180"/>
      <c r="CCN22" s="180"/>
      <c r="CCO22" s="180"/>
      <c r="CCP22" s="180"/>
      <c r="CCQ22" s="180"/>
      <c r="CCR22" s="180"/>
      <c r="CCS22" s="180"/>
      <c r="CCT22" s="180"/>
      <c r="CCU22" s="180"/>
      <c r="CCV22" s="180"/>
      <c r="CCW22" s="180"/>
      <c r="CCX22" s="180"/>
      <c r="CCY22" s="180"/>
      <c r="CCZ22" s="180"/>
      <c r="CDA22" s="180"/>
      <c r="CDB22" s="180"/>
      <c r="CDC22" s="180"/>
      <c r="CDD22" s="180"/>
      <c r="CDE22" s="180"/>
      <c r="CDF22" s="180"/>
      <c r="CDG22" s="180"/>
      <c r="CDH22" s="180"/>
      <c r="CDI22" s="180"/>
      <c r="CDJ22" s="180"/>
      <c r="CDK22" s="180"/>
      <c r="CDL22" s="180"/>
      <c r="CDM22" s="180"/>
      <c r="CDN22" s="180"/>
      <c r="CDO22" s="180"/>
      <c r="CDP22" s="180"/>
      <c r="CDQ22" s="180"/>
      <c r="CDR22" s="180"/>
      <c r="CDS22" s="180"/>
      <c r="CDT22" s="180"/>
      <c r="CDU22" s="180"/>
      <c r="CDV22" s="180"/>
      <c r="CDW22" s="180"/>
      <c r="CDX22" s="180"/>
      <c r="CDY22" s="180"/>
      <c r="CDZ22" s="180"/>
      <c r="CEA22" s="180"/>
      <c r="CEB22" s="180"/>
      <c r="CEC22" s="180"/>
      <c r="CED22" s="180"/>
      <c r="CEE22" s="180"/>
      <c r="CEF22" s="180"/>
      <c r="CEG22" s="180"/>
      <c r="CEH22" s="180"/>
      <c r="CEI22" s="180"/>
      <c r="CEJ22" s="180"/>
      <c r="CEK22" s="180"/>
      <c r="CEL22" s="180"/>
      <c r="CEM22" s="180"/>
      <c r="CEN22" s="180"/>
      <c r="CEO22" s="180"/>
      <c r="CEP22" s="180"/>
      <c r="CEQ22" s="180"/>
      <c r="CER22" s="180"/>
      <c r="CES22" s="180"/>
      <c r="CET22" s="180"/>
      <c r="CEU22" s="180"/>
      <c r="CEV22" s="180"/>
      <c r="CEW22" s="180"/>
      <c r="CEX22" s="180"/>
      <c r="CEY22" s="180"/>
      <c r="CEZ22" s="180"/>
      <c r="CFA22" s="180"/>
      <c r="CFB22" s="180"/>
      <c r="CFC22" s="180"/>
      <c r="CFD22" s="180"/>
      <c r="CFE22" s="180"/>
      <c r="CFF22" s="180"/>
      <c r="CFG22" s="180"/>
      <c r="CFH22" s="180"/>
      <c r="CFI22" s="180"/>
      <c r="CFJ22" s="180"/>
      <c r="CFK22" s="180"/>
      <c r="CFL22" s="180"/>
      <c r="CFM22" s="180"/>
      <c r="CFN22" s="180"/>
      <c r="CFO22" s="180"/>
      <c r="CFP22" s="180"/>
      <c r="CFQ22" s="180"/>
      <c r="CFR22" s="180"/>
      <c r="CFS22" s="180"/>
      <c r="CFT22" s="180"/>
      <c r="CFU22" s="180"/>
      <c r="CFV22" s="180"/>
      <c r="CFW22" s="180"/>
      <c r="CFX22" s="180"/>
      <c r="CFY22" s="180"/>
      <c r="CFZ22" s="180"/>
      <c r="CGA22" s="180"/>
      <c r="CGB22" s="180"/>
      <c r="CGC22" s="180"/>
      <c r="CGD22" s="180"/>
      <c r="CGE22" s="180"/>
      <c r="CGF22" s="180"/>
      <c r="CGG22" s="180"/>
      <c r="CGH22" s="180"/>
      <c r="CGI22" s="180"/>
      <c r="CGJ22" s="180"/>
      <c r="CGK22" s="180"/>
      <c r="CGL22" s="180"/>
      <c r="CGM22" s="180"/>
      <c r="CGN22" s="180"/>
      <c r="CGO22" s="180"/>
      <c r="CGP22" s="180"/>
      <c r="CGQ22" s="180"/>
      <c r="CGR22" s="180"/>
      <c r="CGS22" s="180"/>
      <c r="CGT22" s="180"/>
      <c r="CGU22" s="180"/>
      <c r="CGV22" s="180"/>
      <c r="CGW22" s="180"/>
      <c r="CGX22" s="180"/>
      <c r="CGY22" s="180"/>
      <c r="CGZ22" s="180"/>
      <c r="CHA22" s="180"/>
      <c r="CHB22" s="180"/>
      <c r="CHC22" s="180"/>
      <c r="CHD22" s="180"/>
      <c r="CHE22" s="180"/>
      <c r="CHF22" s="180"/>
      <c r="CHG22" s="180"/>
      <c r="CHH22" s="180"/>
      <c r="CHI22" s="180"/>
      <c r="CHJ22" s="180"/>
      <c r="CHK22" s="180"/>
      <c r="CHL22" s="180"/>
      <c r="CHM22" s="180"/>
      <c r="CHN22" s="180"/>
      <c r="CHO22" s="180"/>
      <c r="CHP22" s="180"/>
      <c r="CHQ22" s="180"/>
      <c r="CHR22" s="180"/>
      <c r="CHS22" s="180"/>
      <c r="CHT22" s="180"/>
      <c r="CHU22" s="180"/>
      <c r="CHV22" s="180"/>
      <c r="CHW22" s="180"/>
      <c r="CHX22" s="180"/>
      <c r="CHY22" s="180"/>
      <c r="CHZ22" s="180"/>
      <c r="CIA22" s="180"/>
      <c r="CIB22" s="180"/>
      <c r="CIC22" s="180"/>
      <c r="CID22" s="180"/>
      <c r="CIE22" s="180"/>
      <c r="CIF22" s="180"/>
      <c r="CIG22" s="180"/>
      <c r="CIH22" s="180"/>
      <c r="CII22" s="180"/>
      <c r="CIJ22" s="180"/>
      <c r="CIK22" s="180"/>
      <c r="CIL22" s="180"/>
      <c r="CIM22" s="180"/>
      <c r="CIN22" s="180"/>
      <c r="CIO22" s="180"/>
      <c r="CIP22" s="180"/>
      <c r="CIQ22" s="180"/>
      <c r="CIR22" s="180"/>
      <c r="CIS22" s="180"/>
      <c r="CIT22" s="180"/>
      <c r="CIU22" s="180"/>
      <c r="CIV22" s="180"/>
      <c r="CIW22" s="180"/>
      <c r="CIX22" s="180"/>
      <c r="CIY22" s="180"/>
      <c r="CIZ22" s="180"/>
      <c r="CJA22" s="180"/>
      <c r="CJB22" s="180"/>
      <c r="CJC22" s="180"/>
      <c r="CJD22" s="180"/>
      <c r="CJE22" s="180"/>
      <c r="CJF22" s="180"/>
      <c r="CJG22" s="180"/>
      <c r="CJH22" s="180"/>
      <c r="CJI22" s="180"/>
      <c r="CJJ22" s="180"/>
      <c r="CJK22" s="180"/>
      <c r="CJL22" s="180"/>
      <c r="CJM22" s="180"/>
      <c r="CJN22" s="180"/>
      <c r="CJO22" s="180"/>
      <c r="CJP22" s="180"/>
      <c r="CJQ22" s="180"/>
      <c r="CJR22" s="180"/>
      <c r="CJS22" s="180"/>
      <c r="CJT22" s="180"/>
      <c r="CJU22" s="180"/>
      <c r="CJV22" s="180"/>
      <c r="CJW22" s="180"/>
      <c r="CJX22" s="180"/>
      <c r="CJY22" s="180"/>
      <c r="CJZ22" s="180"/>
      <c r="CKA22" s="180"/>
      <c r="CKB22" s="180"/>
      <c r="CKC22" s="180"/>
      <c r="CKD22" s="180"/>
      <c r="CKE22" s="180"/>
      <c r="CKF22" s="180"/>
      <c r="CKG22" s="180"/>
      <c r="CKH22" s="180"/>
      <c r="CKI22" s="180"/>
      <c r="CKJ22" s="180"/>
      <c r="CKK22" s="180"/>
      <c r="CKL22" s="180"/>
      <c r="CKM22" s="180"/>
      <c r="CKN22" s="180"/>
      <c r="CKO22" s="180"/>
      <c r="CKP22" s="180"/>
      <c r="CKQ22" s="180"/>
      <c r="CKR22" s="180"/>
      <c r="CKS22" s="180"/>
      <c r="CKT22" s="180"/>
      <c r="CKU22" s="180"/>
      <c r="CKV22" s="180"/>
      <c r="CKW22" s="180"/>
      <c r="CKX22" s="180"/>
      <c r="CKY22" s="180"/>
      <c r="CKZ22" s="180"/>
      <c r="CLA22" s="180"/>
      <c r="CLB22" s="180"/>
      <c r="CLC22" s="180"/>
      <c r="CLD22" s="180"/>
      <c r="CLE22" s="180"/>
      <c r="CLF22" s="180"/>
      <c r="CLG22" s="180"/>
      <c r="CLH22" s="180"/>
      <c r="CLI22" s="180"/>
      <c r="CLJ22" s="180"/>
      <c r="CLK22" s="180"/>
      <c r="CLL22" s="180"/>
      <c r="CLM22" s="180"/>
      <c r="CLN22" s="180"/>
      <c r="CLO22" s="180"/>
      <c r="CLP22" s="180"/>
      <c r="CLQ22" s="180"/>
      <c r="CLR22" s="180"/>
      <c r="CLS22" s="180"/>
      <c r="CLT22" s="180"/>
      <c r="CLU22" s="180"/>
      <c r="CLV22" s="180"/>
      <c r="CLW22" s="180"/>
      <c r="CLX22" s="180"/>
      <c r="CLY22" s="180"/>
      <c r="CLZ22" s="180"/>
      <c r="CMA22" s="180"/>
      <c r="CMB22" s="180"/>
      <c r="CMC22" s="180"/>
      <c r="CMD22" s="180"/>
      <c r="CME22" s="180"/>
      <c r="CMF22" s="180"/>
      <c r="CMG22" s="180"/>
      <c r="CMH22" s="180"/>
      <c r="CMI22" s="180"/>
      <c r="CMJ22" s="180"/>
      <c r="CMK22" s="180"/>
      <c r="CML22" s="180"/>
      <c r="CMM22" s="180"/>
      <c r="CMN22" s="180"/>
      <c r="CMO22" s="180"/>
      <c r="CMP22" s="180"/>
      <c r="CMQ22" s="180"/>
      <c r="CMR22" s="180"/>
      <c r="CMS22" s="180"/>
      <c r="CMT22" s="180"/>
      <c r="CMU22" s="180"/>
      <c r="CMV22" s="180"/>
      <c r="CMW22" s="180"/>
      <c r="CMX22" s="180"/>
      <c r="CMY22" s="180"/>
      <c r="CMZ22" s="180"/>
      <c r="CNA22" s="180"/>
      <c r="CNB22" s="180"/>
      <c r="CNC22" s="180"/>
      <c r="CND22" s="180"/>
      <c r="CNE22" s="180"/>
      <c r="CNF22" s="180"/>
      <c r="CNG22" s="180"/>
      <c r="CNH22" s="180"/>
      <c r="CNI22" s="180"/>
      <c r="CNJ22" s="180"/>
      <c r="CNK22" s="180"/>
      <c r="CNL22" s="180"/>
      <c r="CNM22" s="180"/>
      <c r="CNN22" s="180"/>
      <c r="CNO22" s="180"/>
      <c r="CNP22" s="180"/>
      <c r="CNQ22" s="180"/>
      <c r="CNR22" s="180"/>
      <c r="CNS22" s="180"/>
      <c r="CNT22" s="180"/>
      <c r="CNU22" s="180"/>
      <c r="CNV22" s="180"/>
      <c r="CNW22" s="180"/>
      <c r="CNX22" s="180"/>
      <c r="CNY22" s="180"/>
      <c r="CNZ22" s="180"/>
      <c r="COA22" s="180"/>
      <c r="COB22" s="180"/>
      <c r="COC22" s="180"/>
      <c r="COD22" s="180"/>
      <c r="COE22" s="180"/>
      <c r="COF22" s="180"/>
      <c r="COG22" s="180"/>
      <c r="COH22" s="180"/>
      <c r="COI22" s="180"/>
      <c r="COJ22" s="180"/>
      <c r="COK22" s="180"/>
      <c r="COL22" s="180"/>
      <c r="COM22" s="180"/>
      <c r="CON22" s="180"/>
      <c r="COO22" s="180"/>
      <c r="COP22" s="180"/>
      <c r="COQ22" s="180"/>
      <c r="COR22" s="180"/>
      <c r="COS22" s="180"/>
      <c r="COT22" s="180"/>
      <c r="COU22" s="180"/>
      <c r="COV22" s="180"/>
      <c r="COW22" s="180"/>
      <c r="COX22" s="180"/>
      <c r="COY22" s="180"/>
      <c r="COZ22" s="180"/>
      <c r="CPA22" s="180"/>
      <c r="CPB22" s="180"/>
      <c r="CPC22" s="180"/>
      <c r="CPD22" s="180"/>
      <c r="CPE22" s="180"/>
      <c r="CPF22" s="180"/>
      <c r="CPG22" s="180"/>
      <c r="CPH22" s="180"/>
      <c r="CPI22" s="180"/>
      <c r="CPJ22" s="180"/>
      <c r="CPK22" s="180"/>
      <c r="CPL22" s="180"/>
      <c r="CPM22" s="180"/>
      <c r="CPN22" s="180"/>
      <c r="CPO22" s="180"/>
      <c r="CPP22" s="180"/>
      <c r="CPQ22" s="180"/>
      <c r="CPR22" s="180"/>
      <c r="CPS22" s="180"/>
      <c r="CPT22" s="180"/>
      <c r="CPU22" s="180"/>
      <c r="CPV22" s="180"/>
      <c r="CPW22" s="180"/>
      <c r="CPX22" s="180"/>
      <c r="CPY22" s="180"/>
      <c r="CPZ22" s="180"/>
      <c r="CQA22" s="180"/>
      <c r="CQB22" s="180"/>
      <c r="CQC22" s="180"/>
      <c r="CQD22" s="180"/>
      <c r="CQE22" s="180"/>
      <c r="CQF22" s="180"/>
      <c r="CQG22" s="180"/>
      <c r="CQH22" s="180"/>
      <c r="CQI22" s="180"/>
      <c r="CQJ22" s="180"/>
      <c r="CQK22" s="180"/>
      <c r="CQL22" s="180"/>
      <c r="CQM22" s="180"/>
      <c r="CQN22" s="180"/>
      <c r="CQO22" s="180"/>
      <c r="CQP22" s="180"/>
      <c r="CQQ22" s="180"/>
      <c r="CQR22" s="180"/>
      <c r="CQS22" s="180"/>
      <c r="CQT22" s="180"/>
      <c r="CQU22" s="180"/>
      <c r="CQV22" s="180"/>
      <c r="CQW22" s="180"/>
      <c r="CQX22" s="180"/>
      <c r="CQY22" s="180"/>
      <c r="CQZ22" s="180"/>
      <c r="CRA22" s="180"/>
      <c r="CRB22" s="180"/>
      <c r="CRC22" s="180"/>
      <c r="CRD22" s="180"/>
      <c r="CRE22" s="180"/>
      <c r="CRF22" s="180"/>
      <c r="CRG22" s="180"/>
      <c r="CRH22" s="180"/>
      <c r="CRI22" s="180"/>
      <c r="CRJ22" s="180"/>
      <c r="CRK22" s="180"/>
      <c r="CRL22" s="180"/>
      <c r="CRM22" s="180"/>
      <c r="CRN22" s="180"/>
      <c r="CRO22" s="180"/>
      <c r="CRP22" s="180"/>
      <c r="CRQ22" s="180"/>
      <c r="CRR22" s="180"/>
      <c r="CRS22" s="180"/>
      <c r="CRT22" s="180"/>
      <c r="CRU22" s="180"/>
      <c r="CRV22" s="180"/>
      <c r="CRW22" s="180"/>
      <c r="CRX22" s="180"/>
      <c r="CRY22" s="180"/>
      <c r="CRZ22" s="180"/>
      <c r="CSA22" s="180"/>
      <c r="CSB22" s="180"/>
      <c r="CSC22" s="180"/>
      <c r="CSD22" s="180"/>
      <c r="CSE22" s="180"/>
      <c r="CSF22" s="180"/>
      <c r="CSG22" s="180"/>
      <c r="CSH22" s="180"/>
      <c r="CSI22" s="180"/>
      <c r="CSJ22" s="180"/>
      <c r="CSK22" s="180"/>
      <c r="CSL22" s="180"/>
      <c r="CSM22" s="180"/>
      <c r="CSN22" s="180"/>
      <c r="CSO22" s="180"/>
      <c r="CSP22" s="180"/>
      <c r="CSQ22" s="180"/>
      <c r="CSR22" s="180"/>
      <c r="CSS22" s="180"/>
      <c r="CST22" s="180"/>
      <c r="CSU22" s="180"/>
      <c r="CSV22" s="180"/>
      <c r="CSW22" s="180"/>
      <c r="CSX22" s="180"/>
      <c r="CSY22" s="180"/>
      <c r="CSZ22" s="180"/>
      <c r="CTA22" s="180"/>
      <c r="CTB22" s="180"/>
      <c r="CTC22" s="180"/>
      <c r="CTD22" s="180"/>
      <c r="CTE22" s="180"/>
      <c r="CTF22" s="180"/>
      <c r="CTG22" s="180"/>
      <c r="CTH22" s="180"/>
      <c r="CTI22" s="180"/>
      <c r="CTJ22" s="180"/>
      <c r="CTK22" s="180"/>
      <c r="CTL22" s="180"/>
      <c r="CTM22" s="180"/>
      <c r="CTN22" s="180"/>
      <c r="CTO22" s="180"/>
      <c r="CTP22" s="180"/>
      <c r="CTQ22" s="180"/>
      <c r="CTR22" s="180"/>
      <c r="CTS22" s="180"/>
      <c r="CTT22" s="180"/>
      <c r="CTU22" s="180"/>
      <c r="CTV22" s="180"/>
      <c r="CTW22" s="180"/>
      <c r="CTX22" s="180"/>
      <c r="CTY22" s="180"/>
      <c r="CTZ22" s="180"/>
      <c r="CUA22" s="180"/>
      <c r="CUB22" s="180"/>
      <c r="CUC22" s="180"/>
      <c r="CUD22" s="180"/>
      <c r="CUE22" s="180"/>
      <c r="CUF22" s="180"/>
      <c r="CUG22" s="180"/>
      <c r="CUH22" s="180"/>
      <c r="CUI22" s="180"/>
      <c r="CUJ22" s="180"/>
      <c r="CUK22" s="180"/>
      <c r="CUL22" s="180"/>
      <c r="CUM22" s="180"/>
      <c r="CUN22" s="180"/>
      <c r="CUO22" s="180"/>
      <c r="CUP22" s="180"/>
      <c r="CUQ22" s="180"/>
      <c r="CUR22" s="180"/>
      <c r="CUS22" s="180"/>
      <c r="CUT22" s="180"/>
      <c r="CUU22" s="180"/>
      <c r="CUV22" s="180"/>
      <c r="CUW22" s="180"/>
      <c r="CUX22" s="180"/>
      <c r="CUY22" s="180"/>
      <c r="CUZ22" s="180"/>
      <c r="CVA22" s="180"/>
      <c r="CVB22" s="180"/>
      <c r="CVC22" s="180"/>
      <c r="CVD22" s="180"/>
      <c r="CVE22" s="180"/>
      <c r="CVF22" s="180"/>
      <c r="CVG22" s="180"/>
      <c r="CVH22" s="180"/>
      <c r="CVI22" s="180"/>
      <c r="CVJ22" s="180"/>
      <c r="CVK22" s="180"/>
      <c r="CVL22" s="180"/>
      <c r="CVM22" s="180"/>
      <c r="CVN22" s="180"/>
      <c r="CVO22" s="180"/>
      <c r="CVP22" s="180"/>
      <c r="CVQ22" s="180"/>
      <c r="CVR22" s="180"/>
      <c r="CVS22" s="180"/>
      <c r="CVT22" s="180"/>
      <c r="CVU22" s="180"/>
      <c r="CVV22" s="180"/>
      <c r="CVW22" s="180"/>
      <c r="CVX22" s="180"/>
      <c r="CVY22" s="180"/>
      <c r="CVZ22" s="180"/>
      <c r="CWA22" s="180"/>
      <c r="CWB22" s="180"/>
      <c r="CWC22" s="180"/>
      <c r="CWD22" s="180"/>
      <c r="CWE22" s="180"/>
      <c r="CWF22" s="180"/>
      <c r="CWG22" s="180"/>
      <c r="CWH22" s="180"/>
      <c r="CWI22" s="180"/>
      <c r="CWJ22" s="180"/>
      <c r="CWK22" s="180"/>
      <c r="CWL22" s="180"/>
      <c r="CWM22" s="180"/>
      <c r="CWN22" s="180"/>
      <c r="CWO22" s="180"/>
      <c r="CWP22" s="180"/>
      <c r="CWQ22" s="180"/>
      <c r="CWR22" s="180"/>
      <c r="CWS22" s="180"/>
      <c r="CWT22" s="180"/>
      <c r="CWU22" s="180"/>
      <c r="CWV22" s="180"/>
      <c r="CWW22" s="180"/>
      <c r="CWX22" s="180"/>
      <c r="CWY22" s="180"/>
      <c r="CWZ22" s="180"/>
      <c r="CXA22" s="180"/>
      <c r="CXB22" s="180"/>
      <c r="CXC22" s="180"/>
      <c r="CXD22" s="180"/>
      <c r="CXE22" s="180"/>
      <c r="CXF22" s="180"/>
      <c r="CXG22" s="180"/>
      <c r="CXH22" s="180"/>
      <c r="CXI22" s="180"/>
      <c r="CXJ22" s="180"/>
      <c r="CXK22" s="180"/>
      <c r="CXL22" s="180"/>
      <c r="CXM22" s="180"/>
      <c r="CXN22" s="180"/>
      <c r="CXO22" s="180"/>
      <c r="CXP22" s="180"/>
      <c r="CXQ22" s="180"/>
      <c r="CXR22" s="180"/>
      <c r="CXS22" s="180"/>
      <c r="CXT22" s="180"/>
      <c r="CXU22" s="180"/>
      <c r="CXV22" s="180"/>
      <c r="CXW22" s="180"/>
      <c r="CXX22" s="180"/>
      <c r="CXY22" s="180"/>
      <c r="CXZ22" s="180"/>
      <c r="CYA22" s="180"/>
      <c r="CYB22" s="180"/>
      <c r="CYC22" s="180"/>
      <c r="CYD22" s="180"/>
      <c r="CYE22" s="180"/>
      <c r="CYF22" s="180"/>
      <c r="CYG22" s="180"/>
      <c r="CYH22" s="180"/>
      <c r="CYI22" s="180"/>
      <c r="CYJ22" s="180"/>
      <c r="CYK22" s="180"/>
      <c r="CYL22" s="180"/>
      <c r="CYM22" s="180"/>
      <c r="CYN22" s="180"/>
      <c r="CYO22" s="180"/>
      <c r="CYP22" s="180"/>
      <c r="CYQ22" s="180"/>
      <c r="CYR22" s="180"/>
      <c r="CYS22" s="180"/>
      <c r="CYT22" s="180"/>
      <c r="CYU22" s="180"/>
      <c r="CYV22" s="180"/>
      <c r="CYW22" s="180"/>
      <c r="CYX22" s="180"/>
      <c r="CYY22" s="180"/>
      <c r="CYZ22" s="180"/>
      <c r="CZA22" s="180"/>
      <c r="CZB22" s="180"/>
      <c r="CZC22" s="180"/>
      <c r="CZD22" s="180"/>
      <c r="CZE22" s="180"/>
      <c r="CZF22" s="180"/>
      <c r="CZG22" s="180"/>
      <c r="CZH22" s="180"/>
      <c r="CZI22" s="180"/>
      <c r="CZJ22" s="180"/>
      <c r="CZK22" s="180"/>
      <c r="CZL22" s="180"/>
      <c r="CZM22" s="180"/>
      <c r="CZN22" s="180"/>
      <c r="CZO22" s="180"/>
      <c r="CZP22" s="180"/>
      <c r="CZQ22" s="180"/>
      <c r="CZR22" s="180"/>
      <c r="CZS22" s="180"/>
      <c r="CZT22" s="180"/>
      <c r="CZU22" s="180"/>
      <c r="CZV22" s="180"/>
      <c r="CZW22" s="180"/>
      <c r="CZX22" s="180"/>
      <c r="CZY22" s="180"/>
      <c r="CZZ22" s="180"/>
      <c r="DAA22" s="180"/>
      <c r="DAB22" s="180"/>
      <c r="DAC22" s="180"/>
      <c r="DAD22" s="180"/>
      <c r="DAE22" s="180"/>
      <c r="DAF22" s="180"/>
      <c r="DAG22" s="180"/>
      <c r="DAH22" s="180"/>
      <c r="DAI22" s="180"/>
      <c r="DAJ22" s="180"/>
      <c r="DAK22" s="180"/>
      <c r="DAL22" s="180"/>
      <c r="DAM22" s="180"/>
      <c r="DAN22" s="180"/>
      <c r="DAO22" s="180"/>
      <c r="DAP22" s="180"/>
      <c r="DAQ22" s="180"/>
      <c r="DAR22" s="180"/>
      <c r="DAS22" s="180"/>
      <c r="DAT22" s="180"/>
      <c r="DAU22" s="180"/>
      <c r="DAV22" s="180"/>
      <c r="DAW22" s="180"/>
      <c r="DAX22" s="180"/>
      <c r="DAY22" s="180"/>
      <c r="DAZ22" s="180"/>
      <c r="DBA22" s="180"/>
      <c r="DBB22" s="180"/>
      <c r="DBC22" s="180"/>
      <c r="DBD22" s="180"/>
      <c r="DBE22" s="180"/>
      <c r="DBF22" s="180"/>
      <c r="DBG22" s="180"/>
      <c r="DBH22" s="180"/>
      <c r="DBI22" s="180"/>
      <c r="DBJ22" s="180"/>
      <c r="DBK22" s="180"/>
      <c r="DBL22" s="180"/>
      <c r="DBM22" s="180"/>
      <c r="DBN22" s="180"/>
      <c r="DBO22" s="180"/>
      <c r="DBP22" s="180"/>
      <c r="DBQ22" s="180"/>
      <c r="DBR22" s="180"/>
      <c r="DBS22" s="180"/>
      <c r="DBT22" s="180"/>
      <c r="DBU22" s="180"/>
      <c r="DBV22" s="180"/>
      <c r="DBW22" s="180"/>
      <c r="DBX22" s="180"/>
      <c r="DBY22" s="180"/>
      <c r="DBZ22" s="180"/>
      <c r="DCA22" s="180"/>
      <c r="DCB22" s="180"/>
      <c r="DCC22" s="180"/>
      <c r="DCD22" s="180"/>
      <c r="DCE22" s="180"/>
      <c r="DCF22" s="180"/>
      <c r="DCG22" s="180"/>
      <c r="DCH22" s="180"/>
      <c r="DCI22" s="180"/>
      <c r="DCJ22" s="180"/>
      <c r="DCK22" s="180"/>
      <c r="DCL22" s="180"/>
      <c r="DCM22" s="180"/>
      <c r="DCN22" s="180"/>
      <c r="DCO22" s="180"/>
      <c r="DCP22" s="180"/>
      <c r="DCQ22" s="180"/>
      <c r="DCR22" s="180"/>
      <c r="DCS22" s="180"/>
      <c r="DCT22" s="180"/>
      <c r="DCU22" s="180"/>
      <c r="DCV22" s="180"/>
      <c r="DCW22" s="180"/>
      <c r="DCX22" s="180"/>
      <c r="DCY22" s="180"/>
      <c r="DCZ22" s="180"/>
      <c r="DDA22" s="180"/>
      <c r="DDB22" s="180"/>
      <c r="DDC22" s="180"/>
      <c r="DDD22" s="180"/>
      <c r="DDE22" s="180"/>
      <c r="DDF22" s="180"/>
      <c r="DDG22" s="180"/>
      <c r="DDH22" s="180"/>
      <c r="DDI22" s="180"/>
      <c r="DDJ22" s="180"/>
      <c r="DDK22" s="180"/>
      <c r="DDL22" s="180"/>
      <c r="DDM22" s="180"/>
      <c r="DDN22" s="180"/>
      <c r="DDO22" s="180"/>
      <c r="DDP22" s="180"/>
      <c r="DDQ22" s="180"/>
      <c r="DDR22" s="180"/>
      <c r="DDS22" s="180"/>
      <c r="DDT22" s="180"/>
      <c r="DDU22" s="180"/>
      <c r="DDV22" s="180"/>
      <c r="DDW22" s="180"/>
      <c r="DDX22" s="180"/>
      <c r="DDY22" s="180"/>
      <c r="DDZ22" s="180"/>
      <c r="DEA22" s="180"/>
      <c r="DEB22" s="180"/>
      <c r="DEC22" s="180"/>
      <c r="DED22" s="180"/>
      <c r="DEE22" s="180"/>
      <c r="DEF22" s="180"/>
      <c r="DEG22" s="180"/>
      <c r="DEH22" s="180"/>
      <c r="DEI22" s="180"/>
      <c r="DEJ22" s="180"/>
      <c r="DEK22" s="180"/>
      <c r="DEL22" s="180"/>
      <c r="DEM22" s="180"/>
      <c r="DEN22" s="180"/>
      <c r="DEO22" s="180"/>
      <c r="DEP22" s="180"/>
      <c r="DEQ22" s="180"/>
      <c r="DER22" s="180"/>
      <c r="DES22" s="180"/>
      <c r="DET22" s="180"/>
      <c r="DEU22" s="180"/>
      <c r="DEV22" s="180"/>
      <c r="DEW22" s="180"/>
      <c r="DEX22" s="180"/>
      <c r="DEY22" s="180"/>
      <c r="DEZ22" s="180"/>
      <c r="DFA22" s="180"/>
      <c r="DFB22" s="180"/>
      <c r="DFC22" s="180"/>
      <c r="DFD22" s="180"/>
      <c r="DFE22" s="180"/>
      <c r="DFF22" s="180"/>
      <c r="DFG22" s="180"/>
      <c r="DFH22" s="180"/>
      <c r="DFI22" s="180"/>
      <c r="DFJ22" s="180"/>
      <c r="DFK22" s="180"/>
      <c r="DFL22" s="180"/>
      <c r="DFM22" s="180"/>
      <c r="DFN22" s="180"/>
      <c r="DFO22" s="180"/>
      <c r="DFP22" s="180"/>
      <c r="DFQ22" s="180"/>
      <c r="DFR22" s="180"/>
      <c r="DFS22" s="180"/>
      <c r="DFT22" s="180"/>
      <c r="DFU22" s="180"/>
      <c r="DFV22" s="180"/>
      <c r="DFW22" s="180"/>
      <c r="DFX22" s="180"/>
      <c r="DFY22" s="180"/>
      <c r="DFZ22" s="180"/>
      <c r="DGA22" s="180"/>
      <c r="DGB22" s="180"/>
      <c r="DGC22" s="180"/>
      <c r="DGD22" s="180"/>
      <c r="DGE22" s="180"/>
      <c r="DGF22" s="180"/>
      <c r="DGG22" s="180"/>
      <c r="DGH22" s="180"/>
      <c r="DGI22" s="180"/>
      <c r="DGJ22" s="180"/>
      <c r="DGK22" s="180"/>
      <c r="DGL22" s="180"/>
      <c r="DGM22" s="180"/>
      <c r="DGN22" s="180"/>
      <c r="DGO22" s="180"/>
      <c r="DGP22" s="180"/>
      <c r="DGQ22" s="180"/>
      <c r="DGR22" s="180"/>
      <c r="DGS22" s="180"/>
      <c r="DGT22" s="180"/>
      <c r="DGU22" s="180"/>
      <c r="DGV22" s="180"/>
      <c r="DGW22" s="180"/>
      <c r="DGX22" s="180"/>
      <c r="DGY22" s="180"/>
      <c r="DGZ22" s="180"/>
      <c r="DHA22" s="180"/>
      <c r="DHB22" s="180"/>
      <c r="DHC22" s="180"/>
      <c r="DHD22" s="180"/>
      <c r="DHE22" s="180"/>
      <c r="DHF22" s="180"/>
      <c r="DHG22" s="180"/>
      <c r="DHH22" s="180"/>
      <c r="DHI22" s="180"/>
      <c r="DHJ22" s="180"/>
      <c r="DHK22" s="180"/>
      <c r="DHL22" s="180"/>
      <c r="DHM22" s="180"/>
      <c r="DHN22" s="180"/>
      <c r="DHO22" s="180"/>
      <c r="DHP22" s="180"/>
      <c r="DHQ22" s="180"/>
      <c r="DHR22" s="180"/>
      <c r="DHS22" s="180"/>
      <c r="DHT22" s="180"/>
      <c r="DHU22" s="180"/>
      <c r="DHV22" s="180"/>
      <c r="DHW22" s="180"/>
      <c r="DHX22" s="180"/>
      <c r="DHY22" s="180"/>
      <c r="DHZ22" s="180"/>
      <c r="DIA22" s="180"/>
      <c r="DIB22" s="180"/>
      <c r="DIC22" s="180"/>
      <c r="DID22" s="180"/>
      <c r="DIE22" s="180"/>
      <c r="DIF22" s="180"/>
      <c r="DIG22" s="180"/>
      <c r="DIH22" s="180"/>
      <c r="DII22" s="180"/>
      <c r="DIJ22" s="180"/>
      <c r="DIK22" s="180"/>
      <c r="DIL22" s="180"/>
      <c r="DIM22" s="180"/>
      <c r="DIN22" s="180"/>
      <c r="DIO22" s="180"/>
      <c r="DIP22" s="180"/>
    </row>
    <row r="23" spans="1:2954" s="185" customFormat="1" ht="10.5" customHeight="1">
      <c r="A23" s="1153" t="s">
        <v>21</v>
      </c>
      <c r="B23" s="68">
        <v>247</v>
      </c>
      <c r="C23" s="68">
        <v>140538768</v>
      </c>
      <c r="D23" s="68">
        <v>4557123.859903275</v>
      </c>
      <c r="E23" s="68">
        <v>234243967</v>
      </c>
      <c r="F23" s="68">
        <v>7828605.9954773653</v>
      </c>
      <c r="G23" s="68">
        <v>837683830</v>
      </c>
      <c r="H23" s="68">
        <v>26063790.641186614</v>
      </c>
      <c r="I23" s="68">
        <v>785844656</v>
      </c>
      <c r="J23" s="68">
        <v>22888139.938789792</v>
      </c>
      <c r="K23" s="68">
        <v>65322962</v>
      </c>
      <c r="L23" s="68">
        <v>2325029.9772571698</v>
      </c>
      <c r="M23" s="68">
        <v>34976212</v>
      </c>
      <c r="N23" s="68">
        <v>1163143.86624609</v>
      </c>
      <c r="O23" s="68">
        <v>2098610395</v>
      </c>
      <c r="P23" s="68">
        <v>64825834.282080315</v>
      </c>
      <c r="Q23" s="68">
        <v>2908184</v>
      </c>
      <c r="R23" s="68">
        <v>154411.44558025501</v>
      </c>
      <c r="S23" s="180"/>
      <c r="T23" s="180"/>
      <c r="U23" s="180"/>
      <c r="V23" s="180"/>
      <c r="W23" s="180"/>
      <c r="X23" s="180"/>
      <c r="Y23" s="180"/>
      <c r="Z23" s="180"/>
      <c r="AA23" s="180"/>
      <c r="AB23" s="180"/>
      <c r="AC23" s="180"/>
      <c r="AD23" s="180"/>
      <c r="AE23" s="180"/>
      <c r="AF23" s="180"/>
      <c r="AG23" s="180"/>
      <c r="AH23" s="180"/>
      <c r="AI23" s="180"/>
      <c r="AJ23" s="180"/>
      <c r="AK23" s="180"/>
      <c r="AL23" s="180"/>
      <c r="AM23" s="180"/>
      <c r="AN23" s="180"/>
      <c r="AO23" s="180"/>
      <c r="AP23" s="180"/>
      <c r="AQ23" s="180"/>
      <c r="AR23" s="180"/>
      <c r="AS23" s="180"/>
      <c r="AT23" s="180"/>
      <c r="AU23" s="180"/>
      <c r="AV23" s="180"/>
      <c r="AW23" s="180"/>
      <c r="AX23" s="180"/>
      <c r="AY23" s="180"/>
      <c r="AZ23" s="180"/>
      <c r="BA23" s="180"/>
      <c r="BB23" s="180"/>
      <c r="BC23" s="180"/>
      <c r="BD23" s="180"/>
      <c r="BE23" s="180"/>
      <c r="BF23" s="180"/>
      <c r="BG23" s="180"/>
      <c r="BH23" s="180"/>
      <c r="BI23" s="180"/>
      <c r="BJ23" s="180"/>
      <c r="BK23" s="180"/>
      <c r="BL23" s="180"/>
      <c r="BM23" s="180"/>
      <c r="BN23" s="180"/>
      <c r="BO23" s="180"/>
      <c r="BP23" s="180"/>
      <c r="BQ23" s="180"/>
      <c r="BR23" s="180"/>
      <c r="BS23" s="180"/>
      <c r="BT23" s="180"/>
      <c r="BU23" s="180"/>
      <c r="BV23" s="180"/>
      <c r="BW23" s="180"/>
      <c r="BX23" s="180"/>
      <c r="BY23" s="180"/>
      <c r="BZ23" s="180"/>
      <c r="CA23" s="180"/>
      <c r="CB23" s="180"/>
      <c r="CC23" s="180"/>
      <c r="CD23" s="180"/>
      <c r="CE23" s="180"/>
      <c r="CF23" s="180"/>
      <c r="CG23" s="180"/>
      <c r="CH23" s="180"/>
      <c r="CI23" s="180"/>
      <c r="CJ23" s="180"/>
      <c r="CK23" s="180"/>
      <c r="CL23" s="180"/>
      <c r="CM23" s="180"/>
      <c r="CN23" s="180"/>
      <c r="CO23" s="180"/>
      <c r="CP23" s="180"/>
      <c r="CQ23" s="180"/>
      <c r="CR23" s="180"/>
      <c r="CS23" s="180"/>
      <c r="CT23" s="180"/>
      <c r="CU23" s="180"/>
      <c r="CV23" s="180"/>
      <c r="CW23" s="180"/>
      <c r="CX23" s="180"/>
      <c r="CY23" s="180"/>
      <c r="CZ23" s="180"/>
      <c r="DA23" s="180"/>
      <c r="DB23" s="180"/>
      <c r="DC23" s="180"/>
      <c r="DD23" s="180"/>
      <c r="DE23" s="180"/>
      <c r="DF23" s="180"/>
      <c r="DG23" s="180"/>
      <c r="DH23" s="180"/>
      <c r="DI23" s="180"/>
      <c r="DJ23" s="180"/>
      <c r="DK23" s="180"/>
      <c r="DL23" s="180"/>
      <c r="DM23" s="180"/>
      <c r="DN23" s="180"/>
      <c r="DO23" s="180"/>
      <c r="DP23" s="180"/>
      <c r="DQ23" s="180"/>
      <c r="DR23" s="180"/>
      <c r="DS23" s="180"/>
      <c r="DT23" s="180"/>
      <c r="DU23" s="180"/>
      <c r="DV23" s="180"/>
      <c r="DW23" s="180"/>
      <c r="DX23" s="180"/>
      <c r="DY23" s="180"/>
      <c r="DZ23" s="180"/>
      <c r="EA23" s="180"/>
      <c r="EB23" s="180"/>
      <c r="EC23" s="180"/>
      <c r="ED23" s="180"/>
      <c r="EE23" s="180"/>
      <c r="EF23" s="180"/>
      <c r="EG23" s="180"/>
      <c r="EH23" s="180"/>
      <c r="EI23" s="180"/>
      <c r="EJ23" s="180"/>
      <c r="EK23" s="180"/>
      <c r="EL23" s="180"/>
      <c r="EM23" s="180"/>
      <c r="EN23" s="180"/>
      <c r="EO23" s="180"/>
      <c r="EP23" s="180"/>
      <c r="EQ23" s="180"/>
      <c r="ER23" s="180"/>
      <c r="ES23" s="180"/>
      <c r="ET23" s="180"/>
      <c r="EU23" s="180"/>
      <c r="EV23" s="180"/>
      <c r="EW23" s="180"/>
      <c r="EX23" s="180"/>
      <c r="EY23" s="180"/>
      <c r="EZ23" s="180"/>
      <c r="FA23" s="180"/>
      <c r="FB23" s="180"/>
      <c r="FC23" s="180"/>
      <c r="FD23" s="180"/>
      <c r="FE23" s="180"/>
      <c r="FF23" s="180"/>
      <c r="FG23" s="180"/>
      <c r="FH23" s="180"/>
      <c r="FI23" s="180"/>
      <c r="FJ23" s="180"/>
      <c r="FK23" s="180"/>
      <c r="FL23" s="180"/>
      <c r="FM23" s="180"/>
      <c r="FN23" s="180"/>
      <c r="FO23" s="180"/>
      <c r="FP23" s="180"/>
      <c r="FQ23" s="180"/>
      <c r="FR23" s="180"/>
      <c r="FS23" s="180"/>
      <c r="FT23" s="180"/>
      <c r="FU23" s="180"/>
      <c r="FV23" s="180"/>
      <c r="FW23" s="180"/>
      <c r="FX23" s="180"/>
      <c r="FY23" s="180"/>
      <c r="FZ23" s="180"/>
      <c r="GA23" s="180"/>
      <c r="GB23" s="180"/>
      <c r="GC23" s="180"/>
      <c r="GD23" s="180"/>
      <c r="GE23" s="180"/>
      <c r="GF23" s="180"/>
      <c r="GG23" s="180"/>
      <c r="GH23" s="180"/>
      <c r="GI23" s="180"/>
      <c r="GJ23" s="180"/>
      <c r="GK23" s="180"/>
      <c r="GL23" s="180"/>
      <c r="GM23" s="180"/>
      <c r="GN23" s="180"/>
      <c r="GO23" s="180"/>
      <c r="GP23" s="180"/>
      <c r="GQ23" s="180"/>
      <c r="GR23" s="180"/>
      <c r="GS23" s="180"/>
      <c r="GT23" s="180"/>
      <c r="GU23" s="180"/>
      <c r="GV23" s="180"/>
      <c r="GW23" s="180"/>
      <c r="GX23" s="180"/>
      <c r="GY23" s="180"/>
      <c r="GZ23" s="180"/>
      <c r="HA23" s="180"/>
      <c r="HB23" s="180"/>
      <c r="HC23" s="180"/>
      <c r="HD23" s="180"/>
      <c r="HE23" s="180"/>
      <c r="HF23" s="180"/>
      <c r="HG23" s="180"/>
      <c r="HH23" s="180"/>
      <c r="HI23" s="180"/>
      <c r="HJ23" s="180"/>
      <c r="HK23" s="180"/>
      <c r="HL23" s="180"/>
      <c r="HM23" s="180"/>
      <c r="HN23" s="180"/>
      <c r="HO23" s="180"/>
      <c r="HP23" s="180"/>
      <c r="HQ23" s="180"/>
      <c r="HR23" s="180"/>
      <c r="HS23" s="180"/>
      <c r="HT23" s="180"/>
      <c r="HU23" s="180"/>
      <c r="HV23" s="180"/>
      <c r="HW23" s="180"/>
      <c r="HX23" s="180"/>
      <c r="HY23" s="180"/>
      <c r="HZ23" s="180"/>
      <c r="IA23" s="180"/>
      <c r="IB23" s="180"/>
      <c r="IC23" s="180"/>
      <c r="ID23" s="180"/>
      <c r="IE23" s="180"/>
      <c r="IF23" s="180"/>
      <c r="IG23" s="180"/>
      <c r="IH23" s="180"/>
      <c r="II23" s="180"/>
      <c r="IJ23" s="180"/>
      <c r="IK23" s="180"/>
      <c r="IL23" s="180"/>
      <c r="IM23" s="180"/>
      <c r="IN23" s="180"/>
      <c r="IO23" s="180"/>
      <c r="IP23" s="180"/>
      <c r="IQ23" s="180"/>
      <c r="IR23" s="180"/>
      <c r="IS23" s="180"/>
      <c r="IT23" s="180"/>
      <c r="IU23" s="180"/>
      <c r="IV23" s="180"/>
      <c r="IW23" s="180"/>
      <c r="IX23" s="180"/>
      <c r="IY23" s="180"/>
      <c r="IZ23" s="180"/>
      <c r="JA23" s="180"/>
      <c r="JB23" s="180"/>
      <c r="JC23" s="180"/>
      <c r="JD23" s="180"/>
      <c r="JE23" s="180"/>
      <c r="JF23" s="180"/>
      <c r="JG23" s="180"/>
      <c r="JH23" s="180"/>
      <c r="JI23" s="180"/>
      <c r="JJ23" s="180"/>
      <c r="JK23" s="180"/>
      <c r="JL23" s="180"/>
      <c r="JM23" s="180"/>
      <c r="JN23" s="180"/>
      <c r="JO23" s="180"/>
      <c r="JP23" s="180"/>
      <c r="JQ23" s="180"/>
      <c r="JR23" s="180"/>
      <c r="JS23" s="180"/>
      <c r="JT23" s="180"/>
      <c r="JU23" s="180"/>
      <c r="JV23" s="180"/>
      <c r="JW23" s="180"/>
      <c r="JX23" s="180"/>
      <c r="JY23" s="180"/>
      <c r="JZ23" s="180"/>
      <c r="KA23" s="180"/>
      <c r="KB23" s="180"/>
      <c r="KC23" s="180"/>
      <c r="KD23" s="180"/>
      <c r="KE23" s="180"/>
      <c r="KF23" s="180"/>
      <c r="KG23" s="180"/>
      <c r="KH23" s="180"/>
      <c r="KI23" s="180"/>
      <c r="KJ23" s="180"/>
      <c r="KK23" s="180"/>
      <c r="KL23" s="180"/>
      <c r="KM23" s="180"/>
      <c r="KN23" s="180"/>
      <c r="KO23" s="180"/>
      <c r="KP23" s="180"/>
      <c r="KQ23" s="180"/>
      <c r="KR23" s="180"/>
      <c r="KS23" s="180"/>
      <c r="KT23" s="180"/>
      <c r="KU23" s="180"/>
      <c r="KV23" s="180"/>
      <c r="KW23" s="180"/>
      <c r="KX23" s="180"/>
      <c r="KY23" s="180"/>
      <c r="KZ23" s="180"/>
      <c r="LA23" s="180"/>
      <c r="LB23" s="180"/>
      <c r="LC23" s="180"/>
      <c r="LD23" s="180"/>
      <c r="LE23" s="180"/>
      <c r="LF23" s="180"/>
      <c r="LG23" s="180"/>
      <c r="LH23" s="180"/>
      <c r="LI23" s="180"/>
      <c r="LJ23" s="180"/>
      <c r="LK23" s="180"/>
      <c r="LL23" s="180"/>
      <c r="LM23" s="180"/>
      <c r="LN23" s="180"/>
      <c r="LO23" s="180"/>
      <c r="LP23" s="180"/>
      <c r="LQ23" s="180"/>
      <c r="LR23" s="180"/>
      <c r="LS23" s="180"/>
      <c r="LT23" s="180"/>
      <c r="LU23" s="180"/>
      <c r="LV23" s="180"/>
      <c r="LW23" s="180"/>
      <c r="LX23" s="180"/>
      <c r="LY23" s="180"/>
      <c r="LZ23" s="180"/>
      <c r="MA23" s="180"/>
      <c r="MB23" s="180"/>
      <c r="MC23" s="180"/>
      <c r="MD23" s="180"/>
      <c r="ME23" s="180"/>
      <c r="MF23" s="180"/>
      <c r="MG23" s="180"/>
      <c r="MH23" s="180"/>
      <c r="MI23" s="180"/>
      <c r="MJ23" s="180"/>
      <c r="MK23" s="180"/>
      <c r="ML23" s="180"/>
      <c r="MM23" s="180"/>
      <c r="MN23" s="180"/>
      <c r="MO23" s="180"/>
      <c r="MP23" s="180"/>
      <c r="MQ23" s="180"/>
      <c r="MR23" s="180"/>
      <c r="MS23" s="180"/>
      <c r="MT23" s="180"/>
      <c r="MU23" s="180"/>
      <c r="MV23" s="180"/>
      <c r="MW23" s="180"/>
      <c r="MX23" s="180"/>
      <c r="MY23" s="180"/>
      <c r="MZ23" s="180"/>
      <c r="NA23" s="180"/>
      <c r="NB23" s="180"/>
      <c r="NC23" s="180"/>
      <c r="ND23" s="180"/>
      <c r="NE23" s="180"/>
      <c r="NF23" s="180"/>
      <c r="NG23" s="180"/>
      <c r="NH23" s="180"/>
      <c r="NI23" s="180"/>
      <c r="NJ23" s="180"/>
      <c r="NK23" s="180"/>
      <c r="NL23" s="180"/>
      <c r="NM23" s="180"/>
      <c r="NN23" s="180"/>
      <c r="NO23" s="180"/>
      <c r="NP23" s="180"/>
      <c r="NQ23" s="180"/>
      <c r="NR23" s="180"/>
      <c r="NS23" s="180"/>
      <c r="NT23" s="180"/>
      <c r="NU23" s="180"/>
      <c r="NV23" s="180"/>
      <c r="NW23" s="180"/>
      <c r="NX23" s="180"/>
      <c r="NY23" s="180"/>
      <c r="NZ23" s="180"/>
      <c r="OA23" s="180"/>
      <c r="OB23" s="180"/>
      <c r="OC23" s="180"/>
      <c r="OD23" s="180"/>
      <c r="OE23" s="180"/>
      <c r="OF23" s="180"/>
      <c r="OG23" s="180"/>
      <c r="OH23" s="180"/>
      <c r="OI23" s="180"/>
      <c r="OJ23" s="180"/>
      <c r="OK23" s="180"/>
      <c r="OL23" s="180"/>
      <c r="OM23" s="180"/>
      <c r="ON23" s="180"/>
      <c r="OO23" s="180"/>
      <c r="OP23" s="180"/>
      <c r="OQ23" s="180"/>
      <c r="OR23" s="180"/>
      <c r="OS23" s="180"/>
      <c r="OT23" s="180"/>
      <c r="OU23" s="180"/>
      <c r="OV23" s="180"/>
      <c r="OW23" s="180"/>
      <c r="OX23" s="180"/>
      <c r="OY23" s="180"/>
      <c r="OZ23" s="180"/>
      <c r="PA23" s="180"/>
      <c r="PB23" s="180"/>
      <c r="PC23" s="180"/>
      <c r="PD23" s="180"/>
      <c r="PE23" s="180"/>
      <c r="PF23" s="180"/>
      <c r="PG23" s="180"/>
      <c r="PH23" s="180"/>
      <c r="PI23" s="180"/>
      <c r="PJ23" s="180"/>
      <c r="PK23" s="180"/>
      <c r="PL23" s="180"/>
      <c r="PM23" s="180"/>
      <c r="PN23" s="180"/>
      <c r="PO23" s="180"/>
      <c r="PP23" s="180"/>
      <c r="PQ23" s="180"/>
      <c r="PR23" s="180"/>
      <c r="PS23" s="180"/>
      <c r="PT23" s="180"/>
      <c r="PU23" s="180"/>
      <c r="PV23" s="180"/>
      <c r="PW23" s="180"/>
      <c r="PX23" s="180"/>
      <c r="PY23" s="180"/>
      <c r="PZ23" s="180"/>
      <c r="QA23" s="180"/>
      <c r="QB23" s="180"/>
      <c r="QC23" s="180"/>
      <c r="QD23" s="180"/>
      <c r="QE23" s="180"/>
      <c r="QF23" s="180"/>
      <c r="QG23" s="180"/>
      <c r="QH23" s="180"/>
      <c r="QI23" s="180"/>
      <c r="QJ23" s="180"/>
      <c r="QK23" s="180"/>
      <c r="QL23" s="180"/>
      <c r="QM23" s="180"/>
      <c r="QN23" s="180"/>
      <c r="QO23" s="180"/>
      <c r="QP23" s="180"/>
      <c r="QQ23" s="180"/>
      <c r="QR23" s="180"/>
      <c r="QS23" s="180"/>
      <c r="QT23" s="180"/>
      <c r="QU23" s="180"/>
      <c r="QV23" s="180"/>
      <c r="QW23" s="180"/>
      <c r="QX23" s="180"/>
      <c r="QY23" s="180"/>
      <c r="QZ23" s="180"/>
      <c r="RA23" s="180"/>
      <c r="RB23" s="180"/>
      <c r="RC23" s="180"/>
      <c r="RD23" s="180"/>
      <c r="RE23" s="180"/>
      <c r="RF23" s="180"/>
      <c r="RG23" s="180"/>
      <c r="RH23" s="180"/>
      <c r="RI23" s="180"/>
      <c r="RJ23" s="180"/>
      <c r="RK23" s="180"/>
      <c r="RL23" s="180"/>
      <c r="RM23" s="180"/>
      <c r="RN23" s="180"/>
      <c r="RO23" s="180"/>
      <c r="RP23" s="180"/>
      <c r="RQ23" s="180"/>
      <c r="RR23" s="180"/>
      <c r="RS23" s="180"/>
      <c r="RT23" s="180"/>
      <c r="RU23" s="180"/>
      <c r="RV23" s="180"/>
      <c r="RW23" s="180"/>
      <c r="RX23" s="180"/>
      <c r="RY23" s="180"/>
      <c r="RZ23" s="180"/>
      <c r="SA23" s="180"/>
      <c r="SB23" s="180"/>
      <c r="SC23" s="180"/>
      <c r="SD23" s="180"/>
      <c r="SE23" s="180"/>
      <c r="SF23" s="180"/>
      <c r="SG23" s="180"/>
      <c r="SH23" s="180"/>
      <c r="SI23" s="180"/>
      <c r="SJ23" s="180"/>
      <c r="SK23" s="180"/>
      <c r="SL23" s="180"/>
      <c r="SM23" s="180"/>
      <c r="SN23" s="180"/>
      <c r="SO23" s="180"/>
      <c r="SP23" s="180"/>
      <c r="SQ23" s="180"/>
      <c r="SR23" s="180"/>
      <c r="SS23" s="180"/>
      <c r="ST23" s="180"/>
      <c r="SU23" s="180"/>
      <c r="SV23" s="180"/>
      <c r="SW23" s="180"/>
      <c r="SX23" s="180"/>
      <c r="SY23" s="180"/>
      <c r="SZ23" s="180"/>
      <c r="TA23" s="180"/>
      <c r="TB23" s="180"/>
      <c r="TC23" s="180"/>
      <c r="TD23" s="180"/>
      <c r="TE23" s="180"/>
      <c r="TF23" s="180"/>
      <c r="TG23" s="180"/>
      <c r="TH23" s="180"/>
      <c r="TI23" s="180"/>
      <c r="TJ23" s="180"/>
      <c r="TK23" s="180"/>
      <c r="TL23" s="180"/>
      <c r="TM23" s="180"/>
      <c r="TN23" s="180"/>
      <c r="TO23" s="180"/>
      <c r="TP23" s="180"/>
      <c r="TQ23" s="180"/>
      <c r="TR23" s="180"/>
      <c r="TS23" s="180"/>
      <c r="TT23" s="180"/>
      <c r="TU23" s="180"/>
      <c r="TV23" s="180"/>
      <c r="TW23" s="180"/>
      <c r="TX23" s="180"/>
      <c r="TY23" s="180"/>
      <c r="TZ23" s="180"/>
      <c r="UA23" s="180"/>
      <c r="UB23" s="180"/>
      <c r="UC23" s="180"/>
      <c r="UD23" s="180"/>
      <c r="UE23" s="180"/>
      <c r="UF23" s="180"/>
      <c r="UG23" s="180"/>
      <c r="UH23" s="180"/>
      <c r="UI23" s="180"/>
      <c r="UJ23" s="180"/>
      <c r="UK23" s="180"/>
      <c r="UL23" s="180"/>
      <c r="UM23" s="180"/>
      <c r="UN23" s="180"/>
      <c r="UO23" s="180"/>
      <c r="UP23" s="180"/>
      <c r="UQ23" s="180"/>
      <c r="UR23" s="180"/>
      <c r="US23" s="180"/>
      <c r="UT23" s="180"/>
      <c r="UU23" s="180"/>
      <c r="UV23" s="180"/>
      <c r="UW23" s="180"/>
      <c r="UX23" s="180"/>
      <c r="UY23" s="180"/>
      <c r="UZ23" s="180"/>
      <c r="VA23" s="180"/>
      <c r="VB23" s="180"/>
      <c r="VC23" s="180"/>
      <c r="VD23" s="180"/>
      <c r="VE23" s="180"/>
      <c r="VF23" s="180"/>
      <c r="VG23" s="180"/>
      <c r="VH23" s="180"/>
      <c r="VI23" s="180"/>
      <c r="VJ23" s="180"/>
      <c r="VK23" s="180"/>
      <c r="VL23" s="180"/>
      <c r="VM23" s="180"/>
      <c r="VN23" s="180"/>
      <c r="VO23" s="180"/>
      <c r="VP23" s="180"/>
      <c r="VQ23" s="180"/>
      <c r="VR23" s="180"/>
      <c r="VS23" s="180"/>
      <c r="VT23" s="180"/>
      <c r="VU23" s="180"/>
      <c r="VV23" s="180"/>
      <c r="VW23" s="180"/>
      <c r="VX23" s="180"/>
      <c r="VY23" s="180"/>
      <c r="VZ23" s="180"/>
      <c r="WA23" s="180"/>
      <c r="WB23" s="180"/>
      <c r="WC23" s="180"/>
      <c r="WD23" s="180"/>
      <c r="WE23" s="180"/>
      <c r="WF23" s="180"/>
      <c r="WG23" s="180"/>
      <c r="WH23" s="180"/>
      <c r="WI23" s="180"/>
      <c r="WJ23" s="180"/>
      <c r="WK23" s="180"/>
      <c r="WL23" s="180"/>
      <c r="WM23" s="180"/>
      <c r="WN23" s="180"/>
      <c r="WO23" s="180"/>
      <c r="WP23" s="180"/>
      <c r="WQ23" s="180"/>
      <c r="WR23" s="180"/>
      <c r="WS23" s="180"/>
      <c r="WT23" s="180"/>
      <c r="WU23" s="180"/>
      <c r="WV23" s="180"/>
      <c r="WW23" s="180"/>
      <c r="WX23" s="180"/>
      <c r="WY23" s="180"/>
      <c r="WZ23" s="180"/>
      <c r="XA23" s="180"/>
      <c r="XB23" s="180"/>
      <c r="XC23" s="180"/>
      <c r="XD23" s="180"/>
      <c r="XE23" s="180"/>
      <c r="XF23" s="180"/>
      <c r="XG23" s="180"/>
      <c r="XH23" s="180"/>
      <c r="XI23" s="180"/>
      <c r="XJ23" s="180"/>
      <c r="XK23" s="180"/>
      <c r="XL23" s="180"/>
      <c r="XM23" s="180"/>
      <c r="XN23" s="180"/>
      <c r="XO23" s="180"/>
      <c r="XP23" s="180"/>
      <c r="XQ23" s="180"/>
      <c r="XR23" s="180"/>
      <c r="XS23" s="180"/>
      <c r="XT23" s="180"/>
      <c r="XU23" s="180"/>
      <c r="XV23" s="180"/>
      <c r="XW23" s="180"/>
      <c r="XX23" s="180"/>
      <c r="XY23" s="180"/>
      <c r="XZ23" s="180"/>
      <c r="YA23" s="180"/>
      <c r="YB23" s="180"/>
      <c r="YC23" s="180"/>
      <c r="YD23" s="180"/>
      <c r="YE23" s="180"/>
      <c r="YF23" s="180"/>
      <c r="YG23" s="180"/>
      <c r="YH23" s="180"/>
      <c r="YI23" s="180"/>
      <c r="YJ23" s="180"/>
      <c r="YK23" s="180"/>
      <c r="YL23" s="180"/>
      <c r="YM23" s="180"/>
      <c r="YN23" s="180"/>
      <c r="YO23" s="180"/>
      <c r="YP23" s="180"/>
      <c r="YQ23" s="180"/>
      <c r="YR23" s="180"/>
      <c r="YS23" s="180"/>
      <c r="YT23" s="180"/>
      <c r="YU23" s="180"/>
      <c r="YV23" s="180"/>
      <c r="YW23" s="180"/>
      <c r="YX23" s="180"/>
      <c r="YY23" s="180"/>
      <c r="YZ23" s="180"/>
      <c r="ZA23" s="180"/>
      <c r="ZB23" s="180"/>
      <c r="ZC23" s="180"/>
      <c r="ZD23" s="180"/>
      <c r="ZE23" s="180"/>
      <c r="ZF23" s="180"/>
      <c r="ZG23" s="180"/>
      <c r="ZH23" s="180"/>
      <c r="ZI23" s="180"/>
      <c r="ZJ23" s="180"/>
      <c r="ZK23" s="180"/>
      <c r="ZL23" s="180"/>
      <c r="ZM23" s="180"/>
      <c r="ZN23" s="180"/>
      <c r="ZO23" s="180"/>
      <c r="ZP23" s="180"/>
      <c r="ZQ23" s="180"/>
      <c r="ZR23" s="180"/>
      <c r="ZS23" s="180"/>
      <c r="ZT23" s="180"/>
      <c r="ZU23" s="180"/>
      <c r="ZV23" s="180"/>
      <c r="ZW23" s="180"/>
      <c r="ZX23" s="180"/>
      <c r="ZY23" s="180"/>
      <c r="ZZ23" s="180"/>
      <c r="AAA23" s="180"/>
      <c r="AAB23" s="180"/>
      <c r="AAC23" s="180"/>
      <c r="AAD23" s="180"/>
      <c r="AAE23" s="180"/>
      <c r="AAF23" s="180"/>
      <c r="AAG23" s="180"/>
      <c r="AAH23" s="180"/>
      <c r="AAI23" s="180"/>
      <c r="AAJ23" s="180"/>
      <c r="AAK23" s="180"/>
      <c r="AAL23" s="180"/>
      <c r="AAM23" s="180"/>
      <c r="AAN23" s="180"/>
      <c r="AAO23" s="180"/>
      <c r="AAP23" s="180"/>
      <c r="AAQ23" s="180"/>
      <c r="AAR23" s="180"/>
      <c r="AAS23" s="180"/>
      <c r="AAT23" s="180"/>
      <c r="AAU23" s="180"/>
      <c r="AAV23" s="180"/>
      <c r="AAW23" s="180"/>
      <c r="AAX23" s="180"/>
      <c r="AAY23" s="180"/>
      <c r="AAZ23" s="180"/>
      <c r="ABA23" s="180"/>
      <c r="ABB23" s="180"/>
      <c r="ABC23" s="180"/>
      <c r="ABD23" s="180"/>
      <c r="ABE23" s="180"/>
      <c r="ABF23" s="180"/>
      <c r="ABG23" s="180"/>
      <c r="ABH23" s="180"/>
      <c r="ABI23" s="180"/>
      <c r="ABJ23" s="180"/>
      <c r="ABK23" s="180"/>
      <c r="ABL23" s="180"/>
      <c r="ABM23" s="180"/>
      <c r="ABN23" s="180"/>
      <c r="ABO23" s="180"/>
      <c r="ABP23" s="180"/>
      <c r="ABQ23" s="180"/>
      <c r="ABR23" s="180"/>
      <c r="ABS23" s="180"/>
      <c r="ABT23" s="180"/>
      <c r="ABU23" s="180"/>
      <c r="ABV23" s="180"/>
      <c r="ABW23" s="180"/>
      <c r="ABX23" s="180"/>
      <c r="ABY23" s="180"/>
      <c r="ABZ23" s="180"/>
      <c r="ACA23" s="180"/>
      <c r="ACB23" s="180"/>
      <c r="ACC23" s="180"/>
      <c r="ACD23" s="180"/>
      <c r="ACE23" s="180"/>
      <c r="ACF23" s="180"/>
      <c r="ACG23" s="180"/>
      <c r="ACH23" s="180"/>
      <c r="ACI23" s="180"/>
      <c r="ACJ23" s="180"/>
      <c r="ACK23" s="180"/>
      <c r="ACL23" s="180"/>
      <c r="ACM23" s="180"/>
      <c r="ACN23" s="180"/>
      <c r="ACO23" s="180"/>
      <c r="ACP23" s="180"/>
      <c r="ACQ23" s="180"/>
      <c r="ACR23" s="180"/>
      <c r="ACS23" s="180"/>
      <c r="ACT23" s="180"/>
      <c r="ACU23" s="180"/>
      <c r="ACV23" s="180"/>
      <c r="ACW23" s="180"/>
      <c r="ACX23" s="180"/>
      <c r="ACY23" s="180"/>
      <c r="ACZ23" s="180"/>
      <c r="ADA23" s="180"/>
      <c r="ADB23" s="180"/>
      <c r="ADC23" s="180"/>
      <c r="ADD23" s="180"/>
      <c r="ADE23" s="180"/>
      <c r="ADF23" s="180"/>
      <c r="ADG23" s="180"/>
      <c r="ADH23" s="180"/>
      <c r="ADI23" s="180"/>
      <c r="ADJ23" s="180"/>
      <c r="ADK23" s="180"/>
      <c r="ADL23" s="180"/>
      <c r="ADM23" s="180"/>
      <c r="ADN23" s="180"/>
      <c r="ADO23" s="180"/>
      <c r="ADP23" s="180"/>
      <c r="ADQ23" s="180"/>
      <c r="ADR23" s="180"/>
      <c r="ADS23" s="180"/>
      <c r="ADT23" s="180"/>
      <c r="ADU23" s="180"/>
      <c r="ADV23" s="180"/>
      <c r="ADW23" s="180"/>
      <c r="ADX23" s="180"/>
      <c r="ADY23" s="180"/>
      <c r="ADZ23" s="180"/>
      <c r="AEA23" s="180"/>
      <c r="AEB23" s="180"/>
      <c r="AEC23" s="180"/>
      <c r="AED23" s="180"/>
      <c r="AEE23" s="180"/>
      <c r="AEF23" s="180"/>
      <c r="AEG23" s="180"/>
      <c r="AEH23" s="180"/>
      <c r="AEI23" s="180"/>
      <c r="AEJ23" s="180"/>
      <c r="AEK23" s="180"/>
      <c r="AEL23" s="180"/>
      <c r="AEM23" s="180"/>
      <c r="AEN23" s="180"/>
      <c r="AEO23" s="180"/>
      <c r="AEP23" s="180"/>
      <c r="AEQ23" s="180"/>
      <c r="AER23" s="180"/>
      <c r="AES23" s="180"/>
      <c r="AET23" s="180"/>
      <c r="AEU23" s="180"/>
      <c r="AEV23" s="180"/>
      <c r="AEW23" s="180"/>
      <c r="AEX23" s="180"/>
      <c r="AEY23" s="180"/>
      <c r="AEZ23" s="180"/>
      <c r="AFA23" s="180"/>
      <c r="AFB23" s="180"/>
      <c r="AFC23" s="180"/>
      <c r="AFD23" s="180"/>
      <c r="AFE23" s="180"/>
      <c r="AFF23" s="180"/>
      <c r="AFG23" s="180"/>
      <c r="AFH23" s="180"/>
      <c r="AFI23" s="180"/>
      <c r="AFJ23" s="180"/>
      <c r="AFK23" s="180"/>
      <c r="AFL23" s="180"/>
      <c r="AFM23" s="180"/>
      <c r="AFN23" s="180"/>
      <c r="AFO23" s="180"/>
      <c r="AFP23" s="180"/>
      <c r="AFQ23" s="180"/>
      <c r="AFR23" s="180"/>
      <c r="AFS23" s="180"/>
      <c r="AFT23" s="180"/>
      <c r="AFU23" s="180"/>
      <c r="AFV23" s="180"/>
      <c r="AFW23" s="180"/>
      <c r="AFX23" s="180"/>
      <c r="AFY23" s="180"/>
      <c r="AFZ23" s="180"/>
      <c r="AGA23" s="180"/>
      <c r="AGB23" s="180"/>
      <c r="AGC23" s="180"/>
      <c r="AGD23" s="180"/>
      <c r="AGE23" s="180"/>
      <c r="AGF23" s="180"/>
      <c r="AGG23" s="180"/>
      <c r="AGH23" s="180"/>
      <c r="AGI23" s="180"/>
      <c r="AGJ23" s="180"/>
      <c r="AGK23" s="180"/>
      <c r="AGL23" s="180"/>
      <c r="AGM23" s="180"/>
      <c r="AGN23" s="180"/>
      <c r="AGO23" s="180"/>
      <c r="AGP23" s="180"/>
      <c r="AGQ23" s="180"/>
      <c r="AGR23" s="180"/>
      <c r="AGS23" s="180"/>
      <c r="AGT23" s="180"/>
      <c r="AGU23" s="180"/>
      <c r="AGV23" s="180"/>
      <c r="AGW23" s="180"/>
      <c r="AGX23" s="180"/>
      <c r="AGY23" s="180"/>
      <c r="AGZ23" s="180"/>
      <c r="AHA23" s="180"/>
      <c r="AHB23" s="180"/>
      <c r="AHC23" s="180"/>
      <c r="AHD23" s="180"/>
      <c r="AHE23" s="180"/>
      <c r="AHF23" s="180"/>
      <c r="AHG23" s="180"/>
      <c r="AHH23" s="180"/>
      <c r="AHI23" s="180"/>
      <c r="AHJ23" s="180"/>
      <c r="AHK23" s="180"/>
      <c r="AHL23" s="180"/>
      <c r="AHM23" s="180"/>
      <c r="AHN23" s="180"/>
      <c r="AHO23" s="180"/>
      <c r="AHP23" s="180"/>
      <c r="AHQ23" s="180"/>
      <c r="AHR23" s="180"/>
      <c r="AHS23" s="180"/>
      <c r="AHT23" s="180"/>
      <c r="AHU23" s="180"/>
      <c r="AHV23" s="180"/>
      <c r="AHW23" s="180"/>
      <c r="AHX23" s="180"/>
      <c r="AHY23" s="180"/>
      <c r="AHZ23" s="180"/>
      <c r="AIA23" s="180"/>
      <c r="AIB23" s="180"/>
      <c r="AIC23" s="180"/>
      <c r="AID23" s="180"/>
      <c r="AIE23" s="180"/>
      <c r="AIF23" s="180"/>
      <c r="AIG23" s="180"/>
      <c r="AIH23" s="180"/>
      <c r="AII23" s="180"/>
      <c r="AIJ23" s="180"/>
      <c r="AIK23" s="180"/>
      <c r="AIL23" s="180"/>
      <c r="AIM23" s="180"/>
      <c r="AIN23" s="180"/>
      <c r="AIO23" s="180"/>
      <c r="AIP23" s="180"/>
      <c r="AIQ23" s="180"/>
      <c r="AIR23" s="180"/>
      <c r="AIS23" s="180"/>
      <c r="AIT23" s="180"/>
      <c r="AIU23" s="180"/>
      <c r="AIV23" s="180"/>
      <c r="AIW23" s="180"/>
      <c r="AIX23" s="180"/>
      <c r="AIY23" s="180"/>
      <c r="AIZ23" s="180"/>
      <c r="AJA23" s="180"/>
      <c r="AJB23" s="180"/>
      <c r="AJC23" s="180"/>
      <c r="AJD23" s="180"/>
      <c r="AJE23" s="180"/>
      <c r="AJF23" s="180"/>
      <c r="AJG23" s="180"/>
      <c r="AJH23" s="180"/>
      <c r="AJI23" s="180"/>
      <c r="AJJ23" s="180"/>
      <c r="AJK23" s="180"/>
      <c r="AJL23" s="180"/>
      <c r="AJM23" s="180"/>
      <c r="AJN23" s="180"/>
      <c r="AJO23" s="180"/>
      <c r="AJP23" s="180"/>
      <c r="AJQ23" s="180"/>
      <c r="AJR23" s="180"/>
      <c r="AJS23" s="180"/>
      <c r="AJT23" s="180"/>
      <c r="AJU23" s="180"/>
      <c r="AJV23" s="180"/>
      <c r="AJW23" s="180"/>
      <c r="AJX23" s="180"/>
      <c r="AJY23" s="180"/>
      <c r="AJZ23" s="180"/>
      <c r="AKA23" s="180"/>
      <c r="AKB23" s="180"/>
      <c r="AKC23" s="180"/>
      <c r="AKD23" s="180"/>
      <c r="AKE23" s="180"/>
      <c r="AKF23" s="180"/>
      <c r="AKG23" s="180"/>
      <c r="AKH23" s="180"/>
      <c r="AKI23" s="180"/>
      <c r="AKJ23" s="180"/>
      <c r="AKK23" s="180"/>
      <c r="AKL23" s="180"/>
      <c r="AKM23" s="180"/>
      <c r="AKN23" s="180"/>
      <c r="AKO23" s="180"/>
      <c r="AKP23" s="180"/>
      <c r="AKQ23" s="180"/>
      <c r="AKR23" s="180"/>
      <c r="AKS23" s="180"/>
      <c r="AKT23" s="180"/>
      <c r="AKU23" s="180"/>
      <c r="AKV23" s="180"/>
      <c r="AKW23" s="180"/>
      <c r="AKX23" s="180"/>
      <c r="AKY23" s="180"/>
      <c r="AKZ23" s="180"/>
      <c r="ALA23" s="180"/>
      <c r="ALB23" s="180"/>
      <c r="ALC23" s="180"/>
      <c r="ALD23" s="180"/>
      <c r="ALE23" s="180"/>
      <c r="ALF23" s="180"/>
      <c r="ALG23" s="180"/>
      <c r="ALH23" s="180"/>
      <c r="ALI23" s="180"/>
      <c r="ALJ23" s="180"/>
      <c r="ALK23" s="180"/>
      <c r="ALL23" s="180"/>
      <c r="ALM23" s="180"/>
      <c r="ALN23" s="180"/>
      <c r="ALO23" s="180"/>
      <c r="ALP23" s="180"/>
      <c r="ALQ23" s="180"/>
      <c r="ALR23" s="180"/>
      <c r="ALS23" s="180"/>
      <c r="ALT23" s="180"/>
      <c r="ALU23" s="180"/>
      <c r="ALV23" s="180"/>
      <c r="ALW23" s="180"/>
      <c r="ALX23" s="180"/>
      <c r="ALY23" s="180"/>
      <c r="ALZ23" s="180"/>
      <c r="AMA23" s="180"/>
      <c r="AMB23" s="180"/>
      <c r="AMC23" s="180"/>
      <c r="AMD23" s="180"/>
      <c r="AME23" s="180"/>
      <c r="AMF23" s="180"/>
      <c r="AMG23" s="180"/>
      <c r="AMH23" s="180"/>
      <c r="AMI23" s="180"/>
      <c r="AMJ23" s="180"/>
      <c r="AMK23" s="180"/>
      <c r="AML23" s="180"/>
      <c r="AMM23" s="180"/>
      <c r="AMN23" s="180"/>
      <c r="AMO23" s="180"/>
      <c r="AMP23" s="180"/>
      <c r="AMQ23" s="180"/>
      <c r="AMR23" s="180"/>
      <c r="AMS23" s="180"/>
      <c r="AMT23" s="180"/>
      <c r="AMU23" s="180"/>
      <c r="AMV23" s="180"/>
      <c r="AMW23" s="180"/>
      <c r="AMX23" s="180"/>
      <c r="AMY23" s="180"/>
      <c r="AMZ23" s="180"/>
      <c r="ANA23" s="180"/>
      <c r="ANB23" s="180"/>
      <c r="ANC23" s="180"/>
      <c r="AND23" s="180"/>
      <c r="ANE23" s="180"/>
      <c r="ANF23" s="180"/>
      <c r="ANG23" s="180"/>
      <c r="ANH23" s="180"/>
      <c r="ANI23" s="180"/>
      <c r="ANJ23" s="180"/>
      <c r="ANK23" s="180"/>
      <c r="ANL23" s="180"/>
      <c r="ANM23" s="180"/>
      <c r="ANN23" s="180"/>
      <c r="ANO23" s="180"/>
      <c r="ANP23" s="180"/>
      <c r="ANQ23" s="180"/>
      <c r="ANR23" s="180"/>
      <c r="ANS23" s="180"/>
      <c r="ANT23" s="180"/>
      <c r="ANU23" s="180"/>
      <c r="ANV23" s="180"/>
      <c r="ANW23" s="180"/>
      <c r="ANX23" s="180"/>
      <c r="ANY23" s="180"/>
      <c r="ANZ23" s="180"/>
      <c r="AOA23" s="180"/>
      <c r="AOB23" s="180"/>
      <c r="AOC23" s="180"/>
      <c r="AOD23" s="180"/>
      <c r="AOE23" s="180"/>
      <c r="AOF23" s="180"/>
      <c r="AOG23" s="180"/>
      <c r="AOH23" s="180"/>
      <c r="AOI23" s="180"/>
      <c r="AOJ23" s="180"/>
      <c r="AOK23" s="180"/>
      <c r="AOL23" s="180"/>
      <c r="AOM23" s="180"/>
      <c r="AON23" s="180"/>
      <c r="AOO23" s="180"/>
      <c r="AOP23" s="180"/>
      <c r="AOQ23" s="180"/>
      <c r="AOR23" s="180"/>
      <c r="AOS23" s="180"/>
      <c r="AOT23" s="180"/>
      <c r="AOU23" s="180"/>
      <c r="AOV23" s="180"/>
      <c r="AOW23" s="180"/>
      <c r="AOX23" s="180"/>
      <c r="AOY23" s="180"/>
      <c r="AOZ23" s="180"/>
      <c r="APA23" s="180"/>
      <c r="APB23" s="180"/>
      <c r="APC23" s="180"/>
      <c r="APD23" s="180"/>
      <c r="APE23" s="180"/>
      <c r="APF23" s="180"/>
      <c r="APG23" s="180"/>
      <c r="APH23" s="180"/>
      <c r="API23" s="180"/>
      <c r="APJ23" s="180"/>
      <c r="APK23" s="180"/>
      <c r="APL23" s="180"/>
      <c r="APM23" s="180"/>
      <c r="APN23" s="180"/>
      <c r="APO23" s="180"/>
      <c r="APP23" s="180"/>
      <c r="APQ23" s="180"/>
      <c r="APR23" s="180"/>
      <c r="APS23" s="180"/>
      <c r="APT23" s="180"/>
      <c r="APU23" s="180"/>
      <c r="APV23" s="180"/>
      <c r="APW23" s="180"/>
      <c r="APX23" s="180"/>
      <c r="APY23" s="180"/>
      <c r="APZ23" s="180"/>
      <c r="AQA23" s="180"/>
      <c r="AQB23" s="180"/>
      <c r="AQC23" s="180"/>
      <c r="AQD23" s="180"/>
      <c r="AQE23" s="180"/>
      <c r="AQF23" s="180"/>
      <c r="AQG23" s="180"/>
      <c r="AQH23" s="180"/>
      <c r="AQI23" s="180"/>
      <c r="AQJ23" s="180"/>
      <c r="AQK23" s="180"/>
      <c r="AQL23" s="180"/>
      <c r="AQM23" s="180"/>
      <c r="AQN23" s="180"/>
      <c r="AQO23" s="180"/>
      <c r="AQP23" s="180"/>
      <c r="AQQ23" s="180"/>
      <c r="AQR23" s="180"/>
      <c r="AQS23" s="180"/>
      <c r="AQT23" s="180"/>
      <c r="AQU23" s="180"/>
      <c r="AQV23" s="180"/>
      <c r="AQW23" s="180"/>
      <c r="AQX23" s="180"/>
      <c r="AQY23" s="180"/>
      <c r="AQZ23" s="180"/>
      <c r="ARA23" s="180"/>
      <c r="ARB23" s="180"/>
      <c r="ARC23" s="180"/>
      <c r="ARD23" s="180"/>
      <c r="ARE23" s="180"/>
      <c r="ARF23" s="180"/>
      <c r="ARG23" s="180"/>
      <c r="ARH23" s="180"/>
      <c r="ARI23" s="180"/>
      <c r="ARJ23" s="180"/>
      <c r="ARK23" s="180"/>
      <c r="ARL23" s="180"/>
      <c r="ARM23" s="180"/>
      <c r="ARN23" s="180"/>
      <c r="ARO23" s="180"/>
      <c r="ARP23" s="180"/>
      <c r="ARQ23" s="180"/>
      <c r="ARR23" s="180"/>
      <c r="ARS23" s="180"/>
      <c r="ART23" s="180"/>
      <c r="ARU23" s="180"/>
      <c r="ARV23" s="180"/>
      <c r="ARW23" s="180"/>
      <c r="ARX23" s="180"/>
      <c r="ARY23" s="180"/>
      <c r="ARZ23" s="180"/>
      <c r="ASA23" s="180"/>
      <c r="ASB23" s="180"/>
      <c r="ASC23" s="180"/>
      <c r="ASD23" s="180"/>
      <c r="ASE23" s="180"/>
      <c r="ASF23" s="180"/>
      <c r="ASG23" s="180"/>
      <c r="ASH23" s="180"/>
      <c r="ASI23" s="180"/>
      <c r="ASJ23" s="180"/>
      <c r="ASK23" s="180"/>
      <c r="ASL23" s="180"/>
      <c r="ASM23" s="180"/>
      <c r="ASN23" s="180"/>
      <c r="ASO23" s="180"/>
      <c r="ASP23" s="180"/>
      <c r="ASQ23" s="180"/>
      <c r="ASR23" s="180"/>
      <c r="ASS23" s="180"/>
      <c r="AST23" s="180"/>
      <c r="ASU23" s="180"/>
      <c r="ASV23" s="180"/>
      <c r="ASW23" s="180"/>
      <c r="ASX23" s="180"/>
      <c r="ASY23" s="180"/>
      <c r="ASZ23" s="180"/>
      <c r="ATA23" s="180"/>
      <c r="ATB23" s="180"/>
      <c r="ATC23" s="180"/>
      <c r="ATD23" s="180"/>
      <c r="ATE23" s="180"/>
      <c r="ATF23" s="180"/>
      <c r="ATG23" s="180"/>
      <c r="ATH23" s="180"/>
      <c r="ATI23" s="180"/>
      <c r="ATJ23" s="180"/>
      <c r="ATK23" s="180"/>
      <c r="ATL23" s="180"/>
      <c r="ATM23" s="180"/>
      <c r="ATN23" s="180"/>
      <c r="ATO23" s="180"/>
      <c r="ATP23" s="180"/>
      <c r="ATQ23" s="180"/>
      <c r="ATR23" s="180"/>
      <c r="ATS23" s="180"/>
      <c r="ATT23" s="180"/>
      <c r="ATU23" s="180"/>
      <c r="ATV23" s="180"/>
      <c r="ATW23" s="180"/>
      <c r="ATX23" s="180"/>
      <c r="ATY23" s="180"/>
      <c r="ATZ23" s="180"/>
      <c r="AUA23" s="180"/>
      <c r="AUB23" s="180"/>
      <c r="AUC23" s="180"/>
      <c r="AUD23" s="180"/>
      <c r="AUE23" s="180"/>
      <c r="AUF23" s="180"/>
      <c r="AUG23" s="180"/>
      <c r="AUH23" s="180"/>
      <c r="AUI23" s="180"/>
      <c r="AUJ23" s="180"/>
      <c r="AUK23" s="180"/>
      <c r="AUL23" s="180"/>
      <c r="AUM23" s="180"/>
      <c r="AUN23" s="180"/>
      <c r="AUO23" s="180"/>
      <c r="AUP23" s="180"/>
      <c r="AUQ23" s="180"/>
      <c r="AUR23" s="180"/>
      <c r="AUS23" s="180"/>
      <c r="AUT23" s="180"/>
      <c r="AUU23" s="180"/>
      <c r="AUV23" s="180"/>
      <c r="AUW23" s="180"/>
      <c r="AUX23" s="180"/>
      <c r="AUY23" s="180"/>
      <c r="AUZ23" s="180"/>
      <c r="AVA23" s="180"/>
      <c r="AVB23" s="180"/>
      <c r="AVC23" s="180"/>
      <c r="AVD23" s="180"/>
      <c r="AVE23" s="180"/>
      <c r="AVF23" s="180"/>
      <c r="AVG23" s="180"/>
      <c r="AVH23" s="180"/>
      <c r="AVI23" s="180"/>
      <c r="AVJ23" s="180"/>
      <c r="AVK23" s="180"/>
      <c r="AVL23" s="180"/>
      <c r="AVM23" s="180"/>
      <c r="AVN23" s="180"/>
      <c r="AVO23" s="180"/>
      <c r="AVP23" s="180"/>
      <c r="AVQ23" s="180"/>
      <c r="AVR23" s="180"/>
      <c r="AVS23" s="180"/>
      <c r="AVT23" s="180"/>
      <c r="AVU23" s="180"/>
      <c r="AVV23" s="180"/>
      <c r="AVW23" s="180"/>
      <c r="AVX23" s="180"/>
      <c r="AVY23" s="180"/>
      <c r="AVZ23" s="180"/>
      <c r="AWA23" s="180"/>
      <c r="AWB23" s="180"/>
      <c r="AWC23" s="180"/>
      <c r="AWD23" s="180"/>
      <c r="AWE23" s="180"/>
      <c r="AWF23" s="180"/>
      <c r="AWG23" s="180"/>
      <c r="AWH23" s="180"/>
      <c r="AWI23" s="180"/>
      <c r="AWJ23" s="180"/>
      <c r="AWK23" s="180"/>
      <c r="AWL23" s="180"/>
      <c r="AWM23" s="180"/>
      <c r="AWN23" s="180"/>
      <c r="AWO23" s="180"/>
      <c r="AWP23" s="180"/>
      <c r="AWQ23" s="180"/>
      <c r="AWR23" s="180"/>
      <c r="AWS23" s="180"/>
      <c r="AWT23" s="180"/>
      <c r="AWU23" s="180"/>
      <c r="AWV23" s="180"/>
      <c r="AWW23" s="180"/>
      <c r="AWX23" s="180"/>
      <c r="AWY23" s="180"/>
      <c r="AWZ23" s="180"/>
      <c r="AXA23" s="180"/>
      <c r="AXB23" s="180"/>
      <c r="AXC23" s="180"/>
      <c r="AXD23" s="180"/>
      <c r="AXE23" s="180"/>
      <c r="AXF23" s="180"/>
      <c r="AXG23" s="180"/>
      <c r="AXH23" s="180"/>
      <c r="AXI23" s="180"/>
      <c r="AXJ23" s="180"/>
      <c r="AXK23" s="180"/>
      <c r="AXL23" s="180"/>
      <c r="AXM23" s="180"/>
      <c r="AXN23" s="180"/>
      <c r="AXO23" s="180"/>
      <c r="AXP23" s="180"/>
      <c r="AXQ23" s="180"/>
      <c r="AXR23" s="180"/>
      <c r="AXS23" s="180"/>
      <c r="AXT23" s="180"/>
      <c r="AXU23" s="180"/>
      <c r="AXV23" s="180"/>
      <c r="AXW23" s="180"/>
      <c r="AXX23" s="180"/>
      <c r="AXY23" s="180"/>
      <c r="AXZ23" s="180"/>
      <c r="AYA23" s="180"/>
      <c r="AYB23" s="180"/>
      <c r="AYC23" s="180"/>
      <c r="AYD23" s="180"/>
      <c r="AYE23" s="180"/>
      <c r="AYF23" s="180"/>
      <c r="AYG23" s="180"/>
      <c r="AYH23" s="180"/>
      <c r="AYI23" s="180"/>
      <c r="AYJ23" s="180"/>
      <c r="AYK23" s="180"/>
      <c r="AYL23" s="180"/>
      <c r="AYM23" s="180"/>
      <c r="AYN23" s="180"/>
      <c r="AYO23" s="180"/>
      <c r="AYP23" s="180"/>
      <c r="AYQ23" s="180"/>
      <c r="AYR23" s="180"/>
      <c r="AYS23" s="180"/>
      <c r="AYT23" s="180"/>
      <c r="AYU23" s="180"/>
      <c r="AYV23" s="180"/>
      <c r="AYW23" s="180"/>
      <c r="AYX23" s="180"/>
      <c r="AYY23" s="180"/>
      <c r="AYZ23" s="180"/>
      <c r="AZA23" s="180"/>
      <c r="AZB23" s="180"/>
      <c r="AZC23" s="180"/>
      <c r="AZD23" s="180"/>
      <c r="AZE23" s="180"/>
      <c r="AZF23" s="180"/>
      <c r="AZG23" s="180"/>
      <c r="AZH23" s="180"/>
      <c r="AZI23" s="180"/>
      <c r="AZJ23" s="180"/>
      <c r="AZK23" s="180"/>
      <c r="AZL23" s="180"/>
      <c r="AZM23" s="180"/>
      <c r="AZN23" s="180"/>
      <c r="AZO23" s="180"/>
      <c r="AZP23" s="180"/>
      <c r="AZQ23" s="180"/>
      <c r="AZR23" s="180"/>
      <c r="AZS23" s="180"/>
      <c r="AZT23" s="180"/>
      <c r="AZU23" s="180"/>
      <c r="AZV23" s="180"/>
      <c r="AZW23" s="180"/>
      <c r="AZX23" s="180"/>
      <c r="AZY23" s="180"/>
      <c r="AZZ23" s="180"/>
      <c r="BAA23" s="180"/>
      <c r="BAB23" s="180"/>
      <c r="BAC23" s="180"/>
      <c r="BAD23" s="180"/>
      <c r="BAE23" s="180"/>
      <c r="BAF23" s="180"/>
      <c r="BAG23" s="180"/>
      <c r="BAH23" s="180"/>
      <c r="BAI23" s="180"/>
      <c r="BAJ23" s="180"/>
      <c r="BAK23" s="180"/>
      <c r="BAL23" s="180"/>
      <c r="BAM23" s="180"/>
      <c r="BAN23" s="180"/>
      <c r="BAO23" s="180"/>
      <c r="BAP23" s="180"/>
      <c r="BAQ23" s="180"/>
      <c r="BAR23" s="180"/>
      <c r="BAS23" s="180"/>
      <c r="BAT23" s="180"/>
      <c r="BAU23" s="180"/>
      <c r="BAV23" s="180"/>
      <c r="BAW23" s="180"/>
      <c r="BAX23" s="180"/>
      <c r="BAY23" s="180"/>
      <c r="BAZ23" s="180"/>
      <c r="BBA23" s="180"/>
      <c r="BBB23" s="180"/>
      <c r="BBC23" s="180"/>
      <c r="BBD23" s="180"/>
      <c r="BBE23" s="180"/>
      <c r="BBF23" s="180"/>
      <c r="BBG23" s="180"/>
      <c r="BBH23" s="180"/>
      <c r="BBI23" s="180"/>
      <c r="BBJ23" s="180"/>
      <c r="BBK23" s="180"/>
      <c r="BBL23" s="180"/>
      <c r="BBM23" s="180"/>
      <c r="BBN23" s="180"/>
      <c r="BBO23" s="180"/>
      <c r="BBP23" s="180"/>
      <c r="BBQ23" s="180"/>
      <c r="BBR23" s="180"/>
      <c r="BBS23" s="180"/>
      <c r="BBT23" s="180"/>
      <c r="BBU23" s="180"/>
      <c r="BBV23" s="180"/>
      <c r="BBW23" s="180"/>
      <c r="BBX23" s="180"/>
      <c r="BBY23" s="180"/>
      <c r="BBZ23" s="180"/>
      <c r="BCA23" s="180"/>
      <c r="BCB23" s="180"/>
      <c r="BCC23" s="180"/>
      <c r="BCD23" s="180"/>
      <c r="BCE23" s="180"/>
      <c r="BCF23" s="180"/>
      <c r="BCG23" s="180"/>
      <c r="BCH23" s="180"/>
      <c r="BCI23" s="180"/>
      <c r="BCJ23" s="180"/>
      <c r="BCK23" s="180"/>
      <c r="BCL23" s="180"/>
      <c r="BCM23" s="180"/>
      <c r="BCN23" s="180"/>
      <c r="BCO23" s="180"/>
      <c r="BCP23" s="180"/>
      <c r="BCQ23" s="180"/>
      <c r="BCR23" s="180"/>
      <c r="BCS23" s="180"/>
      <c r="BCT23" s="180"/>
      <c r="BCU23" s="180"/>
      <c r="BCV23" s="180"/>
      <c r="BCW23" s="180"/>
      <c r="BCX23" s="180"/>
      <c r="BCY23" s="180"/>
      <c r="BCZ23" s="180"/>
      <c r="BDA23" s="180"/>
      <c r="BDB23" s="180"/>
      <c r="BDC23" s="180"/>
      <c r="BDD23" s="180"/>
      <c r="BDE23" s="180"/>
      <c r="BDF23" s="180"/>
      <c r="BDG23" s="180"/>
      <c r="BDH23" s="180"/>
      <c r="BDI23" s="180"/>
      <c r="BDJ23" s="180"/>
      <c r="BDK23" s="180"/>
      <c r="BDL23" s="180"/>
      <c r="BDM23" s="180"/>
      <c r="BDN23" s="180"/>
      <c r="BDO23" s="180"/>
      <c r="BDP23" s="180"/>
      <c r="BDQ23" s="180"/>
      <c r="BDR23" s="180"/>
      <c r="BDS23" s="180"/>
      <c r="BDT23" s="180"/>
      <c r="BDU23" s="180"/>
      <c r="BDV23" s="180"/>
      <c r="BDW23" s="180"/>
      <c r="BDX23" s="180"/>
      <c r="BDY23" s="180"/>
      <c r="BDZ23" s="180"/>
      <c r="BEA23" s="180"/>
      <c r="BEB23" s="180"/>
      <c r="BEC23" s="180"/>
      <c r="BED23" s="180"/>
      <c r="BEE23" s="180"/>
      <c r="BEF23" s="180"/>
      <c r="BEG23" s="180"/>
      <c r="BEH23" s="180"/>
      <c r="BEI23" s="180"/>
      <c r="BEJ23" s="180"/>
      <c r="BEK23" s="180"/>
      <c r="BEL23" s="180"/>
      <c r="BEM23" s="180"/>
      <c r="BEN23" s="180"/>
      <c r="BEO23" s="180"/>
      <c r="BEP23" s="180"/>
      <c r="BEQ23" s="180"/>
      <c r="BER23" s="180"/>
      <c r="BES23" s="180"/>
      <c r="BET23" s="180"/>
      <c r="BEU23" s="180"/>
      <c r="BEV23" s="180"/>
      <c r="BEW23" s="180"/>
      <c r="BEX23" s="180"/>
      <c r="BEY23" s="180"/>
      <c r="BEZ23" s="180"/>
      <c r="BFA23" s="180"/>
      <c r="BFB23" s="180"/>
      <c r="BFC23" s="180"/>
      <c r="BFD23" s="180"/>
      <c r="BFE23" s="180"/>
      <c r="BFF23" s="180"/>
      <c r="BFG23" s="180"/>
      <c r="BFH23" s="180"/>
      <c r="BFI23" s="180"/>
      <c r="BFJ23" s="180"/>
      <c r="BFK23" s="180"/>
      <c r="BFL23" s="180"/>
      <c r="BFM23" s="180"/>
      <c r="BFN23" s="180"/>
      <c r="BFO23" s="180"/>
      <c r="BFP23" s="180"/>
      <c r="BFQ23" s="180"/>
      <c r="BFR23" s="180"/>
      <c r="BFS23" s="180"/>
      <c r="BFT23" s="180"/>
      <c r="BFU23" s="180"/>
      <c r="BFV23" s="180"/>
      <c r="BFW23" s="180"/>
      <c r="BFX23" s="180"/>
      <c r="BFY23" s="180"/>
      <c r="BFZ23" s="180"/>
      <c r="BGA23" s="180"/>
      <c r="BGB23" s="180"/>
      <c r="BGC23" s="180"/>
      <c r="BGD23" s="180"/>
      <c r="BGE23" s="180"/>
      <c r="BGF23" s="180"/>
      <c r="BGG23" s="180"/>
      <c r="BGH23" s="180"/>
      <c r="BGI23" s="180"/>
      <c r="BGJ23" s="180"/>
      <c r="BGK23" s="180"/>
      <c r="BGL23" s="180"/>
      <c r="BGM23" s="180"/>
      <c r="BGN23" s="180"/>
      <c r="BGO23" s="180"/>
      <c r="BGP23" s="180"/>
      <c r="BGQ23" s="180"/>
      <c r="BGR23" s="180"/>
      <c r="BGS23" s="180"/>
      <c r="BGT23" s="180"/>
      <c r="BGU23" s="180"/>
      <c r="BGV23" s="180"/>
      <c r="BGW23" s="180"/>
      <c r="BGX23" s="180"/>
      <c r="BGY23" s="180"/>
      <c r="BGZ23" s="180"/>
      <c r="BHA23" s="180"/>
      <c r="BHB23" s="180"/>
      <c r="BHC23" s="180"/>
      <c r="BHD23" s="180"/>
      <c r="BHE23" s="180"/>
      <c r="BHF23" s="180"/>
      <c r="BHG23" s="180"/>
      <c r="BHH23" s="180"/>
      <c r="BHI23" s="180"/>
      <c r="BHJ23" s="180"/>
      <c r="BHK23" s="180"/>
      <c r="BHL23" s="180"/>
      <c r="BHM23" s="180"/>
      <c r="BHN23" s="180"/>
      <c r="BHO23" s="180"/>
      <c r="BHP23" s="180"/>
      <c r="BHQ23" s="180"/>
      <c r="BHR23" s="180"/>
      <c r="BHS23" s="180"/>
      <c r="BHT23" s="180"/>
      <c r="BHU23" s="180"/>
      <c r="BHV23" s="180"/>
      <c r="BHW23" s="180"/>
      <c r="BHX23" s="180"/>
      <c r="BHY23" s="180"/>
      <c r="BHZ23" s="180"/>
      <c r="BIA23" s="180"/>
      <c r="BIB23" s="180"/>
      <c r="BIC23" s="180"/>
      <c r="BID23" s="180"/>
      <c r="BIE23" s="180"/>
      <c r="BIF23" s="180"/>
      <c r="BIG23" s="180"/>
      <c r="BIH23" s="180"/>
      <c r="BII23" s="180"/>
      <c r="BIJ23" s="180"/>
      <c r="BIK23" s="180"/>
      <c r="BIL23" s="180"/>
      <c r="BIM23" s="180"/>
      <c r="BIN23" s="180"/>
      <c r="BIO23" s="180"/>
      <c r="BIP23" s="180"/>
      <c r="BIQ23" s="180"/>
      <c r="BIR23" s="180"/>
      <c r="BIS23" s="180"/>
      <c r="BIT23" s="180"/>
      <c r="BIU23" s="180"/>
      <c r="BIV23" s="180"/>
      <c r="BIW23" s="180"/>
      <c r="BIX23" s="180"/>
      <c r="BIY23" s="180"/>
      <c r="BIZ23" s="180"/>
      <c r="BJA23" s="180"/>
      <c r="BJB23" s="180"/>
      <c r="BJC23" s="180"/>
      <c r="BJD23" s="180"/>
      <c r="BJE23" s="180"/>
      <c r="BJF23" s="180"/>
      <c r="BJG23" s="180"/>
      <c r="BJH23" s="180"/>
      <c r="BJI23" s="180"/>
      <c r="BJJ23" s="180"/>
      <c r="BJK23" s="180"/>
      <c r="BJL23" s="180"/>
      <c r="BJM23" s="180"/>
      <c r="BJN23" s="180"/>
      <c r="BJO23" s="180"/>
      <c r="BJP23" s="180"/>
      <c r="BJQ23" s="180"/>
      <c r="BJR23" s="180"/>
      <c r="BJS23" s="180"/>
      <c r="BJT23" s="180"/>
      <c r="BJU23" s="180"/>
      <c r="BJV23" s="180"/>
      <c r="BJW23" s="180"/>
      <c r="BJX23" s="180"/>
      <c r="BJY23" s="180"/>
      <c r="BJZ23" s="180"/>
      <c r="BKA23" s="180"/>
      <c r="BKB23" s="180"/>
      <c r="BKC23" s="180"/>
      <c r="BKD23" s="180"/>
      <c r="BKE23" s="180"/>
      <c r="BKF23" s="180"/>
      <c r="BKG23" s="180"/>
      <c r="BKH23" s="180"/>
      <c r="BKI23" s="180"/>
      <c r="BKJ23" s="180"/>
      <c r="BKK23" s="180"/>
      <c r="BKL23" s="180"/>
      <c r="BKM23" s="180"/>
      <c r="BKN23" s="180"/>
      <c r="BKO23" s="180"/>
      <c r="BKP23" s="180"/>
      <c r="BKQ23" s="180"/>
      <c r="BKR23" s="180"/>
      <c r="BKS23" s="180"/>
      <c r="BKT23" s="180"/>
      <c r="BKU23" s="180"/>
      <c r="BKV23" s="180"/>
      <c r="BKW23" s="180"/>
      <c r="BKX23" s="180"/>
      <c r="BKY23" s="180"/>
      <c r="BKZ23" s="180"/>
      <c r="BLA23" s="180"/>
      <c r="BLB23" s="180"/>
      <c r="BLC23" s="180"/>
      <c r="BLD23" s="180"/>
      <c r="BLE23" s="180"/>
      <c r="BLF23" s="180"/>
      <c r="BLG23" s="180"/>
      <c r="BLH23" s="180"/>
      <c r="BLI23" s="180"/>
      <c r="BLJ23" s="180"/>
      <c r="BLK23" s="180"/>
      <c r="BLL23" s="180"/>
      <c r="BLM23" s="180"/>
      <c r="BLN23" s="180"/>
      <c r="BLO23" s="180"/>
      <c r="BLP23" s="180"/>
      <c r="BLQ23" s="180"/>
      <c r="BLR23" s="180"/>
      <c r="BLS23" s="180"/>
      <c r="BLT23" s="180"/>
      <c r="BLU23" s="180"/>
      <c r="BLV23" s="180"/>
      <c r="BLW23" s="180"/>
      <c r="BLX23" s="180"/>
      <c r="BLY23" s="180"/>
      <c r="BLZ23" s="180"/>
      <c r="BMA23" s="180"/>
      <c r="BMB23" s="180"/>
      <c r="BMC23" s="180"/>
      <c r="BMD23" s="180"/>
      <c r="BME23" s="180"/>
      <c r="BMF23" s="180"/>
      <c r="BMG23" s="180"/>
      <c r="BMH23" s="180"/>
      <c r="BMI23" s="180"/>
      <c r="BMJ23" s="180"/>
      <c r="BMK23" s="180"/>
      <c r="BML23" s="180"/>
      <c r="BMM23" s="180"/>
      <c r="BMN23" s="180"/>
      <c r="BMO23" s="180"/>
      <c r="BMP23" s="180"/>
      <c r="BMQ23" s="180"/>
      <c r="BMR23" s="180"/>
      <c r="BMS23" s="180"/>
      <c r="BMT23" s="180"/>
      <c r="BMU23" s="180"/>
      <c r="BMV23" s="180"/>
      <c r="BMW23" s="180"/>
      <c r="BMX23" s="180"/>
      <c r="BMY23" s="180"/>
      <c r="BMZ23" s="180"/>
      <c r="BNA23" s="180"/>
      <c r="BNB23" s="180"/>
      <c r="BNC23" s="180"/>
      <c r="BND23" s="180"/>
      <c r="BNE23" s="180"/>
      <c r="BNF23" s="180"/>
      <c r="BNG23" s="180"/>
      <c r="BNH23" s="180"/>
      <c r="BNI23" s="180"/>
      <c r="BNJ23" s="180"/>
      <c r="BNK23" s="180"/>
      <c r="BNL23" s="180"/>
      <c r="BNM23" s="180"/>
      <c r="BNN23" s="180"/>
      <c r="BNO23" s="180"/>
      <c r="BNP23" s="180"/>
      <c r="BNQ23" s="180"/>
      <c r="BNR23" s="180"/>
      <c r="BNS23" s="180"/>
      <c r="BNT23" s="180"/>
      <c r="BNU23" s="180"/>
      <c r="BNV23" s="180"/>
      <c r="BNW23" s="180"/>
      <c r="BNX23" s="180"/>
      <c r="BNY23" s="180"/>
      <c r="BNZ23" s="180"/>
      <c r="BOA23" s="180"/>
      <c r="BOB23" s="180"/>
      <c r="BOC23" s="180"/>
      <c r="BOD23" s="180"/>
      <c r="BOE23" s="180"/>
      <c r="BOF23" s="180"/>
      <c r="BOG23" s="180"/>
      <c r="BOH23" s="180"/>
      <c r="BOI23" s="180"/>
      <c r="BOJ23" s="180"/>
      <c r="BOK23" s="180"/>
      <c r="BOL23" s="180"/>
      <c r="BOM23" s="180"/>
      <c r="BON23" s="180"/>
      <c r="BOO23" s="180"/>
      <c r="BOP23" s="180"/>
      <c r="BOQ23" s="180"/>
      <c r="BOR23" s="180"/>
      <c r="BOS23" s="180"/>
      <c r="BOT23" s="180"/>
      <c r="BOU23" s="180"/>
      <c r="BOV23" s="180"/>
      <c r="BOW23" s="180"/>
      <c r="BOX23" s="180"/>
      <c r="BOY23" s="180"/>
      <c r="BOZ23" s="180"/>
      <c r="BPA23" s="180"/>
      <c r="BPB23" s="180"/>
      <c r="BPC23" s="180"/>
      <c r="BPD23" s="180"/>
      <c r="BPE23" s="180"/>
      <c r="BPF23" s="180"/>
      <c r="BPG23" s="180"/>
      <c r="BPH23" s="180"/>
      <c r="BPI23" s="180"/>
      <c r="BPJ23" s="180"/>
      <c r="BPK23" s="180"/>
      <c r="BPL23" s="180"/>
      <c r="BPM23" s="180"/>
      <c r="BPN23" s="180"/>
      <c r="BPO23" s="180"/>
      <c r="BPP23" s="180"/>
      <c r="BPQ23" s="180"/>
      <c r="BPR23" s="180"/>
      <c r="BPS23" s="180"/>
      <c r="BPT23" s="180"/>
      <c r="BPU23" s="180"/>
      <c r="BPV23" s="180"/>
      <c r="BPW23" s="180"/>
      <c r="BPX23" s="180"/>
      <c r="BPY23" s="180"/>
      <c r="BPZ23" s="180"/>
      <c r="BQA23" s="180"/>
      <c r="BQB23" s="180"/>
      <c r="BQC23" s="180"/>
      <c r="BQD23" s="180"/>
      <c r="BQE23" s="180"/>
      <c r="BQF23" s="180"/>
      <c r="BQG23" s="180"/>
      <c r="BQH23" s="180"/>
      <c r="BQI23" s="180"/>
      <c r="BQJ23" s="180"/>
      <c r="BQK23" s="180"/>
      <c r="BQL23" s="180"/>
      <c r="BQM23" s="180"/>
      <c r="BQN23" s="180"/>
      <c r="BQO23" s="180"/>
      <c r="BQP23" s="180"/>
      <c r="BQQ23" s="180"/>
      <c r="BQR23" s="180"/>
      <c r="BQS23" s="180"/>
      <c r="BQT23" s="180"/>
      <c r="BQU23" s="180"/>
      <c r="BQV23" s="180"/>
      <c r="BQW23" s="180"/>
      <c r="BQX23" s="180"/>
      <c r="BQY23" s="180"/>
      <c r="BQZ23" s="180"/>
      <c r="BRA23" s="180"/>
      <c r="BRB23" s="180"/>
      <c r="BRC23" s="180"/>
      <c r="BRD23" s="180"/>
      <c r="BRE23" s="180"/>
      <c r="BRF23" s="180"/>
      <c r="BRG23" s="180"/>
      <c r="BRH23" s="180"/>
      <c r="BRI23" s="180"/>
      <c r="BRJ23" s="180"/>
      <c r="BRK23" s="180"/>
      <c r="BRL23" s="180"/>
      <c r="BRM23" s="180"/>
      <c r="BRN23" s="180"/>
      <c r="BRO23" s="180"/>
      <c r="BRP23" s="180"/>
      <c r="BRQ23" s="180"/>
      <c r="BRR23" s="180"/>
      <c r="BRS23" s="180"/>
      <c r="BRT23" s="180"/>
      <c r="BRU23" s="180"/>
      <c r="BRV23" s="180"/>
      <c r="BRW23" s="180"/>
      <c r="BRX23" s="180"/>
      <c r="BRY23" s="180"/>
      <c r="BRZ23" s="180"/>
      <c r="BSA23" s="180"/>
      <c r="BSB23" s="180"/>
      <c r="BSC23" s="180"/>
      <c r="BSD23" s="180"/>
      <c r="BSE23" s="180"/>
      <c r="BSF23" s="180"/>
      <c r="BSG23" s="180"/>
      <c r="BSH23" s="180"/>
      <c r="BSI23" s="180"/>
      <c r="BSJ23" s="180"/>
      <c r="BSK23" s="180"/>
      <c r="BSL23" s="180"/>
      <c r="BSM23" s="180"/>
      <c r="BSN23" s="180"/>
      <c r="BSO23" s="180"/>
      <c r="BSP23" s="180"/>
      <c r="BSQ23" s="180"/>
      <c r="BSR23" s="180"/>
      <c r="BSS23" s="180"/>
      <c r="BST23" s="180"/>
      <c r="BSU23" s="180"/>
      <c r="BSV23" s="180"/>
      <c r="BSW23" s="180"/>
      <c r="BSX23" s="180"/>
      <c r="BSY23" s="180"/>
      <c r="BSZ23" s="180"/>
      <c r="BTA23" s="180"/>
      <c r="BTB23" s="180"/>
      <c r="BTC23" s="180"/>
      <c r="BTD23" s="180"/>
      <c r="BTE23" s="180"/>
      <c r="BTF23" s="180"/>
      <c r="BTG23" s="180"/>
      <c r="BTH23" s="180"/>
      <c r="BTI23" s="180"/>
      <c r="BTJ23" s="180"/>
      <c r="BTK23" s="180"/>
      <c r="BTL23" s="180"/>
      <c r="BTM23" s="180"/>
      <c r="BTN23" s="180"/>
      <c r="BTO23" s="180"/>
      <c r="BTP23" s="180"/>
      <c r="BTQ23" s="180"/>
      <c r="BTR23" s="180"/>
      <c r="BTS23" s="180"/>
      <c r="BTT23" s="180"/>
      <c r="BTU23" s="180"/>
      <c r="BTV23" s="180"/>
      <c r="BTW23" s="180"/>
      <c r="BTX23" s="180"/>
      <c r="BTY23" s="180"/>
      <c r="BTZ23" s="180"/>
      <c r="BUA23" s="180"/>
      <c r="BUB23" s="180"/>
      <c r="BUC23" s="180"/>
      <c r="BUD23" s="180"/>
      <c r="BUE23" s="180"/>
      <c r="BUF23" s="180"/>
      <c r="BUG23" s="180"/>
      <c r="BUH23" s="180"/>
      <c r="BUI23" s="180"/>
      <c r="BUJ23" s="180"/>
      <c r="BUK23" s="180"/>
      <c r="BUL23" s="180"/>
      <c r="BUM23" s="180"/>
      <c r="BUN23" s="180"/>
      <c r="BUO23" s="180"/>
      <c r="BUP23" s="180"/>
      <c r="BUQ23" s="180"/>
      <c r="BUR23" s="180"/>
      <c r="BUS23" s="180"/>
      <c r="BUT23" s="180"/>
      <c r="BUU23" s="180"/>
      <c r="BUV23" s="180"/>
      <c r="BUW23" s="180"/>
      <c r="BUX23" s="180"/>
      <c r="BUY23" s="180"/>
      <c r="BUZ23" s="180"/>
      <c r="BVA23" s="180"/>
      <c r="BVB23" s="180"/>
      <c r="BVC23" s="180"/>
      <c r="BVD23" s="180"/>
      <c r="BVE23" s="180"/>
      <c r="BVF23" s="180"/>
      <c r="BVG23" s="180"/>
      <c r="BVH23" s="180"/>
      <c r="BVI23" s="180"/>
      <c r="BVJ23" s="180"/>
      <c r="BVK23" s="180"/>
      <c r="BVL23" s="180"/>
      <c r="BVM23" s="180"/>
      <c r="BVN23" s="180"/>
      <c r="BVO23" s="180"/>
      <c r="BVP23" s="180"/>
      <c r="BVQ23" s="180"/>
      <c r="BVR23" s="180"/>
      <c r="BVS23" s="180"/>
      <c r="BVT23" s="180"/>
      <c r="BVU23" s="180"/>
      <c r="BVV23" s="180"/>
      <c r="BVW23" s="180"/>
      <c r="BVX23" s="180"/>
      <c r="BVY23" s="180"/>
      <c r="BVZ23" s="180"/>
      <c r="BWA23" s="180"/>
      <c r="BWB23" s="180"/>
      <c r="BWC23" s="180"/>
      <c r="BWD23" s="180"/>
      <c r="BWE23" s="180"/>
      <c r="BWF23" s="180"/>
      <c r="BWG23" s="180"/>
      <c r="BWH23" s="180"/>
      <c r="BWI23" s="180"/>
      <c r="BWJ23" s="180"/>
      <c r="BWK23" s="180"/>
      <c r="BWL23" s="180"/>
      <c r="BWM23" s="180"/>
      <c r="BWN23" s="180"/>
      <c r="BWO23" s="180"/>
      <c r="BWP23" s="180"/>
      <c r="BWQ23" s="180"/>
      <c r="BWR23" s="180"/>
      <c r="BWS23" s="180"/>
      <c r="BWT23" s="180"/>
      <c r="BWU23" s="180"/>
      <c r="BWV23" s="180"/>
      <c r="BWW23" s="180"/>
      <c r="BWX23" s="180"/>
      <c r="BWY23" s="180"/>
      <c r="BWZ23" s="180"/>
      <c r="BXA23" s="180"/>
      <c r="BXB23" s="180"/>
      <c r="BXC23" s="180"/>
      <c r="BXD23" s="180"/>
      <c r="BXE23" s="180"/>
      <c r="BXF23" s="180"/>
      <c r="BXG23" s="180"/>
      <c r="BXH23" s="180"/>
      <c r="BXI23" s="180"/>
      <c r="BXJ23" s="180"/>
      <c r="BXK23" s="180"/>
      <c r="BXL23" s="180"/>
      <c r="BXM23" s="180"/>
      <c r="BXN23" s="180"/>
      <c r="BXO23" s="180"/>
      <c r="BXP23" s="180"/>
      <c r="BXQ23" s="180"/>
      <c r="BXR23" s="180"/>
      <c r="BXS23" s="180"/>
      <c r="BXT23" s="180"/>
      <c r="BXU23" s="180"/>
      <c r="BXV23" s="180"/>
      <c r="BXW23" s="180"/>
      <c r="BXX23" s="180"/>
      <c r="BXY23" s="180"/>
      <c r="BXZ23" s="180"/>
      <c r="BYA23" s="180"/>
      <c r="BYB23" s="180"/>
      <c r="BYC23" s="180"/>
      <c r="BYD23" s="180"/>
      <c r="BYE23" s="180"/>
      <c r="BYF23" s="180"/>
      <c r="BYG23" s="180"/>
      <c r="BYH23" s="180"/>
      <c r="BYI23" s="180"/>
      <c r="BYJ23" s="180"/>
      <c r="BYK23" s="180"/>
      <c r="BYL23" s="180"/>
      <c r="BYM23" s="180"/>
      <c r="BYN23" s="180"/>
      <c r="BYO23" s="180"/>
      <c r="BYP23" s="180"/>
      <c r="BYQ23" s="180"/>
      <c r="BYR23" s="180"/>
      <c r="BYS23" s="180"/>
      <c r="BYT23" s="180"/>
      <c r="BYU23" s="180"/>
      <c r="BYV23" s="180"/>
      <c r="BYW23" s="180"/>
      <c r="BYX23" s="180"/>
      <c r="BYY23" s="180"/>
      <c r="BYZ23" s="180"/>
      <c r="BZA23" s="180"/>
      <c r="BZB23" s="180"/>
      <c r="BZC23" s="180"/>
      <c r="BZD23" s="180"/>
      <c r="BZE23" s="180"/>
      <c r="BZF23" s="180"/>
      <c r="BZG23" s="180"/>
      <c r="BZH23" s="180"/>
      <c r="BZI23" s="180"/>
      <c r="BZJ23" s="180"/>
      <c r="BZK23" s="180"/>
      <c r="BZL23" s="180"/>
      <c r="BZM23" s="180"/>
      <c r="BZN23" s="180"/>
      <c r="BZO23" s="180"/>
      <c r="BZP23" s="180"/>
      <c r="BZQ23" s="180"/>
      <c r="BZR23" s="180"/>
      <c r="BZS23" s="180"/>
      <c r="BZT23" s="180"/>
      <c r="BZU23" s="180"/>
      <c r="BZV23" s="180"/>
      <c r="BZW23" s="180"/>
      <c r="BZX23" s="180"/>
      <c r="BZY23" s="180"/>
      <c r="BZZ23" s="180"/>
      <c r="CAA23" s="180"/>
      <c r="CAB23" s="180"/>
      <c r="CAC23" s="180"/>
      <c r="CAD23" s="180"/>
      <c r="CAE23" s="180"/>
      <c r="CAF23" s="180"/>
      <c r="CAG23" s="180"/>
      <c r="CAH23" s="180"/>
      <c r="CAI23" s="180"/>
      <c r="CAJ23" s="180"/>
      <c r="CAK23" s="180"/>
      <c r="CAL23" s="180"/>
      <c r="CAM23" s="180"/>
      <c r="CAN23" s="180"/>
      <c r="CAO23" s="180"/>
      <c r="CAP23" s="180"/>
      <c r="CAQ23" s="180"/>
      <c r="CAR23" s="180"/>
      <c r="CAS23" s="180"/>
      <c r="CAT23" s="180"/>
      <c r="CAU23" s="180"/>
      <c r="CAV23" s="180"/>
      <c r="CAW23" s="180"/>
      <c r="CAX23" s="180"/>
      <c r="CAY23" s="180"/>
      <c r="CAZ23" s="180"/>
      <c r="CBA23" s="180"/>
      <c r="CBB23" s="180"/>
      <c r="CBC23" s="180"/>
      <c r="CBD23" s="180"/>
      <c r="CBE23" s="180"/>
      <c r="CBF23" s="180"/>
      <c r="CBG23" s="180"/>
      <c r="CBH23" s="180"/>
      <c r="CBI23" s="180"/>
      <c r="CBJ23" s="180"/>
      <c r="CBK23" s="180"/>
      <c r="CBL23" s="180"/>
      <c r="CBM23" s="180"/>
      <c r="CBN23" s="180"/>
      <c r="CBO23" s="180"/>
      <c r="CBP23" s="180"/>
      <c r="CBQ23" s="180"/>
      <c r="CBR23" s="180"/>
      <c r="CBS23" s="180"/>
      <c r="CBT23" s="180"/>
      <c r="CBU23" s="180"/>
      <c r="CBV23" s="180"/>
      <c r="CBW23" s="180"/>
      <c r="CBX23" s="180"/>
      <c r="CBY23" s="180"/>
      <c r="CBZ23" s="180"/>
      <c r="CCA23" s="180"/>
      <c r="CCB23" s="180"/>
      <c r="CCC23" s="180"/>
      <c r="CCD23" s="180"/>
      <c r="CCE23" s="180"/>
      <c r="CCF23" s="180"/>
      <c r="CCG23" s="180"/>
      <c r="CCH23" s="180"/>
      <c r="CCI23" s="180"/>
      <c r="CCJ23" s="180"/>
      <c r="CCK23" s="180"/>
      <c r="CCL23" s="180"/>
      <c r="CCM23" s="180"/>
      <c r="CCN23" s="180"/>
      <c r="CCO23" s="180"/>
      <c r="CCP23" s="180"/>
      <c r="CCQ23" s="180"/>
      <c r="CCR23" s="180"/>
      <c r="CCS23" s="180"/>
      <c r="CCT23" s="180"/>
      <c r="CCU23" s="180"/>
      <c r="CCV23" s="180"/>
      <c r="CCW23" s="180"/>
      <c r="CCX23" s="180"/>
      <c r="CCY23" s="180"/>
      <c r="CCZ23" s="180"/>
      <c r="CDA23" s="180"/>
      <c r="CDB23" s="180"/>
      <c r="CDC23" s="180"/>
      <c r="CDD23" s="180"/>
      <c r="CDE23" s="180"/>
      <c r="CDF23" s="180"/>
      <c r="CDG23" s="180"/>
      <c r="CDH23" s="180"/>
      <c r="CDI23" s="180"/>
      <c r="CDJ23" s="180"/>
      <c r="CDK23" s="180"/>
      <c r="CDL23" s="180"/>
      <c r="CDM23" s="180"/>
      <c r="CDN23" s="180"/>
      <c r="CDO23" s="180"/>
      <c r="CDP23" s="180"/>
      <c r="CDQ23" s="180"/>
      <c r="CDR23" s="180"/>
      <c r="CDS23" s="180"/>
      <c r="CDT23" s="180"/>
      <c r="CDU23" s="180"/>
      <c r="CDV23" s="180"/>
      <c r="CDW23" s="180"/>
      <c r="CDX23" s="180"/>
      <c r="CDY23" s="180"/>
      <c r="CDZ23" s="180"/>
      <c r="CEA23" s="180"/>
      <c r="CEB23" s="180"/>
      <c r="CEC23" s="180"/>
      <c r="CED23" s="180"/>
      <c r="CEE23" s="180"/>
      <c r="CEF23" s="180"/>
      <c r="CEG23" s="180"/>
      <c r="CEH23" s="180"/>
      <c r="CEI23" s="180"/>
      <c r="CEJ23" s="180"/>
      <c r="CEK23" s="180"/>
      <c r="CEL23" s="180"/>
      <c r="CEM23" s="180"/>
      <c r="CEN23" s="180"/>
      <c r="CEO23" s="180"/>
      <c r="CEP23" s="180"/>
      <c r="CEQ23" s="180"/>
      <c r="CER23" s="180"/>
      <c r="CES23" s="180"/>
      <c r="CET23" s="180"/>
      <c r="CEU23" s="180"/>
      <c r="CEV23" s="180"/>
      <c r="CEW23" s="180"/>
      <c r="CEX23" s="180"/>
      <c r="CEY23" s="180"/>
      <c r="CEZ23" s="180"/>
      <c r="CFA23" s="180"/>
      <c r="CFB23" s="180"/>
      <c r="CFC23" s="180"/>
      <c r="CFD23" s="180"/>
      <c r="CFE23" s="180"/>
      <c r="CFF23" s="180"/>
      <c r="CFG23" s="180"/>
      <c r="CFH23" s="180"/>
      <c r="CFI23" s="180"/>
      <c r="CFJ23" s="180"/>
      <c r="CFK23" s="180"/>
      <c r="CFL23" s="180"/>
      <c r="CFM23" s="180"/>
      <c r="CFN23" s="180"/>
      <c r="CFO23" s="180"/>
      <c r="CFP23" s="180"/>
      <c r="CFQ23" s="180"/>
      <c r="CFR23" s="180"/>
      <c r="CFS23" s="180"/>
      <c r="CFT23" s="180"/>
      <c r="CFU23" s="180"/>
      <c r="CFV23" s="180"/>
      <c r="CFW23" s="180"/>
      <c r="CFX23" s="180"/>
      <c r="CFY23" s="180"/>
      <c r="CFZ23" s="180"/>
      <c r="CGA23" s="180"/>
      <c r="CGB23" s="180"/>
      <c r="CGC23" s="180"/>
      <c r="CGD23" s="180"/>
      <c r="CGE23" s="180"/>
      <c r="CGF23" s="180"/>
      <c r="CGG23" s="180"/>
      <c r="CGH23" s="180"/>
      <c r="CGI23" s="180"/>
      <c r="CGJ23" s="180"/>
      <c r="CGK23" s="180"/>
      <c r="CGL23" s="180"/>
      <c r="CGM23" s="180"/>
      <c r="CGN23" s="180"/>
      <c r="CGO23" s="180"/>
      <c r="CGP23" s="180"/>
      <c r="CGQ23" s="180"/>
      <c r="CGR23" s="180"/>
      <c r="CGS23" s="180"/>
      <c r="CGT23" s="180"/>
      <c r="CGU23" s="180"/>
      <c r="CGV23" s="180"/>
      <c r="CGW23" s="180"/>
      <c r="CGX23" s="180"/>
      <c r="CGY23" s="180"/>
      <c r="CGZ23" s="180"/>
      <c r="CHA23" s="180"/>
      <c r="CHB23" s="180"/>
      <c r="CHC23" s="180"/>
      <c r="CHD23" s="180"/>
      <c r="CHE23" s="180"/>
      <c r="CHF23" s="180"/>
      <c r="CHG23" s="180"/>
      <c r="CHH23" s="180"/>
      <c r="CHI23" s="180"/>
      <c r="CHJ23" s="180"/>
      <c r="CHK23" s="180"/>
      <c r="CHL23" s="180"/>
      <c r="CHM23" s="180"/>
      <c r="CHN23" s="180"/>
      <c r="CHO23" s="180"/>
      <c r="CHP23" s="180"/>
      <c r="CHQ23" s="180"/>
      <c r="CHR23" s="180"/>
      <c r="CHS23" s="180"/>
      <c r="CHT23" s="180"/>
      <c r="CHU23" s="180"/>
      <c r="CHV23" s="180"/>
      <c r="CHW23" s="180"/>
      <c r="CHX23" s="180"/>
      <c r="CHY23" s="180"/>
      <c r="CHZ23" s="180"/>
      <c r="CIA23" s="180"/>
      <c r="CIB23" s="180"/>
      <c r="CIC23" s="180"/>
      <c r="CID23" s="180"/>
      <c r="CIE23" s="180"/>
      <c r="CIF23" s="180"/>
      <c r="CIG23" s="180"/>
      <c r="CIH23" s="180"/>
      <c r="CII23" s="180"/>
      <c r="CIJ23" s="180"/>
      <c r="CIK23" s="180"/>
      <c r="CIL23" s="180"/>
      <c r="CIM23" s="180"/>
      <c r="CIN23" s="180"/>
      <c r="CIO23" s="180"/>
      <c r="CIP23" s="180"/>
      <c r="CIQ23" s="180"/>
      <c r="CIR23" s="180"/>
      <c r="CIS23" s="180"/>
      <c r="CIT23" s="180"/>
      <c r="CIU23" s="180"/>
      <c r="CIV23" s="180"/>
      <c r="CIW23" s="180"/>
      <c r="CIX23" s="180"/>
      <c r="CIY23" s="180"/>
      <c r="CIZ23" s="180"/>
      <c r="CJA23" s="180"/>
      <c r="CJB23" s="180"/>
      <c r="CJC23" s="180"/>
      <c r="CJD23" s="180"/>
      <c r="CJE23" s="180"/>
      <c r="CJF23" s="180"/>
      <c r="CJG23" s="180"/>
      <c r="CJH23" s="180"/>
      <c r="CJI23" s="180"/>
      <c r="CJJ23" s="180"/>
      <c r="CJK23" s="180"/>
      <c r="CJL23" s="180"/>
      <c r="CJM23" s="180"/>
      <c r="CJN23" s="180"/>
      <c r="CJO23" s="180"/>
      <c r="CJP23" s="180"/>
      <c r="CJQ23" s="180"/>
      <c r="CJR23" s="180"/>
      <c r="CJS23" s="180"/>
      <c r="CJT23" s="180"/>
      <c r="CJU23" s="180"/>
      <c r="CJV23" s="180"/>
      <c r="CJW23" s="180"/>
      <c r="CJX23" s="180"/>
      <c r="CJY23" s="180"/>
      <c r="CJZ23" s="180"/>
      <c r="CKA23" s="180"/>
      <c r="CKB23" s="180"/>
      <c r="CKC23" s="180"/>
      <c r="CKD23" s="180"/>
      <c r="CKE23" s="180"/>
      <c r="CKF23" s="180"/>
      <c r="CKG23" s="180"/>
      <c r="CKH23" s="180"/>
      <c r="CKI23" s="180"/>
      <c r="CKJ23" s="180"/>
      <c r="CKK23" s="180"/>
      <c r="CKL23" s="180"/>
      <c r="CKM23" s="180"/>
      <c r="CKN23" s="180"/>
      <c r="CKO23" s="180"/>
      <c r="CKP23" s="180"/>
      <c r="CKQ23" s="180"/>
      <c r="CKR23" s="180"/>
      <c r="CKS23" s="180"/>
      <c r="CKT23" s="180"/>
      <c r="CKU23" s="180"/>
      <c r="CKV23" s="180"/>
      <c r="CKW23" s="180"/>
      <c r="CKX23" s="180"/>
      <c r="CKY23" s="180"/>
      <c r="CKZ23" s="180"/>
      <c r="CLA23" s="180"/>
      <c r="CLB23" s="180"/>
      <c r="CLC23" s="180"/>
      <c r="CLD23" s="180"/>
      <c r="CLE23" s="180"/>
      <c r="CLF23" s="180"/>
      <c r="CLG23" s="180"/>
      <c r="CLH23" s="180"/>
      <c r="CLI23" s="180"/>
      <c r="CLJ23" s="180"/>
      <c r="CLK23" s="180"/>
      <c r="CLL23" s="180"/>
      <c r="CLM23" s="180"/>
      <c r="CLN23" s="180"/>
      <c r="CLO23" s="180"/>
      <c r="CLP23" s="180"/>
      <c r="CLQ23" s="180"/>
      <c r="CLR23" s="180"/>
      <c r="CLS23" s="180"/>
      <c r="CLT23" s="180"/>
      <c r="CLU23" s="180"/>
      <c r="CLV23" s="180"/>
      <c r="CLW23" s="180"/>
      <c r="CLX23" s="180"/>
      <c r="CLY23" s="180"/>
      <c r="CLZ23" s="180"/>
      <c r="CMA23" s="180"/>
      <c r="CMB23" s="180"/>
      <c r="CMC23" s="180"/>
      <c r="CMD23" s="180"/>
      <c r="CME23" s="180"/>
      <c r="CMF23" s="180"/>
      <c r="CMG23" s="180"/>
      <c r="CMH23" s="180"/>
      <c r="CMI23" s="180"/>
      <c r="CMJ23" s="180"/>
      <c r="CMK23" s="180"/>
      <c r="CML23" s="180"/>
      <c r="CMM23" s="180"/>
      <c r="CMN23" s="180"/>
      <c r="CMO23" s="180"/>
      <c r="CMP23" s="180"/>
      <c r="CMQ23" s="180"/>
      <c r="CMR23" s="180"/>
      <c r="CMS23" s="180"/>
      <c r="CMT23" s="180"/>
      <c r="CMU23" s="180"/>
      <c r="CMV23" s="180"/>
      <c r="CMW23" s="180"/>
      <c r="CMX23" s="180"/>
      <c r="CMY23" s="180"/>
      <c r="CMZ23" s="180"/>
      <c r="CNA23" s="180"/>
      <c r="CNB23" s="180"/>
      <c r="CNC23" s="180"/>
      <c r="CND23" s="180"/>
      <c r="CNE23" s="180"/>
      <c r="CNF23" s="180"/>
      <c r="CNG23" s="180"/>
      <c r="CNH23" s="180"/>
      <c r="CNI23" s="180"/>
      <c r="CNJ23" s="180"/>
      <c r="CNK23" s="180"/>
      <c r="CNL23" s="180"/>
      <c r="CNM23" s="180"/>
      <c r="CNN23" s="180"/>
      <c r="CNO23" s="180"/>
      <c r="CNP23" s="180"/>
      <c r="CNQ23" s="180"/>
      <c r="CNR23" s="180"/>
      <c r="CNS23" s="180"/>
      <c r="CNT23" s="180"/>
      <c r="CNU23" s="180"/>
      <c r="CNV23" s="180"/>
      <c r="CNW23" s="180"/>
      <c r="CNX23" s="180"/>
      <c r="CNY23" s="180"/>
      <c r="CNZ23" s="180"/>
      <c r="COA23" s="180"/>
      <c r="COB23" s="180"/>
      <c r="COC23" s="180"/>
      <c r="COD23" s="180"/>
      <c r="COE23" s="180"/>
      <c r="COF23" s="180"/>
      <c r="COG23" s="180"/>
      <c r="COH23" s="180"/>
      <c r="COI23" s="180"/>
      <c r="COJ23" s="180"/>
      <c r="COK23" s="180"/>
      <c r="COL23" s="180"/>
      <c r="COM23" s="180"/>
      <c r="CON23" s="180"/>
      <c r="COO23" s="180"/>
      <c r="COP23" s="180"/>
      <c r="COQ23" s="180"/>
      <c r="COR23" s="180"/>
      <c r="COS23" s="180"/>
      <c r="COT23" s="180"/>
      <c r="COU23" s="180"/>
      <c r="COV23" s="180"/>
      <c r="COW23" s="180"/>
      <c r="COX23" s="180"/>
      <c r="COY23" s="180"/>
      <c r="COZ23" s="180"/>
      <c r="CPA23" s="180"/>
      <c r="CPB23" s="180"/>
      <c r="CPC23" s="180"/>
      <c r="CPD23" s="180"/>
      <c r="CPE23" s="180"/>
      <c r="CPF23" s="180"/>
      <c r="CPG23" s="180"/>
      <c r="CPH23" s="180"/>
      <c r="CPI23" s="180"/>
      <c r="CPJ23" s="180"/>
      <c r="CPK23" s="180"/>
      <c r="CPL23" s="180"/>
      <c r="CPM23" s="180"/>
      <c r="CPN23" s="180"/>
      <c r="CPO23" s="180"/>
      <c r="CPP23" s="180"/>
      <c r="CPQ23" s="180"/>
      <c r="CPR23" s="180"/>
      <c r="CPS23" s="180"/>
      <c r="CPT23" s="180"/>
      <c r="CPU23" s="180"/>
      <c r="CPV23" s="180"/>
      <c r="CPW23" s="180"/>
      <c r="CPX23" s="180"/>
      <c r="CPY23" s="180"/>
      <c r="CPZ23" s="180"/>
      <c r="CQA23" s="180"/>
      <c r="CQB23" s="180"/>
      <c r="CQC23" s="180"/>
      <c r="CQD23" s="180"/>
      <c r="CQE23" s="180"/>
      <c r="CQF23" s="180"/>
      <c r="CQG23" s="180"/>
      <c r="CQH23" s="180"/>
      <c r="CQI23" s="180"/>
      <c r="CQJ23" s="180"/>
      <c r="CQK23" s="180"/>
      <c r="CQL23" s="180"/>
      <c r="CQM23" s="180"/>
      <c r="CQN23" s="180"/>
      <c r="CQO23" s="180"/>
      <c r="CQP23" s="180"/>
      <c r="CQQ23" s="180"/>
      <c r="CQR23" s="180"/>
      <c r="CQS23" s="180"/>
      <c r="CQT23" s="180"/>
      <c r="CQU23" s="180"/>
      <c r="CQV23" s="180"/>
      <c r="CQW23" s="180"/>
      <c r="CQX23" s="180"/>
      <c r="CQY23" s="180"/>
      <c r="CQZ23" s="180"/>
      <c r="CRA23" s="180"/>
      <c r="CRB23" s="180"/>
      <c r="CRC23" s="180"/>
      <c r="CRD23" s="180"/>
      <c r="CRE23" s="180"/>
      <c r="CRF23" s="180"/>
      <c r="CRG23" s="180"/>
      <c r="CRH23" s="180"/>
      <c r="CRI23" s="180"/>
      <c r="CRJ23" s="180"/>
      <c r="CRK23" s="180"/>
      <c r="CRL23" s="180"/>
      <c r="CRM23" s="180"/>
      <c r="CRN23" s="180"/>
      <c r="CRO23" s="180"/>
      <c r="CRP23" s="180"/>
      <c r="CRQ23" s="180"/>
      <c r="CRR23" s="180"/>
      <c r="CRS23" s="180"/>
      <c r="CRT23" s="180"/>
      <c r="CRU23" s="180"/>
      <c r="CRV23" s="180"/>
      <c r="CRW23" s="180"/>
      <c r="CRX23" s="180"/>
      <c r="CRY23" s="180"/>
      <c r="CRZ23" s="180"/>
      <c r="CSA23" s="180"/>
      <c r="CSB23" s="180"/>
      <c r="CSC23" s="180"/>
      <c r="CSD23" s="180"/>
      <c r="CSE23" s="180"/>
      <c r="CSF23" s="180"/>
      <c r="CSG23" s="180"/>
      <c r="CSH23" s="180"/>
      <c r="CSI23" s="180"/>
      <c r="CSJ23" s="180"/>
      <c r="CSK23" s="180"/>
      <c r="CSL23" s="180"/>
      <c r="CSM23" s="180"/>
      <c r="CSN23" s="180"/>
      <c r="CSO23" s="180"/>
      <c r="CSP23" s="180"/>
      <c r="CSQ23" s="180"/>
      <c r="CSR23" s="180"/>
      <c r="CSS23" s="180"/>
      <c r="CST23" s="180"/>
      <c r="CSU23" s="180"/>
      <c r="CSV23" s="180"/>
      <c r="CSW23" s="180"/>
      <c r="CSX23" s="180"/>
      <c r="CSY23" s="180"/>
      <c r="CSZ23" s="180"/>
      <c r="CTA23" s="180"/>
      <c r="CTB23" s="180"/>
      <c r="CTC23" s="180"/>
      <c r="CTD23" s="180"/>
      <c r="CTE23" s="180"/>
      <c r="CTF23" s="180"/>
      <c r="CTG23" s="180"/>
      <c r="CTH23" s="180"/>
      <c r="CTI23" s="180"/>
      <c r="CTJ23" s="180"/>
      <c r="CTK23" s="180"/>
      <c r="CTL23" s="180"/>
      <c r="CTM23" s="180"/>
      <c r="CTN23" s="180"/>
      <c r="CTO23" s="180"/>
      <c r="CTP23" s="180"/>
      <c r="CTQ23" s="180"/>
      <c r="CTR23" s="180"/>
      <c r="CTS23" s="180"/>
      <c r="CTT23" s="180"/>
      <c r="CTU23" s="180"/>
      <c r="CTV23" s="180"/>
      <c r="CTW23" s="180"/>
      <c r="CTX23" s="180"/>
      <c r="CTY23" s="180"/>
      <c r="CTZ23" s="180"/>
      <c r="CUA23" s="180"/>
      <c r="CUB23" s="180"/>
      <c r="CUC23" s="180"/>
      <c r="CUD23" s="180"/>
      <c r="CUE23" s="180"/>
      <c r="CUF23" s="180"/>
      <c r="CUG23" s="180"/>
      <c r="CUH23" s="180"/>
      <c r="CUI23" s="180"/>
      <c r="CUJ23" s="180"/>
      <c r="CUK23" s="180"/>
      <c r="CUL23" s="180"/>
      <c r="CUM23" s="180"/>
      <c r="CUN23" s="180"/>
      <c r="CUO23" s="180"/>
      <c r="CUP23" s="180"/>
      <c r="CUQ23" s="180"/>
      <c r="CUR23" s="180"/>
      <c r="CUS23" s="180"/>
      <c r="CUT23" s="180"/>
      <c r="CUU23" s="180"/>
      <c r="CUV23" s="180"/>
      <c r="CUW23" s="180"/>
      <c r="CUX23" s="180"/>
      <c r="CUY23" s="180"/>
      <c r="CUZ23" s="180"/>
      <c r="CVA23" s="180"/>
      <c r="CVB23" s="180"/>
      <c r="CVC23" s="180"/>
      <c r="CVD23" s="180"/>
      <c r="CVE23" s="180"/>
      <c r="CVF23" s="180"/>
      <c r="CVG23" s="180"/>
      <c r="CVH23" s="180"/>
      <c r="CVI23" s="180"/>
      <c r="CVJ23" s="180"/>
      <c r="CVK23" s="180"/>
      <c r="CVL23" s="180"/>
      <c r="CVM23" s="180"/>
      <c r="CVN23" s="180"/>
      <c r="CVO23" s="180"/>
      <c r="CVP23" s="180"/>
      <c r="CVQ23" s="180"/>
      <c r="CVR23" s="180"/>
      <c r="CVS23" s="180"/>
      <c r="CVT23" s="180"/>
      <c r="CVU23" s="180"/>
      <c r="CVV23" s="180"/>
      <c r="CVW23" s="180"/>
      <c r="CVX23" s="180"/>
      <c r="CVY23" s="180"/>
      <c r="CVZ23" s="180"/>
      <c r="CWA23" s="180"/>
      <c r="CWB23" s="180"/>
      <c r="CWC23" s="180"/>
      <c r="CWD23" s="180"/>
      <c r="CWE23" s="180"/>
      <c r="CWF23" s="180"/>
      <c r="CWG23" s="180"/>
      <c r="CWH23" s="180"/>
      <c r="CWI23" s="180"/>
      <c r="CWJ23" s="180"/>
      <c r="CWK23" s="180"/>
      <c r="CWL23" s="180"/>
      <c r="CWM23" s="180"/>
      <c r="CWN23" s="180"/>
      <c r="CWO23" s="180"/>
      <c r="CWP23" s="180"/>
      <c r="CWQ23" s="180"/>
      <c r="CWR23" s="180"/>
      <c r="CWS23" s="180"/>
      <c r="CWT23" s="180"/>
      <c r="CWU23" s="180"/>
      <c r="CWV23" s="180"/>
      <c r="CWW23" s="180"/>
      <c r="CWX23" s="180"/>
      <c r="CWY23" s="180"/>
      <c r="CWZ23" s="180"/>
      <c r="CXA23" s="180"/>
      <c r="CXB23" s="180"/>
      <c r="CXC23" s="180"/>
      <c r="CXD23" s="180"/>
      <c r="CXE23" s="180"/>
      <c r="CXF23" s="180"/>
      <c r="CXG23" s="180"/>
      <c r="CXH23" s="180"/>
      <c r="CXI23" s="180"/>
      <c r="CXJ23" s="180"/>
      <c r="CXK23" s="180"/>
      <c r="CXL23" s="180"/>
      <c r="CXM23" s="180"/>
      <c r="CXN23" s="180"/>
      <c r="CXO23" s="180"/>
      <c r="CXP23" s="180"/>
      <c r="CXQ23" s="180"/>
      <c r="CXR23" s="180"/>
      <c r="CXS23" s="180"/>
      <c r="CXT23" s="180"/>
      <c r="CXU23" s="180"/>
      <c r="CXV23" s="180"/>
      <c r="CXW23" s="180"/>
      <c r="CXX23" s="180"/>
      <c r="CXY23" s="180"/>
      <c r="CXZ23" s="180"/>
      <c r="CYA23" s="180"/>
      <c r="CYB23" s="180"/>
      <c r="CYC23" s="180"/>
      <c r="CYD23" s="180"/>
      <c r="CYE23" s="180"/>
      <c r="CYF23" s="180"/>
      <c r="CYG23" s="180"/>
      <c r="CYH23" s="180"/>
      <c r="CYI23" s="180"/>
      <c r="CYJ23" s="180"/>
      <c r="CYK23" s="180"/>
      <c r="CYL23" s="180"/>
      <c r="CYM23" s="180"/>
      <c r="CYN23" s="180"/>
      <c r="CYO23" s="180"/>
      <c r="CYP23" s="180"/>
      <c r="CYQ23" s="180"/>
      <c r="CYR23" s="180"/>
      <c r="CYS23" s="180"/>
      <c r="CYT23" s="180"/>
      <c r="CYU23" s="180"/>
      <c r="CYV23" s="180"/>
      <c r="CYW23" s="180"/>
      <c r="CYX23" s="180"/>
      <c r="CYY23" s="180"/>
      <c r="CYZ23" s="180"/>
      <c r="CZA23" s="180"/>
      <c r="CZB23" s="180"/>
      <c r="CZC23" s="180"/>
      <c r="CZD23" s="180"/>
      <c r="CZE23" s="180"/>
      <c r="CZF23" s="180"/>
      <c r="CZG23" s="180"/>
      <c r="CZH23" s="180"/>
      <c r="CZI23" s="180"/>
      <c r="CZJ23" s="180"/>
      <c r="CZK23" s="180"/>
      <c r="CZL23" s="180"/>
      <c r="CZM23" s="180"/>
      <c r="CZN23" s="180"/>
      <c r="CZO23" s="180"/>
      <c r="CZP23" s="180"/>
      <c r="CZQ23" s="180"/>
      <c r="CZR23" s="180"/>
      <c r="CZS23" s="180"/>
      <c r="CZT23" s="180"/>
      <c r="CZU23" s="180"/>
      <c r="CZV23" s="180"/>
      <c r="CZW23" s="180"/>
      <c r="CZX23" s="180"/>
      <c r="CZY23" s="180"/>
      <c r="CZZ23" s="180"/>
      <c r="DAA23" s="180"/>
      <c r="DAB23" s="180"/>
      <c r="DAC23" s="180"/>
      <c r="DAD23" s="180"/>
      <c r="DAE23" s="180"/>
      <c r="DAF23" s="180"/>
      <c r="DAG23" s="180"/>
      <c r="DAH23" s="180"/>
      <c r="DAI23" s="180"/>
      <c r="DAJ23" s="180"/>
      <c r="DAK23" s="180"/>
      <c r="DAL23" s="180"/>
      <c r="DAM23" s="180"/>
      <c r="DAN23" s="180"/>
      <c r="DAO23" s="180"/>
      <c r="DAP23" s="180"/>
      <c r="DAQ23" s="180"/>
      <c r="DAR23" s="180"/>
      <c r="DAS23" s="180"/>
      <c r="DAT23" s="180"/>
      <c r="DAU23" s="180"/>
      <c r="DAV23" s="180"/>
      <c r="DAW23" s="180"/>
      <c r="DAX23" s="180"/>
      <c r="DAY23" s="180"/>
      <c r="DAZ23" s="180"/>
      <c r="DBA23" s="180"/>
      <c r="DBB23" s="180"/>
      <c r="DBC23" s="180"/>
      <c r="DBD23" s="180"/>
      <c r="DBE23" s="180"/>
      <c r="DBF23" s="180"/>
      <c r="DBG23" s="180"/>
      <c r="DBH23" s="180"/>
      <c r="DBI23" s="180"/>
      <c r="DBJ23" s="180"/>
      <c r="DBK23" s="180"/>
      <c r="DBL23" s="180"/>
      <c r="DBM23" s="180"/>
      <c r="DBN23" s="180"/>
      <c r="DBO23" s="180"/>
      <c r="DBP23" s="180"/>
      <c r="DBQ23" s="180"/>
      <c r="DBR23" s="180"/>
      <c r="DBS23" s="180"/>
      <c r="DBT23" s="180"/>
      <c r="DBU23" s="180"/>
      <c r="DBV23" s="180"/>
      <c r="DBW23" s="180"/>
      <c r="DBX23" s="180"/>
      <c r="DBY23" s="180"/>
      <c r="DBZ23" s="180"/>
      <c r="DCA23" s="180"/>
      <c r="DCB23" s="180"/>
      <c r="DCC23" s="180"/>
      <c r="DCD23" s="180"/>
      <c r="DCE23" s="180"/>
      <c r="DCF23" s="180"/>
      <c r="DCG23" s="180"/>
      <c r="DCH23" s="180"/>
      <c r="DCI23" s="180"/>
      <c r="DCJ23" s="180"/>
      <c r="DCK23" s="180"/>
      <c r="DCL23" s="180"/>
      <c r="DCM23" s="180"/>
      <c r="DCN23" s="180"/>
      <c r="DCO23" s="180"/>
      <c r="DCP23" s="180"/>
      <c r="DCQ23" s="180"/>
      <c r="DCR23" s="180"/>
      <c r="DCS23" s="180"/>
      <c r="DCT23" s="180"/>
      <c r="DCU23" s="180"/>
      <c r="DCV23" s="180"/>
      <c r="DCW23" s="180"/>
      <c r="DCX23" s="180"/>
      <c r="DCY23" s="180"/>
      <c r="DCZ23" s="180"/>
      <c r="DDA23" s="180"/>
      <c r="DDB23" s="180"/>
      <c r="DDC23" s="180"/>
      <c r="DDD23" s="180"/>
      <c r="DDE23" s="180"/>
      <c r="DDF23" s="180"/>
      <c r="DDG23" s="180"/>
      <c r="DDH23" s="180"/>
      <c r="DDI23" s="180"/>
      <c r="DDJ23" s="180"/>
      <c r="DDK23" s="180"/>
      <c r="DDL23" s="180"/>
      <c r="DDM23" s="180"/>
      <c r="DDN23" s="180"/>
      <c r="DDO23" s="180"/>
      <c r="DDP23" s="180"/>
      <c r="DDQ23" s="180"/>
      <c r="DDR23" s="180"/>
      <c r="DDS23" s="180"/>
      <c r="DDT23" s="180"/>
      <c r="DDU23" s="180"/>
      <c r="DDV23" s="180"/>
      <c r="DDW23" s="180"/>
      <c r="DDX23" s="180"/>
      <c r="DDY23" s="180"/>
      <c r="DDZ23" s="180"/>
      <c r="DEA23" s="180"/>
      <c r="DEB23" s="180"/>
      <c r="DEC23" s="180"/>
      <c r="DED23" s="180"/>
      <c r="DEE23" s="180"/>
      <c r="DEF23" s="180"/>
      <c r="DEG23" s="180"/>
      <c r="DEH23" s="180"/>
      <c r="DEI23" s="180"/>
      <c r="DEJ23" s="180"/>
      <c r="DEK23" s="180"/>
      <c r="DEL23" s="180"/>
      <c r="DEM23" s="180"/>
      <c r="DEN23" s="180"/>
      <c r="DEO23" s="180"/>
      <c r="DEP23" s="180"/>
      <c r="DEQ23" s="180"/>
      <c r="DER23" s="180"/>
      <c r="DES23" s="180"/>
      <c r="DET23" s="180"/>
      <c r="DEU23" s="180"/>
      <c r="DEV23" s="180"/>
      <c r="DEW23" s="180"/>
      <c r="DEX23" s="180"/>
      <c r="DEY23" s="180"/>
      <c r="DEZ23" s="180"/>
      <c r="DFA23" s="180"/>
      <c r="DFB23" s="180"/>
      <c r="DFC23" s="180"/>
      <c r="DFD23" s="180"/>
      <c r="DFE23" s="180"/>
      <c r="DFF23" s="180"/>
      <c r="DFG23" s="180"/>
      <c r="DFH23" s="180"/>
      <c r="DFI23" s="180"/>
      <c r="DFJ23" s="180"/>
      <c r="DFK23" s="180"/>
      <c r="DFL23" s="180"/>
      <c r="DFM23" s="180"/>
      <c r="DFN23" s="180"/>
      <c r="DFO23" s="180"/>
      <c r="DFP23" s="180"/>
      <c r="DFQ23" s="180"/>
      <c r="DFR23" s="180"/>
      <c r="DFS23" s="180"/>
      <c r="DFT23" s="180"/>
      <c r="DFU23" s="180"/>
      <c r="DFV23" s="180"/>
      <c r="DFW23" s="180"/>
      <c r="DFX23" s="180"/>
      <c r="DFY23" s="180"/>
      <c r="DFZ23" s="180"/>
      <c r="DGA23" s="180"/>
      <c r="DGB23" s="180"/>
      <c r="DGC23" s="180"/>
      <c r="DGD23" s="180"/>
      <c r="DGE23" s="180"/>
      <c r="DGF23" s="180"/>
      <c r="DGG23" s="180"/>
      <c r="DGH23" s="180"/>
      <c r="DGI23" s="180"/>
      <c r="DGJ23" s="180"/>
      <c r="DGK23" s="180"/>
      <c r="DGL23" s="180"/>
      <c r="DGM23" s="180"/>
      <c r="DGN23" s="180"/>
      <c r="DGO23" s="180"/>
      <c r="DGP23" s="180"/>
      <c r="DGQ23" s="180"/>
      <c r="DGR23" s="180"/>
      <c r="DGS23" s="180"/>
      <c r="DGT23" s="180"/>
      <c r="DGU23" s="180"/>
      <c r="DGV23" s="180"/>
      <c r="DGW23" s="180"/>
      <c r="DGX23" s="180"/>
      <c r="DGY23" s="180"/>
      <c r="DGZ23" s="180"/>
      <c r="DHA23" s="180"/>
      <c r="DHB23" s="180"/>
      <c r="DHC23" s="180"/>
      <c r="DHD23" s="180"/>
      <c r="DHE23" s="180"/>
      <c r="DHF23" s="180"/>
      <c r="DHG23" s="180"/>
      <c r="DHH23" s="180"/>
      <c r="DHI23" s="180"/>
      <c r="DHJ23" s="180"/>
      <c r="DHK23" s="180"/>
      <c r="DHL23" s="180"/>
      <c r="DHM23" s="180"/>
      <c r="DHN23" s="180"/>
      <c r="DHO23" s="180"/>
      <c r="DHP23" s="180"/>
      <c r="DHQ23" s="180"/>
      <c r="DHR23" s="180"/>
      <c r="DHS23" s="180"/>
      <c r="DHT23" s="180"/>
      <c r="DHU23" s="180"/>
      <c r="DHV23" s="180"/>
      <c r="DHW23" s="180"/>
      <c r="DHX23" s="180"/>
      <c r="DHY23" s="180"/>
      <c r="DHZ23" s="180"/>
      <c r="DIA23" s="180"/>
      <c r="DIB23" s="180"/>
      <c r="DIC23" s="180"/>
      <c r="DID23" s="180"/>
      <c r="DIE23" s="180"/>
      <c r="DIF23" s="180"/>
      <c r="DIG23" s="180"/>
      <c r="DIH23" s="180"/>
      <c r="DII23" s="180"/>
      <c r="DIJ23" s="180"/>
      <c r="DIK23" s="180"/>
      <c r="DIL23" s="180"/>
      <c r="DIM23" s="180"/>
      <c r="DIN23" s="180"/>
      <c r="DIO23" s="180"/>
      <c r="DIP23" s="180"/>
    </row>
    <row r="24" spans="1:2954" s="185" customFormat="1" ht="10.5" customHeight="1">
      <c r="A24" s="183" t="s">
        <v>177</v>
      </c>
      <c r="B24" s="67">
        <v>248</v>
      </c>
      <c r="C24" s="67">
        <v>66535071</v>
      </c>
      <c r="D24" s="67">
        <v>4335940.8669368746</v>
      </c>
      <c r="E24" s="67">
        <v>173860130</v>
      </c>
      <c r="F24" s="67">
        <v>11129587.189949306</v>
      </c>
      <c r="G24" s="67">
        <v>548735127</v>
      </c>
      <c r="H24" s="67">
        <v>38097964.384784557</v>
      </c>
      <c r="I24" s="67">
        <v>518509789</v>
      </c>
      <c r="J24" s="67">
        <v>34699323.311763808</v>
      </c>
      <c r="K24" s="67">
        <v>61205774</v>
      </c>
      <c r="L24" s="67">
        <v>4147487.9247215153</v>
      </c>
      <c r="M24" s="67">
        <v>30900238</v>
      </c>
      <c r="N24" s="67">
        <v>1959997.9397227899</v>
      </c>
      <c r="O24" s="67">
        <v>1399746129</v>
      </c>
      <c r="P24" s="67">
        <v>94370301.617878839</v>
      </c>
      <c r="Q24" s="67">
        <v>3542404</v>
      </c>
      <c r="R24" s="67">
        <v>249497.47536044996</v>
      </c>
      <c r="S24" s="180"/>
      <c r="T24" s="180"/>
      <c r="U24" s="180"/>
      <c r="V24" s="180"/>
      <c r="W24" s="180"/>
      <c r="X24" s="180"/>
      <c r="Y24" s="180"/>
      <c r="Z24" s="180"/>
      <c r="AA24" s="180"/>
      <c r="AB24" s="180"/>
      <c r="AC24" s="180"/>
      <c r="AD24" s="180"/>
      <c r="AE24" s="180"/>
      <c r="AF24" s="180"/>
      <c r="AG24" s="180"/>
      <c r="AH24" s="180"/>
      <c r="AI24" s="180"/>
      <c r="AJ24" s="180"/>
      <c r="AK24" s="180"/>
      <c r="AL24" s="180"/>
      <c r="AM24" s="180"/>
      <c r="AN24" s="180"/>
      <c r="AO24" s="180"/>
      <c r="AP24" s="180"/>
      <c r="AQ24" s="180"/>
      <c r="AR24" s="180"/>
      <c r="AS24" s="180"/>
      <c r="AT24" s="180"/>
      <c r="AU24" s="180"/>
      <c r="AV24" s="180"/>
      <c r="AW24" s="180"/>
      <c r="AX24" s="180"/>
      <c r="AY24" s="180"/>
      <c r="AZ24" s="180"/>
      <c r="BA24" s="180"/>
      <c r="BB24" s="180"/>
      <c r="BC24" s="180"/>
      <c r="BD24" s="180"/>
      <c r="BE24" s="180"/>
      <c r="BF24" s="180"/>
      <c r="BG24" s="180"/>
      <c r="BH24" s="180"/>
      <c r="BI24" s="180"/>
      <c r="BJ24" s="180"/>
      <c r="BK24" s="180"/>
      <c r="BL24" s="180"/>
      <c r="BM24" s="180"/>
      <c r="BN24" s="180"/>
      <c r="BO24" s="180"/>
      <c r="BP24" s="180"/>
      <c r="BQ24" s="180"/>
      <c r="BR24" s="180"/>
      <c r="BS24" s="180"/>
      <c r="BT24" s="180"/>
      <c r="BU24" s="180"/>
      <c r="BV24" s="180"/>
      <c r="BW24" s="180"/>
      <c r="BX24" s="180"/>
      <c r="BY24" s="180"/>
      <c r="BZ24" s="180"/>
      <c r="CA24" s="180"/>
      <c r="CB24" s="180"/>
      <c r="CC24" s="180"/>
      <c r="CD24" s="180"/>
      <c r="CE24" s="180"/>
      <c r="CF24" s="180"/>
      <c r="CG24" s="180"/>
      <c r="CH24" s="180"/>
      <c r="CI24" s="180"/>
      <c r="CJ24" s="180"/>
      <c r="CK24" s="180"/>
      <c r="CL24" s="180"/>
      <c r="CM24" s="180"/>
      <c r="CN24" s="180"/>
      <c r="CO24" s="180"/>
      <c r="CP24" s="180"/>
      <c r="CQ24" s="180"/>
      <c r="CR24" s="180"/>
      <c r="CS24" s="180"/>
      <c r="CT24" s="180"/>
      <c r="CU24" s="180"/>
      <c r="CV24" s="180"/>
      <c r="CW24" s="180"/>
      <c r="CX24" s="180"/>
      <c r="CY24" s="180"/>
      <c r="CZ24" s="180"/>
      <c r="DA24" s="180"/>
      <c r="DB24" s="180"/>
      <c r="DC24" s="180"/>
      <c r="DD24" s="180"/>
      <c r="DE24" s="180"/>
      <c r="DF24" s="180"/>
      <c r="DG24" s="180"/>
      <c r="DH24" s="180"/>
      <c r="DI24" s="180"/>
      <c r="DJ24" s="180"/>
      <c r="DK24" s="180"/>
      <c r="DL24" s="180"/>
      <c r="DM24" s="180"/>
      <c r="DN24" s="180"/>
      <c r="DO24" s="180"/>
      <c r="DP24" s="180"/>
      <c r="DQ24" s="180"/>
      <c r="DR24" s="180"/>
      <c r="DS24" s="180"/>
      <c r="DT24" s="180"/>
      <c r="DU24" s="180"/>
      <c r="DV24" s="180"/>
      <c r="DW24" s="180"/>
      <c r="DX24" s="180"/>
      <c r="DY24" s="180"/>
      <c r="DZ24" s="180"/>
      <c r="EA24" s="180"/>
      <c r="EB24" s="180"/>
      <c r="EC24" s="180"/>
      <c r="ED24" s="180"/>
      <c r="EE24" s="180"/>
      <c r="EF24" s="180"/>
      <c r="EG24" s="180"/>
      <c r="EH24" s="180"/>
      <c r="EI24" s="180"/>
      <c r="EJ24" s="180"/>
      <c r="EK24" s="180"/>
      <c r="EL24" s="180"/>
      <c r="EM24" s="180"/>
      <c r="EN24" s="180"/>
      <c r="EO24" s="180"/>
      <c r="EP24" s="180"/>
      <c r="EQ24" s="180"/>
      <c r="ER24" s="180"/>
      <c r="ES24" s="180"/>
      <c r="ET24" s="180"/>
      <c r="EU24" s="180"/>
      <c r="EV24" s="180"/>
      <c r="EW24" s="180"/>
      <c r="EX24" s="180"/>
      <c r="EY24" s="180"/>
      <c r="EZ24" s="180"/>
      <c r="FA24" s="180"/>
      <c r="FB24" s="180"/>
      <c r="FC24" s="180"/>
      <c r="FD24" s="180"/>
      <c r="FE24" s="180"/>
      <c r="FF24" s="180"/>
      <c r="FG24" s="180"/>
      <c r="FH24" s="180"/>
      <c r="FI24" s="180"/>
      <c r="FJ24" s="180"/>
      <c r="FK24" s="180"/>
      <c r="FL24" s="180"/>
      <c r="FM24" s="180"/>
      <c r="FN24" s="180"/>
      <c r="FO24" s="180"/>
      <c r="FP24" s="180"/>
      <c r="FQ24" s="180"/>
      <c r="FR24" s="180"/>
      <c r="FS24" s="180"/>
      <c r="FT24" s="180"/>
      <c r="FU24" s="180"/>
      <c r="FV24" s="180"/>
      <c r="FW24" s="180"/>
      <c r="FX24" s="180"/>
      <c r="FY24" s="180"/>
      <c r="FZ24" s="180"/>
      <c r="GA24" s="180"/>
      <c r="GB24" s="180"/>
      <c r="GC24" s="180"/>
      <c r="GD24" s="180"/>
      <c r="GE24" s="180"/>
      <c r="GF24" s="180"/>
      <c r="GG24" s="180"/>
      <c r="GH24" s="180"/>
      <c r="GI24" s="180"/>
      <c r="GJ24" s="180"/>
      <c r="GK24" s="180"/>
      <c r="GL24" s="180"/>
      <c r="GM24" s="180"/>
      <c r="GN24" s="180"/>
      <c r="GO24" s="180"/>
      <c r="GP24" s="180"/>
      <c r="GQ24" s="180"/>
      <c r="GR24" s="180"/>
      <c r="GS24" s="180"/>
      <c r="GT24" s="180"/>
      <c r="GU24" s="180"/>
      <c r="GV24" s="180"/>
      <c r="GW24" s="180"/>
      <c r="GX24" s="180"/>
      <c r="GY24" s="180"/>
      <c r="GZ24" s="180"/>
      <c r="HA24" s="180"/>
      <c r="HB24" s="180"/>
      <c r="HC24" s="180"/>
      <c r="HD24" s="180"/>
      <c r="HE24" s="180"/>
      <c r="HF24" s="180"/>
      <c r="HG24" s="180"/>
      <c r="HH24" s="180"/>
      <c r="HI24" s="180"/>
      <c r="HJ24" s="180"/>
      <c r="HK24" s="180"/>
      <c r="HL24" s="180"/>
      <c r="HM24" s="180"/>
      <c r="HN24" s="180"/>
      <c r="HO24" s="180"/>
      <c r="HP24" s="180"/>
      <c r="HQ24" s="180"/>
      <c r="HR24" s="180"/>
      <c r="HS24" s="180"/>
      <c r="HT24" s="180"/>
      <c r="HU24" s="180"/>
      <c r="HV24" s="180"/>
      <c r="HW24" s="180"/>
      <c r="HX24" s="180"/>
      <c r="HY24" s="180"/>
      <c r="HZ24" s="180"/>
      <c r="IA24" s="180"/>
      <c r="IB24" s="180"/>
      <c r="IC24" s="180"/>
      <c r="ID24" s="180"/>
      <c r="IE24" s="180"/>
      <c r="IF24" s="180"/>
      <c r="IG24" s="180"/>
      <c r="IH24" s="180"/>
      <c r="II24" s="180"/>
      <c r="IJ24" s="180"/>
      <c r="IK24" s="180"/>
      <c r="IL24" s="180"/>
      <c r="IM24" s="180"/>
      <c r="IN24" s="180"/>
      <c r="IO24" s="180"/>
      <c r="IP24" s="180"/>
      <c r="IQ24" s="180"/>
      <c r="IR24" s="180"/>
      <c r="IS24" s="180"/>
      <c r="IT24" s="180"/>
      <c r="IU24" s="180"/>
      <c r="IV24" s="180"/>
      <c r="IW24" s="180"/>
      <c r="IX24" s="180"/>
      <c r="IY24" s="180"/>
      <c r="IZ24" s="180"/>
      <c r="JA24" s="180"/>
      <c r="JB24" s="180"/>
      <c r="JC24" s="180"/>
      <c r="JD24" s="180"/>
      <c r="JE24" s="180"/>
      <c r="JF24" s="180"/>
      <c r="JG24" s="180"/>
      <c r="JH24" s="180"/>
      <c r="JI24" s="180"/>
      <c r="JJ24" s="180"/>
      <c r="JK24" s="180"/>
      <c r="JL24" s="180"/>
      <c r="JM24" s="180"/>
      <c r="JN24" s="180"/>
      <c r="JO24" s="180"/>
      <c r="JP24" s="180"/>
      <c r="JQ24" s="180"/>
      <c r="JR24" s="180"/>
      <c r="JS24" s="180"/>
      <c r="JT24" s="180"/>
      <c r="JU24" s="180"/>
      <c r="JV24" s="180"/>
      <c r="JW24" s="180"/>
      <c r="JX24" s="180"/>
      <c r="JY24" s="180"/>
      <c r="JZ24" s="180"/>
      <c r="KA24" s="180"/>
      <c r="KB24" s="180"/>
      <c r="KC24" s="180"/>
      <c r="KD24" s="180"/>
      <c r="KE24" s="180"/>
      <c r="KF24" s="180"/>
      <c r="KG24" s="180"/>
      <c r="KH24" s="180"/>
      <c r="KI24" s="180"/>
      <c r="KJ24" s="180"/>
      <c r="KK24" s="180"/>
      <c r="KL24" s="180"/>
      <c r="KM24" s="180"/>
      <c r="KN24" s="180"/>
      <c r="KO24" s="180"/>
      <c r="KP24" s="180"/>
      <c r="KQ24" s="180"/>
      <c r="KR24" s="180"/>
      <c r="KS24" s="180"/>
      <c r="KT24" s="180"/>
      <c r="KU24" s="180"/>
      <c r="KV24" s="180"/>
      <c r="KW24" s="180"/>
      <c r="KX24" s="180"/>
      <c r="KY24" s="180"/>
      <c r="KZ24" s="180"/>
      <c r="LA24" s="180"/>
      <c r="LB24" s="180"/>
      <c r="LC24" s="180"/>
      <c r="LD24" s="180"/>
      <c r="LE24" s="180"/>
      <c r="LF24" s="180"/>
      <c r="LG24" s="180"/>
      <c r="LH24" s="180"/>
      <c r="LI24" s="180"/>
      <c r="LJ24" s="180"/>
      <c r="LK24" s="180"/>
      <c r="LL24" s="180"/>
      <c r="LM24" s="180"/>
      <c r="LN24" s="180"/>
      <c r="LO24" s="180"/>
      <c r="LP24" s="180"/>
      <c r="LQ24" s="180"/>
      <c r="LR24" s="180"/>
      <c r="LS24" s="180"/>
      <c r="LT24" s="180"/>
      <c r="LU24" s="180"/>
      <c r="LV24" s="180"/>
      <c r="LW24" s="180"/>
      <c r="LX24" s="180"/>
      <c r="LY24" s="180"/>
      <c r="LZ24" s="180"/>
      <c r="MA24" s="180"/>
      <c r="MB24" s="180"/>
      <c r="MC24" s="180"/>
      <c r="MD24" s="180"/>
      <c r="ME24" s="180"/>
      <c r="MF24" s="180"/>
      <c r="MG24" s="180"/>
      <c r="MH24" s="180"/>
      <c r="MI24" s="180"/>
      <c r="MJ24" s="180"/>
      <c r="MK24" s="180"/>
      <c r="ML24" s="180"/>
      <c r="MM24" s="180"/>
      <c r="MN24" s="180"/>
      <c r="MO24" s="180"/>
      <c r="MP24" s="180"/>
      <c r="MQ24" s="180"/>
      <c r="MR24" s="180"/>
      <c r="MS24" s="180"/>
      <c r="MT24" s="180"/>
      <c r="MU24" s="180"/>
      <c r="MV24" s="180"/>
      <c r="MW24" s="180"/>
      <c r="MX24" s="180"/>
      <c r="MY24" s="180"/>
      <c r="MZ24" s="180"/>
      <c r="NA24" s="180"/>
      <c r="NB24" s="180"/>
      <c r="NC24" s="180"/>
      <c r="ND24" s="180"/>
      <c r="NE24" s="180"/>
      <c r="NF24" s="180"/>
      <c r="NG24" s="180"/>
      <c r="NH24" s="180"/>
      <c r="NI24" s="180"/>
      <c r="NJ24" s="180"/>
      <c r="NK24" s="180"/>
      <c r="NL24" s="180"/>
      <c r="NM24" s="180"/>
      <c r="NN24" s="180"/>
      <c r="NO24" s="180"/>
      <c r="NP24" s="180"/>
      <c r="NQ24" s="180"/>
      <c r="NR24" s="180"/>
      <c r="NS24" s="180"/>
      <c r="NT24" s="180"/>
      <c r="NU24" s="180"/>
      <c r="NV24" s="180"/>
      <c r="NW24" s="180"/>
      <c r="NX24" s="180"/>
      <c r="NY24" s="180"/>
      <c r="NZ24" s="180"/>
      <c r="OA24" s="180"/>
      <c r="OB24" s="180"/>
      <c r="OC24" s="180"/>
      <c r="OD24" s="180"/>
      <c r="OE24" s="180"/>
      <c r="OF24" s="180"/>
      <c r="OG24" s="180"/>
      <c r="OH24" s="180"/>
      <c r="OI24" s="180"/>
      <c r="OJ24" s="180"/>
      <c r="OK24" s="180"/>
      <c r="OL24" s="180"/>
      <c r="OM24" s="180"/>
      <c r="ON24" s="180"/>
      <c r="OO24" s="180"/>
      <c r="OP24" s="180"/>
      <c r="OQ24" s="180"/>
      <c r="OR24" s="180"/>
      <c r="OS24" s="180"/>
      <c r="OT24" s="180"/>
      <c r="OU24" s="180"/>
      <c r="OV24" s="180"/>
      <c r="OW24" s="180"/>
      <c r="OX24" s="180"/>
      <c r="OY24" s="180"/>
      <c r="OZ24" s="180"/>
      <c r="PA24" s="180"/>
      <c r="PB24" s="180"/>
      <c r="PC24" s="180"/>
      <c r="PD24" s="180"/>
      <c r="PE24" s="180"/>
      <c r="PF24" s="180"/>
      <c r="PG24" s="180"/>
      <c r="PH24" s="180"/>
      <c r="PI24" s="180"/>
      <c r="PJ24" s="180"/>
      <c r="PK24" s="180"/>
      <c r="PL24" s="180"/>
      <c r="PM24" s="180"/>
      <c r="PN24" s="180"/>
      <c r="PO24" s="180"/>
      <c r="PP24" s="180"/>
      <c r="PQ24" s="180"/>
      <c r="PR24" s="180"/>
      <c r="PS24" s="180"/>
      <c r="PT24" s="180"/>
      <c r="PU24" s="180"/>
      <c r="PV24" s="180"/>
      <c r="PW24" s="180"/>
      <c r="PX24" s="180"/>
      <c r="PY24" s="180"/>
      <c r="PZ24" s="180"/>
      <c r="QA24" s="180"/>
      <c r="QB24" s="180"/>
      <c r="QC24" s="180"/>
      <c r="QD24" s="180"/>
      <c r="QE24" s="180"/>
      <c r="QF24" s="180"/>
      <c r="QG24" s="180"/>
      <c r="QH24" s="180"/>
      <c r="QI24" s="180"/>
      <c r="QJ24" s="180"/>
      <c r="QK24" s="180"/>
      <c r="QL24" s="180"/>
      <c r="QM24" s="180"/>
      <c r="QN24" s="180"/>
      <c r="QO24" s="180"/>
      <c r="QP24" s="180"/>
      <c r="QQ24" s="180"/>
      <c r="QR24" s="180"/>
      <c r="QS24" s="180"/>
      <c r="QT24" s="180"/>
      <c r="QU24" s="180"/>
      <c r="QV24" s="180"/>
      <c r="QW24" s="180"/>
      <c r="QX24" s="180"/>
      <c r="QY24" s="180"/>
      <c r="QZ24" s="180"/>
      <c r="RA24" s="180"/>
      <c r="RB24" s="180"/>
      <c r="RC24" s="180"/>
      <c r="RD24" s="180"/>
      <c r="RE24" s="180"/>
      <c r="RF24" s="180"/>
      <c r="RG24" s="180"/>
      <c r="RH24" s="180"/>
      <c r="RI24" s="180"/>
      <c r="RJ24" s="180"/>
      <c r="RK24" s="180"/>
      <c r="RL24" s="180"/>
      <c r="RM24" s="180"/>
      <c r="RN24" s="180"/>
      <c r="RO24" s="180"/>
      <c r="RP24" s="180"/>
      <c r="RQ24" s="180"/>
      <c r="RR24" s="180"/>
      <c r="RS24" s="180"/>
      <c r="RT24" s="180"/>
      <c r="RU24" s="180"/>
      <c r="RV24" s="180"/>
      <c r="RW24" s="180"/>
      <c r="RX24" s="180"/>
      <c r="RY24" s="180"/>
      <c r="RZ24" s="180"/>
      <c r="SA24" s="180"/>
      <c r="SB24" s="180"/>
      <c r="SC24" s="180"/>
      <c r="SD24" s="180"/>
      <c r="SE24" s="180"/>
      <c r="SF24" s="180"/>
      <c r="SG24" s="180"/>
      <c r="SH24" s="180"/>
      <c r="SI24" s="180"/>
      <c r="SJ24" s="180"/>
      <c r="SK24" s="180"/>
      <c r="SL24" s="180"/>
      <c r="SM24" s="180"/>
      <c r="SN24" s="180"/>
      <c r="SO24" s="180"/>
      <c r="SP24" s="180"/>
      <c r="SQ24" s="180"/>
      <c r="SR24" s="180"/>
      <c r="SS24" s="180"/>
      <c r="ST24" s="180"/>
      <c r="SU24" s="180"/>
      <c r="SV24" s="180"/>
      <c r="SW24" s="180"/>
      <c r="SX24" s="180"/>
      <c r="SY24" s="180"/>
      <c r="SZ24" s="180"/>
      <c r="TA24" s="180"/>
      <c r="TB24" s="180"/>
      <c r="TC24" s="180"/>
      <c r="TD24" s="180"/>
      <c r="TE24" s="180"/>
      <c r="TF24" s="180"/>
      <c r="TG24" s="180"/>
      <c r="TH24" s="180"/>
      <c r="TI24" s="180"/>
      <c r="TJ24" s="180"/>
      <c r="TK24" s="180"/>
      <c r="TL24" s="180"/>
      <c r="TM24" s="180"/>
      <c r="TN24" s="180"/>
      <c r="TO24" s="180"/>
      <c r="TP24" s="180"/>
      <c r="TQ24" s="180"/>
      <c r="TR24" s="180"/>
      <c r="TS24" s="180"/>
      <c r="TT24" s="180"/>
      <c r="TU24" s="180"/>
      <c r="TV24" s="180"/>
      <c r="TW24" s="180"/>
      <c r="TX24" s="180"/>
      <c r="TY24" s="180"/>
      <c r="TZ24" s="180"/>
      <c r="UA24" s="180"/>
      <c r="UB24" s="180"/>
      <c r="UC24" s="180"/>
      <c r="UD24" s="180"/>
      <c r="UE24" s="180"/>
      <c r="UF24" s="180"/>
      <c r="UG24" s="180"/>
      <c r="UH24" s="180"/>
      <c r="UI24" s="180"/>
      <c r="UJ24" s="180"/>
      <c r="UK24" s="180"/>
      <c r="UL24" s="180"/>
      <c r="UM24" s="180"/>
      <c r="UN24" s="180"/>
      <c r="UO24" s="180"/>
      <c r="UP24" s="180"/>
      <c r="UQ24" s="180"/>
      <c r="UR24" s="180"/>
      <c r="US24" s="180"/>
      <c r="UT24" s="180"/>
      <c r="UU24" s="180"/>
      <c r="UV24" s="180"/>
      <c r="UW24" s="180"/>
      <c r="UX24" s="180"/>
      <c r="UY24" s="180"/>
      <c r="UZ24" s="180"/>
      <c r="VA24" s="180"/>
      <c r="VB24" s="180"/>
      <c r="VC24" s="180"/>
      <c r="VD24" s="180"/>
      <c r="VE24" s="180"/>
      <c r="VF24" s="180"/>
      <c r="VG24" s="180"/>
      <c r="VH24" s="180"/>
      <c r="VI24" s="180"/>
      <c r="VJ24" s="180"/>
      <c r="VK24" s="180"/>
      <c r="VL24" s="180"/>
      <c r="VM24" s="180"/>
      <c r="VN24" s="180"/>
      <c r="VO24" s="180"/>
      <c r="VP24" s="180"/>
      <c r="VQ24" s="180"/>
      <c r="VR24" s="180"/>
      <c r="VS24" s="180"/>
      <c r="VT24" s="180"/>
      <c r="VU24" s="180"/>
      <c r="VV24" s="180"/>
      <c r="VW24" s="180"/>
      <c r="VX24" s="180"/>
      <c r="VY24" s="180"/>
      <c r="VZ24" s="180"/>
      <c r="WA24" s="180"/>
      <c r="WB24" s="180"/>
      <c r="WC24" s="180"/>
      <c r="WD24" s="180"/>
      <c r="WE24" s="180"/>
      <c r="WF24" s="180"/>
      <c r="WG24" s="180"/>
      <c r="WH24" s="180"/>
      <c r="WI24" s="180"/>
      <c r="WJ24" s="180"/>
      <c r="WK24" s="180"/>
      <c r="WL24" s="180"/>
      <c r="WM24" s="180"/>
      <c r="WN24" s="180"/>
      <c r="WO24" s="180"/>
      <c r="WP24" s="180"/>
      <c r="WQ24" s="180"/>
      <c r="WR24" s="180"/>
      <c r="WS24" s="180"/>
      <c r="WT24" s="180"/>
      <c r="WU24" s="180"/>
      <c r="WV24" s="180"/>
      <c r="WW24" s="180"/>
      <c r="WX24" s="180"/>
      <c r="WY24" s="180"/>
      <c r="WZ24" s="180"/>
      <c r="XA24" s="180"/>
      <c r="XB24" s="180"/>
      <c r="XC24" s="180"/>
      <c r="XD24" s="180"/>
      <c r="XE24" s="180"/>
      <c r="XF24" s="180"/>
      <c r="XG24" s="180"/>
      <c r="XH24" s="180"/>
      <c r="XI24" s="180"/>
      <c r="XJ24" s="180"/>
      <c r="XK24" s="180"/>
      <c r="XL24" s="180"/>
      <c r="XM24" s="180"/>
      <c r="XN24" s="180"/>
      <c r="XO24" s="180"/>
      <c r="XP24" s="180"/>
      <c r="XQ24" s="180"/>
      <c r="XR24" s="180"/>
      <c r="XS24" s="180"/>
      <c r="XT24" s="180"/>
      <c r="XU24" s="180"/>
      <c r="XV24" s="180"/>
      <c r="XW24" s="180"/>
      <c r="XX24" s="180"/>
      <c r="XY24" s="180"/>
      <c r="XZ24" s="180"/>
      <c r="YA24" s="180"/>
      <c r="YB24" s="180"/>
      <c r="YC24" s="180"/>
      <c r="YD24" s="180"/>
      <c r="YE24" s="180"/>
      <c r="YF24" s="180"/>
      <c r="YG24" s="180"/>
      <c r="YH24" s="180"/>
      <c r="YI24" s="180"/>
      <c r="YJ24" s="180"/>
      <c r="YK24" s="180"/>
      <c r="YL24" s="180"/>
      <c r="YM24" s="180"/>
      <c r="YN24" s="180"/>
      <c r="YO24" s="180"/>
      <c r="YP24" s="180"/>
      <c r="YQ24" s="180"/>
      <c r="YR24" s="180"/>
      <c r="YS24" s="180"/>
      <c r="YT24" s="180"/>
      <c r="YU24" s="180"/>
      <c r="YV24" s="180"/>
      <c r="YW24" s="180"/>
      <c r="YX24" s="180"/>
      <c r="YY24" s="180"/>
      <c r="YZ24" s="180"/>
      <c r="ZA24" s="180"/>
      <c r="ZB24" s="180"/>
      <c r="ZC24" s="180"/>
      <c r="ZD24" s="180"/>
      <c r="ZE24" s="180"/>
      <c r="ZF24" s="180"/>
      <c r="ZG24" s="180"/>
      <c r="ZH24" s="180"/>
      <c r="ZI24" s="180"/>
      <c r="ZJ24" s="180"/>
      <c r="ZK24" s="180"/>
      <c r="ZL24" s="180"/>
      <c r="ZM24" s="180"/>
      <c r="ZN24" s="180"/>
      <c r="ZO24" s="180"/>
      <c r="ZP24" s="180"/>
      <c r="ZQ24" s="180"/>
      <c r="ZR24" s="180"/>
      <c r="ZS24" s="180"/>
      <c r="ZT24" s="180"/>
      <c r="ZU24" s="180"/>
      <c r="ZV24" s="180"/>
      <c r="ZW24" s="180"/>
      <c r="ZX24" s="180"/>
      <c r="ZY24" s="180"/>
      <c r="ZZ24" s="180"/>
      <c r="AAA24" s="180"/>
      <c r="AAB24" s="180"/>
      <c r="AAC24" s="180"/>
      <c r="AAD24" s="180"/>
      <c r="AAE24" s="180"/>
      <c r="AAF24" s="180"/>
      <c r="AAG24" s="180"/>
      <c r="AAH24" s="180"/>
      <c r="AAI24" s="180"/>
      <c r="AAJ24" s="180"/>
      <c r="AAK24" s="180"/>
      <c r="AAL24" s="180"/>
      <c r="AAM24" s="180"/>
      <c r="AAN24" s="180"/>
      <c r="AAO24" s="180"/>
      <c r="AAP24" s="180"/>
      <c r="AAQ24" s="180"/>
      <c r="AAR24" s="180"/>
      <c r="AAS24" s="180"/>
      <c r="AAT24" s="180"/>
      <c r="AAU24" s="180"/>
      <c r="AAV24" s="180"/>
      <c r="AAW24" s="180"/>
      <c r="AAX24" s="180"/>
      <c r="AAY24" s="180"/>
      <c r="AAZ24" s="180"/>
      <c r="ABA24" s="180"/>
      <c r="ABB24" s="180"/>
      <c r="ABC24" s="180"/>
      <c r="ABD24" s="180"/>
      <c r="ABE24" s="180"/>
      <c r="ABF24" s="180"/>
      <c r="ABG24" s="180"/>
      <c r="ABH24" s="180"/>
      <c r="ABI24" s="180"/>
      <c r="ABJ24" s="180"/>
      <c r="ABK24" s="180"/>
      <c r="ABL24" s="180"/>
      <c r="ABM24" s="180"/>
      <c r="ABN24" s="180"/>
      <c r="ABO24" s="180"/>
      <c r="ABP24" s="180"/>
      <c r="ABQ24" s="180"/>
      <c r="ABR24" s="180"/>
      <c r="ABS24" s="180"/>
      <c r="ABT24" s="180"/>
      <c r="ABU24" s="180"/>
      <c r="ABV24" s="180"/>
      <c r="ABW24" s="180"/>
      <c r="ABX24" s="180"/>
      <c r="ABY24" s="180"/>
      <c r="ABZ24" s="180"/>
      <c r="ACA24" s="180"/>
      <c r="ACB24" s="180"/>
      <c r="ACC24" s="180"/>
      <c r="ACD24" s="180"/>
      <c r="ACE24" s="180"/>
      <c r="ACF24" s="180"/>
      <c r="ACG24" s="180"/>
      <c r="ACH24" s="180"/>
      <c r="ACI24" s="180"/>
      <c r="ACJ24" s="180"/>
      <c r="ACK24" s="180"/>
      <c r="ACL24" s="180"/>
      <c r="ACM24" s="180"/>
      <c r="ACN24" s="180"/>
      <c r="ACO24" s="180"/>
      <c r="ACP24" s="180"/>
      <c r="ACQ24" s="180"/>
      <c r="ACR24" s="180"/>
      <c r="ACS24" s="180"/>
      <c r="ACT24" s="180"/>
      <c r="ACU24" s="180"/>
      <c r="ACV24" s="180"/>
      <c r="ACW24" s="180"/>
      <c r="ACX24" s="180"/>
      <c r="ACY24" s="180"/>
      <c r="ACZ24" s="180"/>
      <c r="ADA24" s="180"/>
      <c r="ADB24" s="180"/>
      <c r="ADC24" s="180"/>
      <c r="ADD24" s="180"/>
      <c r="ADE24" s="180"/>
      <c r="ADF24" s="180"/>
      <c r="ADG24" s="180"/>
      <c r="ADH24" s="180"/>
      <c r="ADI24" s="180"/>
      <c r="ADJ24" s="180"/>
      <c r="ADK24" s="180"/>
      <c r="ADL24" s="180"/>
      <c r="ADM24" s="180"/>
      <c r="ADN24" s="180"/>
      <c r="ADO24" s="180"/>
      <c r="ADP24" s="180"/>
      <c r="ADQ24" s="180"/>
      <c r="ADR24" s="180"/>
      <c r="ADS24" s="180"/>
      <c r="ADT24" s="180"/>
      <c r="ADU24" s="180"/>
      <c r="ADV24" s="180"/>
      <c r="ADW24" s="180"/>
      <c r="ADX24" s="180"/>
      <c r="ADY24" s="180"/>
      <c r="ADZ24" s="180"/>
      <c r="AEA24" s="180"/>
      <c r="AEB24" s="180"/>
      <c r="AEC24" s="180"/>
      <c r="AED24" s="180"/>
      <c r="AEE24" s="180"/>
      <c r="AEF24" s="180"/>
      <c r="AEG24" s="180"/>
      <c r="AEH24" s="180"/>
      <c r="AEI24" s="180"/>
      <c r="AEJ24" s="180"/>
      <c r="AEK24" s="180"/>
      <c r="AEL24" s="180"/>
      <c r="AEM24" s="180"/>
      <c r="AEN24" s="180"/>
      <c r="AEO24" s="180"/>
      <c r="AEP24" s="180"/>
      <c r="AEQ24" s="180"/>
      <c r="AER24" s="180"/>
      <c r="AES24" s="180"/>
      <c r="AET24" s="180"/>
      <c r="AEU24" s="180"/>
      <c r="AEV24" s="180"/>
      <c r="AEW24" s="180"/>
      <c r="AEX24" s="180"/>
      <c r="AEY24" s="180"/>
      <c r="AEZ24" s="180"/>
      <c r="AFA24" s="180"/>
      <c r="AFB24" s="180"/>
      <c r="AFC24" s="180"/>
      <c r="AFD24" s="180"/>
      <c r="AFE24" s="180"/>
      <c r="AFF24" s="180"/>
      <c r="AFG24" s="180"/>
      <c r="AFH24" s="180"/>
      <c r="AFI24" s="180"/>
      <c r="AFJ24" s="180"/>
      <c r="AFK24" s="180"/>
      <c r="AFL24" s="180"/>
      <c r="AFM24" s="180"/>
      <c r="AFN24" s="180"/>
      <c r="AFO24" s="180"/>
      <c r="AFP24" s="180"/>
      <c r="AFQ24" s="180"/>
      <c r="AFR24" s="180"/>
      <c r="AFS24" s="180"/>
      <c r="AFT24" s="180"/>
      <c r="AFU24" s="180"/>
      <c r="AFV24" s="180"/>
      <c r="AFW24" s="180"/>
      <c r="AFX24" s="180"/>
      <c r="AFY24" s="180"/>
      <c r="AFZ24" s="180"/>
      <c r="AGA24" s="180"/>
      <c r="AGB24" s="180"/>
      <c r="AGC24" s="180"/>
      <c r="AGD24" s="180"/>
      <c r="AGE24" s="180"/>
      <c r="AGF24" s="180"/>
      <c r="AGG24" s="180"/>
      <c r="AGH24" s="180"/>
      <c r="AGI24" s="180"/>
      <c r="AGJ24" s="180"/>
      <c r="AGK24" s="180"/>
      <c r="AGL24" s="180"/>
      <c r="AGM24" s="180"/>
      <c r="AGN24" s="180"/>
      <c r="AGO24" s="180"/>
      <c r="AGP24" s="180"/>
      <c r="AGQ24" s="180"/>
      <c r="AGR24" s="180"/>
      <c r="AGS24" s="180"/>
      <c r="AGT24" s="180"/>
      <c r="AGU24" s="180"/>
      <c r="AGV24" s="180"/>
      <c r="AGW24" s="180"/>
      <c r="AGX24" s="180"/>
      <c r="AGY24" s="180"/>
      <c r="AGZ24" s="180"/>
      <c r="AHA24" s="180"/>
      <c r="AHB24" s="180"/>
      <c r="AHC24" s="180"/>
      <c r="AHD24" s="180"/>
      <c r="AHE24" s="180"/>
      <c r="AHF24" s="180"/>
      <c r="AHG24" s="180"/>
      <c r="AHH24" s="180"/>
      <c r="AHI24" s="180"/>
      <c r="AHJ24" s="180"/>
      <c r="AHK24" s="180"/>
      <c r="AHL24" s="180"/>
      <c r="AHM24" s="180"/>
      <c r="AHN24" s="180"/>
      <c r="AHO24" s="180"/>
      <c r="AHP24" s="180"/>
      <c r="AHQ24" s="180"/>
      <c r="AHR24" s="180"/>
      <c r="AHS24" s="180"/>
      <c r="AHT24" s="180"/>
      <c r="AHU24" s="180"/>
      <c r="AHV24" s="180"/>
      <c r="AHW24" s="180"/>
      <c r="AHX24" s="180"/>
      <c r="AHY24" s="180"/>
      <c r="AHZ24" s="180"/>
      <c r="AIA24" s="180"/>
      <c r="AIB24" s="180"/>
      <c r="AIC24" s="180"/>
      <c r="AID24" s="180"/>
      <c r="AIE24" s="180"/>
      <c r="AIF24" s="180"/>
      <c r="AIG24" s="180"/>
      <c r="AIH24" s="180"/>
      <c r="AII24" s="180"/>
      <c r="AIJ24" s="180"/>
      <c r="AIK24" s="180"/>
      <c r="AIL24" s="180"/>
      <c r="AIM24" s="180"/>
      <c r="AIN24" s="180"/>
      <c r="AIO24" s="180"/>
      <c r="AIP24" s="180"/>
      <c r="AIQ24" s="180"/>
      <c r="AIR24" s="180"/>
      <c r="AIS24" s="180"/>
      <c r="AIT24" s="180"/>
      <c r="AIU24" s="180"/>
      <c r="AIV24" s="180"/>
      <c r="AIW24" s="180"/>
      <c r="AIX24" s="180"/>
      <c r="AIY24" s="180"/>
      <c r="AIZ24" s="180"/>
      <c r="AJA24" s="180"/>
      <c r="AJB24" s="180"/>
      <c r="AJC24" s="180"/>
      <c r="AJD24" s="180"/>
      <c r="AJE24" s="180"/>
      <c r="AJF24" s="180"/>
      <c r="AJG24" s="180"/>
      <c r="AJH24" s="180"/>
      <c r="AJI24" s="180"/>
      <c r="AJJ24" s="180"/>
      <c r="AJK24" s="180"/>
      <c r="AJL24" s="180"/>
      <c r="AJM24" s="180"/>
      <c r="AJN24" s="180"/>
      <c r="AJO24" s="180"/>
      <c r="AJP24" s="180"/>
      <c r="AJQ24" s="180"/>
      <c r="AJR24" s="180"/>
      <c r="AJS24" s="180"/>
      <c r="AJT24" s="180"/>
      <c r="AJU24" s="180"/>
      <c r="AJV24" s="180"/>
      <c r="AJW24" s="180"/>
      <c r="AJX24" s="180"/>
      <c r="AJY24" s="180"/>
      <c r="AJZ24" s="180"/>
      <c r="AKA24" s="180"/>
      <c r="AKB24" s="180"/>
      <c r="AKC24" s="180"/>
      <c r="AKD24" s="180"/>
      <c r="AKE24" s="180"/>
      <c r="AKF24" s="180"/>
      <c r="AKG24" s="180"/>
      <c r="AKH24" s="180"/>
      <c r="AKI24" s="180"/>
      <c r="AKJ24" s="180"/>
      <c r="AKK24" s="180"/>
      <c r="AKL24" s="180"/>
      <c r="AKM24" s="180"/>
      <c r="AKN24" s="180"/>
      <c r="AKO24" s="180"/>
      <c r="AKP24" s="180"/>
      <c r="AKQ24" s="180"/>
      <c r="AKR24" s="180"/>
      <c r="AKS24" s="180"/>
      <c r="AKT24" s="180"/>
      <c r="AKU24" s="180"/>
      <c r="AKV24" s="180"/>
      <c r="AKW24" s="180"/>
      <c r="AKX24" s="180"/>
      <c r="AKY24" s="180"/>
      <c r="AKZ24" s="180"/>
      <c r="ALA24" s="180"/>
      <c r="ALB24" s="180"/>
      <c r="ALC24" s="180"/>
      <c r="ALD24" s="180"/>
      <c r="ALE24" s="180"/>
      <c r="ALF24" s="180"/>
      <c r="ALG24" s="180"/>
      <c r="ALH24" s="180"/>
      <c r="ALI24" s="180"/>
      <c r="ALJ24" s="180"/>
      <c r="ALK24" s="180"/>
      <c r="ALL24" s="180"/>
      <c r="ALM24" s="180"/>
      <c r="ALN24" s="180"/>
      <c r="ALO24" s="180"/>
      <c r="ALP24" s="180"/>
      <c r="ALQ24" s="180"/>
      <c r="ALR24" s="180"/>
      <c r="ALS24" s="180"/>
      <c r="ALT24" s="180"/>
      <c r="ALU24" s="180"/>
      <c r="ALV24" s="180"/>
      <c r="ALW24" s="180"/>
      <c r="ALX24" s="180"/>
      <c r="ALY24" s="180"/>
      <c r="ALZ24" s="180"/>
      <c r="AMA24" s="180"/>
      <c r="AMB24" s="180"/>
      <c r="AMC24" s="180"/>
      <c r="AMD24" s="180"/>
      <c r="AME24" s="180"/>
      <c r="AMF24" s="180"/>
      <c r="AMG24" s="180"/>
      <c r="AMH24" s="180"/>
      <c r="AMI24" s="180"/>
      <c r="AMJ24" s="180"/>
      <c r="AMK24" s="180"/>
      <c r="AML24" s="180"/>
      <c r="AMM24" s="180"/>
      <c r="AMN24" s="180"/>
      <c r="AMO24" s="180"/>
      <c r="AMP24" s="180"/>
      <c r="AMQ24" s="180"/>
      <c r="AMR24" s="180"/>
      <c r="AMS24" s="180"/>
      <c r="AMT24" s="180"/>
      <c r="AMU24" s="180"/>
      <c r="AMV24" s="180"/>
      <c r="AMW24" s="180"/>
      <c r="AMX24" s="180"/>
      <c r="AMY24" s="180"/>
      <c r="AMZ24" s="180"/>
      <c r="ANA24" s="180"/>
      <c r="ANB24" s="180"/>
      <c r="ANC24" s="180"/>
      <c r="AND24" s="180"/>
      <c r="ANE24" s="180"/>
      <c r="ANF24" s="180"/>
      <c r="ANG24" s="180"/>
      <c r="ANH24" s="180"/>
      <c r="ANI24" s="180"/>
      <c r="ANJ24" s="180"/>
      <c r="ANK24" s="180"/>
      <c r="ANL24" s="180"/>
      <c r="ANM24" s="180"/>
      <c r="ANN24" s="180"/>
      <c r="ANO24" s="180"/>
      <c r="ANP24" s="180"/>
      <c r="ANQ24" s="180"/>
      <c r="ANR24" s="180"/>
      <c r="ANS24" s="180"/>
      <c r="ANT24" s="180"/>
      <c r="ANU24" s="180"/>
      <c r="ANV24" s="180"/>
      <c r="ANW24" s="180"/>
      <c r="ANX24" s="180"/>
      <c r="ANY24" s="180"/>
      <c r="ANZ24" s="180"/>
      <c r="AOA24" s="180"/>
      <c r="AOB24" s="180"/>
      <c r="AOC24" s="180"/>
      <c r="AOD24" s="180"/>
      <c r="AOE24" s="180"/>
      <c r="AOF24" s="180"/>
      <c r="AOG24" s="180"/>
      <c r="AOH24" s="180"/>
      <c r="AOI24" s="180"/>
      <c r="AOJ24" s="180"/>
      <c r="AOK24" s="180"/>
      <c r="AOL24" s="180"/>
      <c r="AOM24" s="180"/>
      <c r="AON24" s="180"/>
      <c r="AOO24" s="180"/>
      <c r="AOP24" s="180"/>
      <c r="AOQ24" s="180"/>
      <c r="AOR24" s="180"/>
      <c r="AOS24" s="180"/>
      <c r="AOT24" s="180"/>
      <c r="AOU24" s="180"/>
      <c r="AOV24" s="180"/>
      <c r="AOW24" s="180"/>
      <c r="AOX24" s="180"/>
      <c r="AOY24" s="180"/>
      <c r="AOZ24" s="180"/>
      <c r="APA24" s="180"/>
      <c r="APB24" s="180"/>
      <c r="APC24" s="180"/>
      <c r="APD24" s="180"/>
      <c r="APE24" s="180"/>
      <c r="APF24" s="180"/>
      <c r="APG24" s="180"/>
      <c r="APH24" s="180"/>
      <c r="API24" s="180"/>
      <c r="APJ24" s="180"/>
      <c r="APK24" s="180"/>
      <c r="APL24" s="180"/>
      <c r="APM24" s="180"/>
      <c r="APN24" s="180"/>
      <c r="APO24" s="180"/>
      <c r="APP24" s="180"/>
      <c r="APQ24" s="180"/>
      <c r="APR24" s="180"/>
      <c r="APS24" s="180"/>
      <c r="APT24" s="180"/>
      <c r="APU24" s="180"/>
      <c r="APV24" s="180"/>
      <c r="APW24" s="180"/>
      <c r="APX24" s="180"/>
      <c r="APY24" s="180"/>
      <c r="APZ24" s="180"/>
      <c r="AQA24" s="180"/>
      <c r="AQB24" s="180"/>
      <c r="AQC24" s="180"/>
      <c r="AQD24" s="180"/>
      <c r="AQE24" s="180"/>
      <c r="AQF24" s="180"/>
      <c r="AQG24" s="180"/>
      <c r="AQH24" s="180"/>
      <c r="AQI24" s="180"/>
      <c r="AQJ24" s="180"/>
      <c r="AQK24" s="180"/>
      <c r="AQL24" s="180"/>
      <c r="AQM24" s="180"/>
      <c r="AQN24" s="180"/>
      <c r="AQO24" s="180"/>
      <c r="AQP24" s="180"/>
      <c r="AQQ24" s="180"/>
      <c r="AQR24" s="180"/>
      <c r="AQS24" s="180"/>
      <c r="AQT24" s="180"/>
      <c r="AQU24" s="180"/>
      <c r="AQV24" s="180"/>
      <c r="AQW24" s="180"/>
      <c r="AQX24" s="180"/>
      <c r="AQY24" s="180"/>
      <c r="AQZ24" s="180"/>
      <c r="ARA24" s="180"/>
      <c r="ARB24" s="180"/>
      <c r="ARC24" s="180"/>
      <c r="ARD24" s="180"/>
      <c r="ARE24" s="180"/>
      <c r="ARF24" s="180"/>
      <c r="ARG24" s="180"/>
      <c r="ARH24" s="180"/>
      <c r="ARI24" s="180"/>
      <c r="ARJ24" s="180"/>
      <c r="ARK24" s="180"/>
      <c r="ARL24" s="180"/>
      <c r="ARM24" s="180"/>
      <c r="ARN24" s="180"/>
      <c r="ARO24" s="180"/>
      <c r="ARP24" s="180"/>
      <c r="ARQ24" s="180"/>
      <c r="ARR24" s="180"/>
      <c r="ARS24" s="180"/>
      <c r="ART24" s="180"/>
      <c r="ARU24" s="180"/>
      <c r="ARV24" s="180"/>
      <c r="ARW24" s="180"/>
      <c r="ARX24" s="180"/>
      <c r="ARY24" s="180"/>
      <c r="ARZ24" s="180"/>
      <c r="ASA24" s="180"/>
      <c r="ASB24" s="180"/>
      <c r="ASC24" s="180"/>
      <c r="ASD24" s="180"/>
      <c r="ASE24" s="180"/>
      <c r="ASF24" s="180"/>
      <c r="ASG24" s="180"/>
      <c r="ASH24" s="180"/>
      <c r="ASI24" s="180"/>
      <c r="ASJ24" s="180"/>
      <c r="ASK24" s="180"/>
      <c r="ASL24" s="180"/>
      <c r="ASM24" s="180"/>
      <c r="ASN24" s="180"/>
      <c r="ASO24" s="180"/>
      <c r="ASP24" s="180"/>
      <c r="ASQ24" s="180"/>
      <c r="ASR24" s="180"/>
      <c r="ASS24" s="180"/>
      <c r="AST24" s="180"/>
      <c r="ASU24" s="180"/>
      <c r="ASV24" s="180"/>
      <c r="ASW24" s="180"/>
      <c r="ASX24" s="180"/>
      <c r="ASY24" s="180"/>
      <c r="ASZ24" s="180"/>
      <c r="ATA24" s="180"/>
      <c r="ATB24" s="180"/>
      <c r="ATC24" s="180"/>
      <c r="ATD24" s="180"/>
      <c r="ATE24" s="180"/>
      <c r="ATF24" s="180"/>
      <c r="ATG24" s="180"/>
      <c r="ATH24" s="180"/>
      <c r="ATI24" s="180"/>
      <c r="ATJ24" s="180"/>
      <c r="ATK24" s="180"/>
      <c r="ATL24" s="180"/>
      <c r="ATM24" s="180"/>
      <c r="ATN24" s="180"/>
      <c r="ATO24" s="180"/>
      <c r="ATP24" s="180"/>
      <c r="ATQ24" s="180"/>
      <c r="ATR24" s="180"/>
      <c r="ATS24" s="180"/>
      <c r="ATT24" s="180"/>
      <c r="ATU24" s="180"/>
      <c r="ATV24" s="180"/>
      <c r="ATW24" s="180"/>
      <c r="ATX24" s="180"/>
      <c r="ATY24" s="180"/>
      <c r="ATZ24" s="180"/>
      <c r="AUA24" s="180"/>
      <c r="AUB24" s="180"/>
      <c r="AUC24" s="180"/>
      <c r="AUD24" s="180"/>
      <c r="AUE24" s="180"/>
      <c r="AUF24" s="180"/>
      <c r="AUG24" s="180"/>
      <c r="AUH24" s="180"/>
      <c r="AUI24" s="180"/>
      <c r="AUJ24" s="180"/>
      <c r="AUK24" s="180"/>
      <c r="AUL24" s="180"/>
      <c r="AUM24" s="180"/>
      <c r="AUN24" s="180"/>
      <c r="AUO24" s="180"/>
      <c r="AUP24" s="180"/>
      <c r="AUQ24" s="180"/>
      <c r="AUR24" s="180"/>
      <c r="AUS24" s="180"/>
      <c r="AUT24" s="180"/>
      <c r="AUU24" s="180"/>
      <c r="AUV24" s="180"/>
      <c r="AUW24" s="180"/>
      <c r="AUX24" s="180"/>
      <c r="AUY24" s="180"/>
      <c r="AUZ24" s="180"/>
      <c r="AVA24" s="180"/>
      <c r="AVB24" s="180"/>
      <c r="AVC24" s="180"/>
      <c r="AVD24" s="180"/>
      <c r="AVE24" s="180"/>
      <c r="AVF24" s="180"/>
      <c r="AVG24" s="180"/>
      <c r="AVH24" s="180"/>
      <c r="AVI24" s="180"/>
      <c r="AVJ24" s="180"/>
      <c r="AVK24" s="180"/>
      <c r="AVL24" s="180"/>
      <c r="AVM24" s="180"/>
      <c r="AVN24" s="180"/>
      <c r="AVO24" s="180"/>
      <c r="AVP24" s="180"/>
      <c r="AVQ24" s="180"/>
      <c r="AVR24" s="180"/>
      <c r="AVS24" s="180"/>
      <c r="AVT24" s="180"/>
      <c r="AVU24" s="180"/>
      <c r="AVV24" s="180"/>
      <c r="AVW24" s="180"/>
      <c r="AVX24" s="180"/>
      <c r="AVY24" s="180"/>
      <c r="AVZ24" s="180"/>
      <c r="AWA24" s="180"/>
      <c r="AWB24" s="180"/>
      <c r="AWC24" s="180"/>
      <c r="AWD24" s="180"/>
      <c r="AWE24" s="180"/>
      <c r="AWF24" s="180"/>
      <c r="AWG24" s="180"/>
      <c r="AWH24" s="180"/>
      <c r="AWI24" s="180"/>
      <c r="AWJ24" s="180"/>
      <c r="AWK24" s="180"/>
      <c r="AWL24" s="180"/>
      <c r="AWM24" s="180"/>
      <c r="AWN24" s="180"/>
      <c r="AWO24" s="180"/>
      <c r="AWP24" s="180"/>
      <c r="AWQ24" s="180"/>
      <c r="AWR24" s="180"/>
      <c r="AWS24" s="180"/>
      <c r="AWT24" s="180"/>
      <c r="AWU24" s="180"/>
      <c r="AWV24" s="180"/>
      <c r="AWW24" s="180"/>
      <c r="AWX24" s="180"/>
      <c r="AWY24" s="180"/>
      <c r="AWZ24" s="180"/>
      <c r="AXA24" s="180"/>
      <c r="AXB24" s="180"/>
      <c r="AXC24" s="180"/>
      <c r="AXD24" s="180"/>
      <c r="AXE24" s="180"/>
      <c r="AXF24" s="180"/>
      <c r="AXG24" s="180"/>
      <c r="AXH24" s="180"/>
      <c r="AXI24" s="180"/>
      <c r="AXJ24" s="180"/>
      <c r="AXK24" s="180"/>
      <c r="AXL24" s="180"/>
      <c r="AXM24" s="180"/>
      <c r="AXN24" s="180"/>
      <c r="AXO24" s="180"/>
      <c r="AXP24" s="180"/>
      <c r="AXQ24" s="180"/>
      <c r="AXR24" s="180"/>
      <c r="AXS24" s="180"/>
      <c r="AXT24" s="180"/>
      <c r="AXU24" s="180"/>
      <c r="AXV24" s="180"/>
      <c r="AXW24" s="180"/>
      <c r="AXX24" s="180"/>
      <c r="AXY24" s="180"/>
      <c r="AXZ24" s="180"/>
      <c r="AYA24" s="180"/>
      <c r="AYB24" s="180"/>
      <c r="AYC24" s="180"/>
      <c r="AYD24" s="180"/>
      <c r="AYE24" s="180"/>
      <c r="AYF24" s="180"/>
      <c r="AYG24" s="180"/>
      <c r="AYH24" s="180"/>
      <c r="AYI24" s="180"/>
      <c r="AYJ24" s="180"/>
      <c r="AYK24" s="180"/>
      <c r="AYL24" s="180"/>
      <c r="AYM24" s="180"/>
      <c r="AYN24" s="180"/>
      <c r="AYO24" s="180"/>
      <c r="AYP24" s="180"/>
      <c r="AYQ24" s="180"/>
      <c r="AYR24" s="180"/>
      <c r="AYS24" s="180"/>
      <c r="AYT24" s="180"/>
      <c r="AYU24" s="180"/>
      <c r="AYV24" s="180"/>
      <c r="AYW24" s="180"/>
      <c r="AYX24" s="180"/>
      <c r="AYY24" s="180"/>
      <c r="AYZ24" s="180"/>
      <c r="AZA24" s="180"/>
      <c r="AZB24" s="180"/>
      <c r="AZC24" s="180"/>
      <c r="AZD24" s="180"/>
      <c r="AZE24" s="180"/>
      <c r="AZF24" s="180"/>
      <c r="AZG24" s="180"/>
      <c r="AZH24" s="180"/>
      <c r="AZI24" s="180"/>
      <c r="AZJ24" s="180"/>
      <c r="AZK24" s="180"/>
      <c r="AZL24" s="180"/>
      <c r="AZM24" s="180"/>
      <c r="AZN24" s="180"/>
      <c r="AZO24" s="180"/>
      <c r="AZP24" s="180"/>
      <c r="AZQ24" s="180"/>
      <c r="AZR24" s="180"/>
      <c r="AZS24" s="180"/>
      <c r="AZT24" s="180"/>
      <c r="AZU24" s="180"/>
      <c r="AZV24" s="180"/>
      <c r="AZW24" s="180"/>
      <c r="AZX24" s="180"/>
      <c r="AZY24" s="180"/>
      <c r="AZZ24" s="180"/>
      <c r="BAA24" s="180"/>
      <c r="BAB24" s="180"/>
      <c r="BAC24" s="180"/>
      <c r="BAD24" s="180"/>
      <c r="BAE24" s="180"/>
      <c r="BAF24" s="180"/>
      <c r="BAG24" s="180"/>
      <c r="BAH24" s="180"/>
      <c r="BAI24" s="180"/>
      <c r="BAJ24" s="180"/>
      <c r="BAK24" s="180"/>
      <c r="BAL24" s="180"/>
      <c r="BAM24" s="180"/>
      <c r="BAN24" s="180"/>
      <c r="BAO24" s="180"/>
      <c r="BAP24" s="180"/>
      <c r="BAQ24" s="180"/>
      <c r="BAR24" s="180"/>
      <c r="BAS24" s="180"/>
      <c r="BAT24" s="180"/>
      <c r="BAU24" s="180"/>
      <c r="BAV24" s="180"/>
      <c r="BAW24" s="180"/>
      <c r="BAX24" s="180"/>
      <c r="BAY24" s="180"/>
      <c r="BAZ24" s="180"/>
      <c r="BBA24" s="180"/>
      <c r="BBB24" s="180"/>
      <c r="BBC24" s="180"/>
      <c r="BBD24" s="180"/>
      <c r="BBE24" s="180"/>
      <c r="BBF24" s="180"/>
      <c r="BBG24" s="180"/>
      <c r="BBH24" s="180"/>
      <c r="BBI24" s="180"/>
      <c r="BBJ24" s="180"/>
      <c r="BBK24" s="180"/>
      <c r="BBL24" s="180"/>
      <c r="BBM24" s="180"/>
      <c r="BBN24" s="180"/>
      <c r="BBO24" s="180"/>
      <c r="BBP24" s="180"/>
      <c r="BBQ24" s="180"/>
      <c r="BBR24" s="180"/>
      <c r="BBS24" s="180"/>
      <c r="BBT24" s="180"/>
      <c r="BBU24" s="180"/>
      <c r="BBV24" s="180"/>
      <c r="BBW24" s="180"/>
      <c r="BBX24" s="180"/>
      <c r="BBY24" s="180"/>
      <c r="BBZ24" s="180"/>
      <c r="BCA24" s="180"/>
      <c r="BCB24" s="180"/>
      <c r="BCC24" s="180"/>
      <c r="BCD24" s="180"/>
      <c r="BCE24" s="180"/>
      <c r="BCF24" s="180"/>
      <c r="BCG24" s="180"/>
      <c r="BCH24" s="180"/>
      <c r="BCI24" s="180"/>
      <c r="BCJ24" s="180"/>
      <c r="BCK24" s="180"/>
      <c r="BCL24" s="180"/>
      <c r="BCM24" s="180"/>
      <c r="BCN24" s="180"/>
      <c r="BCO24" s="180"/>
      <c r="BCP24" s="180"/>
      <c r="BCQ24" s="180"/>
      <c r="BCR24" s="180"/>
      <c r="BCS24" s="180"/>
      <c r="BCT24" s="180"/>
      <c r="BCU24" s="180"/>
      <c r="BCV24" s="180"/>
      <c r="BCW24" s="180"/>
      <c r="BCX24" s="180"/>
      <c r="BCY24" s="180"/>
      <c r="BCZ24" s="180"/>
      <c r="BDA24" s="180"/>
      <c r="BDB24" s="180"/>
      <c r="BDC24" s="180"/>
      <c r="BDD24" s="180"/>
      <c r="BDE24" s="180"/>
      <c r="BDF24" s="180"/>
      <c r="BDG24" s="180"/>
      <c r="BDH24" s="180"/>
      <c r="BDI24" s="180"/>
      <c r="BDJ24" s="180"/>
      <c r="BDK24" s="180"/>
      <c r="BDL24" s="180"/>
      <c r="BDM24" s="180"/>
      <c r="BDN24" s="180"/>
      <c r="BDO24" s="180"/>
      <c r="BDP24" s="180"/>
      <c r="BDQ24" s="180"/>
      <c r="BDR24" s="180"/>
      <c r="BDS24" s="180"/>
      <c r="BDT24" s="180"/>
      <c r="BDU24" s="180"/>
      <c r="BDV24" s="180"/>
      <c r="BDW24" s="180"/>
      <c r="BDX24" s="180"/>
      <c r="BDY24" s="180"/>
      <c r="BDZ24" s="180"/>
      <c r="BEA24" s="180"/>
      <c r="BEB24" s="180"/>
      <c r="BEC24" s="180"/>
      <c r="BED24" s="180"/>
      <c r="BEE24" s="180"/>
      <c r="BEF24" s="180"/>
      <c r="BEG24" s="180"/>
      <c r="BEH24" s="180"/>
      <c r="BEI24" s="180"/>
      <c r="BEJ24" s="180"/>
      <c r="BEK24" s="180"/>
      <c r="BEL24" s="180"/>
      <c r="BEM24" s="180"/>
      <c r="BEN24" s="180"/>
      <c r="BEO24" s="180"/>
      <c r="BEP24" s="180"/>
      <c r="BEQ24" s="180"/>
      <c r="BER24" s="180"/>
      <c r="BES24" s="180"/>
      <c r="BET24" s="180"/>
      <c r="BEU24" s="180"/>
      <c r="BEV24" s="180"/>
      <c r="BEW24" s="180"/>
      <c r="BEX24" s="180"/>
      <c r="BEY24" s="180"/>
      <c r="BEZ24" s="180"/>
      <c r="BFA24" s="180"/>
      <c r="BFB24" s="180"/>
      <c r="BFC24" s="180"/>
      <c r="BFD24" s="180"/>
      <c r="BFE24" s="180"/>
      <c r="BFF24" s="180"/>
      <c r="BFG24" s="180"/>
      <c r="BFH24" s="180"/>
      <c r="BFI24" s="180"/>
      <c r="BFJ24" s="180"/>
      <c r="BFK24" s="180"/>
      <c r="BFL24" s="180"/>
      <c r="BFM24" s="180"/>
      <c r="BFN24" s="180"/>
      <c r="BFO24" s="180"/>
      <c r="BFP24" s="180"/>
      <c r="BFQ24" s="180"/>
      <c r="BFR24" s="180"/>
      <c r="BFS24" s="180"/>
      <c r="BFT24" s="180"/>
      <c r="BFU24" s="180"/>
      <c r="BFV24" s="180"/>
      <c r="BFW24" s="180"/>
      <c r="BFX24" s="180"/>
      <c r="BFY24" s="180"/>
      <c r="BFZ24" s="180"/>
      <c r="BGA24" s="180"/>
      <c r="BGB24" s="180"/>
      <c r="BGC24" s="180"/>
      <c r="BGD24" s="180"/>
      <c r="BGE24" s="180"/>
      <c r="BGF24" s="180"/>
      <c r="BGG24" s="180"/>
      <c r="BGH24" s="180"/>
      <c r="BGI24" s="180"/>
      <c r="BGJ24" s="180"/>
      <c r="BGK24" s="180"/>
      <c r="BGL24" s="180"/>
      <c r="BGM24" s="180"/>
      <c r="BGN24" s="180"/>
      <c r="BGO24" s="180"/>
      <c r="BGP24" s="180"/>
      <c r="BGQ24" s="180"/>
      <c r="BGR24" s="180"/>
      <c r="BGS24" s="180"/>
      <c r="BGT24" s="180"/>
      <c r="BGU24" s="180"/>
      <c r="BGV24" s="180"/>
      <c r="BGW24" s="180"/>
      <c r="BGX24" s="180"/>
      <c r="BGY24" s="180"/>
      <c r="BGZ24" s="180"/>
      <c r="BHA24" s="180"/>
      <c r="BHB24" s="180"/>
      <c r="BHC24" s="180"/>
      <c r="BHD24" s="180"/>
      <c r="BHE24" s="180"/>
      <c r="BHF24" s="180"/>
      <c r="BHG24" s="180"/>
      <c r="BHH24" s="180"/>
      <c r="BHI24" s="180"/>
      <c r="BHJ24" s="180"/>
      <c r="BHK24" s="180"/>
      <c r="BHL24" s="180"/>
      <c r="BHM24" s="180"/>
      <c r="BHN24" s="180"/>
      <c r="BHO24" s="180"/>
      <c r="BHP24" s="180"/>
      <c r="BHQ24" s="180"/>
      <c r="BHR24" s="180"/>
      <c r="BHS24" s="180"/>
      <c r="BHT24" s="180"/>
      <c r="BHU24" s="180"/>
      <c r="BHV24" s="180"/>
      <c r="BHW24" s="180"/>
      <c r="BHX24" s="180"/>
      <c r="BHY24" s="180"/>
      <c r="BHZ24" s="180"/>
      <c r="BIA24" s="180"/>
      <c r="BIB24" s="180"/>
      <c r="BIC24" s="180"/>
      <c r="BID24" s="180"/>
      <c r="BIE24" s="180"/>
      <c r="BIF24" s="180"/>
      <c r="BIG24" s="180"/>
      <c r="BIH24" s="180"/>
      <c r="BII24" s="180"/>
      <c r="BIJ24" s="180"/>
      <c r="BIK24" s="180"/>
      <c r="BIL24" s="180"/>
      <c r="BIM24" s="180"/>
      <c r="BIN24" s="180"/>
      <c r="BIO24" s="180"/>
      <c r="BIP24" s="180"/>
      <c r="BIQ24" s="180"/>
      <c r="BIR24" s="180"/>
      <c r="BIS24" s="180"/>
      <c r="BIT24" s="180"/>
      <c r="BIU24" s="180"/>
      <c r="BIV24" s="180"/>
      <c r="BIW24" s="180"/>
      <c r="BIX24" s="180"/>
      <c r="BIY24" s="180"/>
      <c r="BIZ24" s="180"/>
      <c r="BJA24" s="180"/>
      <c r="BJB24" s="180"/>
      <c r="BJC24" s="180"/>
      <c r="BJD24" s="180"/>
      <c r="BJE24" s="180"/>
      <c r="BJF24" s="180"/>
      <c r="BJG24" s="180"/>
      <c r="BJH24" s="180"/>
      <c r="BJI24" s="180"/>
      <c r="BJJ24" s="180"/>
      <c r="BJK24" s="180"/>
      <c r="BJL24" s="180"/>
      <c r="BJM24" s="180"/>
      <c r="BJN24" s="180"/>
      <c r="BJO24" s="180"/>
      <c r="BJP24" s="180"/>
      <c r="BJQ24" s="180"/>
      <c r="BJR24" s="180"/>
      <c r="BJS24" s="180"/>
      <c r="BJT24" s="180"/>
      <c r="BJU24" s="180"/>
      <c r="BJV24" s="180"/>
      <c r="BJW24" s="180"/>
      <c r="BJX24" s="180"/>
      <c r="BJY24" s="180"/>
      <c r="BJZ24" s="180"/>
      <c r="BKA24" s="180"/>
      <c r="BKB24" s="180"/>
      <c r="BKC24" s="180"/>
      <c r="BKD24" s="180"/>
      <c r="BKE24" s="180"/>
      <c r="BKF24" s="180"/>
      <c r="BKG24" s="180"/>
      <c r="BKH24" s="180"/>
      <c r="BKI24" s="180"/>
      <c r="BKJ24" s="180"/>
      <c r="BKK24" s="180"/>
      <c r="BKL24" s="180"/>
      <c r="BKM24" s="180"/>
      <c r="BKN24" s="180"/>
      <c r="BKO24" s="180"/>
      <c r="BKP24" s="180"/>
      <c r="BKQ24" s="180"/>
      <c r="BKR24" s="180"/>
      <c r="BKS24" s="180"/>
      <c r="BKT24" s="180"/>
      <c r="BKU24" s="180"/>
      <c r="BKV24" s="180"/>
      <c r="BKW24" s="180"/>
      <c r="BKX24" s="180"/>
      <c r="BKY24" s="180"/>
      <c r="BKZ24" s="180"/>
      <c r="BLA24" s="180"/>
      <c r="BLB24" s="180"/>
      <c r="BLC24" s="180"/>
      <c r="BLD24" s="180"/>
      <c r="BLE24" s="180"/>
      <c r="BLF24" s="180"/>
      <c r="BLG24" s="180"/>
      <c r="BLH24" s="180"/>
      <c r="BLI24" s="180"/>
      <c r="BLJ24" s="180"/>
      <c r="BLK24" s="180"/>
      <c r="BLL24" s="180"/>
      <c r="BLM24" s="180"/>
      <c r="BLN24" s="180"/>
      <c r="BLO24" s="180"/>
      <c r="BLP24" s="180"/>
      <c r="BLQ24" s="180"/>
      <c r="BLR24" s="180"/>
      <c r="BLS24" s="180"/>
      <c r="BLT24" s="180"/>
      <c r="BLU24" s="180"/>
      <c r="BLV24" s="180"/>
      <c r="BLW24" s="180"/>
      <c r="BLX24" s="180"/>
      <c r="BLY24" s="180"/>
      <c r="BLZ24" s="180"/>
      <c r="BMA24" s="180"/>
      <c r="BMB24" s="180"/>
      <c r="BMC24" s="180"/>
      <c r="BMD24" s="180"/>
      <c r="BME24" s="180"/>
      <c r="BMF24" s="180"/>
      <c r="BMG24" s="180"/>
      <c r="BMH24" s="180"/>
      <c r="BMI24" s="180"/>
      <c r="BMJ24" s="180"/>
      <c r="BMK24" s="180"/>
      <c r="BML24" s="180"/>
      <c r="BMM24" s="180"/>
      <c r="BMN24" s="180"/>
      <c r="BMO24" s="180"/>
      <c r="BMP24" s="180"/>
      <c r="BMQ24" s="180"/>
      <c r="BMR24" s="180"/>
      <c r="BMS24" s="180"/>
      <c r="BMT24" s="180"/>
      <c r="BMU24" s="180"/>
      <c r="BMV24" s="180"/>
      <c r="BMW24" s="180"/>
      <c r="BMX24" s="180"/>
      <c r="BMY24" s="180"/>
      <c r="BMZ24" s="180"/>
      <c r="BNA24" s="180"/>
      <c r="BNB24" s="180"/>
      <c r="BNC24" s="180"/>
      <c r="BND24" s="180"/>
      <c r="BNE24" s="180"/>
      <c r="BNF24" s="180"/>
      <c r="BNG24" s="180"/>
      <c r="BNH24" s="180"/>
      <c r="BNI24" s="180"/>
      <c r="BNJ24" s="180"/>
      <c r="BNK24" s="180"/>
      <c r="BNL24" s="180"/>
      <c r="BNM24" s="180"/>
      <c r="BNN24" s="180"/>
      <c r="BNO24" s="180"/>
      <c r="BNP24" s="180"/>
      <c r="BNQ24" s="180"/>
      <c r="BNR24" s="180"/>
      <c r="BNS24" s="180"/>
      <c r="BNT24" s="180"/>
      <c r="BNU24" s="180"/>
      <c r="BNV24" s="180"/>
      <c r="BNW24" s="180"/>
      <c r="BNX24" s="180"/>
      <c r="BNY24" s="180"/>
      <c r="BNZ24" s="180"/>
      <c r="BOA24" s="180"/>
      <c r="BOB24" s="180"/>
      <c r="BOC24" s="180"/>
      <c r="BOD24" s="180"/>
      <c r="BOE24" s="180"/>
      <c r="BOF24" s="180"/>
      <c r="BOG24" s="180"/>
      <c r="BOH24" s="180"/>
      <c r="BOI24" s="180"/>
      <c r="BOJ24" s="180"/>
      <c r="BOK24" s="180"/>
      <c r="BOL24" s="180"/>
      <c r="BOM24" s="180"/>
      <c r="BON24" s="180"/>
      <c r="BOO24" s="180"/>
      <c r="BOP24" s="180"/>
      <c r="BOQ24" s="180"/>
      <c r="BOR24" s="180"/>
      <c r="BOS24" s="180"/>
      <c r="BOT24" s="180"/>
      <c r="BOU24" s="180"/>
      <c r="BOV24" s="180"/>
      <c r="BOW24" s="180"/>
      <c r="BOX24" s="180"/>
      <c r="BOY24" s="180"/>
      <c r="BOZ24" s="180"/>
      <c r="BPA24" s="180"/>
      <c r="BPB24" s="180"/>
      <c r="BPC24" s="180"/>
      <c r="BPD24" s="180"/>
      <c r="BPE24" s="180"/>
      <c r="BPF24" s="180"/>
      <c r="BPG24" s="180"/>
      <c r="BPH24" s="180"/>
      <c r="BPI24" s="180"/>
      <c r="BPJ24" s="180"/>
      <c r="BPK24" s="180"/>
      <c r="BPL24" s="180"/>
      <c r="BPM24" s="180"/>
      <c r="BPN24" s="180"/>
      <c r="BPO24" s="180"/>
      <c r="BPP24" s="180"/>
      <c r="BPQ24" s="180"/>
      <c r="BPR24" s="180"/>
      <c r="BPS24" s="180"/>
      <c r="BPT24" s="180"/>
      <c r="BPU24" s="180"/>
      <c r="BPV24" s="180"/>
      <c r="BPW24" s="180"/>
      <c r="BPX24" s="180"/>
      <c r="BPY24" s="180"/>
      <c r="BPZ24" s="180"/>
      <c r="BQA24" s="180"/>
      <c r="BQB24" s="180"/>
      <c r="BQC24" s="180"/>
      <c r="BQD24" s="180"/>
      <c r="BQE24" s="180"/>
      <c r="BQF24" s="180"/>
      <c r="BQG24" s="180"/>
      <c r="BQH24" s="180"/>
      <c r="BQI24" s="180"/>
      <c r="BQJ24" s="180"/>
      <c r="BQK24" s="180"/>
      <c r="BQL24" s="180"/>
      <c r="BQM24" s="180"/>
      <c r="BQN24" s="180"/>
      <c r="BQO24" s="180"/>
      <c r="BQP24" s="180"/>
      <c r="BQQ24" s="180"/>
      <c r="BQR24" s="180"/>
      <c r="BQS24" s="180"/>
      <c r="BQT24" s="180"/>
      <c r="BQU24" s="180"/>
      <c r="BQV24" s="180"/>
      <c r="BQW24" s="180"/>
      <c r="BQX24" s="180"/>
      <c r="BQY24" s="180"/>
      <c r="BQZ24" s="180"/>
      <c r="BRA24" s="180"/>
      <c r="BRB24" s="180"/>
      <c r="BRC24" s="180"/>
      <c r="BRD24" s="180"/>
      <c r="BRE24" s="180"/>
      <c r="BRF24" s="180"/>
      <c r="BRG24" s="180"/>
      <c r="BRH24" s="180"/>
      <c r="BRI24" s="180"/>
      <c r="BRJ24" s="180"/>
      <c r="BRK24" s="180"/>
      <c r="BRL24" s="180"/>
      <c r="BRM24" s="180"/>
      <c r="BRN24" s="180"/>
      <c r="BRO24" s="180"/>
      <c r="BRP24" s="180"/>
      <c r="BRQ24" s="180"/>
      <c r="BRR24" s="180"/>
      <c r="BRS24" s="180"/>
      <c r="BRT24" s="180"/>
      <c r="BRU24" s="180"/>
      <c r="BRV24" s="180"/>
      <c r="BRW24" s="180"/>
      <c r="BRX24" s="180"/>
      <c r="BRY24" s="180"/>
      <c r="BRZ24" s="180"/>
      <c r="BSA24" s="180"/>
      <c r="BSB24" s="180"/>
      <c r="BSC24" s="180"/>
      <c r="BSD24" s="180"/>
      <c r="BSE24" s="180"/>
      <c r="BSF24" s="180"/>
      <c r="BSG24" s="180"/>
      <c r="BSH24" s="180"/>
      <c r="BSI24" s="180"/>
      <c r="BSJ24" s="180"/>
      <c r="BSK24" s="180"/>
      <c r="BSL24" s="180"/>
      <c r="BSM24" s="180"/>
      <c r="BSN24" s="180"/>
      <c r="BSO24" s="180"/>
      <c r="BSP24" s="180"/>
      <c r="BSQ24" s="180"/>
      <c r="BSR24" s="180"/>
      <c r="BSS24" s="180"/>
      <c r="BST24" s="180"/>
      <c r="BSU24" s="180"/>
      <c r="BSV24" s="180"/>
      <c r="BSW24" s="180"/>
      <c r="BSX24" s="180"/>
      <c r="BSY24" s="180"/>
      <c r="BSZ24" s="180"/>
      <c r="BTA24" s="180"/>
      <c r="BTB24" s="180"/>
      <c r="BTC24" s="180"/>
      <c r="BTD24" s="180"/>
      <c r="BTE24" s="180"/>
      <c r="BTF24" s="180"/>
      <c r="BTG24" s="180"/>
      <c r="BTH24" s="180"/>
      <c r="BTI24" s="180"/>
      <c r="BTJ24" s="180"/>
      <c r="BTK24" s="180"/>
      <c r="BTL24" s="180"/>
      <c r="BTM24" s="180"/>
      <c r="BTN24" s="180"/>
      <c r="BTO24" s="180"/>
      <c r="BTP24" s="180"/>
      <c r="BTQ24" s="180"/>
      <c r="BTR24" s="180"/>
      <c r="BTS24" s="180"/>
      <c r="BTT24" s="180"/>
      <c r="BTU24" s="180"/>
      <c r="BTV24" s="180"/>
      <c r="BTW24" s="180"/>
      <c r="BTX24" s="180"/>
      <c r="BTY24" s="180"/>
      <c r="BTZ24" s="180"/>
      <c r="BUA24" s="180"/>
      <c r="BUB24" s="180"/>
      <c r="BUC24" s="180"/>
      <c r="BUD24" s="180"/>
      <c r="BUE24" s="180"/>
      <c r="BUF24" s="180"/>
      <c r="BUG24" s="180"/>
      <c r="BUH24" s="180"/>
      <c r="BUI24" s="180"/>
      <c r="BUJ24" s="180"/>
      <c r="BUK24" s="180"/>
      <c r="BUL24" s="180"/>
      <c r="BUM24" s="180"/>
      <c r="BUN24" s="180"/>
      <c r="BUO24" s="180"/>
      <c r="BUP24" s="180"/>
      <c r="BUQ24" s="180"/>
      <c r="BUR24" s="180"/>
      <c r="BUS24" s="180"/>
      <c r="BUT24" s="180"/>
      <c r="BUU24" s="180"/>
      <c r="BUV24" s="180"/>
      <c r="BUW24" s="180"/>
      <c r="BUX24" s="180"/>
      <c r="BUY24" s="180"/>
      <c r="BUZ24" s="180"/>
      <c r="BVA24" s="180"/>
      <c r="BVB24" s="180"/>
      <c r="BVC24" s="180"/>
      <c r="BVD24" s="180"/>
      <c r="BVE24" s="180"/>
      <c r="BVF24" s="180"/>
      <c r="BVG24" s="180"/>
      <c r="BVH24" s="180"/>
      <c r="BVI24" s="180"/>
      <c r="BVJ24" s="180"/>
      <c r="BVK24" s="180"/>
      <c r="BVL24" s="180"/>
      <c r="BVM24" s="180"/>
      <c r="BVN24" s="180"/>
      <c r="BVO24" s="180"/>
      <c r="BVP24" s="180"/>
      <c r="BVQ24" s="180"/>
      <c r="BVR24" s="180"/>
      <c r="BVS24" s="180"/>
      <c r="BVT24" s="180"/>
      <c r="BVU24" s="180"/>
      <c r="BVV24" s="180"/>
      <c r="BVW24" s="180"/>
      <c r="BVX24" s="180"/>
      <c r="BVY24" s="180"/>
      <c r="BVZ24" s="180"/>
      <c r="BWA24" s="180"/>
      <c r="BWB24" s="180"/>
      <c r="BWC24" s="180"/>
      <c r="BWD24" s="180"/>
      <c r="BWE24" s="180"/>
      <c r="BWF24" s="180"/>
      <c r="BWG24" s="180"/>
      <c r="BWH24" s="180"/>
      <c r="BWI24" s="180"/>
      <c r="BWJ24" s="180"/>
      <c r="BWK24" s="180"/>
      <c r="BWL24" s="180"/>
      <c r="BWM24" s="180"/>
      <c r="BWN24" s="180"/>
      <c r="BWO24" s="180"/>
      <c r="BWP24" s="180"/>
      <c r="BWQ24" s="180"/>
      <c r="BWR24" s="180"/>
      <c r="BWS24" s="180"/>
      <c r="BWT24" s="180"/>
      <c r="BWU24" s="180"/>
      <c r="BWV24" s="180"/>
      <c r="BWW24" s="180"/>
      <c r="BWX24" s="180"/>
      <c r="BWY24" s="180"/>
      <c r="BWZ24" s="180"/>
      <c r="BXA24" s="180"/>
      <c r="BXB24" s="180"/>
      <c r="BXC24" s="180"/>
      <c r="BXD24" s="180"/>
      <c r="BXE24" s="180"/>
      <c r="BXF24" s="180"/>
      <c r="BXG24" s="180"/>
      <c r="BXH24" s="180"/>
      <c r="BXI24" s="180"/>
      <c r="BXJ24" s="180"/>
      <c r="BXK24" s="180"/>
      <c r="BXL24" s="180"/>
      <c r="BXM24" s="180"/>
      <c r="BXN24" s="180"/>
      <c r="BXO24" s="180"/>
      <c r="BXP24" s="180"/>
      <c r="BXQ24" s="180"/>
      <c r="BXR24" s="180"/>
      <c r="BXS24" s="180"/>
      <c r="BXT24" s="180"/>
      <c r="BXU24" s="180"/>
      <c r="BXV24" s="180"/>
      <c r="BXW24" s="180"/>
      <c r="BXX24" s="180"/>
      <c r="BXY24" s="180"/>
      <c r="BXZ24" s="180"/>
      <c r="BYA24" s="180"/>
      <c r="BYB24" s="180"/>
      <c r="BYC24" s="180"/>
      <c r="BYD24" s="180"/>
      <c r="BYE24" s="180"/>
      <c r="BYF24" s="180"/>
      <c r="BYG24" s="180"/>
      <c r="BYH24" s="180"/>
      <c r="BYI24" s="180"/>
      <c r="BYJ24" s="180"/>
      <c r="BYK24" s="180"/>
      <c r="BYL24" s="180"/>
      <c r="BYM24" s="180"/>
      <c r="BYN24" s="180"/>
      <c r="BYO24" s="180"/>
      <c r="BYP24" s="180"/>
      <c r="BYQ24" s="180"/>
      <c r="BYR24" s="180"/>
      <c r="BYS24" s="180"/>
      <c r="BYT24" s="180"/>
      <c r="BYU24" s="180"/>
      <c r="BYV24" s="180"/>
      <c r="BYW24" s="180"/>
      <c r="BYX24" s="180"/>
      <c r="BYY24" s="180"/>
      <c r="BYZ24" s="180"/>
      <c r="BZA24" s="180"/>
      <c r="BZB24" s="180"/>
      <c r="BZC24" s="180"/>
      <c r="BZD24" s="180"/>
      <c r="BZE24" s="180"/>
      <c r="BZF24" s="180"/>
      <c r="BZG24" s="180"/>
      <c r="BZH24" s="180"/>
      <c r="BZI24" s="180"/>
      <c r="BZJ24" s="180"/>
      <c r="BZK24" s="180"/>
      <c r="BZL24" s="180"/>
      <c r="BZM24" s="180"/>
      <c r="BZN24" s="180"/>
      <c r="BZO24" s="180"/>
      <c r="BZP24" s="180"/>
      <c r="BZQ24" s="180"/>
      <c r="BZR24" s="180"/>
      <c r="BZS24" s="180"/>
      <c r="BZT24" s="180"/>
      <c r="BZU24" s="180"/>
      <c r="BZV24" s="180"/>
      <c r="BZW24" s="180"/>
      <c r="BZX24" s="180"/>
      <c r="BZY24" s="180"/>
      <c r="BZZ24" s="180"/>
      <c r="CAA24" s="180"/>
      <c r="CAB24" s="180"/>
      <c r="CAC24" s="180"/>
      <c r="CAD24" s="180"/>
      <c r="CAE24" s="180"/>
      <c r="CAF24" s="180"/>
      <c r="CAG24" s="180"/>
      <c r="CAH24" s="180"/>
      <c r="CAI24" s="180"/>
      <c r="CAJ24" s="180"/>
      <c r="CAK24" s="180"/>
      <c r="CAL24" s="180"/>
      <c r="CAM24" s="180"/>
      <c r="CAN24" s="180"/>
      <c r="CAO24" s="180"/>
      <c r="CAP24" s="180"/>
      <c r="CAQ24" s="180"/>
      <c r="CAR24" s="180"/>
      <c r="CAS24" s="180"/>
      <c r="CAT24" s="180"/>
      <c r="CAU24" s="180"/>
      <c r="CAV24" s="180"/>
      <c r="CAW24" s="180"/>
      <c r="CAX24" s="180"/>
      <c r="CAY24" s="180"/>
      <c r="CAZ24" s="180"/>
      <c r="CBA24" s="180"/>
      <c r="CBB24" s="180"/>
      <c r="CBC24" s="180"/>
      <c r="CBD24" s="180"/>
      <c r="CBE24" s="180"/>
      <c r="CBF24" s="180"/>
      <c r="CBG24" s="180"/>
      <c r="CBH24" s="180"/>
      <c r="CBI24" s="180"/>
      <c r="CBJ24" s="180"/>
      <c r="CBK24" s="180"/>
      <c r="CBL24" s="180"/>
      <c r="CBM24" s="180"/>
      <c r="CBN24" s="180"/>
      <c r="CBO24" s="180"/>
      <c r="CBP24" s="180"/>
      <c r="CBQ24" s="180"/>
      <c r="CBR24" s="180"/>
      <c r="CBS24" s="180"/>
      <c r="CBT24" s="180"/>
      <c r="CBU24" s="180"/>
      <c r="CBV24" s="180"/>
      <c r="CBW24" s="180"/>
      <c r="CBX24" s="180"/>
      <c r="CBY24" s="180"/>
      <c r="CBZ24" s="180"/>
      <c r="CCA24" s="180"/>
      <c r="CCB24" s="180"/>
      <c r="CCC24" s="180"/>
      <c r="CCD24" s="180"/>
      <c r="CCE24" s="180"/>
      <c r="CCF24" s="180"/>
      <c r="CCG24" s="180"/>
      <c r="CCH24" s="180"/>
      <c r="CCI24" s="180"/>
      <c r="CCJ24" s="180"/>
      <c r="CCK24" s="180"/>
      <c r="CCL24" s="180"/>
      <c r="CCM24" s="180"/>
      <c r="CCN24" s="180"/>
      <c r="CCO24" s="180"/>
      <c r="CCP24" s="180"/>
      <c r="CCQ24" s="180"/>
      <c r="CCR24" s="180"/>
      <c r="CCS24" s="180"/>
      <c r="CCT24" s="180"/>
      <c r="CCU24" s="180"/>
      <c r="CCV24" s="180"/>
      <c r="CCW24" s="180"/>
      <c r="CCX24" s="180"/>
      <c r="CCY24" s="180"/>
      <c r="CCZ24" s="180"/>
      <c r="CDA24" s="180"/>
      <c r="CDB24" s="180"/>
      <c r="CDC24" s="180"/>
      <c r="CDD24" s="180"/>
      <c r="CDE24" s="180"/>
      <c r="CDF24" s="180"/>
      <c r="CDG24" s="180"/>
      <c r="CDH24" s="180"/>
      <c r="CDI24" s="180"/>
      <c r="CDJ24" s="180"/>
      <c r="CDK24" s="180"/>
      <c r="CDL24" s="180"/>
      <c r="CDM24" s="180"/>
      <c r="CDN24" s="180"/>
      <c r="CDO24" s="180"/>
      <c r="CDP24" s="180"/>
      <c r="CDQ24" s="180"/>
      <c r="CDR24" s="180"/>
      <c r="CDS24" s="180"/>
      <c r="CDT24" s="180"/>
      <c r="CDU24" s="180"/>
      <c r="CDV24" s="180"/>
      <c r="CDW24" s="180"/>
      <c r="CDX24" s="180"/>
      <c r="CDY24" s="180"/>
      <c r="CDZ24" s="180"/>
      <c r="CEA24" s="180"/>
      <c r="CEB24" s="180"/>
      <c r="CEC24" s="180"/>
      <c r="CED24" s="180"/>
      <c r="CEE24" s="180"/>
      <c r="CEF24" s="180"/>
      <c r="CEG24" s="180"/>
      <c r="CEH24" s="180"/>
      <c r="CEI24" s="180"/>
      <c r="CEJ24" s="180"/>
      <c r="CEK24" s="180"/>
      <c r="CEL24" s="180"/>
      <c r="CEM24" s="180"/>
      <c r="CEN24" s="180"/>
      <c r="CEO24" s="180"/>
      <c r="CEP24" s="180"/>
      <c r="CEQ24" s="180"/>
      <c r="CER24" s="180"/>
      <c r="CES24" s="180"/>
      <c r="CET24" s="180"/>
      <c r="CEU24" s="180"/>
      <c r="CEV24" s="180"/>
      <c r="CEW24" s="180"/>
      <c r="CEX24" s="180"/>
      <c r="CEY24" s="180"/>
      <c r="CEZ24" s="180"/>
      <c r="CFA24" s="180"/>
      <c r="CFB24" s="180"/>
      <c r="CFC24" s="180"/>
      <c r="CFD24" s="180"/>
      <c r="CFE24" s="180"/>
      <c r="CFF24" s="180"/>
      <c r="CFG24" s="180"/>
      <c r="CFH24" s="180"/>
      <c r="CFI24" s="180"/>
      <c r="CFJ24" s="180"/>
      <c r="CFK24" s="180"/>
      <c r="CFL24" s="180"/>
      <c r="CFM24" s="180"/>
      <c r="CFN24" s="180"/>
      <c r="CFO24" s="180"/>
      <c r="CFP24" s="180"/>
      <c r="CFQ24" s="180"/>
      <c r="CFR24" s="180"/>
      <c r="CFS24" s="180"/>
      <c r="CFT24" s="180"/>
      <c r="CFU24" s="180"/>
      <c r="CFV24" s="180"/>
      <c r="CFW24" s="180"/>
      <c r="CFX24" s="180"/>
      <c r="CFY24" s="180"/>
      <c r="CFZ24" s="180"/>
      <c r="CGA24" s="180"/>
      <c r="CGB24" s="180"/>
      <c r="CGC24" s="180"/>
      <c r="CGD24" s="180"/>
      <c r="CGE24" s="180"/>
      <c r="CGF24" s="180"/>
      <c r="CGG24" s="180"/>
      <c r="CGH24" s="180"/>
      <c r="CGI24" s="180"/>
      <c r="CGJ24" s="180"/>
      <c r="CGK24" s="180"/>
      <c r="CGL24" s="180"/>
      <c r="CGM24" s="180"/>
      <c r="CGN24" s="180"/>
      <c r="CGO24" s="180"/>
      <c r="CGP24" s="180"/>
      <c r="CGQ24" s="180"/>
      <c r="CGR24" s="180"/>
      <c r="CGS24" s="180"/>
      <c r="CGT24" s="180"/>
      <c r="CGU24" s="180"/>
      <c r="CGV24" s="180"/>
      <c r="CGW24" s="180"/>
      <c r="CGX24" s="180"/>
      <c r="CGY24" s="180"/>
      <c r="CGZ24" s="180"/>
      <c r="CHA24" s="180"/>
      <c r="CHB24" s="180"/>
      <c r="CHC24" s="180"/>
      <c r="CHD24" s="180"/>
      <c r="CHE24" s="180"/>
      <c r="CHF24" s="180"/>
      <c r="CHG24" s="180"/>
      <c r="CHH24" s="180"/>
      <c r="CHI24" s="180"/>
      <c r="CHJ24" s="180"/>
      <c r="CHK24" s="180"/>
      <c r="CHL24" s="180"/>
      <c r="CHM24" s="180"/>
      <c r="CHN24" s="180"/>
      <c r="CHO24" s="180"/>
      <c r="CHP24" s="180"/>
      <c r="CHQ24" s="180"/>
      <c r="CHR24" s="180"/>
      <c r="CHS24" s="180"/>
      <c r="CHT24" s="180"/>
      <c r="CHU24" s="180"/>
      <c r="CHV24" s="180"/>
      <c r="CHW24" s="180"/>
      <c r="CHX24" s="180"/>
      <c r="CHY24" s="180"/>
      <c r="CHZ24" s="180"/>
      <c r="CIA24" s="180"/>
      <c r="CIB24" s="180"/>
      <c r="CIC24" s="180"/>
      <c r="CID24" s="180"/>
      <c r="CIE24" s="180"/>
      <c r="CIF24" s="180"/>
      <c r="CIG24" s="180"/>
      <c r="CIH24" s="180"/>
      <c r="CII24" s="180"/>
      <c r="CIJ24" s="180"/>
      <c r="CIK24" s="180"/>
      <c r="CIL24" s="180"/>
      <c r="CIM24" s="180"/>
      <c r="CIN24" s="180"/>
      <c r="CIO24" s="180"/>
      <c r="CIP24" s="180"/>
      <c r="CIQ24" s="180"/>
      <c r="CIR24" s="180"/>
      <c r="CIS24" s="180"/>
      <c r="CIT24" s="180"/>
      <c r="CIU24" s="180"/>
      <c r="CIV24" s="180"/>
      <c r="CIW24" s="180"/>
      <c r="CIX24" s="180"/>
      <c r="CIY24" s="180"/>
      <c r="CIZ24" s="180"/>
      <c r="CJA24" s="180"/>
      <c r="CJB24" s="180"/>
      <c r="CJC24" s="180"/>
      <c r="CJD24" s="180"/>
      <c r="CJE24" s="180"/>
      <c r="CJF24" s="180"/>
      <c r="CJG24" s="180"/>
      <c r="CJH24" s="180"/>
      <c r="CJI24" s="180"/>
      <c r="CJJ24" s="180"/>
      <c r="CJK24" s="180"/>
      <c r="CJL24" s="180"/>
      <c r="CJM24" s="180"/>
      <c r="CJN24" s="180"/>
      <c r="CJO24" s="180"/>
      <c r="CJP24" s="180"/>
      <c r="CJQ24" s="180"/>
      <c r="CJR24" s="180"/>
      <c r="CJS24" s="180"/>
      <c r="CJT24" s="180"/>
      <c r="CJU24" s="180"/>
      <c r="CJV24" s="180"/>
      <c r="CJW24" s="180"/>
      <c r="CJX24" s="180"/>
      <c r="CJY24" s="180"/>
      <c r="CJZ24" s="180"/>
      <c r="CKA24" s="180"/>
      <c r="CKB24" s="180"/>
      <c r="CKC24" s="180"/>
      <c r="CKD24" s="180"/>
      <c r="CKE24" s="180"/>
      <c r="CKF24" s="180"/>
      <c r="CKG24" s="180"/>
      <c r="CKH24" s="180"/>
      <c r="CKI24" s="180"/>
      <c r="CKJ24" s="180"/>
      <c r="CKK24" s="180"/>
      <c r="CKL24" s="180"/>
      <c r="CKM24" s="180"/>
      <c r="CKN24" s="180"/>
      <c r="CKO24" s="180"/>
      <c r="CKP24" s="180"/>
      <c r="CKQ24" s="180"/>
      <c r="CKR24" s="180"/>
      <c r="CKS24" s="180"/>
      <c r="CKT24" s="180"/>
      <c r="CKU24" s="180"/>
      <c r="CKV24" s="180"/>
      <c r="CKW24" s="180"/>
      <c r="CKX24" s="180"/>
      <c r="CKY24" s="180"/>
      <c r="CKZ24" s="180"/>
      <c r="CLA24" s="180"/>
      <c r="CLB24" s="180"/>
      <c r="CLC24" s="180"/>
      <c r="CLD24" s="180"/>
      <c r="CLE24" s="180"/>
      <c r="CLF24" s="180"/>
      <c r="CLG24" s="180"/>
      <c r="CLH24" s="180"/>
      <c r="CLI24" s="180"/>
      <c r="CLJ24" s="180"/>
      <c r="CLK24" s="180"/>
      <c r="CLL24" s="180"/>
      <c r="CLM24" s="180"/>
      <c r="CLN24" s="180"/>
      <c r="CLO24" s="180"/>
      <c r="CLP24" s="180"/>
      <c r="CLQ24" s="180"/>
      <c r="CLR24" s="180"/>
      <c r="CLS24" s="180"/>
      <c r="CLT24" s="180"/>
      <c r="CLU24" s="180"/>
      <c r="CLV24" s="180"/>
      <c r="CLW24" s="180"/>
      <c r="CLX24" s="180"/>
      <c r="CLY24" s="180"/>
      <c r="CLZ24" s="180"/>
      <c r="CMA24" s="180"/>
      <c r="CMB24" s="180"/>
      <c r="CMC24" s="180"/>
      <c r="CMD24" s="180"/>
      <c r="CME24" s="180"/>
      <c r="CMF24" s="180"/>
      <c r="CMG24" s="180"/>
      <c r="CMH24" s="180"/>
      <c r="CMI24" s="180"/>
      <c r="CMJ24" s="180"/>
      <c r="CMK24" s="180"/>
      <c r="CML24" s="180"/>
      <c r="CMM24" s="180"/>
      <c r="CMN24" s="180"/>
      <c r="CMO24" s="180"/>
      <c r="CMP24" s="180"/>
      <c r="CMQ24" s="180"/>
      <c r="CMR24" s="180"/>
      <c r="CMS24" s="180"/>
      <c r="CMT24" s="180"/>
      <c r="CMU24" s="180"/>
      <c r="CMV24" s="180"/>
      <c r="CMW24" s="180"/>
      <c r="CMX24" s="180"/>
      <c r="CMY24" s="180"/>
      <c r="CMZ24" s="180"/>
      <c r="CNA24" s="180"/>
      <c r="CNB24" s="180"/>
      <c r="CNC24" s="180"/>
      <c r="CND24" s="180"/>
      <c r="CNE24" s="180"/>
      <c r="CNF24" s="180"/>
      <c r="CNG24" s="180"/>
      <c r="CNH24" s="180"/>
      <c r="CNI24" s="180"/>
      <c r="CNJ24" s="180"/>
      <c r="CNK24" s="180"/>
      <c r="CNL24" s="180"/>
      <c r="CNM24" s="180"/>
      <c r="CNN24" s="180"/>
      <c r="CNO24" s="180"/>
      <c r="CNP24" s="180"/>
      <c r="CNQ24" s="180"/>
      <c r="CNR24" s="180"/>
      <c r="CNS24" s="180"/>
      <c r="CNT24" s="180"/>
      <c r="CNU24" s="180"/>
      <c r="CNV24" s="180"/>
      <c r="CNW24" s="180"/>
      <c r="CNX24" s="180"/>
      <c r="CNY24" s="180"/>
      <c r="CNZ24" s="180"/>
      <c r="COA24" s="180"/>
      <c r="COB24" s="180"/>
      <c r="COC24" s="180"/>
      <c r="COD24" s="180"/>
      <c r="COE24" s="180"/>
      <c r="COF24" s="180"/>
      <c r="COG24" s="180"/>
      <c r="COH24" s="180"/>
      <c r="COI24" s="180"/>
      <c r="COJ24" s="180"/>
      <c r="COK24" s="180"/>
      <c r="COL24" s="180"/>
      <c r="COM24" s="180"/>
      <c r="CON24" s="180"/>
      <c r="COO24" s="180"/>
      <c r="COP24" s="180"/>
      <c r="COQ24" s="180"/>
      <c r="COR24" s="180"/>
      <c r="COS24" s="180"/>
      <c r="COT24" s="180"/>
      <c r="COU24" s="180"/>
      <c r="COV24" s="180"/>
      <c r="COW24" s="180"/>
      <c r="COX24" s="180"/>
      <c r="COY24" s="180"/>
      <c r="COZ24" s="180"/>
      <c r="CPA24" s="180"/>
      <c r="CPB24" s="180"/>
      <c r="CPC24" s="180"/>
      <c r="CPD24" s="180"/>
      <c r="CPE24" s="180"/>
      <c r="CPF24" s="180"/>
      <c r="CPG24" s="180"/>
      <c r="CPH24" s="180"/>
      <c r="CPI24" s="180"/>
      <c r="CPJ24" s="180"/>
      <c r="CPK24" s="180"/>
      <c r="CPL24" s="180"/>
      <c r="CPM24" s="180"/>
      <c r="CPN24" s="180"/>
      <c r="CPO24" s="180"/>
      <c r="CPP24" s="180"/>
      <c r="CPQ24" s="180"/>
      <c r="CPR24" s="180"/>
      <c r="CPS24" s="180"/>
      <c r="CPT24" s="180"/>
      <c r="CPU24" s="180"/>
      <c r="CPV24" s="180"/>
      <c r="CPW24" s="180"/>
      <c r="CPX24" s="180"/>
      <c r="CPY24" s="180"/>
      <c r="CPZ24" s="180"/>
      <c r="CQA24" s="180"/>
      <c r="CQB24" s="180"/>
      <c r="CQC24" s="180"/>
      <c r="CQD24" s="180"/>
      <c r="CQE24" s="180"/>
      <c r="CQF24" s="180"/>
      <c r="CQG24" s="180"/>
      <c r="CQH24" s="180"/>
      <c r="CQI24" s="180"/>
      <c r="CQJ24" s="180"/>
      <c r="CQK24" s="180"/>
      <c r="CQL24" s="180"/>
      <c r="CQM24" s="180"/>
      <c r="CQN24" s="180"/>
      <c r="CQO24" s="180"/>
      <c r="CQP24" s="180"/>
      <c r="CQQ24" s="180"/>
      <c r="CQR24" s="180"/>
      <c r="CQS24" s="180"/>
      <c r="CQT24" s="180"/>
      <c r="CQU24" s="180"/>
      <c r="CQV24" s="180"/>
      <c r="CQW24" s="180"/>
      <c r="CQX24" s="180"/>
      <c r="CQY24" s="180"/>
      <c r="CQZ24" s="180"/>
      <c r="CRA24" s="180"/>
      <c r="CRB24" s="180"/>
      <c r="CRC24" s="180"/>
      <c r="CRD24" s="180"/>
      <c r="CRE24" s="180"/>
      <c r="CRF24" s="180"/>
      <c r="CRG24" s="180"/>
      <c r="CRH24" s="180"/>
      <c r="CRI24" s="180"/>
      <c r="CRJ24" s="180"/>
      <c r="CRK24" s="180"/>
      <c r="CRL24" s="180"/>
      <c r="CRM24" s="180"/>
      <c r="CRN24" s="180"/>
      <c r="CRO24" s="180"/>
      <c r="CRP24" s="180"/>
      <c r="CRQ24" s="180"/>
      <c r="CRR24" s="180"/>
      <c r="CRS24" s="180"/>
      <c r="CRT24" s="180"/>
      <c r="CRU24" s="180"/>
      <c r="CRV24" s="180"/>
      <c r="CRW24" s="180"/>
      <c r="CRX24" s="180"/>
      <c r="CRY24" s="180"/>
      <c r="CRZ24" s="180"/>
      <c r="CSA24" s="180"/>
      <c r="CSB24" s="180"/>
      <c r="CSC24" s="180"/>
      <c r="CSD24" s="180"/>
      <c r="CSE24" s="180"/>
      <c r="CSF24" s="180"/>
      <c r="CSG24" s="180"/>
      <c r="CSH24" s="180"/>
      <c r="CSI24" s="180"/>
      <c r="CSJ24" s="180"/>
      <c r="CSK24" s="180"/>
      <c r="CSL24" s="180"/>
      <c r="CSM24" s="180"/>
      <c r="CSN24" s="180"/>
      <c r="CSO24" s="180"/>
      <c r="CSP24" s="180"/>
      <c r="CSQ24" s="180"/>
      <c r="CSR24" s="180"/>
      <c r="CSS24" s="180"/>
      <c r="CST24" s="180"/>
      <c r="CSU24" s="180"/>
      <c r="CSV24" s="180"/>
      <c r="CSW24" s="180"/>
      <c r="CSX24" s="180"/>
      <c r="CSY24" s="180"/>
      <c r="CSZ24" s="180"/>
      <c r="CTA24" s="180"/>
      <c r="CTB24" s="180"/>
      <c r="CTC24" s="180"/>
      <c r="CTD24" s="180"/>
      <c r="CTE24" s="180"/>
      <c r="CTF24" s="180"/>
      <c r="CTG24" s="180"/>
      <c r="CTH24" s="180"/>
      <c r="CTI24" s="180"/>
      <c r="CTJ24" s="180"/>
      <c r="CTK24" s="180"/>
      <c r="CTL24" s="180"/>
      <c r="CTM24" s="180"/>
      <c r="CTN24" s="180"/>
      <c r="CTO24" s="180"/>
      <c r="CTP24" s="180"/>
      <c r="CTQ24" s="180"/>
      <c r="CTR24" s="180"/>
      <c r="CTS24" s="180"/>
      <c r="CTT24" s="180"/>
      <c r="CTU24" s="180"/>
      <c r="CTV24" s="180"/>
      <c r="CTW24" s="180"/>
      <c r="CTX24" s="180"/>
      <c r="CTY24" s="180"/>
      <c r="CTZ24" s="180"/>
      <c r="CUA24" s="180"/>
      <c r="CUB24" s="180"/>
      <c r="CUC24" s="180"/>
      <c r="CUD24" s="180"/>
      <c r="CUE24" s="180"/>
      <c r="CUF24" s="180"/>
      <c r="CUG24" s="180"/>
      <c r="CUH24" s="180"/>
      <c r="CUI24" s="180"/>
      <c r="CUJ24" s="180"/>
      <c r="CUK24" s="180"/>
      <c r="CUL24" s="180"/>
      <c r="CUM24" s="180"/>
      <c r="CUN24" s="180"/>
      <c r="CUO24" s="180"/>
      <c r="CUP24" s="180"/>
      <c r="CUQ24" s="180"/>
      <c r="CUR24" s="180"/>
      <c r="CUS24" s="180"/>
      <c r="CUT24" s="180"/>
      <c r="CUU24" s="180"/>
      <c r="CUV24" s="180"/>
      <c r="CUW24" s="180"/>
      <c r="CUX24" s="180"/>
      <c r="CUY24" s="180"/>
      <c r="CUZ24" s="180"/>
      <c r="CVA24" s="180"/>
      <c r="CVB24" s="180"/>
      <c r="CVC24" s="180"/>
      <c r="CVD24" s="180"/>
      <c r="CVE24" s="180"/>
      <c r="CVF24" s="180"/>
      <c r="CVG24" s="180"/>
      <c r="CVH24" s="180"/>
      <c r="CVI24" s="180"/>
      <c r="CVJ24" s="180"/>
      <c r="CVK24" s="180"/>
      <c r="CVL24" s="180"/>
      <c r="CVM24" s="180"/>
      <c r="CVN24" s="180"/>
      <c r="CVO24" s="180"/>
      <c r="CVP24" s="180"/>
      <c r="CVQ24" s="180"/>
      <c r="CVR24" s="180"/>
      <c r="CVS24" s="180"/>
      <c r="CVT24" s="180"/>
      <c r="CVU24" s="180"/>
      <c r="CVV24" s="180"/>
      <c r="CVW24" s="180"/>
      <c r="CVX24" s="180"/>
      <c r="CVY24" s="180"/>
      <c r="CVZ24" s="180"/>
      <c r="CWA24" s="180"/>
      <c r="CWB24" s="180"/>
      <c r="CWC24" s="180"/>
      <c r="CWD24" s="180"/>
      <c r="CWE24" s="180"/>
      <c r="CWF24" s="180"/>
      <c r="CWG24" s="180"/>
      <c r="CWH24" s="180"/>
      <c r="CWI24" s="180"/>
      <c r="CWJ24" s="180"/>
      <c r="CWK24" s="180"/>
      <c r="CWL24" s="180"/>
      <c r="CWM24" s="180"/>
      <c r="CWN24" s="180"/>
      <c r="CWO24" s="180"/>
      <c r="CWP24" s="180"/>
      <c r="CWQ24" s="180"/>
      <c r="CWR24" s="180"/>
      <c r="CWS24" s="180"/>
      <c r="CWT24" s="180"/>
      <c r="CWU24" s="180"/>
      <c r="CWV24" s="180"/>
      <c r="CWW24" s="180"/>
      <c r="CWX24" s="180"/>
      <c r="CWY24" s="180"/>
      <c r="CWZ24" s="180"/>
      <c r="CXA24" s="180"/>
      <c r="CXB24" s="180"/>
      <c r="CXC24" s="180"/>
      <c r="CXD24" s="180"/>
      <c r="CXE24" s="180"/>
      <c r="CXF24" s="180"/>
      <c r="CXG24" s="180"/>
      <c r="CXH24" s="180"/>
      <c r="CXI24" s="180"/>
      <c r="CXJ24" s="180"/>
      <c r="CXK24" s="180"/>
      <c r="CXL24" s="180"/>
      <c r="CXM24" s="180"/>
      <c r="CXN24" s="180"/>
      <c r="CXO24" s="180"/>
      <c r="CXP24" s="180"/>
      <c r="CXQ24" s="180"/>
      <c r="CXR24" s="180"/>
      <c r="CXS24" s="180"/>
      <c r="CXT24" s="180"/>
      <c r="CXU24" s="180"/>
      <c r="CXV24" s="180"/>
      <c r="CXW24" s="180"/>
      <c r="CXX24" s="180"/>
      <c r="CXY24" s="180"/>
      <c r="CXZ24" s="180"/>
      <c r="CYA24" s="180"/>
      <c r="CYB24" s="180"/>
      <c r="CYC24" s="180"/>
      <c r="CYD24" s="180"/>
      <c r="CYE24" s="180"/>
      <c r="CYF24" s="180"/>
      <c r="CYG24" s="180"/>
      <c r="CYH24" s="180"/>
      <c r="CYI24" s="180"/>
      <c r="CYJ24" s="180"/>
      <c r="CYK24" s="180"/>
      <c r="CYL24" s="180"/>
      <c r="CYM24" s="180"/>
      <c r="CYN24" s="180"/>
      <c r="CYO24" s="180"/>
      <c r="CYP24" s="180"/>
      <c r="CYQ24" s="180"/>
      <c r="CYR24" s="180"/>
      <c r="CYS24" s="180"/>
      <c r="CYT24" s="180"/>
      <c r="CYU24" s="180"/>
      <c r="CYV24" s="180"/>
      <c r="CYW24" s="180"/>
      <c r="CYX24" s="180"/>
      <c r="CYY24" s="180"/>
      <c r="CYZ24" s="180"/>
      <c r="CZA24" s="180"/>
      <c r="CZB24" s="180"/>
      <c r="CZC24" s="180"/>
      <c r="CZD24" s="180"/>
      <c r="CZE24" s="180"/>
      <c r="CZF24" s="180"/>
      <c r="CZG24" s="180"/>
      <c r="CZH24" s="180"/>
      <c r="CZI24" s="180"/>
      <c r="CZJ24" s="180"/>
      <c r="CZK24" s="180"/>
      <c r="CZL24" s="180"/>
      <c r="CZM24" s="180"/>
      <c r="CZN24" s="180"/>
      <c r="CZO24" s="180"/>
      <c r="CZP24" s="180"/>
      <c r="CZQ24" s="180"/>
      <c r="CZR24" s="180"/>
      <c r="CZS24" s="180"/>
      <c r="CZT24" s="180"/>
      <c r="CZU24" s="180"/>
      <c r="CZV24" s="180"/>
      <c r="CZW24" s="180"/>
      <c r="CZX24" s="180"/>
      <c r="CZY24" s="180"/>
      <c r="CZZ24" s="180"/>
      <c r="DAA24" s="180"/>
      <c r="DAB24" s="180"/>
      <c r="DAC24" s="180"/>
      <c r="DAD24" s="180"/>
      <c r="DAE24" s="180"/>
      <c r="DAF24" s="180"/>
      <c r="DAG24" s="180"/>
      <c r="DAH24" s="180"/>
      <c r="DAI24" s="180"/>
      <c r="DAJ24" s="180"/>
      <c r="DAK24" s="180"/>
      <c r="DAL24" s="180"/>
      <c r="DAM24" s="180"/>
      <c r="DAN24" s="180"/>
      <c r="DAO24" s="180"/>
      <c r="DAP24" s="180"/>
      <c r="DAQ24" s="180"/>
      <c r="DAR24" s="180"/>
      <c r="DAS24" s="180"/>
      <c r="DAT24" s="180"/>
      <c r="DAU24" s="180"/>
      <c r="DAV24" s="180"/>
      <c r="DAW24" s="180"/>
      <c r="DAX24" s="180"/>
      <c r="DAY24" s="180"/>
      <c r="DAZ24" s="180"/>
      <c r="DBA24" s="180"/>
      <c r="DBB24" s="180"/>
      <c r="DBC24" s="180"/>
      <c r="DBD24" s="180"/>
      <c r="DBE24" s="180"/>
      <c r="DBF24" s="180"/>
      <c r="DBG24" s="180"/>
      <c r="DBH24" s="180"/>
      <c r="DBI24" s="180"/>
      <c r="DBJ24" s="180"/>
      <c r="DBK24" s="180"/>
      <c r="DBL24" s="180"/>
      <c r="DBM24" s="180"/>
      <c r="DBN24" s="180"/>
      <c r="DBO24" s="180"/>
      <c r="DBP24" s="180"/>
      <c r="DBQ24" s="180"/>
      <c r="DBR24" s="180"/>
      <c r="DBS24" s="180"/>
      <c r="DBT24" s="180"/>
      <c r="DBU24" s="180"/>
      <c r="DBV24" s="180"/>
      <c r="DBW24" s="180"/>
      <c r="DBX24" s="180"/>
      <c r="DBY24" s="180"/>
      <c r="DBZ24" s="180"/>
      <c r="DCA24" s="180"/>
      <c r="DCB24" s="180"/>
      <c r="DCC24" s="180"/>
      <c r="DCD24" s="180"/>
      <c r="DCE24" s="180"/>
      <c r="DCF24" s="180"/>
      <c r="DCG24" s="180"/>
      <c r="DCH24" s="180"/>
      <c r="DCI24" s="180"/>
      <c r="DCJ24" s="180"/>
      <c r="DCK24" s="180"/>
      <c r="DCL24" s="180"/>
      <c r="DCM24" s="180"/>
      <c r="DCN24" s="180"/>
      <c r="DCO24" s="180"/>
      <c r="DCP24" s="180"/>
      <c r="DCQ24" s="180"/>
      <c r="DCR24" s="180"/>
      <c r="DCS24" s="180"/>
      <c r="DCT24" s="180"/>
      <c r="DCU24" s="180"/>
      <c r="DCV24" s="180"/>
      <c r="DCW24" s="180"/>
      <c r="DCX24" s="180"/>
      <c r="DCY24" s="180"/>
      <c r="DCZ24" s="180"/>
      <c r="DDA24" s="180"/>
      <c r="DDB24" s="180"/>
      <c r="DDC24" s="180"/>
      <c r="DDD24" s="180"/>
      <c r="DDE24" s="180"/>
      <c r="DDF24" s="180"/>
      <c r="DDG24" s="180"/>
      <c r="DDH24" s="180"/>
      <c r="DDI24" s="180"/>
      <c r="DDJ24" s="180"/>
      <c r="DDK24" s="180"/>
      <c r="DDL24" s="180"/>
      <c r="DDM24" s="180"/>
      <c r="DDN24" s="180"/>
      <c r="DDO24" s="180"/>
      <c r="DDP24" s="180"/>
      <c r="DDQ24" s="180"/>
      <c r="DDR24" s="180"/>
      <c r="DDS24" s="180"/>
      <c r="DDT24" s="180"/>
      <c r="DDU24" s="180"/>
      <c r="DDV24" s="180"/>
      <c r="DDW24" s="180"/>
      <c r="DDX24" s="180"/>
      <c r="DDY24" s="180"/>
      <c r="DDZ24" s="180"/>
      <c r="DEA24" s="180"/>
      <c r="DEB24" s="180"/>
      <c r="DEC24" s="180"/>
      <c r="DED24" s="180"/>
      <c r="DEE24" s="180"/>
      <c r="DEF24" s="180"/>
      <c r="DEG24" s="180"/>
      <c r="DEH24" s="180"/>
      <c r="DEI24" s="180"/>
      <c r="DEJ24" s="180"/>
      <c r="DEK24" s="180"/>
      <c r="DEL24" s="180"/>
      <c r="DEM24" s="180"/>
      <c r="DEN24" s="180"/>
      <c r="DEO24" s="180"/>
      <c r="DEP24" s="180"/>
      <c r="DEQ24" s="180"/>
      <c r="DER24" s="180"/>
      <c r="DES24" s="180"/>
      <c r="DET24" s="180"/>
      <c r="DEU24" s="180"/>
      <c r="DEV24" s="180"/>
      <c r="DEW24" s="180"/>
      <c r="DEX24" s="180"/>
      <c r="DEY24" s="180"/>
      <c r="DEZ24" s="180"/>
      <c r="DFA24" s="180"/>
      <c r="DFB24" s="180"/>
      <c r="DFC24" s="180"/>
      <c r="DFD24" s="180"/>
      <c r="DFE24" s="180"/>
      <c r="DFF24" s="180"/>
      <c r="DFG24" s="180"/>
      <c r="DFH24" s="180"/>
      <c r="DFI24" s="180"/>
      <c r="DFJ24" s="180"/>
      <c r="DFK24" s="180"/>
      <c r="DFL24" s="180"/>
      <c r="DFM24" s="180"/>
      <c r="DFN24" s="180"/>
      <c r="DFO24" s="180"/>
      <c r="DFP24" s="180"/>
      <c r="DFQ24" s="180"/>
      <c r="DFR24" s="180"/>
      <c r="DFS24" s="180"/>
      <c r="DFT24" s="180"/>
      <c r="DFU24" s="180"/>
      <c r="DFV24" s="180"/>
      <c r="DFW24" s="180"/>
      <c r="DFX24" s="180"/>
      <c r="DFY24" s="180"/>
      <c r="DFZ24" s="180"/>
      <c r="DGA24" s="180"/>
      <c r="DGB24" s="180"/>
      <c r="DGC24" s="180"/>
      <c r="DGD24" s="180"/>
      <c r="DGE24" s="180"/>
      <c r="DGF24" s="180"/>
      <c r="DGG24" s="180"/>
      <c r="DGH24" s="180"/>
      <c r="DGI24" s="180"/>
      <c r="DGJ24" s="180"/>
      <c r="DGK24" s="180"/>
      <c r="DGL24" s="180"/>
      <c r="DGM24" s="180"/>
      <c r="DGN24" s="180"/>
      <c r="DGO24" s="180"/>
      <c r="DGP24" s="180"/>
      <c r="DGQ24" s="180"/>
      <c r="DGR24" s="180"/>
      <c r="DGS24" s="180"/>
      <c r="DGT24" s="180"/>
      <c r="DGU24" s="180"/>
      <c r="DGV24" s="180"/>
      <c r="DGW24" s="180"/>
      <c r="DGX24" s="180"/>
      <c r="DGY24" s="180"/>
      <c r="DGZ24" s="180"/>
      <c r="DHA24" s="180"/>
      <c r="DHB24" s="180"/>
      <c r="DHC24" s="180"/>
      <c r="DHD24" s="180"/>
      <c r="DHE24" s="180"/>
      <c r="DHF24" s="180"/>
      <c r="DHG24" s="180"/>
      <c r="DHH24" s="180"/>
      <c r="DHI24" s="180"/>
      <c r="DHJ24" s="180"/>
      <c r="DHK24" s="180"/>
      <c r="DHL24" s="180"/>
      <c r="DHM24" s="180"/>
      <c r="DHN24" s="180"/>
      <c r="DHO24" s="180"/>
      <c r="DHP24" s="180"/>
      <c r="DHQ24" s="180"/>
      <c r="DHR24" s="180"/>
      <c r="DHS24" s="180"/>
      <c r="DHT24" s="180"/>
      <c r="DHU24" s="180"/>
      <c r="DHV24" s="180"/>
      <c r="DHW24" s="180"/>
      <c r="DHX24" s="180"/>
      <c r="DHY24" s="180"/>
      <c r="DHZ24" s="180"/>
      <c r="DIA24" s="180"/>
      <c r="DIB24" s="180"/>
      <c r="DIC24" s="180"/>
      <c r="DID24" s="180"/>
      <c r="DIE24" s="180"/>
      <c r="DIF24" s="180"/>
      <c r="DIG24" s="180"/>
      <c r="DIH24" s="180"/>
      <c r="DII24" s="180"/>
      <c r="DIJ24" s="180"/>
      <c r="DIK24" s="180"/>
      <c r="DIL24" s="180"/>
      <c r="DIM24" s="180"/>
      <c r="DIN24" s="180"/>
      <c r="DIO24" s="180"/>
      <c r="DIP24" s="180"/>
    </row>
    <row r="25" spans="1:2954" s="185" customFormat="1" ht="10.5" customHeight="1">
      <c r="A25" s="183" t="s">
        <v>766</v>
      </c>
      <c r="B25" s="67">
        <v>246</v>
      </c>
      <c r="C25" s="67">
        <v>57674584</v>
      </c>
      <c r="D25" s="67">
        <v>4810454.3916689996</v>
      </c>
      <c r="E25" s="67">
        <v>214758366</v>
      </c>
      <c r="F25" s="67">
        <v>15597519.7223446</v>
      </c>
      <c r="G25" s="67">
        <v>783312918</v>
      </c>
      <c r="H25" s="67">
        <v>71028905.386217803</v>
      </c>
      <c r="I25" s="67">
        <v>731721304</v>
      </c>
      <c r="J25" s="67">
        <v>63892970.901222497</v>
      </c>
      <c r="K25" s="67">
        <v>86282094</v>
      </c>
      <c r="L25" s="67">
        <v>6728006.9254511604</v>
      </c>
      <c r="M25" s="67">
        <v>40129282</v>
      </c>
      <c r="N25" s="67">
        <v>2927001.61905709</v>
      </c>
      <c r="O25" s="67">
        <v>1913878548</v>
      </c>
      <c r="P25" s="67">
        <v>164984858.950562</v>
      </c>
      <c r="Q25" s="67">
        <v>3800266</v>
      </c>
      <c r="R25" s="67">
        <v>274930.59255605499</v>
      </c>
      <c r="S25" s="180"/>
      <c r="T25" s="180"/>
      <c r="U25" s="180"/>
      <c r="V25" s="180"/>
      <c r="W25" s="180"/>
      <c r="X25" s="180"/>
      <c r="Y25" s="180"/>
      <c r="Z25" s="180"/>
      <c r="AA25" s="180"/>
      <c r="AB25" s="180"/>
      <c r="AC25" s="180"/>
      <c r="AD25" s="180"/>
      <c r="AE25" s="180"/>
      <c r="AF25" s="180"/>
      <c r="AG25" s="180"/>
      <c r="AH25" s="180"/>
      <c r="AI25" s="180"/>
      <c r="AJ25" s="180"/>
      <c r="AK25" s="180"/>
      <c r="AL25" s="180"/>
      <c r="AM25" s="180"/>
      <c r="AN25" s="180"/>
      <c r="AO25" s="180"/>
      <c r="AP25" s="180"/>
      <c r="AQ25" s="180"/>
      <c r="AR25" s="180"/>
      <c r="AS25" s="180"/>
      <c r="AT25" s="180"/>
      <c r="AU25" s="180"/>
      <c r="AV25" s="180"/>
      <c r="AW25" s="180"/>
      <c r="AX25" s="180"/>
      <c r="AY25" s="180"/>
      <c r="AZ25" s="180"/>
      <c r="BA25" s="180"/>
      <c r="BB25" s="180"/>
      <c r="BC25" s="180"/>
      <c r="BD25" s="180"/>
      <c r="BE25" s="180"/>
      <c r="BF25" s="180"/>
      <c r="BG25" s="180"/>
      <c r="BH25" s="180"/>
      <c r="BI25" s="180"/>
      <c r="BJ25" s="180"/>
      <c r="BK25" s="180"/>
      <c r="BL25" s="180"/>
      <c r="BM25" s="180"/>
      <c r="BN25" s="180"/>
      <c r="BO25" s="180"/>
      <c r="BP25" s="180"/>
      <c r="BQ25" s="180"/>
      <c r="BR25" s="180"/>
      <c r="BS25" s="180"/>
      <c r="BT25" s="180"/>
      <c r="BU25" s="180"/>
      <c r="BV25" s="180"/>
      <c r="BW25" s="180"/>
      <c r="BX25" s="180"/>
      <c r="BY25" s="180"/>
      <c r="BZ25" s="180"/>
      <c r="CA25" s="180"/>
      <c r="CB25" s="180"/>
      <c r="CC25" s="180"/>
      <c r="CD25" s="180"/>
      <c r="CE25" s="180"/>
      <c r="CF25" s="180"/>
      <c r="CG25" s="180"/>
      <c r="CH25" s="180"/>
      <c r="CI25" s="180"/>
      <c r="CJ25" s="180"/>
      <c r="CK25" s="180"/>
      <c r="CL25" s="180"/>
      <c r="CM25" s="180"/>
      <c r="CN25" s="180"/>
      <c r="CO25" s="180"/>
      <c r="CP25" s="180"/>
      <c r="CQ25" s="180"/>
      <c r="CR25" s="180"/>
      <c r="CS25" s="180"/>
      <c r="CT25" s="180"/>
      <c r="CU25" s="180"/>
      <c r="CV25" s="180"/>
      <c r="CW25" s="180"/>
      <c r="CX25" s="180"/>
      <c r="CY25" s="180"/>
      <c r="CZ25" s="180"/>
      <c r="DA25" s="180"/>
      <c r="DB25" s="180"/>
      <c r="DC25" s="180"/>
      <c r="DD25" s="180"/>
      <c r="DE25" s="180"/>
      <c r="DF25" s="180"/>
      <c r="DG25" s="180"/>
      <c r="DH25" s="180"/>
      <c r="DI25" s="180"/>
      <c r="DJ25" s="180"/>
      <c r="DK25" s="180"/>
      <c r="DL25" s="180"/>
      <c r="DM25" s="180"/>
      <c r="DN25" s="180"/>
      <c r="DO25" s="180"/>
      <c r="DP25" s="180"/>
      <c r="DQ25" s="180"/>
      <c r="DR25" s="180"/>
      <c r="DS25" s="180"/>
      <c r="DT25" s="180"/>
      <c r="DU25" s="180"/>
      <c r="DV25" s="180"/>
      <c r="DW25" s="180"/>
      <c r="DX25" s="180"/>
      <c r="DY25" s="180"/>
      <c r="DZ25" s="180"/>
      <c r="EA25" s="180"/>
      <c r="EB25" s="180"/>
      <c r="EC25" s="180"/>
      <c r="ED25" s="180"/>
      <c r="EE25" s="180"/>
      <c r="EF25" s="180"/>
      <c r="EG25" s="180"/>
      <c r="EH25" s="180"/>
      <c r="EI25" s="180"/>
      <c r="EJ25" s="180"/>
      <c r="EK25" s="180"/>
      <c r="EL25" s="180"/>
      <c r="EM25" s="180"/>
      <c r="EN25" s="180"/>
      <c r="EO25" s="180"/>
      <c r="EP25" s="180"/>
      <c r="EQ25" s="180"/>
      <c r="ER25" s="180"/>
      <c r="ES25" s="180"/>
      <c r="ET25" s="180"/>
      <c r="EU25" s="180"/>
      <c r="EV25" s="180"/>
      <c r="EW25" s="180"/>
      <c r="EX25" s="180"/>
      <c r="EY25" s="180"/>
      <c r="EZ25" s="180"/>
      <c r="FA25" s="180"/>
      <c r="FB25" s="180"/>
      <c r="FC25" s="180"/>
      <c r="FD25" s="180"/>
      <c r="FE25" s="180"/>
      <c r="FF25" s="180"/>
      <c r="FG25" s="180"/>
      <c r="FH25" s="180"/>
      <c r="FI25" s="180"/>
      <c r="FJ25" s="180"/>
      <c r="FK25" s="180"/>
      <c r="FL25" s="180"/>
      <c r="FM25" s="180"/>
      <c r="FN25" s="180"/>
      <c r="FO25" s="180"/>
      <c r="FP25" s="180"/>
      <c r="FQ25" s="180"/>
      <c r="FR25" s="180"/>
      <c r="FS25" s="180"/>
      <c r="FT25" s="180"/>
      <c r="FU25" s="180"/>
      <c r="FV25" s="180"/>
      <c r="FW25" s="180"/>
      <c r="FX25" s="180"/>
      <c r="FY25" s="180"/>
      <c r="FZ25" s="180"/>
      <c r="GA25" s="180"/>
      <c r="GB25" s="180"/>
      <c r="GC25" s="180"/>
      <c r="GD25" s="180"/>
      <c r="GE25" s="180"/>
      <c r="GF25" s="180"/>
      <c r="GG25" s="180"/>
      <c r="GH25" s="180"/>
      <c r="GI25" s="180"/>
      <c r="GJ25" s="180"/>
      <c r="GK25" s="180"/>
      <c r="GL25" s="180"/>
      <c r="GM25" s="180"/>
      <c r="GN25" s="180"/>
      <c r="GO25" s="180"/>
      <c r="GP25" s="180"/>
      <c r="GQ25" s="180"/>
      <c r="GR25" s="180"/>
      <c r="GS25" s="180"/>
      <c r="GT25" s="180"/>
      <c r="GU25" s="180"/>
      <c r="GV25" s="180"/>
      <c r="GW25" s="180"/>
      <c r="GX25" s="180"/>
      <c r="GY25" s="180"/>
      <c r="GZ25" s="180"/>
      <c r="HA25" s="180"/>
      <c r="HB25" s="180"/>
      <c r="HC25" s="180"/>
      <c r="HD25" s="180"/>
      <c r="HE25" s="180"/>
      <c r="HF25" s="180"/>
      <c r="HG25" s="180"/>
      <c r="HH25" s="180"/>
      <c r="HI25" s="180"/>
      <c r="HJ25" s="180"/>
      <c r="HK25" s="180"/>
      <c r="HL25" s="180"/>
      <c r="HM25" s="180"/>
      <c r="HN25" s="180"/>
      <c r="HO25" s="180"/>
      <c r="HP25" s="180"/>
      <c r="HQ25" s="180"/>
      <c r="HR25" s="180"/>
      <c r="HS25" s="180"/>
      <c r="HT25" s="180"/>
      <c r="HU25" s="180"/>
      <c r="HV25" s="180"/>
      <c r="HW25" s="180"/>
      <c r="HX25" s="180"/>
      <c r="HY25" s="180"/>
      <c r="HZ25" s="180"/>
      <c r="IA25" s="180"/>
      <c r="IB25" s="180"/>
      <c r="IC25" s="180"/>
      <c r="ID25" s="180"/>
      <c r="IE25" s="180"/>
      <c r="IF25" s="180"/>
      <c r="IG25" s="180"/>
      <c r="IH25" s="180"/>
      <c r="II25" s="180"/>
      <c r="IJ25" s="180"/>
      <c r="IK25" s="180"/>
      <c r="IL25" s="180"/>
      <c r="IM25" s="180"/>
      <c r="IN25" s="180"/>
      <c r="IO25" s="180"/>
      <c r="IP25" s="180"/>
      <c r="IQ25" s="180"/>
      <c r="IR25" s="180"/>
      <c r="IS25" s="180"/>
      <c r="IT25" s="180"/>
      <c r="IU25" s="180"/>
      <c r="IV25" s="180"/>
      <c r="IW25" s="180"/>
      <c r="IX25" s="180"/>
      <c r="IY25" s="180"/>
      <c r="IZ25" s="180"/>
      <c r="JA25" s="180"/>
      <c r="JB25" s="180"/>
      <c r="JC25" s="180"/>
      <c r="JD25" s="180"/>
      <c r="JE25" s="180"/>
      <c r="JF25" s="180"/>
      <c r="JG25" s="180"/>
      <c r="JH25" s="180"/>
      <c r="JI25" s="180"/>
      <c r="JJ25" s="180"/>
      <c r="JK25" s="180"/>
      <c r="JL25" s="180"/>
      <c r="JM25" s="180"/>
      <c r="JN25" s="180"/>
      <c r="JO25" s="180"/>
      <c r="JP25" s="180"/>
      <c r="JQ25" s="180"/>
      <c r="JR25" s="180"/>
      <c r="JS25" s="180"/>
      <c r="JT25" s="180"/>
      <c r="JU25" s="180"/>
      <c r="JV25" s="180"/>
      <c r="JW25" s="180"/>
      <c r="JX25" s="180"/>
      <c r="JY25" s="180"/>
      <c r="JZ25" s="180"/>
      <c r="KA25" s="180"/>
      <c r="KB25" s="180"/>
      <c r="KC25" s="180"/>
      <c r="KD25" s="180"/>
      <c r="KE25" s="180"/>
      <c r="KF25" s="180"/>
      <c r="KG25" s="180"/>
      <c r="KH25" s="180"/>
      <c r="KI25" s="180"/>
      <c r="KJ25" s="180"/>
      <c r="KK25" s="180"/>
      <c r="KL25" s="180"/>
      <c r="KM25" s="180"/>
      <c r="KN25" s="180"/>
      <c r="KO25" s="180"/>
      <c r="KP25" s="180"/>
      <c r="KQ25" s="180"/>
      <c r="KR25" s="180"/>
      <c r="KS25" s="180"/>
      <c r="KT25" s="180"/>
      <c r="KU25" s="180"/>
      <c r="KV25" s="180"/>
      <c r="KW25" s="180"/>
      <c r="KX25" s="180"/>
      <c r="KY25" s="180"/>
      <c r="KZ25" s="180"/>
      <c r="LA25" s="180"/>
      <c r="LB25" s="180"/>
      <c r="LC25" s="180"/>
      <c r="LD25" s="180"/>
      <c r="LE25" s="180"/>
      <c r="LF25" s="180"/>
      <c r="LG25" s="180"/>
      <c r="LH25" s="180"/>
      <c r="LI25" s="180"/>
      <c r="LJ25" s="180"/>
      <c r="LK25" s="180"/>
      <c r="LL25" s="180"/>
      <c r="LM25" s="180"/>
      <c r="LN25" s="180"/>
      <c r="LO25" s="180"/>
      <c r="LP25" s="180"/>
      <c r="LQ25" s="180"/>
      <c r="LR25" s="180"/>
      <c r="LS25" s="180"/>
      <c r="LT25" s="180"/>
      <c r="LU25" s="180"/>
      <c r="LV25" s="180"/>
      <c r="LW25" s="180"/>
      <c r="LX25" s="180"/>
      <c r="LY25" s="180"/>
      <c r="LZ25" s="180"/>
      <c r="MA25" s="180"/>
      <c r="MB25" s="180"/>
      <c r="MC25" s="180"/>
      <c r="MD25" s="180"/>
      <c r="ME25" s="180"/>
      <c r="MF25" s="180"/>
      <c r="MG25" s="180"/>
      <c r="MH25" s="180"/>
      <c r="MI25" s="180"/>
      <c r="MJ25" s="180"/>
      <c r="MK25" s="180"/>
      <c r="ML25" s="180"/>
      <c r="MM25" s="180"/>
      <c r="MN25" s="180"/>
      <c r="MO25" s="180"/>
      <c r="MP25" s="180"/>
      <c r="MQ25" s="180"/>
      <c r="MR25" s="180"/>
      <c r="MS25" s="180"/>
      <c r="MT25" s="180"/>
      <c r="MU25" s="180"/>
      <c r="MV25" s="180"/>
      <c r="MW25" s="180"/>
      <c r="MX25" s="180"/>
      <c r="MY25" s="180"/>
      <c r="MZ25" s="180"/>
      <c r="NA25" s="180"/>
      <c r="NB25" s="180"/>
      <c r="NC25" s="180"/>
      <c r="ND25" s="180"/>
      <c r="NE25" s="180"/>
      <c r="NF25" s="180"/>
      <c r="NG25" s="180"/>
      <c r="NH25" s="180"/>
      <c r="NI25" s="180"/>
      <c r="NJ25" s="180"/>
      <c r="NK25" s="180"/>
      <c r="NL25" s="180"/>
      <c r="NM25" s="180"/>
      <c r="NN25" s="180"/>
      <c r="NO25" s="180"/>
      <c r="NP25" s="180"/>
      <c r="NQ25" s="180"/>
      <c r="NR25" s="180"/>
      <c r="NS25" s="180"/>
      <c r="NT25" s="180"/>
      <c r="NU25" s="180"/>
      <c r="NV25" s="180"/>
      <c r="NW25" s="180"/>
      <c r="NX25" s="180"/>
      <c r="NY25" s="180"/>
      <c r="NZ25" s="180"/>
      <c r="OA25" s="180"/>
      <c r="OB25" s="180"/>
      <c r="OC25" s="180"/>
      <c r="OD25" s="180"/>
      <c r="OE25" s="180"/>
      <c r="OF25" s="180"/>
      <c r="OG25" s="180"/>
      <c r="OH25" s="180"/>
      <c r="OI25" s="180"/>
      <c r="OJ25" s="180"/>
      <c r="OK25" s="180"/>
      <c r="OL25" s="180"/>
      <c r="OM25" s="180"/>
      <c r="ON25" s="180"/>
      <c r="OO25" s="180"/>
      <c r="OP25" s="180"/>
      <c r="OQ25" s="180"/>
      <c r="OR25" s="180"/>
      <c r="OS25" s="180"/>
      <c r="OT25" s="180"/>
      <c r="OU25" s="180"/>
      <c r="OV25" s="180"/>
      <c r="OW25" s="180"/>
      <c r="OX25" s="180"/>
      <c r="OY25" s="180"/>
      <c r="OZ25" s="180"/>
      <c r="PA25" s="180"/>
      <c r="PB25" s="180"/>
      <c r="PC25" s="180"/>
      <c r="PD25" s="180"/>
      <c r="PE25" s="180"/>
      <c r="PF25" s="180"/>
      <c r="PG25" s="180"/>
      <c r="PH25" s="180"/>
      <c r="PI25" s="180"/>
      <c r="PJ25" s="180"/>
      <c r="PK25" s="180"/>
      <c r="PL25" s="180"/>
      <c r="PM25" s="180"/>
      <c r="PN25" s="180"/>
      <c r="PO25" s="180"/>
      <c r="PP25" s="180"/>
      <c r="PQ25" s="180"/>
      <c r="PR25" s="180"/>
      <c r="PS25" s="180"/>
      <c r="PT25" s="180"/>
      <c r="PU25" s="180"/>
      <c r="PV25" s="180"/>
      <c r="PW25" s="180"/>
      <c r="PX25" s="180"/>
      <c r="PY25" s="180"/>
      <c r="PZ25" s="180"/>
      <c r="QA25" s="180"/>
      <c r="QB25" s="180"/>
      <c r="QC25" s="180"/>
      <c r="QD25" s="180"/>
      <c r="QE25" s="180"/>
      <c r="QF25" s="180"/>
      <c r="QG25" s="180"/>
      <c r="QH25" s="180"/>
      <c r="QI25" s="180"/>
      <c r="QJ25" s="180"/>
      <c r="QK25" s="180"/>
      <c r="QL25" s="180"/>
      <c r="QM25" s="180"/>
      <c r="QN25" s="180"/>
      <c r="QO25" s="180"/>
      <c r="QP25" s="180"/>
      <c r="QQ25" s="180"/>
      <c r="QR25" s="180"/>
      <c r="QS25" s="180"/>
      <c r="QT25" s="180"/>
      <c r="QU25" s="180"/>
      <c r="QV25" s="180"/>
      <c r="QW25" s="180"/>
      <c r="QX25" s="180"/>
      <c r="QY25" s="180"/>
      <c r="QZ25" s="180"/>
      <c r="RA25" s="180"/>
      <c r="RB25" s="180"/>
      <c r="RC25" s="180"/>
      <c r="RD25" s="180"/>
      <c r="RE25" s="180"/>
      <c r="RF25" s="180"/>
      <c r="RG25" s="180"/>
      <c r="RH25" s="180"/>
      <c r="RI25" s="180"/>
      <c r="RJ25" s="180"/>
      <c r="RK25" s="180"/>
      <c r="RL25" s="180"/>
      <c r="RM25" s="180"/>
      <c r="RN25" s="180"/>
      <c r="RO25" s="180"/>
      <c r="RP25" s="180"/>
      <c r="RQ25" s="180"/>
      <c r="RR25" s="180"/>
      <c r="RS25" s="180"/>
      <c r="RT25" s="180"/>
      <c r="RU25" s="180"/>
      <c r="RV25" s="180"/>
      <c r="RW25" s="180"/>
      <c r="RX25" s="180"/>
      <c r="RY25" s="180"/>
      <c r="RZ25" s="180"/>
      <c r="SA25" s="180"/>
      <c r="SB25" s="180"/>
      <c r="SC25" s="180"/>
      <c r="SD25" s="180"/>
      <c r="SE25" s="180"/>
      <c r="SF25" s="180"/>
      <c r="SG25" s="180"/>
      <c r="SH25" s="180"/>
      <c r="SI25" s="180"/>
      <c r="SJ25" s="180"/>
      <c r="SK25" s="180"/>
      <c r="SL25" s="180"/>
      <c r="SM25" s="180"/>
      <c r="SN25" s="180"/>
      <c r="SO25" s="180"/>
      <c r="SP25" s="180"/>
      <c r="SQ25" s="180"/>
      <c r="SR25" s="180"/>
      <c r="SS25" s="180"/>
      <c r="ST25" s="180"/>
      <c r="SU25" s="180"/>
      <c r="SV25" s="180"/>
      <c r="SW25" s="180"/>
      <c r="SX25" s="180"/>
      <c r="SY25" s="180"/>
      <c r="SZ25" s="180"/>
      <c r="TA25" s="180"/>
      <c r="TB25" s="180"/>
      <c r="TC25" s="180"/>
      <c r="TD25" s="180"/>
      <c r="TE25" s="180"/>
      <c r="TF25" s="180"/>
      <c r="TG25" s="180"/>
      <c r="TH25" s="180"/>
      <c r="TI25" s="180"/>
      <c r="TJ25" s="180"/>
      <c r="TK25" s="180"/>
      <c r="TL25" s="180"/>
      <c r="TM25" s="180"/>
      <c r="TN25" s="180"/>
      <c r="TO25" s="180"/>
      <c r="TP25" s="180"/>
      <c r="TQ25" s="180"/>
      <c r="TR25" s="180"/>
      <c r="TS25" s="180"/>
      <c r="TT25" s="180"/>
      <c r="TU25" s="180"/>
      <c r="TV25" s="180"/>
      <c r="TW25" s="180"/>
      <c r="TX25" s="180"/>
      <c r="TY25" s="180"/>
      <c r="TZ25" s="180"/>
      <c r="UA25" s="180"/>
      <c r="UB25" s="180"/>
      <c r="UC25" s="180"/>
      <c r="UD25" s="180"/>
      <c r="UE25" s="180"/>
      <c r="UF25" s="180"/>
      <c r="UG25" s="180"/>
      <c r="UH25" s="180"/>
      <c r="UI25" s="180"/>
      <c r="UJ25" s="180"/>
      <c r="UK25" s="180"/>
      <c r="UL25" s="180"/>
      <c r="UM25" s="180"/>
      <c r="UN25" s="180"/>
      <c r="UO25" s="180"/>
      <c r="UP25" s="180"/>
      <c r="UQ25" s="180"/>
      <c r="UR25" s="180"/>
      <c r="US25" s="180"/>
      <c r="UT25" s="180"/>
      <c r="UU25" s="180"/>
      <c r="UV25" s="180"/>
      <c r="UW25" s="180"/>
      <c r="UX25" s="180"/>
      <c r="UY25" s="180"/>
      <c r="UZ25" s="180"/>
      <c r="VA25" s="180"/>
      <c r="VB25" s="180"/>
      <c r="VC25" s="180"/>
      <c r="VD25" s="180"/>
      <c r="VE25" s="180"/>
      <c r="VF25" s="180"/>
      <c r="VG25" s="180"/>
      <c r="VH25" s="180"/>
      <c r="VI25" s="180"/>
      <c r="VJ25" s="180"/>
      <c r="VK25" s="180"/>
      <c r="VL25" s="180"/>
      <c r="VM25" s="180"/>
      <c r="VN25" s="180"/>
      <c r="VO25" s="180"/>
      <c r="VP25" s="180"/>
      <c r="VQ25" s="180"/>
      <c r="VR25" s="180"/>
      <c r="VS25" s="180"/>
      <c r="VT25" s="180"/>
      <c r="VU25" s="180"/>
      <c r="VV25" s="180"/>
      <c r="VW25" s="180"/>
      <c r="VX25" s="180"/>
      <c r="VY25" s="180"/>
      <c r="VZ25" s="180"/>
      <c r="WA25" s="180"/>
      <c r="WB25" s="180"/>
      <c r="WC25" s="180"/>
      <c r="WD25" s="180"/>
      <c r="WE25" s="180"/>
      <c r="WF25" s="180"/>
      <c r="WG25" s="180"/>
      <c r="WH25" s="180"/>
      <c r="WI25" s="180"/>
      <c r="WJ25" s="180"/>
      <c r="WK25" s="180"/>
      <c r="WL25" s="180"/>
      <c r="WM25" s="180"/>
      <c r="WN25" s="180"/>
      <c r="WO25" s="180"/>
      <c r="WP25" s="180"/>
      <c r="WQ25" s="180"/>
      <c r="WR25" s="180"/>
      <c r="WS25" s="180"/>
      <c r="WT25" s="180"/>
      <c r="WU25" s="180"/>
      <c r="WV25" s="180"/>
      <c r="WW25" s="180"/>
      <c r="WX25" s="180"/>
      <c r="WY25" s="180"/>
      <c r="WZ25" s="180"/>
      <c r="XA25" s="180"/>
      <c r="XB25" s="180"/>
      <c r="XC25" s="180"/>
      <c r="XD25" s="180"/>
      <c r="XE25" s="180"/>
      <c r="XF25" s="180"/>
      <c r="XG25" s="180"/>
      <c r="XH25" s="180"/>
      <c r="XI25" s="180"/>
      <c r="XJ25" s="180"/>
      <c r="XK25" s="180"/>
      <c r="XL25" s="180"/>
      <c r="XM25" s="180"/>
      <c r="XN25" s="180"/>
      <c r="XO25" s="180"/>
      <c r="XP25" s="180"/>
      <c r="XQ25" s="180"/>
      <c r="XR25" s="180"/>
      <c r="XS25" s="180"/>
      <c r="XT25" s="180"/>
      <c r="XU25" s="180"/>
      <c r="XV25" s="180"/>
      <c r="XW25" s="180"/>
      <c r="XX25" s="180"/>
      <c r="XY25" s="180"/>
      <c r="XZ25" s="180"/>
      <c r="YA25" s="180"/>
      <c r="YB25" s="180"/>
      <c r="YC25" s="180"/>
      <c r="YD25" s="180"/>
      <c r="YE25" s="180"/>
      <c r="YF25" s="180"/>
      <c r="YG25" s="180"/>
      <c r="YH25" s="180"/>
      <c r="YI25" s="180"/>
      <c r="YJ25" s="180"/>
      <c r="YK25" s="180"/>
      <c r="YL25" s="180"/>
      <c r="YM25" s="180"/>
      <c r="YN25" s="180"/>
      <c r="YO25" s="180"/>
      <c r="YP25" s="180"/>
      <c r="YQ25" s="180"/>
      <c r="YR25" s="180"/>
      <c r="YS25" s="180"/>
      <c r="YT25" s="180"/>
      <c r="YU25" s="180"/>
      <c r="YV25" s="180"/>
      <c r="YW25" s="180"/>
      <c r="YX25" s="180"/>
      <c r="YY25" s="180"/>
      <c r="YZ25" s="180"/>
      <c r="ZA25" s="180"/>
      <c r="ZB25" s="180"/>
      <c r="ZC25" s="180"/>
      <c r="ZD25" s="180"/>
      <c r="ZE25" s="180"/>
      <c r="ZF25" s="180"/>
      <c r="ZG25" s="180"/>
      <c r="ZH25" s="180"/>
      <c r="ZI25" s="180"/>
      <c r="ZJ25" s="180"/>
      <c r="ZK25" s="180"/>
      <c r="ZL25" s="180"/>
      <c r="ZM25" s="180"/>
      <c r="ZN25" s="180"/>
      <c r="ZO25" s="180"/>
      <c r="ZP25" s="180"/>
      <c r="ZQ25" s="180"/>
      <c r="ZR25" s="180"/>
      <c r="ZS25" s="180"/>
      <c r="ZT25" s="180"/>
      <c r="ZU25" s="180"/>
      <c r="ZV25" s="180"/>
      <c r="ZW25" s="180"/>
      <c r="ZX25" s="180"/>
      <c r="ZY25" s="180"/>
      <c r="ZZ25" s="180"/>
      <c r="AAA25" s="180"/>
      <c r="AAB25" s="180"/>
      <c r="AAC25" s="180"/>
      <c r="AAD25" s="180"/>
      <c r="AAE25" s="180"/>
      <c r="AAF25" s="180"/>
      <c r="AAG25" s="180"/>
      <c r="AAH25" s="180"/>
      <c r="AAI25" s="180"/>
      <c r="AAJ25" s="180"/>
      <c r="AAK25" s="180"/>
      <c r="AAL25" s="180"/>
      <c r="AAM25" s="180"/>
      <c r="AAN25" s="180"/>
      <c r="AAO25" s="180"/>
      <c r="AAP25" s="180"/>
      <c r="AAQ25" s="180"/>
      <c r="AAR25" s="180"/>
      <c r="AAS25" s="180"/>
      <c r="AAT25" s="180"/>
      <c r="AAU25" s="180"/>
      <c r="AAV25" s="180"/>
      <c r="AAW25" s="180"/>
      <c r="AAX25" s="180"/>
      <c r="AAY25" s="180"/>
      <c r="AAZ25" s="180"/>
      <c r="ABA25" s="180"/>
      <c r="ABB25" s="180"/>
      <c r="ABC25" s="180"/>
      <c r="ABD25" s="180"/>
      <c r="ABE25" s="180"/>
      <c r="ABF25" s="180"/>
      <c r="ABG25" s="180"/>
      <c r="ABH25" s="180"/>
      <c r="ABI25" s="180"/>
      <c r="ABJ25" s="180"/>
      <c r="ABK25" s="180"/>
      <c r="ABL25" s="180"/>
      <c r="ABM25" s="180"/>
      <c r="ABN25" s="180"/>
      <c r="ABO25" s="180"/>
      <c r="ABP25" s="180"/>
      <c r="ABQ25" s="180"/>
      <c r="ABR25" s="180"/>
      <c r="ABS25" s="180"/>
      <c r="ABT25" s="180"/>
      <c r="ABU25" s="180"/>
      <c r="ABV25" s="180"/>
      <c r="ABW25" s="180"/>
      <c r="ABX25" s="180"/>
      <c r="ABY25" s="180"/>
      <c r="ABZ25" s="180"/>
      <c r="ACA25" s="180"/>
      <c r="ACB25" s="180"/>
      <c r="ACC25" s="180"/>
      <c r="ACD25" s="180"/>
      <c r="ACE25" s="180"/>
      <c r="ACF25" s="180"/>
      <c r="ACG25" s="180"/>
      <c r="ACH25" s="180"/>
      <c r="ACI25" s="180"/>
      <c r="ACJ25" s="180"/>
      <c r="ACK25" s="180"/>
      <c r="ACL25" s="180"/>
      <c r="ACM25" s="180"/>
      <c r="ACN25" s="180"/>
      <c r="ACO25" s="180"/>
      <c r="ACP25" s="180"/>
      <c r="ACQ25" s="180"/>
      <c r="ACR25" s="180"/>
      <c r="ACS25" s="180"/>
      <c r="ACT25" s="180"/>
      <c r="ACU25" s="180"/>
      <c r="ACV25" s="180"/>
      <c r="ACW25" s="180"/>
      <c r="ACX25" s="180"/>
      <c r="ACY25" s="180"/>
      <c r="ACZ25" s="180"/>
      <c r="ADA25" s="180"/>
      <c r="ADB25" s="180"/>
      <c r="ADC25" s="180"/>
      <c r="ADD25" s="180"/>
      <c r="ADE25" s="180"/>
      <c r="ADF25" s="180"/>
      <c r="ADG25" s="180"/>
      <c r="ADH25" s="180"/>
      <c r="ADI25" s="180"/>
      <c r="ADJ25" s="180"/>
      <c r="ADK25" s="180"/>
      <c r="ADL25" s="180"/>
      <c r="ADM25" s="180"/>
      <c r="ADN25" s="180"/>
      <c r="ADO25" s="180"/>
      <c r="ADP25" s="180"/>
      <c r="ADQ25" s="180"/>
      <c r="ADR25" s="180"/>
      <c r="ADS25" s="180"/>
      <c r="ADT25" s="180"/>
      <c r="ADU25" s="180"/>
      <c r="ADV25" s="180"/>
      <c r="ADW25" s="180"/>
      <c r="ADX25" s="180"/>
      <c r="ADY25" s="180"/>
      <c r="ADZ25" s="180"/>
      <c r="AEA25" s="180"/>
      <c r="AEB25" s="180"/>
      <c r="AEC25" s="180"/>
      <c r="AED25" s="180"/>
      <c r="AEE25" s="180"/>
      <c r="AEF25" s="180"/>
      <c r="AEG25" s="180"/>
      <c r="AEH25" s="180"/>
      <c r="AEI25" s="180"/>
      <c r="AEJ25" s="180"/>
      <c r="AEK25" s="180"/>
      <c r="AEL25" s="180"/>
      <c r="AEM25" s="180"/>
      <c r="AEN25" s="180"/>
      <c r="AEO25" s="180"/>
      <c r="AEP25" s="180"/>
      <c r="AEQ25" s="180"/>
      <c r="AER25" s="180"/>
      <c r="AES25" s="180"/>
      <c r="AET25" s="180"/>
      <c r="AEU25" s="180"/>
      <c r="AEV25" s="180"/>
      <c r="AEW25" s="180"/>
      <c r="AEX25" s="180"/>
      <c r="AEY25" s="180"/>
      <c r="AEZ25" s="180"/>
      <c r="AFA25" s="180"/>
      <c r="AFB25" s="180"/>
      <c r="AFC25" s="180"/>
      <c r="AFD25" s="180"/>
      <c r="AFE25" s="180"/>
      <c r="AFF25" s="180"/>
      <c r="AFG25" s="180"/>
      <c r="AFH25" s="180"/>
      <c r="AFI25" s="180"/>
      <c r="AFJ25" s="180"/>
      <c r="AFK25" s="180"/>
      <c r="AFL25" s="180"/>
      <c r="AFM25" s="180"/>
      <c r="AFN25" s="180"/>
      <c r="AFO25" s="180"/>
      <c r="AFP25" s="180"/>
      <c r="AFQ25" s="180"/>
      <c r="AFR25" s="180"/>
      <c r="AFS25" s="180"/>
      <c r="AFT25" s="180"/>
      <c r="AFU25" s="180"/>
      <c r="AFV25" s="180"/>
      <c r="AFW25" s="180"/>
      <c r="AFX25" s="180"/>
      <c r="AFY25" s="180"/>
      <c r="AFZ25" s="180"/>
      <c r="AGA25" s="180"/>
      <c r="AGB25" s="180"/>
      <c r="AGC25" s="180"/>
      <c r="AGD25" s="180"/>
      <c r="AGE25" s="180"/>
      <c r="AGF25" s="180"/>
      <c r="AGG25" s="180"/>
      <c r="AGH25" s="180"/>
      <c r="AGI25" s="180"/>
      <c r="AGJ25" s="180"/>
      <c r="AGK25" s="180"/>
      <c r="AGL25" s="180"/>
      <c r="AGM25" s="180"/>
      <c r="AGN25" s="180"/>
      <c r="AGO25" s="180"/>
      <c r="AGP25" s="180"/>
      <c r="AGQ25" s="180"/>
      <c r="AGR25" s="180"/>
      <c r="AGS25" s="180"/>
      <c r="AGT25" s="180"/>
      <c r="AGU25" s="180"/>
      <c r="AGV25" s="180"/>
      <c r="AGW25" s="180"/>
      <c r="AGX25" s="180"/>
      <c r="AGY25" s="180"/>
      <c r="AGZ25" s="180"/>
      <c r="AHA25" s="180"/>
      <c r="AHB25" s="180"/>
      <c r="AHC25" s="180"/>
      <c r="AHD25" s="180"/>
      <c r="AHE25" s="180"/>
      <c r="AHF25" s="180"/>
      <c r="AHG25" s="180"/>
      <c r="AHH25" s="180"/>
      <c r="AHI25" s="180"/>
      <c r="AHJ25" s="180"/>
      <c r="AHK25" s="180"/>
      <c r="AHL25" s="180"/>
      <c r="AHM25" s="180"/>
      <c r="AHN25" s="180"/>
      <c r="AHO25" s="180"/>
      <c r="AHP25" s="180"/>
      <c r="AHQ25" s="180"/>
      <c r="AHR25" s="180"/>
      <c r="AHS25" s="180"/>
      <c r="AHT25" s="180"/>
      <c r="AHU25" s="180"/>
      <c r="AHV25" s="180"/>
      <c r="AHW25" s="180"/>
      <c r="AHX25" s="180"/>
      <c r="AHY25" s="180"/>
      <c r="AHZ25" s="180"/>
      <c r="AIA25" s="180"/>
      <c r="AIB25" s="180"/>
      <c r="AIC25" s="180"/>
      <c r="AID25" s="180"/>
      <c r="AIE25" s="180"/>
      <c r="AIF25" s="180"/>
      <c r="AIG25" s="180"/>
      <c r="AIH25" s="180"/>
      <c r="AII25" s="180"/>
      <c r="AIJ25" s="180"/>
      <c r="AIK25" s="180"/>
      <c r="AIL25" s="180"/>
      <c r="AIM25" s="180"/>
      <c r="AIN25" s="180"/>
      <c r="AIO25" s="180"/>
      <c r="AIP25" s="180"/>
      <c r="AIQ25" s="180"/>
      <c r="AIR25" s="180"/>
      <c r="AIS25" s="180"/>
      <c r="AIT25" s="180"/>
      <c r="AIU25" s="180"/>
      <c r="AIV25" s="180"/>
      <c r="AIW25" s="180"/>
      <c r="AIX25" s="180"/>
      <c r="AIY25" s="180"/>
      <c r="AIZ25" s="180"/>
      <c r="AJA25" s="180"/>
      <c r="AJB25" s="180"/>
      <c r="AJC25" s="180"/>
      <c r="AJD25" s="180"/>
      <c r="AJE25" s="180"/>
      <c r="AJF25" s="180"/>
      <c r="AJG25" s="180"/>
      <c r="AJH25" s="180"/>
      <c r="AJI25" s="180"/>
      <c r="AJJ25" s="180"/>
      <c r="AJK25" s="180"/>
      <c r="AJL25" s="180"/>
      <c r="AJM25" s="180"/>
      <c r="AJN25" s="180"/>
      <c r="AJO25" s="180"/>
      <c r="AJP25" s="180"/>
      <c r="AJQ25" s="180"/>
      <c r="AJR25" s="180"/>
      <c r="AJS25" s="180"/>
      <c r="AJT25" s="180"/>
      <c r="AJU25" s="180"/>
      <c r="AJV25" s="180"/>
      <c r="AJW25" s="180"/>
      <c r="AJX25" s="180"/>
      <c r="AJY25" s="180"/>
      <c r="AJZ25" s="180"/>
      <c r="AKA25" s="180"/>
      <c r="AKB25" s="180"/>
      <c r="AKC25" s="180"/>
      <c r="AKD25" s="180"/>
      <c r="AKE25" s="180"/>
      <c r="AKF25" s="180"/>
      <c r="AKG25" s="180"/>
      <c r="AKH25" s="180"/>
      <c r="AKI25" s="180"/>
      <c r="AKJ25" s="180"/>
      <c r="AKK25" s="180"/>
      <c r="AKL25" s="180"/>
      <c r="AKM25" s="180"/>
      <c r="AKN25" s="180"/>
      <c r="AKO25" s="180"/>
      <c r="AKP25" s="180"/>
      <c r="AKQ25" s="180"/>
      <c r="AKR25" s="180"/>
      <c r="AKS25" s="180"/>
      <c r="AKT25" s="180"/>
      <c r="AKU25" s="180"/>
      <c r="AKV25" s="180"/>
      <c r="AKW25" s="180"/>
      <c r="AKX25" s="180"/>
      <c r="AKY25" s="180"/>
      <c r="AKZ25" s="180"/>
      <c r="ALA25" s="180"/>
      <c r="ALB25" s="180"/>
      <c r="ALC25" s="180"/>
      <c r="ALD25" s="180"/>
      <c r="ALE25" s="180"/>
      <c r="ALF25" s="180"/>
      <c r="ALG25" s="180"/>
      <c r="ALH25" s="180"/>
      <c r="ALI25" s="180"/>
      <c r="ALJ25" s="180"/>
      <c r="ALK25" s="180"/>
      <c r="ALL25" s="180"/>
      <c r="ALM25" s="180"/>
      <c r="ALN25" s="180"/>
      <c r="ALO25" s="180"/>
      <c r="ALP25" s="180"/>
      <c r="ALQ25" s="180"/>
      <c r="ALR25" s="180"/>
      <c r="ALS25" s="180"/>
      <c r="ALT25" s="180"/>
      <c r="ALU25" s="180"/>
      <c r="ALV25" s="180"/>
      <c r="ALW25" s="180"/>
      <c r="ALX25" s="180"/>
      <c r="ALY25" s="180"/>
      <c r="ALZ25" s="180"/>
      <c r="AMA25" s="180"/>
      <c r="AMB25" s="180"/>
      <c r="AMC25" s="180"/>
      <c r="AMD25" s="180"/>
      <c r="AME25" s="180"/>
      <c r="AMF25" s="180"/>
      <c r="AMG25" s="180"/>
      <c r="AMH25" s="180"/>
      <c r="AMI25" s="180"/>
      <c r="AMJ25" s="180"/>
      <c r="AMK25" s="180"/>
      <c r="AML25" s="180"/>
      <c r="AMM25" s="180"/>
      <c r="AMN25" s="180"/>
      <c r="AMO25" s="180"/>
      <c r="AMP25" s="180"/>
      <c r="AMQ25" s="180"/>
      <c r="AMR25" s="180"/>
      <c r="AMS25" s="180"/>
      <c r="AMT25" s="180"/>
      <c r="AMU25" s="180"/>
      <c r="AMV25" s="180"/>
      <c r="AMW25" s="180"/>
      <c r="AMX25" s="180"/>
      <c r="AMY25" s="180"/>
      <c r="AMZ25" s="180"/>
      <c r="ANA25" s="180"/>
      <c r="ANB25" s="180"/>
      <c r="ANC25" s="180"/>
      <c r="AND25" s="180"/>
      <c r="ANE25" s="180"/>
      <c r="ANF25" s="180"/>
      <c r="ANG25" s="180"/>
      <c r="ANH25" s="180"/>
      <c r="ANI25" s="180"/>
      <c r="ANJ25" s="180"/>
      <c r="ANK25" s="180"/>
      <c r="ANL25" s="180"/>
      <c r="ANM25" s="180"/>
      <c r="ANN25" s="180"/>
      <c r="ANO25" s="180"/>
      <c r="ANP25" s="180"/>
      <c r="ANQ25" s="180"/>
      <c r="ANR25" s="180"/>
      <c r="ANS25" s="180"/>
      <c r="ANT25" s="180"/>
      <c r="ANU25" s="180"/>
      <c r="ANV25" s="180"/>
      <c r="ANW25" s="180"/>
      <c r="ANX25" s="180"/>
      <c r="ANY25" s="180"/>
      <c r="ANZ25" s="180"/>
      <c r="AOA25" s="180"/>
      <c r="AOB25" s="180"/>
      <c r="AOC25" s="180"/>
      <c r="AOD25" s="180"/>
      <c r="AOE25" s="180"/>
      <c r="AOF25" s="180"/>
      <c r="AOG25" s="180"/>
      <c r="AOH25" s="180"/>
      <c r="AOI25" s="180"/>
      <c r="AOJ25" s="180"/>
      <c r="AOK25" s="180"/>
      <c r="AOL25" s="180"/>
      <c r="AOM25" s="180"/>
      <c r="AON25" s="180"/>
      <c r="AOO25" s="180"/>
      <c r="AOP25" s="180"/>
      <c r="AOQ25" s="180"/>
      <c r="AOR25" s="180"/>
      <c r="AOS25" s="180"/>
      <c r="AOT25" s="180"/>
      <c r="AOU25" s="180"/>
      <c r="AOV25" s="180"/>
      <c r="AOW25" s="180"/>
      <c r="AOX25" s="180"/>
      <c r="AOY25" s="180"/>
      <c r="AOZ25" s="180"/>
      <c r="APA25" s="180"/>
      <c r="APB25" s="180"/>
      <c r="APC25" s="180"/>
      <c r="APD25" s="180"/>
      <c r="APE25" s="180"/>
      <c r="APF25" s="180"/>
      <c r="APG25" s="180"/>
      <c r="APH25" s="180"/>
      <c r="API25" s="180"/>
      <c r="APJ25" s="180"/>
      <c r="APK25" s="180"/>
      <c r="APL25" s="180"/>
      <c r="APM25" s="180"/>
      <c r="APN25" s="180"/>
      <c r="APO25" s="180"/>
      <c r="APP25" s="180"/>
      <c r="APQ25" s="180"/>
      <c r="APR25" s="180"/>
      <c r="APS25" s="180"/>
      <c r="APT25" s="180"/>
      <c r="APU25" s="180"/>
      <c r="APV25" s="180"/>
      <c r="APW25" s="180"/>
      <c r="APX25" s="180"/>
      <c r="APY25" s="180"/>
      <c r="APZ25" s="180"/>
      <c r="AQA25" s="180"/>
      <c r="AQB25" s="180"/>
      <c r="AQC25" s="180"/>
      <c r="AQD25" s="180"/>
      <c r="AQE25" s="180"/>
      <c r="AQF25" s="180"/>
      <c r="AQG25" s="180"/>
      <c r="AQH25" s="180"/>
      <c r="AQI25" s="180"/>
      <c r="AQJ25" s="180"/>
      <c r="AQK25" s="180"/>
      <c r="AQL25" s="180"/>
      <c r="AQM25" s="180"/>
      <c r="AQN25" s="180"/>
      <c r="AQO25" s="180"/>
      <c r="AQP25" s="180"/>
      <c r="AQQ25" s="180"/>
      <c r="AQR25" s="180"/>
      <c r="AQS25" s="180"/>
      <c r="AQT25" s="180"/>
      <c r="AQU25" s="180"/>
      <c r="AQV25" s="180"/>
      <c r="AQW25" s="180"/>
      <c r="AQX25" s="180"/>
      <c r="AQY25" s="180"/>
      <c r="AQZ25" s="180"/>
      <c r="ARA25" s="180"/>
      <c r="ARB25" s="180"/>
      <c r="ARC25" s="180"/>
      <c r="ARD25" s="180"/>
      <c r="ARE25" s="180"/>
      <c r="ARF25" s="180"/>
      <c r="ARG25" s="180"/>
      <c r="ARH25" s="180"/>
      <c r="ARI25" s="180"/>
      <c r="ARJ25" s="180"/>
      <c r="ARK25" s="180"/>
      <c r="ARL25" s="180"/>
      <c r="ARM25" s="180"/>
      <c r="ARN25" s="180"/>
      <c r="ARO25" s="180"/>
      <c r="ARP25" s="180"/>
      <c r="ARQ25" s="180"/>
      <c r="ARR25" s="180"/>
      <c r="ARS25" s="180"/>
      <c r="ART25" s="180"/>
      <c r="ARU25" s="180"/>
      <c r="ARV25" s="180"/>
      <c r="ARW25" s="180"/>
      <c r="ARX25" s="180"/>
      <c r="ARY25" s="180"/>
      <c r="ARZ25" s="180"/>
      <c r="ASA25" s="180"/>
      <c r="ASB25" s="180"/>
      <c r="ASC25" s="180"/>
      <c r="ASD25" s="180"/>
      <c r="ASE25" s="180"/>
      <c r="ASF25" s="180"/>
      <c r="ASG25" s="180"/>
      <c r="ASH25" s="180"/>
      <c r="ASI25" s="180"/>
      <c r="ASJ25" s="180"/>
      <c r="ASK25" s="180"/>
      <c r="ASL25" s="180"/>
      <c r="ASM25" s="180"/>
      <c r="ASN25" s="180"/>
      <c r="ASO25" s="180"/>
      <c r="ASP25" s="180"/>
      <c r="ASQ25" s="180"/>
      <c r="ASR25" s="180"/>
      <c r="ASS25" s="180"/>
      <c r="AST25" s="180"/>
      <c r="ASU25" s="180"/>
      <c r="ASV25" s="180"/>
      <c r="ASW25" s="180"/>
      <c r="ASX25" s="180"/>
      <c r="ASY25" s="180"/>
      <c r="ASZ25" s="180"/>
      <c r="ATA25" s="180"/>
      <c r="ATB25" s="180"/>
      <c r="ATC25" s="180"/>
      <c r="ATD25" s="180"/>
      <c r="ATE25" s="180"/>
      <c r="ATF25" s="180"/>
      <c r="ATG25" s="180"/>
      <c r="ATH25" s="180"/>
      <c r="ATI25" s="180"/>
      <c r="ATJ25" s="180"/>
      <c r="ATK25" s="180"/>
      <c r="ATL25" s="180"/>
      <c r="ATM25" s="180"/>
      <c r="ATN25" s="180"/>
      <c r="ATO25" s="180"/>
      <c r="ATP25" s="180"/>
      <c r="ATQ25" s="180"/>
      <c r="ATR25" s="180"/>
      <c r="ATS25" s="180"/>
      <c r="ATT25" s="180"/>
      <c r="ATU25" s="180"/>
      <c r="ATV25" s="180"/>
      <c r="ATW25" s="180"/>
      <c r="ATX25" s="180"/>
      <c r="ATY25" s="180"/>
      <c r="ATZ25" s="180"/>
      <c r="AUA25" s="180"/>
      <c r="AUB25" s="180"/>
      <c r="AUC25" s="180"/>
      <c r="AUD25" s="180"/>
      <c r="AUE25" s="180"/>
      <c r="AUF25" s="180"/>
      <c r="AUG25" s="180"/>
      <c r="AUH25" s="180"/>
      <c r="AUI25" s="180"/>
      <c r="AUJ25" s="180"/>
      <c r="AUK25" s="180"/>
      <c r="AUL25" s="180"/>
      <c r="AUM25" s="180"/>
      <c r="AUN25" s="180"/>
      <c r="AUO25" s="180"/>
      <c r="AUP25" s="180"/>
      <c r="AUQ25" s="180"/>
      <c r="AUR25" s="180"/>
      <c r="AUS25" s="180"/>
      <c r="AUT25" s="180"/>
      <c r="AUU25" s="180"/>
      <c r="AUV25" s="180"/>
      <c r="AUW25" s="180"/>
      <c r="AUX25" s="180"/>
      <c r="AUY25" s="180"/>
      <c r="AUZ25" s="180"/>
      <c r="AVA25" s="180"/>
      <c r="AVB25" s="180"/>
      <c r="AVC25" s="180"/>
      <c r="AVD25" s="180"/>
      <c r="AVE25" s="180"/>
      <c r="AVF25" s="180"/>
      <c r="AVG25" s="180"/>
      <c r="AVH25" s="180"/>
      <c r="AVI25" s="180"/>
      <c r="AVJ25" s="180"/>
      <c r="AVK25" s="180"/>
      <c r="AVL25" s="180"/>
      <c r="AVM25" s="180"/>
      <c r="AVN25" s="180"/>
      <c r="AVO25" s="180"/>
      <c r="AVP25" s="180"/>
      <c r="AVQ25" s="180"/>
      <c r="AVR25" s="180"/>
      <c r="AVS25" s="180"/>
      <c r="AVT25" s="180"/>
      <c r="AVU25" s="180"/>
      <c r="AVV25" s="180"/>
      <c r="AVW25" s="180"/>
      <c r="AVX25" s="180"/>
      <c r="AVY25" s="180"/>
      <c r="AVZ25" s="180"/>
      <c r="AWA25" s="180"/>
      <c r="AWB25" s="180"/>
      <c r="AWC25" s="180"/>
      <c r="AWD25" s="180"/>
      <c r="AWE25" s="180"/>
      <c r="AWF25" s="180"/>
      <c r="AWG25" s="180"/>
      <c r="AWH25" s="180"/>
      <c r="AWI25" s="180"/>
      <c r="AWJ25" s="180"/>
      <c r="AWK25" s="180"/>
      <c r="AWL25" s="180"/>
      <c r="AWM25" s="180"/>
      <c r="AWN25" s="180"/>
      <c r="AWO25" s="180"/>
      <c r="AWP25" s="180"/>
      <c r="AWQ25" s="180"/>
      <c r="AWR25" s="180"/>
      <c r="AWS25" s="180"/>
      <c r="AWT25" s="180"/>
      <c r="AWU25" s="180"/>
      <c r="AWV25" s="180"/>
      <c r="AWW25" s="180"/>
      <c r="AWX25" s="180"/>
      <c r="AWY25" s="180"/>
      <c r="AWZ25" s="180"/>
      <c r="AXA25" s="180"/>
      <c r="AXB25" s="180"/>
      <c r="AXC25" s="180"/>
      <c r="AXD25" s="180"/>
      <c r="AXE25" s="180"/>
      <c r="AXF25" s="180"/>
      <c r="AXG25" s="180"/>
      <c r="AXH25" s="180"/>
      <c r="AXI25" s="180"/>
      <c r="AXJ25" s="180"/>
      <c r="AXK25" s="180"/>
      <c r="AXL25" s="180"/>
      <c r="AXM25" s="180"/>
      <c r="AXN25" s="180"/>
      <c r="AXO25" s="180"/>
      <c r="AXP25" s="180"/>
      <c r="AXQ25" s="180"/>
      <c r="AXR25" s="180"/>
      <c r="AXS25" s="180"/>
      <c r="AXT25" s="180"/>
      <c r="AXU25" s="180"/>
      <c r="AXV25" s="180"/>
      <c r="AXW25" s="180"/>
      <c r="AXX25" s="180"/>
      <c r="AXY25" s="180"/>
      <c r="AXZ25" s="180"/>
      <c r="AYA25" s="180"/>
      <c r="AYB25" s="180"/>
      <c r="AYC25" s="180"/>
      <c r="AYD25" s="180"/>
      <c r="AYE25" s="180"/>
      <c r="AYF25" s="180"/>
      <c r="AYG25" s="180"/>
      <c r="AYH25" s="180"/>
      <c r="AYI25" s="180"/>
      <c r="AYJ25" s="180"/>
      <c r="AYK25" s="180"/>
      <c r="AYL25" s="180"/>
      <c r="AYM25" s="180"/>
      <c r="AYN25" s="180"/>
      <c r="AYO25" s="180"/>
      <c r="AYP25" s="180"/>
      <c r="AYQ25" s="180"/>
      <c r="AYR25" s="180"/>
      <c r="AYS25" s="180"/>
      <c r="AYT25" s="180"/>
      <c r="AYU25" s="180"/>
      <c r="AYV25" s="180"/>
      <c r="AYW25" s="180"/>
      <c r="AYX25" s="180"/>
      <c r="AYY25" s="180"/>
      <c r="AYZ25" s="180"/>
      <c r="AZA25" s="180"/>
      <c r="AZB25" s="180"/>
      <c r="AZC25" s="180"/>
      <c r="AZD25" s="180"/>
      <c r="AZE25" s="180"/>
      <c r="AZF25" s="180"/>
      <c r="AZG25" s="180"/>
      <c r="AZH25" s="180"/>
      <c r="AZI25" s="180"/>
      <c r="AZJ25" s="180"/>
      <c r="AZK25" s="180"/>
      <c r="AZL25" s="180"/>
      <c r="AZM25" s="180"/>
      <c r="AZN25" s="180"/>
      <c r="AZO25" s="180"/>
      <c r="AZP25" s="180"/>
      <c r="AZQ25" s="180"/>
      <c r="AZR25" s="180"/>
      <c r="AZS25" s="180"/>
      <c r="AZT25" s="180"/>
      <c r="AZU25" s="180"/>
      <c r="AZV25" s="180"/>
      <c r="AZW25" s="180"/>
      <c r="AZX25" s="180"/>
      <c r="AZY25" s="180"/>
      <c r="AZZ25" s="180"/>
      <c r="BAA25" s="180"/>
      <c r="BAB25" s="180"/>
      <c r="BAC25" s="180"/>
      <c r="BAD25" s="180"/>
      <c r="BAE25" s="180"/>
      <c r="BAF25" s="180"/>
      <c r="BAG25" s="180"/>
      <c r="BAH25" s="180"/>
      <c r="BAI25" s="180"/>
      <c r="BAJ25" s="180"/>
      <c r="BAK25" s="180"/>
      <c r="BAL25" s="180"/>
      <c r="BAM25" s="180"/>
      <c r="BAN25" s="180"/>
      <c r="BAO25" s="180"/>
      <c r="BAP25" s="180"/>
      <c r="BAQ25" s="180"/>
      <c r="BAR25" s="180"/>
      <c r="BAS25" s="180"/>
      <c r="BAT25" s="180"/>
      <c r="BAU25" s="180"/>
      <c r="BAV25" s="180"/>
      <c r="BAW25" s="180"/>
      <c r="BAX25" s="180"/>
      <c r="BAY25" s="180"/>
      <c r="BAZ25" s="180"/>
      <c r="BBA25" s="180"/>
      <c r="BBB25" s="180"/>
      <c r="BBC25" s="180"/>
      <c r="BBD25" s="180"/>
      <c r="BBE25" s="180"/>
      <c r="BBF25" s="180"/>
      <c r="BBG25" s="180"/>
      <c r="BBH25" s="180"/>
      <c r="BBI25" s="180"/>
      <c r="BBJ25" s="180"/>
      <c r="BBK25" s="180"/>
      <c r="BBL25" s="180"/>
      <c r="BBM25" s="180"/>
      <c r="BBN25" s="180"/>
      <c r="BBO25" s="180"/>
      <c r="BBP25" s="180"/>
      <c r="BBQ25" s="180"/>
      <c r="BBR25" s="180"/>
      <c r="BBS25" s="180"/>
      <c r="BBT25" s="180"/>
      <c r="BBU25" s="180"/>
      <c r="BBV25" s="180"/>
      <c r="BBW25" s="180"/>
      <c r="BBX25" s="180"/>
      <c r="BBY25" s="180"/>
      <c r="BBZ25" s="180"/>
      <c r="BCA25" s="180"/>
      <c r="BCB25" s="180"/>
      <c r="BCC25" s="180"/>
      <c r="BCD25" s="180"/>
      <c r="BCE25" s="180"/>
      <c r="BCF25" s="180"/>
      <c r="BCG25" s="180"/>
      <c r="BCH25" s="180"/>
      <c r="BCI25" s="180"/>
      <c r="BCJ25" s="180"/>
      <c r="BCK25" s="180"/>
      <c r="BCL25" s="180"/>
      <c r="BCM25" s="180"/>
      <c r="BCN25" s="180"/>
      <c r="BCO25" s="180"/>
      <c r="BCP25" s="180"/>
      <c r="BCQ25" s="180"/>
      <c r="BCR25" s="180"/>
      <c r="BCS25" s="180"/>
      <c r="BCT25" s="180"/>
      <c r="BCU25" s="180"/>
      <c r="BCV25" s="180"/>
      <c r="BCW25" s="180"/>
      <c r="BCX25" s="180"/>
      <c r="BCY25" s="180"/>
      <c r="BCZ25" s="180"/>
      <c r="BDA25" s="180"/>
      <c r="BDB25" s="180"/>
      <c r="BDC25" s="180"/>
      <c r="BDD25" s="180"/>
      <c r="BDE25" s="180"/>
      <c r="BDF25" s="180"/>
      <c r="BDG25" s="180"/>
      <c r="BDH25" s="180"/>
      <c r="BDI25" s="180"/>
      <c r="BDJ25" s="180"/>
      <c r="BDK25" s="180"/>
      <c r="BDL25" s="180"/>
      <c r="BDM25" s="180"/>
      <c r="BDN25" s="180"/>
      <c r="BDO25" s="180"/>
      <c r="BDP25" s="180"/>
      <c r="BDQ25" s="180"/>
      <c r="BDR25" s="180"/>
      <c r="BDS25" s="180"/>
      <c r="BDT25" s="180"/>
      <c r="BDU25" s="180"/>
      <c r="BDV25" s="180"/>
      <c r="BDW25" s="180"/>
      <c r="BDX25" s="180"/>
      <c r="BDY25" s="180"/>
      <c r="BDZ25" s="180"/>
      <c r="BEA25" s="180"/>
      <c r="BEB25" s="180"/>
      <c r="BEC25" s="180"/>
      <c r="BED25" s="180"/>
      <c r="BEE25" s="180"/>
      <c r="BEF25" s="180"/>
      <c r="BEG25" s="180"/>
      <c r="BEH25" s="180"/>
      <c r="BEI25" s="180"/>
      <c r="BEJ25" s="180"/>
      <c r="BEK25" s="180"/>
      <c r="BEL25" s="180"/>
      <c r="BEM25" s="180"/>
      <c r="BEN25" s="180"/>
      <c r="BEO25" s="180"/>
      <c r="BEP25" s="180"/>
      <c r="BEQ25" s="180"/>
      <c r="BER25" s="180"/>
      <c r="BES25" s="180"/>
      <c r="BET25" s="180"/>
      <c r="BEU25" s="180"/>
      <c r="BEV25" s="180"/>
      <c r="BEW25" s="180"/>
      <c r="BEX25" s="180"/>
      <c r="BEY25" s="180"/>
      <c r="BEZ25" s="180"/>
      <c r="BFA25" s="180"/>
      <c r="BFB25" s="180"/>
      <c r="BFC25" s="180"/>
      <c r="BFD25" s="180"/>
      <c r="BFE25" s="180"/>
      <c r="BFF25" s="180"/>
      <c r="BFG25" s="180"/>
      <c r="BFH25" s="180"/>
      <c r="BFI25" s="180"/>
      <c r="BFJ25" s="180"/>
      <c r="BFK25" s="180"/>
      <c r="BFL25" s="180"/>
      <c r="BFM25" s="180"/>
      <c r="BFN25" s="180"/>
      <c r="BFO25" s="180"/>
      <c r="BFP25" s="180"/>
      <c r="BFQ25" s="180"/>
      <c r="BFR25" s="180"/>
      <c r="BFS25" s="180"/>
      <c r="BFT25" s="180"/>
      <c r="BFU25" s="180"/>
      <c r="BFV25" s="180"/>
      <c r="BFW25" s="180"/>
      <c r="BFX25" s="180"/>
      <c r="BFY25" s="180"/>
      <c r="BFZ25" s="180"/>
      <c r="BGA25" s="180"/>
      <c r="BGB25" s="180"/>
      <c r="BGC25" s="180"/>
      <c r="BGD25" s="180"/>
      <c r="BGE25" s="180"/>
      <c r="BGF25" s="180"/>
      <c r="BGG25" s="180"/>
      <c r="BGH25" s="180"/>
      <c r="BGI25" s="180"/>
      <c r="BGJ25" s="180"/>
      <c r="BGK25" s="180"/>
      <c r="BGL25" s="180"/>
      <c r="BGM25" s="180"/>
      <c r="BGN25" s="180"/>
      <c r="BGO25" s="180"/>
      <c r="BGP25" s="180"/>
      <c r="BGQ25" s="180"/>
      <c r="BGR25" s="180"/>
      <c r="BGS25" s="180"/>
      <c r="BGT25" s="180"/>
      <c r="BGU25" s="180"/>
      <c r="BGV25" s="180"/>
      <c r="BGW25" s="180"/>
      <c r="BGX25" s="180"/>
      <c r="BGY25" s="180"/>
      <c r="BGZ25" s="180"/>
      <c r="BHA25" s="180"/>
      <c r="BHB25" s="180"/>
      <c r="BHC25" s="180"/>
      <c r="BHD25" s="180"/>
      <c r="BHE25" s="180"/>
      <c r="BHF25" s="180"/>
      <c r="BHG25" s="180"/>
      <c r="BHH25" s="180"/>
      <c r="BHI25" s="180"/>
      <c r="BHJ25" s="180"/>
      <c r="BHK25" s="180"/>
      <c r="BHL25" s="180"/>
      <c r="BHM25" s="180"/>
      <c r="BHN25" s="180"/>
      <c r="BHO25" s="180"/>
      <c r="BHP25" s="180"/>
      <c r="BHQ25" s="180"/>
      <c r="BHR25" s="180"/>
      <c r="BHS25" s="180"/>
      <c r="BHT25" s="180"/>
      <c r="BHU25" s="180"/>
      <c r="BHV25" s="180"/>
      <c r="BHW25" s="180"/>
      <c r="BHX25" s="180"/>
      <c r="BHY25" s="180"/>
      <c r="BHZ25" s="180"/>
      <c r="BIA25" s="180"/>
      <c r="BIB25" s="180"/>
      <c r="BIC25" s="180"/>
      <c r="BID25" s="180"/>
      <c r="BIE25" s="180"/>
      <c r="BIF25" s="180"/>
      <c r="BIG25" s="180"/>
      <c r="BIH25" s="180"/>
      <c r="BII25" s="180"/>
      <c r="BIJ25" s="180"/>
      <c r="BIK25" s="180"/>
      <c r="BIL25" s="180"/>
      <c r="BIM25" s="180"/>
      <c r="BIN25" s="180"/>
      <c r="BIO25" s="180"/>
      <c r="BIP25" s="180"/>
      <c r="BIQ25" s="180"/>
      <c r="BIR25" s="180"/>
      <c r="BIS25" s="180"/>
      <c r="BIT25" s="180"/>
      <c r="BIU25" s="180"/>
      <c r="BIV25" s="180"/>
      <c r="BIW25" s="180"/>
      <c r="BIX25" s="180"/>
      <c r="BIY25" s="180"/>
      <c r="BIZ25" s="180"/>
      <c r="BJA25" s="180"/>
      <c r="BJB25" s="180"/>
      <c r="BJC25" s="180"/>
      <c r="BJD25" s="180"/>
      <c r="BJE25" s="180"/>
      <c r="BJF25" s="180"/>
      <c r="BJG25" s="180"/>
      <c r="BJH25" s="180"/>
      <c r="BJI25" s="180"/>
      <c r="BJJ25" s="180"/>
      <c r="BJK25" s="180"/>
      <c r="BJL25" s="180"/>
      <c r="BJM25" s="180"/>
      <c r="BJN25" s="180"/>
      <c r="BJO25" s="180"/>
      <c r="BJP25" s="180"/>
      <c r="BJQ25" s="180"/>
      <c r="BJR25" s="180"/>
      <c r="BJS25" s="180"/>
      <c r="BJT25" s="180"/>
      <c r="BJU25" s="180"/>
      <c r="BJV25" s="180"/>
      <c r="BJW25" s="180"/>
      <c r="BJX25" s="180"/>
      <c r="BJY25" s="180"/>
      <c r="BJZ25" s="180"/>
      <c r="BKA25" s="180"/>
      <c r="BKB25" s="180"/>
      <c r="BKC25" s="180"/>
      <c r="BKD25" s="180"/>
      <c r="BKE25" s="180"/>
      <c r="BKF25" s="180"/>
      <c r="BKG25" s="180"/>
      <c r="BKH25" s="180"/>
      <c r="BKI25" s="180"/>
      <c r="BKJ25" s="180"/>
      <c r="BKK25" s="180"/>
      <c r="BKL25" s="180"/>
      <c r="BKM25" s="180"/>
      <c r="BKN25" s="180"/>
      <c r="BKO25" s="180"/>
      <c r="BKP25" s="180"/>
      <c r="BKQ25" s="180"/>
      <c r="BKR25" s="180"/>
      <c r="BKS25" s="180"/>
      <c r="BKT25" s="180"/>
      <c r="BKU25" s="180"/>
      <c r="BKV25" s="180"/>
      <c r="BKW25" s="180"/>
      <c r="BKX25" s="180"/>
      <c r="BKY25" s="180"/>
      <c r="BKZ25" s="180"/>
      <c r="BLA25" s="180"/>
      <c r="BLB25" s="180"/>
      <c r="BLC25" s="180"/>
      <c r="BLD25" s="180"/>
      <c r="BLE25" s="180"/>
      <c r="BLF25" s="180"/>
      <c r="BLG25" s="180"/>
      <c r="BLH25" s="180"/>
      <c r="BLI25" s="180"/>
      <c r="BLJ25" s="180"/>
      <c r="BLK25" s="180"/>
      <c r="BLL25" s="180"/>
      <c r="BLM25" s="180"/>
      <c r="BLN25" s="180"/>
      <c r="BLO25" s="180"/>
      <c r="BLP25" s="180"/>
      <c r="BLQ25" s="180"/>
      <c r="BLR25" s="180"/>
      <c r="BLS25" s="180"/>
      <c r="BLT25" s="180"/>
      <c r="BLU25" s="180"/>
      <c r="BLV25" s="180"/>
      <c r="BLW25" s="180"/>
      <c r="BLX25" s="180"/>
      <c r="BLY25" s="180"/>
      <c r="BLZ25" s="180"/>
      <c r="BMA25" s="180"/>
      <c r="BMB25" s="180"/>
      <c r="BMC25" s="180"/>
      <c r="BMD25" s="180"/>
      <c r="BME25" s="180"/>
      <c r="BMF25" s="180"/>
      <c r="BMG25" s="180"/>
      <c r="BMH25" s="180"/>
      <c r="BMI25" s="180"/>
      <c r="BMJ25" s="180"/>
      <c r="BMK25" s="180"/>
      <c r="BML25" s="180"/>
      <c r="BMM25" s="180"/>
      <c r="BMN25" s="180"/>
      <c r="BMO25" s="180"/>
      <c r="BMP25" s="180"/>
      <c r="BMQ25" s="180"/>
      <c r="BMR25" s="180"/>
      <c r="BMS25" s="180"/>
      <c r="BMT25" s="180"/>
      <c r="BMU25" s="180"/>
      <c r="BMV25" s="180"/>
      <c r="BMW25" s="180"/>
      <c r="BMX25" s="180"/>
      <c r="BMY25" s="180"/>
      <c r="BMZ25" s="180"/>
      <c r="BNA25" s="180"/>
      <c r="BNB25" s="180"/>
      <c r="BNC25" s="180"/>
      <c r="BND25" s="180"/>
      <c r="BNE25" s="180"/>
      <c r="BNF25" s="180"/>
      <c r="BNG25" s="180"/>
      <c r="BNH25" s="180"/>
      <c r="BNI25" s="180"/>
      <c r="BNJ25" s="180"/>
      <c r="BNK25" s="180"/>
      <c r="BNL25" s="180"/>
      <c r="BNM25" s="180"/>
      <c r="BNN25" s="180"/>
      <c r="BNO25" s="180"/>
      <c r="BNP25" s="180"/>
      <c r="BNQ25" s="180"/>
      <c r="BNR25" s="180"/>
      <c r="BNS25" s="180"/>
      <c r="BNT25" s="180"/>
      <c r="BNU25" s="180"/>
      <c r="BNV25" s="180"/>
      <c r="BNW25" s="180"/>
      <c r="BNX25" s="180"/>
      <c r="BNY25" s="180"/>
      <c r="BNZ25" s="180"/>
      <c r="BOA25" s="180"/>
      <c r="BOB25" s="180"/>
      <c r="BOC25" s="180"/>
      <c r="BOD25" s="180"/>
      <c r="BOE25" s="180"/>
      <c r="BOF25" s="180"/>
      <c r="BOG25" s="180"/>
      <c r="BOH25" s="180"/>
      <c r="BOI25" s="180"/>
      <c r="BOJ25" s="180"/>
      <c r="BOK25" s="180"/>
      <c r="BOL25" s="180"/>
      <c r="BOM25" s="180"/>
      <c r="BON25" s="180"/>
      <c r="BOO25" s="180"/>
      <c r="BOP25" s="180"/>
      <c r="BOQ25" s="180"/>
      <c r="BOR25" s="180"/>
      <c r="BOS25" s="180"/>
      <c r="BOT25" s="180"/>
      <c r="BOU25" s="180"/>
      <c r="BOV25" s="180"/>
      <c r="BOW25" s="180"/>
      <c r="BOX25" s="180"/>
      <c r="BOY25" s="180"/>
      <c r="BOZ25" s="180"/>
      <c r="BPA25" s="180"/>
      <c r="BPB25" s="180"/>
      <c r="BPC25" s="180"/>
      <c r="BPD25" s="180"/>
      <c r="BPE25" s="180"/>
      <c r="BPF25" s="180"/>
      <c r="BPG25" s="180"/>
      <c r="BPH25" s="180"/>
      <c r="BPI25" s="180"/>
      <c r="BPJ25" s="180"/>
      <c r="BPK25" s="180"/>
      <c r="BPL25" s="180"/>
      <c r="BPM25" s="180"/>
      <c r="BPN25" s="180"/>
      <c r="BPO25" s="180"/>
      <c r="BPP25" s="180"/>
      <c r="BPQ25" s="180"/>
      <c r="BPR25" s="180"/>
      <c r="BPS25" s="180"/>
      <c r="BPT25" s="180"/>
      <c r="BPU25" s="180"/>
      <c r="BPV25" s="180"/>
      <c r="BPW25" s="180"/>
      <c r="BPX25" s="180"/>
      <c r="BPY25" s="180"/>
      <c r="BPZ25" s="180"/>
      <c r="BQA25" s="180"/>
      <c r="BQB25" s="180"/>
      <c r="BQC25" s="180"/>
      <c r="BQD25" s="180"/>
      <c r="BQE25" s="180"/>
      <c r="BQF25" s="180"/>
      <c r="BQG25" s="180"/>
      <c r="BQH25" s="180"/>
      <c r="BQI25" s="180"/>
      <c r="BQJ25" s="180"/>
      <c r="BQK25" s="180"/>
      <c r="BQL25" s="180"/>
      <c r="BQM25" s="180"/>
      <c r="BQN25" s="180"/>
      <c r="BQO25" s="180"/>
      <c r="BQP25" s="180"/>
      <c r="BQQ25" s="180"/>
      <c r="BQR25" s="180"/>
      <c r="BQS25" s="180"/>
      <c r="BQT25" s="180"/>
      <c r="BQU25" s="180"/>
      <c r="BQV25" s="180"/>
      <c r="BQW25" s="180"/>
      <c r="BQX25" s="180"/>
      <c r="BQY25" s="180"/>
      <c r="BQZ25" s="180"/>
      <c r="BRA25" s="180"/>
      <c r="BRB25" s="180"/>
      <c r="BRC25" s="180"/>
      <c r="BRD25" s="180"/>
      <c r="BRE25" s="180"/>
      <c r="BRF25" s="180"/>
      <c r="BRG25" s="180"/>
      <c r="BRH25" s="180"/>
      <c r="BRI25" s="180"/>
      <c r="BRJ25" s="180"/>
      <c r="BRK25" s="180"/>
      <c r="BRL25" s="180"/>
      <c r="BRM25" s="180"/>
      <c r="BRN25" s="180"/>
      <c r="BRO25" s="180"/>
      <c r="BRP25" s="180"/>
      <c r="BRQ25" s="180"/>
      <c r="BRR25" s="180"/>
      <c r="BRS25" s="180"/>
      <c r="BRT25" s="180"/>
      <c r="BRU25" s="180"/>
      <c r="BRV25" s="180"/>
      <c r="BRW25" s="180"/>
      <c r="BRX25" s="180"/>
      <c r="BRY25" s="180"/>
      <c r="BRZ25" s="180"/>
      <c r="BSA25" s="180"/>
      <c r="BSB25" s="180"/>
      <c r="BSC25" s="180"/>
      <c r="BSD25" s="180"/>
      <c r="BSE25" s="180"/>
      <c r="BSF25" s="180"/>
      <c r="BSG25" s="180"/>
      <c r="BSH25" s="180"/>
      <c r="BSI25" s="180"/>
      <c r="BSJ25" s="180"/>
      <c r="BSK25" s="180"/>
      <c r="BSL25" s="180"/>
      <c r="BSM25" s="180"/>
      <c r="BSN25" s="180"/>
      <c r="BSO25" s="180"/>
      <c r="BSP25" s="180"/>
      <c r="BSQ25" s="180"/>
      <c r="BSR25" s="180"/>
      <c r="BSS25" s="180"/>
      <c r="BST25" s="180"/>
      <c r="BSU25" s="180"/>
      <c r="BSV25" s="180"/>
      <c r="BSW25" s="180"/>
      <c r="BSX25" s="180"/>
      <c r="BSY25" s="180"/>
      <c r="BSZ25" s="180"/>
      <c r="BTA25" s="180"/>
      <c r="BTB25" s="180"/>
      <c r="BTC25" s="180"/>
      <c r="BTD25" s="180"/>
      <c r="BTE25" s="180"/>
      <c r="BTF25" s="180"/>
      <c r="BTG25" s="180"/>
      <c r="BTH25" s="180"/>
      <c r="BTI25" s="180"/>
      <c r="BTJ25" s="180"/>
      <c r="BTK25" s="180"/>
      <c r="BTL25" s="180"/>
      <c r="BTM25" s="180"/>
      <c r="BTN25" s="180"/>
      <c r="BTO25" s="180"/>
      <c r="BTP25" s="180"/>
      <c r="BTQ25" s="180"/>
      <c r="BTR25" s="180"/>
      <c r="BTS25" s="180"/>
      <c r="BTT25" s="180"/>
      <c r="BTU25" s="180"/>
      <c r="BTV25" s="180"/>
      <c r="BTW25" s="180"/>
      <c r="BTX25" s="180"/>
      <c r="BTY25" s="180"/>
      <c r="BTZ25" s="180"/>
      <c r="BUA25" s="180"/>
      <c r="BUB25" s="180"/>
      <c r="BUC25" s="180"/>
      <c r="BUD25" s="180"/>
      <c r="BUE25" s="180"/>
      <c r="BUF25" s="180"/>
      <c r="BUG25" s="180"/>
      <c r="BUH25" s="180"/>
      <c r="BUI25" s="180"/>
      <c r="BUJ25" s="180"/>
      <c r="BUK25" s="180"/>
      <c r="BUL25" s="180"/>
      <c r="BUM25" s="180"/>
      <c r="BUN25" s="180"/>
      <c r="BUO25" s="180"/>
      <c r="BUP25" s="180"/>
      <c r="BUQ25" s="180"/>
      <c r="BUR25" s="180"/>
      <c r="BUS25" s="180"/>
      <c r="BUT25" s="180"/>
      <c r="BUU25" s="180"/>
      <c r="BUV25" s="180"/>
      <c r="BUW25" s="180"/>
      <c r="BUX25" s="180"/>
      <c r="BUY25" s="180"/>
      <c r="BUZ25" s="180"/>
      <c r="BVA25" s="180"/>
      <c r="BVB25" s="180"/>
      <c r="BVC25" s="180"/>
      <c r="BVD25" s="180"/>
      <c r="BVE25" s="180"/>
      <c r="BVF25" s="180"/>
      <c r="BVG25" s="180"/>
      <c r="BVH25" s="180"/>
      <c r="BVI25" s="180"/>
      <c r="BVJ25" s="180"/>
      <c r="BVK25" s="180"/>
      <c r="BVL25" s="180"/>
      <c r="BVM25" s="180"/>
      <c r="BVN25" s="180"/>
      <c r="BVO25" s="180"/>
      <c r="BVP25" s="180"/>
      <c r="BVQ25" s="180"/>
      <c r="BVR25" s="180"/>
      <c r="BVS25" s="180"/>
      <c r="BVT25" s="180"/>
      <c r="BVU25" s="180"/>
      <c r="BVV25" s="180"/>
      <c r="BVW25" s="180"/>
      <c r="BVX25" s="180"/>
      <c r="BVY25" s="180"/>
      <c r="BVZ25" s="180"/>
      <c r="BWA25" s="180"/>
      <c r="BWB25" s="180"/>
      <c r="BWC25" s="180"/>
      <c r="BWD25" s="180"/>
      <c r="BWE25" s="180"/>
      <c r="BWF25" s="180"/>
      <c r="BWG25" s="180"/>
      <c r="BWH25" s="180"/>
      <c r="BWI25" s="180"/>
      <c r="BWJ25" s="180"/>
      <c r="BWK25" s="180"/>
      <c r="BWL25" s="180"/>
      <c r="BWM25" s="180"/>
      <c r="BWN25" s="180"/>
      <c r="BWO25" s="180"/>
      <c r="BWP25" s="180"/>
      <c r="BWQ25" s="180"/>
      <c r="BWR25" s="180"/>
      <c r="BWS25" s="180"/>
      <c r="BWT25" s="180"/>
      <c r="BWU25" s="180"/>
      <c r="BWV25" s="180"/>
      <c r="BWW25" s="180"/>
      <c r="BWX25" s="180"/>
      <c r="BWY25" s="180"/>
      <c r="BWZ25" s="180"/>
      <c r="BXA25" s="180"/>
      <c r="BXB25" s="180"/>
      <c r="BXC25" s="180"/>
      <c r="BXD25" s="180"/>
      <c r="BXE25" s="180"/>
      <c r="BXF25" s="180"/>
      <c r="BXG25" s="180"/>
      <c r="BXH25" s="180"/>
      <c r="BXI25" s="180"/>
      <c r="BXJ25" s="180"/>
      <c r="BXK25" s="180"/>
      <c r="BXL25" s="180"/>
      <c r="BXM25" s="180"/>
      <c r="BXN25" s="180"/>
      <c r="BXO25" s="180"/>
      <c r="BXP25" s="180"/>
      <c r="BXQ25" s="180"/>
      <c r="BXR25" s="180"/>
      <c r="BXS25" s="180"/>
      <c r="BXT25" s="180"/>
      <c r="BXU25" s="180"/>
      <c r="BXV25" s="180"/>
      <c r="BXW25" s="180"/>
      <c r="BXX25" s="180"/>
      <c r="BXY25" s="180"/>
      <c r="BXZ25" s="180"/>
      <c r="BYA25" s="180"/>
      <c r="BYB25" s="180"/>
      <c r="BYC25" s="180"/>
      <c r="BYD25" s="180"/>
      <c r="BYE25" s="180"/>
      <c r="BYF25" s="180"/>
      <c r="BYG25" s="180"/>
      <c r="BYH25" s="180"/>
      <c r="BYI25" s="180"/>
      <c r="BYJ25" s="180"/>
      <c r="BYK25" s="180"/>
      <c r="BYL25" s="180"/>
      <c r="BYM25" s="180"/>
      <c r="BYN25" s="180"/>
      <c r="BYO25" s="180"/>
      <c r="BYP25" s="180"/>
      <c r="BYQ25" s="180"/>
      <c r="BYR25" s="180"/>
      <c r="BYS25" s="180"/>
      <c r="BYT25" s="180"/>
      <c r="BYU25" s="180"/>
      <c r="BYV25" s="180"/>
      <c r="BYW25" s="180"/>
      <c r="BYX25" s="180"/>
      <c r="BYY25" s="180"/>
      <c r="BYZ25" s="180"/>
      <c r="BZA25" s="180"/>
      <c r="BZB25" s="180"/>
      <c r="BZC25" s="180"/>
      <c r="BZD25" s="180"/>
      <c r="BZE25" s="180"/>
      <c r="BZF25" s="180"/>
      <c r="BZG25" s="180"/>
      <c r="BZH25" s="180"/>
      <c r="BZI25" s="180"/>
      <c r="BZJ25" s="180"/>
      <c r="BZK25" s="180"/>
      <c r="BZL25" s="180"/>
      <c r="BZM25" s="180"/>
      <c r="BZN25" s="180"/>
      <c r="BZO25" s="180"/>
      <c r="BZP25" s="180"/>
      <c r="BZQ25" s="180"/>
      <c r="BZR25" s="180"/>
      <c r="BZS25" s="180"/>
      <c r="BZT25" s="180"/>
      <c r="BZU25" s="180"/>
      <c r="BZV25" s="180"/>
      <c r="BZW25" s="180"/>
      <c r="BZX25" s="180"/>
      <c r="BZY25" s="180"/>
      <c r="BZZ25" s="180"/>
      <c r="CAA25" s="180"/>
      <c r="CAB25" s="180"/>
      <c r="CAC25" s="180"/>
      <c r="CAD25" s="180"/>
      <c r="CAE25" s="180"/>
      <c r="CAF25" s="180"/>
      <c r="CAG25" s="180"/>
      <c r="CAH25" s="180"/>
      <c r="CAI25" s="180"/>
      <c r="CAJ25" s="180"/>
      <c r="CAK25" s="180"/>
      <c r="CAL25" s="180"/>
      <c r="CAM25" s="180"/>
      <c r="CAN25" s="180"/>
      <c r="CAO25" s="180"/>
      <c r="CAP25" s="180"/>
      <c r="CAQ25" s="180"/>
      <c r="CAR25" s="180"/>
      <c r="CAS25" s="180"/>
      <c r="CAT25" s="180"/>
      <c r="CAU25" s="180"/>
      <c r="CAV25" s="180"/>
      <c r="CAW25" s="180"/>
      <c r="CAX25" s="180"/>
      <c r="CAY25" s="180"/>
      <c r="CAZ25" s="180"/>
      <c r="CBA25" s="180"/>
      <c r="CBB25" s="180"/>
      <c r="CBC25" s="180"/>
      <c r="CBD25" s="180"/>
      <c r="CBE25" s="180"/>
      <c r="CBF25" s="180"/>
      <c r="CBG25" s="180"/>
      <c r="CBH25" s="180"/>
      <c r="CBI25" s="180"/>
      <c r="CBJ25" s="180"/>
      <c r="CBK25" s="180"/>
      <c r="CBL25" s="180"/>
      <c r="CBM25" s="180"/>
      <c r="CBN25" s="180"/>
      <c r="CBO25" s="180"/>
      <c r="CBP25" s="180"/>
      <c r="CBQ25" s="180"/>
      <c r="CBR25" s="180"/>
      <c r="CBS25" s="180"/>
      <c r="CBT25" s="180"/>
      <c r="CBU25" s="180"/>
      <c r="CBV25" s="180"/>
      <c r="CBW25" s="180"/>
      <c r="CBX25" s="180"/>
      <c r="CBY25" s="180"/>
      <c r="CBZ25" s="180"/>
      <c r="CCA25" s="180"/>
      <c r="CCB25" s="180"/>
      <c r="CCC25" s="180"/>
      <c r="CCD25" s="180"/>
      <c r="CCE25" s="180"/>
      <c r="CCF25" s="180"/>
      <c r="CCG25" s="180"/>
      <c r="CCH25" s="180"/>
      <c r="CCI25" s="180"/>
      <c r="CCJ25" s="180"/>
      <c r="CCK25" s="180"/>
      <c r="CCL25" s="180"/>
      <c r="CCM25" s="180"/>
      <c r="CCN25" s="180"/>
      <c r="CCO25" s="180"/>
      <c r="CCP25" s="180"/>
      <c r="CCQ25" s="180"/>
      <c r="CCR25" s="180"/>
      <c r="CCS25" s="180"/>
      <c r="CCT25" s="180"/>
      <c r="CCU25" s="180"/>
      <c r="CCV25" s="180"/>
      <c r="CCW25" s="180"/>
      <c r="CCX25" s="180"/>
      <c r="CCY25" s="180"/>
      <c r="CCZ25" s="180"/>
      <c r="CDA25" s="180"/>
      <c r="CDB25" s="180"/>
      <c r="CDC25" s="180"/>
      <c r="CDD25" s="180"/>
      <c r="CDE25" s="180"/>
      <c r="CDF25" s="180"/>
      <c r="CDG25" s="180"/>
      <c r="CDH25" s="180"/>
      <c r="CDI25" s="180"/>
      <c r="CDJ25" s="180"/>
      <c r="CDK25" s="180"/>
      <c r="CDL25" s="180"/>
      <c r="CDM25" s="180"/>
      <c r="CDN25" s="180"/>
      <c r="CDO25" s="180"/>
      <c r="CDP25" s="180"/>
      <c r="CDQ25" s="180"/>
      <c r="CDR25" s="180"/>
      <c r="CDS25" s="180"/>
      <c r="CDT25" s="180"/>
      <c r="CDU25" s="180"/>
      <c r="CDV25" s="180"/>
      <c r="CDW25" s="180"/>
      <c r="CDX25" s="180"/>
      <c r="CDY25" s="180"/>
      <c r="CDZ25" s="180"/>
      <c r="CEA25" s="180"/>
      <c r="CEB25" s="180"/>
      <c r="CEC25" s="180"/>
      <c r="CED25" s="180"/>
      <c r="CEE25" s="180"/>
      <c r="CEF25" s="180"/>
      <c r="CEG25" s="180"/>
      <c r="CEH25" s="180"/>
      <c r="CEI25" s="180"/>
      <c r="CEJ25" s="180"/>
      <c r="CEK25" s="180"/>
      <c r="CEL25" s="180"/>
      <c r="CEM25" s="180"/>
      <c r="CEN25" s="180"/>
      <c r="CEO25" s="180"/>
      <c r="CEP25" s="180"/>
      <c r="CEQ25" s="180"/>
      <c r="CER25" s="180"/>
      <c r="CES25" s="180"/>
      <c r="CET25" s="180"/>
      <c r="CEU25" s="180"/>
      <c r="CEV25" s="180"/>
      <c r="CEW25" s="180"/>
      <c r="CEX25" s="180"/>
      <c r="CEY25" s="180"/>
      <c r="CEZ25" s="180"/>
      <c r="CFA25" s="180"/>
      <c r="CFB25" s="180"/>
      <c r="CFC25" s="180"/>
      <c r="CFD25" s="180"/>
      <c r="CFE25" s="180"/>
      <c r="CFF25" s="180"/>
      <c r="CFG25" s="180"/>
      <c r="CFH25" s="180"/>
      <c r="CFI25" s="180"/>
      <c r="CFJ25" s="180"/>
      <c r="CFK25" s="180"/>
      <c r="CFL25" s="180"/>
      <c r="CFM25" s="180"/>
      <c r="CFN25" s="180"/>
      <c r="CFO25" s="180"/>
      <c r="CFP25" s="180"/>
      <c r="CFQ25" s="180"/>
      <c r="CFR25" s="180"/>
      <c r="CFS25" s="180"/>
      <c r="CFT25" s="180"/>
      <c r="CFU25" s="180"/>
      <c r="CFV25" s="180"/>
      <c r="CFW25" s="180"/>
      <c r="CFX25" s="180"/>
      <c r="CFY25" s="180"/>
      <c r="CFZ25" s="180"/>
      <c r="CGA25" s="180"/>
      <c r="CGB25" s="180"/>
      <c r="CGC25" s="180"/>
      <c r="CGD25" s="180"/>
      <c r="CGE25" s="180"/>
      <c r="CGF25" s="180"/>
      <c r="CGG25" s="180"/>
      <c r="CGH25" s="180"/>
      <c r="CGI25" s="180"/>
      <c r="CGJ25" s="180"/>
      <c r="CGK25" s="180"/>
      <c r="CGL25" s="180"/>
      <c r="CGM25" s="180"/>
      <c r="CGN25" s="180"/>
      <c r="CGO25" s="180"/>
      <c r="CGP25" s="180"/>
      <c r="CGQ25" s="180"/>
      <c r="CGR25" s="180"/>
      <c r="CGS25" s="180"/>
      <c r="CGT25" s="180"/>
      <c r="CGU25" s="180"/>
      <c r="CGV25" s="180"/>
      <c r="CGW25" s="180"/>
      <c r="CGX25" s="180"/>
      <c r="CGY25" s="180"/>
      <c r="CGZ25" s="180"/>
      <c r="CHA25" s="180"/>
      <c r="CHB25" s="180"/>
      <c r="CHC25" s="180"/>
      <c r="CHD25" s="180"/>
      <c r="CHE25" s="180"/>
      <c r="CHF25" s="180"/>
      <c r="CHG25" s="180"/>
      <c r="CHH25" s="180"/>
      <c r="CHI25" s="180"/>
      <c r="CHJ25" s="180"/>
      <c r="CHK25" s="180"/>
      <c r="CHL25" s="180"/>
      <c r="CHM25" s="180"/>
      <c r="CHN25" s="180"/>
      <c r="CHO25" s="180"/>
      <c r="CHP25" s="180"/>
      <c r="CHQ25" s="180"/>
      <c r="CHR25" s="180"/>
      <c r="CHS25" s="180"/>
      <c r="CHT25" s="180"/>
      <c r="CHU25" s="180"/>
      <c r="CHV25" s="180"/>
      <c r="CHW25" s="180"/>
      <c r="CHX25" s="180"/>
      <c r="CHY25" s="180"/>
      <c r="CHZ25" s="180"/>
      <c r="CIA25" s="180"/>
      <c r="CIB25" s="180"/>
      <c r="CIC25" s="180"/>
      <c r="CID25" s="180"/>
      <c r="CIE25" s="180"/>
      <c r="CIF25" s="180"/>
      <c r="CIG25" s="180"/>
      <c r="CIH25" s="180"/>
      <c r="CII25" s="180"/>
      <c r="CIJ25" s="180"/>
      <c r="CIK25" s="180"/>
      <c r="CIL25" s="180"/>
      <c r="CIM25" s="180"/>
      <c r="CIN25" s="180"/>
      <c r="CIO25" s="180"/>
      <c r="CIP25" s="180"/>
      <c r="CIQ25" s="180"/>
      <c r="CIR25" s="180"/>
      <c r="CIS25" s="180"/>
      <c r="CIT25" s="180"/>
      <c r="CIU25" s="180"/>
      <c r="CIV25" s="180"/>
      <c r="CIW25" s="180"/>
      <c r="CIX25" s="180"/>
      <c r="CIY25" s="180"/>
      <c r="CIZ25" s="180"/>
      <c r="CJA25" s="180"/>
      <c r="CJB25" s="180"/>
      <c r="CJC25" s="180"/>
      <c r="CJD25" s="180"/>
      <c r="CJE25" s="180"/>
      <c r="CJF25" s="180"/>
      <c r="CJG25" s="180"/>
      <c r="CJH25" s="180"/>
      <c r="CJI25" s="180"/>
      <c r="CJJ25" s="180"/>
      <c r="CJK25" s="180"/>
      <c r="CJL25" s="180"/>
      <c r="CJM25" s="180"/>
      <c r="CJN25" s="180"/>
      <c r="CJO25" s="180"/>
      <c r="CJP25" s="180"/>
      <c r="CJQ25" s="180"/>
      <c r="CJR25" s="180"/>
      <c r="CJS25" s="180"/>
      <c r="CJT25" s="180"/>
      <c r="CJU25" s="180"/>
      <c r="CJV25" s="180"/>
      <c r="CJW25" s="180"/>
      <c r="CJX25" s="180"/>
      <c r="CJY25" s="180"/>
      <c r="CJZ25" s="180"/>
      <c r="CKA25" s="180"/>
      <c r="CKB25" s="180"/>
      <c r="CKC25" s="180"/>
      <c r="CKD25" s="180"/>
      <c r="CKE25" s="180"/>
      <c r="CKF25" s="180"/>
      <c r="CKG25" s="180"/>
      <c r="CKH25" s="180"/>
      <c r="CKI25" s="180"/>
      <c r="CKJ25" s="180"/>
      <c r="CKK25" s="180"/>
      <c r="CKL25" s="180"/>
      <c r="CKM25" s="180"/>
      <c r="CKN25" s="180"/>
      <c r="CKO25" s="180"/>
      <c r="CKP25" s="180"/>
      <c r="CKQ25" s="180"/>
      <c r="CKR25" s="180"/>
      <c r="CKS25" s="180"/>
      <c r="CKT25" s="180"/>
      <c r="CKU25" s="180"/>
      <c r="CKV25" s="180"/>
      <c r="CKW25" s="180"/>
      <c r="CKX25" s="180"/>
      <c r="CKY25" s="180"/>
      <c r="CKZ25" s="180"/>
      <c r="CLA25" s="180"/>
      <c r="CLB25" s="180"/>
      <c r="CLC25" s="180"/>
      <c r="CLD25" s="180"/>
      <c r="CLE25" s="180"/>
      <c r="CLF25" s="180"/>
      <c r="CLG25" s="180"/>
      <c r="CLH25" s="180"/>
      <c r="CLI25" s="180"/>
      <c r="CLJ25" s="180"/>
      <c r="CLK25" s="180"/>
      <c r="CLL25" s="180"/>
      <c r="CLM25" s="180"/>
      <c r="CLN25" s="180"/>
      <c r="CLO25" s="180"/>
      <c r="CLP25" s="180"/>
      <c r="CLQ25" s="180"/>
      <c r="CLR25" s="180"/>
      <c r="CLS25" s="180"/>
      <c r="CLT25" s="180"/>
      <c r="CLU25" s="180"/>
      <c r="CLV25" s="180"/>
      <c r="CLW25" s="180"/>
      <c r="CLX25" s="180"/>
      <c r="CLY25" s="180"/>
      <c r="CLZ25" s="180"/>
      <c r="CMA25" s="180"/>
      <c r="CMB25" s="180"/>
      <c r="CMC25" s="180"/>
      <c r="CMD25" s="180"/>
      <c r="CME25" s="180"/>
      <c r="CMF25" s="180"/>
      <c r="CMG25" s="180"/>
      <c r="CMH25" s="180"/>
      <c r="CMI25" s="180"/>
      <c r="CMJ25" s="180"/>
      <c r="CMK25" s="180"/>
      <c r="CML25" s="180"/>
      <c r="CMM25" s="180"/>
      <c r="CMN25" s="180"/>
      <c r="CMO25" s="180"/>
      <c r="CMP25" s="180"/>
      <c r="CMQ25" s="180"/>
      <c r="CMR25" s="180"/>
      <c r="CMS25" s="180"/>
      <c r="CMT25" s="180"/>
      <c r="CMU25" s="180"/>
      <c r="CMV25" s="180"/>
      <c r="CMW25" s="180"/>
      <c r="CMX25" s="180"/>
      <c r="CMY25" s="180"/>
      <c r="CMZ25" s="180"/>
      <c r="CNA25" s="180"/>
      <c r="CNB25" s="180"/>
      <c r="CNC25" s="180"/>
      <c r="CND25" s="180"/>
      <c r="CNE25" s="180"/>
      <c r="CNF25" s="180"/>
      <c r="CNG25" s="180"/>
      <c r="CNH25" s="180"/>
      <c r="CNI25" s="180"/>
      <c r="CNJ25" s="180"/>
      <c r="CNK25" s="180"/>
      <c r="CNL25" s="180"/>
      <c r="CNM25" s="180"/>
      <c r="CNN25" s="180"/>
      <c r="CNO25" s="180"/>
      <c r="CNP25" s="180"/>
      <c r="CNQ25" s="180"/>
      <c r="CNR25" s="180"/>
      <c r="CNS25" s="180"/>
      <c r="CNT25" s="180"/>
      <c r="CNU25" s="180"/>
      <c r="CNV25" s="180"/>
      <c r="CNW25" s="180"/>
      <c r="CNX25" s="180"/>
      <c r="CNY25" s="180"/>
      <c r="CNZ25" s="180"/>
      <c r="COA25" s="180"/>
      <c r="COB25" s="180"/>
      <c r="COC25" s="180"/>
      <c r="COD25" s="180"/>
      <c r="COE25" s="180"/>
      <c r="COF25" s="180"/>
      <c r="COG25" s="180"/>
      <c r="COH25" s="180"/>
      <c r="COI25" s="180"/>
      <c r="COJ25" s="180"/>
      <c r="COK25" s="180"/>
      <c r="COL25" s="180"/>
      <c r="COM25" s="180"/>
      <c r="CON25" s="180"/>
      <c r="COO25" s="180"/>
      <c r="COP25" s="180"/>
      <c r="COQ25" s="180"/>
      <c r="COR25" s="180"/>
      <c r="COS25" s="180"/>
      <c r="COT25" s="180"/>
      <c r="COU25" s="180"/>
      <c r="COV25" s="180"/>
      <c r="COW25" s="180"/>
      <c r="COX25" s="180"/>
      <c r="COY25" s="180"/>
      <c r="COZ25" s="180"/>
      <c r="CPA25" s="180"/>
      <c r="CPB25" s="180"/>
      <c r="CPC25" s="180"/>
      <c r="CPD25" s="180"/>
      <c r="CPE25" s="180"/>
      <c r="CPF25" s="180"/>
      <c r="CPG25" s="180"/>
      <c r="CPH25" s="180"/>
      <c r="CPI25" s="180"/>
      <c r="CPJ25" s="180"/>
      <c r="CPK25" s="180"/>
      <c r="CPL25" s="180"/>
      <c r="CPM25" s="180"/>
      <c r="CPN25" s="180"/>
      <c r="CPO25" s="180"/>
      <c r="CPP25" s="180"/>
      <c r="CPQ25" s="180"/>
      <c r="CPR25" s="180"/>
      <c r="CPS25" s="180"/>
      <c r="CPT25" s="180"/>
      <c r="CPU25" s="180"/>
      <c r="CPV25" s="180"/>
      <c r="CPW25" s="180"/>
      <c r="CPX25" s="180"/>
      <c r="CPY25" s="180"/>
      <c r="CPZ25" s="180"/>
      <c r="CQA25" s="180"/>
      <c r="CQB25" s="180"/>
      <c r="CQC25" s="180"/>
      <c r="CQD25" s="180"/>
      <c r="CQE25" s="180"/>
      <c r="CQF25" s="180"/>
      <c r="CQG25" s="180"/>
      <c r="CQH25" s="180"/>
      <c r="CQI25" s="180"/>
      <c r="CQJ25" s="180"/>
      <c r="CQK25" s="180"/>
      <c r="CQL25" s="180"/>
      <c r="CQM25" s="180"/>
      <c r="CQN25" s="180"/>
      <c r="CQO25" s="180"/>
      <c r="CQP25" s="180"/>
      <c r="CQQ25" s="180"/>
      <c r="CQR25" s="180"/>
      <c r="CQS25" s="180"/>
      <c r="CQT25" s="180"/>
      <c r="CQU25" s="180"/>
      <c r="CQV25" s="180"/>
      <c r="CQW25" s="180"/>
      <c r="CQX25" s="180"/>
      <c r="CQY25" s="180"/>
      <c r="CQZ25" s="180"/>
      <c r="CRA25" s="180"/>
      <c r="CRB25" s="180"/>
      <c r="CRC25" s="180"/>
      <c r="CRD25" s="180"/>
      <c r="CRE25" s="180"/>
      <c r="CRF25" s="180"/>
      <c r="CRG25" s="180"/>
      <c r="CRH25" s="180"/>
      <c r="CRI25" s="180"/>
      <c r="CRJ25" s="180"/>
      <c r="CRK25" s="180"/>
      <c r="CRL25" s="180"/>
      <c r="CRM25" s="180"/>
      <c r="CRN25" s="180"/>
      <c r="CRO25" s="180"/>
      <c r="CRP25" s="180"/>
      <c r="CRQ25" s="180"/>
      <c r="CRR25" s="180"/>
      <c r="CRS25" s="180"/>
      <c r="CRT25" s="180"/>
      <c r="CRU25" s="180"/>
      <c r="CRV25" s="180"/>
      <c r="CRW25" s="180"/>
      <c r="CRX25" s="180"/>
      <c r="CRY25" s="180"/>
      <c r="CRZ25" s="180"/>
      <c r="CSA25" s="180"/>
      <c r="CSB25" s="180"/>
      <c r="CSC25" s="180"/>
      <c r="CSD25" s="180"/>
      <c r="CSE25" s="180"/>
      <c r="CSF25" s="180"/>
      <c r="CSG25" s="180"/>
      <c r="CSH25" s="180"/>
      <c r="CSI25" s="180"/>
      <c r="CSJ25" s="180"/>
      <c r="CSK25" s="180"/>
      <c r="CSL25" s="180"/>
      <c r="CSM25" s="180"/>
      <c r="CSN25" s="180"/>
      <c r="CSO25" s="180"/>
      <c r="CSP25" s="180"/>
      <c r="CSQ25" s="180"/>
      <c r="CSR25" s="180"/>
      <c r="CSS25" s="180"/>
      <c r="CST25" s="180"/>
      <c r="CSU25" s="180"/>
      <c r="CSV25" s="180"/>
      <c r="CSW25" s="180"/>
      <c r="CSX25" s="180"/>
      <c r="CSY25" s="180"/>
      <c r="CSZ25" s="180"/>
      <c r="CTA25" s="180"/>
      <c r="CTB25" s="180"/>
      <c r="CTC25" s="180"/>
      <c r="CTD25" s="180"/>
      <c r="CTE25" s="180"/>
      <c r="CTF25" s="180"/>
      <c r="CTG25" s="180"/>
      <c r="CTH25" s="180"/>
      <c r="CTI25" s="180"/>
      <c r="CTJ25" s="180"/>
      <c r="CTK25" s="180"/>
      <c r="CTL25" s="180"/>
      <c r="CTM25" s="180"/>
      <c r="CTN25" s="180"/>
      <c r="CTO25" s="180"/>
      <c r="CTP25" s="180"/>
      <c r="CTQ25" s="180"/>
      <c r="CTR25" s="180"/>
      <c r="CTS25" s="180"/>
      <c r="CTT25" s="180"/>
      <c r="CTU25" s="180"/>
      <c r="CTV25" s="180"/>
      <c r="CTW25" s="180"/>
      <c r="CTX25" s="180"/>
      <c r="CTY25" s="180"/>
      <c r="CTZ25" s="180"/>
      <c r="CUA25" s="180"/>
      <c r="CUB25" s="180"/>
      <c r="CUC25" s="180"/>
      <c r="CUD25" s="180"/>
      <c r="CUE25" s="180"/>
      <c r="CUF25" s="180"/>
      <c r="CUG25" s="180"/>
      <c r="CUH25" s="180"/>
      <c r="CUI25" s="180"/>
      <c r="CUJ25" s="180"/>
      <c r="CUK25" s="180"/>
      <c r="CUL25" s="180"/>
      <c r="CUM25" s="180"/>
      <c r="CUN25" s="180"/>
      <c r="CUO25" s="180"/>
      <c r="CUP25" s="180"/>
      <c r="CUQ25" s="180"/>
      <c r="CUR25" s="180"/>
      <c r="CUS25" s="180"/>
      <c r="CUT25" s="180"/>
      <c r="CUU25" s="180"/>
      <c r="CUV25" s="180"/>
      <c r="CUW25" s="180"/>
      <c r="CUX25" s="180"/>
      <c r="CUY25" s="180"/>
      <c r="CUZ25" s="180"/>
      <c r="CVA25" s="180"/>
      <c r="CVB25" s="180"/>
      <c r="CVC25" s="180"/>
      <c r="CVD25" s="180"/>
      <c r="CVE25" s="180"/>
      <c r="CVF25" s="180"/>
      <c r="CVG25" s="180"/>
      <c r="CVH25" s="180"/>
      <c r="CVI25" s="180"/>
      <c r="CVJ25" s="180"/>
      <c r="CVK25" s="180"/>
      <c r="CVL25" s="180"/>
      <c r="CVM25" s="180"/>
      <c r="CVN25" s="180"/>
      <c r="CVO25" s="180"/>
      <c r="CVP25" s="180"/>
      <c r="CVQ25" s="180"/>
      <c r="CVR25" s="180"/>
      <c r="CVS25" s="180"/>
      <c r="CVT25" s="180"/>
      <c r="CVU25" s="180"/>
      <c r="CVV25" s="180"/>
      <c r="CVW25" s="180"/>
      <c r="CVX25" s="180"/>
      <c r="CVY25" s="180"/>
      <c r="CVZ25" s="180"/>
      <c r="CWA25" s="180"/>
      <c r="CWB25" s="180"/>
      <c r="CWC25" s="180"/>
      <c r="CWD25" s="180"/>
      <c r="CWE25" s="180"/>
      <c r="CWF25" s="180"/>
      <c r="CWG25" s="180"/>
      <c r="CWH25" s="180"/>
      <c r="CWI25" s="180"/>
      <c r="CWJ25" s="180"/>
      <c r="CWK25" s="180"/>
      <c r="CWL25" s="180"/>
      <c r="CWM25" s="180"/>
      <c r="CWN25" s="180"/>
      <c r="CWO25" s="180"/>
      <c r="CWP25" s="180"/>
      <c r="CWQ25" s="180"/>
      <c r="CWR25" s="180"/>
      <c r="CWS25" s="180"/>
      <c r="CWT25" s="180"/>
      <c r="CWU25" s="180"/>
      <c r="CWV25" s="180"/>
      <c r="CWW25" s="180"/>
      <c r="CWX25" s="180"/>
      <c r="CWY25" s="180"/>
      <c r="CWZ25" s="180"/>
      <c r="CXA25" s="180"/>
      <c r="CXB25" s="180"/>
      <c r="CXC25" s="180"/>
      <c r="CXD25" s="180"/>
      <c r="CXE25" s="180"/>
      <c r="CXF25" s="180"/>
      <c r="CXG25" s="180"/>
      <c r="CXH25" s="180"/>
      <c r="CXI25" s="180"/>
      <c r="CXJ25" s="180"/>
      <c r="CXK25" s="180"/>
      <c r="CXL25" s="180"/>
      <c r="CXM25" s="180"/>
      <c r="CXN25" s="180"/>
      <c r="CXO25" s="180"/>
      <c r="CXP25" s="180"/>
      <c r="CXQ25" s="180"/>
      <c r="CXR25" s="180"/>
      <c r="CXS25" s="180"/>
      <c r="CXT25" s="180"/>
      <c r="CXU25" s="180"/>
      <c r="CXV25" s="180"/>
      <c r="CXW25" s="180"/>
      <c r="CXX25" s="180"/>
      <c r="CXY25" s="180"/>
      <c r="CXZ25" s="180"/>
      <c r="CYA25" s="180"/>
      <c r="CYB25" s="180"/>
      <c r="CYC25" s="180"/>
      <c r="CYD25" s="180"/>
      <c r="CYE25" s="180"/>
      <c r="CYF25" s="180"/>
      <c r="CYG25" s="180"/>
      <c r="CYH25" s="180"/>
      <c r="CYI25" s="180"/>
      <c r="CYJ25" s="180"/>
      <c r="CYK25" s="180"/>
      <c r="CYL25" s="180"/>
      <c r="CYM25" s="180"/>
      <c r="CYN25" s="180"/>
      <c r="CYO25" s="180"/>
      <c r="CYP25" s="180"/>
      <c r="CYQ25" s="180"/>
      <c r="CYR25" s="180"/>
      <c r="CYS25" s="180"/>
      <c r="CYT25" s="180"/>
      <c r="CYU25" s="180"/>
      <c r="CYV25" s="180"/>
      <c r="CYW25" s="180"/>
      <c r="CYX25" s="180"/>
      <c r="CYY25" s="180"/>
      <c r="CYZ25" s="180"/>
      <c r="CZA25" s="180"/>
      <c r="CZB25" s="180"/>
      <c r="CZC25" s="180"/>
      <c r="CZD25" s="180"/>
      <c r="CZE25" s="180"/>
      <c r="CZF25" s="180"/>
      <c r="CZG25" s="180"/>
      <c r="CZH25" s="180"/>
      <c r="CZI25" s="180"/>
      <c r="CZJ25" s="180"/>
      <c r="CZK25" s="180"/>
      <c r="CZL25" s="180"/>
      <c r="CZM25" s="180"/>
      <c r="CZN25" s="180"/>
      <c r="CZO25" s="180"/>
      <c r="CZP25" s="180"/>
      <c r="CZQ25" s="180"/>
      <c r="CZR25" s="180"/>
      <c r="CZS25" s="180"/>
      <c r="CZT25" s="180"/>
      <c r="CZU25" s="180"/>
      <c r="CZV25" s="180"/>
      <c r="CZW25" s="180"/>
      <c r="CZX25" s="180"/>
      <c r="CZY25" s="180"/>
      <c r="CZZ25" s="180"/>
      <c r="DAA25" s="180"/>
      <c r="DAB25" s="180"/>
      <c r="DAC25" s="180"/>
      <c r="DAD25" s="180"/>
      <c r="DAE25" s="180"/>
      <c r="DAF25" s="180"/>
      <c r="DAG25" s="180"/>
      <c r="DAH25" s="180"/>
      <c r="DAI25" s="180"/>
      <c r="DAJ25" s="180"/>
      <c r="DAK25" s="180"/>
      <c r="DAL25" s="180"/>
      <c r="DAM25" s="180"/>
      <c r="DAN25" s="180"/>
      <c r="DAO25" s="180"/>
      <c r="DAP25" s="180"/>
      <c r="DAQ25" s="180"/>
      <c r="DAR25" s="180"/>
      <c r="DAS25" s="180"/>
      <c r="DAT25" s="180"/>
      <c r="DAU25" s="180"/>
      <c r="DAV25" s="180"/>
      <c r="DAW25" s="180"/>
      <c r="DAX25" s="180"/>
      <c r="DAY25" s="180"/>
      <c r="DAZ25" s="180"/>
      <c r="DBA25" s="180"/>
      <c r="DBB25" s="180"/>
      <c r="DBC25" s="180"/>
      <c r="DBD25" s="180"/>
      <c r="DBE25" s="180"/>
      <c r="DBF25" s="180"/>
      <c r="DBG25" s="180"/>
      <c r="DBH25" s="180"/>
      <c r="DBI25" s="180"/>
      <c r="DBJ25" s="180"/>
      <c r="DBK25" s="180"/>
      <c r="DBL25" s="180"/>
      <c r="DBM25" s="180"/>
      <c r="DBN25" s="180"/>
      <c r="DBO25" s="180"/>
      <c r="DBP25" s="180"/>
      <c r="DBQ25" s="180"/>
      <c r="DBR25" s="180"/>
      <c r="DBS25" s="180"/>
      <c r="DBT25" s="180"/>
      <c r="DBU25" s="180"/>
      <c r="DBV25" s="180"/>
      <c r="DBW25" s="180"/>
      <c r="DBX25" s="180"/>
      <c r="DBY25" s="180"/>
      <c r="DBZ25" s="180"/>
      <c r="DCA25" s="180"/>
      <c r="DCB25" s="180"/>
      <c r="DCC25" s="180"/>
      <c r="DCD25" s="180"/>
      <c r="DCE25" s="180"/>
      <c r="DCF25" s="180"/>
      <c r="DCG25" s="180"/>
      <c r="DCH25" s="180"/>
      <c r="DCI25" s="180"/>
      <c r="DCJ25" s="180"/>
      <c r="DCK25" s="180"/>
      <c r="DCL25" s="180"/>
      <c r="DCM25" s="180"/>
      <c r="DCN25" s="180"/>
      <c r="DCO25" s="180"/>
      <c r="DCP25" s="180"/>
      <c r="DCQ25" s="180"/>
      <c r="DCR25" s="180"/>
      <c r="DCS25" s="180"/>
      <c r="DCT25" s="180"/>
      <c r="DCU25" s="180"/>
      <c r="DCV25" s="180"/>
      <c r="DCW25" s="180"/>
      <c r="DCX25" s="180"/>
      <c r="DCY25" s="180"/>
      <c r="DCZ25" s="180"/>
      <c r="DDA25" s="180"/>
      <c r="DDB25" s="180"/>
      <c r="DDC25" s="180"/>
      <c r="DDD25" s="180"/>
      <c r="DDE25" s="180"/>
      <c r="DDF25" s="180"/>
      <c r="DDG25" s="180"/>
      <c r="DDH25" s="180"/>
      <c r="DDI25" s="180"/>
      <c r="DDJ25" s="180"/>
      <c r="DDK25" s="180"/>
      <c r="DDL25" s="180"/>
      <c r="DDM25" s="180"/>
      <c r="DDN25" s="180"/>
      <c r="DDO25" s="180"/>
      <c r="DDP25" s="180"/>
      <c r="DDQ25" s="180"/>
      <c r="DDR25" s="180"/>
      <c r="DDS25" s="180"/>
      <c r="DDT25" s="180"/>
      <c r="DDU25" s="180"/>
      <c r="DDV25" s="180"/>
      <c r="DDW25" s="180"/>
      <c r="DDX25" s="180"/>
      <c r="DDY25" s="180"/>
      <c r="DDZ25" s="180"/>
      <c r="DEA25" s="180"/>
      <c r="DEB25" s="180"/>
      <c r="DEC25" s="180"/>
      <c r="DED25" s="180"/>
      <c r="DEE25" s="180"/>
      <c r="DEF25" s="180"/>
      <c r="DEG25" s="180"/>
      <c r="DEH25" s="180"/>
      <c r="DEI25" s="180"/>
      <c r="DEJ25" s="180"/>
      <c r="DEK25" s="180"/>
      <c r="DEL25" s="180"/>
      <c r="DEM25" s="180"/>
      <c r="DEN25" s="180"/>
      <c r="DEO25" s="180"/>
      <c r="DEP25" s="180"/>
      <c r="DEQ25" s="180"/>
      <c r="DER25" s="180"/>
      <c r="DES25" s="180"/>
      <c r="DET25" s="180"/>
      <c r="DEU25" s="180"/>
      <c r="DEV25" s="180"/>
      <c r="DEW25" s="180"/>
      <c r="DEX25" s="180"/>
      <c r="DEY25" s="180"/>
      <c r="DEZ25" s="180"/>
      <c r="DFA25" s="180"/>
      <c r="DFB25" s="180"/>
      <c r="DFC25" s="180"/>
      <c r="DFD25" s="180"/>
      <c r="DFE25" s="180"/>
      <c r="DFF25" s="180"/>
      <c r="DFG25" s="180"/>
      <c r="DFH25" s="180"/>
      <c r="DFI25" s="180"/>
      <c r="DFJ25" s="180"/>
      <c r="DFK25" s="180"/>
      <c r="DFL25" s="180"/>
      <c r="DFM25" s="180"/>
      <c r="DFN25" s="180"/>
      <c r="DFO25" s="180"/>
      <c r="DFP25" s="180"/>
      <c r="DFQ25" s="180"/>
      <c r="DFR25" s="180"/>
      <c r="DFS25" s="180"/>
      <c r="DFT25" s="180"/>
      <c r="DFU25" s="180"/>
      <c r="DFV25" s="180"/>
      <c r="DFW25" s="180"/>
      <c r="DFX25" s="180"/>
      <c r="DFY25" s="180"/>
      <c r="DFZ25" s="180"/>
      <c r="DGA25" s="180"/>
      <c r="DGB25" s="180"/>
      <c r="DGC25" s="180"/>
      <c r="DGD25" s="180"/>
      <c r="DGE25" s="180"/>
      <c r="DGF25" s="180"/>
      <c r="DGG25" s="180"/>
      <c r="DGH25" s="180"/>
      <c r="DGI25" s="180"/>
      <c r="DGJ25" s="180"/>
      <c r="DGK25" s="180"/>
      <c r="DGL25" s="180"/>
      <c r="DGM25" s="180"/>
      <c r="DGN25" s="180"/>
      <c r="DGO25" s="180"/>
      <c r="DGP25" s="180"/>
      <c r="DGQ25" s="180"/>
      <c r="DGR25" s="180"/>
      <c r="DGS25" s="180"/>
      <c r="DGT25" s="180"/>
      <c r="DGU25" s="180"/>
      <c r="DGV25" s="180"/>
      <c r="DGW25" s="180"/>
      <c r="DGX25" s="180"/>
      <c r="DGY25" s="180"/>
      <c r="DGZ25" s="180"/>
      <c r="DHA25" s="180"/>
      <c r="DHB25" s="180"/>
      <c r="DHC25" s="180"/>
      <c r="DHD25" s="180"/>
      <c r="DHE25" s="180"/>
      <c r="DHF25" s="180"/>
      <c r="DHG25" s="180"/>
      <c r="DHH25" s="180"/>
      <c r="DHI25" s="180"/>
      <c r="DHJ25" s="180"/>
      <c r="DHK25" s="180"/>
      <c r="DHL25" s="180"/>
      <c r="DHM25" s="180"/>
      <c r="DHN25" s="180"/>
      <c r="DHO25" s="180"/>
      <c r="DHP25" s="180"/>
      <c r="DHQ25" s="180"/>
      <c r="DHR25" s="180"/>
      <c r="DHS25" s="180"/>
      <c r="DHT25" s="180"/>
      <c r="DHU25" s="180"/>
      <c r="DHV25" s="180"/>
      <c r="DHW25" s="180"/>
      <c r="DHX25" s="180"/>
      <c r="DHY25" s="180"/>
      <c r="DHZ25" s="180"/>
      <c r="DIA25" s="180"/>
      <c r="DIB25" s="180"/>
      <c r="DIC25" s="180"/>
      <c r="DID25" s="180"/>
      <c r="DIE25" s="180"/>
      <c r="DIF25" s="180"/>
      <c r="DIG25" s="180"/>
      <c r="DIH25" s="180"/>
      <c r="DII25" s="180"/>
      <c r="DIJ25" s="180"/>
      <c r="DIK25" s="180"/>
      <c r="DIL25" s="180"/>
      <c r="DIM25" s="180"/>
      <c r="DIN25" s="180"/>
      <c r="DIO25" s="180"/>
      <c r="DIP25" s="180"/>
    </row>
    <row r="26" spans="1:2954" s="185" customFormat="1" ht="10.5" customHeight="1">
      <c r="A26" s="78" t="s">
        <v>729</v>
      </c>
      <c r="B26" s="67">
        <v>186</v>
      </c>
      <c r="C26" s="67">
        <v>39910085</v>
      </c>
      <c r="D26" s="67">
        <v>3271423.8679253999</v>
      </c>
      <c r="E26" s="67">
        <v>156143708</v>
      </c>
      <c r="F26" s="67">
        <v>11347701.479494654</v>
      </c>
      <c r="G26" s="67">
        <v>547278540</v>
      </c>
      <c r="H26" s="67">
        <v>48805976.179908119</v>
      </c>
      <c r="I26" s="67">
        <v>523596151</v>
      </c>
      <c r="J26" s="67">
        <v>45060110.385787733</v>
      </c>
      <c r="K26" s="67">
        <v>62543398</v>
      </c>
      <c r="L26" s="67">
        <v>4863379.4279912049</v>
      </c>
      <c r="M26" s="67">
        <v>29194925</v>
      </c>
      <c r="N26" s="67">
        <v>2143045.45161227</v>
      </c>
      <c r="O26" s="67">
        <v>1358666807</v>
      </c>
      <c r="P26" s="67">
        <v>115491636.7973194</v>
      </c>
      <c r="Q26" s="67">
        <v>4074351</v>
      </c>
      <c r="R26" s="67">
        <v>317935.02675782505</v>
      </c>
      <c r="S26" s="180"/>
      <c r="T26" s="180"/>
      <c r="U26" s="180"/>
      <c r="V26" s="180"/>
      <c r="W26" s="180"/>
      <c r="X26" s="180"/>
      <c r="Y26" s="180"/>
      <c r="Z26" s="180"/>
      <c r="AA26" s="180"/>
      <c r="AB26" s="180"/>
      <c r="AC26" s="180"/>
      <c r="AD26" s="180"/>
      <c r="AE26" s="180"/>
      <c r="AF26" s="180"/>
      <c r="AG26" s="180"/>
      <c r="AH26" s="180"/>
      <c r="AI26" s="180"/>
      <c r="AJ26" s="180"/>
      <c r="AK26" s="180"/>
      <c r="AL26" s="180"/>
      <c r="AM26" s="180"/>
      <c r="AN26" s="180"/>
      <c r="AO26" s="180"/>
      <c r="AP26" s="180"/>
      <c r="AQ26" s="180"/>
      <c r="AR26" s="180"/>
      <c r="AS26" s="180"/>
      <c r="AT26" s="180"/>
      <c r="AU26" s="180"/>
      <c r="AV26" s="180"/>
      <c r="AW26" s="180"/>
      <c r="AX26" s="180"/>
      <c r="AY26" s="180"/>
      <c r="AZ26" s="180"/>
      <c r="BA26" s="180"/>
      <c r="BB26" s="180"/>
      <c r="BC26" s="180"/>
      <c r="BD26" s="180"/>
      <c r="BE26" s="180"/>
      <c r="BF26" s="180"/>
      <c r="BG26" s="180"/>
      <c r="BH26" s="180"/>
      <c r="BI26" s="180"/>
      <c r="BJ26" s="180"/>
      <c r="BK26" s="180"/>
      <c r="BL26" s="180"/>
      <c r="BM26" s="180"/>
      <c r="BN26" s="180"/>
      <c r="BO26" s="180"/>
      <c r="BP26" s="180"/>
      <c r="BQ26" s="180"/>
      <c r="BR26" s="180"/>
      <c r="BS26" s="180"/>
      <c r="BT26" s="180"/>
      <c r="BU26" s="180"/>
      <c r="BV26" s="180"/>
      <c r="BW26" s="180"/>
      <c r="BX26" s="180"/>
      <c r="BY26" s="180"/>
      <c r="BZ26" s="180"/>
      <c r="CA26" s="180"/>
      <c r="CB26" s="180"/>
      <c r="CC26" s="180"/>
      <c r="CD26" s="180"/>
      <c r="CE26" s="180"/>
      <c r="CF26" s="180"/>
      <c r="CG26" s="180"/>
      <c r="CH26" s="180"/>
      <c r="CI26" s="180"/>
      <c r="CJ26" s="180"/>
      <c r="CK26" s="180"/>
      <c r="CL26" s="180"/>
      <c r="CM26" s="180"/>
      <c r="CN26" s="180"/>
      <c r="CO26" s="180"/>
      <c r="CP26" s="180"/>
      <c r="CQ26" s="180"/>
      <c r="CR26" s="180"/>
      <c r="CS26" s="180"/>
      <c r="CT26" s="180"/>
      <c r="CU26" s="180"/>
      <c r="CV26" s="180"/>
      <c r="CW26" s="180"/>
      <c r="CX26" s="180"/>
      <c r="CY26" s="180"/>
      <c r="CZ26" s="180"/>
      <c r="DA26" s="180"/>
      <c r="DB26" s="180"/>
      <c r="DC26" s="180"/>
      <c r="DD26" s="180"/>
      <c r="DE26" s="180"/>
      <c r="DF26" s="180"/>
      <c r="DG26" s="180"/>
      <c r="DH26" s="180"/>
      <c r="DI26" s="180"/>
      <c r="DJ26" s="180"/>
      <c r="DK26" s="180"/>
      <c r="DL26" s="180"/>
      <c r="DM26" s="180"/>
      <c r="DN26" s="180"/>
      <c r="DO26" s="180"/>
      <c r="DP26" s="180"/>
      <c r="DQ26" s="180"/>
      <c r="DR26" s="180"/>
      <c r="DS26" s="180"/>
      <c r="DT26" s="180"/>
      <c r="DU26" s="180"/>
      <c r="DV26" s="180"/>
      <c r="DW26" s="180"/>
      <c r="DX26" s="180"/>
      <c r="DY26" s="180"/>
      <c r="DZ26" s="180"/>
      <c r="EA26" s="180"/>
      <c r="EB26" s="180"/>
      <c r="EC26" s="180"/>
      <c r="ED26" s="180"/>
      <c r="EE26" s="180"/>
      <c r="EF26" s="180"/>
      <c r="EG26" s="180"/>
      <c r="EH26" s="180"/>
      <c r="EI26" s="180"/>
      <c r="EJ26" s="180"/>
      <c r="EK26" s="180"/>
      <c r="EL26" s="180"/>
      <c r="EM26" s="180"/>
      <c r="EN26" s="180"/>
      <c r="EO26" s="180"/>
      <c r="EP26" s="180"/>
      <c r="EQ26" s="180"/>
      <c r="ER26" s="180"/>
      <c r="ES26" s="180"/>
      <c r="ET26" s="180"/>
      <c r="EU26" s="180"/>
      <c r="EV26" s="180"/>
      <c r="EW26" s="180"/>
      <c r="EX26" s="180"/>
      <c r="EY26" s="180"/>
      <c r="EZ26" s="180"/>
      <c r="FA26" s="180"/>
      <c r="FB26" s="180"/>
      <c r="FC26" s="180"/>
      <c r="FD26" s="180"/>
      <c r="FE26" s="180"/>
      <c r="FF26" s="180"/>
      <c r="FG26" s="180"/>
      <c r="FH26" s="180"/>
      <c r="FI26" s="180"/>
      <c r="FJ26" s="180"/>
      <c r="FK26" s="180"/>
      <c r="FL26" s="180"/>
      <c r="FM26" s="180"/>
      <c r="FN26" s="180"/>
      <c r="FO26" s="180"/>
      <c r="FP26" s="180"/>
      <c r="FQ26" s="180"/>
      <c r="FR26" s="180"/>
      <c r="FS26" s="180"/>
      <c r="FT26" s="180"/>
      <c r="FU26" s="180"/>
      <c r="FV26" s="180"/>
      <c r="FW26" s="180"/>
      <c r="FX26" s="180"/>
      <c r="FY26" s="180"/>
      <c r="FZ26" s="180"/>
      <c r="GA26" s="180"/>
      <c r="GB26" s="180"/>
      <c r="GC26" s="180"/>
      <c r="GD26" s="180"/>
      <c r="GE26" s="180"/>
      <c r="GF26" s="180"/>
      <c r="GG26" s="180"/>
      <c r="GH26" s="180"/>
      <c r="GI26" s="180"/>
      <c r="GJ26" s="180"/>
      <c r="GK26" s="180"/>
      <c r="GL26" s="180"/>
      <c r="GM26" s="180"/>
      <c r="GN26" s="180"/>
      <c r="GO26" s="180"/>
      <c r="GP26" s="180"/>
      <c r="GQ26" s="180"/>
      <c r="GR26" s="180"/>
      <c r="GS26" s="180"/>
      <c r="GT26" s="180"/>
      <c r="GU26" s="180"/>
      <c r="GV26" s="180"/>
      <c r="GW26" s="180"/>
      <c r="GX26" s="180"/>
      <c r="GY26" s="180"/>
      <c r="GZ26" s="180"/>
      <c r="HA26" s="180"/>
      <c r="HB26" s="180"/>
      <c r="HC26" s="180"/>
      <c r="HD26" s="180"/>
      <c r="HE26" s="180"/>
      <c r="HF26" s="180"/>
      <c r="HG26" s="180"/>
      <c r="HH26" s="180"/>
      <c r="HI26" s="180"/>
      <c r="HJ26" s="180"/>
      <c r="HK26" s="180"/>
      <c r="HL26" s="180"/>
      <c r="HM26" s="180"/>
      <c r="HN26" s="180"/>
      <c r="HO26" s="180"/>
      <c r="HP26" s="180"/>
      <c r="HQ26" s="180"/>
      <c r="HR26" s="180"/>
      <c r="HS26" s="180"/>
      <c r="HT26" s="180"/>
      <c r="HU26" s="180"/>
      <c r="HV26" s="180"/>
      <c r="HW26" s="180"/>
      <c r="HX26" s="180"/>
      <c r="HY26" s="180"/>
      <c r="HZ26" s="180"/>
      <c r="IA26" s="180"/>
      <c r="IB26" s="180"/>
      <c r="IC26" s="180"/>
      <c r="ID26" s="180"/>
      <c r="IE26" s="180"/>
      <c r="IF26" s="180"/>
      <c r="IG26" s="180"/>
      <c r="IH26" s="180"/>
      <c r="II26" s="180"/>
      <c r="IJ26" s="180"/>
      <c r="IK26" s="180"/>
      <c r="IL26" s="180"/>
      <c r="IM26" s="180"/>
      <c r="IN26" s="180"/>
      <c r="IO26" s="180"/>
      <c r="IP26" s="180"/>
      <c r="IQ26" s="180"/>
      <c r="IR26" s="180"/>
      <c r="IS26" s="180"/>
      <c r="IT26" s="180"/>
      <c r="IU26" s="180"/>
      <c r="IV26" s="180"/>
      <c r="IW26" s="180"/>
      <c r="IX26" s="180"/>
      <c r="IY26" s="180"/>
      <c r="IZ26" s="180"/>
      <c r="JA26" s="180"/>
      <c r="JB26" s="180"/>
      <c r="JC26" s="180"/>
      <c r="JD26" s="180"/>
      <c r="JE26" s="180"/>
      <c r="JF26" s="180"/>
      <c r="JG26" s="180"/>
      <c r="JH26" s="180"/>
      <c r="JI26" s="180"/>
      <c r="JJ26" s="180"/>
      <c r="JK26" s="180"/>
      <c r="JL26" s="180"/>
      <c r="JM26" s="180"/>
      <c r="JN26" s="180"/>
      <c r="JO26" s="180"/>
      <c r="JP26" s="180"/>
      <c r="JQ26" s="180"/>
      <c r="JR26" s="180"/>
      <c r="JS26" s="180"/>
      <c r="JT26" s="180"/>
      <c r="JU26" s="180"/>
      <c r="JV26" s="180"/>
      <c r="JW26" s="180"/>
      <c r="JX26" s="180"/>
      <c r="JY26" s="180"/>
      <c r="JZ26" s="180"/>
      <c r="KA26" s="180"/>
      <c r="KB26" s="180"/>
      <c r="KC26" s="180"/>
      <c r="KD26" s="180"/>
      <c r="KE26" s="180"/>
      <c r="KF26" s="180"/>
      <c r="KG26" s="180"/>
      <c r="KH26" s="180"/>
      <c r="KI26" s="180"/>
      <c r="KJ26" s="180"/>
      <c r="KK26" s="180"/>
      <c r="KL26" s="180"/>
      <c r="KM26" s="180"/>
      <c r="KN26" s="180"/>
      <c r="KO26" s="180"/>
      <c r="KP26" s="180"/>
      <c r="KQ26" s="180"/>
      <c r="KR26" s="180"/>
      <c r="KS26" s="180"/>
      <c r="KT26" s="180"/>
      <c r="KU26" s="180"/>
      <c r="KV26" s="180"/>
      <c r="KW26" s="180"/>
      <c r="KX26" s="180"/>
      <c r="KY26" s="180"/>
      <c r="KZ26" s="180"/>
      <c r="LA26" s="180"/>
      <c r="LB26" s="180"/>
      <c r="LC26" s="180"/>
      <c r="LD26" s="180"/>
      <c r="LE26" s="180"/>
      <c r="LF26" s="180"/>
      <c r="LG26" s="180"/>
      <c r="LH26" s="180"/>
      <c r="LI26" s="180"/>
      <c r="LJ26" s="180"/>
      <c r="LK26" s="180"/>
      <c r="LL26" s="180"/>
      <c r="LM26" s="180"/>
      <c r="LN26" s="180"/>
      <c r="LO26" s="180"/>
      <c r="LP26" s="180"/>
      <c r="LQ26" s="180"/>
      <c r="LR26" s="180"/>
      <c r="LS26" s="180"/>
      <c r="LT26" s="180"/>
      <c r="LU26" s="180"/>
      <c r="LV26" s="180"/>
      <c r="LW26" s="180"/>
      <c r="LX26" s="180"/>
      <c r="LY26" s="180"/>
      <c r="LZ26" s="180"/>
      <c r="MA26" s="180"/>
      <c r="MB26" s="180"/>
      <c r="MC26" s="180"/>
      <c r="MD26" s="180"/>
      <c r="ME26" s="180"/>
      <c r="MF26" s="180"/>
      <c r="MG26" s="180"/>
      <c r="MH26" s="180"/>
      <c r="MI26" s="180"/>
      <c r="MJ26" s="180"/>
      <c r="MK26" s="180"/>
      <c r="ML26" s="180"/>
      <c r="MM26" s="180"/>
      <c r="MN26" s="180"/>
      <c r="MO26" s="180"/>
      <c r="MP26" s="180"/>
      <c r="MQ26" s="180"/>
      <c r="MR26" s="180"/>
      <c r="MS26" s="180"/>
      <c r="MT26" s="180"/>
      <c r="MU26" s="180"/>
      <c r="MV26" s="180"/>
      <c r="MW26" s="180"/>
      <c r="MX26" s="180"/>
      <c r="MY26" s="180"/>
      <c r="MZ26" s="180"/>
      <c r="NA26" s="180"/>
      <c r="NB26" s="180"/>
      <c r="NC26" s="180"/>
      <c r="ND26" s="180"/>
      <c r="NE26" s="180"/>
      <c r="NF26" s="180"/>
      <c r="NG26" s="180"/>
      <c r="NH26" s="180"/>
      <c r="NI26" s="180"/>
      <c r="NJ26" s="180"/>
      <c r="NK26" s="180"/>
      <c r="NL26" s="180"/>
      <c r="NM26" s="180"/>
      <c r="NN26" s="180"/>
      <c r="NO26" s="180"/>
      <c r="NP26" s="180"/>
      <c r="NQ26" s="180"/>
      <c r="NR26" s="180"/>
      <c r="NS26" s="180"/>
      <c r="NT26" s="180"/>
      <c r="NU26" s="180"/>
      <c r="NV26" s="180"/>
      <c r="NW26" s="180"/>
      <c r="NX26" s="180"/>
      <c r="NY26" s="180"/>
      <c r="NZ26" s="180"/>
      <c r="OA26" s="180"/>
      <c r="OB26" s="180"/>
      <c r="OC26" s="180"/>
      <c r="OD26" s="180"/>
      <c r="OE26" s="180"/>
      <c r="OF26" s="180"/>
      <c r="OG26" s="180"/>
      <c r="OH26" s="180"/>
      <c r="OI26" s="180"/>
      <c r="OJ26" s="180"/>
      <c r="OK26" s="180"/>
      <c r="OL26" s="180"/>
      <c r="OM26" s="180"/>
      <c r="ON26" s="180"/>
      <c r="OO26" s="180"/>
      <c r="OP26" s="180"/>
      <c r="OQ26" s="180"/>
      <c r="OR26" s="180"/>
      <c r="OS26" s="180"/>
      <c r="OT26" s="180"/>
      <c r="OU26" s="180"/>
      <c r="OV26" s="180"/>
      <c r="OW26" s="180"/>
      <c r="OX26" s="180"/>
      <c r="OY26" s="180"/>
      <c r="OZ26" s="180"/>
      <c r="PA26" s="180"/>
      <c r="PB26" s="180"/>
      <c r="PC26" s="180"/>
      <c r="PD26" s="180"/>
      <c r="PE26" s="180"/>
      <c r="PF26" s="180"/>
      <c r="PG26" s="180"/>
      <c r="PH26" s="180"/>
      <c r="PI26" s="180"/>
      <c r="PJ26" s="180"/>
      <c r="PK26" s="180"/>
      <c r="PL26" s="180"/>
      <c r="PM26" s="180"/>
      <c r="PN26" s="180"/>
      <c r="PO26" s="180"/>
      <c r="PP26" s="180"/>
      <c r="PQ26" s="180"/>
      <c r="PR26" s="180"/>
      <c r="PS26" s="180"/>
      <c r="PT26" s="180"/>
      <c r="PU26" s="180"/>
      <c r="PV26" s="180"/>
      <c r="PW26" s="180"/>
      <c r="PX26" s="180"/>
      <c r="PY26" s="180"/>
      <c r="PZ26" s="180"/>
      <c r="QA26" s="180"/>
      <c r="QB26" s="180"/>
      <c r="QC26" s="180"/>
      <c r="QD26" s="180"/>
      <c r="QE26" s="180"/>
      <c r="QF26" s="180"/>
      <c r="QG26" s="180"/>
      <c r="QH26" s="180"/>
      <c r="QI26" s="180"/>
      <c r="QJ26" s="180"/>
      <c r="QK26" s="180"/>
      <c r="QL26" s="180"/>
      <c r="QM26" s="180"/>
      <c r="QN26" s="180"/>
      <c r="QO26" s="180"/>
      <c r="QP26" s="180"/>
      <c r="QQ26" s="180"/>
      <c r="QR26" s="180"/>
      <c r="QS26" s="180"/>
      <c r="QT26" s="180"/>
      <c r="QU26" s="180"/>
      <c r="QV26" s="180"/>
      <c r="QW26" s="180"/>
      <c r="QX26" s="180"/>
      <c r="QY26" s="180"/>
      <c r="QZ26" s="180"/>
      <c r="RA26" s="180"/>
      <c r="RB26" s="180"/>
      <c r="RC26" s="180"/>
      <c r="RD26" s="180"/>
      <c r="RE26" s="180"/>
      <c r="RF26" s="180"/>
      <c r="RG26" s="180"/>
      <c r="RH26" s="180"/>
      <c r="RI26" s="180"/>
      <c r="RJ26" s="180"/>
      <c r="RK26" s="180"/>
      <c r="RL26" s="180"/>
      <c r="RM26" s="180"/>
      <c r="RN26" s="180"/>
      <c r="RO26" s="180"/>
      <c r="RP26" s="180"/>
      <c r="RQ26" s="180"/>
      <c r="RR26" s="180"/>
      <c r="RS26" s="180"/>
      <c r="RT26" s="180"/>
      <c r="RU26" s="180"/>
      <c r="RV26" s="180"/>
      <c r="RW26" s="180"/>
      <c r="RX26" s="180"/>
      <c r="RY26" s="180"/>
      <c r="RZ26" s="180"/>
      <c r="SA26" s="180"/>
      <c r="SB26" s="180"/>
      <c r="SC26" s="180"/>
      <c r="SD26" s="180"/>
      <c r="SE26" s="180"/>
      <c r="SF26" s="180"/>
      <c r="SG26" s="180"/>
      <c r="SH26" s="180"/>
      <c r="SI26" s="180"/>
      <c r="SJ26" s="180"/>
      <c r="SK26" s="180"/>
      <c r="SL26" s="180"/>
      <c r="SM26" s="180"/>
      <c r="SN26" s="180"/>
      <c r="SO26" s="180"/>
      <c r="SP26" s="180"/>
      <c r="SQ26" s="180"/>
      <c r="SR26" s="180"/>
      <c r="SS26" s="180"/>
      <c r="ST26" s="180"/>
      <c r="SU26" s="180"/>
      <c r="SV26" s="180"/>
      <c r="SW26" s="180"/>
      <c r="SX26" s="180"/>
      <c r="SY26" s="180"/>
      <c r="SZ26" s="180"/>
      <c r="TA26" s="180"/>
      <c r="TB26" s="180"/>
      <c r="TC26" s="180"/>
      <c r="TD26" s="180"/>
      <c r="TE26" s="180"/>
      <c r="TF26" s="180"/>
      <c r="TG26" s="180"/>
      <c r="TH26" s="180"/>
      <c r="TI26" s="180"/>
      <c r="TJ26" s="180"/>
      <c r="TK26" s="180"/>
      <c r="TL26" s="180"/>
      <c r="TM26" s="180"/>
      <c r="TN26" s="180"/>
      <c r="TO26" s="180"/>
      <c r="TP26" s="180"/>
      <c r="TQ26" s="180"/>
      <c r="TR26" s="180"/>
      <c r="TS26" s="180"/>
      <c r="TT26" s="180"/>
      <c r="TU26" s="180"/>
      <c r="TV26" s="180"/>
      <c r="TW26" s="180"/>
      <c r="TX26" s="180"/>
      <c r="TY26" s="180"/>
      <c r="TZ26" s="180"/>
      <c r="UA26" s="180"/>
      <c r="UB26" s="180"/>
      <c r="UC26" s="180"/>
      <c r="UD26" s="180"/>
      <c r="UE26" s="180"/>
      <c r="UF26" s="180"/>
      <c r="UG26" s="180"/>
      <c r="UH26" s="180"/>
      <c r="UI26" s="180"/>
      <c r="UJ26" s="180"/>
      <c r="UK26" s="180"/>
      <c r="UL26" s="180"/>
      <c r="UM26" s="180"/>
      <c r="UN26" s="180"/>
      <c r="UO26" s="180"/>
      <c r="UP26" s="180"/>
      <c r="UQ26" s="180"/>
      <c r="UR26" s="180"/>
      <c r="US26" s="180"/>
      <c r="UT26" s="180"/>
      <c r="UU26" s="180"/>
      <c r="UV26" s="180"/>
      <c r="UW26" s="180"/>
      <c r="UX26" s="180"/>
      <c r="UY26" s="180"/>
      <c r="UZ26" s="180"/>
      <c r="VA26" s="180"/>
      <c r="VB26" s="180"/>
      <c r="VC26" s="180"/>
      <c r="VD26" s="180"/>
      <c r="VE26" s="180"/>
      <c r="VF26" s="180"/>
      <c r="VG26" s="180"/>
      <c r="VH26" s="180"/>
      <c r="VI26" s="180"/>
      <c r="VJ26" s="180"/>
      <c r="VK26" s="180"/>
      <c r="VL26" s="180"/>
      <c r="VM26" s="180"/>
      <c r="VN26" s="180"/>
      <c r="VO26" s="180"/>
      <c r="VP26" s="180"/>
      <c r="VQ26" s="180"/>
      <c r="VR26" s="180"/>
      <c r="VS26" s="180"/>
      <c r="VT26" s="180"/>
      <c r="VU26" s="180"/>
      <c r="VV26" s="180"/>
      <c r="VW26" s="180"/>
      <c r="VX26" s="180"/>
      <c r="VY26" s="180"/>
      <c r="VZ26" s="180"/>
      <c r="WA26" s="180"/>
      <c r="WB26" s="180"/>
      <c r="WC26" s="180"/>
      <c r="WD26" s="180"/>
      <c r="WE26" s="180"/>
      <c r="WF26" s="180"/>
      <c r="WG26" s="180"/>
      <c r="WH26" s="180"/>
      <c r="WI26" s="180"/>
      <c r="WJ26" s="180"/>
      <c r="WK26" s="180"/>
      <c r="WL26" s="180"/>
      <c r="WM26" s="180"/>
      <c r="WN26" s="180"/>
      <c r="WO26" s="180"/>
      <c r="WP26" s="180"/>
      <c r="WQ26" s="180"/>
      <c r="WR26" s="180"/>
      <c r="WS26" s="180"/>
      <c r="WT26" s="180"/>
      <c r="WU26" s="180"/>
      <c r="WV26" s="180"/>
      <c r="WW26" s="180"/>
      <c r="WX26" s="180"/>
      <c r="WY26" s="180"/>
      <c r="WZ26" s="180"/>
      <c r="XA26" s="180"/>
      <c r="XB26" s="180"/>
      <c r="XC26" s="180"/>
      <c r="XD26" s="180"/>
      <c r="XE26" s="180"/>
      <c r="XF26" s="180"/>
      <c r="XG26" s="180"/>
      <c r="XH26" s="180"/>
      <c r="XI26" s="180"/>
      <c r="XJ26" s="180"/>
      <c r="XK26" s="180"/>
      <c r="XL26" s="180"/>
      <c r="XM26" s="180"/>
      <c r="XN26" s="180"/>
      <c r="XO26" s="180"/>
      <c r="XP26" s="180"/>
      <c r="XQ26" s="180"/>
      <c r="XR26" s="180"/>
      <c r="XS26" s="180"/>
      <c r="XT26" s="180"/>
      <c r="XU26" s="180"/>
      <c r="XV26" s="180"/>
      <c r="XW26" s="180"/>
      <c r="XX26" s="180"/>
      <c r="XY26" s="180"/>
      <c r="XZ26" s="180"/>
      <c r="YA26" s="180"/>
      <c r="YB26" s="180"/>
      <c r="YC26" s="180"/>
      <c r="YD26" s="180"/>
      <c r="YE26" s="180"/>
      <c r="YF26" s="180"/>
      <c r="YG26" s="180"/>
      <c r="YH26" s="180"/>
      <c r="YI26" s="180"/>
      <c r="YJ26" s="180"/>
      <c r="YK26" s="180"/>
      <c r="YL26" s="180"/>
      <c r="YM26" s="180"/>
      <c r="YN26" s="180"/>
      <c r="YO26" s="180"/>
      <c r="YP26" s="180"/>
      <c r="YQ26" s="180"/>
      <c r="YR26" s="180"/>
      <c r="YS26" s="180"/>
      <c r="YT26" s="180"/>
      <c r="YU26" s="180"/>
      <c r="YV26" s="180"/>
      <c r="YW26" s="180"/>
      <c r="YX26" s="180"/>
      <c r="YY26" s="180"/>
      <c r="YZ26" s="180"/>
      <c r="ZA26" s="180"/>
      <c r="ZB26" s="180"/>
      <c r="ZC26" s="180"/>
      <c r="ZD26" s="180"/>
      <c r="ZE26" s="180"/>
      <c r="ZF26" s="180"/>
      <c r="ZG26" s="180"/>
      <c r="ZH26" s="180"/>
      <c r="ZI26" s="180"/>
      <c r="ZJ26" s="180"/>
      <c r="ZK26" s="180"/>
      <c r="ZL26" s="180"/>
      <c r="ZM26" s="180"/>
      <c r="ZN26" s="180"/>
      <c r="ZO26" s="180"/>
      <c r="ZP26" s="180"/>
      <c r="ZQ26" s="180"/>
      <c r="ZR26" s="180"/>
      <c r="ZS26" s="180"/>
      <c r="ZT26" s="180"/>
      <c r="ZU26" s="180"/>
      <c r="ZV26" s="180"/>
      <c r="ZW26" s="180"/>
      <c r="ZX26" s="180"/>
      <c r="ZY26" s="180"/>
      <c r="ZZ26" s="180"/>
      <c r="AAA26" s="180"/>
      <c r="AAB26" s="180"/>
      <c r="AAC26" s="180"/>
      <c r="AAD26" s="180"/>
      <c r="AAE26" s="180"/>
      <c r="AAF26" s="180"/>
      <c r="AAG26" s="180"/>
      <c r="AAH26" s="180"/>
      <c r="AAI26" s="180"/>
      <c r="AAJ26" s="180"/>
      <c r="AAK26" s="180"/>
      <c r="AAL26" s="180"/>
      <c r="AAM26" s="180"/>
      <c r="AAN26" s="180"/>
      <c r="AAO26" s="180"/>
      <c r="AAP26" s="180"/>
      <c r="AAQ26" s="180"/>
      <c r="AAR26" s="180"/>
      <c r="AAS26" s="180"/>
      <c r="AAT26" s="180"/>
      <c r="AAU26" s="180"/>
      <c r="AAV26" s="180"/>
      <c r="AAW26" s="180"/>
      <c r="AAX26" s="180"/>
      <c r="AAY26" s="180"/>
      <c r="AAZ26" s="180"/>
      <c r="ABA26" s="180"/>
      <c r="ABB26" s="180"/>
      <c r="ABC26" s="180"/>
      <c r="ABD26" s="180"/>
      <c r="ABE26" s="180"/>
      <c r="ABF26" s="180"/>
      <c r="ABG26" s="180"/>
      <c r="ABH26" s="180"/>
      <c r="ABI26" s="180"/>
      <c r="ABJ26" s="180"/>
      <c r="ABK26" s="180"/>
      <c r="ABL26" s="180"/>
      <c r="ABM26" s="180"/>
      <c r="ABN26" s="180"/>
      <c r="ABO26" s="180"/>
      <c r="ABP26" s="180"/>
      <c r="ABQ26" s="180"/>
      <c r="ABR26" s="180"/>
      <c r="ABS26" s="180"/>
      <c r="ABT26" s="180"/>
      <c r="ABU26" s="180"/>
      <c r="ABV26" s="180"/>
      <c r="ABW26" s="180"/>
      <c r="ABX26" s="180"/>
      <c r="ABY26" s="180"/>
      <c r="ABZ26" s="180"/>
      <c r="ACA26" s="180"/>
      <c r="ACB26" s="180"/>
      <c r="ACC26" s="180"/>
      <c r="ACD26" s="180"/>
      <c r="ACE26" s="180"/>
      <c r="ACF26" s="180"/>
      <c r="ACG26" s="180"/>
      <c r="ACH26" s="180"/>
      <c r="ACI26" s="180"/>
      <c r="ACJ26" s="180"/>
      <c r="ACK26" s="180"/>
      <c r="ACL26" s="180"/>
      <c r="ACM26" s="180"/>
      <c r="ACN26" s="180"/>
      <c r="ACO26" s="180"/>
      <c r="ACP26" s="180"/>
      <c r="ACQ26" s="180"/>
      <c r="ACR26" s="180"/>
      <c r="ACS26" s="180"/>
      <c r="ACT26" s="180"/>
      <c r="ACU26" s="180"/>
      <c r="ACV26" s="180"/>
      <c r="ACW26" s="180"/>
      <c r="ACX26" s="180"/>
      <c r="ACY26" s="180"/>
      <c r="ACZ26" s="180"/>
      <c r="ADA26" s="180"/>
      <c r="ADB26" s="180"/>
      <c r="ADC26" s="180"/>
      <c r="ADD26" s="180"/>
      <c r="ADE26" s="180"/>
      <c r="ADF26" s="180"/>
      <c r="ADG26" s="180"/>
      <c r="ADH26" s="180"/>
      <c r="ADI26" s="180"/>
      <c r="ADJ26" s="180"/>
      <c r="ADK26" s="180"/>
      <c r="ADL26" s="180"/>
      <c r="ADM26" s="180"/>
      <c r="ADN26" s="180"/>
      <c r="ADO26" s="180"/>
      <c r="ADP26" s="180"/>
      <c r="ADQ26" s="180"/>
      <c r="ADR26" s="180"/>
      <c r="ADS26" s="180"/>
      <c r="ADT26" s="180"/>
      <c r="ADU26" s="180"/>
      <c r="ADV26" s="180"/>
      <c r="ADW26" s="180"/>
      <c r="ADX26" s="180"/>
      <c r="ADY26" s="180"/>
      <c r="ADZ26" s="180"/>
      <c r="AEA26" s="180"/>
      <c r="AEB26" s="180"/>
      <c r="AEC26" s="180"/>
      <c r="AED26" s="180"/>
      <c r="AEE26" s="180"/>
      <c r="AEF26" s="180"/>
      <c r="AEG26" s="180"/>
      <c r="AEH26" s="180"/>
      <c r="AEI26" s="180"/>
      <c r="AEJ26" s="180"/>
      <c r="AEK26" s="180"/>
      <c r="AEL26" s="180"/>
      <c r="AEM26" s="180"/>
      <c r="AEN26" s="180"/>
      <c r="AEO26" s="180"/>
      <c r="AEP26" s="180"/>
      <c r="AEQ26" s="180"/>
      <c r="AER26" s="180"/>
      <c r="AES26" s="180"/>
      <c r="AET26" s="180"/>
      <c r="AEU26" s="180"/>
      <c r="AEV26" s="180"/>
      <c r="AEW26" s="180"/>
      <c r="AEX26" s="180"/>
      <c r="AEY26" s="180"/>
      <c r="AEZ26" s="180"/>
      <c r="AFA26" s="180"/>
      <c r="AFB26" s="180"/>
      <c r="AFC26" s="180"/>
      <c r="AFD26" s="180"/>
      <c r="AFE26" s="180"/>
      <c r="AFF26" s="180"/>
      <c r="AFG26" s="180"/>
      <c r="AFH26" s="180"/>
      <c r="AFI26" s="180"/>
      <c r="AFJ26" s="180"/>
      <c r="AFK26" s="180"/>
      <c r="AFL26" s="180"/>
      <c r="AFM26" s="180"/>
      <c r="AFN26" s="180"/>
      <c r="AFO26" s="180"/>
      <c r="AFP26" s="180"/>
      <c r="AFQ26" s="180"/>
      <c r="AFR26" s="180"/>
      <c r="AFS26" s="180"/>
      <c r="AFT26" s="180"/>
      <c r="AFU26" s="180"/>
      <c r="AFV26" s="180"/>
      <c r="AFW26" s="180"/>
      <c r="AFX26" s="180"/>
      <c r="AFY26" s="180"/>
      <c r="AFZ26" s="180"/>
      <c r="AGA26" s="180"/>
      <c r="AGB26" s="180"/>
      <c r="AGC26" s="180"/>
      <c r="AGD26" s="180"/>
      <c r="AGE26" s="180"/>
      <c r="AGF26" s="180"/>
      <c r="AGG26" s="180"/>
      <c r="AGH26" s="180"/>
      <c r="AGI26" s="180"/>
      <c r="AGJ26" s="180"/>
      <c r="AGK26" s="180"/>
      <c r="AGL26" s="180"/>
      <c r="AGM26" s="180"/>
      <c r="AGN26" s="180"/>
      <c r="AGO26" s="180"/>
      <c r="AGP26" s="180"/>
      <c r="AGQ26" s="180"/>
      <c r="AGR26" s="180"/>
      <c r="AGS26" s="180"/>
      <c r="AGT26" s="180"/>
      <c r="AGU26" s="180"/>
      <c r="AGV26" s="180"/>
      <c r="AGW26" s="180"/>
      <c r="AGX26" s="180"/>
      <c r="AGY26" s="180"/>
      <c r="AGZ26" s="180"/>
      <c r="AHA26" s="180"/>
      <c r="AHB26" s="180"/>
      <c r="AHC26" s="180"/>
      <c r="AHD26" s="180"/>
      <c r="AHE26" s="180"/>
      <c r="AHF26" s="180"/>
      <c r="AHG26" s="180"/>
      <c r="AHH26" s="180"/>
      <c r="AHI26" s="180"/>
      <c r="AHJ26" s="180"/>
      <c r="AHK26" s="180"/>
      <c r="AHL26" s="180"/>
      <c r="AHM26" s="180"/>
      <c r="AHN26" s="180"/>
      <c r="AHO26" s="180"/>
      <c r="AHP26" s="180"/>
      <c r="AHQ26" s="180"/>
      <c r="AHR26" s="180"/>
      <c r="AHS26" s="180"/>
      <c r="AHT26" s="180"/>
      <c r="AHU26" s="180"/>
      <c r="AHV26" s="180"/>
      <c r="AHW26" s="180"/>
      <c r="AHX26" s="180"/>
      <c r="AHY26" s="180"/>
      <c r="AHZ26" s="180"/>
      <c r="AIA26" s="180"/>
      <c r="AIB26" s="180"/>
      <c r="AIC26" s="180"/>
      <c r="AID26" s="180"/>
      <c r="AIE26" s="180"/>
      <c r="AIF26" s="180"/>
      <c r="AIG26" s="180"/>
      <c r="AIH26" s="180"/>
      <c r="AII26" s="180"/>
      <c r="AIJ26" s="180"/>
      <c r="AIK26" s="180"/>
      <c r="AIL26" s="180"/>
      <c r="AIM26" s="180"/>
      <c r="AIN26" s="180"/>
      <c r="AIO26" s="180"/>
      <c r="AIP26" s="180"/>
      <c r="AIQ26" s="180"/>
      <c r="AIR26" s="180"/>
      <c r="AIS26" s="180"/>
      <c r="AIT26" s="180"/>
      <c r="AIU26" s="180"/>
      <c r="AIV26" s="180"/>
      <c r="AIW26" s="180"/>
      <c r="AIX26" s="180"/>
      <c r="AIY26" s="180"/>
      <c r="AIZ26" s="180"/>
      <c r="AJA26" s="180"/>
      <c r="AJB26" s="180"/>
      <c r="AJC26" s="180"/>
      <c r="AJD26" s="180"/>
      <c r="AJE26" s="180"/>
      <c r="AJF26" s="180"/>
      <c r="AJG26" s="180"/>
      <c r="AJH26" s="180"/>
      <c r="AJI26" s="180"/>
      <c r="AJJ26" s="180"/>
      <c r="AJK26" s="180"/>
      <c r="AJL26" s="180"/>
      <c r="AJM26" s="180"/>
      <c r="AJN26" s="180"/>
      <c r="AJO26" s="180"/>
      <c r="AJP26" s="180"/>
      <c r="AJQ26" s="180"/>
      <c r="AJR26" s="180"/>
      <c r="AJS26" s="180"/>
      <c r="AJT26" s="180"/>
      <c r="AJU26" s="180"/>
      <c r="AJV26" s="180"/>
      <c r="AJW26" s="180"/>
      <c r="AJX26" s="180"/>
      <c r="AJY26" s="180"/>
      <c r="AJZ26" s="180"/>
      <c r="AKA26" s="180"/>
      <c r="AKB26" s="180"/>
      <c r="AKC26" s="180"/>
      <c r="AKD26" s="180"/>
      <c r="AKE26" s="180"/>
      <c r="AKF26" s="180"/>
      <c r="AKG26" s="180"/>
      <c r="AKH26" s="180"/>
      <c r="AKI26" s="180"/>
      <c r="AKJ26" s="180"/>
      <c r="AKK26" s="180"/>
      <c r="AKL26" s="180"/>
      <c r="AKM26" s="180"/>
      <c r="AKN26" s="180"/>
      <c r="AKO26" s="180"/>
      <c r="AKP26" s="180"/>
      <c r="AKQ26" s="180"/>
      <c r="AKR26" s="180"/>
      <c r="AKS26" s="180"/>
      <c r="AKT26" s="180"/>
      <c r="AKU26" s="180"/>
      <c r="AKV26" s="180"/>
      <c r="AKW26" s="180"/>
      <c r="AKX26" s="180"/>
      <c r="AKY26" s="180"/>
      <c r="AKZ26" s="180"/>
      <c r="ALA26" s="180"/>
      <c r="ALB26" s="180"/>
      <c r="ALC26" s="180"/>
      <c r="ALD26" s="180"/>
      <c r="ALE26" s="180"/>
      <c r="ALF26" s="180"/>
      <c r="ALG26" s="180"/>
      <c r="ALH26" s="180"/>
      <c r="ALI26" s="180"/>
      <c r="ALJ26" s="180"/>
      <c r="ALK26" s="180"/>
      <c r="ALL26" s="180"/>
      <c r="ALM26" s="180"/>
      <c r="ALN26" s="180"/>
      <c r="ALO26" s="180"/>
      <c r="ALP26" s="180"/>
      <c r="ALQ26" s="180"/>
      <c r="ALR26" s="180"/>
      <c r="ALS26" s="180"/>
      <c r="ALT26" s="180"/>
      <c r="ALU26" s="180"/>
      <c r="ALV26" s="180"/>
      <c r="ALW26" s="180"/>
      <c r="ALX26" s="180"/>
      <c r="ALY26" s="180"/>
      <c r="ALZ26" s="180"/>
      <c r="AMA26" s="180"/>
      <c r="AMB26" s="180"/>
      <c r="AMC26" s="180"/>
      <c r="AMD26" s="180"/>
      <c r="AME26" s="180"/>
      <c r="AMF26" s="180"/>
      <c r="AMG26" s="180"/>
      <c r="AMH26" s="180"/>
      <c r="AMI26" s="180"/>
      <c r="AMJ26" s="180"/>
      <c r="AMK26" s="180"/>
      <c r="AML26" s="180"/>
      <c r="AMM26" s="180"/>
      <c r="AMN26" s="180"/>
      <c r="AMO26" s="180"/>
      <c r="AMP26" s="180"/>
      <c r="AMQ26" s="180"/>
      <c r="AMR26" s="180"/>
      <c r="AMS26" s="180"/>
      <c r="AMT26" s="180"/>
      <c r="AMU26" s="180"/>
      <c r="AMV26" s="180"/>
      <c r="AMW26" s="180"/>
      <c r="AMX26" s="180"/>
      <c r="AMY26" s="180"/>
      <c r="AMZ26" s="180"/>
      <c r="ANA26" s="180"/>
      <c r="ANB26" s="180"/>
      <c r="ANC26" s="180"/>
      <c r="AND26" s="180"/>
      <c r="ANE26" s="180"/>
      <c r="ANF26" s="180"/>
      <c r="ANG26" s="180"/>
      <c r="ANH26" s="180"/>
      <c r="ANI26" s="180"/>
      <c r="ANJ26" s="180"/>
      <c r="ANK26" s="180"/>
      <c r="ANL26" s="180"/>
      <c r="ANM26" s="180"/>
      <c r="ANN26" s="180"/>
      <c r="ANO26" s="180"/>
      <c r="ANP26" s="180"/>
      <c r="ANQ26" s="180"/>
      <c r="ANR26" s="180"/>
      <c r="ANS26" s="180"/>
      <c r="ANT26" s="180"/>
      <c r="ANU26" s="180"/>
      <c r="ANV26" s="180"/>
      <c r="ANW26" s="180"/>
      <c r="ANX26" s="180"/>
      <c r="ANY26" s="180"/>
      <c r="ANZ26" s="180"/>
      <c r="AOA26" s="180"/>
      <c r="AOB26" s="180"/>
      <c r="AOC26" s="180"/>
      <c r="AOD26" s="180"/>
      <c r="AOE26" s="180"/>
      <c r="AOF26" s="180"/>
      <c r="AOG26" s="180"/>
      <c r="AOH26" s="180"/>
      <c r="AOI26" s="180"/>
      <c r="AOJ26" s="180"/>
      <c r="AOK26" s="180"/>
      <c r="AOL26" s="180"/>
      <c r="AOM26" s="180"/>
      <c r="AON26" s="180"/>
      <c r="AOO26" s="180"/>
      <c r="AOP26" s="180"/>
      <c r="AOQ26" s="180"/>
      <c r="AOR26" s="180"/>
      <c r="AOS26" s="180"/>
      <c r="AOT26" s="180"/>
      <c r="AOU26" s="180"/>
      <c r="AOV26" s="180"/>
      <c r="AOW26" s="180"/>
      <c r="AOX26" s="180"/>
      <c r="AOY26" s="180"/>
      <c r="AOZ26" s="180"/>
      <c r="APA26" s="180"/>
      <c r="APB26" s="180"/>
      <c r="APC26" s="180"/>
      <c r="APD26" s="180"/>
      <c r="APE26" s="180"/>
      <c r="APF26" s="180"/>
      <c r="APG26" s="180"/>
      <c r="APH26" s="180"/>
      <c r="API26" s="180"/>
      <c r="APJ26" s="180"/>
      <c r="APK26" s="180"/>
      <c r="APL26" s="180"/>
      <c r="APM26" s="180"/>
      <c r="APN26" s="180"/>
      <c r="APO26" s="180"/>
      <c r="APP26" s="180"/>
      <c r="APQ26" s="180"/>
      <c r="APR26" s="180"/>
      <c r="APS26" s="180"/>
      <c r="APT26" s="180"/>
      <c r="APU26" s="180"/>
      <c r="APV26" s="180"/>
      <c r="APW26" s="180"/>
      <c r="APX26" s="180"/>
      <c r="APY26" s="180"/>
      <c r="APZ26" s="180"/>
      <c r="AQA26" s="180"/>
      <c r="AQB26" s="180"/>
      <c r="AQC26" s="180"/>
      <c r="AQD26" s="180"/>
      <c r="AQE26" s="180"/>
      <c r="AQF26" s="180"/>
      <c r="AQG26" s="180"/>
      <c r="AQH26" s="180"/>
      <c r="AQI26" s="180"/>
      <c r="AQJ26" s="180"/>
      <c r="AQK26" s="180"/>
      <c r="AQL26" s="180"/>
      <c r="AQM26" s="180"/>
      <c r="AQN26" s="180"/>
      <c r="AQO26" s="180"/>
      <c r="AQP26" s="180"/>
      <c r="AQQ26" s="180"/>
      <c r="AQR26" s="180"/>
      <c r="AQS26" s="180"/>
      <c r="AQT26" s="180"/>
      <c r="AQU26" s="180"/>
      <c r="AQV26" s="180"/>
      <c r="AQW26" s="180"/>
      <c r="AQX26" s="180"/>
      <c r="AQY26" s="180"/>
      <c r="AQZ26" s="180"/>
      <c r="ARA26" s="180"/>
      <c r="ARB26" s="180"/>
      <c r="ARC26" s="180"/>
      <c r="ARD26" s="180"/>
      <c r="ARE26" s="180"/>
      <c r="ARF26" s="180"/>
      <c r="ARG26" s="180"/>
      <c r="ARH26" s="180"/>
      <c r="ARI26" s="180"/>
      <c r="ARJ26" s="180"/>
      <c r="ARK26" s="180"/>
      <c r="ARL26" s="180"/>
      <c r="ARM26" s="180"/>
      <c r="ARN26" s="180"/>
      <c r="ARO26" s="180"/>
      <c r="ARP26" s="180"/>
      <c r="ARQ26" s="180"/>
      <c r="ARR26" s="180"/>
      <c r="ARS26" s="180"/>
      <c r="ART26" s="180"/>
      <c r="ARU26" s="180"/>
      <c r="ARV26" s="180"/>
      <c r="ARW26" s="180"/>
      <c r="ARX26" s="180"/>
      <c r="ARY26" s="180"/>
      <c r="ARZ26" s="180"/>
      <c r="ASA26" s="180"/>
      <c r="ASB26" s="180"/>
      <c r="ASC26" s="180"/>
      <c r="ASD26" s="180"/>
      <c r="ASE26" s="180"/>
      <c r="ASF26" s="180"/>
      <c r="ASG26" s="180"/>
      <c r="ASH26" s="180"/>
      <c r="ASI26" s="180"/>
      <c r="ASJ26" s="180"/>
      <c r="ASK26" s="180"/>
      <c r="ASL26" s="180"/>
      <c r="ASM26" s="180"/>
      <c r="ASN26" s="180"/>
      <c r="ASO26" s="180"/>
      <c r="ASP26" s="180"/>
      <c r="ASQ26" s="180"/>
      <c r="ASR26" s="180"/>
      <c r="ASS26" s="180"/>
      <c r="AST26" s="180"/>
      <c r="ASU26" s="180"/>
      <c r="ASV26" s="180"/>
      <c r="ASW26" s="180"/>
      <c r="ASX26" s="180"/>
      <c r="ASY26" s="180"/>
      <c r="ASZ26" s="180"/>
      <c r="ATA26" s="180"/>
      <c r="ATB26" s="180"/>
      <c r="ATC26" s="180"/>
      <c r="ATD26" s="180"/>
      <c r="ATE26" s="180"/>
      <c r="ATF26" s="180"/>
      <c r="ATG26" s="180"/>
      <c r="ATH26" s="180"/>
      <c r="ATI26" s="180"/>
      <c r="ATJ26" s="180"/>
      <c r="ATK26" s="180"/>
      <c r="ATL26" s="180"/>
      <c r="ATM26" s="180"/>
      <c r="ATN26" s="180"/>
      <c r="ATO26" s="180"/>
      <c r="ATP26" s="180"/>
      <c r="ATQ26" s="180"/>
      <c r="ATR26" s="180"/>
      <c r="ATS26" s="180"/>
      <c r="ATT26" s="180"/>
      <c r="ATU26" s="180"/>
      <c r="ATV26" s="180"/>
      <c r="ATW26" s="180"/>
      <c r="ATX26" s="180"/>
      <c r="ATY26" s="180"/>
      <c r="ATZ26" s="180"/>
      <c r="AUA26" s="180"/>
      <c r="AUB26" s="180"/>
      <c r="AUC26" s="180"/>
      <c r="AUD26" s="180"/>
      <c r="AUE26" s="180"/>
      <c r="AUF26" s="180"/>
      <c r="AUG26" s="180"/>
      <c r="AUH26" s="180"/>
      <c r="AUI26" s="180"/>
      <c r="AUJ26" s="180"/>
      <c r="AUK26" s="180"/>
      <c r="AUL26" s="180"/>
      <c r="AUM26" s="180"/>
      <c r="AUN26" s="180"/>
      <c r="AUO26" s="180"/>
      <c r="AUP26" s="180"/>
      <c r="AUQ26" s="180"/>
      <c r="AUR26" s="180"/>
      <c r="AUS26" s="180"/>
      <c r="AUT26" s="180"/>
      <c r="AUU26" s="180"/>
      <c r="AUV26" s="180"/>
      <c r="AUW26" s="180"/>
      <c r="AUX26" s="180"/>
      <c r="AUY26" s="180"/>
      <c r="AUZ26" s="180"/>
      <c r="AVA26" s="180"/>
      <c r="AVB26" s="180"/>
      <c r="AVC26" s="180"/>
      <c r="AVD26" s="180"/>
      <c r="AVE26" s="180"/>
      <c r="AVF26" s="180"/>
      <c r="AVG26" s="180"/>
      <c r="AVH26" s="180"/>
      <c r="AVI26" s="180"/>
      <c r="AVJ26" s="180"/>
      <c r="AVK26" s="180"/>
      <c r="AVL26" s="180"/>
      <c r="AVM26" s="180"/>
      <c r="AVN26" s="180"/>
      <c r="AVO26" s="180"/>
      <c r="AVP26" s="180"/>
      <c r="AVQ26" s="180"/>
      <c r="AVR26" s="180"/>
      <c r="AVS26" s="180"/>
      <c r="AVT26" s="180"/>
      <c r="AVU26" s="180"/>
      <c r="AVV26" s="180"/>
      <c r="AVW26" s="180"/>
      <c r="AVX26" s="180"/>
      <c r="AVY26" s="180"/>
      <c r="AVZ26" s="180"/>
      <c r="AWA26" s="180"/>
      <c r="AWB26" s="180"/>
      <c r="AWC26" s="180"/>
      <c r="AWD26" s="180"/>
      <c r="AWE26" s="180"/>
      <c r="AWF26" s="180"/>
      <c r="AWG26" s="180"/>
      <c r="AWH26" s="180"/>
      <c r="AWI26" s="180"/>
      <c r="AWJ26" s="180"/>
      <c r="AWK26" s="180"/>
      <c r="AWL26" s="180"/>
      <c r="AWM26" s="180"/>
      <c r="AWN26" s="180"/>
      <c r="AWO26" s="180"/>
      <c r="AWP26" s="180"/>
      <c r="AWQ26" s="180"/>
      <c r="AWR26" s="180"/>
      <c r="AWS26" s="180"/>
      <c r="AWT26" s="180"/>
      <c r="AWU26" s="180"/>
      <c r="AWV26" s="180"/>
      <c r="AWW26" s="180"/>
      <c r="AWX26" s="180"/>
      <c r="AWY26" s="180"/>
      <c r="AWZ26" s="180"/>
      <c r="AXA26" s="180"/>
      <c r="AXB26" s="180"/>
      <c r="AXC26" s="180"/>
      <c r="AXD26" s="180"/>
      <c r="AXE26" s="180"/>
      <c r="AXF26" s="180"/>
      <c r="AXG26" s="180"/>
      <c r="AXH26" s="180"/>
      <c r="AXI26" s="180"/>
      <c r="AXJ26" s="180"/>
      <c r="AXK26" s="180"/>
      <c r="AXL26" s="180"/>
      <c r="AXM26" s="180"/>
      <c r="AXN26" s="180"/>
      <c r="AXO26" s="180"/>
      <c r="AXP26" s="180"/>
      <c r="AXQ26" s="180"/>
      <c r="AXR26" s="180"/>
      <c r="AXS26" s="180"/>
      <c r="AXT26" s="180"/>
      <c r="AXU26" s="180"/>
      <c r="AXV26" s="180"/>
      <c r="AXW26" s="180"/>
      <c r="AXX26" s="180"/>
      <c r="AXY26" s="180"/>
      <c r="AXZ26" s="180"/>
      <c r="AYA26" s="180"/>
      <c r="AYB26" s="180"/>
      <c r="AYC26" s="180"/>
      <c r="AYD26" s="180"/>
      <c r="AYE26" s="180"/>
      <c r="AYF26" s="180"/>
      <c r="AYG26" s="180"/>
      <c r="AYH26" s="180"/>
      <c r="AYI26" s="180"/>
      <c r="AYJ26" s="180"/>
      <c r="AYK26" s="180"/>
      <c r="AYL26" s="180"/>
      <c r="AYM26" s="180"/>
      <c r="AYN26" s="180"/>
      <c r="AYO26" s="180"/>
      <c r="AYP26" s="180"/>
      <c r="AYQ26" s="180"/>
      <c r="AYR26" s="180"/>
      <c r="AYS26" s="180"/>
      <c r="AYT26" s="180"/>
      <c r="AYU26" s="180"/>
      <c r="AYV26" s="180"/>
      <c r="AYW26" s="180"/>
      <c r="AYX26" s="180"/>
      <c r="AYY26" s="180"/>
      <c r="AYZ26" s="180"/>
      <c r="AZA26" s="180"/>
      <c r="AZB26" s="180"/>
      <c r="AZC26" s="180"/>
      <c r="AZD26" s="180"/>
      <c r="AZE26" s="180"/>
      <c r="AZF26" s="180"/>
      <c r="AZG26" s="180"/>
      <c r="AZH26" s="180"/>
      <c r="AZI26" s="180"/>
      <c r="AZJ26" s="180"/>
      <c r="AZK26" s="180"/>
      <c r="AZL26" s="180"/>
      <c r="AZM26" s="180"/>
      <c r="AZN26" s="180"/>
      <c r="AZO26" s="180"/>
      <c r="AZP26" s="180"/>
      <c r="AZQ26" s="180"/>
      <c r="AZR26" s="180"/>
      <c r="AZS26" s="180"/>
      <c r="AZT26" s="180"/>
      <c r="AZU26" s="180"/>
      <c r="AZV26" s="180"/>
      <c r="AZW26" s="180"/>
      <c r="AZX26" s="180"/>
      <c r="AZY26" s="180"/>
      <c r="AZZ26" s="180"/>
      <c r="BAA26" s="180"/>
      <c r="BAB26" s="180"/>
      <c r="BAC26" s="180"/>
      <c r="BAD26" s="180"/>
      <c r="BAE26" s="180"/>
      <c r="BAF26" s="180"/>
      <c r="BAG26" s="180"/>
      <c r="BAH26" s="180"/>
      <c r="BAI26" s="180"/>
      <c r="BAJ26" s="180"/>
      <c r="BAK26" s="180"/>
      <c r="BAL26" s="180"/>
      <c r="BAM26" s="180"/>
      <c r="BAN26" s="180"/>
      <c r="BAO26" s="180"/>
      <c r="BAP26" s="180"/>
      <c r="BAQ26" s="180"/>
      <c r="BAR26" s="180"/>
      <c r="BAS26" s="180"/>
      <c r="BAT26" s="180"/>
      <c r="BAU26" s="180"/>
      <c r="BAV26" s="180"/>
      <c r="BAW26" s="180"/>
      <c r="BAX26" s="180"/>
      <c r="BAY26" s="180"/>
      <c r="BAZ26" s="180"/>
      <c r="BBA26" s="180"/>
      <c r="BBB26" s="180"/>
      <c r="BBC26" s="180"/>
      <c r="BBD26" s="180"/>
      <c r="BBE26" s="180"/>
      <c r="BBF26" s="180"/>
      <c r="BBG26" s="180"/>
      <c r="BBH26" s="180"/>
      <c r="BBI26" s="180"/>
      <c r="BBJ26" s="180"/>
      <c r="BBK26" s="180"/>
      <c r="BBL26" s="180"/>
      <c r="BBM26" s="180"/>
      <c r="BBN26" s="180"/>
      <c r="BBO26" s="180"/>
      <c r="BBP26" s="180"/>
      <c r="BBQ26" s="180"/>
      <c r="BBR26" s="180"/>
      <c r="BBS26" s="180"/>
      <c r="BBT26" s="180"/>
      <c r="BBU26" s="180"/>
      <c r="BBV26" s="180"/>
      <c r="BBW26" s="180"/>
      <c r="BBX26" s="180"/>
      <c r="BBY26" s="180"/>
      <c r="BBZ26" s="180"/>
      <c r="BCA26" s="180"/>
      <c r="BCB26" s="180"/>
      <c r="BCC26" s="180"/>
      <c r="BCD26" s="180"/>
      <c r="BCE26" s="180"/>
      <c r="BCF26" s="180"/>
      <c r="BCG26" s="180"/>
      <c r="BCH26" s="180"/>
      <c r="BCI26" s="180"/>
      <c r="BCJ26" s="180"/>
      <c r="BCK26" s="180"/>
      <c r="BCL26" s="180"/>
      <c r="BCM26" s="180"/>
      <c r="BCN26" s="180"/>
      <c r="BCO26" s="180"/>
      <c r="BCP26" s="180"/>
      <c r="BCQ26" s="180"/>
      <c r="BCR26" s="180"/>
      <c r="BCS26" s="180"/>
      <c r="BCT26" s="180"/>
      <c r="BCU26" s="180"/>
      <c r="BCV26" s="180"/>
      <c r="BCW26" s="180"/>
      <c r="BCX26" s="180"/>
      <c r="BCY26" s="180"/>
      <c r="BCZ26" s="180"/>
      <c r="BDA26" s="180"/>
      <c r="BDB26" s="180"/>
      <c r="BDC26" s="180"/>
      <c r="BDD26" s="180"/>
      <c r="BDE26" s="180"/>
      <c r="BDF26" s="180"/>
      <c r="BDG26" s="180"/>
      <c r="BDH26" s="180"/>
      <c r="BDI26" s="180"/>
      <c r="BDJ26" s="180"/>
      <c r="BDK26" s="180"/>
      <c r="BDL26" s="180"/>
      <c r="BDM26" s="180"/>
      <c r="BDN26" s="180"/>
      <c r="BDO26" s="180"/>
      <c r="BDP26" s="180"/>
      <c r="BDQ26" s="180"/>
      <c r="BDR26" s="180"/>
      <c r="BDS26" s="180"/>
      <c r="BDT26" s="180"/>
      <c r="BDU26" s="180"/>
      <c r="BDV26" s="180"/>
      <c r="BDW26" s="180"/>
      <c r="BDX26" s="180"/>
      <c r="BDY26" s="180"/>
      <c r="BDZ26" s="180"/>
      <c r="BEA26" s="180"/>
      <c r="BEB26" s="180"/>
      <c r="BEC26" s="180"/>
      <c r="BED26" s="180"/>
      <c r="BEE26" s="180"/>
      <c r="BEF26" s="180"/>
      <c r="BEG26" s="180"/>
      <c r="BEH26" s="180"/>
      <c r="BEI26" s="180"/>
      <c r="BEJ26" s="180"/>
      <c r="BEK26" s="180"/>
      <c r="BEL26" s="180"/>
      <c r="BEM26" s="180"/>
      <c r="BEN26" s="180"/>
      <c r="BEO26" s="180"/>
      <c r="BEP26" s="180"/>
      <c r="BEQ26" s="180"/>
      <c r="BER26" s="180"/>
      <c r="BES26" s="180"/>
      <c r="BET26" s="180"/>
      <c r="BEU26" s="180"/>
      <c r="BEV26" s="180"/>
      <c r="BEW26" s="180"/>
      <c r="BEX26" s="180"/>
      <c r="BEY26" s="180"/>
      <c r="BEZ26" s="180"/>
      <c r="BFA26" s="180"/>
      <c r="BFB26" s="180"/>
      <c r="BFC26" s="180"/>
      <c r="BFD26" s="180"/>
      <c r="BFE26" s="180"/>
      <c r="BFF26" s="180"/>
      <c r="BFG26" s="180"/>
      <c r="BFH26" s="180"/>
      <c r="BFI26" s="180"/>
      <c r="BFJ26" s="180"/>
      <c r="BFK26" s="180"/>
      <c r="BFL26" s="180"/>
      <c r="BFM26" s="180"/>
      <c r="BFN26" s="180"/>
      <c r="BFO26" s="180"/>
      <c r="BFP26" s="180"/>
      <c r="BFQ26" s="180"/>
      <c r="BFR26" s="180"/>
      <c r="BFS26" s="180"/>
      <c r="BFT26" s="180"/>
      <c r="BFU26" s="180"/>
      <c r="BFV26" s="180"/>
      <c r="BFW26" s="180"/>
      <c r="BFX26" s="180"/>
      <c r="BFY26" s="180"/>
      <c r="BFZ26" s="180"/>
      <c r="BGA26" s="180"/>
      <c r="BGB26" s="180"/>
      <c r="BGC26" s="180"/>
      <c r="BGD26" s="180"/>
      <c r="BGE26" s="180"/>
      <c r="BGF26" s="180"/>
      <c r="BGG26" s="180"/>
      <c r="BGH26" s="180"/>
      <c r="BGI26" s="180"/>
      <c r="BGJ26" s="180"/>
      <c r="BGK26" s="180"/>
      <c r="BGL26" s="180"/>
      <c r="BGM26" s="180"/>
      <c r="BGN26" s="180"/>
      <c r="BGO26" s="180"/>
      <c r="BGP26" s="180"/>
      <c r="BGQ26" s="180"/>
      <c r="BGR26" s="180"/>
      <c r="BGS26" s="180"/>
      <c r="BGT26" s="180"/>
      <c r="BGU26" s="180"/>
      <c r="BGV26" s="180"/>
      <c r="BGW26" s="180"/>
      <c r="BGX26" s="180"/>
      <c r="BGY26" s="180"/>
      <c r="BGZ26" s="180"/>
      <c r="BHA26" s="180"/>
      <c r="BHB26" s="180"/>
      <c r="BHC26" s="180"/>
      <c r="BHD26" s="180"/>
      <c r="BHE26" s="180"/>
      <c r="BHF26" s="180"/>
      <c r="BHG26" s="180"/>
      <c r="BHH26" s="180"/>
      <c r="BHI26" s="180"/>
      <c r="BHJ26" s="180"/>
      <c r="BHK26" s="180"/>
      <c r="BHL26" s="180"/>
      <c r="BHM26" s="180"/>
      <c r="BHN26" s="180"/>
      <c r="BHO26" s="180"/>
      <c r="BHP26" s="180"/>
      <c r="BHQ26" s="180"/>
      <c r="BHR26" s="180"/>
      <c r="BHS26" s="180"/>
      <c r="BHT26" s="180"/>
      <c r="BHU26" s="180"/>
      <c r="BHV26" s="180"/>
      <c r="BHW26" s="180"/>
      <c r="BHX26" s="180"/>
      <c r="BHY26" s="180"/>
      <c r="BHZ26" s="180"/>
      <c r="BIA26" s="180"/>
      <c r="BIB26" s="180"/>
      <c r="BIC26" s="180"/>
      <c r="BID26" s="180"/>
      <c r="BIE26" s="180"/>
      <c r="BIF26" s="180"/>
      <c r="BIG26" s="180"/>
      <c r="BIH26" s="180"/>
      <c r="BII26" s="180"/>
      <c r="BIJ26" s="180"/>
      <c r="BIK26" s="180"/>
      <c r="BIL26" s="180"/>
      <c r="BIM26" s="180"/>
      <c r="BIN26" s="180"/>
      <c r="BIO26" s="180"/>
      <c r="BIP26" s="180"/>
      <c r="BIQ26" s="180"/>
      <c r="BIR26" s="180"/>
      <c r="BIS26" s="180"/>
      <c r="BIT26" s="180"/>
      <c r="BIU26" s="180"/>
      <c r="BIV26" s="180"/>
      <c r="BIW26" s="180"/>
      <c r="BIX26" s="180"/>
      <c r="BIY26" s="180"/>
      <c r="BIZ26" s="180"/>
      <c r="BJA26" s="180"/>
      <c r="BJB26" s="180"/>
      <c r="BJC26" s="180"/>
      <c r="BJD26" s="180"/>
      <c r="BJE26" s="180"/>
      <c r="BJF26" s="180"/>
      <c r="BJG26" s="180"/>
      <c r="BJH26" s="180"/>
      <c r="BJI26" s="180"/>
      <c r="BJJ26" s="180"/>
      <c r="BJK26" s="180"/>
      <c r="BJL26" s="180"/>
      <c r="BJM26" s="180"/>
      <c r="BJN26" s="180"/>
      <c r="BJO26" s="180"/>
      <c r="BJP26" s="180"/>
      <c r="BJQ26" s="180"/>
      <c r="BJR26" s="180"/>
      <c r="BJS26" s="180"/>
      <c r="BJT26" s="180"/>
      <c r="BJU26" s="180"/>
      <c r="BJV26" s="180"/>
      <c r="BJW26" s="180"/>
      <c r="BJX26" s="180"/>
      <c r="BJY26" s="180"/>
      <c r="BJZ26" s="180"/>
      <c r="BKA26" s="180"/>
      <c r="BKB26" s="180"/>
      <c r="BKC26" s="180"/>
      <c r="BKD26" s="180"/>
      <c r="BKE26" s="180"/>
      <c r="BKF26" s="180"/>
      <c r="BKG26" s="180"/>
      <c r="BKH26" s="180"/>
      <c r="BKI26" s="180"/>
      <c r="BKJ26" s="180"/>
      <c r="BKK26" s="180"/>
      <c r="BKL26" s="180"/>
      <c r="BKM26" s="180"/>
      <c r="BKN26" s="180"/>
      <c r="BKO26" s="180"/>
      <c r="BKP26" s="180"/>
      <c r="BKQ26" s="180"/>
      <c r="BKR26" s="180"/>
      <c r="BKS26" s="180"/>
      <c r="BKT26" s="180"/>
      <c r="BKU26" s="180"/>
      <c r="BKV26" s="180"/>
      <c r="BKW26" s="180"/>
      <c r="BKX26" s="180"/>
      <c r="BKY26" s="180"/>
      <c r="BKZ26" s="180"/>
      <c r="BLA26" s="180"/>
      <c r="BLB26" s="180"/>
      <c r="BLC26" s="180"/>
      <c r="BLD26" s="180"/>
      <c r="BLE26" s="180"/>
      <c r="BLF26" s="180"/>
      <c r="BLG26" s="180"/>
      <c r="BLH26" s="180"/>
      <c r="BLI26" s="180"/>
      <c r="BLJ26" s="180"/>
      <c r="BLK26" s="180"/>
      <c r="BLL26" s="180"/>
      <c r="BLM26" s="180"/>
      <c r="BLN26" s="180"/>
      <c r="BLO26" s="180"/>
      <c r="BLP26" s="180"/>
      <c r="BLQ26" s="180"/>
      <c r="BLR26" s="180"/>
      <c r="BLS26" s="180"/>
      <c r="BLT26" s="180"/>
      <c r="BLU26" s="180"/>
      <c r="BLV26" s="180"/>
      <c r="BLW26" s="180"/>
      <c r="BLX26" s="180"/>
      <c r="BLY26" s="180"/>
      <c r="BLZ26" s="180"/>
      <c r="BMA26" s="180"/>
      <c r="BMB26" s="180"/>
      <c r="BMC26" s="180"/>
      <c r="BMD26" s="180"/>
      <c r="BME26" s="180"/>
      <c r="BMF26" s="180"/>
      <c r="BMG26" s="180"/>
      <c r="BMH26" s="180"/>
      <c r="BMI26" s="180"/>
      <c r="BMJ26" s="180"/>
      <c r="BMK26" s="180"/>
      <c r="BML26" s="180"/>
      <c r="BMM26" s="180"/>
      <c r="BMN26" s="180"/>
      <c r="BMO26" s="180"/>
      <c r="BMP26" s="180"/>
      <c r="BMQ26" s="180"/>
      <c r="BMR26" s="180"/>
      <c r="BMS26" s="180"/>
      <c r="BMT26" s="180"/>
      <c r="BMU26" s="180"/>
      <c r="BMV26" s="180"/>
      <c r="BMW26" s="180"/>
      <c r="BMX26" s="180"/>
      <c r="BMY26" s="180"/>
      <c r="BMZ26" s="180"/>
      <c r="BNA26" s="180"/>
      <c r="BNB26" s="180"/>
      <c r="BNC26" s="180"/>
      <c r="BND26" s="180"/>
      <c r="BNE26" s="180"/>
      <c r="BNF26" s="180"/>
      <c r="BNG26" s="180"/>
      <c r="BNH26" s="180"/>
      <c r="BNI26" s="180"/>
      <c r="BNJ26" s="180"/>
      <c r="BNK26" s="180"/>
      <c r="BNL26" s="180"/>
      <c r="BNM26" s="180"/>
      <c r="BNN26" s="180"/>
      <c r="BNO26" s="180"/>
      <c r="BNP26" s="180"/>
      <c r="BNQ26" s="180"/>
      <c r="BNR26" s="180"/>
      <c r="BNS26" s="180"/>
      <c r="BNT26" s="180"/>
      <c r="BNU26" s="180"/>
      <c r="BNV26" s="180"/>
      <c r="BNW26" s="180"/>
      <c r="BNX26" s="180"/>
      <c r="BNY26" s="180"/>
      <c r="BNZ26" s="180"/>
      <c r="BOA26" s="180"/>
      <c r="BOB26" s="180"/>
      <c r="BOC26" s="180"/>
      <c r="BOD26" s="180"/>
      <c r="BOE26" s="180"/>
      <c r="BOF26" s="180"/>
      <c r="BOG26" s="180"/>
      <c r="BOH26" s="180"/>
      <c r="BOI26" s="180"/>
      <c r="BOJ26" s="180"/>
      <c r="BOK26" s="180"/>
      <c r="BOL26" s="180"/>
      <c r="BOM26" s="180"/>
      <c r="BON26" s="180"/>
      <c r="BOO26" s="180"/>
      <c r="BOP26" s="180"/>
      <c r="BOQ26" s="180"/>
      <c r="BOR26" s="180"/>
      <c r="BOS26" s="180"/>
      <c r="BOT26" s="180"/>
      <c r="BOU26" s="180"/>
      <c r="BOV26" s="180"/>
      <c r="BOW26" s="180"/>
      <c r="BOX26" s="180"/>
      <c r="BOY26" s="180"/>
      <c r="BOZ26" s="180"/>
      <c r="BPA26" s="180"/>
      <c r="BPB26" s="180"/>
      <c r="BPC26" s="180"/>
      <c r="BPD26" s="180"/>
      <c r="BPE26" s="180"/>
      <c r="BPF26" s="180"/>
      <c r="BPG26" s="180"/>
      <c r="BPH26" s="180"/>
      <c r="BPI26" s="180"/>
      <c r="BPJ26" s="180"/>
      <c r="BPK26" s="180"/>
      <c r="BPL26" s="180"/>
      <c r="BPM26" s="180"/>
      <c r="BPN26" s="180"/>
      <c r="BPO26" s="180"/>
      <c r="BPP26" s="180"/>
      <c r="BPQ26" s="180"/>
      <c r="BPR26" s="180"/>
      <c r="BPS26" s="180"/>
      <c r="BPT26" s="180"/>
      <c r="BPU26" s="180"/>
      <c r="BPV26" s="180"/>
      <c r="BPW26" s="180"/>
      <c r="BPX26" s="180"/>
      <c r="BPY26" s="180"/>
      <c r="BPZ26" s="180"/>
      <c r="BQA26" s="180"/>
      <c r="BQB26" s="180"/>
      <c r="BQC26" s="180"/>
      <c r="BQD26" s="180"/>
      <c r="BQE26" s="180"/>
      <c r="BQF26" s="180"/>
      <c r="BQG26" s="180"/>
      <c r="BQH26" s="180"/>
      <c r="BQI26" s="180"/>
      <c r="BQJ26" s="180"/>
      <c r="BQK26" s="180"/>
      <c r="BQL26" s="180"/>
      <c r="BQM26" s="180"/>
      <c r="BQN26" s="180"/>
      <c r="BQO26" s="180"/>
      <c r="BQP26" s="180"/>
      <c r="BQQ26" s="180"/>
      <c r="BQR26" s="180"/>
      <c r="BQS26" s="180"/>
      <c r="BQT26" s="180"/>
      <c r="BQU26" s="180"/>
      <c r="BQV26" s="180"/>
      <c r="BQW26" s="180"/>
      <c r="BQX26" s="180"/>
      <c r="BQY26" s="180"/>
      <c r="BQZ26" s="180"/>
      <c r="BRA26" s="180"/>
      <c r="BRB26" s="180"/>
      <c r="BRC26" s="180"/>
      <c r="BRD26" s="180"/>
      <c r="BRE26" s="180"/>
      <c r="BRF26" s="180"/>
      <c r="BRG26" s="180"/>
      <c r="BRH26" s="180"/>
      <c r="BRI26" s="180"/>
      <c r="BRJ26" s="180"/>
      <c r="BRK26" s="180"/>
      <c r="BRL26" s="180"/>
      <c r="BRM26" s="180"/>
      <c r="BRN26" s="180"/>
      <c r="BRO26" s="180"/>
      <c r="BRP26" s="180"/>
      <c r="BRQ26" s="180"/>
      <c r="BRR26" s="180"/>
      <c r="BRS26" s="180"/>
      <c r="BRT26" s="180"/>
      <c r="BRU26" s="180"/>
      <c r="BRV26" s="180"/>
      <c r="BRW26" s="180"/>
      <c r="BRX26" s="180"/>
      <c r="BRY26" s="180"/>
      <c r="BRZ26" s="180"/>
      <c r="BSA26" s="180"/>
      <c r="BSB26" s="180"/>
      <c r="BSC26" s="180"/>
      <c r="BSD26" s="180"/>
      <c r="BSE26" s="180"/>
      <c r="BSF26" s="180"/>
      <c r="BSG26" s="180"/>
      <c r="BSH26" s="180"/>
      <c r="BSI26" s="180"/>
      <c r="BSJ26" s="180"/>
      <c r="BSK26" s="180"/>
      <c r="BSL26" s="180"/>
      <c r="BSM26" s="180"/>
      <c r="BSN26" s="180"/>
      <c r="BSO26" s="180"/>
      <c r="BSP26" s="180"/>
      <c r="BSQ26" s="180"/>
      <c r="BSR26" s="180"/>
      <c r="BSS26" s="180"/>
      <c r="BST26" s="180"/>
      <c r="BSU26" s="180"/>
      <c r="BSV26" s="180"/>
      <c r="BSW26" s="180"/>
      <c r="BSX26" s="180"/>
      <c r="BSY26" s="180"/>
      <c r="BSZ26" s="180"/>
      <c r="BTA26" s="180"/>
      <c r="BTB26" s="180"/>
      <c r="BTC26" s="180"/>
      <c r="BTD26" s="180"/>
      <c r="BTE26" s="180"/>
      <c r="BTF26" s="180"/>
      <c r="BTG26" s="180"/>
      <c r="BTH26" s="180"/>
      <c r="BTI26" s="180"/>
      <c r="BTJ26" s="180"/>
      <c r="BTK26" s="180"/>
      <c r="BTL26" s="180"/>
      <c r="BTM26" s="180"/>
      <c r="BTN26" s="180"/>
      <c r="BTO26" s="180"/>
      <c r="BTP26" s="180"/>
      <c r="BTQ26" s="180"/>
      <c r="BTR26" s="180"/>
      <c r="BTS26" s="180"/>
      <c r="BTT26" s="180"/>
      <c r="BTU26" s="180"/>
      <c r="BTV26" s="180"/>
      <c r="BTW26" s="180"/>
      <c r="BTX26" s="180"/>
      <c r="BTY26" s="180"/>
      <c r="BTZ26" s="180"/>
      <c r="BUA26" s="180"/>
      <c r="BUB26" s="180"/>
      <c r="BUC26" s="180"/>
      <c r="BUD26" s="180"/>
      <c r="BUE26" s="180"/>
      <c r="BUF26" s="180"/>
      <c r="BUG26" s="180"/>
      <c r="BUH26" s="180"/>
      <c r="BUI26" s="180"/>
      <c r="BUJ26" s="180"/>
      <c r="BUK26" s="180"/>
      <c r="BUL26" s="180"/>
      <c r="BUM26" s="180"/>
      <c r="BUN26" s="180"/>
      <c r="BUO26" s="180"/>
      <c r="BUP26" s="180"/>
      <c r="BUQ26" s="180"/>
      <c r="BUR26" s="180"/>
      <c r="BUS26" s="180"/>
      <c r="BUT26" s="180"/>
      <c r="BUU26" s="180"/>
      <c r="BUV26" s="180"/>
      <c r="BUW26" s="180"/>
      <c r="BUX26" s="180"/>
      <c r="BUY26" s="180"/>
      <c r="BUZ26" s="180"/>
      <c r="BVA26" s="180"/>
      <c r="BVB26" s="180"/>
      <c r="BVC26" s="180"/>
      <c r="BVD26" s="180"/>
      <c r="BVE26" s="180"/>
      <c r="BVF26" s="180"/>
      <c r="BVG26" s="180"/>
      <c r="BVH26" s="180"/>
      <c r="BVI26" s="180"/>
      <c r="BVJ26" s="180"/>
      <c r="BVK26" s="180"/>
      <c r="BVL26" s="180"/>
      <c r="BVM26" s="180"/>
      <c r="BVN26" s="180"/>
      <c r="BVO26" s="180"/>
      <c r="BVP26" s="180"/>
      <c r="BVQ26" s="180"/>
      <c r="BVR26" s="180"/>
      <c r="BVS26" s="180"/>
      <c r="BVT26" s="180"/>
      <c r="BVU26" s="180"/>
      <c r="BVV26" s="180"/>
      <c r="BVW26" s="180"/>
      <c r="BVX26" s="180"/>
      <c r="BVY26" s="180"/>
      <c r="BVZ26" s="180"/>
      <c r="BWA26" s="180"/>
      <c r="BWB26" s="180"/>
      <c r="BWC26" s="180"/>
      <c r="BWD26" s="180"/>
      <c r="BWE26" s="180"/>
      <c r="BWF26" s="180"/>
      <c r="BWG26" s="180"/>
      <c r="BWH26" s="180"/>
      <c r="BWI26" s="180"/>
      <c r="BWJ26" s="180"/>
      <c r="BWK26" s="180"/>
      <c r="BWL26" s="180"/>
      <c r="BWM26" s="180"/>
      <c r="BWN26" s="180"/>
      <c r="BWO26" s="180"/>
      <c r="BWP26" s="180"/>
      <c r="BWQ26" s="180"/>
      <c r="BWR26" s="180"/>
      <c r="BWS26" s="180"/>
      <c r="BWT26" s="180"/>
      <c r="BWU26" s="180"/>
      <c r="BWV26" s="180"/>
      <c r="BWW26" s="180"/>
      <c r="BWX26" s="180"/>
      <c r="BWY26" s="180"/>
      <c r="BWZ26" s="180"/>
      <c r="BXA26" s="180"/>
      <c r="BXB26" s="180"/>
      <c r="BXC26" s="180"/>
      <c r="BXD26" s="180"/>
      <c r="BXE26" s="180"/>
      <c r="BXF26" s="180"/>
      <c r="BXG26" s="180"/>
      <c r="BXH26" s="180"/>
      <c r="BXI26" s="180"/>
      <c r="BXJ26" s="180"/>
      <c r="BXK26" s="180"/>
      <c r="BXL26" s="180"/>
      <c r="BXM26" s="180"/>
      <c r="BXN26" s="180"/>
      <c r="BXO26" s="180"/>
      <c r="BXP26" s="180"/>
      <c r="BXQ26" s="180"/>
      <c r="BXR26" s="180"/>
      <c r="BXS26" s="180"/>
      <c r="BXT26" s="180"/>
      <c r="BXU26" s="180"/>
      <c r="BXV26" s="180"/>
      <c r="BXW26" s="180"/>
      <c r="BXX26" s="180"/>
      <c r="BXY26" s="180"/>
      <c r="BXZ26" s="180"/>
      <c r="BYA26" s="180"/>
      <c r="BYB26" s="180"/>
      <c r="BYC26" s="180"/>
      <c r="BYD26" s="180"/>
      <c r="BYE26" s="180"/>
      <c r="BYF26" s="180"/>
      <c r="BYG26" s="180"/>
      <c r="BYH26" s="180"/>
      <c r="BYI26" s="180"/>
      <c r="BYJ26" s="180"/>
      <c r="BYK26" s="180"/>
      <c r="BYL26" s="180"/>
      <c r="BYM26" s="180"/>
      <c r="BYN26" s="180"/>
      <c r="BYO26" s="180"/>
      <c r="BYP26" s="180"/>
      <c r="BYQ26" s="180"/>
      <c r="BYR26" s="180"/>
      <c r="BYS26" s="180"/>
      <c r="BYT26" s="180"/>
      <c r="BYU26" s="180"/>
      <c r="BYV26" s="180"/>
      <c r="BYW26" s="180"/>
      <c r="BYX26" s="180"/>
      <c r="BYY26" s="180"/>
      <c r="BYZ26" s="180"/>
      <c r="BZA26" s="180"/>
      <c r="BZB26" s="180"/>
      <c r="BZC26" s="180"/>
      <c r="BZD26" s="180"/>
      <c r="BZE26" s="180"/>
      <c r="BZF26" s="180"/>
      <c r="BZG26" s="180"/>
      <c r="BZH26" s="180"/>
      <c r="BZI26" s="180"/>
      <c r="BZJ26" s="180"/>
      <c r="BZK26" s="180"/>
      <c r="BZL26" s="180"/>
      <c r="BZM26" s="180"/>
      <c r="BZN26" s="180"/>
      <c r="BZO26" s="180"/>
      <c r="BZP26" s="180"/>
      <c r="BZQ26" s="180"/>
      <c r="BZR26" s="180"/>
      <c r="BZS26" s="180"/>
      <c r="BZT26" s="180"/>
      <c r="BZU26" s="180"/>
      <c r="BZV26" s="180"/>
      <c r="BZW26" s="180"/>
      <c r="BZX26" s="180"/>
      <c r="BZY26" s="180"/>
      <c r="BZZ26" s="180"/>
      <c r="CAA26" s="180"/>
      <c r="CAB26" s="180"/>
      <c r="CAC26" s="180"/>
      <c r="CAD26" s="180"/>
      <c r="CAE26" s="180"/>
      <c r="CAF26" s="180"/>
      <c r="CAG26" s="180"/>
      <c r="CAH26" s="180"/>
      <c r="CAI26" s="180"/>
      <c r="CAJ26" s="180"/>
      <c r="CAK26" s="180"/>
      <c r="CAL26" s="180"/>
      <c r="CAM26" s="180"/>
      <c r="CAN26" s="180"/>
      <c r="CAO26" s="180"/>
      <c r="CAP26" s="180"/>
      <c r="CAQ26" s="180"/>
      <c r="CAR26" s="180"/>
      <c r="CAS26" s="180"/>
      <c r="CAT26" s="180"/>
      <c r="CAU26" s="180"/>
      <c r="CAV26" s="180"/>
      <c r="CAW26" s="180"/>
      <c r="CAX26" s="180"/>
      <c r="CAY26" s="180"/>
      <c r="CAZ26" s="180"/>
      <c r="CBA26" s="180"/>
      <c r="CBB26" s="180"/>
      <c r="CBC26" s="180"/>
      <c r="CBD26" s="180"/>
      <c r="CBE26" s="180"/>
      <c r="CBF26" s="180"/>
      <c r="CBG26" s="180"/>
      <c r="CBH26" s="180"/>
      <c r="CBI26" s="180"/>
      <c r="CBJ26" s="180"/>
      <c r="CBK26" s="180"/>
      <c r="CBL26" s="180"/>
      <c r="CBM26" s="180"/>
      <c r="CBN26" s="180"/>
      <c r="CBO26" s="180"/>
      <c r="CBP26" s="180"/>
      <c r="CBQ26" s="180"/>
      <c r="CBR26" s="180"/>
      <c r="CBS26" s="180"/>
      <c r="CBT26" s="180"/>
      <c r="CBU26" s="180"/>
      <c r="CBV26" s="180"/>
      <c r="CBW26" s="180"/>
      <c r="CBX26" s="180"/>
      <c r="CBY26" s="180"/>
      <c r="CBZ26" s="180"/>
      <c r="CCA26" s="180"/>
      <c r="CCB26" s="180"/>
      <c r="CCC26" s="180"/>
      <c r="CCD26" s="180"/>
      <c r="CCE26" s="180"/>
      <c r="CCF26" s="180"/>
      <c r="CCG26" s="180"/>
      <c r="CCH26" s="180"/>
      <c r="CCI26" s="180"/>
      <c r="CCJ26" s="180"/>
      <c r="CCK26" s="180"/>
      <c r="CCL26" s="180"/>
      <c r="CCM26" s="180"/>
      <c r="CCN26" s="180"/>
      <c r="CCO26" s="180"/>
      <c r="CCP26" s="180"/>
      <c r="CCQ26" s="180"/>
      <c r="CCR26" s="180"/>
      <c r="CCS26" s="180"/>
      <c r="CCT26" s="180"/>
      <c r="CCU26" s="180"/>
      <c r="CCV26" s="180"/>
      <c r="CCW26" s="180"/>
      <c r="CCX26" s="180"/>
      <c r="CCY26" s="180"/>
      <c r="CCZ26" s="180"/>
      <c r="CDA26" s="180"/>
      <c r="CDB26" s="180"/>
      <c r="CDC26" s="180"/>
      <c r="CDD26" s="180"/>
      <c r="CDE26" s="180"/>
      <c r="CDF26" s="180"/>
      <c r="CDG26" s="180"/>
      <c r="CDH26" s="180"/>
      <c r="CDI26" s="180"/>
      <c r="CDJ26" s="180"/>
      <c r="CDK26" s="180"/>
      <c r="CDL26" s="180"/>
      <c r="CDM26" s="180"/>
      <c r="CDN26" s="180"/>
      <c r="CDO26" s="180"/>
      <c r="CDP26" s="180"/>
      <c r="CDQ26" s="180"/>
      <c r="CDR26" s="180"/>
      <c r="CDS26" s="180"/>
      <c r="CDT26" s="180"/>
      <c r="CDU26" s="180"/>
      <c r="CDV26" s="180"/>
      <c r="CDW26" s="180"/>
      <c r="CDX26" s="180"/>
      <c r="CDY26" s="180"/>
      <c r="CDZ26" s="180"/>
      <c r="CEA26" s="180"/>
      <c r="CEB26" s="180"/>
      <c r="CEC26" s="180"/>
      <c r="CED26" s="180"/>
      <c r="CEE26" s="180"/>
      <c r="CEF26" s="180"/>
      <c r="CEG26" s="180"/>
      <c r="CEH26" s="180"/>
      <c r="CEI26" s="180"/>
      <c r="CEJ26" s="180"/>
      <c r="CEK26" s="180"/>
      <c r="CEL26" s="180"/>
      <c r="CEM26" s="180"/>
      <c r="CEN26" s="180"/>
      <c r="CEO26" s="180"/>
      <c r="CEP26" s="180"/>
      <c r="CEQ26" s="180"/>
      <c r="CER26" s="180"/>
      <c r="CES26" s="180"/>
      <c r="CET26" s="180"/>
      <c r="CEU26" s="180"/>
      <c r="CEV26" s="180"/>
      <c r="CEW26" s="180"/>
      <c r="CEX26" s="180"/>
      <c r="CEY26" s="180"/>
      <c r="CEZ26" s="180"/>
      <c r="CFA26" s="180"/>
      <c r="CFB26" s="180"/>
      <c r="CFC26" s="180"/>
      <c r="CFD26" s="180"/>
      <c r="CFE26" s="180"/>
      <c r="CFF26" s="180"/>
      <c r="CFG26" s="180"/>
      <c r="CFH26" s="180"/>
      <c r="CFI26" s="180"/>
      <c r="CFJ26" s="180"/>
      <c r="CFK26" s="180"/>
      <c r="CFL26" s="180"/>
      <c r="CFM26" s="180"/>
      <c r="CFN26" s="180"/>
      <c r="CFO26" s="180"/>
      <c r="CFP26" s="180"/>
      <c r="CFQ26" s="180"/>
      <c r="CFR26" s="180"/>
      <c r="CFS26" s="180"/>
      <c r="CFT26" s="180"/>
      <c r="CFU26" s="180"/>
      <c r="CFV26" s="180"/>
      <c r="CFW26" s="180"/>
      <c r="CFX26" s="180"/>
      <c r="CFY26" s="180"/>
      <c r="CFZ26" s="180"/>
      <c r="CGA26" s="180"/>
      <c r="CGB26" s="180"/>
      <c r="CGC26" s="180"/>
      <c r="CGD26" s="180"/>
      <c r="CGE26" s="180"/>
      <c r="CGF26" s="180"/>
      <c r="CGG26" s="180"/>
      <c r="CGH26" s="180"/>
      <c r="CGI26" s="180"/>
      <c r="CGJ26" s="180"/>
      <c r="CGK26" s="180"/>
      <c r="CGL26" s="180"/>
      <c r="CGM26" s="180"/>
      <c r="CGN26" s="180"/>
      <c r="CGO26" s="180"/>
      <c r="CGP26" s="180"/>
      <c r="CGQ26" s="180"/>
      <c r="CGR26" s="180"/>
      <c r="CGS26" s="180"/>
      <c r="CGT26" s="180"/>
      <c r="CGU26" s="180"/>
      <c r="CGV26" s="180"/>
      <c r="CGW26" s="180"/>
      <c r="CGX26" s="180"/>
      <c r="CGY26" s="180"/>
      <c r="CGZ26" s="180"/>
      <c r="CHA26" s="180"/>
      <c r="CHB26" s="180"/>
      <c r="CHC26" s="180"/>
      <c r="CHD26" s="180"/>
      <c r="CHE26" s="180"/>
      <c r="CHF26" s="180"/>
      <c r="CHG26" s="180"/>
      <c r="CHH26" s="180"/>
      <c r="CHI26" s="180"/>
      <c r="CHJ26" s="180"/>
      <c r="CHK26" s="180"/>
      <c r="CHL26" s="180"/>
      <c r="CHM26" s="180"/>
      <c r="CHN26" s="180"/>
      <c r="CHO26" s="180"/>
      <c r="CHP26" s="180"/>
      <c r="CHQ26" s="180"/>
      <c r="CHR26" s="180"/>
      <c r="CHS26" s="180"/>
      <c r="CHT26" s="180"/>
      <c r="CHU26" s="180"/>
      <c r="CHV26" s="180"/>
      <c r="CHW26" s="180"/>
      <c r="CHX26" s="180"/>
      <c r="CHY26" s="180"/>
      <c r="CHZ26" s="180"/>
      <c r="CIA26" s="180"/>
      <c r="CIB26" s="180"/>
      <c r="CIC26" s="180"/>
      <c r="CID26" s="180"/>
      <c r="CIE26" s="180"/>
      <c r="CIF26" s="180"/>
      <c r="CIG26" s="180"/>
      <c r="CIH26" s="180"/>
      <c r="CII26" s="180"/>
      <c r="CIJ26" s="180"/>
      <c r="CIK26" s="180"/>
      <c r="CIL26" s="180"/>
      <c r="CIM26" s="180"/>
      <c r="CIN26" s="180"/>
      <c r="CIO26" s="180"/>
      <c r="CIP26" s="180"/>
      <c r="CIQ26" s="180"/>
      <c r="CIR26" s="180"/>
      <c r="CIS26" s="180"/>
      <c r="CIT26" s="180"/>
      <c r="CIU26" s="180"/>
      <c r="CIV26" s="180"/>
      <c r="CIW26" s="180"/>
      <c r="CIX26" s="180"/>
      <c r="CIY26" s="180"/>
      <c r="CIZ26" s="180"/>
      <c r="CJA26" s="180"/>
      <c r="CJB26" s="180"/>
      <c r="CJC26" s="180"/>
      <c r="CJD26" s="180"/>
      <c r="CJE26" s="180"/>
      <c r="CJF26" s="180"/>
      <c r="CJG26" s="180"/>
      <c r="CJH26" s="180"/>
      <c r="CJI26" s="180"/>
      <c r="CJJ26" s="180"/>
      <c r="CJK26" s="180"/>
      <c r="CJL26" s="180"/>
      <c r="CJM26" s="180"/>
      <c r="CJN26" s="180"/>
      <c r="CJO26" s="180"/>
      <c r="CJP26" s="180"/>
      <c r="CJQ26" s="180"/>
      <c r="CJR26" s="180"/>
      <c r="CJS26" s="180"/>
      <c r="CJT26" s="180"/>
      <c r="CJU26" s="180"/>
      <c r="CJV26" s="180"/>
      <c r="CJW26" s="180"/>
      <c r="CJX26" s="180"/>
      <c r="CJY26" s="180"/>
      <c r="CJZ26" s="180"/>
      <c r="CKA26" s="180"/>
      <c r="CKB26" s="180"/>
      <c r="CKC26" s="180"/>
      <c r="CKD26" s="180"/>
      <c r="CKE26" s="180"/>
      <c r="CKF26" s="180"/>
      <c r="CKG26" s="180"/>
      <c r="CKH26" s="180"/>
      <c r="CKI26" s="180"/>
      <c r="CKJ26" s="180"/>
      <c r="CKK26" s="180"/>
      <c r="CKL26" s="180"/>
      <c r="CKM26" s="180"/>
      <c r="CKN26" s="180"/>
      <c r="CKO26" s="180"/>
      <c r="CKP26" s="180"/>
      <c r="CKQ26" s="180"/>
      <c r="CKR26" s="180"/>
      <c r="CKS26" s="180"/>
      <c r="CKT26" s="180"/>
      <c r="CKU26" s="180"/>
      <c r="CKV26" s="180"/>
      <c r="CKW26" s="180"/>
      <c r="CKX26" s="180"/>
      <c r="CKY26" s="180"/>
      <c r="CKZ26" s="180"/>
      <c r="CLA26" s="180"/>
      <c r="CLB26" s="180"/>
      <c r="CLC26" s="180"/>
      <c r="CLD26" s="180"/>
      <c r="CLE26" s="180"/>
      <c r="CLF26" s="180"/>
      <c r="CLG26" s="180"/>
      <c r="CLH26" s="180"/>
      <c r="CLI26" s="180"/>
      <c r="CLJ26" s="180"/>
      <c r="CLK26" s="180"/>
      <c r="CLL26" s="180"/>
      <c r="CLM26" s="180"/>
      <c r="CLN26" s="180"/>
      <c r="CLO26" s="180"/>
      <c r="CLP26" s="180"/>
      <c r="CLQ26" s="180"/>
      <c r="CLR26" s="180"/>
      <c r="CLS26" s="180"/>
      <c r="CLT26" s="180"/>
      <c r="CLU26" s="180"/>
      <c r="CLV26" s="180"/>
      <c r="CLW26" s="180"/>
      <c r="CLX26" s="180"/>
      <c r="CLY26" s="180"/>
      <c r="CLZ26" s="180"/>
      <c r="CMA26" s="180"/>
      <c r="CMB26" s="180"/>
      <c r="CMC26" s="180"/>
      <c r="CMD26" s="180"/>
      <c r="CME26" s="180"/>
      <c r="CMF26" s="180"/>
      <c r="CMG26" s="180"/>
      <c r="CMH26" s="180"/>
      <c r="CMI26" s="180"/>
      <c r="CMJ26" s="180"/>
      <c r="CMK26" s="180"/>
      <c r="CML26" s="180"/>
      <c r="CMM26" s="180"/>
      <c r="CMN26" s="180"/>
      <c r="CMO26" s="180"/>
      <c r="CMP26" s="180"/>
      <c r="CMQ26" s="180"/>
      <c r="CMR26" s="180"/>
      <c r="CMS26" s="180"/>
      <c r="CMT26" s="180"/>
      <c r="CMU26" s="180"/>
      <c r="CMV26" s="180"/>
      <c r="CMW26" s="180"/>
      <c r="CMX26" s="180"/>
      <c r="CMY26" s="180"/>
      <c r="CMZ26" s="180"/>
      <c r="CNA26" s="180"/>
      <c r="CNB26" s="180"/>
      <c r="CNC26" s="180"/>
      <c r="CND26" s="180"/>
      <c r="CNE26" s="180"/>
      <c r="CNF26" s="180"/>
      <c r="CNG26" s="180"/>
      <c r="CNH26" s="180"/>
      <c r="CNI26" s="180"/>
      <c r="CNJ26" s="180"/>
      <c r="CNK26" s="180"/>
      <c r="CNL26" s="180"/>
      <c r="CNM26" s="180"/>
      <c r="CNN26" s="180"/>
      <c r="CNO26" s="180"/>
      <c r="CNP26" s="180"/>
      <c r="CNQ26" s="180"/>
      <c r="CNR26" s="180"/>
      <c r="CNS26" s="180"/>
      <c r="CNT26" s="180"/>
      <c r="CNU26" s="180"/>
      <c r="CNV26" s="180"/>
      <c r="CNW26" s="180"/>
      <c r="CNX26" s="180"/>
      <c r="CNY26" s="180"/>
      <c r="CNZ26" s="180"/>
      <c r="COA26" s="180"/>
      <c r="COB26" s="180"/>
      <c r="COC26" s="180"/>
      <c r="COD26" s="180"/>
      <c r="COE26" s="180"/>
      <c r="COF26" s="180"/>
      <c r="COG26" s="180"/>
      <c r="COH26" s="180"/>
      <c r="COI26" s="180"/>
      <c r="COJ26" s="180"/>
      <c r="COK26" s="180"/>
      <c r="COL26" s="180"/>
      <c r="COM26" s="180"/>
      <c r="CON26" s="180"/>
      <c r="COO26" s="180"/>
      <c r="COP26" s="180"/>
      <c r="COQ26" s="180"/>
      <c r="COR26" s="180"/>
      <c r="COS26" s="180"/>
      <c r="COT26" s="180"/>
      <c r="COU26" s="180"/>
      <c r="COV26" s="180"/>
      <c r="COW26" s="180"/>
      <c r="COX26" s="180"/>
      <c r="COY26" s="180"/>
      <c r="COZ26" s="180"/>
      <c r="CPA26" s="180"/>
      <c r="CPB26" s="180"/>
      <c r="CPC26" s="180"/>
      <c r="CPD26" s="180"/>
      <c r="CPE26" s="180"/>
      <c r="CPF26" s="180"/>
      <c r="CPG26" s="180"/>
      <c r="CPH26" s="180"/>
      <c r="CPI26" s="180"/>
      <c r="CPJ26" s="180"/>
      <c r="CPK26" s="180"/>
      <c r="CPL26" s="180"/>
      <c r="CPM26" s="180"/>
      <c r="CPN26" s="180"/>
      <c r="CPO26" s="180"/>
      <c r="CPP26" s="180"/>
      <c r="CPQ26" s="180"/>
      <c r="CPR26" s="180"/>
      <c r="CPS26" s="180"/>
      <c r="CPT26" s="180"/>
      <c r="CPU26" s="180"/>
      <c r="CPV26" s="180"/>
      <c r="CPW26" s="180"/>
      <c r="CPX26" s="180"/>
      <c r="CPY26" s="180"/>
      <c r="CPZ26" s="180"/>
      <c r="CQA26" s="180"/>
      <c r="CQB26" s="180"/>
      <c r="CQC26" s="180"/>
      <c r="CQD26" s="180"/>
      <c r="CQE26" s="180"/>
      <c r="CQF26" s="180"/>
      <c r="CQG26" s="180"/>
      <c r="CQH26" s="180"/>
      <c r="CQI26" s="180"/>
      <c r="CQJ26" s="180"/>
      <c r="CQK26" s="180"/>
      <c r="CQL26" s="180"/>
      <c r="CQM26" s="180"/>
      <c r="CQN26" s="180"/>
      <c r="CQO26" s="180"/>
      <c r="CQP26" s="180"/>
      <c r="CQQ26" s="180"/>
      <c r="CQR26" s="180"/>
      <c r="CQS26" s="180"/>
      <c r="CQT26" s="180"/>
      <c r="CQU26" s="180"/>
      <c r="CQV26" s="180"/>
      <c r="CQW26" s="180"/>
      <c r="CQX26" s="180"/>
      <c r="CQY26" s="180"/>
      <c r="CQZ26" s="180"/>
      <c r="CRA26" s="180"/>
      <c r="CRB26" s="180"/>
      <c r="CRC26" s="180"/>
      <c r="CRD26" s="180"/>
      <c r="CRE26" s="180"/>
      <c r="CRF26" s="180"/>
      <c r="CRG26" s="180"/>
      <c r="CRH26" s="180"/>
      <c r="CRI26" s="180"/>
      <c r="CRJ26" s="180"/>
      <c r="CRK26" s="180"/>
      <c r="CRL26" s="180"/>
      <c r="CRM26" s="180"/>
      <c r="CRN26" s="180"/>
      <c r="CRO26" s="180"/>
      <c r="CRP26" s="180"/>
      <c r="CRQ26" s="180"/>
      <c r="CRR26" s="180"/>
      <c r="CRS26" s="180"/>
      <c r="CRT26" s="180"/>
      <c r="CRU26" s="180"/>
      <c r="CRV26" s="180"/>
      <c r="CRW26" s="180"/>
      <c r="CRX26" s="180"/>
      <c r="CRY26" s="180"/>
      <c r="CRZ26" s="180"/>
      <c r="CSA26" s="180"/>
      <c r="CSB26" s="180"/>
      <c r="CSC26" s="180"/>
      <c r="CSD26" s="180"/>
      <c r="CSE26" s="180"/>
      <c r="CSF26" s="180"/>
      <c r="CSG26" s="180"/>
      <c r="CSH26" s="180"/>
      <c r="CSI26" s="180"/>
      <c r="CSJ26" s="180"/>
      <c r="CSK26" s="180"/>
      <c r="CSL26" s="180"/>
      <c r="CSM26" s="180"/>
      <c r="CSN26" s="180"/>
      <c r="CSO26" s="180"/>
      <c r="CSP26" s="180"/>
      <c r="CSQ26" s="180"/>
      <c r="CSR26" s="180"/>
      <c r="CSS26" s="180"/>
      <c r="CST26" s="180"/>
      <c r="CSU26" s="180"/>
      <c r="CSV26" s="180"/>
      <c r="CSW26" s="180"/>
      <c r="CSX26" s="180"/>
      <c r="CSY26" s="180"/>
      <c r="CSZ26" s="180"/>
      <c r="CTA26" s="180"/>
      <c r="CTB26" s="180"/>
      <c r="CTC26" s="180"/>
      <c r="CTD26" s="180"/>
      <c r="CTE26" s="180"/>
      <c r="CTF26" s="180"/>
      <c r="CTG26" s="180"/>
      <c r="CTH26" s="180"/>
      <c r="CTI26" s="180"/>
      <c r="CTJ26" s="180"/>
      <c r="CTK26" s="180"/>
      <c r="CTL26" s="180"/>
      <c r="CTM26" s="180"/>
      <c r="CTN26" s="180"/>
      <c r="CTO26" s="180"/>
      <c r="CTP26" s="180"/>
      <c r="CTQ26" s="180"/>
      <c r="CTR26" s="180"/>
      <c r="CTS26" s="180"/>
      <c r="CTT26" s="180"/>
      <c r="CTU26" s="180"/>
      <c r="CTV26" s="180"/>
      <c r="CTW26" s="180"/>
      <c r="CTX26" s="180"/>
      <c r="CTY26" s="180"/>
      <c r="CTZ26" s="180"/>
      <c r="CUA26" s="180"/>
      <c r="CUB26" s="180"/>
      <c r="CUC26" s="180"/>
      <c r="CUD26" s="180"/>
      <c r="CUE26" s="180"/>
      <c r="CUF26" s="180"/>
      <c r="CUG26" s="180"/>
      <c r="CUH26" s="180"/>
      <c r="CUI26" s="180"/>
      <c r="CUJ26" s="180"/>
      <c r="CUK26" s="180"/>
      <c r="CUL26" s="180"/>
      <c r="CUM26" s="180"/>
      <c r="CUN26" s="180"/>
      <c r="CUO26" s="180"/>
      <c r="CUP26" s="180"/>
      <c r="CUQ26" s="180"/>
      <c r="CUR26" s="180"/>
      <c r="CUS26" s="180"/>
      <c r="CUT26" s="180"/>
      <c r="CUU26" s="180"/>
      <c r="CUV26" s="180"/>
      <c r="CUW26" s="180"/>
      <c r="CUX26" s="180"/>
      <c r="CUY26" s="180"/>
      <c r="CUZ26" s="180"/>
      <c r="CVA26" s="180"/>
      <c r="CVB26" s="180"/>
      <c r="CVC26" s="180"/>
      <c r="CVD26" s="180"/>
      <c r="CVE26" s="180"/>
      <c r="CVF26" s="180"/>
      <c r="CVG26" s="180"/>
      <c r="CVH26" s="180"/>
      <c r="CVI26" s="180"/>
      <c r="CVJ26" s="180"/>
      <c r="CVK26" s="180"/>
      <c r="CVL26" s="180"/>
      <c r="CVM26" s="180"/>
      <c r="CVN26" s="180"/>
      <c r="CVO26" s="180"/>
      <c r="CVP26" s="180"/>
      <c r="CVQ26" s="180"/>
      <c r="CVR26" s="180"/>
      <c r="CVS26" s="180"/>
      <c r="CVT26" s="180"/>
      <c r="CVU26" s="180"/>
      <c r="CVV26" s="180"/>
      <c r="CVW26" s="180"/>
      <c r="CVX26" s="180"/>
      <c r="CVY26" s="180"/>
      <c r="CVZ26" s="180"/>
      <c r="CWA26" s="180"/>
      <c r="CWB26" s="180"/>
      <c r="CWC26" s="180"/>
      <c r="CWD26" s="180"/>
      <c r="CWE26" s="180"/>
      <c r="CWF26" s="180"/>
      <c r="CWG26" s="180"/>
      <c r="CWH26" s="180"/>
      <c r="CWI26" s="180"/>
      <c r="CWJ26" s="180"/>
      <c r="CWK26" s="180"/>
      <c r="CWL26" s="180"/>
      <c r="CWM26" s="180"/>
      <c r="CWN26" s="180"/>
      <c r="CWO26" s="180"/>
      <c r="CWP26" s="180"/>
      <c r="CWQ26" s="180"/>
      <c r="CWR26" s="180"/>
      <c r="CWS26" s="180"/>
      <c r="CWT26" s="180"/>
      <c r="CWU26" s="180"/>
      <c r="CWV26" s="180"/>
      <c r="CWW26" s="180"/>
      <c r="CWX26" s="180"/>
      <c r="CWY26" s="180"/>
      <c r="CWZ26" s="180"/>
      <c r="CXA26" s="180"/>
      <c r="CXB26" s="180"/>
      <c r="CXC26" s="180"/>
      <c r="CXD26" s="180"/>
      <c r="CXE26" s="180"/>
      <c r="CXF26" s="180"/>
      <c r="CXG26" s="180"/>
      <c r="CXH26" s="180"/>
      <c r="CXI26" s="180"/>
      <c r="CXJ26" s="180"/>
      <c r="CXK26" s="180"/>
      <c r="CXL26" s="180"/>
      <c r="CXM26" s="180"/>
      <c r="CXN26" s="180"/>
      <c r="CXO26" s="180"/>
      <c r="CXP26" s="180"/>
      <c r="CXQ26" s="180"/>
      <c r="CXR26" s="180"/>
      <c r="CXS26" s="180"/>
      <c r="CXT26" s="180"/>
      <c r="CXU26" s="180"/>
      <c r="CXV26" s="180"/>
      <c r="CXW26" s="180"/>
      <c r="CXX26" s="180"/>
      <c r="CXY26" s="180"/>
      <c r="CXZ26" s="180"/>
      <c r="CYA26" s="180"/>
      <c r="CYB26" s="180"/>
      <c r="CYC26" s="180"/>
      <c r="CYD26" s="180"/>
      <c r="CYE26" s="180"/>
      <c r="CYF26" s="180"/>
      <c r="CYG26" s="180"/>
      <c r="CYH26" s="180"/>
      <c r="CYI26" s="180"/>
      <c r="CYJ26" s="180"/>
      <c r="CYK26" s="180"/>
      <c r="CYL26" s="180"/>
      <c r="CYM26" s="180"/>
      <c r="CYN26" s="180"/>
      <c r="CYO26" s="180"/>
      <c r="CYP26" s="180"/>
      <c r="CYQ26" s="180"/>
      <c r="CYR26" s="180"/>
      <c r="CYS26" s="180"/>
      <c r="CYT26" s="180"/>
      <c r="CYU26" s="180"/>
      <c r="CYV26" s="180"/>
      <c r="CYW26" s="180"/>
      <c r="CYX26" s="180"/>
      <c r="CYY26" s="180"/>
      <c r="CYZ26" s="180"/>
      <c r="CZA26" s="180"/>
      <c r="CZB26" s="180"/>
      <c r="CZC26" s="180"/>
      <c r="CZD26" s="180"/>
      <c r="CZE26" s="180"/>
      <c r="CZF26" s="180"/>
      <c r="CZG26" s="180"/>
      <c r="CZH26" s="180"/>
      <c r="CZI26" s="180"/>
      <c r="CZJ26" s="180"/>
      <c r="CZK26" s="180"/>
      <c r="CZL26" s="180"/>
      <c r="CZM26" s="180"/>
      <c r="CZN26" s="180"/>
      <c r="CZO26" s="180"/>
      <c r="CZP26" s="180"/>
      <c r="CZQ26" s="180"/>
      <c r="CZR26" s="180"/>
      <c r="CZS26" s="180"/>
      <c r="CZT26" s="180"/>
      <c r="CZU26" s="180"/>
      <c r="CZV26" s="180"/>
      <c r="CZW26" s="180"/>
      <c r="CZX26" s="180"/>
      <c r="CZY26" s="180"/>
      <c r="CZZ26" s="180"/>
      <c r="DAA26" s="180"/>
      <c r="DAB26" s="180"/>
      <c r="DAC26" s="180"/>
      <c r="DAD26" s="180"/>
      <c r="DAE26" s="180"/>
      <c r="DAF26" s="180"/>
      <c r="DAG26" s="180"/>
      <c r="DAH26" s="180"/>
      <c r="DAI26" s="180"/>
      <c r="DAJ26" s="180"/>
      <c r="DAK26" s="180"/>
      <c r="DAL26" s="180"/>
      <c r="DAM26" s="180"/>
      <c r="DAN26" s="180"/>
      <c r="DAO26" s="180"/>
      <c r="DAP26" s="180"/>
      <c r="DAQ26" s="180"/>
      <c r="DAR26" s="180"/>
      <c r="DAS26" s="180"/>
      <c r="DAT26" s="180"/>
      <c r="DAU26" s="180"/>
      <c r="DAV26" s="180"/>
      <c r="DAW26" s="180"/>
      <c r="DAX26" s="180"/>
      <c r="DAY26" s="180"/>
      <c r="DAZ26" s="180"/>
      <c r="DBA26" s="180"/>
      <c r="DBB26" s="180"/>
      <c r="DBC26" s="180"/>
      <c r="DBD26" s="180"/>
      <c r="DBE26" s="180"/>
      <c r="DBF26" s="180"/>
      <c r="DBG26" s="180"/>
      <c r="DBH26" s="180"/>
      <c r="DBI26" s="180"/>
      <c r="DBJ26" s="180"/>
      <c r="DBK26" s="180"/>
      <c r="DBL26" s="180"/>
      <c r="DBM26" s="180"/>
      <c r="DBN26" s="180"/>
      <c r="DBO26" s="180"/>
      <c r="DBP26" s="180"/>
      <c r="DBQ26" s="180"/>
      <c r="DBR26" s="180"/>
      <c r="DBS26" s="180"/>
      <c r="DBT26" s="180"/>
      <c r="DBU26" s="180"/>
      <c r="DBV26" s="180"/>
      <c r="DBW26" s="180"/>
      <c r="DBX26" s="180"/>
      <c r="DBY26" s="180"/>
      <c r="DBZ26" s="180"/>
      <c r="DCA26" s="180"/>
      <c r="DCB26" s="180"/>
      <c r="DCC26" s="180"/>
      <c r="DCD26" s="180"/>
      <c r="DCE26" s="180"/>
      <c r="DCF26" s="180"/>
      <c r="DCG26" s="180"/>
      <c r="DCH26" s="180"/>
      <c r="DCI26" s="180"/>
      <c r="DCJ26" s="180"/>
      <c r="DCK26" s="180"/>
      <c r="DCL26" s="180"/>
      <c r="DCM26" s="180"/>
      <c r="DCN26" s="180"/>
      <c r="DCO26" s="180"/>
      <c r="DCP26" s="180"/>
      <c r="DCQ26" s="180"/>
      <c r="DCR26" s="180"/>
      <c r="DCS26" s="180"/>
      <c r="DCT26" s="180"/>
      <c r="DCU26" s="180"/>
      <c r="DCV26" s="180"/>
      <c r="DCW26" s="180"/>
      <c r="DCX26" s="180"/>
      <c r="DCY26" s="180"/>
      <c r="DCZ26" s="180"/>
      <c r="DDA26" s="180"/>
      <c r="DDB26" s="180"/>
      <c r="DDC26" s="180"/>
      <c r="DDD26" s="180"/>
      <c r="DDE26" s="180"/>
      <c r="DDF26" s="180"/>
      <c r="DDG26" s="180"/>
      <c r="DDH26" s="180"/>
      <c r="DDI26" s="180"/>
      <c r="DDJ26" s="180"/>
      <c r="DDK26" s="180"/>
      <c r="DDL26" s="180"/>
      <c r="DDM26" s="180"/>
      <c r="DDN26" s="180"/>
      <c r="DDO26" s="180"/>
      <c r="DDP26" s="180"/>
      <c r="DDQ26" s="180"/>
      <c r="DDR26" s="180"/>
      <c r="DDS26" s="180"/>
      <c r="DDT26" s="180"/>
      <c r="DDU26" s="180"/>
      <c r="DDV26" s="180"/>
      <c r="DDW26" s="180"/>
      <c r="DDX26" s="180"/>
      <c r="DDY26" s="180"/>
      <c r="DDZ26" s="180"/>
      <c r="DEA26" s="180"/>
      <c r="DEB26" s="180"/>
      <c r="DEC26" s="180"/>
      <c r="DED26" s="180"/>
      <c r="DEE26" s="180"/>
      <c r="DEF26" s="180"/>
      <c r="DEG26" s="180"/>
      <c r="DEH26" s="180"/>
      <c r="DEI26" s="180"/>
      <c r="DEJ26" s="180"/>
      <c r="DEK26" s="180"/>
      <c r="DEL26" s="180"/>
      <c r="DEM26" s="180"/>
      <c r="DEN26" s="180"/>
      <c r="DEO26" s="180"/>
      <c r="DEP26" s="180"/>
      <c r="DEQ26" s="180"/>
      <c r="DER26" s="180"/>
      <c r="DES26" s="180"/>
      <c r="DET26" s="180"/>
      <c r="DEU26" s="180"/>
      <c r="DEV26" s="180"/>
      <c r="DEW26" s="180"/>
      <c r="DEX26" s="180"/>
      <c r="DEY26" s="180"/>
      <c r="DEZ26" s="180"/>
      <c r="DFA26" s="180"/>
      <c r="DFB26" s="180"/>
      <c r="DFC26" s="180"/>
      <c r="DFD26" s="180"/>
      <c r="DFE26" s="180"/>
      <c r="DFF26" s="180"/>
      <c r="DFG26" s="180"/>
      <c r="DFH26" s="180"/>
      <c r="DFI26" s="180"/>
      <c r="DFJ26" s="180"/>
      <c r="DFK26" s="180"/>
      <c r="DFL26" s="180"/>
      <c r="DFM26" s="180"/>
      <c r="DFN26" s="180"/>
      <c r="DFO26" s="180"/>
      <c r="DFP26" s="180"/>
      <c r="DFQ26" s="180"/>
      <c r="DFR26" s="180"/>
      <c r="DFS26" s="180"/>
      <c r="DFT26" s="180"/>
      <c r="DFU26" s="180"/>
      <c r="DFV26" s="180"/>
      <c r="DFW26" s="180"/>
      <c r="DFX26" s="180"/>
      <c r="DFY26" s="180"/>
      <c r="DFZ26" s="180"/>
      <c r="DGA26" s="180"/>
      <c r="DGB26" s="180"/>
      <c r="DGC26" s="180"/>
      <c r="DGD26" s="180"/>
      <c r="DGE26" s="180"/>
      <c r="DGF26" s="180"/>
      <c r="DGG26" s="180"/>
      <c r="DGH26" s="180"/>
      <c r="DGI26" s="180"/>
      <c r="DGJ26" s="180"/>
      <c r="DGK26" s="180"/>
      <c r="DGL26" s="180"/>
      <c r="DGM26" s="180"/>
      <c r="DGN26" s="180"/>
      <c r="DGO26" s="180"/>
      <c r="DGP26" s="180"/>
      <c r="DGQ26" s="180"/>
      <c r="DGR26" s="180"/>
      <c r="DGS26" s="180"/>
      <c r="DGT26" s="180"/>
      <c r="DGU26" s="180"/>
      <c r="DGV26" s="180"/>
      <c r="DGW26" s="180"/>
      <c r="DGX26" s="180"/>
      <c r="DGY26" s="180"/>
      <c r="DGZ26" s="180"/>
      <c r="DHA26" s="180"/>
      <c r="DHB26" s="180"/>
      <c r="DHC26" s="180"/>
      <c r="DHD26" s="180"/>
      <c r="DHE26" s="180"/>
      <c r="DHF26" s="180"/>
      <c r="DHG26" s="180"/>
      <c r="DHH26" s="180"/>
      <c r="DHI26" s="180"/>
      <c r="DHJ26" s="180"/>
      <c r="DHK26" s="180"/>
      <c r="DHL26" s="180"/>
      <c r="DHM26" s="180"/>
      <c r="DHN26" s="180"/>
      <c r="DHO26" s="180"/>
      <c r="DHP26" s="180"/>
      <c r="DHQ26" s="180"/>
      <c r="DHR26" s="180"/>
      <c r="DHS26" s="180"/>
      <c r="DHT26" s="180"/>
      <c r="DHU26" s="180"/>
      <c r="DHV26" s="180"/>
      <c r="DHW26" s="180"/>
      <c r="DHX26" s="180"/>
      <c r="DHY26" s="180"/>
      <c r="DHZ26" s="180"/>
      <c r="DIA26" s="180"/>
      <c r="DIB26" s="180"/>
      <c r="DIC26" s="180"/>
      <c r="DID26" s="180"/>
      <c r="DIE26" s="180"/>
      <c r="DIF26" s="180"/>
      <c r="DIG26" s="180"/>
      <c r="DIH26" s="180"/>
      <c r="DII26" s="180"/>
      <c r="DIJ26" s="180"/>
      <c r="DIK26" s="180"/>
      <c r="DIL26" s="180"/>
      <c r="DIM26" s="180"/>
      <c r="DIN26" s="180"/>
      <c r="DIO26" s="180"/>
      <c r="DIP26" s="180"/>
    </row>
    <row r="27" spans="1:2954" s="185" customFormat="1" ht="10.5" customHeight="1">
      <c r="A27" s="78" t="s">
        <v>814</v>
      </c>
      <c r="B27" s="67">
        <v>186</v>
      </c>
      <c r="C27" s="67">
        <v>51049783</v>
      </c>
      <c r="D27" s="67">
        <v>4254066.7880778499</v>
      </c>
      <c r="E27" s="67">
        <v>193575576</v>
      </c>
      <c r="F27" s="67">
        <v>12512121.8428638</v>
      </c>
      <c r="G27" s="67">
        <v>920687051</v>
      </c>
      <c r="H27" s="67">
        <v>78562361.992849797</v>
      </c>
      <c r="I27" s="67">
        <v>844701686</v>
      </c>
      <c r="J27" s="67">
        <v>70040252.855368793</v>
      </c>
      <c r="K27" s="67">
        <v>89886434</v>
      </c>
      <c r="L27" s="67">
        <v>6419786.6481135404</v>
      </c>
      <c r="M27" s="67">
        <v>44847854</v>
      </c>
      <c r="N27" s="67">
        <v>2977747.9942940301</v>
      </c>
      <c r="O27" s="67">
        <v>2144748384</v>
      </c>
      <c r="P27" s="67">
        <v>174766338.12156799</v>
      </c>
      <c r="Q27" s="67">
        <v>4422992</v>
      </c>
      <c r="R27" s="67">
        <v>290864.55352931499</v>
      </c>
      <c r="S27" s="180"/>
      <c r="T27" s="180"/>
      <c r="U27" s="180"/>
      <c r="V27" s="180"/>
      <c r="W27" s="180"/>
      <c r="X27" s="180"/>
      <c r="Y27" s="180"/>
      <c r="Z27" s="180"/>
      <c r="AA27" s="180"/>
      <c r="AB27" s="180"/>
      <c r="AC27" s="180"/>
      <c r="AD27" s="180"/>
      <c r="AE27" s="180"/>
      <c r="AF27" s="180"/>
      <c r="AG27" s="180"/>
      <c r="AH27" s="180"/>
      <c r="AI27" s="180"/>
      <c r="AJ27" s="180"/>
      <c r="AK27" s="180"/>
      <c r="AL27" s="180"/>
      <c r="AM27" s="180"/>
      <c r="AN27" s="180"/>
      <c r="AO27" s="180"/>
      <c r="AP27" s="180"/>
      <c r="AQ27" s="180"/>
      <c r="AR27" s="180"/>
      <c r="AS27" s="180"/>
      <c r="AT27" s="180"/>
      <c r="AU27" s="180"/>
      <c r="AV27" s="180"/>
      <c r="AW27" s="180"/>
      <c r="AX27" s="180"/>
      <c r="AY27" s="180"/>
      <c r="AZ27" s="180"/>
      <c r="BA27" s="180"/>
      <c r="BB27" s="180"/>
      <c r="BC27" s="180"/>
      <c r="BD27" s="180"/>
      <c r="BE27" s="180"/>
      <c r="BF27" s="180"/>
      <c r="BG27" s="180"/>
      <c r="BH27" s="180"/>
      <c r="BI27" s="180"/>
      <c r="BJ27" s="180"/>
      <c r="BK27" s="180"/>
      <c r="BL27" s="180"/>
      <c r="BM27" s="180"/>
      <c r="BN27" s="180"/>
      <c r="BO27" s="180"/>
      <c r="BP27" s="180"/>
      <c r="BQ27" s="180"/>
      <c r="BR27" s="180"/>
      <c r="BS27" s="180"/>
      <c r="BT27" s="180"/>
      <c r="BU27" s="180"/>
      <c r="BV27" s="180"/>
      <c r="BW27" s="180"/>
      <c r="BX27" s="180"/>
      <c r="BY27" s="180"/>
      <c r="BZ27" s="180"/>
      <c r="CA27" s="180"/>
      <c r="CB27" s="180"/>
      <c r="CC27" s="180"/>
      <c r="CD27" s="180"/>
      <c r="CE27" s="180"/>
      <c r="CF27" s="180"/>
      <c r="CG27" s="180"/>
      <c r="CH27" s="180"/>
      <c r="CI27" s="180"/>
      <c r="CJ27" s="180"/>
      <c r="CK27" s="180"/>
      <c r="CL27" s="180"/>
      <c r="CM27" s="180"/>
      <c r="CN27" s="180"/>
      <c r="CO27" s="180"/>
      <c r="CP27" s="180"/>
      <c r="CQ27" s="180"/>
      <c r="CR27" s="180"/>
      <c r="CS27" s="180"/>
      <c r="CT27" s="180"/>
      <c r="CU27" s="180"/>
      <c r="CV27" s="180"/>
      <c r="CW27" s="180"/>
      <c r="CX27" s="180"/>
      <c r="CY27" s="180"/>
      <c r="CZ27" s="180"/>
      <c r="DA27" s="180"/>
      <c r="DB27" s="180"/>
      <c r="DC27" s="180"/>
      <c r="DD27" s="180"/>
      <c r="DE27" s="180"/>
      <c r="DF27" s="180"/>
      <c r="DG27" s="180"/>
      <c r="DH27" s="180"/>
      <c r="DI27" s="180"/>
      <c r="DJ27" s="180"/>
      <c r="DK27" s="180"/>
      <c r="DL27" s="180"/>
      <c r="DM27" s="180"/>
      <c r="DN27" s="180"/>
      <c r="DO27" s="180"/>
      <c r="DP27" s="180"/>
      <c r="DQ27" s="180"/>
      <c r="DR27" s="180"/>
      <c r="DS27" s="180"/>
      <c r="DT27" s="180"/>
      <c r="DU27" s="180"/>
      <c r="DV27" s="180"/>
      <c r="DW27" s="180"/>
      <c r="DX27" s="180"/>
      <c r="DY27" s="180"/>
      <c r="DZ27" s="180"/>
      <c r="EA27" s="180"/>
      <c r="EB27" s="180"/>
      <c r="EC27" s="180"/>
      <c r="ED27" s="180"/>
      <c r="EE27" s="180"/>
      <c r="EF27" s="180"/>
      <c r="EG27" s="180"/>
      <c r="EH27" s="180"/>
      <c r="EI27" s="180"/>
      <c r="EJ27" s="180"/>
      <c r="EK27" s="180"/>
      <c r="EL27" s="180"/>
      <c r="EM27" s="180"/>
      <c r="EN27" s="180"/>
      <c r="EO27" s="180"/>
      <c r="EP27" s="180"/>
      <c r="EQ27" s="180"/>
      <c r="ER27" s="180"/>
      <c r="ES27" s="180"/>
      <c r="ET27" s="180"/>
      <c r="EU27" s="180"/>
      <c r="EV27" s="180"/>
      <c r="EW27" s="180"/>
      <c r="EX27" s="180"/>
      <c r="EY27" s="180"/>
      <c r="EZ27" s="180"/>
      <c r="FA27" s="180"/>
      <c r="FB27" s="180"/>
      <c r="FC27" s="180"/>
      <c r="FD27" s="180"/>
      <c r="FE27" s="180"/>
      <c r="FF27" s="180"/>
      <c r="FG27" s="180"/>
      <c r="FH27" s="180"/>
      <c r="FI27" s="180"/>
      <c r="FJ27" s="180"/>
      <c r="FK27" s="180"/>
      <c r="FL27" s="180"/>
      <c r="FM27" s="180"/>
      <c r="FN27" s="180"/>
      <c r="FO27" s="180"/>
      <c r="FP27" s="180"/>
      <c r="FQ27" s="180"/>
      <c r="FR27" s="180"/>
      <c r="FS27" s="180"/>
      <c r="FT27" s="180"/>
      <c r="FU27" s="180"/>
      <c r="FV27" s="180"/>
      <c r="FW27" s="180"/>
      <c r="FX27" s="180"/>
      <c r="FY27" s="180"/>
      <c r="FZ27" s="180"/>
      <c r="GA27" s="180"/>
      <c r="GB27" s="180"/>
      <c r="GC27" s="180"/>
      <c r="GD27" s="180"/>
      <c r="GE27" s="180"/>
      <c r="GF27" s="180"/>
      <c r="GG27" s="180"/>
      <c r="GH27" s="180"/>
      <c r="GI27" s="180"/>
      <c r="GJ27" s="180"/>
      <c r="GK27" s="180"/>
      <c r="GL27" s="180"/>
      <c r="GM27" s="180"/>
      <c r="GN27" s="180"/>
      <c r="GO27" s="180"/>
      <c r="GP27" s="180"/>
      <c r="GQ27" s="180"/>
      <c r="GR27" s="180"/>
      <c r="GS27" s="180"/>
      <c r="GT27" s="180"/>
      <c r="GU27" s="180"/>
      <c r="GV27" s="180"/>
      <c r="GW27" s="180"/>
      <c r="GX27" s="180"/>
      <c r="GY27" s="180"/>
      <c r="GZ27" s="180"/>
      <c r="HA27" s="180"/>
      <c r="HB27" s="180"/>
      <c r="HC27" s="180"/>
      <c r="HD27" s="180"/>
      <c r="HE27" s="180"/>
      <c r="HF27" s="180"/>
      <c r="HG27" s="180"/>
      <c r="HH27" s="180"/>
      <c r="HI27" s="180"/>
      <c r="HJ27" s="180"/>
      <c r="HK27" s="180"/>
      <c r="HL27" s="180"/>
      <c r="HM27" s="180"/>
      <c r="HN27" s="180"/>
      <c r="HO27" s="180"/>
      <c r="HP27" s="180"/>
      <c r="HQ27" s="180"/>
      <c r="HR27" s="180"/>
      <c r="HS27" s="180"/>
      <c r="HT27" s="180"/>
      <c r="HU27" s="180"/>
      <c r="HV27" s="180"/>
      <c r="HW27" s="180"/>
      <c r="HX27" s="180"/>
      <c r="HY27" s="180"/>
      <c r="HZ27" s="180"/>
      <c r="IA27" s="180"/>
      <c r="IB27" s="180"/>
      <c r="IC27" s="180"/>
      <c r="ID27" s="180"/>
      <c r="IE27" s="180"/>
      <c r="IF27" s="180"/>
      <c r="IG27" s="180"/>
      <c r="IH27" s="180"/>
      <c r="II27" s="180"/>
      <c r="IJ27" s="180"/>
      <c r="IK27" s="180"/>
      <c r="IL27" s="180"/>
      <c r="IM27" s="180"/>
      <c r="IN27" s="180"/>
      <c r="IO27" s="180"/>
      <c r="IP27" s="180"/>
      <c r="IQ27" s="180"/>
      <c r="IR27" s="180"/>
      <c r="IS27" s="180"/>
      <c r="IT27" s="180"/>
      <c r="IU27" s="180"/>
      <c r="IV27" s="180"/>
      <c r="IW27" s="180"/>
      <c r="IX27" s="180"/>
      <c r="IY27" s="180"/>
      <c r="IZ27" s="180"/>
      <c r="JA27" s="180"/>
      <c r="JB27" s="180"/>
      <c r="JC27" s="180"/>
      <c r="JD27" s="180"/>
      <c r="JE27" s="180"/>
      <c r="JF27" s="180"/>
      <c r="JG27" s="180"/>
      <c r="JH27" s="180"/>
      <c r="JI27" s="180"/>
      <c r="JJ27" s="180"/>
      <c r="JK27" s="180"/>
      <c r="JL27" s="180"/>
      <c r="JM27" s="180"/>
      <c r="JN27" s="180"/>
      <c r="JO27" s="180"/>
      <c r="JP27" s="180"/>
      <c r="JQ27" s="180"/>
      <c r="JR27" s="180"/>
      <c r="JS27" s="180"/>
      <c r="JT27" s="180"/>
      <c r="JU27" s="180"/>
      <c r="JV27" s="180"/>
      <c r="JW27" s="180"/>
      <c r="JX27" s="180"/>
      <c r="JY27" s="180"/>
      <c r="JZ27" s="180"/>
      <c r="KA27" s="180"/>
      <c r="KB27" s="180"/>
      <c r="KC27" s="180"/>
      <c r="KD27" s="180"/>
      <c r="KE27" s="180"/>
      <c r="KF27" s="180"/>
      <c r="KG27" s="180"/>
      <c r="KH27" s="180"/>
      <c r="KI27" s="180"/>
      <c r="KJ27" s="180"/>
      <c r="KK27" s="180"/>
      <c r="KL27" s="180"/>
      <c r="KM27" s="180"/>
      <c r="KN27" s="180"/>
      <c r="KO27" s="180"/>
      <c r="KP27" s="180"/>
      <c r="KQ27" s="180"/>
      <c r="KR27" s="180"/>
      <c r="KS27" s="180"/>
      <c r="KT27" s="180"/>
      <c r="KU27" s="180"/>
      <c r="KV27" s="180"/>
      <c r="KW27" s="180"/>
      <c r="KX27" s="180"/>
      <c r="KY27" s="180"/>
      <c r="KZ27" s="180"/>
      <c r="LA27" s="180"/>
      <c r="LB27" s="180"/>
      <c r="LC27" s="180"/>
      <c r="LD27" s="180"/>
      <c r="LE27" s="180"/>
      <c r="LF27" s="180"/>
      <c r="LG27" s="180"/>
      <c r="LH27" s="180"/>
      <c r="LI27" s="180"/>
      <c r="LJ27" s="180"/>
      <c r="LK27" s="180"/>
      <c r="LL27" s="180"/>
      <c r="LM27" s="180"/>
      <c r="LN27" s="180"/>
      <c r="LO27" s="180"/>
      <c r="LP27" s="180"/>
      <c r="LQ27" s="180"/>
      <c r="LR27" s="180"/>
      <c r="LS27" s="180"/>
      <c r="LT27" s="180"/>
      <c r="LU27" s="180"/>
      <c r="LV27" s="180"/>
      <c r="LW27" s="180"/>
      <c r="LX27" s="180"/>
      <c r="LY27" s="180"/>
      <c r="LZ27" s="180"/>
      <c r="MA27" s="180"/>
      <c r="MB27" s="180"/>
      <c r="MC27" s="180"/>
      <c r="MD27" s="180"/>
      <c r="ME27" s="180"/>
      <c r="MF27" s="180"/>
      <c r="MG27" s="180"/>
      <c r="MH27" s="180"/>
      <c r="MI27" s="180"/>
      <c r="MJ27" s="180"/>
      <c r="MK27" s="180"/>
      <c r="ML27" s="180"/>
      <c r="MM27" s="180"/>
      <c r="MN27" s="180"/>
      <c r="MO27" s="180"/>
      <c r="MP27" s="180"/>
      <c r="MQ27" s="180"/>
      <c r="MR27" s="180"/>
      <c r="MS27" s="180"/>
      <c r="MT27" s="180"/>
      <c r="MU27" s="180"/>
      <c r="MV27" s="180"/>
      <c r="MW27" s="180"/>
      <c r="MX27" s="180"/>
      <c r="MY27" s="180"/>
      <c r="MZ27" s="180"/>
      <c r="NA27" s="180"/>
      <c r="NB27" s="180"/>
      <c r="NC27" s="180"/>
      <c r="ND27" s="180"/>
      <c r="NE27" s="180"/>
      <c r="NF27" s="180"/>
      <c r="NG27" s="180"/>
      <c r="NH27" s="180"/>
      <c r="NI27" s="180"/>
      <c r="NJ27" s="180"/>
      <c r="NK27" s="180"/>
      <c r="NL27" s="180"/>
      <c r="NM27" s="180"/>
      <c r="NN27" s="180"/>
      <c r="NO27" s="180"/>
      <c r="NP27" s="180"/>
      <c r="NQ27" s="180"/>
      <c r="NR27" s="180"/>
      <c r="NS27" s="180"/>
      <c r="NT27" s="180"/>
      <c r="NU27" s="180"/>
      <c r="NV27" s="180"/>
      <c r="NW27" s="180"/>
      <c r="NX27" s="180"/>
      <c r="NY27" s="180"/>
      <c r="NZ27" s="180"/>
      <c r="OA27" s="180"/>
      <c r="OB27" s="180"/>
      <c r="OC27" s="180"/>
      <c r="OD27" s="180"/>
      <c r="OE27" s="180"/>
      <c r="OF27" s="180"/>
      <c r="OG27" s="180"/>
      <c r="OH27" s="180"/>
      <c r="OI27" s="180"/>
      <c r="OJ27" s="180"/>
      <c r="OK27" s="180"/>
      <c r="OL27" s="180"/>
      <c r="OM27" s="180"/>
      <c r="ON27" s="180"/>
      <c r="OO27" s="180"/>
      <c r="OP27" s="180"/>
      <c r="OQ27" s="180"/>
      <c r="OR27" s="180"/>
      <c r="OS27" s="180"/>
      <c r="OT27" s="180"/>
      <c r="OU27" s="180"/>
      <c r="OV27" s="180"/>
      <c r="OW27" s="180"/>
      <c r="OX27" s="180"/>
      <c r="OY27" s="180"/>
      <c r="OZ27" s="180"/>
      <c r="PA27" s="180"/>
      <c r="PB27" s="180"/>
      <c r="PC27" s="180"/>
      <c r="PD27" s="180"/>
      <c r="PE27" s="180"/>
      <c r="PF27" s="180"/>
      <c r="PG27" s="180"/>
      <c r="PH27" s="180"/>
      <c r="PI27" s="180"/>
      <c r="PJ27" s="180"/>
      <c r="PK27" s="180"/>
      <c r="PL27" s="180"/>
      <c r="PM27" s="180"/>
      <c r="PN27" s="180"/>
      <c r="PO27" s="180"/>
      <c r="PP27" s="180"/>
      <c r="PQ27" s="180"/>
      <c r="PR27" s="180"/>
      <c r="PS27" s="180"/>
      <c r="PT27" s="180"/>
      <c r="PU27" s="180"/>
      <c r="PV27" s="180"/>
      <c r="PW27" s="180"/>
      <c r="PX27" s="180"/>
      <c r="PY27" s="180"/>
      <c r="PZ27" s="180"/>
      <c r="QA27" s="180"/>
      <c r="QB27" s="180"/>
      <c r="QC27" s="180"/>
      <c r="QD27" s="180"/>
      <c r="QE27" s="180"/>
      <c r="QF27" s="180"/>
      <c r="QG27" s="180"/>
      <c r="QH27" s="180"/>
      <c r="QI27" s="180"/>
      <c r="QJ27" s="180"/>
      <c r="QK27" s="180"/>
      <c r="QL27" s="180"/>
      <c r="QM27" s="180"/>
      <c r="QN27" s="180"/>
      <c r="QO27" s="180"/>
      <c r="QP27" s="180"/>
      <c r="QQ27" s="180"/>
      <c r="QR27" s="180"/>
      <c r="QS27" s="180"/>
      <c r="QT27" s="180"/>
      <c r="QU27" s="180"/>
      <c r="QV27" s="180"/>
      <c r="QW27" s="180"/>
      <c r="QX27" s="180"/>
      <c r="QY27" s="180"/>
      <c r="QZ27" s="180"/>
      <c r="RA27" s="180"/>
      <c r="RB27" s="180"/>
      <c r="RC27" s="180"/>
      <c r="RD27" s="180"/>
      <c r="RE27" s="180"/>
      <c r="RF27" s="180"/>
      <c r="RG27" s="180"/>
      <c r="RH27" s="180"/>
      <c r="RI27" s="180"/>
      <c r="RJ27" s="180"/>
      <c r="RK27" s="180"/>
      <c r="RL27" s="180"/>
      <c r="RM27" s="180"/>
      <c r="RN27" s="180"/>
      <c r="RO27" s="180"/>
      <c r="RP27" s="180"/>
      <c r="RQ27" s="180"/>
      <c r="RR27" s="180"/>
      <c r="RS27" s="180"/>
      <c r="RT27" s="180"/>
      <c r="RU27" s="180"/>
      <c r="RV27" s="180"/>
      <c r="RW27" s="180"/>
      <c r="RX27" s="180"/>
      <c r="RY27" s="180"/>
      <c r="RZ27" s="180"/>
      <c r="SA27" s="180"/>
      <c r="SB27" s="180"/>
      <c r="SC27" s="180"/>
      <c r="SD27" s="180"/>
      <c r="SE27" s="180"/>
      <c r="SF27" s="180"/>
      <c r="SG27" s="180"/>
      <c r="SH27" s="180"/>
      <c r="SI27" s="180"/>
      <c r="SJ27" s="180"/>
      <c r="SK27" s="180"/>
      <c r="SL27" s="180"/>
      <c r="SM27" s="180"/>
      <c r="SN27" s="180"/>
      <c r="SO27" s="180"/>
      <c r="SP27" s="180"/>
      <c r="SQ27" s="180"/>
      <c r="SR27" s="180"/>
      <c r="SS27" s="180"/>
      <c r="ST27" s="180"/>
      <c r="SU27" s="180"/>
      <c r="SV27" s="180"/>
      <c r="SW27" s="180"/>
      <c r="SX27" s="180"/>
      <c r="SY27" s="180"/>
      <c r="SZ27" s="180"/>
      <c r="TA27" s="180"/>
      <c r="TB27" s="180"/>
      <c r="TC27" s="180"/>
      <c r="TD27" s="180"/>
      <c r="TE27" s="180"/>
      <c r="TF27" s="180"/>
      <c r="TG27" s="180"/>
      <c r="TH27" s="180"/>
      <c r="TI27" s="180"/>
      <c r="TJ27" s="180"/>
      <c r="TK27" s="180"/>
      <c r="TL27" s="180"/>
      <c r="TM27" s="180"/>
      <c r="TN27" s="180"/>
      <c r="TO27" s="180"/>
      <c r="TP27" s="180"/>
      <c r="TQ27" s="180"/>
      <c r="TR27" s="180"/>
      <c r="TS27" s="180"/>
      <c r="TT27" s="180"/>
      <c r="TU27" s="180"/>
      <c r="TV27" s="180"/>
      <c r="TW27" s="180"/>
      <c r="TX27" s="180"/>
      <c r="TY27" s="180"/>
      <c r="TZ27" s="180"/>
      <c r="UA27" s="180"/>
      <c r="UB27" s="180"/>
      <c r="UC27" s="180"/>
      <c r="UD27" s="180"/>
      <c r="UE27" s="180"/>
      <c r="UF27" s="180"/>
      <c r="UG27" s="180"/>
      <c r="UH27" s="180"/>
      <c r="UI27" s="180"/>
      <c r="UJ27" s="180"/>
      <c r="UK27" s="180"/>
      <c r="UL27" s="180"/>
      <c r="UM27" s="180"/>
      <c r="UN27" s="180"/>
      <c r="UO27" s="180"/>
      <c r="UP27" s="180"/>
      <c r="UQ27" s="180"/>
      <c r="UR27" s="180"/>
      <c r="US27" s="180"/>
      <c r="UT27" s="180"/>
      <c r="UU27" s="180"/>
      <c r="UV27" s="180"/>
      <c r="UW27" s="180"/>
      <c r="UX27" s="180"/>
      <c r="UY27" s="180"/>
      <c r="UZ27" s="180"/>
      <c r="VA27" s="180"/>
      <c r="VB27" s="180"/>
      <c r="VC27" s="180"/>
      <c r="VD27" s="180"/>
      <c r="VE27" s="180"/>
      <c r="VF27" s="180"/>
      <c r="VG27" s="180"/>
      <c r="VH27" s="180"/>
      <c r="VI27" s="180"/>
      <c r="VJ27" s="180"/>
      <c r="VK27" s="180"/>
      <c r="VL27" s="180"/>
      <c r="VM27" s="180"/>
      <c r="VN27" s="180"/>
      <c r="VO27" s="180"/>
      <c r="VP27" s="180"/>
      <c r="VQ27" s="180"/>
      <c r="VR27" s="180"/>
      <c r="VS27" s="180"/>
      <c r="VT27" s="180"/>
      <c r="VU27" s="180"/>
      <c r="VV27" s="180"/>
      <c r="VW27" s="180"/>
      <c r="VX27" s="180"/>
      <c r="VY27" s="180"/>
      <c r="VZ27" s="180"/>
      <c r="WA27" s="180"/>
      <c r="WB27" s="180"/>
      <c r="WC27" s="180"/>
      <c r="WD27" s="180"/>
      <c r="WE27" s="180"/>
      <c r="WF27" s="180"/>
      <c r="WG27" s="180"/>
      <c r="WH27" s="180"/>
      <c r="WI27" s="180"/>
      <c r="WJ27" s="180"/>
      <c r="WK27" s="180"/>
      <c r="WL27" s="180"/>
      <c r="WM27" s="180"/>
      <c r="WN27" s="180"/>
      <c r="WO27" s="180"/>
      <c r="WP27" s="180"/>
      <c r="WQ27" s="180"/>
      <c r="WR27" s="180"/>
      <c r="WS27" s="180"/>
      <c r="WT27" s="180"/>
      <c r="WU27" s="180"/>
      <c r="WV27" s="180"/>
      <c r="WW27" s="180"/>
      <c r="WX27" s="180"/>
      <c r="WY27" s="180"/>
      <c r="WZ27" s="180"/>
      <c r="XA27" s="180"/>
      <c r="XB27" s="180"/>
      <c r="XC27" s="180"/>
      <c r="XD27" s="180"/>
      <c r="XE27" s="180"/>
      <c r="XF27" s="180"/>
      <c r="XG27" s="180"/>
      <c r="XH27" s="180"/>
      <c r="XI27" s="180"/>
      <c r="XJ27" s="180"/>
      <c r="XK27" s="180"/>
      <c r="XL27" s="180"/>
      <c r="XM27" s="180"/>
      <c r="XN27" s="180"/>
      <c r="XO27" s="180"/>
      <c r="XP27" s="180"/>
      <c r="XQ27" s="180"/>
      <c r="XR27" s="180"/>
      <c r="XS27" s="180"/>
      <c r="XT27" s="180"/>
      <c r="XU27" s="180"/>
      <c r="XV27" s="180"/>
      <c r="XW27" s="180"/>
      <c r="XX27" s="180"/>
      <c r="XY27" s="180"/>
      <c r="XZ27" s="180"/>
      <c r="YA27" s="180"/>
      <c r="YB27" s="180"/>
      <c r="YC27" s="180"/>
      <c r="YD27" s="180"/>
      <c r="YE27" s="180"/>
      <c r="YF27" s="180"/>
      <c r="YG27" s="180"/>
      <c r="YH27" s="180"/>
      <c r="YI27" s="180"/>
      <c r="YJ27" s="180"/>
      <c r="YK27" s="180"/>
      <c r="YL27" s="180"/>
      <c r="YM27" s="180"/>
      <c r="YN27" s="180"/>
      <c r="YO27" s="180"/>
      <c r="YP27" s="180"/>
      <c r="YQ27" s="180"/>
      <c r="YR27" s="180"/>
      <c r="YS27" s="180"/>
      <c r="YT27" s="180"/>
      <c r="YU27" s="180"/>
      <c r="YV27" s="180"/>
      <c r="YW27" s="180"/>
      <c r="YX27" s="180"/>
      <c r="YY27" s="180"/>
      <c r="YZ27" s="180"/>
      <c r="ZA27" s="180"/>
      <c r="ZB27" s="180"/>
      <c r="ZC27" s="180"/>
      <c r="ZD27" s="180"/>
      <c r="ZE27" s="180"/>
      <c r="ZF27" s="180"/>
      <c r="ZG27" s="180"/>
      <c r="ZH27" s="180"/>
      <c r="ZI27" s="180"/>
      <c r="ZJ27" s="180"/>
      <c r="ZK27" s="180"/>
      <c r="ZL27" s="180"/>
      <c r="ZM27" s="180"/>
      <c r="ZN27" s="180"/>
      <c r="ZO27" s="180"/>
      <c r="ZP27" s="180"/>
      <c r="ZQ27" s="180"/>
      <c r="ZR27" s="180"/>
      <c r="ZS27" s="180"/>
      <c r="ZT27" s="180"/>
      <c r="ZU27" s="180"/>
      <c r="ZV27" s="180"/>
      <c r="ZW27" s="180"/>
      <c r="ZX27" s="180"/>
      <c r="ZY27" s="180"/>
      <c r="ZZ27" s="180"/>
      <c r="AAA27" s="180"/>
      <c r="AAB27" s="180"/>
      <c r="AAC27" s="180"/>
      <c r="AAD27" s="180"/>
      <c r="AAE27" s="180"/>
      <c r="AAF27" s="180"/>
      <c r="AAG27" s="180"/>
      <c r="AAH27" s="180"/>
      <c r="AAI27" s="180"/>
      <c r="AAJ27" s="180"/>
      <c r="AAK27" s="180"/>
      <c r="AAL27" s="180"/>
      <c r="AAM27" s="180"/>
      <c r="AAN27" s="180"/>
      <c r="AAO27" s="180"/>
      <c r="AAP27" s="180"/>
      <c r="AAQ27" s="180"/>
      <c r="AAR27" s="180"/>
      <c r="AAS27" s="180"/>
      <c r="AAT27" s="180"/>
      <c r="AAU27" s="180"/>
      <c r="AAV27" s="180"/>
      <c r="AAW27" s="180"/>
      <c r="AAX27" s="180"/>
      <c r="AAY27" s="180"/>
      <c r="AAZ27" s="180"/>
      <c r="ABA27" s="180"/>
      <c r="ABB27" s="180"/>
      <c r="ABC27" s="180"/>
      <c r="ABD27" s="180"/>
      <c r="ABE27" s="180"/>
      <c r="ABF27" s="180"/>
      <c r="ABG27" s="180"/>
      <c r="ABH27" s="180"/>
      <c r="ABI27" s="180"/>
      <c r="ABJ27" s="180"/>
      <c r="ABK27" s="180"/>
      <c r="ABL27" s="180"/>
      <c r="ABM27" s="180"/>
      <c r="ABN27" s="180"/>
      <c r="ABO27" s="180"/>
      <c r="ABP27" s="180"/>
      <c r="ABQ27" s="180"/>
      <c r="ABR27" s="180"/>
      <c r="ABS27" s="180"/>
      <c r="ABT27" s="180"/>
      <c r="ABU27" s="180"/>
      <c r="ABV27" s="180"/>
      <c r="ABW27" s="180"/>
      <c r="ABX27" s="180"/>
      <c r="ABY27" s="180"/>
      <c r="ABZ27" s="180"/>
      <c r="ACA27" s="180"/>
      <c r="ACB27" s="180"/>
      <c r="ACC27" s="180"/>
      <c r="ACD27" s="180"/>
      <c r="ACE27" s="180"/>
      <c r="ACF27" s="180"/>
      <c r="ACG27" s="180"/>
      <c r="ACH27" s="180"/>
      <c r="ACI27" s="180"/>
      <c r="ACJ27" s="180"/>
      <c r="ACK27" s="180"/>
      <c r="ACL27" s="180"/>
      <c r="ACM27" s="180"/>
      <c r="ACN27" s="180"/>
      <c r="ACO27" s="180"/>
      <c r="ACP27" s="180"/>
      <c r="ACQ27" s="180"/>
      <c r="ACR27" s="180"/>
      <c r="ACS27" s="180"/>
      <c r="ACT27" s="180"/>
      <c r="ACU27" s="180"/>
      <c r="ACV27" s="180"/>
      <c r="ACW27" s="180"/>
      <c r="ACX27" s="180"/>
      <c r="ACY27" s="180"/>
      <c r="ACZ27" s="180"/>
      <c r="ADA27" s="180"/>
      <c r="ADB27" s="180"/>
      <c r="ADC27" s="180"/>
      <c r="ADD27" s="180"/>
      <c r="ADE27" s="180"/>
      <c r="ADF27" s="180"/>
      <c r="ADG27" s="180"/>
      <c r="ADH27" s="180"/>
      <c r="ADI27" s="180"/>
      <c r="ADJ27" s="180"/>
      <c r="ADK27" s="180"/>
      <c r="ADL27" s="180"/>
      <c r="ADM27" s="180"/>
      <c r="ADN27" s="180"/>
      <c r="ADO27" s="180"/>
      <c r="ADP27" s="180"/>
      <c r="ADQ27" s="180"/>
      <c r="ADR27" s="180"/>
      <c r="ADS27" s="180"/>
      <c r="ADT27" s="180"/>
      <c r="ADU27" s="180"/>
      <c r="ADV27" s="180"/>
      <c r="ADW27" s="180"/>
      <c r="ADX27" s="180"/>
      <c r="ADY27" s="180"/>
      <c r="ADZ27" s="180"/>
      <c r="AEA27" s="180"/>
      <c r="AEB27" s="180"/>
      <c r="AEC27" s="180"/>
      <c r="AED27" s="180"/>
      <c r="AEE27" s="180"/>
      <c r="AEF27" s="180"/>
      <c r="AEG27" s="180"/>
      <c r="AEH27" s="180"/>
      <c r="AEI27" s="180"/>
      <c r="AEJ27" s="180"/>
      <c r="AEK27" s="180"/>
      <c r="AEL27" s="180"/>
      <c r="AEM27" s="180"/>
      <c r="AEN27" s="180"/>
      <c r="AEO27" s="180"/>
      <c r="AEP27" s="180"/>
      <c r="AEQ27" s="180"/>
      <c r="AER27" s="180"/>
      <c r="AES27" s="180"/>
      <c r="AET27" s="180"/>
      <c r="AEU27" s="180"/>
      <c r="AEV27" s="180"/>
      <c r="AEW27" s="180"/>
      <c r="AEX27" s="180"/>
      <c r="AEY27" s="180"/>
      <c r="AEZ27" s="180"/>
      <c r="AFA27" s="180"/>
      <c r="AFB27" s="180"/>
      <c r="AFC27" s="180"/>
      <c r="AFD27" s="180"/>
      <c r="AFE27" s="180"/>
      <c r="AFF27" s="180"/>
      <c r="AFG27" s="180"/>
      <c r="AFH27" s="180"/>
      <c r="AFI27" s="180"/>
      <c r="AFJ27" s="180"/>
      <c r="AFK27" s="180"/>
      <c r="AFL27" s="180"/>
      <c r="AFM27" s="180"/>
      <c r="AFN27" s="180"/>
      <c r="AFO27" s="180"/>
      <c r="AFP27" s="180"/>
      <c r="AFQ27" s="180"/>
      <c r="AFR27" s="180"/>
      <c r="AFS27" s="180"/>
      <c r="AFT27" s="180"/>
      <c r="AFU27" s="180"/>
      <c r="AFV27" s="180"/>
      <c r="AFW27" s="180"/>
      <c r="AFX27" s="180"/>
      <c r="AFY27" s="180"/>
      <c r="AFZ27" s="180"/>
      <c r="AGA27" s="180"/>
      <c r="AGB27" s="180"/>
      <c r="AGC27" s="180"/>
      <c r="AGD27" s="180"/>
      <c r="AGE27" s="180"/>
      <c r="AGF27" s="180"/>
      <c r="AGG27" s="180"/>
      <c r="AGH27" s="180"/>
      <c r="AGI27" s="180"/>
      <c r="AGJ27" s="180"/>
      <c r="AGK27" s="180"/>
      <c r="AGL27" s="180"/>
      <c r="AGM27" s="180"/>
      <c r="AGN27" s="180"/>
      <c r="AGO27" s="180"/>
      <c r="AGP27" s="180"/>
      <c r="AGQ27" s="180"/>
      <c r="AGR27" s="180"/>
      <c r="AGS27" s="180"/>
      <c r="AGT27" s="180"/>
      <c r="AGU27" s="180"/>
      <c r="AGV27" s="180"/>
      <c r="AGW27" s="180"/>
      <c r="AGX27" s="180"/>
      <c r="AGY27" s="180"/>
      <c r="AGZ27" s="180"/>
      <c r="AHA27" s="180"/>
      <c r="AHB27" s="180"/>
      <c r="AHC27" s="180"/>
      <c r="AHD27" s="180"/>
      <c r="AHE27" s="180"/>
      <c r="AHF27" s="180"/>
      <c r="AHG27" s="180"/>
      <c r="AHH27" s="180"/>
      <c r="AHI27" s="180"/>
      <c r="AHJ27" s="180"/>
      <c r="AHK27" s="180"/>
      <c r="AHL27" s="180"/>
      <c r="AHM27" s="180"/>
      <c r="AHN27" s="180"/>
      <c r="AHO27" s="180"/>
      <c r="AHP27" s="180"/>
      <c r="AHQ27" s="180"/>
      <c r="AHR27" s="180"/>
      <c r="AHS27" s="180"/>
      <c r="AHT27" s="180"/>
      <c r="AHU27" s="180"/>
      <c r="AHV27" s="180"/>
      <c r="AHW27" s="180"/>
      <c r="AHX27" s="180"/>
      <c r="AHY27" s="180"/>
      <c r="AHZ27" s="180"/>
      <c r="AIA27" s="180"/>
      <c r="AIB27" s="180"/>
      <c r="AIC27" s="180"/>
      <c r="AID27" s="180"/>
      <c r="AIE27" s="180"/>
      <c r="AIF27" s="180"/>
      <c r="AIG27" s="180"/>
      <c r="AIH27" s="180"/>
      <c r="AII27" s="180"/>
      <c r="AIJ27" s="180"/>
      <c r="AIK27" s="180"/>
      <c r="AIL27" s="180"/>
      <c r="AIM27" s="180"/>
      <c r="AIN27" s="180"/>
      <c r="AIO27" s="180"/>
      <c r="AIP27" s="180"/>
      <c r="AIQ27" s="180"/>
      <c r="AIR27" s="180"/>
      <c r="AIS27" s="180"/>
      <c r="AIT27" s="180"/>
      <c r="AIU27" s="180"/>
      <c r="AIV27" s="180"/>
      <c r="AIW27" s="180"/>
      <c r="AIX27" s="180"/>
      <c r="AIY27" s="180"/>
      <c r="AIZ27" s="180"/>
      <c r="AJA27" s="180"/>
      <c r="AJB27" s="180"/>
      <c r="AJC27" s="180"/>
      <c r="AJD27" s="180"/>
      <c r="AJE27" s="180"/>
      <c r="AJF27" s="180"/>
      <c r="AJG27" s="180"/>
      <c r="AJH27" s="180"/>
      <c r="AJI27" s="180"/>
      <c r="AJJ27" s="180"/>
      <c r="AJK27" s="180"/>
      <c r="AJL27" s="180"/>
      <c r="AJM27" s="180"/>
      <c r="AJN27" s="180"/>
      <c r="AJO27" s="180"/>
      <c r="AJP27" s="180"/>
      <c r="AJQ27" s="180"/>
      <c r="AJR27" s="180"/>
      <c r="AJS27" s="180"/>
      <c r="AJT27" s="180"/>
      <c r="AJU27" s="180"/>
      <c r="AJV27" s="180"/>
      <c r="AJW27" s="180"/>
      <c r="AJX27" s="180"/>
      <c r="AJY27" s="180"/>
      <c r="AJZ27" s="180"/>
      <c r="AKA27" s="180"/>
      <c r="AKB27" s="180"/>
      <c r="AKC27" s="180"/>
      <c r="AKD27" s="180"/>
      <c r="AKE27" s="180"/>
      <c r="AKF27" s="180"/>
      <c r="AKG27" s="180"/>
      <c r="AKH27" s="180"/>
      <c r="AKI27" s="180"/>
      <c r="AKJ27" s="180"/>
      <c r="AKK27" s="180"/>
      <c r="AKL27" s="180"/>
      <c r="AKM27" s="180"/>
      <c r="AKN27" s="180"/>
      <c r="AKO27" s="180"/>
      <c r="AKP27" s="180"/>
      <c r="AKQ27" s="180"/>
      <c r="AKR27" s="180"/>
      <c r="AKS27" s="180"/>
      <c r="AKT27" s="180"/>
      <c r="AKU27" s="180"/>
      <c r="AKV27" s="180"/>
      <c r="AKW27" s="180"/>
      <c r="AKX27" s="180"/>
      <c r="AKY27" s="180"/>
      <c r="AKZ27" s="180"/>
      <c r="ALA27" s="180"/>
      <c r="ALB27" s="180"/>
      <c r="ALC27" s="180"/>
      <c r="ALD27" s="180"/>
      <c r="ALE27" s="180"/>
      <c r="ALF27" s="180"/>
      <c r="ALG27" s="180"/>
      <c r="ALH27" s="180"/>
      <c r="ALI27" s="180"/>
      <c r="ALJ27" s="180"/>
      <c r="ALK27" s="180"/>
      <c r="ALL27" s="180"/>
      <c r="ALM27" s="180"/>
      <c r="ALN27" s="180"/>
      <c r="ALO27" s="180"/>
      <c r="ALP27" s="180"/>
      <c r="ALQ27" s="180"/>
      <c r="ALR27" s="180"/>
      <c r="ALS27" s="180"/>
      <c r="ALT27" s="180"/>
      <c r="ALU27" s="180"/>
      <c r="ALV27" s="180"/>
      <c r="ALW27" s="180"/>
      <c r="ALX27" s="180"/>
      <c r="ALY27" s="180"/>
      <c r="ALZ27" s="180"/>
      <c r="AMA27" s="180"/>
      <c r="AMB27" s="180"/>
      <c r="AMC27" s="180"/>
      <c r="AMD27" s="180"/>
      <c r="AME27" s="180"/>
      <c r="AMF27" s="180"/>
      <c r="AMG27" s="180"/>
      <c r="AMH27" s="180"/>
      <c r="AMI27" s="180"/>
      <c r="AMJ27" s="180"/>
      <c r="AMK27" s="180"/>
      <c r="AML27" s="180"/>
      <c r="AMM27" s="180"/>
      <c r="AMN27" s="180"/>
      <c r="AMO27" s="180"/>
      <c r="AMP27" s="180"/>
      <c r="AMQ27" s="180"/>
      <c r="AMR27" s="180"/>
      <c r="AMS27" s="180"/>
      <c r="AMT27" s="180"/>
      <c r="AMU27" s="180"/>
      <c r="AMV27" s="180"/>
      <c r="AMW27" s="180"/>
      <c r="AMX27" s="180"/>
      <c r="AMY27" s="180"/>
      <c r="AMZ27" s="180"/>
      <c r="ANA27" s="180"/>
      <c r="ANB27" s="180"/>
      <c r="ANC27" s="180"/>
      <c r="AND27" s="180"/>
      <c r="ANE27" s="180"/>
      <c r="ANF27" s="180"/>
      <c r="ANG27" s="180"/>
      <c r="ANH27" s="180"/>
      <c r="ANI27" s="180"/>
      <c r="ANJ27" s="180"/>
      <c r="ANK27" s="180"/>
      <c r="ANL27" s="180"/>
      <c r="ANM27" s="180"/>
      <c r="ANN27" s="180"/>
      <c r="ANO27" s="180"/>
      <c r="ANP27" s="180"/>
      <c r="ANQ27" s="180"/>
      <c r="ANR27" s="180"/>
      <c r="ANS27" s="180"/>
      <c r="ANT27" s="180"/>
      <c r="ANU27" s="180"/>
      <c r="ANV27" s="180"/>
      <c r="ANW27" s="180"/>
      <c r="ANX27" s="180"/>
      <c r="ANY27" s="180"/>
      <c r="ANZ27" s="180"/>
      <c r="AOA27" s="180"/>
      <c r="AOB27" s="180"/>
      <c r="AOC27" s="180"/>
      <c r="AOD27" s="180"/>
      <c r="AOE27" s="180"/>
      <c r="AOF27" s="180"/>
      <c r="AOG27" s="180"/>
      <c r="AOH27" s="180"/>
      <c r="AOI27" s="180"/>
      <c r="AOJ27" s="180"/>
      <c r="AOK27" s="180"/>
      <c r="AOL27" s="180"/>
      <c r="AOM27" s="180"/>
      <c r="AON27" s="180"/>
      <c r="AOO27" s="180"/>
      <c r="AOP27" s="180"/>
      <c r="AOQ27" s="180"/>
      <c r="AOR27" s="180"/>
      <c r="AOS27" s="180"/>
      <c r="AOT27" s="180"/>
      <c r="AOU27" s="180"/>
      <c r="AOV27" s="180"/>
      <c r="AOW27" s="180"/>
      <c r="AOX27" s="180"/>
      <c r="AOY27" s="180"/>
      <c r="AOZ27" s="180"/>
      <c r="APA27" s="180"/>
      <c r="APB27" s="180"/>
      <c r="APC27" s="180"/>
      <c r="APD27" s="180"/>
      <c r="APE27" s="180"/>
      <c r="APF27" s="180"/>
      <c r="APG27" s="180"/>
      <c r="APH27" s="180"/>
      <c r="API27" s="180"/>
      <c r="APJ27" s="180"/>
      <c r="APK27" s="180"/>
      <c r="APL27" s="180"/>
      <c r="APM27" s="180"/>
      <c r="APN27" s="180"/>
      <c r="APO27" s="180"/>
      <c r="APP27" s="180"/>
      <c r="APQ27" s="180"/>
      <c r="APR27" s="180"/>
      <c r="APS27" s="180"/>
      <c r="APT27" s="180"/>
      <c r="APU27" s="180"/>
      <c r="APV27" s="180"/>
      <c r="APW27" s="180"/>
      <c r="APX27" s="180"/>
      <c r="APY27" s="180"/>
      <c r="APZ27" s="180"/>
      <c r="AQA27" s="180"/>
      <c r="AQB27" s="180"/>
      <c r="AQC27" s="180"/>
      <c r="AQD27" s="180"/>
      <c r="AQE27" s="180"/>
      <c r="AQF27" s="180"/>
      <c r="AQG27" s="180"/>
      <c r="AQH27" s="180"/>
      <c r="AQI27" s="180"/>
      <c r="AQJ27" s="180"/>
      <c r="AQK27" s="180"/>
      <c r="AQL27" s="180"/>
      <c r="AQM27" s="180"/>
      <c r="AQN27" s="180"/>
      <c r="AQO27" s="180"/>
      <c r="AQP27" s="180"/>
      <c r="AQQ27" s="180"/>
      <c r="AQR27" s="180"/>
      <c r="AQS27" s="180"/>
      <c r="AQT27" s="180"/>
      <c r="AQU27" s="180"/>
      <c r="AQV27" s="180"/>
      <c r="AQW27" s="180"/>
      <c r="AQX27" s="180"/>
      <c r="AQY27" s="180"/>
      <c r="AQZ27" s="180"/>
      <c r="ARA27" s="180"/>
      <c r="ARB27" s="180"/>
      <c r="ARC27" s="180"/>
      <c r="ARD27" s="180"/>
      <c r="ARE27" s="180"/>
      <c r="ARF27" s="180"/>
      <c r="ARG27" s="180"/>
      <c r="ARH27" s="180"/>
      <c r="ARI27" s="180"/>
      <c r="ARJ27" s="180"/>
      <c r="ARK27" s="180"/>
      <c r="ARL27" s="180"/>
      <c r="ARM27" s="180"/>
      <c r="ARN27" s="180"/>
      <c r="ARO27" s="180"/>
      <c r="ARP27" s="180"/>
      <c r="ARQ27" s="180"/>
      <c r="ARR27" s="180"/>
      <c r="ARS27" s="180"/>
      <c r="ART27" s="180"/>
      <c r="ARU27" s="180"/>
      <c r="ARV27" s="180"/>
      <c r="ARW27" s="180"/>
      <c r="ARX27" s="180"/>
      <c r="ARY27" s="180"/>
      <c r="ARZ27" s="180"/>
      <c r="ASA27" s="180"/>
      <c r="ASB27" s="180"/>
      <c r="ASC27" s="180"/>
      <c r="ASD27" s="180"/>
      <c r="ASE27" s="180"/>
      <c r="ASF27" s="180"/>
      <c r="ASG27" s="180"/>
      <c r="ASH27" s="180"/>
      <c r="ASI27" s="180"/>
      <c r="ASJ27" s="180"/>
      <c r="ASK27" s="180"/>
      <c r="ASL27" s="180"/>
      <c r="ASM27" s="180"/>
      <c r="ASN27" s="180"/>
      <c r="ASO27" s="180"/>
      <c r="ASP27" s="180"/>
      <c r="ASQ27" s="180"/>
      <c r="ASR27" s="180"/>
      <c r="ASS27" s="180"/>
      <c r="AST27" s="180"/>
      <c r="ASU27" s="180"/>
      <c r="ASV27" s="180"/>
      <c r="ASW27" s="180"/>
      <c r="ASX27" s="180"/>
      <c r="ASY27" s="180"/>
      <c r="ASZ27" s="180"/>
      <c r="ATA27" s="180"/>
      <c r="ATB27" s="180"/>
      <c r="ATC27" s="180"/>
      <c r="ATD27" s="180"/>
      <c r="ATE27" s="180"/>
      <c r="ATF27" s="180"/>
      <c r="ATG27" s="180"/>
      <c r="ATH27" s="180"/>
      <c r="ATI27" s="180"/>
      <c r="ATJ27" s="180"/>
      <c r="ATK27" s="180"/>
      <c r="ATL27" s="180"/>
      <c r="ATM27" s="180"/>
      <c r="ATN27" s="180"/>
      <c r="ATO27" s="180"/>
      <c r="ATP27" s="180"/>
      <c r="ATQ27" s="180"/>
      <c r="ATR27" s="180"/>
      <c r="ATS27" s="180"/>
      <c r="ATT27" s="180"/>
      <c r="ATU27" s="180"/>
      <c r="ATV27" s="180"/>
      <c r="ATW27" s="180"/>
      <c r="ATX27" s="180"/>
      <c r="ATY27" s="180"/>
      <c r="ATZ27" s="180"/>
      <c r="AUA27" s="180"/>
      <c r="AUB27" s="180"/>
      <c r="AUC27" s="180"/>
      <c r="AUD27" s="180"/>
      <c r="AUE27" s="180"/>
      <c r="AUF27" s="180"/>
      <c r="AUG27" s="180"/>
      <c r="AUH27" s="180"/>
      <c r="AUI27" s="180"/>
      <c r="AUJ27" s="180"/>
      <c r="AUK27" s="180"/>
      <c r="AUL27" s="180"/>
      <c r="AUM27" s="180"/>
      <c r="AUN27" s="180"/>
      <c r="AUO27" s="180"/>
      <c r="AUP27" s="180"/>
      <c r="AUQ27" s="180"/>
      <c r="AUR27" s="180"/>
      <c r="AUS27" s="180"/>
      <c r="AUT27" s="180"/>
      <c r="AUU27" s="180"/>
      <c r="AUV27" s="180"/>
      <c r="AUW27" s="180"/>
      <c r="AUX27" s="180"/>
      <c r="AUY27" s="180"/>
      <c r="AUZ27" s="180"/>
      <c r="AVA27" s="180"/>
      <c r="AVB27" s="180"/>
      <c r="AVC27" s="180"/>
      <c r="AVD27" s="180"/>
      <c r="AVE27" s="180"/>
      <c r="AVF27" s="180"/>
      <c r="AVG27" s="180"/>
      <c r="AVH27" s="180"/>
      <c r="AVI27" s="180"/>
      <c r="AVJ27" s="180"/>
      <c r="AVK27" s="180"/>
      <c r="AVL27" s="180"/>
      <c r="AVM27" s="180"/>
      <c r="AVN27" s="180"/>
      <c r="AVO27" s="180"/>
      <c r="AVP27" s="180"/>
      <c r="AVQ27" s="180"/>
      <c r="AVR27" s="180"/>
      <c r="AVS27" s="180"/>
      <c r="AVT27" s="180"/>
      <c r="AVU27" s="180"/>
      <c r="AVV27" s="180"/>
      <c r="AVW27" s="180"/>
      <c r="AVX27" s="180"/>
      <c r="AVY27" s="180"/>
      <c r="AVZ27" s="180"/>
      <c r="AWA27" s="180"/>
      <c r="AWB27" s="180"/>
      <c r="AWC27" s="180"/>
      <c r="AWD27" s="180"/>
      <c r="AWE27" s="180"/>
      <c r="AWF27" s="180"/>
      <c r="AWG27" s="180"/>
      <c r="AWH27" s="180"/>
      <c r="AWI27" s="180"/>
      <c r="AWJ27" s="180"/>
      <c r="AWK27" s="180"/>
      <c r="AWL27" s="180"/>
      <c r="AWM27" s="180"/>
      <c r="AWN27" s="180"/>
      <c r="AWO27" s="180"/>
      <c r="AWP27" s="180"/>
      <c r="AWQ27" s="180"/>
      <c r="AWR27" s="180"/>
      <c r="AWS27" s="180"/>
      <c r="AWT27" s="180"/>
      <c r="AWU27" s="180"/>
      <c r="AWV27" s="180"/>
      <c r="AWW27" s="180"/>
      <c r="AWX27" s="180"/>
      <c r="AWY27" s="180"/>
      <c r="AWZ27" s="180"/>
      <c r="AXA27" s="180"/>
      <c r="AXB27" s="180"/>
      <c r="AXC27" s="180"/>
      <c r="AXD27" s="180"/>
      <c r="AXE27" s="180"/>
      <c r="AXF27" s="180"/>
      <c r="AXG27" s="180"/>
      <c r="AXH27" s="180"/>
      <c r="AXI27" s="180"/>
      <c r="AXJ27" s="180"/>
      <c r="AXK27" s="180"/>
      <c r="AXL27" s="180"/>
      <c r="AXM27" s="180"/>
      <c r="AXN27" s="180"/>
      <c r="AXO27" s="180"/>
      <c r="AXP27" s="180"/>
      <c r="AXQ27" s="180"/>
      <c r="AXR27" s="180"/>
      <c r="AXS27" s="180"/>
      <c r="AXT27" s="180"/>
      <c r="AXU27" s="180"/>
      <c r="AXV27" s="180"/>
      <c r="AXW27" s="180"/>
      <c r="AXX27" s="180"/>
      <c r="AXY27" s="180"/>
      <c r="AXZ27" s="180"/>
      <c r="AYA27" s="180"/>
      <c r="AYB27" s="180"/>
      <c r="AYC27" s="180"/>
      <c r="AYD27" s="180"/>
      <c r="AYE27" s="180"/>
      <c r="AYF27" s="180"/>
      <c r="AYG27" s="180"/>
      <c r="AYH27" s="180"/>
      <c r="AYI27" s="180"/>
      <c r="AYJ27" s="180"/>
      <c r="AYK27" s="180"/>
      <c r="AYL27" s="180"/>
      <c r="AYM27" s="180"/>
      <c r="AYN27" s="180"/>
      <c r="AYO27" s="180"/>
      <c r="AYP27" s="180"/>
      <c r="AYQ27" s="180"/>
      <c r="AYR27" s="180"/>
      <c r="AYS27" s="180"/>
      <c r="AYT27" s="180"/>
      <c r="AYU27" s="180"/>
      <c r="AYV27" s="180"/>
      <c r="AYW27" s="180"/>
      <c r="AYX27" s="180"/>
      <c r="AYY27" s="180"/>
      <c r="AYZ27" s="180"/>
      <c r="AZA27" s="180"/>
      <c r="AZB27" s="180"/>
      <c r="AZC27" s="180"/>
      <c r="AZD27" s="180"/>
      <c r="AZE27" s="180"/>
      <c r="AZF27" s="180"/>
      <c r="AZG27" s="180"/>
      <c r="AZH27" s="180"/>
      <c r="AZI27" s="180"/>
      <c r="AZJ27" s="180"/>
      <c r="AZK27" s="180"/>
      <c r="AZL27" s="180"/>
      <c r="AZM27" s="180"/>
      <c r="AZN27" s="180"/>
      <c r="AZO27" s="180"/>
      <c r="AZP27" s="180"/>
      <c r="AZQ27" s="180"/>
      <c r="AZR27" s="180"/>
      <c r="AZS27" s="180"/>
      <c r="AZT27" s="180"/>
      <c r="AZU27" s="180"/>
      <c r="AZV27" s="180"/>
      <c r="AZW27" s="180"/>
      <c r="AZX27" s="180"/>
      <c r="AZY27" s="180"/>
      <c r="AZZ27" s="180"/>
      <c r="BAA27" s="180"/>
      <c r="BAB27" s="180"/>
      <c r="BAC27" s="180"/>
      <c r="BAD27" s="180"/>
      <c r="BAE27" s="180"/>
      <c r="BAF27" s="180"/>
      <c r="BAG27" s="180"/>
      <c r="BAH27" s="180"/>
      <c r="BAI27" s="180"/>
      <c r="BAJ27" s="180"/>
      <c r="BAK27" s="180"/>
      <c r="BAL27" s="180"/>
      <c r="BAM27" s="180"/>
      <c r="BAN27" s="180"/>
      <c r="BAO27" s="180"/>
      <c r="BAP27" s="180"/>
      <c r="BAQ27" s="180"/>
      <c r="BAR27" s="180"/>
      <c r="BAS27" s="180"/>
      <c r="BAT27" s="180"/>
      <c r="BAU27" s="180"/>
      <c r="BAV27" s="180"/>
      <c r="BAW27" s="180"/>
      <c r="BAX27" s="180"/>
      <c r="BAY27" s="180"/>
      <c r="BAZ27" s="180"/>
      <c r="BBA27" s="180"/>
      <c r="BBB27" s="180"/>
      <c r="BBC27" s="180"/>
      <c r="BBD27" s="180"/>
      <c r="BBE27" s="180"/>
      <c r="BBF27" s="180"/>
      <c r="BBG27" s="180"/>
      <c r="BBH27" s="180"/>
      <c r="BBI27" s="180"/>
      <c r="BBJ27" s="180"/>
      <c r="BBK27" s="180"/>
      <c r="BBL27" s="180"/>
      <c r="BBM27" s="180"/>
      <c r="BBN27" s="180"/>
      <c r="BBO27" s="180"/>
      <c r="BBP27" s="180"/>
      <c r="BBQ27" s="180"/>
      <c r="BBR27" s="180"/>
      <c r="BBS27" s="180"/>
      <c r="BBT27" s="180"/>
      <c r="BBU27" s="180"/>
      <c r="BBV27" s="180"/>
      <c r="BBW27" s="180"/>
      <c r="BBX27" s="180"/>
      <c r="BBY27" s="180"/>
      <c r="BBZ27" s="180"/>
      <c r="BCA27" s="180"/>
      <c r="BCB27" s="180"/>
      <c r="BCC27" s="180"/>
      <c r="BCD27" s="180"/>
      <c r="BCE27" s="180"/>
      <c r="BCF27" s="180"/>
      <c r="BCG27" s="180"/>
      <c r="BCH27" s="180"/>
      <c r="BCI27" s="180"/>
      <c r="BCJ27" s="180"/>
      <c r="BCK27" s="180"/>
      <c r="BCL27" s="180"/>
      <c r="BCM27" s="180"/>
      <c r="BCN27" s="180"/>
      <c r="BCO27" s="180"/>
      <c r="BCP27" s="180"/>
      <c r="BCQ27" s="180"/>
      <c r="BCR27" s="180"/>
      <c r="BCS27" s="180"/>
      <c r="BCT27" s="180"/>
      <c r="BCU27" s="180"/>
      <c r="BCV27" s="180"/>
      <c r="BCW27" s="180"/>
      <c r="BCX27" s="180"/>
      <c r="BCY27" s="180"/>
      <c r="BCZ27" s="180"/>
      <c r="BDA27" s="180"/>
      <c r="BDB27" s="180"/>
      <c r="BDC27" s="180"/>
      <c r="BDD27" s="180"/>
      <c r="BDE27" s="180"/>
      <c r="BDF27" s="180"/>
      <c r="BDG27" s="180"/>
      <c r="BDH27" s="180"/>
      <c r="BDI27" s="180"/>
      <c r="BDJ27" s="180"/>
      <c r="BDK27" s="180"/>
      <c r="BDL27" s="180"/>
      <c r="BDM27" s="180"/>
      <c r="BDN27" s="180"/>
      <c r="BDO27" s="180"/>
      <c r="BDP27" s="180"/>
      <c r="BDQ27" s="180"/>
      <c r="BDR27" s="180"/>
      <c r="BDS27" s="180"/>
      <c r="BDT27" s="180"/>
      <c r="BDU27" s="180"/>
      <c r="BDV27" s="180"/>
      <c r="BDW27" s="180"/>
      <c r="BDX27" s="180"/>
      <c r="BDY27" s="180"/>
      <c r="BDZ27" s="180"/>
      <c r="BEA27" s="180"/>
      <c r="BEB27" s="180"/>
      <c r="BEC27" s="180"/>
      <c r="BED27" s="180"/>
      <c r="BEE27" s="180"/>
      <c r="BEF27" s="180"/>
      <c r="BEG27" s="180"/>
      <c r="BEH27" s="180"/>
      <c r="BEI27" s="180"/>
      <c r="BEJ27" s="180"/>
      <c r="BEK27" s="180"/>
      <c r="BEL27" s="180"/>
      <c r="BEM27" s="180"/>
      <c r="BEN27" s="180"/>
      <c r="BEO27" s="180"/>
      <c r="BEP27" s="180"/>
      <c r="BEQ27" s="180"/>
      <c r="BER27" s="180"/>
      <c r="BES27" s="180"/>
      <c r="BET27" s="180"/>
      <c r="BEU27" s="180"/>
      <c r="BEV27" s="180"/>
      <c r="BEW27" s="180"/>
      <c r="BEX27" s="180"/>
      <c r="BEY27" s="180"/>
      <c r="BEZ27" s="180"/>
      <c r="BFA27" s="180"/>
      <c r="BFB27" s="180"/>
      <c r="BFC27" s="180"/>
      <c r="BFD27" s="180"/>
      <c r="BFE27" s="180"/>
      <c r="BFF27" s="180"/>
      <c r="BFG27" s="180"/>
      <c r="BFH27" s="180"/>
      <c r="BFI27" s="180"/>
      <c r="BFJ27" s="180"/>
      <c r="BFK27" s="180"/>
      <c r="BFL27" s="180"/>
      <c r="BFM27" s="180"/>
      <c r="BFN27" s="180"/>
      <c r="BFO27" s="180"/>
      <c r="BFP27" s="180"/>
      <c r="BFQ27" s="180"/>
      <c r="BFR27" s="180"/>
      <c r="BFS27" s="180"/>
      <c r="BFT27" s="180"/>
      <c r="BFU27" s="180"/>
      <c r="BFV27" s="180"/>
      <c r="BFW27" s="180"/>
      <c r="BFX27" s="180"/>
      <c r="BFY27" s="180"/>
      <c r="BFZ27" s="180"/>
      <c r="BGA27" s="180"/>
      <c r="BGB27" s="180"/>
      <c r="BGC27" s="180"/>
      <c r="BGD27" s="180"/>
      <c r="BGE27" s="180"/>
      <c r="BGF27" s="180"/>
      <c r="BGG27" s="180"/>
      <c r="BGH27" s="180"/>
      <c r="BGI27" s="180"/>
      <c r="BGJ27" s="180"/>
      <c r="BGK27" s="180"/>
      <c r="BGL27" s="180"/>
      <c r="BGM27" s="180"/>
      <c r="BGN27" s="180"/>
      <c r="BGO27" s="180"/>
      <c r="BGP27" s="180"/>
      <c r="BGQ27" s="180"/>
      <c r="BGR27" s="180"/>
      <c r="BGS27" s="180"/>
      <c r="BGT27" s="180"/>
      <c r="BGU27" s="180"/>
      <c r="BGV27" s="180"/>
      <c r="BGW27" s="180"/>
      <c r="BGX27" s="180"/>
      <c r="BGY27" s="180"/>
      <c r="BGZ27" s="180"/>
      <c r="BHA27" s="180"/>
      <c r="BHB27" s="180"/>
      <c r="BHC27" s="180"/>
      <c r="BHD27" s="180"/>
      <c r="BHE27" s="180"/>
      <c r="BHF27" s="180"/>
      <c r="BHG27" s="180"/>
      <c r="BHH27" s="180"/>
      <c r="BHI27" s="180"/>
      <c r="BHJ27" s="180"/>
      <c r="BHK27" s="180"/>
      <c r="BHL27" s="180"/>
      <c r="BHM27" s="180"/>
      <c r="BHN27" s="180"/>
      <c r="BHO27" s="180"/>
      <c r="BHP27" s="180"/>
      <c r="BHQ27" s="180"/>
      <c r="BHR27" s="180"/>
      <c r="BHS27" s="180"/>
      <c r="BHT27" s="180"/>
      <c r="BHU27" s="180"/>
      <c r="BHV27" s="180"/>
      <c r="BHW27" s="180"/>
      <c r="BHX27" s="180"/>
      <c r="BHY27" s="180"/>
      <c r="BHZ27" s="180"/>
      <c r="BIA27" s="180"/>
      <c r="BIB27" s="180"/>
      <c r="BIC27" s="180"/>
      <c r="BID27" s="180"/>
      <c r="BIE27" s="180"/>
      <c r="BIF27" s="180"/>
      <c r="BIG27" s="180"/>
      <c r="BIH27" s="180"/>
      <c r="BII27" s="180"/>
      <c r="BIJ27" s="180"/>
      <c r="BIK27" s="180"/>
      <c r="BIL27" s="180"/>
      <c r="BIM27" s="180"/>
      <c r="BIN27" s="180"/>
      <c r="BIO27" s="180"/>
      <c r="BIP27" s="180"/>
      <c r="BIQ27" s="180"/>
      <c r="BIR27" s="180"/>
      <c r="BIS27" s="180"/>
      <c r="BIT27" s="180"/>
      <c r="BIU27" s="180"/>
      <c r="BIV27" s="180"/>
      <c r="BIW27" s="180"/>
      <c r="BIX27" s="180"/>
      <c r="BIY27" s="180"/>
      <c r="BIZ27" s="180"/>
      <c r="BJA27" s="180"/>
      <c r="BJB27" s="180"/>
      <c r="BJC27" s="180"/>
      <c r="BJD27" s="180"/>
      <c r="BJE27" s="180"/>
      <c r="BJF27" s="180"/>
      <c r="BJG27" s="180"/>
      <c r="BJH27" s="180"/>
      <c r="BJI27" s="180"/>
      <c r="BJJ27" s="180"/>
      <c r="BJK27" s="180"/>
      <c r="BJL27" s="180"/>
      <c r="BJM27" s="180"/>
      <c r="BJN27" s="180"/>
      <c r="BJO27" s="180"/>
      <c r="BJP27" s="180"/>
      <c r="BJQ27" s="180"/>
      <c r="BJR27" s="180"/>
      <c r="BJS27" s="180"/>
      <c r="BJT27" s="180"/>
      <c r="BJU27" s="180"/>
      <c r="BJV27" s="180"/>
      <c r="BJW27" s="180"/>
      <c r="BJX27" s="180"/>
      <c r="BJY27" s="180"/>
      <c r="BJZ27" s="180"/>
      <c r="BKA27" s="180"/>
      <c r="BKB27" s="180"/>
      <c r="BKC27" s="180"/>
      <c r="BKD27" s="180"/>
      <c r="BKE27" s="180"/>
      <c r="BKF27" s="180"/>
      <c r="BKG27" s="180"/>
      <c r="BKH27" s="180"/>
      <c r="BKI27" s="180"/>
      <c r="BKJ27" s="180"/>
      <c r="BKK27" s="180"/>
      <c r="BKL27" s="180"/>
      <c r="BKM27" s="180"/>
      <c r="BKN27" s="180"/>
      <c r="BKO27" s="180"/>
      <c r="BKP27" s="180"/>
      <c r="BKQ27" s="180"/>
      <c r="BKR27" s="180"/>
      <c r="BKS27" s="180"/>
      <c r="BKT27" s="180"/>
      <c r="BKU27" s="180"/>
      <c r="BKV27" s="180"/>
      <c r="BKW27" s="180"/>
      <c r="BKX27" s="180"/>
      <c r="BKY27" s="180"/>
      <c r="BKZ27" s="180"/>
      <c r="BLA27" s="180"/>
      <c r="BLB27" s="180"/>
      <c r="BLC27" s="180"/>
      <c r="BLD27" s="180"/>
      <c r="BLE27" s="180"/>
      <c r="BLF27" s="180"/>
      <c r="BLG27" s="180"/>
      <c r="BLH27" s="180"/>
      <c r="BLI27" s="180"/>
      <c r="BLJ27" s="180"/>
      <c r="BLK27" s="180"/>
      <c r="BLL27" s="180"/>
      <c r="BLM27" s="180"/>
      <c r="BLN27" s="180"/>
      <c r="BLO27" s="180"/>
      <c r="BLP27" s="180"/>
      <c r="BLQ27" s="180"/>
      <c r="BLR27" s="180"/>
      <c r="BLS27" s="180"/>
      <c r="BLT27" s="180"/>
      <c r="BLU27" s="180"/>
      <c r="BLV27" s="180"/>
      <c r="BLW27" s="180"/>
      <c r="BLX27" s="180"/>
      <c r="BLY27" s="180"/>
      <c r="BLZ27" s="180"/>
      <c r="BMA27" s="180"/>
      <c r="BMB27" s="180"/>
      <c r="BMC27" s="180"/>
      <c r="BMD27" s="180"/>
      <c r="BME27" s="180"/>
      <c r="BMF27" s="180"/>
      <c r="BMG27" s="180"/>
      <c r="BMH27" s="180"/>
      <c r="BMI27" s="180"/>
      <c r="BMJ27" s="180"/>
      <c r="BMK27" s="180"/>
      <c r="BML27" s="180"/>
      <c r="BMM27" s="180"/>
      <c r="BMN27" s="180"/>
      <c r="BMO27" s="180"/>
      <c r="BMP27" s="180"/>
      <c r="BMQ27" s="180"/>
      <c r="BMR27" s="180"/>
      <c r="BMS27" s="180"/>
      <c r="BMT27" s="180"/>
      <c r="BMU27" s="180"/>
      <c r="BMV27" s="180"/>
      <c r="BMW27" s="180"/>
      <c r="BMX27" s="180"/>
      <c r="BMY27" s="180"/>
      <c r="BMZ27" s="180"/>
      <c r="BNA27" s="180"/>
      <c r="BNB27" s="180"/>
      <c r="BNC27" s="180"/>
      <c r="BND27" s="180"/>
      <c r="BNE27" s="180"/>
      <c r="BNF27" s="180"/>
      <c r="BNG27" s="180"/>
      <c r="BNH27" s="180"/>
      <c r="BNI27" s="180"/>
      <c r="BNJ27" s="180"/>
      <c r="BNK27" s="180"/>
      <c r="BNL27" s="180"/>
      <c r="BNM27" s="180"/>
      <c r="BNN27" s="180"/>
      <c r="BNO27" s="180"/>
      <c r="BNP27" s="180"/>
      <c r="BNQ27" s="180"/>
      <c r="BNR27" s="180"/>
      <c r="BNS27" s="180"/>
      <c r="BNT27" s="180"/>
      <c r="BNU27" s="180"/>
      <c r="BNV27" s="180"/>
      <c r="BNW27" s="180"/>
      <c r="BNX27" s="180"/>
      <c r="BNY27" s="180"/>
      <c r="BNZ27" s="180"/>
      <c r="BOA27" s="180"/>
      <c r="BOB27" s="180"/>
      <c r="BOC27" s="180"/>
      <c r="BOD27" s="180"/>
      <c r="BOE27" s="180"/>
      <c r="BOF27" s="180"/>
      <c r="BOG27" s="180"/>
      <c r="BOH27" s="180"/>
      <c r="BOI27" s="180"/>
      <c r="BOJ27" s="180"/>
      <c r="BOK27" s="180"/>
      <c r="BOL27" s="180"/>
      <c r="BOM27" s="180"/>
      <c r="BON27" s="180"/>
      <c r="BOO27" s="180"/>
      <c r="BOP27" s="180"/>
      <c r="BOQ27" s="180"/>
      <c r="BOR27" s="180"/>
      <c r="BOS27" s="180"/>
      <c r="BOT27" s="180"/>
      <c r="BOU27" s="180"/>
      <c r="BOV27" s="180"/>
      <c r="BOW27" s="180"/>
      <c r="BOX27" s="180"/>
      <c r="BOY27" s="180"/>
      <c r="BOZ27" s="180"/>
      <c r="BPA27" s="180"/>
      <c r="BPB27" s="180"/>
      <c r="BPC27" s="180"/>
      <c r="BPD27" s="180"/>
      <c r="BPE27" s="180"/>
      <c r="BPF27" s="180"/>
      <c r="BPG27" s="180"/>
      <c r="BPH27" s="180"/>
      <c r="BPI27" s="180"/>
      <c r="BPJ27" s="180"/>
      <c r="BPK27" s="180"/>
      <c r="BPL27" s="180"/>
      <c r="BPM27" s="180"/>
      <c r="BPN27" s="180"/>
      <c r="BPO27" s="180"/>
      <c r="BPP27" s="180"/>
      <c r="BPQ27" s="180"/>
      <c r="BPR27" s="180"/>
      <c r="BPS27" s="180"/>
      <c r="BPT27" s="180"/>
      <c r="BPU27" s="180"/>
      <c r="BPV27" s="180"/>
      <c r="BPW27" s="180"/>
      <c r="BPX27" s="180"/>
      <c r="BPY27" s="180"/>
      <c r="BPZ27" s="180"/>
      <c r="BQA27" s="180"/>
      <c r="BQB27" s="180"/>
      <c r="BQC27" s="180"/>
      <c r="BQD27" s="180"/>
      <c r="BQE27" s="180"/>
      <c r="BQF27" s="180"/>
      <c r="BQG27" s="180"/>
      <c r="BQH27" s="180"/>
      <c r="BQI27" s="180"/>
      <c r="BQJ27" s="180"/>
      <c r="BQK27" s="180"/>
      <c r="BQL27" s="180"/>
      <c r="BQM27" s="180"/>
      <c r="BQN27" s="180"/>
      <c r="BQO27" s="180"/>
      <c r="BQP27" s="180"/>
      <c r="BQQ27" s="180"/>
      <c r="BQR27" s="180"/>
      <c r="BQS27" s="180"/>
      <c r="BQT27" s="180"/>
      <c r="BQU27" s="180"/>
      <c r="BQV27" s="180"/>
      <c r="BQW27" s="180"/>
      <c r="BQX27" s="180"/>
      <c r="BQY27" s="180"/>
      <c r="BQZ27" s="180"/>
      <c r="BRA27" s="180"/>
      <c r="BRB27" s="180"/>
      <c r="BRC27" s="180"/>
      <c r="BRD27" s="180"/>
      <c r="BRE27" s="180"/>
      <c r="BRF27" s="180"/>
      <c r="BRG27" s="180"/>
      <c r="BRH27" s="180"/>
      <c r="BRI27" s="180"/>
      <c r="BRJ27" s="180"/>
      <c r="BRK27" s="180"/>
      <c r="BRL27" s="180"/>
      <c r="BRM27" s="180"/>
      <c r="BRN27" s="180"/>
      <c r="BRO27" s="180"/>
      <c r="BRP27" s="180"/>
      <c r="BRQ27" s="180"/>
      <c r="BRR27" s="180"/>
      <c r="BRS27" s="180"/>
      <c r="BRT27" s="180"/>
      <c r="BRU27" s="180"/>
      <c r="BRV27" s="180"/>
      <c r="BRW27" s="180"/>
      <c r="BRX27" s="180"/>
      <c r="BRY27" s="180"/>
      <c r="BRZ27" s="180"/>
      <c r="BSA27" s="180"/>
      <c r="BSB27" s="180"/>
      <c r="BSC27" s="180"/>
      <c r="BSD27" s="180"/>
      <c r="BSE27" s="180"/>
      <c r="BSF27" s="180"/>
      <c r="BSG27" s="180"/>
      <c r="BSH27" s="180"/>
      <c r="BSI27" s="180"/>
      <c r="BSJ27" s="180"/>
      <c r="BSK27" s="180"/>
      <c r="BSL27" s="180"/>
      <c r="BSM27" s="180"/>
      <c r="BSN27" s="180"/>
      <c r="BSO27" s="180"/>
      <c r="BSP27" s="180"/>
      <c r="BSQ27" s="180"/>
      <c r="BSR27" s="180"/>
      <c r="BSS27" s="180"/>
      <c r="BST27" s="180"/>
      <c r="BSU27" s="180"/>
      <c r="BSV27" s="180"/>
      <c r="BSW27" s="180"/>
      <c r="BSX27" s="180"/>
      <c r="BSY27" s="180"/>
      <c r="BSZ27" s="180"/>
      <c r="BTA27" s="180"/>
      <c r="BTB27" s="180"/>
      <c r="BTC27" s="180"/>
      <c r="BTD27" s="180"/>
      <c r="BTE27" s="180"/>
      <c r="BTF27" s="180"/>
      <c r="BTG27" s="180"/>
      <c r="BTH27" s="180"/>
      <c r="BTI27" s="180"/>
      <c r="BTJ27" s="180"/>
      <c r="BTK27" s="180"/>
      <c r="BTL27" s="180"/>
      <c r="BTM27" s="180"/>
      <c r="BTN27" s="180"/>
      <c r="BTO27" s="180"/>
      <c r="BTP27" s="180"/>
      <c r="BTQ27" s="180"/>
      <c r="BTR27" s="180"/>
      <c r="BTS27" s="180"/>
      <c r="BTT27" s="180"/>
      <c r="BTU27" s="180"/>
      <c r="BTV27" s="180"/>
      <c r="BTW27" s="180"/>
      <c r="BTX27" s="180"/>
      <c r="BTY27" s="180"/>
      <c r="BTZ27" s="180"/>
      <c r="BUA27" s="180"/>
      <c r="BUB27" s="180"/>
      <c r="BUC27" s="180"/>
      <c r="BUD27" s="180"/>
      <c r="BUE27" s="180"/>
      <c r="BUF27" s="180"/>
      <c r="BUG27" s="180"/>
      <c r="BUH27" s="180"/>
      <c r="BUI27" s="180"/>
      <c r="BUJ27" s="180"/>
      <c r="BUK27" s="180"/>
      <c r="BUL27" s="180"/>
      <c r="BUM27" s="180"/>
      <c r="BUN27" s="180"/>
      <c r="BUO27" s="180"/>
      <c r="BUP27" s="180"/>
      <c r="BUQ27" s="180"/>
      <c r="BUR27" s="180"/>
      <c r="BUS27" s="180"/>
      <c r="BUT27" s="180"/>
      <c r="BUU27" s="180"/>
      <c r="BUV27" s="180"/>
      <c r="BUW27" s="180"/>
      <c r="BUX27" s="180"/>
      <c r="BUY27" s="180"/>
      <c r="BUZ27" s="180"/>
      <c r="BVA27" s="180"/>
      <c r="BVB27" s="180"/>
      <c r="BVC27" s="180"/>
      <c r="BVD27" s="180"/>
      <c r="BVE27" s="180"/>
      <c r="BVF27" s="180"/>
      <c r="BVG27" s="180"/>
      <c r="BVH27" s="180"/>
      <c r="BVI27" s="180"/>
      <c r="BVJ27" s="180"/>
      <c r="BVK27" s="180"/>
      <c r="BVL27" s="180"/>
      <c r="BVM27" s="180"/>
      <c r="BVN27" s="180"/>
      <c r="BVO27" s="180"/>
      <c r="BVP27" s="180"/>
      <c r="BVQ27" s="180"/>
      <c r="BVR27" s="180"/>
      <c r="BVS27" s="180"/>
      <c r="BVT27" s="180"/>
      <c r="BVU27" s="180"/>
      <c r="BVV27" s="180"/>
      <c r="BVW27" s="180"/>
      <c r="BVX27" s="180"/>
      <c r="BVY27" s="180"/>
      <c r="BVZ27" s="180"/>
      <c r="BWA27" s="180"/>
      <c r="BWB27" s="180"/>
      <c r="BWC27" s="180"/>
      <c r="BWD27" s="180"/>
      <c r="BWE27" s="180"/>
      <c r="BWF27" s="180"/>
      <c r="BWG27" s="180"/>
      <c r="BWH27" s="180"/>
      <c r="BWI27" s="180"/>
      <c r="BWJ27" s="180"/>
      <c r="BWK27" s="180"/>
      <c r="BWL27" s="180"/>
      <c r="BWM27" s="180"/>
      <c r="BWN27" s="180"/>
      <c r="BWO27" s="180"/>
      <c r="BWP27" s="180"/>
      <c r="BWQ27" s="180"/>
      <c r="BWR27" s="180"/>
      <c r="BWS27" s="180"/>
      <c r="BWT27" s="180"/>
      <c r="BWU27" s="180"/>
      <c r="BWV27" s="180"/>
      <c r="BWW27" s="180"/>
      <c r="BWX27" s="180"/>
      <c r="BWY27" s="180"/>
      <c r="BWZ27" s="180"/>
      <c r="BXA27" s="180"/>
      <c r="BXB27" s="180"/>
      <c r="BXC27" s="180"/>
      <c r="BXD27" s="180"/>
      <c r="BXE27" s="180"/>
      <c r="BXF27" s="180"/>
      <c r="BXG27" s="180"/>
      <c r="BXH27" s="180"/>
      <c r="BXI27" s="180"/>
      <c r="BXJ27" s="180"/>
      <c r="BXK27" s="180"/>
      <c r="BXL27" s="180"/>
      <c r="BXM27" s="180"/>
      <c r="BXN27" s="180"/>
      <c r="BXO27" s="180"/>
      <c r="BXP27" s="180"/>
      <c r="BXQ27" s="180"/>
      <c r="BXR27" s="180"/>
      <c r="BXS27" s="180"/>
      <c r="BXT27" s="180"/>
      <c r="BXU27" s="180"/>
      <c r="BXV27" s="180"/>
      <c r="BXW27" s="180"/>
      <c r="BXX27" s="180"/>
      <c r="BXY27" s="180"/>
      <c r="BXZ27" s="180"/>
      <c r="BYA27" s="180"/>
      <c r="BYB27" s="180"/>
      <c r="BYC27" s="180"/>
      <c r="BYD27" s="180"/>
      <c r="BYE27" s="180"/>
      <c r="BYF27" s="180"/>
      <c r="BYG27" s="180"/>
      <c r="BYH27" s="180"/>
      <c r="BYI27" s="180"/>
      <c r="BYJ27" s="180"/>
      <c r="BYK27" s="180"/>
      <c r="BYL27" s="180"/>
      <c r="BYM27" s="180"/>
      <c r="BYN27" s="180"/>
      <c r="BYO27" s="180"/>
      <c r="BYP27" s="180"/>
      <c r="BYQ27" s="180"/>
      <c r="BYR27" s="180"/>
      <c r="BYS27" s="180"/>
      <c r="BYT27" s="180"/>
      <c r="BYU27" s="180"/>
      <c r="BYV27" s="180"/>
      <c r="BYW27" s="180"/>
      <c r="BYX27" s="180"/>
      <c r="BYY27" s="180"/>
      <c r="BYZ27" s="180"/>
      <c r="BZA27" s="180"/>
      <c r="BZB27" s="180"/>
      <c r="BZC27" s="180"/>
      <c r="BZD27" s="180"/>
      <c r="BZE27" s="180"/>
      <c r="BZF27" s="180"/>
      <c r="BZG27" s="180"/>
      <c r="BZH27" s="180"/>
      <c r="BZI27" s="180"/>
      <c r="BZJ27" s="180"/>
      <c r="BZK27" s="180"/>
      <c r="BZL27" s="180"/>
      <c r="BZM27" s="180"/>
      <c r="BZN27" s="180"/>
      <c r="BZO27" s="180"/>
      <c r="BZP27" s="180"/>
      <c r="BZQ27" s="180"/>
      <c r="BZR27" s="180"/>
      <c r="BZS27" s="180"/>
      <c r="BZT27" s="180"/>
      <c r="BZU27" s="180"/>
      <c r="BZV27" s="180"/>
      <c r="BZW27" s="180"/>
      <c r="BZX27" s="180"/>
      <c r="BZY27" s="180"/>
      <c r="BZZ27" s="180"/>
      <c r="CAA27" s="180"/>
      <c r="CAB27" s="180"/>
      <c r="CAC27" s="180"/>
      <c r="CAD27" s="180"/>
      <c r="CAE27" s="180"/>
      <c r="CAF27" s="180"/>
      <c r="CAG27" s="180"/>
      <c r="CAH27" s="180"/>
      <c r="CAI27" s="180"/>
      <c r="CAJ27" s="180"/>
      <c r="CAK27" s="180"/>
      <c r="CAL27" s="180"/>
      <c r="CAM27" s="180"/>
      <c r="CAN27" s="180"/>
      <c r="CAO27" s="180"/>
      <c r="CAP27" s="180"/>
      <c r="CAQ27" s="180"/>
      <c r="CAR27" s="180"/>
      <c r="CAS27" s="180"/>
      <c r="CAT27" s="180"/>
      <c r="CAU27" s="180"/>
      <c r="CAV27" s="180"/>
      <c r="CAW27" s="180"/>
      <c r="CAX27" s="180"/>
      <c r="CAY27" s="180"/>
      <c r="CAZ27" s="180"/>
      <c r="CBA27" s="180"/>
      <c r="CBB27" s="180"/>
      <c r="CBC27" s="180"/>
      <c r="CBD27" s="180"/>
      <c r="CBE27" s="180"/>
      <c r="CBF27" s="180"/>
      <c r="CBG27" s="180"/>
      <c r="CBH27" s="180"/>
      <c r="CBI27" s="180"/>
      <c r="CBJ27" s="180"/>
      <c r="CBK27" s="180"/>
      <c r="CBL27" s="180"/>
      <c r="CBM27" s="180"/>
      <c r="CBN27" s="180"/>
      <c r="CBO27" s="180"/>
      <c r="CBP27" s="180"/>
      <c r="CBQ27" s="180"/>
      <c r="CBR27" s="180"/>
      <c r="CBS27" s="180"/>
      <c r="CBT27" s="180"/>
      <c r="CBU27" s="180"/>
      <c r="CBV27" s="180"/>
      <c r="CBW27" s="180"/>
      <c r="CBX27" s="180"/>
      <c r="CBY27" s="180"/>
      <c r="CBZ27" s="180"/>
      <c r="CCA27" s="180"/>
      <c r="CCB27" s="180"/>
      <c r="CCC27" s="180"/>
      <c r="CCD27" s="180"/>
      <c r="CCE27" s="180"/>
      <c r="CCF27" s="180"/>
      <c r="CCG27" s="180"/>
      <c r="CCH27" s="180"/>
      <c r="CCI27" s="180"/>
      <c r="CCJ27" s="180"/>
      <c r="CCK27" s="180"/>
      <c r="CCL27" s="180"/>
      <c r="CCM27" s="180"/>
      <c r="CCN27" s="180"/>
      <c r="CCO27" s="180"/>
      <c r="CCP27" s="180"/>
      <c r="CCQ27" s="180"/>
      <c r="CCR27" s="180"/>
      <c r="CCS27" s="180"/>
      <c r="CCT27" s="180"/>
      <c r="CCU27" s="180"/>
      <c r="CCV27" s="180"/>
      <c r="CCW27" s="180"/>
      <c r="CCX27" s="180"/>
      <c r="CCY27" s="180"/>
      <c r="CCZ27" s="180"/>
      <c r="CDA27" s="180"/>
      <c r="CDB27" s="180"/>
      <c r="CDC27" s="180"/>
      <c r="CDD27" s="180"/>
      <c r="CDE27" s="180"/>
      <c r="CDF27" s="180"/>
      <c r="CDG27" s="180"/>
      <c r="CDH27" s="180"/>
      <c r="CDI27" s="180"/>
      <c r="CDJ27" s="180"/>
      <c r="CDK27" s="180"/>
      <c r="CDL27" s="180"/>
      <c r="CDM27" s="180"/>
      <c r="CDN27" s="180"/>
      <c r="CDO27" s="180"/>
      <c r="CDP27" s="180"/>
      <c r="CDQ27" s="180"/>
      <c r="CDR27" s="180"/>
      <c r="CDS27" s="180"/>
      <c r="CDT27" s="180"/>
      <c r="CDU27" s="180"/>
      <c r="CDV27" s="180"/>
      <c r="CDW27" s="180"/>
      <c r="CDX27" s="180"/>
      <c r="CDY27" s="180"/>
      <c r="CDZ27" s="180"/>
      <c r="CEA27" s="180"/>
      <c r="CEB27" s="180"/>
      <c r="CEC27" s="180"/>
      <c r="CED27" s="180"/>
      <c r="CEE27" s="180"/>
      <c r="CEF27" s="180"/>
      <c r="CEG27" s="180"/>
      <c r="CEH27" s="180"/>
      <c r="CEI27" s="180"/>
      <c r="CEJ27" s="180"/>
      <c r="CEK27" s="180"/>
      <c r="CEL27" s="180"/>
      <c r="CEM27" s="180"/>
      <c r="CEN27" s="180"/>
      <c r="CEO27" s="180"/>
      <c r="CEP27" s="180"/>
      <c r="CEQ27" s="180"/>
      <c r="CER27" s="180"/>
      <c r="CES27" s="180"/>
      <c r="CET27" s="180"/>
      <c r="CEU27" s="180"/>
      <c r="CEV27" s="180"/>
      <c r="CEW27" s="180"/>
      <c r="CEX27" s="180"/>
      <c r="CEY27" s="180"/>
      <c r="CEZ27" s="180"/>
      <c r="CFA27" s="180"/>
      <c r="CFB27" s="180"/>
      <c r="CFC27" s="180"/>
      <c r="CFD27" s="180"/>
      <c r="CFE27" s="180"/>
      <c r="CFF27" s="180"/>
      <c r="CFG27" s="180"/>
      <c r="CFH27" s="180"/>
      <c r="CFI27" s="180"/>
      <c r="CFJ27" s="180"/>
      <c r="CFK27" s="180"/>
      <c r="CFL27" s="180"/>
      <c r="CFM27" s="180"/>
      <c r="CFN27" s="180"/>
      <c r="CFO27" s="180"/>
      <c r="CFP27" s="180"/>
      <c r="CFQ27" s="180"/>
      <c r="CFR27" s="180"/>
      <c r="CFS27" s="180"/>
      <c r="CFT27" s="180"/>
      <c r="CFU27" s="180"/>
      <c r="CFV27" s="180"/>
      <c r="CFW27" s="180"/>
      <c r="CFX27" s="180"/>
      <c r="CFY27" s="180"/>
      <c r="CFZ27" s="180"/>
      <c r="CGA27" s="180"/>
      <c r="CGB27" s="180"/>
      <c r="CGC27" s="180"/>
      <c r="CGD27" s="180"/>
      <c r="CGE27" s="180"/>
      <c r="CGF27" s="180"/>
      <c r="CGG27" s="180"/>
      <c r="CGH27" s="180"/>
      <c r="CGI27" s="180"/>
      <c r="CGJ27" s="180"/>
      <c r="CGK27" s="180"/>
      <c r="CGL27" s="180"/>
      <c r="CGM27" s="180"/>
      <c r="CGN27" s="180"/>
      <c r="CGO27" s="180"/>
      <c r="CGP27" s="180"/>
      <c r="CGQ27" s="180"/>
      <c r="CGR27" s="180"/>
      <c r="CGS27" s="180"/>
      <c r="CGT27" s="180"/>
      <c r="CGU27" s="180"/>
      <c r="CGV27" s="180"/>
      <c r="CGW27" s="180"/>
      <c r="CGX27" s="180"/>
      <c r="CGY27" s="180"/>
      <c r="CGZ27" s="180"/>
      <c r="CHA27" s="180"/>
      <c r="CHB27" s="180"/>
      <c r="CHC27" s="180"/>
      <c r="CHD27" s="180"/>
      <c r="CHE27" s="180"/>
      <c r="CHF27" s="180"/>
      <c r="CHG27" s="180"/>
      <c r="CHH27" s="180"/>
      <c r="CHI27" s="180"/>
      <c r="CHJ27" s="180"/>
      <c r="CHK27" s="180"/>
      <c r="CHL27" s="180"/>
      <c r="CHM27" s="180"/>
      <c r="CHN27" s="180"/>
      <c r="CHO27" s="180"/>
      <c r="CHP27" s="180"/>
      <c r="CHQ27" s="180"/>
      <c r="CHR27" s="180"/>
      <c r="CHS27" s="180"/>
      <c r="CHT27" s="180"/>
      <c r="CHU27" s="180"/>
      <c r="CHV27" s="180"/>
      <c r="CHW27" s="180"/>
      <c r="CHX27" s="180"/>
      <c r="CHY27" s="180"/>
      <c r="CHZ27" s="180"/>
      <c r="CIA27" s="180"/>
      <c r="CIB27" s="180"/>
      <c r="CIC27" s="180"/>
      <c r="CID27" s="180"/>
      <c r="CIE27" s="180"/>
      <c r="CIF27" s="180"/>
      <c r="CIG27" s="180"/>
      <c r="CIH27" s="180"/>
      <c r="CII27" s="180"/>
      <c r="CIJ27" s="180"/>
      <c r="CIK27" s="180"/>
      <c r="CIL27" s="180"/>
      <c r="CIM27" s="180"/>
      <c r="CIN27" s="180"/>
      <c r="CIO27" s="180"/>
      <c r="CIP27" s="180"/>
      <c r="CIQ27" s="180"/>
      <c r="CIR27" s="180"/>
      <c r="CIS27" s="180"/>
      <c r="CIT27" s="180"/>
      <c r="CIU27" s="180"/>
      <c r="CIV27" s="180"/>
      <c r="CIW27" s="180"/>
      <c r="CIX27" s="180"/>
      <c r="CIY27" s="180"/>
      <c r="CIZ27" s="180"/>
      <c r="CJA27" s="180"/>
      <c r="CJB27" s="180"/>
      <c r="CJC27" s="180"/>
      <c r="CJD27" s="180"/>
      <c r="CJE27" s="180"/>
      <c r="CJF27" s="180"/>
      <c r="CJG27" s="180"/>
      <c r="CJH27" s="180"/>
      <c r="CJI27" s="180"/>
      <c r="CJJ27" s="180"/>
      <c r="CJK27" s="180"/>
      <c r="CJL27" s="180"/>
      <c r="CJM27" s="180"/>
      <c r="CJN27" s="180"/>
      <c r="CJO27" s="180"/>
      <c r="CJP27" s="180"/>
      <c r="CJQ27" s="180"/>
      <c r="CJR27" s="180"/>
      <c r="CJS27" s="180"/>
      <c r="CJT27" s="180"/>
      <c r="CJU27" s="180"/>
      <c r="CJV27" s="180"/>
      <c r="CJW27" s="180"/>
      <c r="CJX27" s="180"/>
      <c r="CJY27" s="180"/>
      <c r="CJZ27" s="180"/>
      <c r="CKA27" s="180"/>
      <c r="CKB27" s="180"/>
      <c r="CKC27" s="180"/>
      <c r="CKD27" s="180"/>
      <c r="CKE27" s="180"/>
      <c r="CKF27" s="180"/>
      <c r="CKG27" s="180"/>
      <c r="CKH27" s="180"/>
      <c r="CKI27" s="180"/>
      <c r="CKJ27" s="180"/>
      <c r="CKK27" s="180"/>
      <c r="CKL27" s="180"/>
      <c r="CKM27" s="180"/>
      <c r="CKN27" s="180"/>
      <c r="CKO27" s="180"/>
      <c r="CKP27" s="180"/>
      <c r="CKQ27" s="180"/>
      <c r="CKR27" s="180"/>
      <c r="CKS27" s="180"/>
      <c r="CKT27" s="180"/>
      <c r="CKU27" s="180"/>
      <c r="CKV27" s="180"/>
      <c r="CKW27" s="180"/>
      <c r="CKX27" s="180"/>
      <c r="CKY27" s="180"/>
      <c r="CKZ27" s="180"/>
      <c r="CLA27" s="180"/>
      <c r="CLB27" s="180"/>
      <c r="CLC27" s="180"/>
      <c r="CLD27" s="180"/>
      <c r="CLE27" s="180"/>
      <c r="CLF27" s="180"/>
      <c r="CLG27" s="180"/>
      <c r="CLH27" s="180"/>
      <c r="CLI27" s="180"/>
      <c r="CLJ27" s="180"/>
      <c r="CLK27" s="180"/>
      <c r="CLL27" s="180"/>
      <c r="CLM27" s="180"/>
      <c r="CLN27" s="180"/>
      <c r="CLO27" s="180"/>
      <c r="CLP27" s="180"/>
      <c r="CLQ27" s="180"/>
      <c r="CLR27" s="180"/>
      <c r="CLS27" s="180"/>
      <c r="CLT27" s="180"/>
      <c r="CLU27" s="180"/>
      <c r="CLV27" s="180"/>
      <c r="CLW27" s="180"/>
      <c r="CLX27" s="180"/>
      <c r="CLY27" s="180"/>
      <c r="CLZ27" s="180"/>
      <c r="CMA27" s="180"/>
      <c r="CMB27" s="180"/>
      <c r="CMC27" s="180"/>
      <c r="CMD27" s="180"/>
      <c r="CME27" s="180"/>
      <c r="CMF27" s="180"/>
      <c r="CMG27" s="180"/>
      <c r="CMH27" s="180"/>
      <c r="CMI27" s="180"/>
      <c r="CMJ27" s="180"/>
      <c r="CMK27" s="180"/>
      <c r="CML27" s="180"/>
      <c r="CMM27" s="180"/>
      <c r="CMN27" s="180"/>
      <c r="CMO27" s="180"/>
      <c r="CMP27" s="180"/>
      <c r="CMQ27" s="180"/>
      <c r="CMR27" s="180"/>
      <c r="CMS27" s="180"/>
      <c r="CMT27" s="180"/>
      <c r="CMU27" s="180"/>
      <c r="CMV27" s="180"/>
      <c r="CMW27" s="180"/>
      <c r="CMX27" s="180"/>
      <c r="CMY27" s="180"/>
      <c r="CMZ27" s="180"/>
      <c r="CNA27" s="180"/>
      <c r="CNB27" s="180"/>
      <c r="CNC27" s="180"/>
      <c r="CND27" s="180"/>
      <c r="CNE27" s="180"/>
      <c r="CNF27" s="180"/>
      <c r="CNG27" s="180"/>
      <c r="CNH27" s="180"/>
      <c r="CNI27" s="180"/>
      <c r="CNJ27" s="180"/>
      <c r="CNK27" s="180"/>
      <c r="CNL27" s="180"/>
      <c r="CNM27" s="180"/>
      <c r="CNN27" s="180"/>
      <c r="CNO27" s="180"/>
      <c r="CNP27" s="180"/>
      <c r="CNQ27" s="180"/>
      <c r="CNR27" s="180"/>
      <c r="CNS27" s="180"/>
      <c r="CNT27" s="180"/>
      <c r="CNU27" s="180"/>
      <c r="CNV27" s="180"/>
      <c r="CNW27" s="180"/>
      <c r="CNX27" s="180"/>
      <c r="CNY27" s="180"/>
      <c r="CNZ27" s="180"/>
      <c r="COA27" s="180"/>
      <c r="COB27" s="180"/>
      <c r="COC27" s="180"/>
      <c r="COD27" s="180"/>
      <c r="COE27" s="180"/>
      <c r="COF27" s="180"/>
      <c r="COG27" s="180"/>
      <c r="COH27" s="180"/>
      <c r="COI27" s="180"/>
      <c r="COJ27" s="180"/>
      <c r="COK27" s="180"/>
      <c r="COL27" s="180"/>
      <c r="COM27" s="180"/>
      <c r="CON27" s="180"/>
      <c r="COO27" s="180"/>
      <c r="COP27" s="180"/>
      <c r="COQ27" s="180"/>
      <c r="COR27" s="180"/>
      <c r="COS27" s="180"/>
      <c r="COT27" s="180"/>
      <c r="COU27" s="180"/>
      <c r="COV27" s="180"/>
      <c r="COW27" s="180"/>
      <c r="COX27" s="180"/>
      <c r="COY27" s="180"/>
      <c r="COZ27" s="180"/>
      <c r="CPA27" s="180"/>
      <c r="CPB27" s="180"/>
      <c r="CPC27" s="180"/>
      <c r="CPD27" s="180"/>
      <c r="CPE27" s="180"/>
      <c r="CPF27" s="180"/>
      <c r="CPG27" s="180"/>
      <c r="CPH27" s="180"/>
      <c r="CPI27" s="180"/>
      <c r="CPJ27" s="180"/>
      <c r="CPK27" s="180"/>
      <c r="CPL27" s="180"/>
      <c r="CPM27" s="180"/>
      <c r="CPN27" s="180"/>
      <c r="CPO27" s="180"/>
      <c r="CPP27" s="180"/>
      <c r="CPQ27" s="180"/>
      <c r="CPR27" s="180"/>
      <c r="CPS27" s="180"/>
      <c r="CPT27" s="180"/>
      <c r="CPU27" s="180"/>
      <c r="CPV27" s="180"/>
      <c r="CPW27" s="180"/>
      <c r="CPX27" s="180"/>
      <c r="CPY27" s="180"/>
      <c r="CPZ27" s="180"/>
      <c r="CQA27" s="180"/>
      <c r="CQB27" s="180"/>
      <c r="CQC27" s="180"/>
      <c r="CQD27" s="180"/>
      <c r="CQE27" s="180"/>
      <c r="CQF27" s="180"/>
      <c r="CQG27" s="180"/>
      <c r="CQH27" s="180"/>
      <c r="CQI27" s="180"/>
      <c r="CQJ27" s="180"/>
      <c r="CQK27" s="180"/>
      <c r="CQL27" s="180"/>
      <c r="CQM27" s="180"/>
      <c r="CQN27" s="180"/>
      <c r="CQO27" s="180"/>
      <c r="CQP27" s="180"/>
      <c r="CQQ27" s="180"/>
      <c r="CQR27" s="180"/>
      <c r="CQS27" s="180"/>
      <c r="CQT27" s="180"/>
      <c r="CQU27" s="180"/>
      <c r="CQV27" s="180"/>
      <c r="CQW27" s="180"/>
      <c r="CQX27" s="180"/>
      <c r="CQY27" s="180"/>
      <c r="CQZ27" s="180"/>
      <c r="CRA27" s="180"/>
      <c r="CRB27" s="180"/>
      <c r="CRC27" s="180"/>
      <c r="CRD27" s="180"/>
      <c r="CRE27" s="180"/>
      <c r="CRF27" s="180"/>
      <c r="CRG27" s="180"/>
      <c r="CRH27" s="180"/>
      <c r="CRI27" s="180"/>
      <c r="CRJ27" s="180"/>
      <c r="CRK27" s="180"/>
      <c r="CRL27" s="180"/>
      <c r="CRM27" s="180"/>
      <c r="CRN27" s="180"/>
      <c r="CRO27" s="180"/>
      <c r="CRP27" s="180"/>
      <c r="CRQ27" s="180"/>
      <c r="CRR27" s="180"/>
      <c r="CRS27" s="180"/>
      <c r="CRT27" s="180"/>
      <c r="CRU27" s="180"/>
      <c r="CRV27" s="180"/>
      <c r="CRW27" s="180"/>
      <c r="CRX27" s="180"/>
      <c r="CRY27" s="180"/>
      <c r="CRZ27" s="180"/>
      <c r="CSA27" s="180"/>
      <c r="CSB27" s="180"/>
      <c r="CSC27" s="180"/>
      <c r="CSD27" s="180"/>
      <c r="CSE27" s="180"/>
      <c r="CSF27" s="180"/>
      <c r="CSG27" s="180"/>
      <c r="CSH27" s="180"/>
      <c r="CSI27" s="180"/>
      <c r="CSJ27" s="180"/>
      <c r="CSK27" s="180"/>
      <c r="CSL27" s="180"/>
      <c r="CSM27" s="180"/>
      <c r="CSN27" s="180"/>
      <c r="CSO27" s="180"/>
      <c r="CSP27" s="180"/>
      <c r="CSQ27" s="180"/>
      <c r="CSR27" s="180"/>
      <c r="CSS27" s="180"/>
      <c r="CST27" s="180"/>
      <c r="CSU27" s="180"/>
      <c r="CSV27" s="180"/>
      <c r="CSW27" s="180"/>
      <c r="CSX27" s="180"/>
      <c r="CSY27" s="180"/>
      <c r="CSZ27" s="180"/>
      <c r="CTA27" s="180"/>
      <c r="CTB27" s="180"/>
      <c r="CTC27" s="180"/>
      <c r="CTD27" s="180"/>
      <c r="CTE27" s="180"/>
      <c r="CTF27" s="180"/>
      <c r="CTG27" s="180"/>
      <c r="CTH27" s="180"/>
      <c r="CTI27" s="180"/>
      <c r="CTJ27" s="180"/>
      <c r="CTK27" s="180"/>
      <c r="CTL27" s="180"/>
      <c r="CTM27" s="180"/>
      <c r="CTN27" s="180"/>
      <c r="CTO27" s="180"/>
      <c r="CTP27" s="180"/>
      <c r="CTQ27" s="180"/>
      <c r="CTR27" s="180"/>
      <c r="CTS27" s="180"/>
      <c r="CTT27" s="180"/>
      <c r="CTU27" s="180"/>
      <c r="CTV27" s="180"/>
      <c r="CTW27" s="180"/>
      <c r="CTX27" s="180"/>
      <c r="CTY27" s="180"/>
      <c r="CTZ27" s="180"/>
      <c r="CUA27" s="180"/>
      <c r="CUB27" s="180"/>
      <c r="CUC27" s="180"/>
      <c r="CUD27" s="180"/>
      <c r="CUE27" s="180"/>
      <c r="CUF27" s="180"/>
      <c r="CUG27" s="180"/>
      <c r="CUH27" s="180"/>
      <c r="CUI27" s="180"/>
      <c r="CUJ27" s="180"/>
      <c r="CUK27" s="180"/>
      <c r="CUL27" s="180"/>
      <c r="CUM27" s="180"/>
      <c r="CUN27" s="180"/>
      <c r="CUO27" s="180"/>
      <c r="CUP27" s="180"/>
      <c r="CUQ27" s="180"/>
      <c r="CUR27" s="180"/>
      <c r="CUS27" s="180"/>
      <c r="CUT27" s="180"/>
      <c r="CUU27" s="180"/>
      <c r="CUV27" s="180"/>
      <c r="CUW27" s="180"/>
      <c r="CUX27" s="180"/>
      <c r="CUY27" s="180"/>
      <c r="CUZ27" s="180"/>
      <c r="CVA27" s="180"/>
      <c r="CVB27" s="180"/>
      <c r="CVC27" s="180"/>
      <c r="CVD27" s="180"/>
      <c r="CVE27" s="180"/>
      <c r="CVF27" s="180"/>
      <c r="CVG27" s="180"/>
      <c r="CVH27" s="180"/>
      <c r="CVI27" s="180"/>
      <c r="CVJ27" s="180"/>
      <c r="CVK27" s="180"/>
      <c r="CVL27" s="180"/>
      <c r="CVM27" s="180"/>
      <c r="CVN27" s="180"/>
      <c r="CVO27" s="180"/>
      <c r="CVP27" s="180"/>
      <c r="CVQ27" s="180"/>
      <c r="CVR27" s="180"/>
      <c r="CVS27" s="180"/>
      <c r="CVT27" s="180"/>
      <c r="CVU27" s="180"/>
      <c r="CVV27" s="180"/>
      <c r="CVW27" s="180"/>
      <c r="CVX27" s="180"/>
      <c r="CVY27" s="180"/>
      <c r="CVZ27" s="180"/>
      <c r="CWA27" s="180"/>
      <c r="CWB27" s="180"/>
      <c r="CWC27" s="180"/>
      <c r="CWD27" s="180"/>
      <c r="CWE27" s="180"/>
      <c r="CWF27" s="180"/>
      <c r="CWG27" s="180"/>
      <c r="CWH27" s="180"/>
      <c r="CWI27" s="180"/>
      <c r="CWJ27" s="180"/>
      <c r="CWK27" s="180"/>
      <c r="CWL27" s="180"/>
      <c r="CWM27" s="180"/>
      <c r="CWN27" s="180"/>
      <c r="CWO27" s="180"/>
      <c r="CWP27" s="180"/>
      <c r="CWQ27" s="180"/>
      <c r="CWR27" s="180"/>
      <c r="CWS27" s="180"/>
      <c r="CWT27" s="180"/>
      <c r="CWU27" s="180"/>
      <c r="CWV27" s="180"/>
      <c r="CWW27" s="180"/>
      <c r="CWX27" s="180"/>
      <c r="CWY27" s="180"/>
      <c r="CWZ27" s="180"/>
      <c r="CXA27" s="180"/>
      <c r="CXB27" s="180"/>
      <c r="CXC27" s="180"/>
      <c r="CXD27" s="180"/>
      <c r="CXE27" s="180"/>
      <c r="CXF27" s="180"/>
      <c r="CXG27" s="180"/>
      <c r="CXH27" s="180"/>
      <c r="CXI27" s="180"/>
      <c r="CXJ27" s="180"/>
      <c r="CXK27" s="180"/>
      <c r="CXL27" s="180"/>
      <c r="CXM27" s="180"/>
      <c r="CXN27" s="180"/>
      <c r="CXO27" s="180"/>
      <c r="CXP27" s="180"/>
      <c r="CXQ27" s="180"/>
      <c r="CXR27" s="180"/>
      <c r="CXS27" s="180"/>
      <c r="CXT27" s="180"/>
      <c r="CXU27" s="180"/>
      <c r="CXV27" s="180"/>
      <c r="CXW27" s="180"/>
      <c r="CXX27" s="180"/>
      <c r="CXY27" s="180"/>
      <c r="CXZ27" s="180"/>
      <c r="CYA27" s="180"/>
      <c r="CYB27" s="180"/>
      <c r="CYC27" s="180"/>
      <c r="CYD27" s="180"/>
      <c r="CYE27" s="180"/>
      <c r="CYF27" s="180"/>
      <c r="CYG27" s="180"/>
      <c r="CYH27" s="180"/>
      <c r="CYI27" s="180"/>
      <c r="CYJ27" s="180"/>
      <c r="CYK27" s="180"/>
      <c r="CYL27" s="180"/>
      <c r="CYM27" s="180"/>
      <c r="CYN27" s="180"/>
      <c r="CYO27" s="180"/>
      <c r="CYP27" s="180"/>
      <c r="CYQ27" s="180"/>
      <c r="CYR27" s="180"/>
      <c r="CYS27" s="180"/>
      <c r="CYT27" s="180"/>
      <c r="CYU27" s="180"/>
      <c r="CYV27" s="180"/>
      <c r="CYW27" s="180"/>
      <c r="CYX27" s="180"/>
      <c r="CYY27" s="180"/>
      <c r="CYZ27" s="180"/>
      <c r="CZA27" s="180"/>
      <c r="CZB27" s="180"/>
      <c r="CZC27" s="180"/>
      <c r="CZD27" s="180"/>
      <c r="CZE27" s="180"/>
      <c r="CZF27" s="180"/>
      <c r="CZG27" s="180"/>
      <c r="CZH27" s="180"/>
      <c r="CZI27" s="180"/>
      <c r="CZJ27" s="180"/>
      <c r="CZK27" s="180"/>
      <c r="CZL27" s="180"/>
      <c r="CZM27" s="180"/>
      <c r="CZN27" s="180"/>
      <c r="CZO27" s="180"/>
      <c r="CZP27" s="180"/>
      <c r="CZQ27" s="180"/>
      <c r="CZR27" s="180"/>
      <c r="CZS27" s="180"/>
      <c r="CZT27" s="180"/>
      <c r="CZU27" s="180"/>
      <c r="CZV27" s="180"/>
      <c r="CZW27" s="180"/>
      <c r="CZX27" s="180"/>
      <c r="CZY27" s="180"/>
      <c r="CZZ27" s="180"/>
      <c r="DAA27" s="180"/>
      <c r="DAB27" s="180"/>
      <c r="DAC27" s="180"/>
      <c r="DAD27" s="180"/>
      <c r="DAE27" s="180"/>
      <c r="DAF27" s="180"/>
      <c r="DAG27" s="180"/>
      <c r="DAH27" s="180"/>
      <c r="DAI27" s="180"/>
      <c r="DAJ27" s="180"/>
      <c r="DAK27" s="180"/>
      <c r="DAL27" s="180"/>
      <c r="DAM27" s="180"/>
      <c r="DAN27" s="180"/>
      <c r="DAO27" s="180"/>
      <c r="DAP27" s="180"/>
      <c r="DAQ27" s="180"/>
      <c r="DAR27" s="180"/>
      <c r="DAS27" s="180"/>
      <c r="DAT27" s="180"/>
      <c r="DAU27" s="180"/>
      <c r="DAV27" s="180"/>
      <c r="DAW27" s="180"/>
      <c r="DAX27" s="180"/>
      <c r="DAY27" s="180"/>
      <c r="DAZ27" s="180"/>
      <c r="DBA27" s="180"/>
      <c r="DBB27" s="180"/>
      <c r="DBC27" s="180"/>
      <c r="DBD27" s="180"/>
      <c r="DBE27" s="180"/>
      <c r="DBF27" s="180"/>
      <c r="DBG27" s="180"/>
      <c r="DBH27" s="180"/>
      <c r="DBI27" s="180"/>
      <c r="DBJ27" s="180"/>
      <c r="DBK27" s="180"/>
      <c r="DBL27" s="180"/>
      <c r="DBM27" s="180"/>
      <c r="DBN27" s="180"/>
      <c r="DBO27" s="180"/>
      <c r="DBP27" s="180"/>
      <c r="DBQ27" s="180"/>
      <c r="DBR27" s="180"/>
      <c r="DBS27" s="180"/>
      <c r="DBT27" s="180"/>
      <c r="DBU27" s="180"/>
      <c r="DBV27" s="180"/>
      <c r="DBW27" s="180"/>
      <c r="DBX27" s="180"/>
      <c r="DBY27" s="180"/>
      <c r="DBZ27" s="180"/>
      <c r="DCA27" s="180"/>
      <c r="DCB27" s="180"/>
      <c r="DCC27" s="180"/>
      <c r="DCD27" s="180"/>
      <c r="DCE27" s="180"/>
      <c r="DCF27" s="180"/>
      <c r="DCG27" s="180"/>
      <c r="DCH27" s="180"/>
      <c r="DCI27" s="180"/>
      <c r="DCJ27" s="180"/>
      <c r="DCK27" s="180"/>
      <c r="DCL27" s="180"/>
      <c r="DCM27" s="180"/>
      <c r="DCN27" s="180"/>
      <c r="DCO27" s="180"/>
      <c r="DCP27" s="180"/>
      <c r="DCQ27" s="180"/>
      <c r="DCR27" s="180"/>
      <c r="DCS27" s="180"/>
      <c r="DCT27" s="180"/>
      <c r="DCU27" s="180"/>
      <c r="DCV27" s="180"/>
      <c r="DCW27" s="180"/>
      <c r="DCX27" s="180"/>
      <c r="DCY27" s="180"/>
      <c r="DCZ27" s="180"/>
      <c r="DDA27" s="180"/>
      <c r="DDB27" s="180"/>
      <c r="DDC27" s="180"/>
      <c r="DDD27" s="180"/>
      <c r="DDE27" s="180"/>
      <c r="DDF27" s="180"/>
      <c r="DDG27" s="180"/>
      <c r="DDH27" s="180"/>
      <c r="DDI27" s="180"/>
      <c r="DDJ27" s="180"/>
      <c r="DDK27" s="180"/>
      <c r="DDL27" s="180"/>
      <c r="DDM27" s="180"/>
      <c r="DDN27" s="180"/>
      <c r="DDO27" s="180"/>
      <c r="DDP27" s="180"/>
      <c r="DDQ27" s="180"/>
      <c r="DDR27" s="180"/>
      <c r="DDS27" s="180"/>
      <c r="DDT27" s="180"/>
      <c r="DDU27" s="180"/>
      <c r="DDV27" s="180"/>
      <c r="DDW27" s="180"/>
      <c r="DDX27" s="180"/>
      <c r="DDY27" s="180"/>
      <c r="DDZ27" s="180"/>
      <c r="DEA27" s="180"/>
      <c r="DEB27" s="180"/>
      <c r="DEC27" s="180"/>
      <c r="DED27" s="180"/>
      <c r="DEE27" s="180"/>
      <c r="DEF27" s="180"/>
      <c r="DEG27" s="180"/>
      <c r="DEH27" s="180"/>
      <c r="DEI27" s="180"/>
      <c r="DEJ27" s="180"/>
      <c r="DEK27" s="180"/>
      <c r="DEL27" s="180"/>
      <c r="DEM27" s="180"/>
      <c r="DEN27" s="180"/>
      <c r="DEO27" s="180"/>
      <c r="DEP27" s="180"/>
      <c r="DEQ27" s="180"/>
      <c r="DER27" s="180"/>
      <c r="DES27" s="180"/>
      <c r="DET27" s="180"/>
      <c r="DEU27" s="180"/>
      <c r="DEV27" s="180"/>
      <c r="DEW27" s="180"/>
      <c r="DEX27" s="180"/>
      <c r="DEY27" s="180"/>
      <c r="DEZ27" s="180"/>
      <c r="DFA27" s="180"/>
      <c r="DFB27" s="180"/>
      <c r="DFC27" s="180"/>
      <c r="DFD27" s="180"/>
      <c r="DFE27" s="180"/>
      <c r="DFF27" s="180"/>
      <c r="DFG27" s="180"/>
      <c r="DFH27" s="180"/>
      <c r="DFI27" s="180"/>
      <c r="DFJ27" s="180"/>
      <c r="DFK27" s="180"/>
      <c r="DFL27" s="180"/>
      <c r="DFM27" s="180"/>
      <c r="DFN27" s="180"/>
      <c r="DFO27" s="180"/>
      <c r="DFP27" s="180"/>
      <c r="DFQ27" s="180"/>
      <c r="DFR27" s="180"/>
      <c r="DFS27" s="180"/>
      <c r="DFT27" s="180"/>
      <c r="DFU27" s="180"/>
      <c r="DFV27" s="180"/>
      <c r="DFW27" s="180"/>
      <c r="DFX27" s="180"/>
      <c r="DFY27" s="180"/>
      <c r="DFZ27" s="180"/>
      <c r="DGA27" s="180"/>
      <c r="DGB27" s="180"/>
      <c r="DGC27" s="180"/>
      <c r="DGD27" s="180"/>
      <c r="DGE27" s="180"/>
      <c r="DGF27" s="180"/>
      <c r="DGG27" s="180"/>
      <c r="DGH27" s="180"/>
      <c r="DGI27" s="180"/>
      <c r="DGJ27" s="180"/>
      <c r="DGK27" s="180"/>
      <c r="DGL27" s="180"/>
      <c r="DGM27" s="180"/>
      <c r="DGN27" s="180"/>
      <c r="DGO27" s="180"/>
      <c r="DGP27" s="180"/>
      <c r="DGQ27" s="180"/>
      <c r="DGR27" s="180"/>
      <c r="DGS27" s="180"/>
      <c r="DGT27" s="180"/>
      <c r="DGU27" s="180"/>
      <c r="DGV27" s="180"/>
      <c r="DGW27" s="180"/>
      <c r="DGX27" s="180"/>
      <c r="DGY27" s="180"/>
      <c r="DGZ27" s="180"/>
      <c r="DHA27" s="180"/>
      <c r="DHB27" s="180"/>
      <c r="DHC27" s="180"/>
      <c r="DHD27" s="180"/>
      <c r="DHE27" s="180"/>
      <c r="DHF27" s="180"/>
      <c r="DHG27" s="180"/>
      <c r="DHH27" s="180"/>
      <c r="DHI27" s="180"/>
      <c r="DHJ27" s="180"/>
      <c r="DHK27" s="180"/>
      <c r="DHL27" s="180"/>
      <c r="DHM27" s="180"/>
      <c r="DHN27" s="180"/>
      <c r="DHO27" s="180"/>
      <c r="DHP27" s="180"/>
      <c r="DHQ27" s="180"/>
      <c r="DHR27" s="180"/>
      <c r="DHS27" s="180"/>
      <c r="DHT27" s="180"/>
      <c r="DHU27" s="180"/>
      <c r="DHV27" s="180"/>
      <c r="DHW27" s="180"/>
      <c r="DHX27" s="180"/>
      <c r="DHY27" s="180"/>
      <c r="DHZ27" s="180"/>
      <c r="DIA27" s="180"/>
      <c r="DIB27" s="180"/>
      <c r="DIC27" s="180"/>
      <c r="DID27" s="180"/>
      <c r="DIE27" s="180"/>
      <c r="DIF27" s="180"/>
      <c r="DIG27" s="180"/>
      <c r="DIH27" s="180"/>
      <c r="DII27" s="180"/>
      <c r="DIJ27" s="180"/>
      <c r="DIK27" s="180"/>
      <c r="DIL27" s="180"/>
      <c r="DIM27" s="180"/>
      <c r="DIN27" s="180"/>
      <c r="DIO27" s="180"/>
      <c r="DIP27" s="180"/>
    </row>
    <row r="28" spans="1:2954" s="188" customFormat="1" ht="12" customHeight="1">
      <c r="A28" s="73" t="s">
        <v>722</v>
      </c>
      <c r="B28" s="70"/>
      <c r="C28" s="70"/>
      <c r="D28" s="70"/>
      <c r="E28" s="70"/>
      <c r="F28" s="70"/>
      <c r="G28" s="70"/>
      <c r="H28" s="70"/>
      <c r="I28" s="70"/>
      <c r="J28" s="186"/>
      <c r="K28" s="186"/>
      <c r="L28" s="186"/>
      <c r="M28" s="186"/>
      <c r="N28" s="186"/>
      <c r="O28" s="186"/>
      <c r="P28" s="186"/>
      <c r="Q28" s="186"/>
      <c r="R28" s="186"/>
      <c r="S28" s="187"/>
      <c r="T28" s="187"/>
      <c r="U28" s="187"/>
      <c r="V28" s="187"/>
      <c r="W28" s="187"/>
      <c r="X28" s="187"/>
      <c r="Y28" s="187"/>
      <c r="Z28" s="187"/>
      <c r="AA28" s="187"/>
      <c r="AB28" s="187"/>
      <c r="AC28" s="187"/>
      <c r="AD28" s="187"/>
      <c r="AE28" s="187"/>
      <c r="AF28" s="187"/>
      <c r="AG28" s="187"/>
      <c r="AH28" s="187"/>
      <c r="AI28" s="187"/>
      <c r="AJ28" s="187"/>
      <c r="AK28" s="187"/>
      <c r="AL28" s="187"/>
      <c r="AM28" s="187"/>
      <c r="AN28" s="187"/>
      <c r="AO28" s="187"/>
      <c r="AP28" s="187"/>
      <c r="AQ28" s="187"/>
      <c r="AR28" s="187"/>
      <c r="AS28" s="187"/>
      <c r="AT28" s="187"/>
      <c r="AU28" s="187"/>
      <c r="AV28" s="187"/>
      <c r="AW28" s="187"/>
      <c r="AX28" s="187"/>
      <c r="AY28" s="187"/>
      <c r="AZ28" s="187"/>
      <c r="BA28" s="187"/>
      <c r="BB28" s="187"/>
      <c r="BC28" s="187"/>
      <c r="BD28" s="187"/>
      <c r="BE28" s="187"/>
      <c r="BF28" s="187"/>
      <c r="BG28" s="187"/>
      <c r="BH28" s="187"/>
      <c r="BI28" s="187"/>
      <c r="BJ28" s="187"/>
      <c r="BK28" s="187"/>
      <c r="BL28" s="187"/>
      <c r="BM28" s="187"/>
      <c r="BN28" s="187"/>
      <c r="BO28" s="187"/>
      <c r="BP28" s="187"/>
      <c r="BQ28" s="187"/>
      <c r="BR28" s="187"/>
      <c r="BS28" s="187"/>
      <c r="BT28" s="187"/>
      <c r="BU28" s="187"/>
      <c r="BV28" s="187"/>
      <c r="BW28" s="187"/>
      <c r="BX28" s="187"/>
      <c r="BY28" s="187"/>
      <c r="BZ28" s="187"/>
      <c r="CA28" s="187"/>
      <c r="CB28" s="187"/>
      <c r="CC28" s="187"/>
      <c r="CD28" s="187"/>
      <c r="CE28" s="187"/>
      <c r="CF28" s="187"/>
      <c r="CG28" s="187"/>
      <c r="CH28" s="187"/>
      <c r="CI28" s="187"/>
      <c r="CJ28" s="187"/>
      <c r="CK28" s="187"/>
      <c r="CL28" s="187"/>
      <c r="CM28" s="187"/>
      <c r="CN28" s="187"/>
      <c r="CO28" s="187"/>
      <c r="CP28" s="187"/>
      <c r="CQ28" s="187"/>
      <c r="CR28" s="187"/>
      <c r="CS28" s="187"/>
      <c r="CT28" s="187"/>
      <c r="CU28" s="187"/>
      <c r="CV28" s="187"/>
      <c r="CW28" s="187"/>
      <c r="CX28" s="187"/>
      <c r="CY28" s="187"/>
      <c r="CZ28" s="187"/>
      <c r="DA28" s="187"/>
      <c r="DB28" s="187"/>
      <c r="DC28" s="187"/>
      <c r="DD28" s="187"/>
      <c r="DE28" s="187"/>
      <c r="DF28" s="187"/>
      <c r="DG28" s="187"/>
      <c r="DH28" s="187"/>
      <c r="DI28" s="187"/>
      <c r="DJ28" s="187"/>
      <c r="DK28" s="187"/>
      <c r="DL28" s="187"/>
      <c r="DM28" s="187"/>
      <c r="DN28" s="187"/>
      <c r="DO28" s="187"/>
      <c r="DP28" s="187"/>
      <c r="DQ28" s="187"/>
      <c r="DR28" s="187"/>
      <c r="DS28" s="187"/>
      <c r="DT28" s="187"/>
      <c r="DU28" s="187"/>
      <c r="DV28" s="187"/>
      <c r="DW28" s="187"/>
      <c r="DX28" s="187"/>
      <c r="DY28" s="187"/>
      <c r="DZ28" s="187"/>
      <c r="EA28" s="187"/>
      <c r="EB28" s="187"/>
      <c r="EC28" s="187"/>
      <c r="ED28" s="187"/>
      <c r="EE28" s="187"/>
      <c r="EF28" s="187"/>
      <c r="EG28" s="187"/>
      <c r="EH28" s="187"/>
      <c r="EI28" s="187"/>
      <c r="EJ28" s="187"/>
      <c r="EK28" s="187"/>
      <c r="EL28" s="187"/>
      <c r="EM28" s="187"/>
      <c r="EN28" s="187"/>
      <c r="EO28" s="187"/>
      <c r="EP28" s="187"/>
      <c r="EQ28" s="187"/>
      <c r="ER28" s="187"/>
      <c r="ES28" s="187"/>
      <c r="ET28" s="187"/>
      <c r="EU28" s="187"/>
      <c r="EV28" s="187"/>
      <c r="EW28" s="187"/>
      <c r="EX28" s="187"/>
      <c r="EY28" s="187"/>
      <c r="EZ28" s="187"/>
      <c r="FA28" s="187"/>
      <c r="FB28" s="187"/>
      <c r="FC28" s="187"/>
      <c r="FD28" s="187"/>
      <c r="FE28" s="187"/>
      <c r="FF28" s="187"/>
      <c r="FG28" s="187"/>
      <c r="FH28" s="187"/>
      <c r="FI28" s="187"/>
      <c r="FJ28" s="187"/>
      <c r="FK28" s="187"/>
      <c r="FL28" s="187"/>
      <c r="FM28" s="187"/>
      <c r="FN28" s="187"/>
      <c r="FO28" s="187"/>
      <c r="FP28" s="187"/>
      <c r="FQ28" s="187"/>
      <c r="FR28" s="187"/>
      <c r="FS28" s="187"/>
      <c r="FT28" s="187"/>
      <c r="FU28" s="187"/>
      <c r="FV28" s="187"/>
      <c r="FW28" s="187"/>
      <c r="FX28" s="187"/>
      <c r="FY28" s="187"/>
      <c r="FZ28" s="187"/>
      <c r="GA28" s="187"/>
      <c r="GB28" s="187"/>
      <c r="GC28" s="187"/>
      <c r="GD28" s="187"/>
      <c r="GE28" s="187"/>
      <c r="GF28" s="187"/>
      <c r="GG28" s="187"/>
      <c r="GH28" s="187"/>
      <c r="GI28" s="187"/>
      <c r="GJ28" s="187"/>
      <c r="GK28" s="187"/>
      <c r="GL28" s="187"/>
      <c r="GM28" s="187"/>
      <c r="GN28" s="187"/>
      <c r="GO28" s="187"/>
      <c r="GP28" s="187"/>
      <c r="GQ28" s="187"/>
      <c r="GR28" s="187"/>
      <c r="GS28" s="187"/>
      <c r="GT28" s="187"/>
      <c r="GU28" s="187"/>
      <c r="GV28" s="187"/>
      <c r="GW28" s="187"/>
      <c r="GX28" s="187"/>
      <c r="GY28" s="187"/>
      <c r="GZ28" s="187"/>
      <c r="HA28" s="187"/>
      <c r="HB28" s="187"/>
      <c r="HC28" s="187"/>
      <c r="HD28" s="187"/>
      <c r="HE28" s="187"/>
      <c r="HF28" s="187"/>
      <c r="HG28" s="187"/>
      <c r="HH28" s="187"/>
      <c r="HI28" s="187"/>
      <c r="HJ28" s="187"/>
      <c r="HK28" s="187"/>
      <c r="HL28" s="187"/>
      <c r="HM28" s="187"/>
      <c r="HN28" s="187"/>
      <c r="HO28" s="187"/>
      <c r="HP28" s="187"/>
      <c r="HQ28" s="187"/>
      <c r="HR28" s="187"/>
      <c r="HS28" s="187"/>
      <c r="HT28" s="187"/>
      <c r="HU28" s="187"/>
      <c r="HV28" s="187"/>
      <c r="HW28" s="187"/>
      <c r="HX28" s="187"/>
      <c r="HY28" s="187"/>
      <c r="HZ28" s="187"/>
      <c r="IA28" s="187"/>
      <c r="IB28" s="187"/>
      <c r="IC28" s="187"/>
      <c r="ID28" s="187"/>
      <c r="IE28" s="187"/>
      <c r="IF28" s="187"/>
      <c r="IG28" s="187"/>
      <c r="IH28" s="187"/>
      <c r="II28" s="187"/>
      <c r="IJ28" s="187"/>
      <c r="IK28" s="187"/>
      <c r="IL28" s="187"/>
      <c r="IM28" s="187"/>
      <c r="IN28" s="187"/>
      <c r="IO28" s="187"/>
      <c r="IP28" s="187"/>
      <c r="IQ28" s="187"/>
      <c r="IR28" s="187"/>
      <c r="IS28" s="187"/>
      <c r="IT28" s="187"/>
      <c r="IU28" s="187"/>
      <c r="IV28" s="187"/>
      <c r="IW28" s="187"/>
      <c r="IX28" s="187"/>
      <c r="IY28" s="187"/>
      <c r="IZ28" s="187"/>
      <c r="JA28" s="187"/>
      <c r="JB28" s="187"/>
      <c r="JC28" s="187"/>
      <c r="JD28" s="187"/>
      <c r="JE28" s="187"/>
      <c r="JF28" s="187"/>
      <c r="JG28" s="187"/>
      <c r="JH28" s="187"/>
      <c r="JI28" s="187"/>
      <c r="JJ28" s="187"/>
      <c r="JK28" s="187"/>
      <c r="JL28" s="187"/>
      <c r="JM28" s="187"/>
      <c r="JN28" s="187"/>
      <c r="JO28" s="187"/>
      <c r="JP28" s="187"/>
      <c r="JQ28" s="187"/>
      <c r="JR28" s="187"/>
      <c r="JS28" s="187"/>
      <c r="JT28" s="187"/>
      <c r="JU28" s="187"/>
      <c r="JV28" s="187"/>
      <c r="JW28" s="187"/>
      <c r="JX28" s="187"/>
      <c r="JY28" s="187"/>
      <c r="JZ28" s="187"/>
      <c r="KA28" s="187"/>
      <c r="KB28" s="187"/>
      <c r="KC28" s="187"/>
      <c r="KD28" s="187"/>
      <c r="KE28" s="187"/>
      <c r="KF28" s="187"/>
      <c r="KG28" s="187"/>
      <c r="KH28" s="187"/>
      <c r="KI28" s="187"/>
      <c r="KJ28" s="187"/>
      <c r="KK28" s="187"/>
      <c r="KL28" s="187"/>
      <c r="KM28" s="187"/>
      <c r="KN28" s="187"/>
      <c r="KO28" s="187"/>
      <c r="KP28" s="187"/>
      <c r="KQ28" s="187"/>
      <c r="KR28" s="187"/>
      <c r="KS28" s="187"/>
      <c r="KT28" s="187"/>
      <c r="KU28" s="187"/>
      <c r="KV28" s="187"/>
      <c r="KW28" s="187"/>
      <c r="KX28" s="187"/>
      <c r="KY28" s="187"/>
      <c r="KZ28" s="187"/>
      <c r="LA28" s="187"/>
      <c r="LB28" s="187"/>
      <c r="LC28" s="187"/>
      <c r="LD28" s="187"/>
      <c r="LE28" s="187"/>
      <c r="LF28" s="187"/>
      <c r="LG28" s="187"/>
      <c r="LH28" s="187"/>
      <c r="LI28" s="187"/>
      <c r="LJ28" s="187"/>
      <c r="LK28" s="187"/>
      <c r="LL28" s="187"/>
      <c r="LM28" s="187"/>
      <c r="LN28" s="187"/>
      <c r="LO28" s="187"/>
      <c r="LP28" s="187"/>
      <c r="LQ28" s="187"/>
      <c r="LR28" s="187"/>
      <c r="LS28" s="187"/>
      <c r="LT28" s="187"/>
      <c r="LU28" s="187"/>
      <c r="LV28" s="187"/>
      <c r="LW28" s="187"/>
      <c r="LX28" s="187"/>
      <c r="LY28" s="187"/>
      <c r="LZ28" s="187"/>
      <c r="MA28" s="187"/>
      <c r="MB28" s="187"/>
      <c r="MC28" s="187"/>
      <c r="MD28" s="187"/>
      <c r="ME28" s="187"/>
      <c r="MF28" s="187"/>
      <c r="MG28" s="187"/>
      <c r="MH28" s="187"/>
      <c r="MI28" s="187"/>
      <c r="MJ28" s="187"/>
      <c r="MK28" s="187"/>
      <c r="ML28" s="187"/>
      <c r="MM28" s="187"/>
      <c r="MN28" s="187"/>
      <c r="MO28" s="187"/>
      <c r="MP28" s="187"/>
      <c r="MQ28" s="187"/>
      <c r="MR28" s="187"/>
      <c r="MS28" s="187"/>
      <c r="MT28" s="187"/>
      <c r="MU28" s="187"/>
      <c r="MV28" s="187"/>
      <c r="MW28" s="187"/>
      <c r="MX28" s="187"/>
      <c r="MY28" s="187"/>
      <c r="MZ28" s="187"/>
      <c r="NA28" s="187"/>
      <c r="NB28" s="187"/>
      <c r="NC28" s="187"/>
      <c r="ND28" s="187"/>
      <c r="NE28" s="187"/>
      <c r="NF28" s="187"/>
      <c r="NG28" s="187"/>
      <c r="NH28" s="187"/>
      <c r="NI28" s="187"/>
      <c r="NJ28" s="187"/>
      <c r="NK28" s="187"/>
      <c r="NL28" s="187"/>
      <c r="NM28" s="187"/>
      <c r="NN28" s="187"/>
      <c r="NO28" s="187"/>
      <c r="NP28" s="187"/>
      <c r="NQ28" s="187"/>
      <c r="NR28" s="187"/>
      <c r="NS28" s="187"/>
      <c r="NT28" s="187"/>
      <c r="NU28" s="187"/>
      <c r="NV28" s="187"/>
      <c r="NW28" s="187"/>
      <c r="NX28" s="187"/>
      <c r="NY28" s="187"/>
      <c r="NZ28" s="187"/>
      <c r="OA28" s="187"/>
      <c r="OB28" s="187"/>
      <c r="OC28" s="187"/>
      <c r="OD28" s="187"/>
      <c r="OE28" s="187"/>
      <c r="OF28" s="187"/>
      <c r="OG28" s="187"/>
      <c r="OH28" s="187"/>
      <c r="OI28" s="187"/>
      <c r="OJ28" s="187"/>
      <c r="OK28" s="187"/>
      <c r="OL28" s="187"/>
      <c r="OM28" s="187"/>
      <c r="ON28" s="187"/>
      <c r="OO28" s="187"/>
      <c r="OP28" s="187"/>
      <c r="OQ28" s="187"/>
      <c r="OR28" s="187"/>
      <c r="OS28" s="187"/>
      <c r="OT28" s="187"/>
      <c r="OU28" s="187"/>
      <c r="OV28" s="187"/>
      <c r="OW28" s="187"/>
      <c r="OX28" s="187"/>
      <c r="OY28" s="187"/>
      <c r="OZ28" s="187"/>
      <c r="PA28" s="187"/>
      <c r="PB28" s="187"/>
      <c r="PC28" s="187"/>
      <c r="PD28" s="187"/>
      <c r="PE28" s="187"/>
      <c r="PF28" s="187"/>
      <c r="PG28" s="187"/>
      <c r="PH28" s="187"/>
      <c r="PI28" s="187"/>
      <c r="PJ28" s="187"/>
      <c r="PK28" s="187"/>
      <c r="PL28" s="187"/>
      <c r="PM28" s="187"/>
      <c r="PN28" s="187"/>
      <c r="PO28" s="187"/>
      <c r="PP28" s="187"/>
      <c r="PQ28" s="187"/>
      <c r="PR28" s="187"/>
      <c r="PS28" s="187"/>
      <c r="PT28" s="187"/>
      <c r="PU28" s="187"/>
      <c r="PV28" s="187"/>
      <c r="PW28" s="187"/>
      <c r="PX28" s="187"/>
      <c r="PY28" s="187"/>
      <c r="PZ28" s="187"/>
      <c r="QA28" s="187"/>
      <c r="QB28" s="187"/>
      <c r="QC28" s="187"/>
      <c r="QD28" s="187"/>
      <c r="QE28" s="187"/>
      <c r="QF28" s="187"/>
      <c r="QG28" s="187"/>
      <c r="QH28" s="187"/>
      <c r="QI28" s="187"/>
      <c r="QJ28" s="187"/>
      <c r="QK28" s="187"/>
      <c r="QL28" s="187"/>
      <c r="QM28" s="187"/>
      <c r="QN28" s="187"/>
      <c r="QO28" s="187"/>
      <c r="QP28" s="187"/>
      <c r="QQ28" s="187"/>
      <c r="QR28" s="187"/>
      <c r="QS28" s="187"/>
      <c r="QT28" s="187"/>
      <c r="QU28" s="187"/>
      <c r="QV28" s="187"/>
      <c r="QW28" s="187"/>
      <c r="QX28" s="187"/>
      <c r="QY28" s="187"/>
      <c r="QZ28" s="187"/>
      <c r="RA28" s="187"/>
      <c r="RB28" s="187"/>
      <c r="RC28" s="187"/>
      <c r="RD28" s="187"/>
      <c r="RE28" s="187"/>
      <c r="RF28" s="187"/>
      <c r="RG28" s="187"/>
      <c r="RH28" s="187"/>
      <c r="RI28" s="187"/>
      <c r="RJ28" s="187"/>
      <c r="RK28" s="187"/>
      <c r="RL28" s="187"/>
      <c r="RM28" s="187"/>
      <c r="RN28" s="187"/>
      <c r="RO28" s="187"/>
      <c r="RP28" s="187"/>
      <c r="RQ28" s="187"/>
      <c r="RR28" s="187"/>
      <c r="RS28" s="187"/>
      <c r="RT28" s="187"/>
      <c r="RU28" s="187"/>
      <c r="RV28" s="187"/>
      <c r="RW28" s="187"/>
      <c r="RX28" s="187"/>
      <c r="RY28" s="187"/>
      <c r="RZ28" s="187"/>
      <c r="SA28" s="187"/>
      <c r="SB28" s="187"/>
      <c r="SC28" s="187"/>
      <c r="SD28" s="187"/>
      <c r="SE28" s="187"/>
      <c r="SF28" s="187"/>
      <c r="SG28" s="187"/>
      <c r="SH28" s="187"/>
      <c r="SI28" s="187"/>
      <c r="SJ28" s="187"/>
      <c r="SK28" s="187"/>
      <c r="SL28" s="187"/>
      <c r="SM28" s="187"/>
      <c r="SN28" s="187"/>
      <c r="SO28" s="187"/>
      <c r="SP28" s="187"/>
      <c r="SQ28" s="187"/>
      <c r="SR28" s="187"/>
      <c r="SS28" s="187"/>
      <c r="ST28" s="187"/>
      <c r="SU28" s="187"/>
      <c r="SV28" s="187"/>
      <c r="SW28" s="187"/>
      <c r="SX28" s="187"/>
      <c r="SY28" s="187"/>
      <c r="SZ28" s="187"/>
      <c r="TA28" s="187"/>
      <c r="TB28" s="187"/>
      <c r="TC28" s="187"/>
      <c r="TD28" s="187"/>
      <c r="TE28" s="187"/>
      <c r="TF28" s="187"/>
      <c r="TG28" s="187"/>
      <c r="TH28" s="187"/>
      <c r="TI28" s="187"/>
      <c r="TJ28" s="187"/>
      <c r="TK28" s="187"/>
      <c r="TL28" s="187"/>
      <c r="TM28" s="187"/>
      <c r="TN28" s="187"/>
      <c r="TO28" s="187"/>
      <c r="TP28" s="187"/>
      <c r="TQ28" s="187"/>
      <c r="TR28" s="187"/>
      <c r="TS28" s="187"/>
      <c r="TT28" s="187"/>
      <c r="TU28" s="187"/>
      <c r="TV28" s="187"/>
      <c r="TW28" s="187"/>
      <c r="TX28" s="187"/>
      <c r="TY28" s="187"/>
      <c r="TZ28" s="187"/>
      <c r="UA28" s="187"/>
      <c r="UB28" s="187"/>
      <c r="UC28" s="187"/>
      <c r="UD28" s="187"/>
      <c r="UE28" s="187"/>
      <c r="UF28" s="187"/>
      <c r="UG28" s="187"/>
      <c r="UH28" s="187"/>
      <c r="UI28" s="187"/>
      <c r="UJ28" s="187"/>
      <c r="UK28" s="187"/>
      <c r="UL28" s="187"/>
      <c r="UM28" s="187"/>
      <c r="UN28" s="187"/>
      <c r="UO28" s="187"/>
      <c r="UP28" s="187"/>
      <c r="UQ28" s="187"/>
      <c r="UR28" s="187"/>
      <c r="US28" s="187"/>
      <c r="UT28" s="187"/>
      <c r="UU28" s="187"/>
      <c r="UV28" s="187"/>
      <c r="UW28" s="187"/>
      <c r="UX28" s="187"/>
      <c r="UY28" s="187"/>
      <c r="UZ28" s="187"/>
      <c r="VA28" s="187"/>
      <c r="VB28" s="187"/>
      <c r="VC28" s="187"/>
      <c r="VD28" s="187"/>
      <c r="VE28" s="187"/>
      <c r="VF28" s="187"/>
      <c r="VG28" s="187"/>
      <c r="VH28" s="187"/>
      <c r="VI28" s="187"/>
      <c r="VJ28" s="187"/>
      <c r="VK28" s="187"/>
      <c r="VL28" s="187"/>
      <c r="VM28" s="187"/>
      <c r="VN28" s="187"/>
      <c r="VO28" s="187"/>
      <c r="VP28" s="187"/>
      <c r="VQ28" s="187"/>
      <c r="VR28" s="187"/>
      <c r="VS28" s="187"/>
      <c r="VT28" s="187"/>
      <c r="VU28" s="187"/>
      <c r="VV28" s="187"/>
      <c r="VW28" s="187"/>
      <c r="VX28" s="187"/>
      <c r="VY28" s="187"/>
      <c r="VZ28" s="187"/>
      <c r="WA28" s="187"/>
      <c r="WB28" s="187"/>
      <c r="WC28" s="187"/>
      <c r="WD28" s="187"/>
      <c r="WE28" s="187"/>
      <c r="WF28" s="187"/>
      <c r="WG28" s="187"/>
      <c r="WH28" s="187"/>
      <c r="WI28" s="187"/>
      <c r="WJ28" s="187"/>
      <c r="WK28" s="187"/>
      <c r="WL28" s="187"/>
      <c r="WM28" s="187"/>
      <c r="WN28" s="187"/>
      <c r="WO28" s="187"/>
      <c r="WP28" s="187"/>
      <c r="WQ28" s="187"/>
      <c r="WR28" s="187"/>
      <c r="WS28" s="187"/>
      <c r="WT28" s="187"/>
      <c r="WU28" s="187"/>
      <c r="WV28" s="187"/>
      <c r="WW28" s="187"/>
      <c r="WX28" s="187"/>
      <c r="WY28" s="187"/>
      <c r="WZ28" s="187"/>
      <c r="XA28" s="187"/>
      <c r="XB28" s="187"/>
      <c r="XC28" s="187"/>
      <c r="XD28" s="187"/>
      <c r="XE28" s="187"/>
      <c r="XF28" s="187"/>
      <c r="XG28" s="187"/>
      <c r="XH28" s="187"/>
      <c r="XI28" s="187"/>
      <c r="XJ28" s="187"/>
      <c r="XK28" s="187"/>
      <c r="XL28" s="187"/>
      <c r="XM28" s="187"/>
      <c r="XN28" s="187"/>
      <c r="XO28" s="187"/>
      <c r="XP28" s="187"/>
      <c r="XQ28" s="187"/>
      <c r="XR28" s="187"/>
      <c r="XS28" s="187"/>
      <c r="XT28" s="187"/>
      <c r="XU28" s="187"/>
      <c r="XV28" s="187"/>
      <c r="XW28" s="187"/>
      <c r="XX28" s="187"/>
      <c r="XY28" s="187"/>
      <c r="XZ28" s="187"/>
      <c r="YA28" s="187"/>
      <c r="YB28" s="187"/>
      <c r="YC28" s="187"/>
      <c r="YD28" s="187"/>
      <c r="YE28" s="187"/>
      <c r="YF28" s="187"/>
      <c r="YG28" s="187"/>
      <c r="YH28" s="187"/>
      <c r="YI28" s="187"/>
      <c r="YJ28" s="187"/>
      <c r="YK28" s="187"/>
      <c r="YL28" s="187"/>
      <c r="YM28" s="187"/>
      <c r="YN28" s="187"/>
      <c r="YO28" s="187"/>
      <c r="YP28" s="187"/>
      <c r="YQ28" s="187"/>
      <c r="YR28" s="187"/>
      <c r="YS28" s="187"/>
      <c r="YT28" s="187"/>
      <c r="YU28" s="187"/>
      <c r="YV28" s="187"/>
      <c r="YW28" s="187"/>
      <c r="YX28" s="187"/>
      <c r="YY28" s="187"/>
      <c r="YZ28" s="187"/>
      <c r="ZA28" s="187"/>
      <c r="ZB28" s="187"/>
      <c r="ZC28" s="187"/>
      <c r="ZD28" s="187"/>
      <c r="ZE28" s="187"/>
      <c r="ZF28" s="187"/>
      <c r="ZG28" s="187"/>
      <c r="ZH28" s="187"/>
      <c r="ZI28" s="187"/>
      <c r="ZJ28" s="187"/>
      <c r="ZK28" s="187"/>
      <c r="ZL28" s="187"/>
      <c r="ZM28" s="187"/>
      <c r="ZN28" s="187"/>
      <c r="ZO28" s="187"/>
      <c r="ZP28" s="187"/>
      <c r="ZQ28" s="187"/>
      <c r="ZR28" s="187"/>
      <c r="ZS28" s="187"/>
      <c r="ZT28" s="187"/>
      <c r="ZU28" s="187"/>
      <c r="ZV28" s="187"/>
      <c r="ZW28" s="187"/>
      <c r="ZX28" s="187"/>
      <c r="ZY28" s="187"/>
      <c r="ZZ28" s="187"/>
      <c r="AAA28" s="187"/>
      <c r="AAB28" s="187"/>
      <c r="AAC28" s="187"/>
      <c r="AAD28" s="187"/>
      <c r="AAE28" s="187"/>
      <c r="AAF28" s="187"/>
      <c r="AAG28" s="187"/>
      <c r="AAH28" s="187"/>
      <c r="AAI28" s="187"/>
      <c r="AAJ28" s="187"/>
      <c r="AAK28" s="187"/>
      <c r="AAL28" s="187"/>
      <c r="AAM28" s="187"/>
      <c r="AAN28" s="187"/>
      <c r="AAO28" s="187"/>
      <c r="AAP28" s="187"/>
      <c r="AAQ28" s="187"/>
      <c r="AAR28" s="187"/>
      <c r="AAS28" s="187"/>
      <c r="AAT28" s="187"/>
      <c r="AAU28" s="187"/>
      <c r="AAV28" s="187"/>
      <c r="AAW28" s="187"/>
      <c r="AAX28" s="187"/>
      <c r="AAY28" s="187"/>
      <c r="AAZ28" s="187"/>
      <c r="ABA28" s="187"/>
      <c r="ABB28" s="187"/>
      <c r="ABC28" s="187"/>
      <c r="ABD28" s="187"/>
      <c r="ABE28" s="187"/>
      <c r="ABF28" s="187"/>
      <c r="ABG28" s="187"/>
      <c r="ABH28" s="187"/>
      <c r="ABI28" s="187"/>
      <c r="ABJ28" s="187"/>
      <c r="ABK28" s="187"/>
      <c r="ABL28" s="187"/>
      <c r="ABM28" s="187"/>
      <c r="ABN28" s="187"/>
      <c r="ABO28" s="187"/>
      <c r="ABP28" s="187"/>
      <c r="ABQ28" s="187"/>
      <c r="ABR28" s="187"/>
      <c r="ABS28" s="187"/>
      <c r="ABT28" s="187"/>
      <c r="ABU28" s="187"/>
      <c r="ABV28" s="187"/>
      <c r="ABW28" s="187"/>
      <c r="ABX28" s="187"/>
      <c r="ABY28" s="187"/>
      <c r="ABZ28" s="187"/>
      <c r="ACA28" s="187"/>
      <c r="ACB28" s="187"/>
      <c r="ACC28" s="187"/>
      <c r="ACD28" s="187"/>
      <c r="ACE28" s="187"/>
      <c r="ACF28" s="187"/>
      <c r="ACG28" s="187"/>
      <c r="ACH28" s="187"/>
      <c r="ACI28" s="187"/>
      <c r="ACJ28" s="187"/>
      <c r="ACK28" s="187"/>
      <c r="ACL28" s="187"/>
      <c r="ACM28" s="187"/>
      <c r="ACN28" s="187"/>
      <c r="ACO28" s="187"/>
      <c r="ACP28" s="187"/>
      <c r="ACQ28" s="187"/>
      <c r="ACR28" s="187"/>
      <c r="ACS28" s="187"/>
      <c r="ACT28" s="187"/>
      <c r="ACU28" s="187"/>
      <c r="ACV28" s="187"/>
      <c r="ACW28" s="187"/>
      <c r="ACX28" s="187"/>
      <c r="ACY28" s="187"/>
      <c r="ACZ28" s="187"/>
      <c r="ADA28" s="187"/>
      <c r="ADB28" s="187"/>
      <c r="ADC28" s="187"/>
      <c r="ADD28" s="187"/>
      <c r="ADE28" s="187"/>
      <c r="ADF28" s="187"/>
      <c r="ADG28" s="187"/>
      <c r="ADH28" s="187"/>
      <c r="ADI28" s="187"/>
      <c r="ADJ28" s="187"/>
      <c r="ADK28" s="187"/>
      <c r="ADL28" s="187"/>
      <c r="ADM28" s="187"/>
      <c r="ADN28" s="187"/>
      <c r="ADO28" s="187"/>
      <c r="ADP28" s="187"/>
      <c r="ADQ28" s="187"/>
      <c r="ADR28" s="187"/>
      <c r="ADS28" s="187"/>
      <c r="ADT28" s="187"/>
      <c r="ADU28" s="187"/>
      <c r="ADV28" s="187"/>
      <c r="ADW28" s="187"/>
      <c r="ADX28" s="187"/>
      <c r="ADY28" s="187"/>
      <c r="ADZ28" s="187"/>
      <c r="AEA28" s="187"/>
      <c r="AEB28" s="187"/>
      <c r="AEC28" s="187"/>
      <c r="AED28" s="187"/>
      <c r="AEE28" s="187"/>
      <c r="AEF28" s="187"/>
      <c r="AEG28" s="187"/>
      <c r="AEH28" s="187"/>
      <c r="AEI28" s="187"/>
      <c r="AEJ28" s="187"/>
      <c r="AEK28" s="187"/>
      <c r="AEL28" s="187"/>
      <c r="AEM28" s="187"/>
      <c r="AEN28" s="187"/>
      <c r="AEO28" s="187"/>
      <c r="AEP28" s="187"/>
      <c r="AEQ28" s="187"/>
      <c r="AER28" s="187"/>
      <c r="AES28" s="187"/>
      <c r="AET28" s="187"/>
      <c r="AEU28" s="187"/>
      <c r="AEV28" s="187"/>
      <c r="AEW28" s="187"/>
      <c r="AEX28" s="187"/>
      <c r="AEY28" s="187"/>
      <c r="AEZ28" s="187"/>
      <c r="AFA28" s="187"/>
      <c r="AFB28" s="187"/>
      <c r="AFC28" s="187"/>
      <c r="AFD28" s="187"/>
      <c r="AFE28" s="187"/>
      <c r="AFF28" s="187"/>
      <c r="AFG28" s="187"/>
      <c r="AFH28" s="187"/>
      <c r="AFI28" s="187"/>
      <c r="AFJ28" s="187"/>
      <c r="AFK28" s="187"/>
      <c r="AFL28" s="187"/>
      <c r="AFM28" s="187"/>
      <c r="AFN28" s="187"/>
      <c r="AFO28" s="187"/>
      <c r="AFP28" s="187"/>
      <c r="AFQ28" s="187"/>
      <c r="AFR28" s="187"/>
      <c r="AFS28" s="187"/>
      <c r="AFT28" s="187"/>
      <c r="AFU28" s="187"/>
      <c r="AFV28" s="187"/>
      <c r="AFW28" s="187"/>
      <c r="AFX28" s="187"/>
      <c r="AFY28" s="187"/>
      <c r="AFZ28" s="187"/>
      <c r="AGA28" s="187"/>
      <c r="AGB28" s="187"/>
      <c r="AGC28" s="187"/>
      <c r="AGD28" s="187"/>
      <c r="AGE28" s="187"/>
      <c r="AGF28" s="187"/>
      <c r="AGG28" s="187"/>
      <c r="AGH28" s="187"/>
      <c r="AGI28" s="187"/>
      <c r="AGJ28" s="187"/>
      <c r="AGK28" s="187"/>
      <c r="AGL28" s="187"/>
      <c r="AGM28" s="187"/>
      <c r="AGN28" s="187"/>
      <c r="AGO28" s="187"/>
      <c r="AGP28" s="187"/>
      <c r="AGQ28" s="187"/>
      <c r="AGR28" s="187"/>
      <c r="AGS28" s="187"/>
      <c r="AGT28" s="187"/>
      <c r="AGU28" s="187"/>
      <c r="AGV28" s="187"/>
      <c r="AGW28" s="187"/>
      <c r="AGX28" s="187"/>
      <c r="AGY28" s="187"/>
      <c r="AGZ28" s="187"/>
      <c r="AHA28" s="187"/>
      <c r="AHB28" s="187"/>
      <c r="AHC28" s="187"/>
      <c r="AHD28" s="187"/>
      <c r="AHE28" s="187"/>
      <c r="AHF28" s="187"/>
      <c r="AHG28" s="187"/>
      <c r="AHH28" s="187"/>
      <c r="AHI28" s="187"/>
      <c r="AHJ28" s="187"/>
      <c r="AHK28" s="187"/>
      <c r="AHL28" s="187"/>
      <c r="AHM28" s="187"/>
      <c r="AHN28" s="187"/>
      <c r="AHO28" s="187"/>
      <c r="AHP28" s="187"/>
      <c r="AHQ28" s="187"/>
      <c r="AHR28" s="187"/>
      <c r="AHS28" s="187"/>
      <c r="AHT28" s="187"/>
      <c r="AHU28" s="187"/>
      <c r="AHV28" s="187"/>
      <c r="AHW28" s="187"/>
      <c r="AHX28" s="187"/>
      <c r="AHY28" s="187"/>
      <c r="AHZ28" s="187"/>
      <c r="AIA28" s="187"/>
      <c r="AIB28" s="187"/>
      <c r="AIC28" s="187"/>
      <c r="AID28" s="187"/>
      <c r="AIE28" s="187"/>
      <c r="AIF28" s="187"/>
      <c r="AIG28" s="187"/>
      <c r="AIH28" s="187"/>
      <c r="AII28" s="187"/>
      <c r="AIJ28" s="187"/>
      <c r="AIK28" s="187"/>
      <c r="AIL28" s="187"/>
      <c r="AIM28" s="187"/>
      <c r="AIN28" s="187"/>
      <c r="AIO28" s="187"/>
      <c r="AIP28" s="187"/>
      <c r="AIQ28" s="187"/>
      <c r="AIR28" s="187"/>
      <c r="AIS28" s="187"/>
      <c r="AIT28" s="187"/>
      <c r="AIU28" s="187"/>
      <c r="AIV28" s="187"/>
      <c r="AIW28" s="187"/>
      <c r="AIX28" s="187"/>
      <c r="AIY28" s="187"/>
      <c r="AIZ28" s="187"/>
      <c r="AJA28" s="187"/>
      <c r="AJB28" s="187"/>
      <c r="AJC28" s="187"/>
      <c r="AJD28" s="187"/>
      <c r="AJE28" s="187"/>
      <c r="AJF28" s="187"/>
      <c r="AJG28" s="187"/>
      <c r="AJH28" s="187"/>
      <c r="AJI28" s="187"/>
      <c r="AJJ28" s="187"/>
      <c r="AJK28" s="187"/>
      <c r="AJL28" s="187"/>
      <c r="AJM28" s="187"/>
      <c r="AJN28" s="187"/>
      <c r="AJO28" s="187"/>
      <c r="AJP28" s="187"/>
      <c r="AJQ28" s="187"/>
      <c r="AJR28" s="187"/>
      <c r="AJS28" s="187"/>
      <c r="AJT28" s="187"/>
      <c r="AJU28" s="187"/>
      <c r="AJV28" s="187"/>
      <c r="AJW28" s="187"/>
      <c r="AJX28" s="187"/>
      <c r="AJY28" s="187"/>
      <c r="AJZ28" s="187"/>
      <c r="AKA28" s="187"/>
      <c r="AKB28" s="187"/>
      <c r="AKC28" s="187"/>
      <c r="AKD28" s="187"/>
      <c r="AKE28" s="187"/>
      <c r="AKF28" s="187"/>
      <c r="AKG28" s="187"/>
      <c r="AKH28" s="187"/>
      <c r="AKI28" s="187"/>
      <c r="AKJ28" s="187"/>
      <c r="AKK28" s="187"/>
      <c r="AKL28" s="187"/>
      <c r="AKM28" s="187"/>
      <c r="AKN28" s="187"/>
      <c r="AKO28" s="187"/>
      <c r="AKP28" s="187"/>
      <c r="AKQ28" s="187"/>
      <c r="AKR28" s="187"/>
      <c r="AKS28" s="187"/>
      <c r="AKT28" s="187"/>
      <c r="AKU28" s="187"/>
      <c r="AKV28" s="187"/>
      <c r="AKW28" s="187"/>
      <c r="AKX28" s="187"/>
      <c r="AKY28" s="187"/>
      <c r="AKZ28" s="187"/>
      <c r="ALA28" s="187"/>
      <c r="ALB28" s="187"/>
      <c r="ALC28" s="187"/>
      <c r="ALD28" s="187"/>
      <c r="ALE28" s="187"/>
      <c r="ALF28" s="187"/>
      <c r="ALG28" s="187"/>
      <c r="ALH28" s="187"/>
      <c r="ALI28" s="187"/>
      <c r="ALJ28" s="187"/>
      <c r="ALK28" s="187"/>
      <c r="ALL28" s="187"/>
      <c r="ALM28" s="187"/>
      <c r="ALN28" s="187"/>
      <c r="ALO28" s="187"/>
      <c r="ALP28" s="187"/>
      <c r="ALQ28" s="187"/>
      <c r="ALR28" s="187"/>
      <c r="ALS28" s="187"/>
      <c r="ALT28" s="187"/>
      <c r="ALU28" s="187"/>
      <c r="ALV28" s="187"/>
      <c r="ALW28" s="187"/>
      <c r="ALX28" s="187"/>
      <c r="ALY28" s="187"/>
      <c r="ALZ28" s="187"/>
      <c r="AMA28" s="187"/>
      <c r="AMB28" s="187"/>
      <c r="AMC28" s="187"/>
      <c r="AMD28" s="187"/>
      <c r="AME28" s="187"/>
      <c r="AMF28" s="187"/>
      <c r="AMG28" s="187"/>
      <c r="AMH28" s="187"/>
      <c r="AMI28" s="187"/>
      <c r="AMJ28" s="187"/>
      <c r="AMK28" s="187"/>
      <c r="AML28" s="187"/>
      <c r="AMM28" s="187"/>
      <c r="AMN28" s="187"/>
      <c r="AMO28" s="187"/>
      <c r="AMP28" s="187"/>
      <c r="AMQ28" s="187"/>
      <c r="AMR28" s="187"/>
      <c r="AMS28" s="187"/>
      <c r="AMT28" s="187"/>
      <c r="AMU28" s="187"/>
      <c r="AMV28" s="187"/>
      <c r="AMW28" s="187"/>
      <c r="AMX28" s="187"/>
      <c r="AMY28" s="187"/>
      <c r="AMZ28" s="187"/>
      <c r="ANA28" s="187"/>
      <c r="ANB28" s="187"/>
      <c r="ANC28" s="187"/>
      <c r="AND28" s="187"/>
      <c r="ANE28" s="187"/>
      <c r="ANF28" s="187"/>
      <c r="ANG28" s="187"/>
      <c r="ANH28" s="187"/>
      <c r="ANI28" s="187"/>
      <c r="ANJ28" s="187"/>
      <c r="ANK28" s="187"/>
      <c r="ANL28" s="187"/>
      <c r="ANM28" s="187"/>
      <c r="ANN28" s="187"/>
      <c r="ANO28" s="187"/>
      <c r="ANP28" s="187"/>
      <c r="ANQ28" s="187"/>
      <c r="ANR28" s="187"/>
      <c r="ANS28" s="187"/>
      <c r="ANT28" s="187"/>
      <c r="ANU28" s="187"/>
      <c r="ANV28" s="187"/>
      <c r="ANW28" s="187"/>
      <c r="ANX28" s="187"/>
      <c r="ANY28" s="187"/>
      <c r="ANZ28" s="187"/>
      <c r="AOA28" s="187"/>
      <c r="AOB28" s="187"/>
      <c r="AOC28" s="187"/>
      <c r="AOD28" s="187"/>
      <c r="AOE28" s="187"/>
      <c r="AOF28" s="187"/>
      <c r="AOG28" s="187"/>
      <c r="AOH28" s="187"/>
      <c r="AOI28" s="187"/>
      <c r="AOJ28" s="187"/>
      <c r="AOK28" s="187"/>
      <c r="AOL28" s="187"/>
      <c r="AOM28" s="187"/>
      <c r="AON28" s="187"/>
      <c r="AOO28" s="187"/>
      <c r="AOP28" s="187"/>
      <c r="AOQ28" s="187"/>
      <c r="AOR28" s="187"/>
      <c r="AOS28" s="187"/>
      <c r="AOT28" s="187"/>
      <c r="AOU28" s="187"/>
      <c r="AOV28" s="187"/>
      <c r="AOW28" s="187"/>
      <c r="AOX28" s="187"/>
      <c r="AOY28" s="187"/>
      <c r="AOZ28" s="187"/>
      <c r="APA28" s="187"/>
      <c r="APB28" s="187"/>
      <c r="APC28" s="187"/>
      <c r="APD28" s="187"/>
      <c r="APE28" s="187"/>
      <c r="APF28" s="187"/>
      <c r="APG28" s="187"/>
      <c r="APH28" s="187"/>
      <c r="API28" s="187"/>
      <c r="APJ28" s="187"/>
      <c r="APK28" s="187"/>
      <c r="APL28" s="187"/>
      <c r="APM28" s="187"/>
      <c r="APN28" s="187"/>
      <c r="APO28" s="187"/>
      <c r="APP28" s="187"/>
      <c r="APQ28" s="187"/>
      <c r="APR28" s="187"/>
      <c r="APS28" s="187"/>
      <c r="APT28" s="187"/>
      <c r="APU28" s="187"/>
      <c r="APV28" s="187"/>
      <c r="APW28" s="187"/>
      <c r="APX28" s="187"/>
      <c r="APY28" s="187"/>
      <c r="APZ28" s="187"/>
      <c r="AQA28" s="187"/>
      <c r="AQB28" s="187"/>
      <c r="AQC28" s="187"/>
      <c r="AQD28" s="187"/>
      <c r="AQE28" s="187"/>
      <c r="AQF28" s="187"/>
      <c r="AQG28" s="187"/>
      <c r="AQH28" s="187"/>
      <c r="AQI28" s="187"/>
      <c r="AQJ28" s="187"/>
      <c r="AQK28" s="187"/>
      <c r="AQL28" s="187"/>
      <c r="AQM28" s="187"/>
      <c r="AQN28" s="187"/>
      <c r="AQO28" s="187"/>
      <c r="AQP28" s="187"/>
      <c r="AQQ28" s="187"/>
      <c r="AQR28" s="187"/>
      <c r="AQS28" s="187"/>
      <c r="AQT28" s="187"/>
      <c r="AQU28" s="187"/>
      <c r="AQV28" s="187"/>
      <c r="AQW28" s="187"/>
      <c r="AQX28" s="187"/>
      <c r="AQY28" s="187"/>
      <c r="AQZ28" s="187"/>
      <c r="ARA28" s="187"/>
      <c r="ARB28" s="187"/>
      <c r="ARC28" s="187"/>
      <c r="ARD28" s="187"/>
      <c r="ARE28" s="187"/>
      <c r="ARF28" s="187"/>
      <c r="ARG28" s="187"/>
      <c r="ARH28" s="187"/>
      <c r="ARI28" s="187"/>
      <c r="ARJ28" s="187"/>
      <c r="ARK28" s="187"/>
      <c r="ARL28" s="187"/>
      <c r="ARM28" s="187"/>
      <c r="ARN28" s="187"/>
      <c r="ARO28" s="187"/>
      <c r="ARP28" s="187"/>
      <c r="ARQ28" s="187"/>
      <c r="ARR28" s="187"/>
      <c r="ARS28" s="187"/>
      <c r="ART28" s="187"/>
      <c r="ARU28" s="187"/>
      <c r="ARV28" s="187"/>
      <c r="ARW28" s="187"/>
      <c r="ARX28" s="187"/>
      <c r="ARY28" s="187"/>
      <c r="ARZ28" s="187"/>
      <c r="ASA28" s="187"/>
      <c r="ASB28" s="187"/>
      <c r="ASC28" s="187"/>
      <c r="ASD28" s="187"/>
      <c r="ASE28" s="187"/>
      <c r="ASF28" s="187"/>
      <c r="ASG28" s="187"/>
      <c r="ASH28" s="187"/>
      <c r="ASI28" s="187"/>
      <c r="ASJ28" s="187"/>
      <c r="ASK28" s="187"/>
      <c r="ASL28" s="187"/>
      <c r="ASM28" s="187"/>
      <c r="ASN28" s="187"/>
      <c r="ASO28" s="187"/>
      <c r="ASP28" s="187"/>
      <c r="ASQ28" s="187"/>
      <c r="ASR28" s="187"/>
      <c r="ASS28" s="187"/>
      <c r="AST28" s="187"/>
      <c r="ASU28" s="187"/>
      <c r="ASV28" s="187"/>
      <c r="ASW28" s="187"/>
      <c r="ASX28" s="187"/>
      <c r="ASY28" s="187"/>
      <c r="ASZ28" s="187"/>
      <c r="ATA28" s="187"/>
      <c r="ATB28" s="187"/>
      <c r="ATC28" s="187"/>
      <c r="ATD28" s="187"/>
      <c r="ATE28" s="187"/>
      <c r="ATF28" s="187"/>
      <c r="ATG28" s="187"/>
      <c r="ATH28" s="187"/>
      <c r="ATI28" s="187"/>
      <c r="ATJ28" s="187"/>
      <c r="ATK28" s="187"/>
      <c r="ATL28" s="187"/>
      <c r="ATM28" s="187"/>
      <c r="ATN28" s="187"/>
      <c r="ATO28" s="187"/>
      <c r="ATP28" s="187"/>
      <c r="ATQ28" s="187"/>
      <c r="ATR28" s="187"/>
      <c r="ATS28" s="187"/>
      <c r="ATT28" s="187"/>
      <c r="ATU28" s="187"/>
      <c r="ATV28" s="187"/>
      <c r="ATW28" s="187"/>
      <c r="ATX28" s="187"/>
      <c r="ATY28" s="187"/>
      <c r="ATZ28" s="187"/>
      <c r="AUA28" s="187"/>
      <c r="AUB28" s="187"/>
      <c r="AUC28" s="187"/>
      <c r="AUD28" s="187"/>
      <c r="AUE28" s="187"/>
      <c r="AUF28" s="187"/>
      <c r="AUG28" s="187"/>
      <c r="AUH28" s="187"/>
      <c r="AUI28" s="187"/>
      <c r="AUJ28" s="187"/>
      <c r="AUK28" s="187"/>
      <c r="AUL28" s="187"/>
      <c r="AUM28" s="187"/>
      <c r="AUN28" s="187"/>
      <c r="AUO28" s="187"/>
      <c r="AUP28" s="187"/>
      <c r="AUQ28" s="187"/>
      <c r="AUR28" s="187"/>
      <c r="AUS28" s="187"/>
      <c r="AUT28" s="187"/>
      <c r="AUU28" s="187"/>
      <c r="AUV28" s="187"/>
      <c r="AUW28" s="187"/>
      <c r="AUX28" s="187"/>
      <c r="AUY28" s="187"/>
      <c r="AUZ28" s="187"/>
      <c r="AVA28" s="187"/>
      <c r="AVB28" s="187"/>
      <c r="AVC28" s="187"/>
      <c r="AVD28" s="187"/>
      <c r="AVE28" s="187"/>
      <c r="AVF28" s="187"/>
      <c r="AVG28" s="187"/>
      <c r="AVH28" s="187"/>
      <c r="AVI28" s="187"/>
      <c r="AVJ28" s="187"/>
      <c r="AVK28" s="187"/>
      <c r="AVL28" s="187"/>
      <c r="AVM28" s="187"/>
      <c r="AVN28" s="187"/>
      <c r="AVO28" s="187"/>
      <c r="AVP28" s="187"/>
      <c r="AVQ28" s="187"/>
      <c r="AVR28" s="187"/>
      <c r="AVS28" s="187"/>
      <c r="AVT28" s="187"/>
      <c r="AVU28" s="187"/>
      <c r="AVV28" s="187"/>
      <c r="AVW28" s="187"/>
      <c r="AVX28" s="187"/>
      <c r="AVY28" s="187"/>
      <c r="AVZ28" s="187"/>
      <c r="AWA28" s="187"/>
      <c r="AWB28" s="187"/>
      <c r="AWC28" s="187"/>
      <c r="AWD28" s="187"/>
      <c r="AWE28" s="187"/>
      <c r="AWF28" s="187"/>
      <c r="AWG28" s="187"/>
      <c r="AWH28" s="187"/>
      <c r="AWI28" s="187"/>
      <c r="AWJ28" s="187"/>
      <c r="AWK28" s="187"/>
      <c r="AWL28" s="187"/>
      <c r="AWM28" s="187"/>
      <c r="AWN28" s="187"/>
      <c r="AWO28" s="187"/>
      <c r="AWP28" s="187"/>
      <c r="AWQ28" s="187"/>
      <c r="AWR28" s="187"/>
      <c r="AWS28" s="187"/>
      <c r="AWT28" s="187"/>
      <c r="AWU28" s="187"/>
      <c r="AWV28" s="187"/>
      <c r="AWW28" s="187"/>
      <c r="AWX28" s="187"/>
      <c r="AWY28" s="187"/>
      <c r="AWZ28" s="187"/>
      <c r="AXA28" s="187"/>
      <c r="AXB28" s="187"/>
      <c r="AXC28" s="187"/>
      <c r="AXD28" s="187"/>
      <c r="AXE28" s="187"/>
      <c r="AXF28" s="187"/>
      <c r="AXG28" s="187"/>
      <c r="AXH28" s="187"/>
      <c r="AXI28" s="187"/>
      <c r="AXJ28" s="187"/>
      <c r="AXK28" s="187"/>
      <c r="AXL28" s="187"/>
      <c r="AXM28" s="187"/>
      <c r="AXN28" s="187"/>
      <c r="AXO28" s="187"/>
      <c r="AXP28" s="187"/>
      <c r="AXQ28" s="187"/>
      <c r="AXR28" s="187"/>
      <c r="AXS28" s="187"/>
      <c r="AXT28" s="187"/>
      <c r="AXU28" s="187"/>
      <c r="AXV28" s="187"/>
      <c r="AXW28" s="187"/>
      <c r="AXX28" s="187"/>
      <c r="AXY28" s="187"/>
      <c r="AXZ28" s="187"/>
      <c r="AYA28" s="187"/>
      <c r="AYB28" s="187"/>
      <c r="AYC28" s="187"/>
      <c r="AYD28" s="187"/>
      <c r="AYE28" s="187"/>
      <c r="AYF28" s="187"/>
      <c r="AYG28" s="187"/>
      <c r="AYH28" s="187"/>
      <c r="AYI28" s="187"/>
      <c r="AYJ28" s="187"/>
      <c r="AYK28" s="187"/>
      <c r="AYL28" s="187"/>
      <c r="AYM28" s="187"/>
      <c r="AYN28" s="187"/>
      <c r="AYO28" s="187"/>
      <c r="AYP28" s="187"/>
      <c r="AYQ28" s="187"/>
      <c r="AYR28" s="187"/>
      <c r="AYS28" s="187"/>
      <c r="AYT28" s="187"/>
      <c r="AYU28" s="187"/>
      <c r="AYV28" s="187"/>
      <c r="AYW28" s="187"/>
      <c r="AYX28" s="187"/>
      <c r="AYY28" s="187"/>
      <c r="AYZ28" s="187"/>
      <c r="AZA28" s="187"/>
      <c r="AZB28" s="187"/>
      <c r="AZC28" s="187"/>
      <c r="AZD28" s="187"/>
      <c r="AZE28" s="187"/>
      <c r="AZF28" s="187"/>
      <c r="AZG28" s="187"/>
      <c r="AZH28" s="187"/>
      <c r="AZI28" s="187"/>
      <c r="AZJ28" s="187"/>
      <c r="AZK28" s="187"/>
      <c r="AZL28" s="187"/>
      <c r="AZM28" s="187"/>
      <c r="AZN28" s="187"/>
      <c r="AZO28" s="187"/>
      <c r="AZP28" s="187"/>
      <c r="AZQ28" s="187"/>
      <c r="AZR28" s="187"/>
      <c r="AZS28" s="187"/>
      <c r="AZT28" s="187"/>
      <c r="AZU28" s="187"/>
      <c r="AZV28" s="187"/>
      <c r="AZW28" s="187"/>
      <c r="AZX28" s="187"/>
      <c r="AZY28" s="187"/>
      <c r="AZZ28" s="187"/>
      <c r="BAA28" s="187"/>
      <c r="BAB28" s="187"/>
      <c r="BAC28" s="187"/>
      <c r="BAD28" s="187"/>
      <c r="BAE28" s="187"/>
      <c r="BAF28" s="187"/>
      <c r="BAG28" s="187"/>
      <c r="BAH28" s="187"/>
      <c r="BAI28" s="187"/>
      <c r="BAJ28" s="187"/>
      <c r="BAK28" s="187"/>
      <c r="BAL28" s="187"/>
      <c r="BAM28" s="187"/>
      <c r="BAN28" s="187"/>
      <c r="BAO28" s="187"/>
      <c r="BAP28" s="187"/>
      <c r="BAQ28" s="187"/>
      <c r="BAR28" s="187"/>
      <c r="BAS28" s="187"/>
      <c r="BAT28" s="187"/>
      <c r="BAU28" s="187"/>
      <c r="BAV28" s="187"/>
      <c r="BAW28" s="187"/>
      <c r="BAX28" s="187"/>
      <c r="BAY28" s="187"/>
      <c r="BAZ28" s="187"/>
      <c r="BBA28" s="187"/>
      <c r="BBB28" s="187"/>
      <c r="BBC28" s="187"/>
      <c r="BBD28" s="187"/>
      <c r="BBE28" s="187"/>
      <c r="BBF28" s="187"/>
      <c r="BBG28" s="187"/>
      <c r="BBH28" s="187"/>
      <c r="BBI28" s="187"/>
      <c r="BBJ28" s="187"/>
      <c r="BBK28" s="187"/>
      <c r="BBL28" s="187"/>
      <c r="BBM28" s="187"/>
      <c r="BBN28" s="187"/>
      <c r="BBO28" s="187"/>
      <c r="BBP28" s="187"/>
      <c r="BBQ28" s="187"/>
      <c r="BBR28" s="187"/>
      <c r="BBS28" s="187"/>
      <c r="BBT28" s="187"/>
      <c r="BBU28" s="187"/>
      <c r="BBV28" s="187"/>
      <c r="BBW28" s="187"/>
      <c r="BBX28" s="187"/>
      <c r="BBY28" s="187"/>
      <c r="BBZ28" s="187"/>
      <c r="BCA28" s="187"/>
      <c r="BCB28" s="187"/>
      <c r="BCC28" s="187"/>
      <c r="BCD28" s="187"/>
      <c r="BCE28" s="187"/>
      <c r="BCF28" s="187"/>
      <c r="BCG28" s="187"/>
      <c r="BCH28" s="187"/>
      <c r="BCI28" s="187"/>
      <c r="BCJ28" s="187"/>
      <c r="BCK28" s="187"/>
      <c r="BCL28" s="187"/>
      <c r="BCM28" s="187"/>
      <c r="BCN28" s="187"/>
      <c r="BCO28" s="187"/>
      <c r="BCP28" s="187"/>
      <c r="BCQ28" s="187"/>
      <c r="BCR28" s="187"/>
      <c r="BCS28" s="187"/>
      <c r="BCT28" s="187"/>
      <c r="BCU28" s="187"/>
      <c r="BCV28" s="187"/>
      <c r="BCW28" s="187"/>
      <c r="BCX28" s="187"/>
      <c r="BCY28" s="187"/>
      <c r="BCZ28" s="187"/>
      <c r="BDA28" s="187"/>
      <c r="BDB28" s="187"/>
      <c r="BDC28" s="187"/>
      <c r="BDD28" s="187"/>
      <c r="BDE28" s="187"/>
      <c r="BDF28" s="187"/>
      <c r="BDG28" s="187"/>
      <c r="BDH28" s="187"/>
      <c r="BDI28" s="187"/>
      <c r="BDJ28" s="187"/>
      <c r="BDK28" s="187"/>
      <c r="BDL28" s="187"/>
      <c r="BDM28" s="187"/>
      <c r="BDN28" s="187"/>
      <c r="BDO28" s="187"/>
      <c r="BDP28" s="187"/>
      <c r="BDQ28" s="187"/>
      <c r="BDR28" s="187"/>
      <c r="BDS28" s="187"/>
      <c r="BDT28" s="187"/>
      <c r="BDU28" s="187"/>
      <c r="BDV28" s="187"/>
      <c r="BDW28" s="187"/>
      <c r="BDX28" s="187"/>
      <c r="BDY28" s="187"/>
      <c r="BDZ28" s="187"/>
      <c r="BEA28" s="187"/>
      <c r="BEB28" s="187"/>
      <c r="BEC28" s="187"/>
      <c r="BED28" s="187"/>
      <c r="BEE28" s="187"/>
      <c r="BEF28" s="187"/>
      <c r="BEG28" s="187"/>
      <c r="BEH28" s="187"/>
      <c r="BEI28" s="187"/>
      <c r="BEJ28" s="187"/>
      <c r="BEK28" s="187"/>
      <c r="BEL28" s="187"/>
      <c r="BEM28" s="187"/>
      <c r="BEN28" s="187"/>
      <c r="BEO28" s="187"/>
      <c r="BEP28" s="187"/>
      <c r="BEQ28" s="187"/>
      <c r="BER28" s="187"/>
      <c r="BES28" s="187"/>
      <c r="BET28" s="187"/>
      <c r="BEU28" s="187"/>
      <c r="BEV28" s="187"/>
      <c r="BEW28" s="187"/>
      <c r="BEX28" s="187"/>
      <c r="BEY28" s="187"/>
      <c r="BEZ28" s="187"/>
      <c r="BFA28" s="187"/>
      <c r="BFB28" s="187"/>
      <c r="BFC28" s="187"/>
      <c r="BFD28" s="187"/>
      <c r="BFE28" s="187"/>
      <c r="BFF28" s="187"/>
      <c r="BFG28" s="187"/>
      <c r="BFH28" s="187"/>
      <c r="BFI28" s="187"/>
      <c r="BFJ28" s="187"/>
      <c r="BFK28" s="187"/>
      <c r="BFL28" s="187"/>
      <c r="BFM28" s="187"/>
      <c r="BFN28" s="187"/>
      <c r="BFO28" s="187"/>
      <c r="BFP28" s="187"/>
      <c r="BFQ28" s="187"/>
      <c r="BFR28" s="187"/>
      <c r="BFS28" s="187"/>
      <c r="BFT28" s="187"/>
      <c r="BFU28" s="187"/>
      <c r="BFV28" s="187"/>
      <c r="BFW28" s="187"/>
      <c r="BFX28" s="187"/>
      <c r="BFY28" s="187"/>
      <c r="BFZ28" s="187"/>
      <c r="BGA28" s="187"/>
      <c r="BGB28" s="187"/>
      <c r="BGC28" s="187"/>
      <c r="BGD28" s="187"/>
      <c r="BGE28" s="187"/>
      <c r="BGF28" s="187"/>
      <c r="BGG28" s="187"/>
      <c r="BGH28" s="187"/>
      <c r="BGI28" s="187"/>
      <c r="BGJ28" s="187"/>
      <c r="BGK28" s="187"/>
      <c r="BGL28" s="187"/>
      <c r="BGM28" s="187"/>
      <c r="BGN28" s="187"/>
      <c r="BGO28" s="187"/>
      <c r="BGP28" s="187"/>
      <c r="BGQ28" s="187"/>
      <c r="BGR28" s="187"/>
      <c r="BGS28" s="187"/>
      <c r="BGT28" s="187"/>
      <c r="BGU28" s="187"/>
      <c r="BGV28" s="187"/>
      <c r="BGW28" s="187"/>
      <c r="BGX28" s="187"/>
      <c r="BGY28" s="187"/>
      <c r="BGZ28" s="187"/>
      <c r="BHA28" s="187"/>
      <c r="BHB28" s="187"/>
      <c r="BHC28" s="187"/>
      <c r="BHD28" s="187"/>
      <c r="BHE28" s="187"/>
      <c r="BHF28" s="187"/>
      <c r="BHG28" s="187"/>
      <c r="BHH28" s="187"/>
      <c r="BHI28" s="187"/>
      <c r="BHJ28" s="187"/>
      <c r="BHK28" s="187"/>
      <c r="BHL28" s="187"/>
      <c r="BHM28" s="187"/>
      <c r="BHN28" s="187"/>
      <c r="BHO28" s="187"/>
      <c r="BHP28" s="187"/>
      <c r="BHQ28" s="187"/>
      <c r="BHR28" s="187"/>
      <c r="BHS28" s="187"/>
      <c r="BHT28" s="187"/>
      <c r="BHU28" s="187"/>
      <c r="BHV28" s="187"/>
      <c r="BHW28" s="187"/>
      <c r="BHX28" s="187"/>
      <c r="BHY28" s="187"/>
      <c r="BHZ28" s="187"/>
      <c r="BIA28" s="187"/>
      <c r="BIB28" s="187"/>
      <c r="BIC28" s="187"/>
      <c r="BID28" s="187"/>
      <c r="BIE28" s="187"/>
      <c r="BIF28" s="187"/>
      <c r="BIG28" s="187"/>
      <c r="BIH28" s="187"/>
      <c r="BII28" s="187"/>
      <c r="BIJ28" s="187"/>
      <c r="BIK28" s="187"/>
      <c r="BIL28" s="187"/>
      <c r="BIM28" s="187"/>
      <c r="BIN28" s="187"/>
      <c r="BIO28" s="187"/>
      <c r="BIP28" s="187"/>
      <c r="BIQ28" s="187"/>
      <c r="BIR28" s="187"/>
      <c r="BIS28" s="187"/>
      <c r="BIT28" s="187"/>
      <c r="BIU28" s="187"/>
      <c r="BIV28" s="187"/>
      <c r="BIW28" s="187"/>
      <c r="BIX28" s="187"/>
      <c r="BIY28" s="187"/>
      <c r="BIZ28" s="187"/>
      <c r="BJA28" s="187"/>
      <c r="BJB28" s="187"/>
      <c r="BJC28" s="187"/>
      <c r="BJD28" s="187"/>
      <c r="BJE28" s="187"/>
      <c r="BJF28" s="187"/>
      <c r="BJG28" s="187"/>
      <c r="BJH28" s="187"/>
      <c r="BJI28" s="187"/>
      <c r="BJJ28" s="187"/>
      <c r="BJK28" s="187"/>
      <c r="BJL28" s="187"/>
      <c r="BJM28" s="187"/>
      <c r="BJN28" s="187"/>
      <c r="BJO28" s="187"/>
      <c r="BJP28" s="187"/>
      <c r="BJQ28" s="187"/>
      <c r="BJR28" s="187"/>
      <c r="BJS28" s="187"/>
      <c r="BJT28" s="187"/>
      <c r="BJU28" s="187"/>
      <c r="BJV28" s="187"/>
      <c r="BJW28" s="187"/>
      <c r="BJX28" s="187"/>
      <c r="BJY28" s="187"/>
      <c r="BJZ28" s="187"/>
      <c r="BKA28" s="187"/>
      <c r="BKB28" s="187"/>
      <c r="BKC28" s="187"/>
      <c r="BKD28" s="187"/>
      <c r="BKE28" s="187"/>
      <c r="BKF28" s="187"/>
      <c r="BKG28" s="187"/>
      <c r="BKH28" s="187"/>
      <c r="BKI28" s="187"/>
      <c r="BKJ28" s="187"/>
      <c r="BKK28" s="187"/>
      <c r="BKL28" s="187"/>
      <c r="BKM28" s="187"/>
      <c r="BKN28" s="187"/>
      <c r="BKO28" s="187"/>
      <c r="BKP28" s="187"/>
      <c r="BKQ28" s="187"/>
      <c r="BKR28" s="187"/>
      <c r="BKS28" s="187"/>
      <c r="BKT28" s="187"/>
      <c r="BKU28" s="187"/>
      <c r="BKV28" s="187"/>
      <c r="BKW28" s="187"/>
      <c r="BKX28" s="187"/>
      <c r="BKY28" s="187"/>
      <c r="BKZ28" s="187"/>
      <c r="BLA28" s="187"/>
      <c r="BLB28" s="187"/>
      <c r="BLC28" s="187"/>
      <c r="BLD28" s="187"/>
      <c r="BLE28" s="187"/>
      <c r="BLF28" s="187"/>
      <c r="BLG28" s="187"/>
      <c r="BLH28" s="187"/>
      <c r="BLI28" s="187"/>
      <c r="BLJ28" s="187"/>
      <c r="BLK28" s="187"/>
      <c r="BLL28" s="187"/>
      <c r="BLM28" s="187"/>
      <c r="BLN28" s="187"/>
      <c r="BLO28" s="187"/>
      <c r="BLP28" s="187"/>
      <c r="BLQ28" s="187"/>
      <c r="BLR28" s="187"/>
      <c r="BLS28" s="187"/>
      <c r="BLT28" s="187"/>
      <c r="BLU28" s="187"/>
      <c r="BLV28" s="187"/>
      <c r="BLW28" s="187"/>
      <c r="BLX28" s="187"/>
      <c r="BLY28" s="187"/>
      <c r="BLZ28" s="187"/>
      <c r="BMA28" s="187"/>
      <c r="BMB28" s="187"/>
      <c r="BMC28" s="187"/>
      <c r="BMD28" s="187"/>
      <c r="BME28" s="187"/>
      <c r="BMF28" s="187"/>
      <c r="BMG28" s="187"/>
      <c r="BMH28" s="187"/>
      <c r="BMI28" s="187"/>
      <c r="BMJ28" s="187"/>
      <c r="BMK28" s="187"/>
      <c r="BML28" s="187"/>
      <c r="BMM28" s="187"/>
      <c r="BMN28" s="187"/>
      <c r="BMO28" s="187"/>
      <c r="BMP28" s="187"/>
      <c r="BMQ28" s="187"/>
      <c r="BMR28" s="187"/>
      <c r="BMS28" s="187"/>
      <c r="BMT28" s="187"/>
      <c r="BMU28" s="187"/>
      <c r="BMV28" s="187"/>
      <c r="BMW28" s="187"/>
      <c r="BMX28" s="187"/>
      <c r="BMY28" s="187"/>
      <c r="BMZ28" s="187"/>
      <c r="BNA28" s="187"/>
      <c r="BNB28" s="187"/>
      <c r="BNC28" s="187"/>
      <c r="BND28" s="187"/>
      <c r="BNE28" s="187"/>
      <c r="BNF28" s="187"/>
      <c r="BNG28" s="187"/>
      <c r="BNH28" s="187"/>
      <c r="BNI28" s="187"/>
      <c r="BNJ28" s="187"/>
      <c r="BNK28" s="187"/>
      <c r="BNL28" s="187"/>
      <c r="BNM28" s="187"/>
      <c r="BNN28" s="187"/>
      <c r="BNO28" s="187"/>
      <c r="BNP28" s="187"/>
      <c r="BNQ28" s="187"/>
      <c r="BNR28" s="187"/>
      <c r="BNS28" s="187"/>
      <c r="BNT28" s="187"/>
      <c r="BNU28" s="187"/>
      <c r="BNV28" s="187"/>
      <c r="BNW28" s="187"/>
      <c r="BNX28" s="187"/>
      <c r="BNY28" s="187"/>
      <c r="BNZ28" s="187"/>
      <c r="BOA28" s="187"/>
      <c r="BOB28" s="187"/>
      <c r="BOC28" s="187"/>
      <c r="BOD28" s="187"/>
      <c r="BOE28" s="187"/>
      <c r="BOF28" s="187"/>
      <c r="BOG28" s="187"/>
      <c r="BOH28" s="187"/>
      <c r="BOI28" s="187"/>
      <c r="BOJ28" s="187"/>
      <c r="BOK28" s="187"/>
      <c r="BOL28" s="187"/>
      <c r="BOM28" s="187"/>
      <c r="BON28" s="187"/>
      <c r="BOO28" s="187"/>
      <c r="BOP28" s="187"/>
      <c r="BOQ28" s="187"/>
      <c r="BOR28" s="187"/>
      <c r="BOS28" s="187"/>
      <c r="BOT28" s="187"/>
      <c r="BOU28" s="187"/>
      <c r="BOV28" s="187"/>
      <c r="BOW28" s="187"/>
      <c r="BOX28" s="187"/>
      <c r="BOY28" s="187"/>
      <c r="BOZ28" s="187"/>
      <c r="BPA28" s="187"/>
      <c r="BPB28" s="187"/>
      <c r="BPC28" s="187"/>
      <c r="BPD28" s="187"/>
      <c r="BPE28" s="187"/>
      <c r="BPF28" s="187"/>
      <c r="BPG28" s="187"/>
      <c r="BPH28" s="187"/>
      <c r="BPI28" s="187"/>
      <c r="BPJ28" s="187"/>
      <c r="BPK28" s="187"/>
      <c r="BPL28" s="187"/>
      <c r="BPM28" s="187"/>
      <c r="BPN28" s="187"/>
      <c r="BPO28" s="187"/>
      <c r="BPP28" s="187"/>
      <c r="BPQ28" s="187"/>
      <c r="BPR28" s="187"/>
      <c r="BPS28" s="187"/>
      <c r="BPT28" s="187"/>
      <c r="BPU28" s="187"/>
      <c r="BPV28" s="187"/>
      <c r="BPW28" s="187"/>
      <c r="BPX28" s="187"/>
      <c r="BPY28" s="187"/>
      <c r="BPZ28" s="187"/>
      <c r="BQA28" s="187"/>
      <c r="BQB28" s="187"/>
      <c r="BQC28" s="187"/>
      <c r="BQD28" s="187"/>
      <c r="BQE28" s="187"/>
      <c r="BQF28" s="187"/>
      <c r="BQG28" s="187"/>
      <c r="BQH28" s="187"/>
      <c r="BQI28" s="187"/>
      <c r="BQJ28" s="187"/>
      <c r="BQK28" s="187"/>
      <c r="BQL28" s="187"/>
      <c r="BQM28" s="187"/>
      <c r="BQN28" s="187"/>
      <c r="BQO28" s="187"/>
      <c r="BQP28" s="187"/>
      <c r="BQQ28" s="187"/>
      <c r="BQR28" s="187"/>
      <c r="BQS28" s="187"/>
      <c r="BQT28" s="187"/>
      <c r="BQU28" s="187"/>
      <c r="BQV28" s="187"/>
      <c r="BQW28" s="187"/>
      <c r="BQX28" s="187"/>
      <c r="BQY28" s="187"/>
      <c r="BQZ28" s="187"/>
      <c r="BRA28" s="187"/>
      <c r="BRB28" s="187"/>
      <c r="BRC28" s="187"/>
      <c r="BRD28" s="187"/>
      <c r="BRE28" s="187"/>
      <c r="BRF28" s="187"/>
      <c r="BRG28" s="187"/>
      <c r="BRH28" s="187"/>
      <c r="BRI28" s="187"/>
      <c r="BRJ28" s="187"/>
      <c r="BRK28" s="187"/>
      <c r="BRL28" s="187"/>
      <c r="BRM28" s="187"/>
      <c r="BRN28" s="187"/>
      <c r="BRO28" s="187"/>
      <c r="BRP28" s="187"/>
      <c r="BRQ28" s="187"/>
      <c r="BRR28" s="187"/>
      <c r="BRS28" s="187"/>
      <c r="BRT28" s="187"/>
      <c r="BRU28" s="187"/>
      <c r="BRV28" s="187"/>
      <c r="BRW28" s="187"/>
      <c r="BRX28" s="187"/>
      <c r="BRY28" s="187"/>
      <c r="BRZ28" s="187"/>
      <c r="BSA28" s="187"/>
      <c r="BSB28" s="187"/>
      <c r="BSC28" s="187"/>
      <c r="BSD28" s="187"/>
      <c r="BSE28" s="187"/>
      <c r="BSF28" s="187"/>
      <c r="BSG28" s="187"/>
      <c r="BSH28" s="187"/>
      <c r="BSI28" s="187"/>
      <c r="BSJ28" s="187"/>
      <c r="BSK28" s="187"/>
      <c r="BSL28" s="187"/>
      <c r="BSM28" s="187"/>
      <c r="BSN28" s="187"/>
      <c r="BSO28" s="187"/>
      <c r="BSP28" s="187"/>
      <c r="BSQ28" s="187"/>
      <c r="BSR28" s="187"/>
      <c r="BSS28" s="187"/>
      <c r="BST28" s="187"/>
      <c r="BSU28" s="187"/>
      <c r="BSV28" s="187"/>
      <c r="BSW28" s="187"/>
      <c r="BSX28" s="187"/>
      <c r="BSY28" s="187"/>
      <c r="BSZ28" s="187"/>
      <c r="BTA28" s="187"/>
      <c r="BTB28" s="187"/>
      <c r="BTC28" s="187"/>
      <c r="BTD28" s="187"/>
      <c r="BTE28" s="187"/>
      <c r="BTF28" s="187"/>
      <c r="BTG28" s="187"/>
      <c r="BTH28" s="187"/>
      <c r="BTI28" s="187"/>
      <c r="BTJ28" s="187"/>
      <c r="BTK28" s="187"/>
      <c r="BTL28" s="187"/>
      <c r="BTM28" s="187"/>
      <c r="BTN28" s="187"/>
      <c r="BTO28" s="187"/>
      <c r="BTP28" s="187"/>
      <c r="BTQ28" s="187"/>
      <c r="BTR28" s="187"/>
      <c r="BTS28" s="187"/>
      <c r="BTT28" s="187"/>
      <c r="BTU28" s="187"/>
      <c r="BTV28" s="187"/>
      <c r="BTW28" s="187"/>
      <c r="BTX28" s="187"/>
      <c r="BTY28" s="187"/>
      <c r="BTZ28" s="187"/>
      <c r="BUA28" s="187"/>
      <c r="BUB28" s="187"/>
      <c r="BUC28" s="187"/>
      <c r="BUD28" s="187"/>
      <c r="BUE28" s="187"/>
      <c r="BUF28" s="187"/>
      <c r="BUG28" s="187"/>
      <c r="BUH28" s="187"/>
      <c r="BUI28" s="187"/>
      <c r="BUJ28" s="187"/>
      <c r="BUK28" s="187"/>
      <c r="BUL28" s="187"/>
      <c r="BUM28" s="187"/>
      <c r="BUN28" s="187"/>
      <c r="BUO28" s="187"/>
      <c r="BUP28" s="187"/>
      <c r="BUQ28" s="187"/>
      <c r="BUR28" s="187"/>
      <c r="BUS28" s="187"/>
      <c r="BUT28" s="187"/>
      <c r="BUU28" s="187"/>
      <c r="BUV28" s="187"/>
      <c r="BUW28" s="187"/>
      <c r="BUX28" s="187"/>
      <c r="BUY28" s="187"/>
      <c r="BUZ28" s="187"/>
      <c r="BVA28" s="187"/>
      <c r="BVB28" s="187"/>
      <c r="BVC28" s="187"/>
      <c r="BVD28" s="187"/>
      <c r="BVE28" s="187"/>
      <c r="BVF28" s="187"/>
      <c r="BVG28" s="187"/>
      <c r="BVH28" s="187"/>
      <c r="BVI28" s="187"/>
      <c r="BVJ28" s="187"/>
      <c r="BVK28" s="187"/>
      <c r="BVL28" s="187"/>
      <c r="BVM28" s="187"/>
      <c r="BVN28" s="187"/>
      <c r="BVO28" s="187"/>
      <c r="BVP28" s="187"/>
      <c r="BVQ28" s="187"/>
      <c r="BVR28" s="187"/>
      <c r="BVS28" s="187"/>
      <c r="BVT28" s="187"/>
      <c r="BVU28" s="187"/>
      <c r="BVV28" s="187"/>
      <c r="BVW28" s="187"/>
      <c r="BVX28" s="187"/>
      <c r="BVY28" s="187"/>
      <c r="BVZ28" s="187"/>
      <c r="BWA28" s="187"/>
      <c r="BWB28" s="187"/>
      <c r="BWC28" s="187"/>
      <c r="BWD28" s="187"/>
      <c r="BWE28" s="187"/>
      <c r="BWF28" s="187"/>
      <c r="BWG28" s="187"/>
      <c r="BWH28" s="187"/>
      <c r="BWI28" s="187"/>
      <c r="BWJ28" s="187"/>
      <c r="BWK28" s="187"/>
      <c r="BWL28" s="187"/>
      <c r="BWM28" s="187"/>
      <c r="BWN28" s="187"/>
      <c r="BWO28" s="187"/>
      <c r="BWP28" s="187"/>
      <c r="BWQ28" s="187"/>
      <c r="BWR28" s="187"/>
      <c r="BWS28" s="187"/>
      <c r="BWT28" s="187"/>
      <c r="BWU28" s="187"/>
      <c r="BWV28" s="187"/>
      <c r="BWW28" s="187"/>
      <c r="BWX28" s="187"/>
      <c r="BWY28" s="187"/>
      <c r="BWZ28" s="187"/>
      <c r="BXA28" s="187"/>
      <c r="BXB28" s="187"/>
      <c r="BXC28" s="187"/>
      <c r="BXD28" s="187"/>
      <c r="BXE28" s="187"/>
      <c r="BXF28" s="187"/>
      <c r="BXG28" s="187"/>
      <c r="BXH28" s="187"/>
      <c r="BXI28" s="187"/>
      <c r="BXJ28" s="187"/>
      <c r="BXK28" s="187"/>
      <c r="BXL28" s="187"/>
      <c r="BXM28" s="187"/>
      <c r="BXN28" s="187"/>
      <c r="BXO28" s="187"/>
      <c r="BXP28" s="187"/>
      <c r="BXQ28" s="187"/>
      <c r="BXR28" s="187"/>
      <c r="BXS28" s="187"/>
      <c r="BXT28" s="187"/>
      <c r="BXU28" s="187"/>
      <c r="BXV28" s="187"/>
      <c r="BXW28" s="187"/>
      <c r="BXX28" s="187"/>
      <c r="BXY28" s="187"/>
      <c r="BXZ28" s="187"/>
      <c r="BYA28" s="187"/>
      <c r="BYB28" s="187"/>
      <c r="BYC28" s="187"/>
      <c r="BYD28" s="187"/>
      <c r="BYE28" s="187"/>
      <c r="BYF28" s="187"/>
      <c r="BYG28" s="187"/>
      <c r="BYH28" s="187"/>
      <c r="BYI28" s="187"/>
      <c r="BYJ28" s="187"/>
      <c r="BYK28" s="187"/>
      <c r="BYL28" s="187"/>
      <c r="BYM28" s="187"/>
      <c r="BYN28" s="187"/>
      <c r="BYO28" s="187"/>
      <c r="BYP28" s="187"/>
      <c r="BYQ28" s="187"/>
      <c r="BYR28" s="187"/>
      <c r="BYS28" s="187"/>
      <c r="BYT28" s="187"/>
      <c r="BYU28" s="187"/>
      <c r="BYV28" s="187"/>
      <c r="BYW28" s="187"/>
      <c r="BYX28" s="187"/>
      <c r="BYY28" s="187"/>
      <c r="BYZ28" s="187"/>
      <c r="BZA28" s="187"/>
      <c r="BZB28" s="187"/>
      <c r="BZC28" s="187"/>
      <c r="BZD28" s="187"/>
      <c r="BZE28" s="187"/>
      <c r="BZF28" s="187"/>
      <c r="BZG28" s="187"/>
      <c r="BZH28" s="187"/>
      <c r="BZI28" s="187"/>
      <c r="BZJ28" s="187"/>
      <c r="BZK28" s="187"/>
      <c r="BZL28" s="187"/>
      <c r="BZM28" s="187"/>
      <c r="BZN28" s="187"/>
      <c r="BZO28" s="187"/>
      <c r="BZP28" s="187"/>
      <c r="BZQ28" s="187"/>
      <c r="BZR28" s="187"/>
      <c r="BZS28" s="187"/>
      <c r="BZT28" s="187"/>
      <c r="BZU28" s="187"/>
      <c r="BZV28" s="187"/>
      <c r="BZW28" s="187"/>
      <c r="BZX28" s="187"/>
      <c r="BZY28" s="187"/>
      <c r="BZZ28" s="187"/>
      <c r="CAA28" s="187"/>
      <c r="CAB28" s="187"/>
      <c r="CAC28" s="187"/>
      <c r="CAD28" s="187"/>
      <c r="CAE28" s="187"/>
      <c r="CAF28" s="187"/>
      <c r="CAG28" s="187"/>
      <c r="CAH28" s="187"/>
      <c r="CAI28" s="187"/>
      <c r="CAJ28" s="187"/>
      <c r="CAK28" s="187"/>
      <c r="CAL28" s="187"/>
      <c r="CAM28" s="187"/>
      <c r="CAN28" s="187"/>
      <c r="CAO28" s="187"/>
      <c r="CAP28" s="187"/>
      <c r="CAQ28" s="187"/>
      <c r="CAR28" s="187"/>
      <c r="CAS28" s="187"/>
      <c r="CAT28" s="187"/>
      <c r="CAU28" s="187"/>
      <c r="CAV28" s="187"/>
      <c r="CAW28" s="187"/>
      <c r="CAX28" s="187"/>
      <c r="CAY28" s="187"/>
      <c r="CAZ28" s="187"/>
      <c r="CBA28" s="187"/>
      <c r="CBB28" s="187"/>
      <c r="CBC28" s="187"/>
      <c r="CBD28" s="187"/>
      <c r="CBE28" s="187"/>
      <c r="CBF28" s="187"/>
      <c r="CBG28" s="187"/>
      <c r="CBH28" s="187"/>
      <c r="CBI28" s="187"/>
      <c r="CBJ28" s="187"/>
      <c r="CBK28" s="187"/>
      <c r="CBL28" s="187"/>
      <c r="CBM28" s="187"/>
      <c r="CBN28" s="187"/>
      <c r="CBO28" s="187"/>
      <c r="CBP28" s="187"/>
      <c r="CBQ28" s="187"/>
      <c r="CBR28" s="187"/>
      <c r="CBS28" s="187"/>
      <c r="CBT28" s="187"/>
      <c r="CBU28" s="187"/>
      <c r="CBV28" s="187"/>
      <c r="CBW28" s="187"/>
      <c r="CBX28" s="187"/>
      <c r="CBY28" s="187"/>
      <c r="CBZ28" s="187"/>
      <c r="CCA28" s="187"/>
      <c r="CCB28" s="187"/>
      <c r="CCC28" s="187"/>
      <c r="CCD28" s="187"/>
      <c r="CCE28" s="187"/>
      <c r="CCF28" s="187"/>
      <c r="CCG28" s="187"/>
      <c r="CCH28" s="187"/>
      <c r="CCI28" s="187"/>
      <c r="CCJ28" s="187"/>
      <c r="CCK28" s="187"/>
      <c r="CCL28" s="187"/>
      <c r="CCM28" s="187"/>
      <c r="CCN28" s="187"/>
      <c r="CCO28" s="187"/>
      <c r="CCP28" s="187"/>
      <c r="CCQ28" s="187"/>
      <c r="CCR28" s="187"/>
      <c r="CCS28" s="187"/>
      <c r="CCT28" s="187"/>
      <c r="CCU28" s="187"/>
      <c r="CCV28" s="187"/>
      <c r="CCW28" s="187"/>
      <c r="CCX28" s="187"/>
      <c r="CCY28" s="187"/>
      <c r="CCZ28" s="187"/>
      <c r="CDA28" s="187"/>
      <c r="CDB28" s="187"/>
      <c r="CDC28" s="187"/>
      <c r="CDD28" s="187"/>
      <c r="CDE28" s="187"/>
      <c r="CDF28" s="187"/>
      <c r="CDG28" s="187"/>
      <c r="CDH28" s="187"/>
      <c r="CDI28" s="187"/>
      <c r="CDJ28" s="187"/>
      <c r="CDK28" s="187"/>
      <c r="CDL28" s="187"/>
      <c r="CDM28" s="187"/>
      <c r="CDN28" s="187"/>
      <c r="CDO28" s="187"/>
      <c r="CDP28" s="187"/>
      <c r="CDQ28" s="187"/>
      <c r="CDR28" s="187"/>
      <c r="CDS28" s="187"/>
      <c r="CDT28" s="187"/>
      <c r="CDU28" s="187"/>
      <c r="CDV28" s="187"/>
      <c r="CDW28" s="187"/>
      <c r="CDX28" s="187"/>
      <c r="CDY28" s="187"/>
      <c r="CDZ28" s="187"/>
      <c r="CEA28" s="187"/>
      <c r="CEB28" s="187"/>
      <c r="CEC28" s="187"/>
      <c r="CED28" s="187"/>
      <c r="CEE28" s="187"/>
      <c r="CEF28" s="187"/>
      <c r="CEG28" s="187"/>
      <c r="CEH28" s="187"/>
      <c r="CEI28" s="187"/>
      <c r="CEJ28" s="187"/>
      <c r="CEK28" s="187"/>
      <c r="CEL28" s="187"/>
      <c r="CEM28" s="187"/>
      <c r="CEN28" s="187"/>
      <c r="CEO28" s="187"/>
      <c r="CEP28" s="187"/>
      <c r="CEQ28" s="187"/>
      <c r="CER28" s="187"/>
      <c r="CES28" s="187"/>
      <c r="CET28" s="187"/>
      <c r="CEU28" s="187"/>
      <c r="CEV28" s="187"/>
      <c r="CEW28" s="187"/>
      <c r="CEX28" s="187"/>
      <c r="CEY28" s="187"/>
      <c r="CEZ28" s="187"/>
      <c r="CFA28" s="187"/>
      <c r="CFB28" s="187"/>
      <c r="CFC28" s="187"/>
      <c r="CFD28" s="187"/>
      <c r="CFE28" s="187"/>
      <c r="CFF28" s="187"/>
      <c r="CFG28" s="187"/>
      <c r="CFH28" s="187"/>
      <c r="CFI28" s="187"/>
      <c r="CFJ28" s="187"/>
      <c r="CFK28" s="187"/>
      <c r="CFL28" s="187"/>
      <c r="CFM28" s="187"/>
      <c r="CFN28" s="187"/>
      <c r="CFO28" s="187"/>
      <c r="CFP28" s="187"/>
      <c r="CFQ28" s="187"/>
      <c r="CFR28" s="187"/>
      <c r="CFS28" s="187"/>
      <c r="CFT28" s="187"/>
      <c r="CFU28" s="187"/>
      <c r="CFV28" s="187"/>
      <c r="CFW28" s="187"/>
      <c r="CFX28" s="187"/>
      <c r="CFY28" s="187"/>
      <c r="CFZ28" s="187"/>
      <c r="CGA28" s="187"/>
      <c r="CGB28" s="187"/>
      <c r="CGC28" s="187"/>
      <c r="CGD28" s="187"/>
      <c r="CGE28" s="187"/>
      <c r="CGF28" s="187"/>
      <c r="CGG28" s="187"/>
      <c r="CGH28" s="187"/>
      <c r="CGI28" s="187"/>
      <c r="CGJ28" s="187"/>
      <c r="CGK28" s="187"/>
      <c r="CGL28" s="187"/>
      <c r="CGM28" s="187"/>
      <c r="CGN28" s="187"/>
      <c r="CGO28" s="187"/>
      <c r="CGP28" s="187"/>
      <c r="CGQ28" s="187"/>
      <c r="CGR28" s="187"/>
      <c r="CGS28" s="187"/>
      <c r="CGT28" s="187"/>
      <c r="CGU28" s="187"/>
      <c r="CGV28" s="187"/>
      <c r="CGW28" s="187"/>
      <c r="CGX28" s="187"/>
      <c r="CGY28" s="187"/>
      <c r="CGZ28" s="187"/>
      <c r="CHA28" s="187"/>
      <c r="CHB28" s="187"/>
      <c r="CHC28" s="187"/>
      <c r="CHD28" s="187"/>
      <c r="CHE28" s="187"/>
      <c r="CHF28" s="187"/>
      <c r="CHG28" s="187"/>
      <c r="CHH28" s="187"/>
      <c r="CHI28" s="187"/>
      <c r="CHJ28" s="187"/>
      <c r="CHK28" s="187"/>
      <c r="CHL28" s="187"/>
      <c r="CHM28" s="187"/>
      <c r="CHN28" s="187"/>
      <c r="CHO28" s="187"/>
      <c r="CHP28" s="187"/>
      <c r="CHQ28" s="187"/>
      <c r="CHR28" s="187"/>
      <c r="CHS28" s="187"/>
      <c r="CHT28" s="187"/>
      <c r="CHU28" s="187"/>
      <c r="CHV28" s="187"/>
      <c r="CHW28" s="187"/>
      <c r="CHX28" s="187"/>
      <c r="CHY28" s="187"/>
      <c r="CHZ28" s="187"/>
      <c r="CIA28" s="187"/>
      <c r="CIB28" s="187"/>
      <c r="CIC28" s="187"/>
      <c r="CID28" s="187"/>
      <c r="CIE28" s="187"/>
      <c r="CIF28" s="187"/>
      <c r="CIG28" s="187"/>
      <c r="CIH28" s="187"/>
      <c r="CII28" s="187"/>
      <c r="CIJ28" s="187"/>
      <c r="CIK28" s="187"/>
      <c r="CIL28" s="187"/>
      <c r="CIM28" s="187"/>
      <c r="CIN28" s="187"/>
      <c r="CIO28" s="187"/>
      <c r="CIP28" s="187"/>
      <c r="CIQ28" s="187"/>
      <c r="CIR28" s="187"/>
      <c r="CIS28" s="187"/>
      <c r="CIT28" s="187"/>
      <c r="CIU28" s="187"/>
      <c r="CIV28" s="187"/>
      <c r="CIW28" s="187"/>
      <c r="CIX28" s="187"/>
      <c r="CIY28" s="187"/>
      <c r="CIZ28" s="187"/>
      <c r="CJA28" s="187"/>
      <c r="CJB28" s="187"/>
      <c r="CJC28" s="187"/>
      <c r="CJD28" s="187"/>
      <c r="CJE28" s="187"/>
      <c r="CJF28" s="187"/>
      <c r="CJG28" s="187"/>
      <c r="CJH28" s="187"/>
      <c r="CJI28" s="187"/>
      <c r="CJJ28" s="187"/>
      <c r="CJK28" s="187"/>
      <c r="CJL28" s="187"/>
      <c r="CJM28" s="187"/>
      <c r="CJN28" s="187"/>
      <c r="CJO28" s="187"/>
      <c r="CJP28" s="187"/>
      <c r="CJQ28" s="187"/>
      <c r="CJR28" s="187"/>
      <c r="CJS28" s="187"/>
      <c r="CJT28" s="187"/>
      <c r="CJU28" s="187"/>
      <c r="CJV28" s="187"/>
      <c r="CJW28" s="187"/>
      <c r="CJX28" s="187"/>
      <c r="CJY28" s="187"/>
      <c r="CJZ28" s="187"/>
      <c r="CKA28" s="187"/>
      <c r="CKB28" s="187"/>
      <c r="CKC28" s="187"/>
      <c r="CKD28" s="187"/>
      <c r="CKE28" s="187"/>
      <c r="CKF28" s="187"/>
      <c r="CKG28" s="187"/>
      <c r="CKH28" s="187"/>
      <c r="CKI28" s="187"/>
      <c r="CKJ28" s="187"/>
      <c r="CKK28" s="187"/>
      <c r="CKL28" s="187"/>
      <c r="CKM28" s="187"/>
      <c r="CKN28" s="187"/>
      <c r="CKO28" s="187"/>
      <c r="CKP28" s="187"/>
      <c r="CKQ28" s="187"/>
      <c r="CKR28" s="187"/>
      <c r="CKS28" s="187"/>
      <c r="CKT28" s="187"/>
      <c r="CKU28" s="187"/>
      <c r="CKV28" s="187"/>
      <c r="CKW28" s="187"/>
      <c r="CKX28" s="187"/>
      <c r="CKY28" s="187"/>
      <c r="CKZ28" s="187"/>
      <c r="CLA28" s="187"/>
      <c r="CLB28" s="187"/>
      <c r="CLC28" s="187"/>
      <c r="CLD28" s="187"/>
      <c r="CLE28" s="187"/>
      <c r="CLF28" s="187"/>
      <c r="CLG28" s="187"/>
      <c r="CLH28" s="187"/>
      <c r="CLI28" s="187"/>
      <c r="CLJ28" s="187"/>
      <c r="CLK28" s="187"/>
      <c r="CLL28" s="187"/>
      <c r="CLM28" s="187"/>
      <c r="CLN28" s="187"/>
      <c r="CLO28" s="187"/>
      <c r="CLP28" s="187"/>
      <c r="CLQ28" s="187"/>
      <c r="CLR28" s="187"/>
      <c r="CLS28" s="187"/>
      <c r="CLT28" s="187"/>
      <c r="CLU28" s="187"/>
      <c r="CLV28" s="187"/>
      <c r="CLW28" s="187"/>
      <c r="CLX28" s="187"/>
      <c r="CLY28" s="187"/>
      <c r="CLZ28" s="187"/>
      <c r="CMA28" s="187"/>
      <c r="CMB28" s="187"/>
      <c r="CMC28" s="187"/>
      <c r="CMD28" s="187"/>
      <c r="CME28" s="187"/>
      <c r="CMF28" s="187"/>
      <c r="CMG28" s="187"/>
      <c r="CMH28" s="187"/>
      <c r="CMI28" s="187"/>
      <c r="CMJ28" s="187"/>
      <c r="CMK28" s="187"/>
      <c r="CML28" s="187"/>
      <c r="CMM28" s="187"/>
      <c r="CMN28" s="187"/>
      <c r="CMO28" s="187"/>
      <c r="CMP28" s="187"/>
      <c r="CMQ28" s="187"/>
      <c r="CMR28" s="187"/>
      <c r="CMS28" s="187"/>
      <c r="CMT28" s="187"/>
      <c r="CMU28" s="187"/>
      <c r="CMV28" s="187"/>
      <c r="CMW28" s="187"/>
      <c r="CMX28" s="187"/>
      <c r="CMY28" s="187"/>
      <c r="CMZ28" s="187"/>
      <c r="CNA28" s="187"/>
      <c r="CNB28" s="187"/>
      <c r="CNC28" s="187"/>
      <c r="CND28" s="187"/>
      <c r="CNE28" s="187"/>
      <c r="CNF28" s="187"/>
      <c r="CNG28" s="187"/>
      <c r="CNH28" s="187"/>
      <c r="CNI28" s="187"/>
      <c r="CNJ28" s="187"/>
      <c r="CNK28" s="187"/>
      <c r="CNL28" s="187"/>
      <c r="CNM28" s="187"/>
      <c r="CNN28" s="187"/>
      <c r="CNO28" s="187"/>
      <c r="CNP28" s="187"/>
      <c r="CNQ28" s="187"/>
      <c r="CNR28" s="187"/>
      <c r="CNS28" s="187"/>
      <c r="CNT28" s="187"/>
      <c r="CNU28" s="187"/>
      <c r="CNV28" s="187"/>
      <c r="CNW28" s="187"/>
      <c r="CNX28" s="187"/>
      <c r="CNY28" s="187"/>
      <c r="CNZ28" s="187"/>
      <c r="COA28" s="187"/>
      <c r="COB28" s="187"/>
      <c r="COC28" s="187"/>
      <c r="COD28" s="187"/>
      <c r="COE28" s="187"/>
      <c r="COF28" s="187"/>
      <c r="COG28" s="187"/>
      <c r="COH28" s="187"/>
      <c r="COI28" s="187"/>
      <c r="COJ28" s="187"/>
      <c r="COK28" s="187"/>
      <c r="COL28" s="187"/>
      <c r="COM28" s="187"/>
      <c r="CON28" s="187"/>
      <c r="COO28" s="187"/>
      <c r="COP28" s="187"/>
      <c r="COQ28" s="187"/>
      <c r="COR28" s="187"/>
      <c r="COS28" s="187"/>
      <c r="COT28" s="187"/>
      <c r="COU28" s="187"/>
      <c r="COV28" s="187"/>
      <c r="COW28" s="187"/>
      <c r="COX28" s="187"/>
      <c r="COY28" s="187"/>
      <c r="COZ28" s="187"/>
      <c r="CPA28" s="187"/>
      <c r="CPB28" s="187"/>
      <c r="CPC28" s="187"/>
      <c r="CPD28" s="187"/>
      <c r="CPE28" s="187"/>
      <c r="CPF28" s="187"/>
      <c r="CPG28" s="187"/>
      <c r="CPH28" s="187"/>
      <c r="CPI28" s="187"/>
      <c r="CPJ28" s="187"/>
      <c r="CPK28" s="187"/>
      <c r="CPL28" s="187"/>
      <c r="CPM28" s="187"/>
      <c r="CPN28" s="187"/>
      <c r="CPO28" s="187"/>
      <c r="CPP28" s="187"/>
      <c r="CPQ28" s="187"/>
      <c r="CPR28" s="187"/>
      <c r="CPS28" s="187"/>
      <c r="CPT28" s="187"/>
      <c r="CPU28" s="187"/>
      <c r="CPV28" s="187"/>
      <c r="CPW28" s="187"/>
      <c r="CPX28" s="187"/>
      <c r="CPY28" s="187"/>
      <c r="CPZ28" s="187"/>
      <c r="CQA28" s="187"/>
      <c r="CQB28" s="187"/>
      <c r="CQC28" s="187"/>
      <c r="CQD28" s="187"/>
      <c r="CQE28" s="187"/>
      <c r="CQF28" s="187"/>
      <c r="CQG28" s="187"/>
      <c r="CQH28" s="187"/>
      <c r="CQI28" s="187"/>
      <c r="CQJ28" s="187"/>
      <c r="CQK28" s="187"/>
      <c r="CQL28" s="187"/>
      <c r="CQM28" s="187"/>
      <c r="CQN28" s="187"/>
      <c r="CQO28" s="187"/>
      <c r="CQP28" s="187"/>
      <c r="CQQ28" s="187"/>
      <c r="CQR28" s="187"/>
      <c r="CQS28" s="187"/>
      <c r="CQT28" s="187"/>
      <c r="CQU28" s="187"/>
      <c r="CQV28" s="187"/>
      <c r="CQW28" s="187"/>
      <c r="CQX28" s="187"/>
      <c r="CQY28" s="187"/>
      <c r="CQZ28" s="187"/>
      <c r="CRA28" s="187"/>
      <c r="CRB28" s="187"/>
      <c r="CRC28" s="187"/>
      <c r="CRD28" s="187"/>
      <c r="CRE28" s="187"/>
      <c r="CRF28" s="187"/>
      <c r="CRG28" s="187"/>
      <c r="CRH28" s="187"/>
      <c r="CRI28" s="187"/>
      <c r="CRJ28" s="187"/>
      <c r="CRK28" s="187"/>
      <c r="CRL28" s="187"/>
      <c r="CRM28" s="187"/>
      <c r="CRN28" s="187"/>
      <c r="CRO28" s="187"/>
      <c r="CRP28" s="187"/>
      <c r="CRQ28" s="187"/>
      <c r="CRR28" s="187"/>
      <c r="CRS28" s="187"/>
      <c r="CRT28" s="187"/>
      <c r="CRU28" s="187"/>
      <c r="CRV28" s="187"/>
      <c r="CRW28" s="187"/>
      <c r="CRX28" s="187"/>
      <c r="CRY28" s="187"/>
      <c r="CRZ28" s="187"/>
      <c r="CSA28" s="187"/>
      <c r="CSB28" s="187"/>
      <c r="CSC28" s="187"/>
      <c r="CSD28" s="187"/>
      <c r="CSE28" s="187"/>
      <c r="CSF28" s="187"/>
      <c r="CSG28" s="187"/>
      <c r="CSH28" s="187"/>
      <c r="CSI28" s="187"/>
      <c r="CSJ28" s="187"/>
      <c r="CSK28" s="187"/>
      <c r="CSL28" s="187"/>
      <c r="CSM28" s="187"/>
      <c r="CSN28" s="187"/>
      <c r="CSO28" s="187"/>
      <c r="CSP28" s="187"/>
      <c r="CSQ28" s="187"/>
      <c r="CSR28" s="187"/>
      <c r="CSS28" s="187"/>
      <c r="CST28" s="187"/>
      <c r="CSU28" s="187"/>
      <c r="CSV28" s="187"/>
      <c r="CSW28" s="187"/>
      <c r="CSX28" s="187"/>
      <c r="CSY28" s="187"/>
      <c r="CSZ28" s="187"/>
      <c r="CTA28" s="187"/>
      <c r="CTB28" s="187"/>
      <c r="CTC28" s="187"/>
      <c r="CTD28" s="187"/>
      <c r="CTE28" s="187"/>
      <c r="CTF28" s="187"/>
      <c r="CTG28" s="187"/>
      <c r="CTH28" s="187"/>
      <c r="CTI28" s="187"/>
      <c r="CTJ28" s="187"/>
      <c r="CTK28" s="187"/>
      <c r="CTL28" s="187"/>
      <c r="CTM28" s="187"/>
      <c r="CTN28" s="187"/>
      <c r="CTO28" s="187"/>
      <c r="CTP28" s="187"/>
      <c r="CTQ28" s="187"/>
      <c r="CTR28" s="187"/>
      <c r="CTS28" s="187"/>
      <c r="CTT28" s="187"/>
      <c r="CTU28" s="187"/>
      <c r="CTV28" s="187"/>
      <c r="CTW28" s="187"/>
      <c r="CTX28" s="187"/>
      <c r="CTY28" s="187"/>
      <c r="CTZ28" s="187"/>
      <c r="CUA28" s="187"/>
      <c r="CUB28" s="187"/>
      <c r="CUC28" s="187"/>
      <c r="CUD28" s="187"/>
      <c r="CUE28" s="187"/>
      <c r="CUF28" s="187"/>
      <c r="CUG28" s="187"/>
      <c r="CUH28" s="187"/>
      <c r="CUI28" s="187"/>
      <c r="CUJ28" s="187"/>
      <c r="CUK28" s="187"/>
      <c r="CUL28" s="187"/>
      <c r="CUM28" s="187"/>
      <c r="CUN28" s="187"/>
      <c r="CUO28" s="187"/>
      <c r="CUP28" s="187"/>
      <c r="CUQ28" s="187"/>
      <c r="CUR28" s="187"/>
      <c r="CUS28" s="187"/>
      <c r="CUT28" s="187"/>
      <c r="CUU28" s="187"/>
      <c r="CUV28" s="187"/>
      <c r="CUW28" s="187"/>
      <c r="CUX28" s="187"/>
      <c r="CUY28" s="187"/>
      <c r="CUZ28" s="187"/>
      <c r="CVA28" s="187"/>
      <c r="CVB28" s="187"/>
      <c r="CVC28" s="187"/>
      <c r="CVD28" s="187"/>
      <c r="CVE28" s="187"/>
      <c r="CVF28" s="187"/>
      <c r="CVG28" s="187"/>
      <c r="CVH28" s="187"/>
      <c r="CVI28" s="187"/>
      <c r="CVJ28" s="187"/>
      <c r="CVK28" s="187"/>
      <c r="CVL28" s="187"/>
      <c r="CVM28" s="187"/>
      <c r="CVN28" s="187"/>
      <c r="CVO28" s="187"/>
      <c r="CVP28" s="187"/>
      <c r="CVQ28" s="187"/>
      <c r="CVR28" s="187"/>
      <c r="CVS28" s="187"/>
      <c r="CVT28" s="187"/>
      <c r="CVU28" s="187"/>
      <c r="CVV28" s="187"/>
      <c r="CVW28" s="187"/>
      <c r="CVX28" s="187"/>
      <c r="CVY28" s="187"/>
      <c r="CVZ28" s="187"/>
      <c r="CWA28" s="187"/>
      <c r="CWB28" s="187"/>
      <c r="CWC28" s="187"/>
      <c r="CWD28" s="187"/>
      <c r="CWE28" s="187"/>
      <c r="CWF28" s="187"/>
      <c r="CWG28" s="187"/>
      <c r="CWH28" s="187"/>
      <c r="CWI28" s="187"/>
      <c r="CWJ28" s="187"/>
      <c r="CWK28" s="187"/>
      <c r="CWL28" s="187"/>
      <c r="CWM28" s="187"/>
      <c r="CWN28" s="187"/>
      <c r="CWO28" s="187"/>
      <c r="CWP28" s="187"/>
      <c r="CWQ28" s="187"/>
      <c r="CWR28" s="187"/>
      <c r="CWS28" s="187"/>
      <c r="CWT28" s="187"/>
      <c r="CWU28" s="187"/>
      <c r="CWV28" s="187"/>
      <c r="CWW28" s="187"/>
      <c r="CWX28" s="187"/>
      <c r="CWY28" s="187"/>
      <c r="CWZ28" s="187"/>
      <c r="CXA28" s="187"/>
      <c r="CXB28" s="187"/>
      <c r="CXC28" s="187"/>
      <c r="CXD28" s="187"/>
      <c r="CXE28" s="187"/>
      <c r="CXF28" s="187"/>
      <c r="CXG28" s="187"/>
      <c r="CXH28" s="187"/>
      <c r="CXI28" s="187"/>
      <c r="CXJ28" s="187"/>
      <c r="CXK28" s="187"/>
      <c r="CXL28" s="187"/>
      <c r="CXM28" s="187"/>
      <c r="CXN28" s="187"/>
      <c r="CXO28" s="187"/>
      <c r="CXP28" s="187"/>
      <c r="CXQ28" s="187"/>
      <c r="CXR28" s="187"/>
      <c r="CXS28" s="187"/>
      <c r="CXT28" s="187"/>
      <c r="CXU28" s="187"/>
      <c r="CXV28" s="187"/>
      <c r="CXW28" s="187"/>
      <c r="CXX28" s="187"/>
      <c r="CXY28" s="187"/>
      <c r="CXZ28" s="187"/>
      <c r="CYA28" s="187"/>
      <c r="CYB28" s="187"/>
      <c r="CYC28" s="187"/>
      <c r="CYD28" s="187"/>
      <c r="CYE28" s="187"/>
      <c r="CYF28" s="187"/>
      <c r="CYG28" s="187"/>
      <c r="CYH28" s="187"/>
      <c r="CYI28" s="187"/>
      <c r="CYJ28" s="187"/>
      <c r="CYK28" s="187"/>
      <c r="CYL28" s="187"/>
      <c r="CYM28" s="187"/>
      <c r="CYN28" s="187"/>
      <c r="CYO28" s="187"/>
      <c r="CYP28" s="187"/>
      <c r="CYQ28" s="187"/>
      <c r="CYR28" s="187"/>
      <c r="CYS28" s="187"/>
      <c r="CYT28" s="187"/>
      <c r="CYU28" s="187"/>
      <c r="CYV28" s="187"/>
      <c r="CYW28" s="187"/>
      <c r="CYX28" s="187"/>
      <c r="CYY28" s="187"/>
      <c r="CYZ28" s="187"/>
      <c r="CZA28" s="187"/>
      <c r="CZB28" s="187"/>
      <c r="CZC28" s="187"/>
      <c r="CZD28" s="187"/>
      <c r="CZE28" s="187"/>
      <c r="CZF28" s="187"/>
      <c r="CZG28" s="187"/>
      <c r="CZH28" s="187"/>
      <c r="CZI28" s="187"/>
      <c r="CZJ28" s="187"/>
      <c r="CZK28" s="187"/>
      <c r="CZL28" s="187"/>
      <c r="CZM28" s="187"/>
      <c r="CZN28" s="187"/>
      <c r="CZO28" s="187"/>
      <c r="CZP28" s="187"/>
      <c r="CZQ28" s="187"/>
      <c r="CZR28" s="187"/>
      <c r="CZS28" s="187"/>
      <c r="CZT28" s="187"/>
      <c r="CZU28" s="187"/>
      <c r="CZV28" s="187"/>
      <c r="CZW28" s="187"/>
      <c r="CZX28" s="187"/>
      <c r="CZY28" s="187"/>
      <c r="CZZ28" s="187"/>
      <c r="DAA28" s="187"/>
      <c r="DAB28" s="187"/>
      <c r="DAC28" s="187"/>
      <c r="DAD28" s="187"/>
      <c r="DAE28" s="187"/>
      <c r="DAF28" s="187"/>
      <c r="DAG28" s="187"/>
      <c r="DAH28" s="187"/>
      <c r="DAI28" s="187"/>
      <c r="DAJ28" s="187"/>
      <c r="DAK28" s="187"/>
      <c r="DAL28" s="187"/>
      <c r="DAM28" s="187"/>
      <c r="DAN28" s="187"/>
      <c r="DAO28" s="187"/>
      <c r="DAP28" s="187"/>
      <c r="DAQ28" s="187"/>
      <c r="DAR28" s="187"/>
      <c r="DAS28" s="187"/>
      <c r="DAT28" s="187"/>
      <c r="DAU28" s="187"/>
      <c r="DAV28" s="187"/>
      <c r="DAW28" s="187"/>
      <c r="DAX28" s="187"/>
      <c r="DAY28" s="187"/>
      <c r="DAZ28" s="187"/>
      <c r="DBA28" s="187"/>
      <c r="DBB28" s="187"/>
      <c r="DBC28" s="187"/>
      <c r="DBD28" s="187"/>
      <c r="DBE28" s="187"/>
      <c r="DBF28" s="187"/>
      <c r="DBG28" s="187"/>
      <c r="DBH28" s="187"/>
      <c r="DBI28" s="187"/>
      <c r="DBJ28" s="187"/>
      <c r="DBK28" s="187"/>
      <c r="DBL28" s="187"/>
      <c r="DBM28" s="187"/>
      <c r="DBN28" s="187"/>
      <c r="DBO28" s="187"/>
      <c r="DBP28" s="187"/>
      <c r="DBQ28" s="187"/>
      <c r="DBR28" s="187"/>
      <c r="DBS28" s="187"/>
      <c r="DBT28" s="187"/>
      <c r="DBU28" s="187"/>
      <c r="DBV28" s="187"/>
      <c r="DBW28" s="187"/>
      <c r="DBX28" s="187"/>
      <c r="DBY28" s="187"/>
      <c r="DBZ28" s="187"/>
      <c r="DCA28" s="187"/>
      <c r="DCB28" s="187"/>
      <c r="DCC28" s="187"/>
      <c r="DCD28" s="187"/>
      <c r="DCE28" s="187"/>
      <c r="DCF28" s="187"/>
      <c r="DCG28" s="187"/>
      <c r="DCH28" s="187"/>
      <c r="DCI28" s="187"/>
      <c r="DCJ28" s="187"/>
      <c r="DCK28" s="187"/>
      <c r="DCL28" s="187"/>
      <c r="DCM28" s="187"/>
      <c r="DCN28" s="187"/>
      <c r="DCO28" s="187"/>
      <c r="DCP28" s="187"/>
      <c r="DCQ28" s="187"/>
      <c r="DCR28" s="187"/>
      <c r="DCS28" s="187"/>
      <c r="DCT28" s="187"/>
      <c r="DCU28" s="187"/>
      <c r="DCV28" s="187"/>
      <c r="DCW28" s="187"/>
      <c r="DCX28" s="187"/>
      <c r="DCY28" s="187"/>
      <c r="DCZ28" s="187"/>
      <c r="DDA28" s="187"/>
      <c r="DDB28" s="187"/>
      <c r="DDC28" s="187"/>
      <c r="DDD28" s="187"/>
      <c r="DDE28" s="187"/>
      <c r="DDF28" s="187"/>
      <c r="DDG28" s="187"/>
      <c r="DDH28" s="187"/>
      <c r="DDI28" s="187"/>
      <c r="DDJ28" s="187"/>
      <c r="DDK28" s="187"/>
      <c r="DDL28" s="187"/>
      <c r="DDM28" s="187"/>
      <c r="DDN28" s="187"/>
      <c r="DDO28" s="187"/>
      <c r="DDP28" s="187"/>
      <c r="DDQ28" s="187"/>
      <c r="DDR28" s="187"/>
      <c r="DDS28" s="187"/>
      <c r="DDT28" s="187"/>
      <c r="DDU28" s="187"/>
      <c r="DDV28" s="187"/>
      <c r="DDW28" s="187"/>
      <c r="DDX28" s="187"/>
      <c r="DDY28" s="187"/>
      <c r="DDZ28" s="187"/>
      <c r="DEA28" s="187"/>
      <c r="DEB28" s="187"/>
      <c r="DEC28" s="187"/>
      <c r="DED28" s="187"/>
      <c r="DEE28" s="187"/>
      <c r="DEF28" s="187"/>
      <c r="DEG28" s="187"/>
      <c r="DEH28" s="187"/>
      <c r="DEI28" s="187"/>
      <c r="DEJ28" s="187"/>
      <c r="DEK28" s="187"/>
      <c r="DEL28" s="187"/>
      <c r="DEM28" s="187"/>
      <c r="DEN28" s="187"/>
      <c r="DEO28" s="187"/>
      <c r="DEP28" s="187"/>
      <c r="DEQ28" s="187"/>
      <c r="DER28" s="187"/>
      <c r="DES28" s="187"/>
      <c r="DET28" s="187"/>
      <c r="DEU28" s="187"/>
      <c r="DEV28" s="187"/>
      <c r="DEW28" s="187"/>
      <c r="DEX28" s="187"/>
      <c r="DEY28" s="187"/>
      <c r="DEZ28" s="187"/>
      <c r="DFA28" s="187"/>
      <c r="DFB28" s="187"/>
      <c r="DFC28" s="187"/>
      <c r="DFD28" s="187"/>
      <c r="DFE28" s="187"/>
      <c r="DFF28" s="187"/>
      <c r="DFG28" s="187"/>
      <c r="DFH28" s="187"/>
      <c r="DFI28" s="187"/>
      <c r="DFJ28" s="187"/>
      <c r="DFK28" s="187"/>
      <c r="DFL28" s="187"/>
      <c r="DFM28" s="187"/>
      <c r="DFN28" s="187"/>
      <c r="DFO28" s="187"/>
      <c r="DFP28" s="187"/>
      <c r="DFQ28" s="187"/>
      <c r="DFR28" s="187"/>
      <c r="DFS28" s="187"/>
      <c r="DFT28" s="187"/>
      <c r="DFU28" s="187"/>
      <c r="DFV28" s="187"/>
      <c r="DFW28" s="187"/>
      <c r="DFX28" s="187"/>
      <c r="DFY28" s="187"/>
      <c r="DFZ28" s="187"/>
      <c r="DGA28" s="187"/>
      <c r="DGB28" s="187"/>
      <c r="DGC28" s="187"/>
      <c r="DGD28" s="187"/>
      <c r="DGE28" s="187"/>
      <c r="DGF28" s="187"/>
      <c r="DGG28" s="187"/>
      <c r="DGH28" s="187"/>
      <c r="DGI28" s="187"/>
      <c r="DGJ28" s="187"/>
      <c r="DGK28" s="187"/>
      <c r="DGL28" s="187"/>
      <c r="DGM28" s="187"/>
      <c r="DGN28" s="187"/>
      <c r="DGO28" s="187"/>
      <c r="DGP28" s="187"/>
      <c r="DGQ28" s="187"/>
      <c r="DGR28" s="187"/>
      <c r="DGS28" s="187"/>
      <c r="DGT28" s="187"/>
      <c r="DGU28" s="187"/>
      <c r="DGV28" s="187"/>
      <c r="DGW28" s="187"/>
      <c r="DGX28" s="187"/>
      <c r="DGY28" s="187"/>
      <c r="DGZ28" s="187"/>
      <c r="DHA28" s="187"/>
      <c r="DHB28" s="187"/>
      <c r="DHC28" s="187"/>
      <c r="DHD28" s="187"/>
      <c r="DHE28" s="187"/>
      <c r="DHF28" s="187"/>
      <c r="DHG28" s="187"/>
      <c r="DHH28" s="187"/>
      <c r="DHI28" s="187"/>
      <c r="DHJ28" s="187"/>
      <c r="DHK28" s="187"/>
      <c r="DHL28" s="187"/>
      <c r="DHM28" s="187"/>
      <c r="DHN28" s="187"/>
      <c r="DHO28" s="187"/>
      <c r="DHP28" s="187"/>
      <c r="DHQ28" s="187"/>
      <c r="DHR28" s="187"/>
      <c r="DHS28" s="187"/>
      <c r="DHT28" s="187"/>
      <c r="DHU28" s="187"/>
      <c r="DHV28" s="187"/>
      <c r="DHW28" s="187"/>
      <c r="DHX28" s="187"/>
      <c r="DHY28" s="187"/>
      <c r="DHZ28" s="187"/>
      <c r="DIA28" s="187"/>
      <c r="DIB28" s="187"/>
      <c r="DIC28" s="187"/>
      <c r="DID28" s="187"/>
      <c r="DIE28" s="187"/>
      <c r="DIF28" s="187"/>
      <c r="DIG28" s="187"/>
      <c r="DIH28" s="187"/>
      <c r="DII28" s="187"/>
      <c r="DIJ28" s="187"/>
      <c r="DIK28" s="187"/>
      <c r="DIL28" s="187"/>
      <c r="DIM28" s="187"/>
      <c r="DIN28" s="187"/>
      <c r="DIO28" s="187"/>
      <c r="DIP28" s="187"/>
    </row>
    <row r="29" spans="1:2954" s="193" customFormat="1">
      <c r="A29" s="73" t="s">
        <v>77</v>
      </c>
      <c r="B29" s="70"/>
      <c r="C29" s="70"/>
      <c r="D29" s="70"/>
      <c r="E29" s="70"/>
      <c r="F29" s="70"/>
      <c r="G29" s="70"/>
      <c r="H29" s="70"/>
      <c r="I29" s="70"/>
      <c r="J29" s="190"/>
      <c r="K29" s="190"/>
      <c r="L29" s="190"/>
      <c r="M29" s="191"/>
      <c r="N29" s="190"/>
      <c r="O29" s="190"/>
      <c r="P29" s="190"/>
      <c r="Q29" s="192"/>
      <c r="R29" s="192"/>
      <c r="S29" s="187"/>
      <c r="T29" s="187"/>
      <c r="U29" s="187"/>
      <c r="V29" s="187"/>
      <c r="W29" s="187"/>
      <c r="X29" s="187"/>
      <c r="Y29" s="187"/>
      <c r="Z29" s="187"/>
      <c r="AA29" s="187"/>
      <c r="AB29" s="187"/>
      <c r="AC29" s="187"/>
      <c r="AD29" s="187"/>
      <c r="AE29" s="187"/>
      <c r="AF29" s="187"/>
      <c r="AG29" s="187"/>
      <c r="AH29" s="187"/>
      <c r="AI29" s="187"/>
      <c r="AJ29" s="187"/>
      <c r="AK29" s="187"/>
      <c r="AL29" s="187"/>
      <c r="AM29" s="187"/>
      <c r="AN29" s="187"/>
      <c r="AO29" s="187"/>
      <c r="AP29" s="187"/>
      <c r="AQ29" s="187"/>
      <c r="AR29" s="187"/>
      <c r="AS29" s="187"/>
      <c r="AT29" s="187"/>
      <c r="AU29" s="187"/>
      <c r="AV29" s="187"/>
      <c r="AW29" s="187"/>
      <c r="AX29" s="187"/>
      <c r="AY29" s="187"/>
      <c r="AZ29" s="187"/>
      <c r="BA29" s="187"/>
      <c r="BB29" s="187"/>
      <c r="BC29" s="187"/>
      <c r="BD29" s="187"/>
      <c r="BE29" s="187"/>
      <c r="BF29" s="187"/>
      <c r="BG29" s="187"/>
      <c r="BH29" s="187"/>
      <c r="BI29" s="187"/>
      <c r="BJ29" s="187"/>
      <c r="BK29" s="187"/>
      <c r="BL29" s="187"/>
      <c r="BM29" s="187"/>
      <c r="BN29" s="187"/>
      <c r="BO29" s="187"/>
      <c r="BP29" s="187"/>
      <c r="BQ29" s="187"/>
      <c r="BR29" s="187"/>
      <c r="BS29" s="187"/>
      <c r="BT29" s="187"/>
      <c r="BU29" s="187"/>
      <c r="BV29" s="187"/>
      <c r="BW29" s="187"/>
      <c r="BX29" s="187"/>
      <c r="BY29" s="187"/>
      <c r="BZ29" s="187"/>
      <c r="CA29" s="187"/>
      <c r="CB29" s="187"/>
      <c r="CC29" s="187"/>
      <c r="CD29" s="187"/>
      <c r="CE29" s="187"/>
      <c r="CF29" s="187"/>
      <c r="CG29" s="187"/>
      <c r="CH29" s="187"/>
      <c r="CI29" s="187"/>
      <c r="CJ29" s="187"/>
      <c r="CK29" s="187"/>
      <c r="CL29" s="187"/>
      <c r="CM29" s="187"/>
      <c r="CN29" s="187"/>
      <c r="CO29" s="187"/>
      <c r="CP29" s="187"/>
      <c r="CQ29" s="187"/>
      <c r="CR29" s="187"/>
      <c r="CS29" s="187"/>
      <c r="CT29" s="187"/>
      <c r="CU29" s="187"/>
      <c r="CV29" s="187"/>
      <c r="CW29" s="187"/>
      <c r="CX29" s="187"/>
      <c r="CY29" s="187"/>
      <c r="CZ29" s="187"/>
      <c r="DA29" s="187"/>
      <c r="DB29" s="187"/>
      <c r="DC29" s="187"/>
      <c r="DD29" s="187"/>
      <c r="DE29" s="187"/>
      <c r="DF29" s="187"/>
      <c r="DG29" s="187"/>
      <c r="DH29" s="187"/>
      <c r="DI29" s="187"/>
      <c r="DJ29" s="187"/>
      <c r="DK29" s="187"/>
      <c r="DL29" s="187"/>
      <c r="DM29" s="187"/>
      <c r="DN29" s="187"/>
      <c r="DO29" s="187"/>
      <c r="DP29" s="187"/>
      <c r="DQ29" s="187"/>
      <c r="DR29" s="187"/>
      <c r="DS29" s="187"/>
      <c r="DT29" s="187"/>
      <c r="DU29" s="187"/>
      <c r="DV29" s="187"/>
      <c r="DW29" s="187"/>
      <c r="DX29" s="187"/>
      <c r="DY29" s="187"/>
      <c r="DZ29" s="187"/>
      <c r="EA29" s="187"/>
      <c r="EB29" s="187"/>
      <c r="EC29" s="187"/>
      <c r="ED29" s="187"/>
      <c r="EE29" s="187"/>
      <c r="EF29" s="187"/>
      <c r="EG29" s="187"/>
      <c r="EH29" s="187"/>
      <c r="EI29" s="187"/>
      <c r="EJ29" s="187"/>
      <c r="EK29" s="187"/>
      <c r="EL29" s="187"/>
      <c r="EM29" s="187"/>
      <c r="EN29" s="187"/>
      <c r="EO29" s="187"/>
      <c r="EP29" s="187"/>
      <c r="EQ29" s="187"/>
      <c r="ER29" s="187"/>
      <c r="ES29" s="187"/>
      <c r="ET29" s="187"/>
      <c r="EU29" s="187"/>
      <c r="EV29" s="187"/>
      <c r="EW29" s="187"/>
      <c r="EX29" s="187"/>
      <c r="EY29" s="187"/>
      <c r="EZ29" s="187"/>
      <c r="FA29" s="187"/>
      <c r="FB29" s="187"/>
      <c r="FC29" s="187"/>
      <c r="FD29" s="187"/>
      <c r="FE29" s="187"/>
      <c r="FF29" s="187"/>
      <c r="FG29" s="187"/>
      <c r="FH29" s="187"/>
      <c r="FI29" s="187"/>
      <c r="FJ29" s="187"/>
      <c r="FK29" s="187"/>
      <c r="FL29" s="187"/>
      <c r="FM29" s="187"/>
      <c r="FN29" s="187"/>
      <c r="FO29" s="187"/>
      <c r="FP29" s="187"/>
      <c r="FQ29" s="187"/>
      <c r="FR29" s="187"/>
      <c r="FS29" s="187"/>
      <c r="FT29" s="187"/>
      <c r="FU29" s="187"/>
      <c r="FV29" s="187"/>
      <c r="FW29" s="187"/>
      <c r="FX29" s="187"/>
      <c r="FY29" s="187"/>
      <c r="FZ29" s="187"/>
      <c r="GA29" s="187"/>
      <c r="GB29" s="187"/>
      <c r="GC29" s="187"/>
      <c r="GD29" s="187"/>
      <c r="GE29" s="187"/>
      <c r="GF29" s="187"/>
      <c r="GG29" s="187"/>
      <c r="GH29" s="187"/>
      <c r="GI29" s="187"/>
      <c r="GJ29" s="187"/>
      <c r="GK29" s="187"/>
      <c r="GL29" s="187"/>
      <c r="GM29" s="187"/>
      <c r="GN29" s="187"/>
      <c r="GO29" s="187"/>
      <c r="GP29" s="187"/>
      <c r="GQ29" s="187"/>
      <c r="GR29" s="187"/>
      <c r="GS29" s="187"/>
      <c r="GT29" s="187"/>
      <c r="GU29" s="187"/>
      <c r="GV29" s="187"/>
      <c r="GW29" s="187"/>
      <c r="GX29" s="187"/>
      <c r="GY29" s="187"/>
      <c r="GZ29" s="187"/>
      <c r="HA29" s="187"/>
      <c r="HB29" s="187"/>
      <c r="HC29" s="187"/>
      <c r="HD29" s="187"/>
      <c r="HE29" s="187"/>
      <c r="HF29" s="187"/>
      <c r="HG29" s="187"/>
      <c r="HH29" s="187"/>
      <c r="HI29" s="187"/>
      <c r="HJ29" s="187"/>
      <c r="HK29" s="187"/>
      <c r="HL29" s="187"/>
      <c r="HM29" s="187"/>
      <c r="HN29" s="187"/>
      <c r="HO29" s="187"/>
      <c r="HP29" s="187"/>
      <c r="HQ29" s="187"/>
      <c r="HR29" s="187"/>
      <c r="HS29" s="187"/>
      <c r="HT29" s="187"/>
      <c r="HU29" s="187"/>
      <c r="HV29" s="187"/>
      <c r="HW29" s="187"/>
      <c r="HX29" s="187"/>
      <c r="HY29" s="187"/>
      <c r="HZ29" s="187"/>
      <c r="IA29" s="187"/>
      <c r="IB29" s="187"/>
      <c r="IC29" s="187"/>
      <c r="ID29" s="187"/>
      <c r="IE29" s="187"/>
      <c r="IF29" s="187"/>
      <c r="IG29" s="187"/>
      <c r="IH29" s="187"/>
      <c r="II29" s="187"/>
      <c r="IJ29" s="187"/>
      <c r="IK29" s="187"/>
      <c r="IL29" s="187"/>
      <c r="IM29" s="187"/>
      <c r="IN29" s="187"/>
      <c r="IO29" s="187"/>
      <c r="IP29" s="187"/>
      <c r="IQ29" s="187"/>
      <c r="IR29" s="187"/>
      <c r="IS29" s="187"/>
      <c r="IT29" s="187"/>
      <c r="IU29" s="187"/>
      <c r="IV29" s="187"/>
      <c r="IW29" s="187"/>
      <c r="IX29" s="187"/>
      <c r="IY29" s="187"/>
      <c r="IZ29" s="187"/>
      <c r="JA29" s="187"/>
      <c r="JB29" s="187"/>
      <c r="JC29" s="187"/>
      <c r="JD29" s="187"/>
      <c r="JE29" s="187"/>
      <c r="JF29" s="187"/>
      <c r="JG29" s="187"/>
      <c r="JH29" s="187"/>
      <c r="JI29" s="187"/>
      <c r="JJ29" s="187"/>
      <c r="JK29" s="187"/>
      <c r="JL29" s="187"/>
      <c r="JM29" s="187"/>
      <c r="JN29" s="187"/>
      <c r="JO29" s="187"/>
      <c r="JP29" s="187"/>
      <c r="JQ29" s="187"/>
      <c r="JR29" s="187"/>
      <c r="JS29" s="187"/>
      <c r="JT29" s="187"/>
      <c r="JU29" s="187"/>
      <c r="JV29" s="187"/>
      <c r="JW29" s="187"/>
      <c r="JX29" s="187"/>
      <c r="JY29" s="187"/>
      <c r="JZ29" s="187"/>
      <c r="KA29" s="187"/>
      <c r="KB29" s="187"/>
      <c r="KC29" s="187"/>
      <c r="KD29" s="187"/>
      <c r="KE29" s="187"/>
      <c r="KF29" s="187"/>
      <c r="KG29" s="187"/>
      <c r="KH29" s="187"/>
      <c r="KI29" s="187"/>
      <c r="KJ29" s="187"/>
      <c r="KK29" s="187"/>
      <c r="KL29" s="187"/>
      <c r="KM29" s="187"/>
      <c r="KN29" s="187"/>
      <c r="KO29" s="187"/>
      <c r="KP29" s="187"/>
      <c r="KQ29" s="187"/>
      <c r="KR29" s="187"/>
      <c r="KS29" s="187"/>
      <c r="KT29" s="187"/>
      <c r="KU29" s="187"/>
      <c r="KV29" s="187"/>
      <c r="KW29" s="187"/>
      <c r="KX29" s="187"/>
      <c r="KY29" s="187"/>
      <c r="KZ29" s="187"/>
      <c r="LA29" s="187"/>
      <c r="LB29" s="187"/>
      <c r="LC29" s="187"/>
      <c r="LD29" s="187"/>
      <c r="LE29" s="187"/>
      <c r="LF29" s="187"/>
      <c r="LG29" s="187"/>
      <c r="LH29" s="187"/>
      <c r="LI29" s="187"/>
      <c r="LJ29" s="187"/>
      <c r="LK29" s="187"/>
      <c r="LL29" s="187"/>
      <c r="LM29" s="187"/>
      <c r="LN29" s="187"/>
      <c r="LO29" s="187"/>
      <c r="LP29" s="187"/>
      <c r="LQ29" s="187"/>
      <c r="LR29" s="187"/>
      <c r="LS29" s="187"/>
      <c r="LT29" s="187"/>
      <c r="LU29" s="187"/>
      <c r="LV29" s="187"/>
      <c r="LW29" s="187"/>
      <c r="LX29" s="187"/>
      <c r="LY29" s="187"/>
      <c r="LZ29" s="187"/>
      <c r="MA29" s="187"/>
      <c r="MB29" s="187"/>
      <c r="MC29" s="187"/>
      <c r="MD29" s="187"/>
      <c r="ME29" s="187"/>
      <c r="MF29" s="187"/>
      <c r="MG29" s="187"/>
      <c r="MH29" s="187"/>
      <c r="MI29" s="187"/>
      <c r="MJ29" s="187"/>
      <c r="MK29" s="187"/>
      <c r="ML29" s="187"/>
      <c r="MM29" s="187"/>
      <c r="MN29" s="187"/>
      <c r="MO29" s="187"/>
      <c r="MP29" s="187"/>
      <c r="MQ29" s="187"/>
      <c r="MR29" s="187"/>
      <c r="MS29" s="187"/>
      <c r="MT29" s="187"/>
      <c r="MU29" s="187"/>
      <c r="MV29" s="187"/>
      <c r="MW29" s="187"/>
      <c r="MX29" s="187"/>
      <c r="MY29" s="187"/>
      <c r="MZ29" s="187"/>
      <c r="NA29" s="187"/>
      <c r="NB29" s="187"/>
      <c r="NC29" s="187"/>
      <c r="ND29" s="187"/>
      <c r="NE29" s="187"/>
      <c r="NF29" s="187"/>
      <c r="NG29" s="187"/>
      <c r="NH29" s="187"/>
      <c r="NI29" s="187"/>
      <c r="NJ29" s="187"/>
      <c r="NK29" s="187"/>
      <c r="NL29" s="187"/>
      <c r="NM29" s="187"/>
      <c r="NN29" s="187"/>
      <c r="NO29" s="187"/>
      <c r="NP29" s="187"/>
      <c r="NQ29" s="187"/>
      <c r="NR29" s="187"/>
      <c r="NS29" s="187"/>
      <c r="NT29" s="187"/>
      <c r="NU29" s="187"/>
      <c r="NV29" s="187"/>
      <c r="NW29" s="187"/>
      <c r="NX29" s="187"/>
      <c r="NY29" s="187"/>
      <c r="NZ29" s="187"/>
      <c r="OA29" s="187"/>
      <c r="OB29" s="187"/>
      <c r="OC29" s="187"/>
      <c r="OD29" s="187"/>
      <c r="OE29" s="187"/>
      <c r="OF29" s="187"/>
      <c r="OG29" s="187"/>
      <c r="OH29" s="187"/>
      <c r="OI29" s="187"/>
      <c r="OJ29" s="187"/>
      <c r="OK29" s="187"/>
      <c r="OL29" s="187"/>
      <c r="OM29" s="187"/>
      <c r="ON29" s="187"/>
      <c r="OO29" s="187"/>
      <c r="OP29" s="187"/>
      <c r="OQ29" s="187"/>
      <c r="OR29" s="187"/>
      <c r="OS29" s="187"/>
      <c r="OT29" s="187"/>
      <c r="OU29" s="187"/>
      <c r="OV29" s="187"/>
      <c r="OW29" s="187"/>
      <c r="OX29" s="187"/>
      <c r="OY29" s="187"/>
      <c r="OZ29" s="187"/>
      <c r="PA29" s="187"/>
      <c r="PB29" s="187"/>
      <c r="PC29" s="187"/>
      <c r="PD29" s="187"/>
      <c r="PE29" s="187"/>
      <c r="PF29" s="187"/>
      <c r="PG29" s="187"/>
      <c r="PH29" s="187"/>
      <c r="PI29" s="187"/>
      <c r="PJ29" s="187"/>
      <c r="PK29" s="187"/>
      <c r="PL29" s="187"/>
      <c r="PM29" s="187"/>
      <c r="PN29" s="187"/>
      <c r="PO29" s="187"/>
      <c r="PP29" s="187"/>
      <c r="PQ29" s="187"/>
      <c r="PR29" s="187"/>
      <c r="PS29" s="187"/>
      <c r="PT29" s="187"/>
      <c r="PU29" s="187"/>
      <c r="PV29" s="187"/>
      <c r="PW29" s="187"/>
      <c r="PX29" s="187"/>
      <c r="PY29" s="187"/>
      <c r="PZ29" s="187"/>
      <c r="QA29" s="187"/>
      <c r="QB29" s="187"/>
      <c r="QC29" s="187"/>
      <c r="QD29" s="187"/>
      <c r="QE29" s="187"/>
      <c r="QF29" s="187"/>
      <c r="QG29" s="187"/>
      <c r="QH29" s="187"/>
      <c r="QI29" s="187"/>
      <c r="QJ29" s="187"/>
      <c r="QK29" s="187"/>
      <c r="QL29" s="187"/>
      <c r="QM29" s="187"/>
      <c r="QN29" s="187"/>
      <c r="QO29" s="187"/>
      <c r="QP29" s="187"/>
      <c r="QQ29" s="187"/>
      <c r="QR29" s="187"/>
      <c r="QS29" s="187"/>
      <c r="QT29" s="187"/>
      <c r="QU29" s="187"/>
      <c r="QV29" s="187"/>
      <c r="QW29" s="187"/>
      <c r="QX29" s="187"/>
      <c r="QY29" s="187"/>
      <c r="QZ29" s="187"/>
      <c r="RA29" s="187"/>
      <c r="RB29" s="187"/>
      <c r="RC29" s="187"/>
      <c r="RD29" s="187"/>
      <c r="RE29" s="187"/>
      <c r="RF29" s="187"/>
      <c r="RG29" s="187"/>
      <c r="RH29" s="187"/>
      <c r="RI29" s="187"/>
      <c r="RJ29" s="187"/>
      <c r="RK29" s="187"/>
      <c r="RL29" s="187"/>
      <c r="RM29" s="187"/>
      <c r="RN29" s="187"/>
      <c r="RO29" s="187"/>
      <c r="RP29" s="187"/>
      <c r="RQ29" s="187"/>
      <c r="RR29" s="187"/>
      <c r="RS29" s="187"/>
      <c r="RT29" s="187"/>
      <c r="RU29" s="187"/>
      <c r="RV29" s="187"/>
      <c r="RW29" s="187"/>
      <c r="RX29" s="187"/>
      <c r="RY29" s="187"/>
      <c r="RZ29" s="187"/>
      <c r="SA29" s="187"/>
      <c r="SB29" s="187"/>
      <c r="SC29" s="187"/>
      <c r="SD29" s="187"/>
      <c r="SE29" s="187"/>
      <c r="SF29" s="187"/>
      <c r="SG29" s="187"/>
      <c r="SH29" s="187"/>
      <c r="SI29" s="187"/>
      <c r="SJ29" s="187"/>
      <c r="SK29" s="187"/>
      <c r="SL29" s="187"/>
      <c r="SM29" s="187"/>
      <c r="SN29" s="187"/>
      <c r="SO29" s="187"/>
      <c r="SP29" s="187"/>
      <c r="SQ29" s="187"/>
      <c r="SR29" s="187"/>
      <c r="SS29" s="187"/>
      <c r="ST29" s="187"/>
      <c r="SU29" s="187"/>
      <c r="SV29" s="187"/>
      <c r="SW29" s="187"/>
      <c r="SX29" s="187"/>
      <c r="SY29" s="187"/>
      <c r="SZ29" s="187"/>
      <c r="TA29" s="187"/>
      <c r="TB29" s="187"/>
      <c r="TC29" s="187"/>
      <c r="TD29" s="187"/>
      <c r="TE29" s="187"/>
      <c r="TF29" s="187"/>
      <c r="TG29" s="187"/>
      <c r="TH29" s="187"/>
      <c r="TI29" s="187"/>
      <c r="TJ29" s="187"/>
      <c r="TK29" s="187"/>
      <c r="TL29" s="187"/>
      <c r="TM29" s="187"/>
      <c r="TN29" s="187"/>
      <c r="TO29" s="187"/>
      <c r="TP29" s="187"/>
      <c r="TQ29" s="187"/>
      <c r="TR29" s="187"/>
      <c r="TS29" s="187"/>
      <c r="TT29" s="187"/>
      <c r="TU29" s="187"/>
      <c r="TV29" s="187"/>
      <c r="TW29" s="187"/>
      <c r="TX29" s="187"/>
      <c r="TY29" s="187"/>
      <c r="TZ29" s="187"/>
      <c r="UA29" s="187"/>
      <c r="UB29" s="187"/>
      <c r="UC29" s="187"/>
      <c r="UD29" s="187"/>
      <c r="UE29" s="187"/>
      <c r="UF29" s="187"/>
      <c r="UG29" s="187"/>
      <c r="UH29" s="187"/>
      <c r="UI29" s="187"/>
      <c r="UJ29" s="187"/>
      <c r="UK29" s="187"/>
      <c r="UL29" s="187"/>
      <c r="UM29" s="187"/>
      <c r="UN29" s="187"/>
      <c r="UO29" s="187"/>
      <c r="UP29" s="187"/>
      <c r="UQ29" s="187"/>
      <c r="UR29" s="187"/>
      <c r="US29" s="187"/>
      <c r="UT29" s="187"/>
      <c r="UU29" s="187"/>
      <c r="UV29" s="187"/>
      <c r="UW29" s="187"/>
      <c r="UX29" s="187"/>
      <c r="UY29" s="187"/>
      <c r="UZ29" s="187"/>
      <c r="VA29" s="187"/>
      <c r="VB29" s="187"/>
      <c r="VC29" s="187"/>
      <c r="VD29" s="187"/>
      <c r="VE29" s="187"/>
      <c r="VF29" s="187"/>
      <c r="VG29" s="187"/>
      <c r="VH29" s="187"/>
      <c r="VI29" s="187"/>
      <c r="VJ29" s="187"/>
      <c r="VK29" s="187"/>
      <c r="VL29" s="187"/>
      <c r="VM29" s="187"/>
      <c r="VN29" s="187"/>
      <c r="VO29" s="187"/>
      <c r="VP29" s="187"/>
      <c r="VQ29" s="187"/>
      <c r="VR29" s="187"/>
      <c r="VS29" s="187"/>
      <c r="VT29" s="187"/>
      <c r="VU29" s="187"/>
      <c r="VV29" s="187"/>
      <c r="VW29" s="187"/>
      <c r="VX29" s="187"/>
      <c r="VY29" s="187"/>
      <c r="VZ29" s="187"/>
      <c r="WA29" s="187"/>
      <c r="WB29" s="187"/>
      <c r="WC29" s="187"/>
      <c r="WD29" s="187"/>
      <c r="WE29" s="187"/>
      <c r="WF29" s="187"/>
      <c r="WG29" s="187"/>
      <c r="WH29" s="187"/>
      <c r="WI29" s="187"/>
      <c r="WJ29" s="187"/>
      <c r="WK29" s="187"/>
      <c r="WL29" s="187"/>
      <c r="WM29" s="187"/>
      <c r="WN29" s="187"/>
      <c r="WO29" s="187"/>
      <c r="WP29" s="187"/>
      <c r="WQ29" s="187"/>
      <c r="WR29" s="187"/>
      <c r="WS29" s="187"/>
      <c r="WT29" s="187"/>
      <c r="WU29" s="187"/>
      <c r="WV29" s="187"/>
      <c r="WW29" s="187"/>
      <c r="WX29" s="187"/>
      <c r="WY29" s="187"/>
      <c r="WZ29" s="187"/>
      <c r="XA29" s="187"/>
      <c r="XB29" s="187"/>
      <c r="XC29" s="187"/>
      <c r="XD29" s="187"/>
      <c r="XE29" s="187"/>
      <c r="XF29" s="187"/>
      <c r="XG29" s="187"/>
      <c r="XH29" s="187"/>
      <c r="XI29" s="187"/>
      <c r="XJ29" s="187"/>
      <c r="XK29" s="187"/>
      <c r="XL29" s="187"/>
      <c r="XM29" s="187"/>
      <c r="XN29" s="187"/>
      <c r="XO29" s="187"/>
      <c r="XP29" s="187"/>
      <c r="XQ29" s="187"/>
      <c r="XR29" s="187"/>
      <c r="XS29" s="187"/>
      <c r="XT29" s="187"/>
      <c r="XU29" s="187"/>
      <c r="XV29" s="187"/>
      <c r="XW29" s="187"/>
      <c r="XX29" s="187"/>
      <c r="XY29" s="187"/>
      <c r="XZ29" s="187"/>
      <c r="YA29" s="187"/>
      <c r="YB29" s="187"/>
      <c r="YC29" s="187"/>
      <c r="YD29" s="187"/>
      <c r="YE29" s="187"/>
      <c r="YF29" s="187"/>
      <c r="YG29" s="187"/>
      <c r="YH29" s="187"/>
      <c r="YI29" s="187"/>
      <c r="YJ29" s="187"/>
      <c r="YK29" s="187"/>
      <c r="YL29" s="187"/>
      <c r="YM29" s="187"/>
      <c r="YN29" s="187"/>
      <c r="YO29" s="187"/>
      <c r="YP29" s="187"/>
      <c r="YQ29" s="187"/>
      <c r="YR29" s="187"/>
      <c r="YS29" s="187"/>
      <c r="YT29" s="187"/>
      <c r="YU29" s="187"/>
      <c r="YV29" s="187"/>
      <c r="YW29" s="187"/>
      <c r="YX29" s="187"/>
      <c r="YY29" s="187"/>
      <c r="YZ29" s="187"/>
      <c r="ZA29" s="187"/>
      <c r="ZB29" s="187"/>
      <c r="ZC29" s="187"/>
      <c r="ZD29" s="187"/>
      <c r="ZE29" s="187"/>
      <c r="ZF29" s="187"/>
      <c r="ZG29" s="187"/>
      <c r="ZH29" s="187"/>
      <c r="ZI29" s="187"/>
      <c r="ZJ29" s="187"/>
      <c r="ZK29" s="187"/>
      <c r="ZL29" s="187"/>
      <c r="ZM29" s="187"/>
      <c r="ZN29" s="187"/>
      <c r="ZO29" s="187"/>
      <c r="ZP29" s="187"/>
      <c r="ZQ29" s="187"/>
      <c r="ZR29" s="187"/>
      <c r="ZS29" s="187"/>
      <c r="ZT29" s="187"/>
      <c r="ZU29" s="187"/>
      <c r="ZV29" s="187"/>
      <c r="ZW29" s="187"/>
      <c r="ZX29" s="187"/>
      <c r="ZY29" s="187"/>
      <c r="ZZ29" s="187"/>
      <c r="AAA29" s="187"/>
      <c r="AAB29" s="187"/>
      <c r="AAC29" s="187"/>
      <c r="AAD29" s="187"/>
      <c r="AAE29" s="187"/>
      <c r="AAF29" s="187"/>
      <c r="AAG29" s="187"/>
      <c r="AAH29" s="187"/>
      <c r="AAI29" s="187"/>
      <c r="AAJ29" s="187"/>
      <c r="AAK29" s="187"/>
      <c r="AAL29" s="187"/>
      <c r="AAM29" s="187"/>
      <c r="AAN29" s="187"/>
      <c r="AAO29" s="187"/>
      <c r="AAP29" s="187"/>
      <c r="AAQ29" s="187"/>
      <c r="AAR29" s="187"/>
      <c r="AAS29" s="187"/>
      <c r="AAT29" s="187"/>
      <c r="AAU29" s="187"/>
      <c r="AAV29" s="187"/>
      <c r="AAW29" s="187"/>
      <c r="AAX29" s="187"/>
      <c r="AAY29" s="187"/>
      <c r="AAZ29" s="187"/>
      <c r="ABA29" s="187"/>
      <c r="ABB29" s="187"/>
      <c r="ABC29" s="187"/>
      <c r="ABD29" s="187"/>
      <c r="ABE29" s="187"/>
      <c r="ABF29" s="187"/>
      <c r="ABG29" s="187"/>
      <c r="ABH29" s="187"/>
      <c r="ABI29" s="187"/>
      <c r="ABJ29" s="187"/>
      <c r="ABK29" s="187"/>
      <c r="ABL29" s="187"/>
      <c r="ABM29" s="187"/>
      <c r="ABN29" s="187"/>
      <c r="ABO29" s="187"/>
      <c r="ABP29" s="187"/>
      <c r="ABQ29" s="187"/>
      <c r="ABR29" s="187"/>
      <c r="ABS29" s="187"/>
      <c r="ABT29" s="187"/>
      <c r="ABU29" s="187"/>
      <c r="ABV29" s="187"/>
      <c r="ABW29" s="187"/>
      <c r="ABX29" s="187"/>
      <c r="ABY29" s="187"/>
      <c r="ABZ29" s="187"/>
      <c r="ACA29" s="187"/>
      <c r="ACB29" s="187"/>
      <c r="ACC29" s="187"/>
      <c r="ACD29" s="187"/>
      <c r="ACE29" s="187"/>
      <c r="ACF29" s="187"/>
      <c r="ACG29" s="187"/>
      <c r="ACH29" s="187"/>
      <c r="ACI29" s="187"/>
      <c r="ACJ29" s="187"/>
      <c r="ACK29" s="187"/>
      <c r="ACL29" s="187"/>
      <c r="ACM29" s="187"/>
      <c r="ACN29" s="187"/>
      <c r="ACO29" s="187"/>
      <c r="ACP29" s="187"/>
      <c r="ACQ29" s="187"/>
      <c r="ACR29" s="187"/>
      <c r="ACS29" s="187"/>
      <c r="ACT29" s="187"/>
      <c r="ACU29" s="187"/>
      <c r="ACV29" s="187"/>
      <c r="ACW29" s="187"/>
      <c r="ACX29" s="187"/>
      <c r="ACY29" s="187"/>
      <c r="ACZ29" s="187"/>
      <c r="ADA29" s="187"/>
      <c r="ADB29" s="187"/>
      <c r="ADC29" s="187"/>
      <c r="ADD29" s="187"/>
      <c r="ADE29" s="187"/>
      <c r="ADF29" s="187"/>
      <c r="ADG29" s="187"/>
      <c r="ADH29" s="187"/>
      <c r="ADI29" s="187"/>
      <c r="ADJ29" s="187"/>
      <c r="ADK29" s="187"/>
      <c r="ADL29" s="187"/>
      <c r="ADM29" s="187"/>
      <c r="ADN29" s="187"/>
      <c r="ADO29" s="187"/>
      <c r="ADP29" s="187"/>
      <c r="ADQ29" s="187"/>
      <c r="ADR29" s="187"/>
      <c r="ADS29" s="187"/>
      <c r="ADT29" s="187"/>
      <c r="ADU29" s="187"/>
      <c r="ADV29" s="187"/>
      <c r="ADW29" s="187"/>
      <c r="ADX29" s="187"/>
      <c r="ADY29" s="187"/>
      <c r="ADZ29" s="187"/>
      <c r="AEA29" s="187"/>
      <c r="AEB29" s="187"/>
      <c r="AEC29" s="187"/>
      <c r="AED29" s="187"/>
      <c r="AEE29" s="187"/>
      <c r="AEF29" s="187"/>
      <c r="AEG29" s="187"/>
      <c r="AEH29" s="187"/>
      <c r="AEI29" s="187"/>
      <c r="AEJ29" s="187"/>
      <c r="AEK29" s="187"/>
      <c r="AEL29" s="187"/>
      <c r="AEM29" s="187"/>
      <c r="AEN29" s="187"/>
      <c r="AEO29" s="187"/>
      <c r="AEP29" s="187"/>
      <c r="AEQ29" s="187"/>
      <c r="AER29" s="187"/>
      <c r="AES29" s="187"/>
      <c r="AET29" s="187"/>
      <c r="AEU29" s="187"/>
      <c r="AEV29" s="187"/>
      <c r="AEW29" s="187"/>
      <c r="AEX29" s="187"/>
      <c r="AEY29" s="187"/>
      <c r="AEZ29" s="187"/>
      <c r="AFA29" s="187"/>
      <c r="AFB29" s="187"/>
      <c r="AFC29" s="187"/>
      <c r="AFD29" s="187"/>
      <c r="AFE29" s="187"/>
      <c r="AFF29" s="187"/>
      <c r="AFG29" s="187"/>
      <c r="AFH29" s="187"/>
      <c r="AFI29" s="187"/>
      <c r="AFJ29" s="187"/>
      <c r="AFK29" s="187"/>
      <c r="AFL29" s="187"/>
      <c r="AFM29" s="187"/>
      <c r="AFN29" s="187"/>
      <c r="AFO29" s="187"/>
      <c r="AFP29" s="187"/>
      <c r="AFQ29" s="187"/>
      <c r="AFR29" s="187"/>
      <c r="AFS29" s="187"/>
      <c r="AFT29" s="187"/>
      <c r="AFU29" s="187"/>
      <c r="AFV29" s="187"/>
      <c r="AFW29" s="187"/>
      <c r="AFX29" s="187"/>
      <c r="AFY29" s="187"/>
      <c r="AFZ29" s="187"/>
      <c r="AGA29" s="187"/>
      <c r="AGB29" s="187"/>
      <c r="AGC29" s="187"/>
      <c r="AGD29" s="187"/>
      <c r="AGE29" s="187"/>
      <c r="AGF29" s="187"/>
      <c r="AGG29" s="187"/>
      <c r="AGH29" s="187"/>
      <c r="AGI29" s="187"/>
      <c r="AGJ29" s="187"/>
      <c r="AGK29" s="187"/>
      <c r="AGL29" s="187"/>
      <c r="AGM29" s="187"/>
      <c r="AGN29" s="187"/>
      <c r="AGO29" s="187"/>
      <c r="AGP29" s="187"/>
      <c r="AGQ29" s="187"/>
      <c r="AGR29" s="187"/>
      <c r="AGS29" s="187"/>
      <c r="AGT29" s="187"/>
      <c r="AGU29" s="187"/>
      <c r="AGV29" s="187"/>
      <c r="AGW29" s="187"/>
      <c r="AGX29" s="187"/>
      <c r="AGY29" s="187"/>
      <c r="AGZ29" s="187"/>
      <c r="AHA29" s="187"/>
      <c r="AHB29" s="187"/>
      <c r="AHC29" s="187"/>
      <c r="AHD29" s="187"/>
      <c r="AHE29" s="187"/>
      <c r="AHF29" s="187"/>
      <c r="AHG29" s="187"/>
      <c r="AHH29" s="187"/>
      <c r="AHI29" s="187"/>
      <c r="AHJ29" s="187"/>
      <c r="AHK29" s="187"/>
      <c r="AHL29" s="187"/>
      <c r="AHM29" s="187"/>
      <c r="AHN29" s="187"/>
      <c r="AHO29" s="187"/>
      <c r="AHP29" s="187"/>
      <c r="AHQ29" s="187"/>
      <c r="AHR29" s="187"/>
      <c r="AHS29" s="187"/>
      <c r="AHT29" s="187"/>
      <c r="AHU29" s="187"/>
      <c r="AHV29" s="187"/>
      <c r="AHW29" s="187"/>
      <c r="AHX29" s="187"/>
      <c r="AHY29" s="187"/>
      <c r="AHZ29" s="187"/>
      <c r="AIA29" s="187"/>
      <c r="AIB29" s="187"/>
      <c r="AIC29" s="187"/>
      <c r="AID29" s="187"/>
      <c r="AIE29" s="187"/>
      <c r="AIF29" s="187"/>
      <c r="AIG29" s="187"/>
      <c r="AIH29" s="187"/>
      <c r="AII29" s="187"/>
      <c r="AIJ29" s="187"/>
      <c r="AIK29" s="187"/>
      <c r="AIL29" s="187"/>
      <c r="AIM29" s="187"/>
      <c r="AIN29" s="187"/>
      <c r="AIO29" s="187"/>
      <c r="AIP29" s="187"/>
      <c r="AIQ29" s="187"/>
      <c r="AIR29" s="187"/>
      <c r="AIS29" s="187"/>
      <c r="AIT29" s="187"/>
      <c r="AIU29" s="187"/>
      <c r="AIV29" s="187"/>
      <c r="AIW29" s="187"/>
      <c r="AIX29" s="187"/>
      <c r="AIY29" s="187"/>
      <c r="AIZ29" s="187"/>
      <c r="AJA29" s="187"/>
      <c r="AJB29" s="187"/>
      <c r="AJC29" s="187"/>
      <c r="AJD29" s="187"/>
      <c r="AJE29" s="187"/>
      <c r="AJF29" s="187"/>
      <c r="AJG29" s="187"/>
      <c r="AJH29" s="187"/>
      <c r="AJI29" s="187"/>
      <c r="AJJ29" s="187"/>
      <c r="AJK29" s="187"/>
      <c r="AJL29" s="187"/>
      <c r="AJM29" s="187"/>
      <c r="AJN29" s="187"/>
      <c r="AJO29" s="187"/>
      <c r="AJP29" s="187"/>
      <c r="AJQ29" s="187"/>
      <c r="AJR29" s="187"/>
      <c r="AJS29" s="187"/>
      <c r="AJT29" s="187"/>
      <c r="AJU29" s="187"/>
      <c r="AJV29" s="187"/>
      <c r="AJW29" s="187"/>
      <c r="AJX29" s="187"/>
      <c r="AJY29" s="187"/>
      <c r="AJZ29" s="187"/>
      <c r="AKA29" s="187"/>
      <c r="AKB29" s="187"/>
      <c r="AKC29" s="187"/>
      <c r="AKD29" s="187"/>
      <c r="AKE29" s="187"/>
      <c r="AKF29" s="187"/>
      <c r="AKG29" s="187"/>
      <c r="AKH29" s="187"/>
      <c r="AKI29" s="187"/>
      <c r="AKJ29" s="187"/>
      <c r="AKK29" s="187"/>
      <c r="AKL29" s="187"/>
      <c r="AKM29" s="187"/>
      <c r="AKN29" s="187"/>
      <c r="AKO29" s="187"/>
      <c r="AKP29" s="187"/>
      <c r="AKQ29" s="187"/>
      <c r="AKR29" s="187"/>
      <c r="AKS29" s="187"/>
      <c r="AKT29" s="187"/>
      <c r="AKU29" s="187"/>
      <c r="AKV29" s="187"/>
      <c r="AKW29" s="187"/>
      <c r="AKX29" s="187"/>
      <c r="AKY29" s="187"/>
      <c r="AKZ29" s="187"/>
      <c r="ALA29" s="187"/>
      <c r="ALB29" s="187"/>
      <c r="ALC29" s="187"/>
      <c r="ALD29" s="187"/>
      <c r="ALE29" s="187"/>
      <c r="ALF29" s="187"/>
      <c r="ALG29" s="187"/>
      <c r="ALH29" s="187"/>
      <c r="ALI29" s="187"/>
      <c r="ALJ29" s="187"/>
      <c r="ALK29" s="187"/>
      <c r="ALL29" s="187"/>
      <c r="ALM29" s="187"/>
      <c r="ALN29" s="187"/>
      <c r="ALO29" s="187"/>
      <c r="ALP29" s="187"/>
      <c r="ALQ29" s="187"/>
      <c r="ALR29" s="187"/>
      <c r="ALS29" s="187"/>
      <c r="ALT29" s="187"/>
      <c r="ALU29" s="187"/>
      <c r="ALV29" s="187"/>
      <c r="ALW29" s="187"/>
      <c r="ALX29" s="187"/>
      <c r="ALY29" s="187"/>
      <c r="ALZ29" s="187"/>
      <c r="AMA29" s="187"/>
      <c r="AMB29" s="187"/>
      <c r="AMC29" s="187"/>
      <c r="AMD29" s="187"/>
      <c r="AME29" s="187"/>
      <c r="AMF29" s="187"/>
      <c r="AMG29" s="187"/>
      <c r="AMH29" s="187"/>
      <c r="AMI29" s="187"/>
      <c r="AMJ29" s="187"/>
      <c r="AMK29" s="187"/>
      <c r="AML29" s="187"/>
      <c r="AMM29" s="187"/>
      <c r="AMN29" s="187"/>
      <c r="AMO29" s="187"/>
      <c r="AMP29" s="187"/>
      <c r="AMQ29" s="187"/>
      <c r="AMR29" s="187"/>
      <c r="AMS29" s="187"/>
      <c r="AMT29" s="187"/>
      <c r="AMU29" s="187"/>
      <c r="AMV29" s="187"/>
      <c r="AMW29" s="187"/>
      <c r="AMX29" s="187"/>
      <c r="AMY29" s="187"/>
      <c r="AMZ29" s="187"/>
      <c r="ANA29" s="187"/>
      <c r="ANB29" s="187"/>
      <c r="ANC29" s="187"/>
      <c r="AND29" s="187"/>
      <c r="ANE29" s="187"/>
      <c r="ANF29" s="187"/>
      <c r="ANG29" s="187"/>
      <c r="ANH29" s="187"/>
      <c r="ANI29" s="187"/>
      <c r="ANJ29" s="187"/>
      <c r="ANK29" s="187"/>
      <c r="ANL29" s="187"/>
      <c r="ANM29" s="187"/>
      <c r="ANN29" s="187"/>
      <c r="ANO29" s="187"/>
      <c r="ANP29" s="187"/>
      <c r="ANQ29" s="187"/>
      <c r="ANR29" s="187"/>
      <c r="ANS29" s="187"/>
      <c r="ANT29" s="187"/>
      <c r="ANU29" s="187"/>
      <c r="ANV29" s="187"/>
      <c r="ANW29" s="187"/>
      <c r="ANX29" s="187"/>
      <c r="ANY29" s="187"/>
      <c r="ANZ29" s="187"/>
      <c r="AOA29" s="187"/>
      <c r="AOB29" s="187"/>
      <c r="AOC29" s="187"/>
      <c r="AOD29" s="187"/>
      <c r="AOE29" s="187"/>
      <c r="AOF29" s="187"/>
      <c r="AOG29" s="187"/>
      <c r="AOH29" s="187"/>
      <c r="AOI29" s="187"/>
      <c r="AOJ29" s="187"/>
      <c r="AOK29" s="187"/>
      <c r="AOL29" s="187"/>
      <c r="AOM29" s="187"/>
      <c r="AON29" s="187"/>
      <c r="AOO29" s="187"/>
      <c r="AOP29" s="187"/>
      <c r="AOQ29" s="187"/>
      <c r="AOR29" s="187"/>
      <c r="AOS29" s="187"/>
      <c r="AOT29" s="187"/>
      <c r="AOU29" s="187"/>
      <c r="AOV29" s="187"/>
      <c r="AOW29" s="187"/>
      <c r="AOX29" s="187"/>
      <c r="AOY29" s="187"/>
      <c r="AOZ29" s="187"/>
      <c r="APA29" s="187"/>
      <c r="APB29" s="187"/>
      <c r="APC29" s="187"/>
      <c r="APD29" s="187"/>
      <c r="APE29" s="187"/>
      <c r="APF29" s="187"/>
      <c r="APG29" s="187"/>
      <c r="APH29" s="187"/>
      <c r="API29" s="187"/>
      <c r="APJ29" s="187"/>
      <c r="APK29" s="187"/>
      <c r="APL29" s="187"/>
      <c r="APM29" s="187"/>
      <c r="APN29" s="187"/>
      <c r="APO29" s="187"/>
      <c r="APP29" s="187"/>
      <c r="APQ29" s="187"/>
      <c r="APR29" s="187"/>
      <c r="APS29" s="187"/>
      <c r="APT29" s="187"/>
      <c r="APU29" s="187"/>
      <c r="APV29" s="187"/>
      <c r="APW29" s="187"/>
      <c r="APX29" s="187"/>
      <c r="APY29" s="187"/>
      <c r="APZ29" s="187"/>
      <c r="AQA29" s="187"/>
      <c r="AQB29" s="187"/>
      <c r="AQC29" s="187"/>
      <c r="AQD29" s="187"/>
      <c r="AQE29" s="187"/>
      <c r="AQF29" s="187"/>
      <c r="AQG29" s="187"/>
      <c r="AQH29" s="187"/>
      <c r="AQI29" s="187"/>
      <c r="AQJ29" s="187"/>
      <c r="AQK29" s="187"/>
      <c r="AQL29" s="187"/>
      <c r="AQM29" s="187"/>
      <c r="AQN29" s="187"/>
      <c r="AQO29" s="187"/>
      <c r="AQP29" s="187"/>
      <c r="AQQ29" s="187"/>
      <c r="AQR29" s="187"/>
      <c r="AQS29" s="187"/>
      <c r="AQT29" s="187"/>
      <c r="AQU29" s="187"/>
      <c r="AQV29" s="187"/>
      <c r="AQW29" s="187"/>
      <c r="AQX29" s="187"/>
      <c r="AQY29" s="187"/>
      <c r="AQZ29" s="187"/>
      <c r="ARA29" s="187"/>
      <c r="ARB29" s="187"/>
      <c r="ARC29" s="187"/>
      <c r="ARD29" s="187"/>
      <c r="ARE29" s="187"/>
      <c r="ARF29" s="187"/>
      <c r="ARG29" s="187"/>
      <c r="ARH29" s="187"/>
      <c r="ARI29" s="187"/>
      <c r="ARJ29" s="187"/>
      <c r="ARK29" s="187"/>
      <c r="ARL29" s="187"/>
      <c r="ARM29" s="187"/>
      <c r="ARN29" s="187"/>
      <c r="ARO29" s="187"/>
      <c r="ARP29" s="187"/>
      <c r="ARQ29" s="187"/>
      <c r="ARR29" s="187"/>
      <c r="ARS29" s="187"/>
      <c r="ART29" s="187"/>
      <c r="ARU29" s="187"/>
      <c r="ARV29" s="187"/>
      <c r="ARW29" s="187"/>
      <c r="ARX29" s="187"/>
      <c r="ARY29" s="187"/>
      <c r="ARZ29" s="187"/>
      <c r="ASA29" s="187"/>
      <c r="ASB29" s="187"/>
      <c r="ASC29" s="187"/>
      <c r="ASD29" s="187"/>
      <c r="ASE29" s="187"/>
      <c r="ASF29" s="187"/>
      <c r="ASG29" s="187"/>
      <c r="ASH29" s="187"/>
      <c r="ASI29" s="187"/>
      <c r="ASJ29" s="187"/>
      <c r="ASK29" s="187"/>
      <c r="ASL29" s="187"/>
      <c r="ASM29" s="187"/>
      <c r="ASN29" s="187"/>
      <c r="ASO29" s="187"/>
      <c r="ASP29" s="187"/>
      <c r="ASQ29" s="187"/>
      <c r="ASR29" s="187"/>
      <c r="ASS29" s="187"/>
      <c r="AST29" s="187"/>
      <c r="ASU29" s="187"/>
      <c r="ASV29" s="187"/>
      <c r="ASW29" s="187"/>
      <c r="ASX29" s="187"/>
      <c r="ASY29" s="187"/>
      <c r="ASZ29" s="187"/>
      <c r="ATA29" s="187"/>
      <c r="ATB29" s="187"/>
      <c r="ATC29" s="187"/>
      <c r="ATD29" s="187"/>
      <c r="ATE29" s="187"/>
      <c r="ATF29" s="187"/>
      <c r="ATG29" s="187"/>
      <c r="ATH29" s="187"/>
      <c r="ATI29" s="187"/>
      <c r="ATJ29" s="187"/>
      <c r="ATK29" s="187"/>
      <c r="ATL29" s="187"/>
      <c r="ATM29" s="187"/>
      <c r="ATN29" s="187"/>
      <c r="ATO29" s="187"/>
      <c r="ATP29" s="187"/>
      <c r="ATQ29" s="187"/>
      <c r="ATR29" s="187"/>
      <c r="ATS29" s="187"/>
      <c r="ATT29" s="187"/>
      <c r="ATU29" s="187"/>
      <c r="ATV29" s="187"/>
      <c r="ATW29" s="187"/>
      <c r="ATX29" s="187"/>
      <c r="ATY29" s="187"/>
      <c r="ATZ29" s="187"/>
      <c r="AUA29" s="187"/>
      <c r="AUB29" s="187"/>
      <c r="AUC29" s="187"/>
      <c r="AUD29" s="187"/>
      <c r="AUE29" s="187"/>
      <c r="AUF29" s="187"/>
      <c r="AUG29" s="187"/>
      <c r="AUH29" s="187"/>
      <c r="AUI29" s="187"/>
      <c r="AUJ29" s="187"/>
      <c r="AUK29" s="187"/>
      <c r="AUL29" s="187"/>
      <c r="AUM29" s="187"/>
      <c r="AUN29" s="187"/>
      <c r="AUO29" s="187"/>
      <c r="AUP29" s="187"/>
      <c r="AUQ29" s="187"/>
      <c r="AUR29" s="187"/>
      <c r="AUS29" s="187"/>
      <c r="AUT29" s="187"/>
      <c r="AUU29" s="187"/>
      <c r="AUV29" s="187"/>
      <c r="AUW29" s="187"/>
      <c r="AUX29" s="187"/>
      <c r="AUY29" s="187"/>
      <c r="AUZ29" s="187"/>
      <c r="AVA29" s="187"/>
      <c r="AVB29" s="187"/>
      <c r="AVC29" s="187"/>
      <c r="AVD29" s="187"/>
      <c r="AVE29" s="187"/>
      <c r="AVF29" s="187"/>
      <c r="AVG29" s="187"/>
      <c r="AVH29" s="187"/>
      <c r="AVI29" s="187"/>
      <c r="AVJ29" s="187"/>
      <c r="AVK29" s="187"/>
      <c r="AVL29" s="187"/>
      <c r="AVM29" s="187"/>
      <c r="AVN29" s="187"/>
      <c r="AVO29" s="187"/>
      <c r="AVP29" s="187"/>
      <c r="AVQ29" s="187"/>
      <c r="AVR29" s="187"/>
      <c r="AVS29" s="187"/>
      <c r="AVT29" s="187"/>
      <c r="AVU29" s="187"/>
      <c r="AVV29" s="187"/>
      <c r="AVW29" s="187"/>
      <c r="AVX29" s="187"/>
      <c r="AVY29" s="187"/>
      <c r="AVZ29" s="187"/>
      <c r="AWA29" s="187"/>
      <c r="AWB29" s="187"/>
      <c r="AWC29" s="187"/>
      <c r="AWD29" s="187"/>
      <c r="AWE29" s="187"/>
      <c r="AWF29" s="187"/>
      <c r="AWG29" s="187"/>
      <c r="AWH29" s="187"/>
      <c r="AWI29" s="187"/>
      <c r="AWJ29" s="187"/>
      <c r="AWK29" s="187"/>
      <c r="AWL29" s="187"/>
      <c r="AWM29" s="187"/>
      <c r="AWN29" s="187"/>
      <c r="AWO29" s="187"/>
      <c r="AWP29" s="187"/>
      <c r="AWQ29" s="187"/>
      <c r="AWR29" s="187"/>
      <c r="AWS29" s="187"/>
      <c r="AWT29" s="187"/>
      <c r="AWU29" s="187"/>
      <c r="AWV29" s="187"/>
      <c r="AWW29" s="187"/>
      <c r="AWX29" s="187"/>
      <c r="AWY29" s="187"/>
      <c r="AWZ29" s="187"/>
      <c r="AXA29" s="187"/>
      <c r="AXB29" s="187"/>
      <c r="AXC29" s="187"/>
      <c r="AXD29" s="187"/>
      <c r="AXE29" s="187"/>
      <c r="AXF29" s="187"/>
      <c r="AXG29" s="187"/>
      <c r="AXH29" s="187"/>
      <c r="AXI29" s="187"/>
      <c r="AXJ29" s="187"/>
      <c r="AXK29" s="187"/>
      <c r="AXL29" s="187"/>
      <c r="AXM29" s="187"/>
      <c r="AXN29" s="187"/>
      <c r="AXO29" s="187"/>
      <c r="AXP29" s="187"/>
      <c r="AXQ29" s="187"/>
      <c r="AXR29" s="187"/>
      <c r="AXS29" s="187"/>
      <c r="AXT29" s="187"/>
      <c r="AXU29" s="187"/>
      <c r="AXV29" s="187"/>
      <c r="AXW29" s="187"/>
      <c r="AXX29" s="187"/>
      <c r="AXY29" s="187"/>
      <c r="AXZ29" s="187"/>
      <c r="AYA29" s="187"/>
      <c r="AYB29" s="187"/>
      <c r="AYC29" s="187"/>
      <c r="AYD29" s="187"/>
      <c r="AYE29" s="187"/>
      <c r="AYF29" s="187"/>
      <c r="AYG29" s="187"/>
      <c r="AYH29" s="187"/>
      <c r="AYI29" s="187"/>
      <c r="AYJ29" s="187"/>
      <c r="AYK29" s="187"/>
      <c r="AYL29" s="187"/>
      <c r="AYM29" s="187"/>
      <c r="AYN29" s="187"/>
      <c r="AYO29" s="187"/>
      <c r="AYP29" s="187"/>
      <c r="AYQ29" s="187"/>
      <c r="AYR29" s="187"/>
      <c r="AYS29" s="187"/>
      <c r="AYT29" s="187"/>
      <c r="AYU29" s="187"/>
      <c r="AYV29" s="187"/>
      <c r="AYW29" s="187"/>
      <c r="AYX29" s="187"/>
      <c r="AYY29" s="187"/>
      <c r="AYZ29" s="187"/>
      <c r="AZA29" s="187"/>
      <c r="AZB29" s="187"/>
      <c r="AZC29" s="187"/>
      <c r="AZD29" s="187"/>
      <c r="AZE29" s="187"/>
      <c r="AZF29" s="187"/>
      <c r="AZG29" s="187"/>
      <c r="AZH29" s="187"/>
      <c r="AZI29" s="187"/>
      <c r="AZJ29" s="187"/>
      <c r="AZK29" s="187"/>
      <c r="AZL29" s="187"/>
      <c r="AZM29" s="187"/>
      <c r="AZN29" s="187"/>
      <c r="AZO29" s="187"/>
      <c r="AZP29" s="187"/>
      <c r="AZQ29" s="187"/>
      <c r="AZR29" s="187"/>
      <c r="AZS29" s="187"/>
      <c r="AZT29" s="187"/>
      <c r="AZU29" s="187"/>
      <c r="AZV29" s="187"/>
      <c r="AZW29" s="187"/>
      <c r="AZX29" s="187"/>
      <c r="AZY29" s="187"/>
      <c r="AZZ29" s="187"/>
      <c r="BAA29" s="187"/>
      <c r="BAB29" s="187"/>
      <c r="BAC29" s="187"/>
      <c r="BAD29" s="187"/>
      <c r="BAE29" s="187"/>
      <c r="BAF29" s="187"/>
      <c r="BAG29" s="187"/>
      <c r="BAH29" s="187"/>
      <c r="BAI29" s="187"/>
      <c r="BAJ29" s="187"/>
      <c r="BAK29" s="187"/>
      <c r="BAL29" s="187"/>
      <c r="BAM29" s="187"/>
      <c r="BAN29" s="187"/>
      <c r="BAO29" s="187"/>
      <c r="BAP29" s="187"/>
      <c r="BAQ29" s="187"/>
      <c r="BAR29" s="187"/>
      <c r="BAS29" s="187"/>
      <c r="BAT29" s="187"/>
      <c r="BAU29" s="187"/>
      <c r="BAV29" s="187"/>
      <c r="BAW29" s="187"/>
      <c r="BAX29" s="187"/>
      <c r="BAY29" s="187"/>
      <c r="BAZ29" s="187"/>
      <c r="BBA29" s="187"/>
      <c r="BBB29" s="187"/>
      <c r="BBC29" s="187"/>
      <c r="BBD29" s="187"/>
      <c r="BBE29" s="187"/>
      <c r="BBF29" s="187"/>
      <c r="BBG29" s="187"/>
      <c r="BBH29" s="187"/>
      <c r="BBI29" s="187"/>
      <c r="BBJ29" s="187"/>
      <c r="BBK29" s="187"/>
      <c r="BBL29" s="187"/>
      <c r="BBM29" s="187"/>
      <c r="BBN29" s="187"/>
      <c r="BBO29" s="187"/>
      <c r="BBP29" s="187"/>
      <c r="BBQ29" s="187"/>
      <c r="BBR29" s="187"/>
      <c r="BBS29" s="187"/>
      <c r="BBT29" s="187"/>
      <c r="BBU29" s="187"/>
      <c r="BBV29" s="187"/>
      <c r="BBW29" s="187"/>
      <c r="BBX29" s="187"/>
      <c r="BBY29" s="187"/>
      <c r="BBZ29" s="187"/>
      <c r="BCA29" s="187"/>
      <c r="BCB29" s="187"/>
      <c r="BCC29" s="187"/>
      <c r="BCD29" s="187"/>
      <c r="BCE29" s="187"/>
      <c r="BCF29" s="187"/>
      <c r="BCG29" s="187"/>
      <c r="BCH29" s="187"/>
      <c r="BCI29" s="187"/>
      <c r="BCJ29" s="187"/>
      <c r="BCK29" s="187"/>
      <c r="BCL29" s="187"/>
      <c r="BCM29" s="187"/>
      <c r="BCN29" s="187"/>
      <c r="BCO29" s="187"/>
      <c r="BCP29" s="187"/>
      <c r="BCQ29" s="187"/>
      <c r="BCR29" s="187"/>
      <c r="BCS29" s="187"/>
      <c r="BCT29" s="187"/>
      <c r="BCU29" s="187"/>
      <c r="BCV29" s="187"/>
      <c r="BCW29" s="187"/>
      <c r="BCX29" s="187"/>
      <c r="BCY29" s="187"/>
      <c r="BCZ29" s="187"/>
      <c r="BDA29" s="187"/>
      <c r="BDB29" s="187"/>
      <c r="BDC29" s="187"/>
      <c r="BDD29" s="187"/>
      <c r="BDE29" s="187"/>
      <c r="BDF29" s="187"/>
      <c r="BDG29" s="187"/>
      <c r="BDH29" s="187"/>
      <c r="BDI29" s="187"/>
      <c r="BDJ29" s="187"/>
      <c r="BDK29" s="187"/>
      <c r="BDL29" s="187"/>
      <c r="BDM29" s="187"/>
      <c r="BDN29" s="187"/>
      <c r="BDO29" s="187"/>
      <c r="BDP29" s="187"/>
      <c r="BDQ29" s="187"/>
      <c r="BDR29" s="187"/>
      <c r="BDS29" s="187"/>
      <c r="BDT29" s="187"/>
      <c r="BDU29" s="187"/>
      <c r="BDV29" s="187"/>
      <c r="BDW29" s="187"/>
      <c r="BDX29" s="187"/>
      <c r="BDY29" s="187"/>
      <c r="BDZ29" s="187"/>
      <c r="BEA29" s="187"/>
      <c r="BEB29" s="187"/>
      <c r="BEC29" s="187"/>
      <c r="BED29" s="187"/>
      <c r="BEE29" s="187"/>
      <c r="BEF29" s="187"/>
      <c r="BEG29" s="187"/>
      <c r="BEH29" s="187"/>
      <c r="BEI29" s="187"/>
      <c r="BEJ29" s="187"/>
      <c r="BEK29" s="187"/>
      <c r="BEL29" s="187"/>
      <c r="BEM29" s="187"/>
      <c r="BEN29" s="187"/>
      <c r="BEO29" s="187"/>
      <c r="BEP29" s="187"/>
      <c r="BEQ29" s="187"/>
      <c r="BER29" s="187"/>
      <c r="BES29" s="187"/>
      <c r="BET29" s="187"/>
      <c r="BEU29" s="187"/>
      <c r="BEV29" s="187"/>
      <c r="BEW29" s="187"/>
      <c r="BEX29" s="187"/>
      <c r="BEY29" s="187"/>
      <c r="BEZ29" s="187"/>
      <c r="BFA29" s="187"/>
      <c r="BFB29" s="187"/>
      <c r="BFC29" s="187"/>
      <c r="BFD29" s="187"/>
      <c r="BFE29" s="187"/>
      <c r="BFF29" s="187"/>
      <c r="BFG29" s="187"/>
      <c r="BFH29" s="187"/>
      <c r="BFI29" s="187"/>
      <c r="BFJ29" s="187"/>
      <c r="BFK29" s="187"/>
      <c r="BFL29" s="187"/>
      <c r="BFM29" s="187"/>
      <c r="BFN29" s="187"/>
      <c r="BFO29" s="187"/>
      <c r="BFP29" s="187"/>
      <c r="BFQ29" s="187"/>
      <c r="BFR29" s="187"/>
      <c r="BFS29" s="187"/>
      <c r="BFT29" s="187"/>
      <c r="BFU29" s="187"/>
      <c r="BFV29" s="187"/>
      <c r="BFW29" s="187"/>
      <c r="BFX29" s="187"/>
      <c r="BFY29" s="187"/>
      <c r="BFZ29" s="187"/>
      <c r="BGA29" s="187"/>
      <c r="BGB29" s="187"/>
      <c r="BGC29" s="187"/>
      <c r="BGD29" s="187"/>
      <c r="BGE29" s="187"/>
      <c r="BGF29" s="187"/>
      <c r="BGG29" s="187"/>
      <c r="BGH29" s="187"/>
      <c r="BGI29" s="187"/>
      <c r="BGJ29" s="187"/>
      <c r="BGK29" s="187"/>
      <c r="BGL29" s="187"/>
      <c r="BGM29" s="187"/>
      <c r="BGN29" s="187"/>
      <c r="BGO29" s="187"/>
      <c r="BGP29" s="187"/>
      <c r="BGQ29" s="187"/>
      <c r="BGR29" s="187"/>
      <c r="BGS29" s="187"/>
      <c r="BGT29" s="187"/>
      <c r="BGU29" s="187"/>
      <c r="BGV29" s="187"/>
      <c r="BGW29" s="187"/>
      <c r="BGX29" s="187"/>
      <c r="BGY29" s="187"/>
      <c r="BGZ29" s="187"/>
      <c r="BHA29" s="187"/>
      <c r="BHB29" s="187"/>
      <c r="BHC29" s="187"/>
      <c r="BHD29" s="187"/>
      <c r="BHE29" s="187"/>
      <c r="BHF29" s="187"/>
      <c r="BHG29" s="187"/>
      <c r="BHH29" s="187"/>
      <c r="BHI29" s="187"/>
      <c r="BHJ29" s="187"/>
      <c r="BHK29" s="187"/>
      <c r="BHL29" s="187"/>
      <c r="BHM29" s="187"/>
      <c r="BHN29" s="187"/>
      <c r="BHO29" s="187"/>
      <c r="BHP29" s="187"/>
      <c r="BHQ29" s="187"/>
      <c r="BHR29" s="187"/>
      <c r="BHS29" s="187"/>
      <c r="BHT29" s="187"/>
      <c r="BHU29" s="187"/>
      <c r="BHV29" s="187"/>
      <c r="BHW29" s="187"/>
      <c r="BHX29" s="187"/>
      <c r="BHY29" s="187"/>
      <c r="BHZ29" s="187"/>
      <c r="BIA29" s="187"/>
      <c r="BIB29" s="187"/>
      <c r="BIC29" s="187"/>
      <c r="BID29" s="187"/>
      <c r="BIE29" s="187"/>
      <c r="BIF29" s="187"/>
      <c r="BIG29" s="187"/>
      <c r="BIH29" s="187"/>
      <c r="BII29" s="187"/>
      <c r="BIJ29" s="187"/>
      <c r="BIK29" s="187"/>
      <c r="BIL29" s="187"/>
      <c r="BIM29" s="187"/>
      <c r="BIN29" s="187"/>
      <c r="BIO29" s="187"/>
      <c r="BIP29" s="187"/>
      <c r="BIQ29" s="187"/>
      <c r="BIR29" s="187"/>
      <c r="BIS29" s="187"/>
      <c r="BIT29" s="187"/>
      <c r="BIU29" s="187"/>
      <c r="BIV29" s="187"/>
      <c r="BIW29" s="187"/>
      <c r="BIX29" s="187"/>
      <c r="BIY29" s="187"/>
      <c r="BIZ29" s="187"/>
      <c r="BJA29" s="187"/>
      <c r="BJB29" s="187"/>
      <c r="BJC29" s="187"/>
      <c r="BJD29" s="187"/>
      <c r="BJE29" s="187"/>
      <c r="BJF29" s="187"/>
      <c r="BJG29" s="187"/>
      <c r="BJH29" s="187"/>
      <c r="BJI29" s="187"/>
      <c r="BJJ29" s="187"/>
      <c r="BJK29" s="187"/>
      <c r="BJL29" s="187"/>
      <c r="BJM29" s="187"/>
      <c r="BJN29" s="187"/>
      <c r="BJO29" s="187"/>
      <c r="BJP29" s="187"/>
      <c r="BJQ29" s="187"/>
      <c r="BJR29" s="187"/>
      <c r="BJS29" s="187"/>
      <c r="BJT29" s="187"/>
      <c r="BJU29" s="187"/>
      <c r="BJV29" s="187"/>
      <c r="BJW29" s="187"/>
      <c r="BJX29" s="187"/>
      <c r="BJY29" s="187"/>
      <c r="BJZ29" s="187"/>
      <c r="BKA29" s="187"/>
      <c r="BKB29" s="187"/>
      <c r="BKC29" s="187"/>
      <c r="BKD29" s="187"/>
      <c r="BKE29" s="187"/>
      <c r="BKF29" s="187"/>
      <c r="BKG29" s="187"/>
      <c r="BKH29" s="187"/>
      <c r="BKI29" s="187"/>
      <c r="BKJ29" s="187"/>
      <c r="BKK29" s="187"/>
      <c r="BKL29" s="187"/>
      <c r="BKM29" s="187"/>
      <c r="BKN29" s="187"/>
      <c r="BKO29" s="187"/>
      <c r="BKP29" s="187"/>
      <c r="BKQ29" s="187"/>
      <c r="BKR29" s="187"/>
      <c r="BKS29" s="187"/>
      <c r="BKT29" s="187"/>
      <c r="BKU29" s="187"/>
      <c r="BKV29" s="187"/>
      <c r="BKW29" s="187"/>
      <c r="BKX29" s="187"/>
      <c r="BKY29" s="187"/>
      <c r="BKZ29" s="187"/>
      <c r="BLA29" s="187"/>
      <c r="BLB29" s="187"/>
      <c r="BLC29" s="187"/>
      <c r="BLD29" s="187"/>
      <c r="BLE29" s="187"/>
      <c r="BLF29" s="187"/>
      <c r="BLG29" s="187"/>
      <c r="BLH29" s="187"/>
      <c r="BLI29" s="187"/>
      <c r="BLJ29" s="187"/>
      <c r="BLK29" s="187"/>
      <c r="BLL29" s="187"/>
      <c r="BLM29" s="187"/>
      <c r="BLN29" s="187"/>
      <c r="BLO29" s="187"/>
      <c r="BLP29" s="187"/>
      <c r="BLQ29" s="187"/>
      <c r="BLR29" s="187"/>
      <c r="BLS29" s="187"/>
      <c r="BLT29" s="187"/>
      <c r="BLU29" s="187"/>
      <c r="BLV29" s="187"/>
      <c r="BLW29" s="187"/>
      <c r="BLX29" s="187"/>
      <c r="BLY29" s="187"/>
      <c r="BLZ29" s="187"/>
      <c r="BMA29" s="187"/>
      <c r="BMB29" s="187"/>
      <c r="BMC29" s="187"/>
      <c r="BMD29" s="187"/>
      <c r="BME29" s="187"/>
      <c r="BMF29" s="187"/>
      <c r="BMG29" s="187"/>
      <c r="BMH29" s="187"/>
      <c r="BMI29" s="187"/>
      <c r="BMJ29" s="187"/>
      <c r="BMK29" s="187"/>
      <c r="BML29" s="187"/>
      <c r="BMM29" s="187"/>
      <c r="BMN29" s="187"/>
      <c r="BMO29" s="187"/>
      <c r="BMP29" s="187"/>
      <c r="BMQ29" s="187"/>
      <c r="BMR29" s="187"/>
      <c r="BMS29" s="187"/>
      <c r="BMT29" s="187"/>
      <c r="BMU29" s="187"/>
      <c r="BMV29" s="187"/>
      <c r="BMW29" s="187"/>
      <c r="BMX29" s="187"/>
      <c r="BMY29" s="187"/>
      <c r="BMZ29" s="187"/>
      <c r="BNA29" s="187"/>
      <c r="BNB29" s="187"/>
      <c r="BNC29" s="187"/>
      <c r="BND29" s="187"/>
      <c r="BNE29" s="187"/>
      <c r="BNF29" s="187"/>
      <c r="BNG29" s="187"/>
      <c r="BNH29" s="187"/>
      <c r="BNI29" s="187"/>
      <c r="BNJ29" s="187"/>
      <c r="BNK29" s="187"/>
      <c r="BNL29" s="187"/>
      <c r="BNM29" s="187"/>
      <c r="BNN29" s="187"/>
      <c r="BNO29" s="187"/>
      <c r="BNP29" s="187"/>
      <c r="BNQ29" s="187"/>
      <c r="BNR29" s="187"/>
      <c r="BNS29" s="187"/>
      <c r="BNT29" s="187"/>
      <c r="BNU29" s="187"/>
      <c r="BNV29" s="187"/>
      <c r="BNW29" s="187"/>
      <c r="BNX29" s="187"/>
      <c r="BNY29" s="187"/>
      <c r="BNZ29" s="187"/>
      <c r="BOA29" s="187"/>
      <c r="BOB29" s="187"/>
      <c r="BOC29" s="187"/>
      <c r="BOD29" s="187"/>
      <c r="BOE29" s="187"/>
      <c r="BOF29" s="187"/>
      <c r="BOG29" s="187"/>
      <c r="BOH29" s="187"/>
      <c r="BOI29" s="187"/>
      <c r="BOJ29" s="187"/>
      <c r="BOK29" s="187"/>
      <c r="BOL29" s="187"/>
      <c r="BOM29" s="187"/>
      <c r="BON29" s="187"/>
      <c r="BOO29" s="187"/>
      <c r="BOP29" s="187"/>
      <c r="BOQ29" s="187"/>
      <c r="BOR29" s="187"/>
      <c r="BOS29" s="187"/>
      <c r="BOT29" s="187"/>
      <c r="BOU29" s="187"/>
      <c r="BOV29" s="187"/>
      <c r="BOW29" s="187"/>
      <c r="BOX29" s="187"/>
      <c r="BOY29" s="187"/>
      <c r="BOZ29" s="187"/>
      <c r="BPA29" s="187"/>
      <c r="BPB29" s="187"/>
      <c r="BPC29" s="187"/>
      <c r="BPD29" s="187"/>
      <c r="BPE29" s="187"/>
      <c r="BPF29" s="187"/>
      <c r="BPG29" s="187"/>
      <c r="BPH29" s="187"/>
      <c r="BPI29" s="187"/>
      <c r="BPJ29" s="187"/>
      <c r="BPK29" s="187"/>
      <c r="BPL29" s="187"/>
      <c r="BPM29" s="187"/>
      <c r="BPN29" s="187"/>
      <c r="BPO29" s="187"/>
      <c r="BPP29" s="187"/>
      <c r="BPQ29" s="187"/>
      <c r="BPR29" s="187"/>
      <c r="BPS29" s="187"/>
      <c r="BPT29" s="187"/>
      <c r="BPU29" s="187"/>
      <c r="BPV29" s="187"/>
      <c r="BPW29" s="187"/>
      <c r="BPX29" s="187"/>
      <c r="BPY29" s="187"/>
      <c r="BPZ29" s="187"/>
      <c r="BQA29" s="187"/>
      <c r="BQB29" s="187"/>
      <c r="BQC29" s="187"/>
      <c r="BQD29" s="187"/>
      <c r="BQE29" s="187"/>
      <c r="BQF29" s="187"/>
      <c r="BQG29" s="187"/>
      <c r="BQH29" s="187"/>
      <c r="BQI29" s="187"/>
      <c r="BQJ29" s="187"/>
      <c r="BQK29" s="187"/>
      <c r="BQL29" s="187"/>
      <c r="BQM29" s="187"/>
      <c r="BQN29" s="187"/>
      <c r="BQO29" s="187"/>
      <c r="BQP29" s="187"/>
      <c r="BQQ29" s="187"/>
      <c r="BQR29" s="187"/>
      <c r="BQS29" s="187"/>
      <c r="BQT29" s="187"/>
      <c r="BQU29" s="187"/>
      <c r="BQV29" s="187"/>
      <c r="BQW29" s="187"/>
      <c r="BQX29" s="187"/>
      <c r="BQY29" s="187"/>
      <c r="BQZ29" s="187"/>
      <c r="BRA29" s="187"/>
      <c r="BRB29" s="187"/>
      <c r="BRC29" s="187"/>
      <c r="BRD29" s="187"/>
      <c r="BRE29" s="187"/>
      <c r="BRF29" s="187"/>
      <c r="BRG29" s="187"/>
      <c r="BRH29" s="187"/>
      <c r="BRI29" s="187"/>
      <c r="BRJ29" s="187"/>
      <c r="BRK29" s="187"/>
      <c r="BRL29" s="187"/>
      <c r="BRM29" s="187"/>
      <c r="BRN29" s="187"/>
      <c r="BRO29" s="187"/>
      <c r="BRP29" s="187"/>
      <c r="BRQ29" s="187"/>
      <c r="BRR29" s="187"/>
      <c r="BRS29" s="187"/>
      <c r="BRT29" s="187"/>
      <c r="BRU29" s="187"/>
      <c r="BRV29" s="187"/>
      <c r="BRW29" s="187"/>
      <c r="BRX29" s="187"/>
      <c r="BRY29" s="187"/>
      <c r="BRZ29" s="187"/>
      <c r="BSA29" s="187"/>
      <c r="BSB29" s="187"/>
      <c r="BSC29" s="187"/>
      <c r="BSD29" s="187"/>
      <c r="BSE29" s="187"/>
      <c r="BSF29" s="187"/>
      <c r="BSG29" s="187"/>
      <c r="BSH29" s="187"/>
      <c r="BSI29" s="187"/>
      <c r="BSJ29" s="187"/>
      <c r="BSK29" s="187"/>
      <c r="BSL29" s="187"/>
      <c r="BSM29" s="187"/>
      <c r="BSN29" s="187"/>
      <c r="BSO29" s="187"/>
      <c r="BSP29" s="187"/>
      <c r="BSQ29" s="187"/>
      <c r="BSR29" s="187"/>
      <c r="BSS29" s="187"/>
      <c r="BST29" s="187"/>
      <c r="BSU29" s="187"/>
      <c r="BSV29" s="187"/>
      <c r="BSW29" s="187"/>
      <c r="BSX29" s="187"/>
      <c r="BSY29" s="187"/>
      <c r="BSZ29" s="187"/>
      <c r="BTA29" s="187"/>
      <c r="BTB29" s="187"/>
      <c r="BTC29" s="187"/>
      <c r="BTD29" s="187"/>
      <c r="BTE29" s="187"/>
      <c r="BTF29" s="187"/>
      <c r="BTG29" s="187"/>
      <c r="BTH29" s="187"/>
      <c r="BTI29" s="187"/>
      <c r="BTJ29" s="187"/>
      <c r="BTK29" s="187"/>
      <c r="BTL29" s="187"/>
      <c r="BTM29" s="187"/>
      <c r="BTN29" s="187"/>
      <c r="BTO29" s="187"/>
      <c r="BTP29" s="187"/>
      <c r="BTQ29" s="187"/>
      <c r="BTR29" s="187"/>
      <c r="BTS29" s="187"/>
      <c r="BTT29" s="187"/>
      <c r="BTU29" s="187"/>
      <c r="BTV29" s="187"/>
      <c r="BTW29" s="187"/>
      <c r="BTX29" s="187"/>
      <c r="BTY29" s="187"/>
      <c r="BTZ29" s="187"/>
      <c r="BUA29" s="187"/>
      <c r="BUB29" s="187"/>
      <c r="BUC29" s="187"/>
      <c r="BUD29" s="187"/>
      <c r="BUE29" s="187"/>
      <c r="BUF29" s="187"/>
      <c r="BUG29" s="187"/>
      <c r="BUH29" s="187"/>
      <c r="BUI29" s="187"/>
      <c r="BUJ29" s="187"/>
      <c r="BUK29" s="187"/>
      <c r="BUL29" s="187"/>
      <c r="BUM29" s="187"/>
      <c r="BUN29" s="187"/>
      <c r="BUO29" s="187"/>
      <c r="BUP29" s="187"/>
      <c r="BUQ29" s="187"/>
      <c r="BUR29" s="187"/>
      <c r="BUS29" s="187"/>
      <c r="BUT29" s="187"/>
      <c r="BUU29" s="187"/>
      <c r="BUV29" s="187"/>
      <c r="BUW29" s="187"/>
      <c r="BUX29" s="187"/>
      <c r="BUY29" s="187"/>
      <c r="BUZ29" s="187"/>
      <c r="BVA29" s="187"/>
      <c r="BVB29" s="187"/>
      <c r="BVC29" s="187"/>
      <c r="BVD29" s="187"/>
      <c r="BVE29" s="187"/>
      <c r="BVF29" s="187"/>
      <c r="BVG29" s="187"/>
      <c r="BVH29" s="187"/>
      <c r="BVI29" s="187"/>
      <c r="BVJ29" s="187"/>
      <c r="BVK29" s="187"/>
      <c r="BVL29" s="187"/>
      <c r="BVM29" s="187"/>
      <c r="BVN29" s="187"/>
      <c r="BVO29" s="187"/>
      <c r="BVP29" s="187"/>
      <c r="BVQ29" s="187"/>
      <c r="BVR29" s="187"/>
      <c r="BVS29" s="187"/>
      <c r="BVT29" s="187"/>
      <c r="BVU29" s="187"/>
      <c r="BVV29" s="187"/>
      <c r="BVW29" s="187"/>
      <c r="BVX29" s="187"/>
      <c r="BVY29" s="187"/>
      <c r="BVZ29" s="187"/>
      <c r="BWA29" s="187"/>
      <c r="BWB29" s="187"/>
      <c r="BWC29" s="187"/>
      <c r="BWD29" s="187"/>
      <c r="BWE29" s="187"/>
      <c r="BWF29" s="187"/>
      <c r="BWG29" s="187"/>
      <c r="BWH29" s="187"/>
      <c r="BWI29" s="187"/>
      <c r="BWJ29" s="187"/>
      <c r="BWK29" s="187"/>
      <c r="BWL29" s="187"/>
      <c r="BWM29" s="187"/>
      <c r="BWN29" s="187"/>
      <c r="BWO29" s="187"/>
      <c r="BWP29" s="187"/>
      <c r="BWQ29" s="187"/>
      <c r="BWR29" s="187"/>
      <c r="BWS29" s="187"/>
      <c r="BWT29" s="187"/>
      <c r="BWU29" s="187"/>
      <c r="BWV29" s="187"/>
      <c r="BWW29" s="187"/>
      <c r="BWX29" s="187"/>
      <c r="BWY29" s="187"/>
      <c r="BWZ29" s="187"/>
      <c r="BXA29" s="187"/>
      <c r="BXB29" s="187"/>
      <c r="BXC29" s="187"/>
      <c r="BXD29" s="187"/>
      <c r="BXE29" s="187"/>
      <c r="BXF29" s="187"/>
      <c r="BXG29" s="187"/>
      <c r="BXH29" s="187"/>
      <c r="BXI29" s="187"/>
      <c r="BXJ29" s="187"/>
      <c r="BXK29" s="187"/>
      <c r="BXL29" s="187"/>
      <c r="BXM29" s="187"/>
      <c r="BXN29" s="187"/>
      <c r="BXO29" s="187"/>
      <c r="BXP29" s="187"/>
      <c r="BXQ29" s="187"/>
      <c r="BXR29" s="187"/>
      <c r="BXS29" s="187"/>
      <c r="BXT29" s="187"/>
      <c r="BXU29" s="187"/>
      <c r="BXV29" s="187"/>
      <c r="BXW29" s="187"/>
      <c r="BXX29" s="187"/>
      <c r="BXY29" s="187"/>
      <c r="BXZ29" s="187"/>
      <c r="BYA29" s="187"/>
      <c r="BYB29" s="187"/>
      <c r="BYC29" s="187"/>
      <c r="BYD29" s="187"/>
      <c r="BYE29" s="187"/>
      <c r="BYF29" s="187"/>
      <c r="BYG29" s="187"/>
      <c r="BYH29" s="187"/>
      <c r="BYI29" s="187"/>
      <c r="BYJ29" s="187"/>
      <c r="BYK29" s="187"/>
      <c r="BYL29" s="187"/>
      <c r="BYM29" s="187"/>
      <c r="BYN29" s="187"/>
      <c r="BYO29" s="187"/>
      <c r="BYP29" s="187"/>
      <c r="BYQ29" s="187"/>
      <c r="BYR29" s="187"/>
      <c r="BYS29" s="187"/>
      <c r="BYT29" s="187"/>
      <c r="BYU29" s="187"/>
      <c r="BYV29" s="187"/>
      <c r="BYW29" s="187"/>
      <c r="BYX29" s="187"/>
      <c r="BYY29" s="187"/>
      <c r="BYZ29" s="187"/>
      <c r="BZA29" s="187"/>
      <c r="BZB29" s="187"/>
      <c r="BZC29" s="187"/>
      <c r="BZD29" s="187"/>
      <c r="BZE29" s="187"/>
      <c r="BZF29" s="187"/>
      <c r="BZG29" s="187"/>
      <c r="BZH29" s="187"/>
      <c r="BZI29" s="187"/>
      <c r="BZJ29" s="187"/>
      <c r="BZK29" s="187"/>
      <c r="BZL29" s="187"/>
      <c r="BZM29" s="187"/>
      <c r="BZN29" s="187"/>
      <c r="BZO29" s="187"/>
      <c r="BZP29" s="187"/>
      <c r="BZQ29" s="187"/>
      <c r="BZR29" s="187"/>
      <c r="BZS29" s="187"/>
      <c r="BZT29" s="187"/>
      <c r="BZU29" s="187"/>
      <c r="BZV29" s="187"/>
      <c r="BZW29" s="187"/>
      <c r="BZX29" s="187"/>
      <c r="BZY29" s="187"/>
      <c r="BZZ29" s="187"/>
      <c r="CAA29" s="187"/>
      <c r="CAB29" s="187"/>
      <c r="CAC29" s="187"/>
      <c r="CAD29" s="187"/>
      <c r="CAE29" s="187"/>
      <c r="CAF29" s="187"/>
      <c r="CAG29" s="187"/>
      <c r="CAH29" s="187"/>
      <c r="CAI29" s="187"/>
      <c r="CAJ29" s="187"/>
      <c r="CAK29" s="187"/>
      <c r="CAL29" s="187"/>
      <c r="CAM29" s="187"/>
      <c r="CAN29" s="187"/>
      <c r="CAO29" s="187"/>
      <c r="CAP29" s="187"/>
      <c r="CAQ29" s="187"/>
      <c r="CAR29" s="187"/>
      <c r="CAS29" s="187"/>
      <c r="CAT29" s="187"/>
      <c r="CAU29" s="187"/>
      <c r="CAV29" s="187"/>
      <c r="CAW29" s="187"/>
      <c r="CAX29" s="187"/>
      <c r="CAY29" s="187"/>
      <c r="CAZ29" s="187"/>
      <c r="CBA29" s="187"/>
      <c r="CBB29" s="187"/>
      <c r="CBC29" s="187"/>
      <c r="CBD29" s="187"/>
      <c r="CBE29" s="187"/>
      <c r="CBF29" s="187"/>
      <c r="CBG29" s="187"/>
      <c r="CBH29" s="187"/>
      <c r="CBI29" s="187"/>
      <c r="CBJ29" s="187"/>
      <c r="CBK29" s="187"/>
      <c r="CBL29" s="187"/>
      <c r="CBM29" s="187"/>
      <c r="CBN29" s="187"/>
      <c r="CBO29" s="187"/>
      <c r="CBP29" s="187"/>
      <c r="CBQ29" s="187"/>
      <c r="CBR29" s="187"/>
      <c r="CBS29" s="187"/>
      <c r="CBT29" s="187"/>
      <c r="CBU29" s="187"/>
      <c r="CBV29" s="187"/>
      <c r="CBW29" s="187"/>
      <c r="CBX29" s="187"/>
      <c r="CBY29" s="187"/>
      <c r="CBZ29" s="187"/>
      <c r="CCA29" s="187"/>
      <c r="CCB29" s="187"/>
      <c r="CCC29" s="187"/>
      <c r="CCD29" s="187"/>
      <c r="CCE29" s="187"/>
      <c r="CCF29" s="187"/>
      <c r="CCG29" s="187"/>
      <c r="CCH29" s="187"/>
      <c r="CCI29" s="187"/>
      <c r="CCJ29" s="187"/>
      <c r="CCK29" s="187"/>
      <c r="CCL29" s="187"/>
      <c r="CCM29" s="187"/>
      <c r="CCN29" s="187"/>
      <c r="CCO29" s="187"/>
      <c r="CCP29" s="187"/>
      <c r="CCQ29" s="187"/>
      <c r="CCR29" s="187"/>
      <c r="CCS29" s="187"/>
      <c r="CCT29" s="187"/>
      <c r="CCU29" s="187"/>
      <c r="CCV29" s="187"/>
      <c r="CCW29" s="187"/>
      <c r="CCX29" s="187"/>
      <c r="CCY29" s="187"/>
      <c r="CCZ29" s="187"/>
      <c r="CDA29" s="187"/>
      <c r="CDB29" s="187"/>
      <c r="CDC29" s="187"/>
      <c r="CDD29" s="187"/>
      <c r="CDE29" s="187"/>
      <c r="CDF29" s="187"/>
      <c r="CDG29" s="187"/>
      <c r="CDH29" s="187"/>
      <c r="CDI29" s="187"/>
      <c r="CDJ29" s="187"/>
      <c r="CDK29" s="187"/>
      <c r="CDL29" s="187"/>
      <c r="CDM29" s="187"/>
      <c r="CDN29" s="187"/>
      <c r="CDO29" s="187"/>
      <c r="CDP29" s="187"/>
      <c r="CDQ29" s="187"/>
      <c r="CDR29" s="187"/>
      <c r="CDS29" s="187"/>
      <c r="CDT29" s="187"/>
      <c r="CDU29" s="187"/>
      <c r="CDV29" s="187"/>
      <c r="CDW29" s="187"/>
      <c r="CDX29" s="187"/>
      <c r="CDY29" s="187"/>
      <c r="CDZ29" s="187"/>
      <c r="CEA29" s="187"/>
      <c r="CEB29" s="187"/>
      <c r="CEC29" s="187"/>
      <c r="CED29" s="187"/>
      <c r="CEE29" s="187"/>
      <c r="CEF29" s="187"/>
      <c r="CEG29" s="187"/>
      <c r="CEH29" s="187"/>
      <c r="CEI29" s="187"/>
      <c r="CEJ29" s="187"/>
      <c r="CEK29" s="187"/>
      <c r="CEL29" s="187"/>
      <c r="CEM29" s="187"/>
      <c r="CEN29" s="187"/>
      <c r="CEO29" s="187"/>
      <c r="CEP29" s="187"/>
      <c r="CEQ29" s="187"/>
      <c r="CER29" s="187"/>
      <c r="CES29" s="187"/>
      <c r="CET29" s="187"/>
      <c r="CEU29" s="187"/>
      <c r="CEV29" s="187"/>
      <c r="CEW29" s="187"/>
      <c r="CEX29" s="187"/>
      <c r="CEY29" s="187"/>
      <c r="CEZ29" s="187"/>
      <c r="CFA29" s="187"/>
      <c r="CFB29" s="187"/>
      <c r="CFC29" s="187"/>
      <c r="CFD29" s="187"/>
      <c r="CFE29" s="187"/>
      <c r="CFF29" s="187"/>
      <c r="CFG29" s="187"/>
      <c r="CFH29" s="187"/>
      <c r="CFI29" s="187"/>
      <c r="CFJ29" s="187"/>
      <c r="CFK29" s="187"/>
      <c r="CFL29" s="187"/>
      <c r="CFM29" s="187"/>
      <c r="CFN29" s="187"/>
      <c r="CFO29" s="187"/>
      <c r="CFP29" s="187"/>
      <c r="CFQ29" s="187"/>
      <c r="CFR29" s="187"/>
      <c r="CFS29" s="187"/>
      <c r="CFT29" s="187"/>
      <c r="CFU29" s="187"/>
      <c r="CFV29" s="187"/>
      <c r="CFW29" s="187"/>
      <c r="CFX29" s="187"/>
      <c r="CFY29" s="187"/>
      <c r="CFZ29" s="187"/>
      <c r="CGA29" s="187"/>
      <c r="CGB29" s="187"/>
      <c r="CGC29" s="187"/>
      <c r="CGD29" s="187"/>
      <c r="CGE29" s="187"/>
      <c r="CGF29" s="187"/>
      <c r="CGG29" s="187"/>
      <c r="CGH29" s="187"/>
      <c r="CGI29" s="187"/>
      <c r="CGJ29" s="187"/>
      <c r="CGK29" s="187"/>
      <c r="CGL29" s="187"/>
      <c r="CGM29" s="187"/>
      <c r="CGN29" s="187"/>
      <c r="CGO29" s="187"/>
      <c r="CGP29" s="187"/>
      <c r="CGQ29" s="187"/>
      <c r="CGR29" s="187"/>
      <c r="CGS29" s="187"/>
      <c r="CGT29" s="187"/>
      <c r="CGU29" s="187"/>
      <c r="CGV29" s="187"/>
      <c r="CGW29" s="187"/>
      <c r="CGX29" s="187"/>
      <c r="CGY29" s="187"/>
      <c r="CGZ29" s="187"/>
      <c r="CHA29" s="187"/>
      <c r="CHB29" s="187"/>
      <c r="CHC29" s="187"/>
      <c r="CHD29" s="187"/>
      <c r="CHE29" s="187"/>
      <c r="CHF29" s="187"/>
      <c r="CHG29" s="187"/>
      <c r="CHH29" s="187"/>
      <c r="CHI29" s="187"/>
      <c r="CHJ29" s="187"/>
      <c r="CHK29" s="187"/>
      <c r="CHL29" s="187"/>
      <c r="CHM29" s="187"/>
      <c r="CHN29" s="187"/>
      <c r="CHO29" s="187"/>
      <c r="CHP29" s="187"/>
      <c r="CHQ29" s="187"/>
      <c r="CHR29" s="187"/>
      <c r="CHS29" s="187"/>
      <c r="CHT29" s="187"/>
      <c r="CHU29" s="187"/>
      <c r="CHV29" s="187"/>
      <c r="CHW29" s="187"/>
      <c r="CHX29" s="187"/>
      <c r="CHY29" s="187"/>
      <c r="CHZ29" s="187"/>
      <c r="CIA29" s="187"/>
      <c r="CIB29" s="187"/>
      <c r="CIC29" s="187"/>
      <c r="CID29" s="187"/>
      <c r="CIE29" s="187"/>
      <c r="CIF29" s="187"/>
      <c r="CIG29" s="187"/>
      <c r="CIH29" s="187"/>
      <c r="CII29" s="187"/>
      <c r="CIJ29" s="187"/>
      <c r="CIK29" s="187"/>
      <c r="CIL29" s="187"/>
      <c r="CIM29" s="187"/>
      <c r="CIN29" s="187"/>
      <c r="CIO29" s="187"/>
      <c r="CIP29" s="187"/>
      <c r="CIQ29" s="187"/>
      <c r="CIR29" s="187"/>
      <c r="CIS29" s="187"/>
      <c r="CIT29" s="187"/>
      <c r="CIU29" s="187"/>
      <c r="CIV29" s="187"/>
      <c r="CIW29" s="187"/>
      <c r="CIX29" s="187"/>
      <c r="CIY29" s="187"/>
      <c r="CIZ29" s="187"/>
      <c r="CJA29" s="187"/>
      <c r="CJB29" s="187"/>
      <c r="CJC29" s="187"/>
      <c r="CJD29" s="187"/>
      <c r="CJE29" s="187"/>
      <c r="CJF29" s="187"/>
      <c r="CJG29" s="187"/>
      <c r="CJH29" s="187"/>
      <c r="CJI29" s="187"/>
      <c r="CJJ29" s="187"/>
      <c r="CJK29" s="187"/>
      <c r="CJL29" s="187"/>
      <c r="CJM29" s="187"/>
      <c r="CJN29" s="187"/>
      <c r="CJO29" s="187"/>
      <c r="CJP29" s="187"/>
      <c r="CJQ29" s="187"/>
      <c r="CJR29" s="187"/>
      <c r="CJS29" s="187"/>
      <c r="CJT29" s="187"/>
      <c r="CJU29" s="187"/>
      <c r="CJV29" s="187"/>
      <c r="CJW29" s="187"/>
      <c r="CJX29" s="187"/>
      <c r="CJY29" s="187"/>
      <c r="CJZ29" s="187"/>
      <c r="CKA29" s="187"/>
      <c r="CKB29" s="187"/>
      <c r="CKC29" s="187"/>
      <c r="CKD29" s="187"/>
      <c r="CKE29" s="187"/>
      <c r="CKF29" s="187"/>
      <c r="CKG29" s="187"/>
      <c r="CKH29" s="187"/>
      <c r="CKI29" s="187"/>
      <c r="CKJ29" s="187"/>
      <c r="CKK29" s="187"/>
      <c r="CKL29" s="187"/>
      <c r="CKM29" s="187"/>
      <c r="CKN29" s="187"/>
      <c r="CKO29" s="187"/>
      <c r="CKP29" s="187"/>
      <c r="CKQ29" s="187"/>
      <c r="CKR29" s="187"/>
      <c r="CKS29" s="187"/>
      <c r="CKT29" s="187"/>
      <c r="CKU29" s="187"/>
      <c r="CKV29" s="187"/>
      <c r="CKW29" s="187"/>
      <c r="CKX29" s="187"/>
      <c r="CKY29" s="187"/>
      <c r="CKZ29" s="187"/>
      <c r="CLA29" s="187"/>
      <c r="CLB29" s="187"/>
      <c r="CLC29" s="187"/>
      <c r="CLD29" s="187"/>
      <c r="CLE29" s="187"/>
      <c r="CLF29" s="187"/>
      <c r="CLG29" s="187"/>
      <c r="CLH29" s="187"/>
      <c r="CLI29" s="187"/>
      <c r="CLJ29" s="187"/>
      <c r="CLK29" s="187"/>
      <c r="CLL29" s="187"/>
      <c r="CLM29" s="187"/>
      <c r="CLN29" s="187"/>
      <c r="CLO29" s="187"/>
      <c r="CLP29" s="187"/>
      <c r="CLQ29" s="187"/>
      <c r="CLR29" s="187"/>
      <c r="CLS29" s="187"/>
      <c r="CLT29" s="187"/>
      <c r="CLU29" s="187"/>
      <c r="CLV29" s="187"/>
      <c r="CLW29" s="187"/>
      <c r="CLX29" s="187"/>
      <c r="CLY29" s="187"/>
      <c r="CLZ29" s="187"/>
      <c r="CMA29" s="187"/>
      <c r="CMB29" s="187"/>
      <c r="CMC29" s="187"/>
      <c r="CMD29" s="187"/>
      <c r="CME29" s="187"/>
      <c r="CMF29" s="187"/>
      <c r="CMG29" s="187"/>
      <c r="CMH29" s="187"/>
      <c r="CMI29" s="187"/>
      <c r="CMJ29" s="187"/>
      <c r="CMK29" s="187"/>
      <c r="CML29" s="187"/>
      <c r="CMM29" s="187"/>
      <c r="CMN29" s="187"/>
      <c r="CMO29" s="187"/>
      <c r="CMP29" s="187"/>
      <c r="CMQ29" s="187"/>
      <c r="CMR29" s="187"/>
      <c r="CMS29" s="187"/>
      <c r="CMT29" s="187"/>
      <c r="CMU29" s="187"/>
      <c r="CMV29" s="187"/>
      <c r="CMW29" s="187"/>
      <c r="CMX29" s="187"/>
      <c r="CMY29" s="187"/>
      <c r="CMZ29" s="187"/>
      <c r="CNA29" s="187"/>
      <c r="CNB29" s="187"/>
      <c r="CNC29" s="187"/>
      <c r="CND29" s="187"/>
      <c r="CNE29" s="187"/>
      <c r="CNF29" s="187"/>
      <c r="CNG29" s="187"/>
      <c r="CNH29" s="187"/>
      <c r="CNI29" s="187"/>
      <c r="CNJ29" s="187"/>
      <c r="CNK29" s="187"/>
      <c r="CNL29" s="187"/>
      <c r="CNM29" s="187"/>
      <c r="CNN29" s="187"/>
      <c r="CNO29" s="187"/>
      <c r="CNP29" s="187"/>
      <c r="CNQ29" s="187"/>
      <c r="CNR29" s="187"/>
      <c r="CNS29" s="187"/>
      <c r="CNT29" s="187"/>
      <c r="CNU29" s="187"/>
      <c r="CNV29" s="187"/>
      <c r="CNW29" s="187"/>
      <c r="CNX29" s="187"/>
      <c r="CNY29" s="187"/>
      <c r="CNZ29" s="187"/>
      <c r="COA29" s="187"/>
      <c r="COB29" s="187"/>
      <c r="COC29" s="187"/>
      <c r="COD29" s="187"/>
      <c r="COE29" s="187"/>
      <c r="COF29" s="187"/>
      <c r="COG29" s="187"/>
      <c r="COH29" s="187"/>
      <c r="COI29" s="187"/>
      <c r="COJ29" s="187"/>
      <c r="COK29" s="187"/>
      <c r="COL29" s="187"/>
      <c r="COM29" s="187"/>
      <c r="CON29" s="187"/>
      <c r="COO29" s="187"/>
      <c r="COP29" s="187"/>
      <c r="COQ29" s="187"/>
      <c r="COR29" s="187"/>
      <c r="COS29" s="187"/>
      <c r="COT29" s="187"/>
      <c r="COU29" s="187"/>
      <c r="COV29" s="187"/>
      <c r="COW29" s="187"/>
      <c r="COX29" s="187"/>
      <c r="COY29" s="187"/>
      <c r="COZ29" s="187"/>
      <c r="CPA29" s="187"/>
      <c r="CPB29" s="187"/>
      <c r="CPC29" s="187"/>
      <c r="CPD29" s="187"/>
      <c r="CPE29" s="187"/>
      <c r="CPF29" s="187"/>
      <c r="CPG29" s="187"/>
      <c r="CPH29" s="187"/>
      <c r="CPI29" s="187"/>
      <c r="CPJ29" s="187"/>
      <c r="CPK29" s="187"/>
      <c r="CPL29" s="187"/>
      <c r="CPM29" s="187"/>
      <c r="CPN29" s="187"/>
      <c r="CPO29" s="187"/>
      <c r="CPP29" s="187"/>
      <c r="CPQ29" s="187"/>
      <c r="CPR29" s="187"/>
      <c r="CPS29" s="187"/>
      <c r="CPT29" s="187"/>
      <c r="CPU29" s="187"/>
      <c r="CPV29" s="187"/>
      <c r="CPW29" s="187"/>
      <c r="CPX29" s="187"/>
      <c r="CPY29" s="187"/>
      <c r="CPZ29" s="187"/>
      <c r="CQA29" s="187"/>
      <c r="CQB29" s="187"/>
      <c r="CQC29" s="187"/>
      <c r="CQD29" s="187"/>
      <c r="CQE29" s="187"/>
      <c r="CQF29" s="187"/>
      <c r="CQG29" s="187"/>
      <c r="CQH29" s="187"/>
      <c r="CQI29" s="187"/>
      <c r="CQJ29" s="187"/>
      <c r="CQK29" s="187"/>
      <c r="CQL29" s="187"/>
      <c r="CQM29" s="187"/>
      <c r="CQN29" s="187"/>
      <c r="CQO29" s="187"/>
      <c r="CQP29" s="187"/>
      <c r="CQQ29" s="187"/>
      <c r="CQR29" s="187"/>
      <c r="CQS29" s="187"/>
      <c r="CQT29" s="187"/>
      <c r="CQU29" s="187"/>
      <c r="CQV29" s="187"/>
      <c r="CQW29" s="187"/>
      <c r="CQX29" s="187"/>
      <c r="CQY29" s="187"/>
      <c r="CQZ29" s="187"/>
      <c r="CRA29" s="187"/>
      <c r="CRB29" s="187"/>
      <c r="CRC29" s="187"/>
      <c r="CRD29" s="187"/>
      <c r="CRE29" s="187"/>
      <c r="CRF29" s="187"/>
      <c r="CRG29" s="187"/>
      <c r="CRH29" s="187"/>
      <c r="CRI29" s="187"/>
      <c r="CRJ29" s="187"/>
      <c r="CRK29" s="187"/>
      <c r="CRL29" s="187"/>
      <c r="CRM29" s="187"/>
      <c r="CRN29" s="187"/>
      <c r="CRO29" s="187"/>
      <c r="CRP29" s="187"/>
      <c r="CRQ29" s="187"/>
      <c r="CRR29" s="187"/>
      <c r="CRS29" s="187"/>
      <c r="CRT29" s="187"/>
      <c r="CRU29" s="187"/>
      <c r="CRV29" s="187"/>
      <c r="CRW29" s="187"/>
      <c r="CRX29" s="187"/>
      <c r="CRY29" s="187"/>
      <c r="CRZ29" s="187"/>
      <c r="CSA29" s="187"/>
      <c r="CSB29" s="187"/>
      <c r="CSC29" s="187"/>
      <c r="CSD29" s="187"/>
      <c r="CSE29" s="187"/>
      <c r="CSF29" s="187"/>
      <c r="CSG29" s="187"/>
      <c r="CSH29" s="187"/>
      <c r="CSI29" s="187"/>
      <c r="CSJ29" s="187"/>
      <c r="CSK29" s="187"/>
      <c r="CSL29" s="187"/>
      <c r="CSM29" s="187"/>
      <c r="CSN29" s="187"/>
      <c r="CSO29" s="187"/>
      <c r="CSP29" s="187"/>
      <c r="CSQ29" s="187"/>
      <c r="CSR29" s="187"/>
      <c r="CSS29" s="187"/>
      <c r="CST29" s="187"/>
      <c r="CSU29" s="187"/>
      <c r="CSV29" s="187"/>
      <c r="CSW29" s="187"/>
      <c r="CSX29" s="187"/>
      <c r="CSY29" s="187"/>
      <c r="CSZ29" s="187"/>
      <c r="CTA29" s="187"/>
      <c r="CTB29" s="187"/>
      <c r="CTC29" s="187"/>
      <c r="CTD29" s="187"/>
      <c r="CTE29" s="187"/>
      <c r="CTF29" s="187"/>
      <c r="CTG29" s="187"/>
      <c r="CTH29" s="187"/>
      <c r="CTI29" s="187"/>
      <c r="CTJ29" s="187"/>
      <c r="CTK29" s="187"/>
      <c r="CTL29" s="187"/>
      <c r="CTM29" s="187"/>
      <c r="CTN29" s="187"/>
      <c r="CTO29" s="187"/>
      <c r="CTP29" s="187"/>
      <c r="CTQ29" s="187"/>
      <c r="CTR29" s="187"/>
      <c r="CTS29" s="187"/>
      <c r="CTT29" s="187"/>
      <c r="CTU29" s="187"/>
      <c r="CTV29" s="187"/>
      <c r="CTW29" s="187"/>
      <c r="CTX29" s="187"/>
      <c r="CTY29" s="187"/>
      <c r="CTZ29" s="187"/>
      <c r="CUA29" s="187"/>
      <c r="CUB29" s="187"/>
      <c r="CUC29" s="187"/>
      <c r="CUD29" s="187"/>
      <c r="CUE29" s="187"/>
      <c r="CUF29" s="187"/>
      <c r="CUG29" s="187"/>
      <c r="CUH29" s="187"/>
      <c r="CUI29" s="187"/>
      <c r="CUJ29" s="187"/>
      <c r="CUK29" s="187"/>
      <c r="CUL29" s="187"/>
      <c r="CUM29" s="187"/>
      <c r="CUN29" s="187"/>
      <c r="CUO29" s="187"/>
      <c r="CUP29" s="187"/>
      <c r="CUQ29" s="187"/>
      <c r="CUR29" s="187"/>
      <c r="CUS29" s="187"/>
      <c r="CUT29" s="187"/>
      <c r="CUU29" s="187"/>
      <c r="CUV29" s="187"/>
      <c r="CUW29" s="187"/>
      <c r="CUX29" s="187"/>
      <c r="CUY29" s="187"/>
      <c r="CUZ29" s="187"/>
      <c r="CVA29" s="187"/>
      <c r="CVB29" s="187"/>
      <c r="CVC29" s="187"/>
      <c r="CVD29" s="187"/>
      <c r="CVE29" s="187"/>
      <c r="CVF29" s="187"/>
      <c r="CVG29" s="187"/>
      <c r="CVH29" s="187"/>
      <c r="CVI29" s="187"/>
      <c r="CVJ29" s="187"/>
      <c r="CVK29" s="187"/>
      <c r="CVL29" s="187"/>
      <c r="CVM29" s="187"/>
      <c r="CVN29" s="187"/>
      <c r="CVO29" s="187"/>
      <c r="CVP29" s="187"/>
      <c r="CVQ29" s="187"/>
      <c r="CVR29" s="187"/>
      <c r="CVS29" s="187"/>
      <c r="CVT29" s="187"/>
      <c r="CVU29" s="187"/>
      <c r="CVV29" s="187"/>
      <c r="CVW29" s="187"/>
      <c r="CVX29" s="187"/>
      <c r="CVY29" s="187"/>
      <c r="CVZ29" s="187"/>
      <c r="CWA29" s="187"/>
      <c r="CWB29" s="187"/>
      <c r="CWC29" s="187"/>
      <c r="CWD29" s="187"/>
      <c r="CWE29" s="187"/>
      <c r="CWF29" s="187"/>
      <c r="CWG29" s="187"/>
      <c r="CWH29" s="187"/>
      <c r="CWI29" s="187"/>
      <c r="CWJ29" s="187"/>
      <c r="CWK29" s="187"/>
      <c r="CWL29" s="187"/>
      <c r="CWM29" s="187"/>
      <c r="CWN29" s="187"/>
      <c r="CWO29" s="187"/>
      <c r="CWP29" s="187"/>
      <c r="CWQ29" s="187"/>
      <c r="CWR29" s="187"/>
      <c r="CWS29" s="187"/>
      <c r="CWT29" s="187"/>
      <c r="CWU29" s="187"/>
      <c r="CWV29" s="187"/>
      <c r="CWW29" s="187"/>
      <c r="CWX29" s="187"/>
      <c r="CWY29" s="187"/>
      <c r="CWZ29" s="187"/>
      <c r="CXA29" s="187"/>
      <c r="CXB29" s="187"/>
      <c r="CXC29" s="187"/>
      <c r="CXD29" s="187"/>
      <c r="CXE29" s="187"/>
      <c r="CXF29" s="187"/>
      <c r="CXG29" s="187"/>
      <c r="CXH29" s="187"/>
      <c r="CXI29" s="187"/>
      <c r="CXJ29" s="187"/>
      <c r="CXK29" s="187"/>
      <c r="CXL29" s="187"/>
      <c r="CXM29" s="187"/>
      <c r="CXN29" s="187"/>
      <c r="CXO29" s="187"/>
      <c r="CXP29" s="187"/>
      <c r="CXQ29" s="187"/>
      <c r="CXR29" s="187"/>
      <c r="CXS29" s="187"/>
      <c r="CXT29" s="187"/>
      <c r="CXU29" s="187"/>
      <c r="CXV29" s="187"/>
      <c r="CXW29" s="187"/>
      <c r="CXX29" s="187"/>
      <c r="CXY29" s="187"/>
      <c r="CXZ29" s="187"/>
      <c r="CYA29" s="187"/>
      <c r="CYB29" s="187"/>
      <c r="CYC29" s="187"/>
      <c r="CYD29" s="187"/>
      <c r="CYE29" s="187"/>
      <c r="CYF29" s="187"/>
      <c r="CYG29" s="187"/>
      <c r="CYH29" s="187"/>
      <c r="CYI29" s="187"/>
      <c r="CYJ29" s="187"/>
      <c r="CYK29" s="187"/>
      <c r="CYL29" s="187"/>
      <c r="CYM29" s="187"/>
      <c r="CYN29" s="187"/>
      <c r="CYO29" s="187"/>
      <c r="CYP29" s="187"/>
      <c r="CYQ29" s="187"/>
      <c r="CYR29" s="187"/>
      <c r="CYS29" s="187"/>
      <c r="CYT29" s="187"/>
      <c r="CYU29" s="187"/>
      <c r="CYV29" s="187"/>
      <c r="CYW29" s="187"/>
      <c r="CYX29" s="187"/>
      <c r="CYY29" s="187"/>
      <c r="CYZ29" s="187"/>
      <c r="CZA29" s="187"/>
      <c r="CZB29" s="187"/>
      <c r="CZC29" s="187"/>
      <c r="CZD29" s="187"/>
      <c r="CZE29" s="187"/>
      <c r="CZF29" s="187"/>
      <c r="CZG29" s="187"/>
      <c r="CZH29" s="187"/>
      <c r="CZI29" s="187"/>
      <c r="CZJ29" s="187"/>
      <c r="CZK29" s="187"/>
      <c r="CZL29" s="187"/>
      <c r="CZM29" s="187"/>
      <c r="CZN29" s="187"/>
      <c r="CZO29" s="187"/>
      <c r="CZP29" s="187"/>
      <c r="CZQ29" s="187"/>
      <c r="CZR29" s="187"/>
      <c r="CZS29" s="187"/>
      <c r="CZT29" s="187"/>
      <c r="CZU29" s="187"/>
      <c r="CZV29" s="187"/>
      <c r="CZW29" s="187"/>
      <c r="CZX29" s="187"/>
      <c r="CZY29" s="187"/>
      <c r="CZZ29" s="187"/>
      <c r="DAA29" s="187"/>
      <c r="DAB29" s="187"/>
      <c r="DAC29" s="187"/>
      <c r="DAD29" s="187"/>
      <c r="DAE29" s="187"/>
      <c r="DAF29" s="187"/>
      <c r="DAG29" s="187"/>
      <c r="DAH29" s="187"/>
      <c r="DAI29" s="187"/>
      <c r="DAJ29" s="187"/>
      <c r="DAK29" s="187"/>
      <c r="DAL29" s="187"/>
      <c r="DAM29" s="187"/>
      <c r="DAN29" s="187"/>
      <c r="DAO29" s="187"/>
      <c r="DAP29" s="187"/>
      <c r="DAQ29" s="187"/>
      <c r="DAR29" s="187"/>
      <c r="DAS29" s="187"/>
      <c r="DAT29" s="187"/>
      <c r="DAU29" s="187"/>
      <c r="DAV29" s="187"/>
      <c r="DAW29" s="187"/>
      <c r="DAX29" s="187"/>
      <c r="DAY29" s="187"/>
      <c r="DAZ29" s="187"/>
      <c r="DBA29" s="187"/>
      <c r="DBB29" s="187"/>
      <c r="DBC29" s="187"/>
      <c r="DBD29" s="187"/>
      <c r="DBE29" s="187"/>
      <c r="DBF29" s="187"/>
      <c r="DBG29" s="187"/>
      <c r="DBH29" s="187"/>
      <c r="DBI29" s="187"/>
      <c r="DBJ29" s="187"/>
      <c r="DBK29" s="187"/>
      <c r="DBL29" s="187"/>
      <c r="DBM29" s="187"/>
      <c r="DBN29" s="187"/>
      <c r="DBO29" s="187"/>
      <c r="DBP29" s="187"/>
      <c r="DBQ29" s="187"/>
      <c r="DBR29" s="187"/>
      <c r="DBS29" s="187"/>
      <c r="DBT29" s="187"/>
      <c r="DBU29" s="187"/>
      <c r="DBV29" s="187"/>
      <c r="DBW29" s="187"/>
      <c r="DBX29" s="187"/>
      <c r="DBY29" s="187"/>
      <c r="DBZ29" s="187"/>
      <c r="DCA29" s="187"/>
      <c r="DCB29" s="187"/>
      <c r="DCC29" s="187"/>
      <c r="DCD29" s="187"/>
      <c r="DCE29" s="187"/>
      <c r="DCF29" s="187"/>
      <c r="DCG29" s="187"/>
      <c r="DCH29" s="187"/>
      <c r="DCI29" s="187"/>
      <c r="DCJ29" s="187"/>
      <c r="DCK29" s="187"/>
      <c r="DCL29" s="187"/>
      <c r="DCM29" s="187"/>
      <c r="DCN29" s="187"/>
      <c r="DCO29" s="187"/>
      <c r="DCP29" s="187"/>
      <c r="DCQ29" s="187"/>
      <c r="DCR29" s="187"/>
      <c r="DCS29" s="187"/>
      <c r="DCT29" s="187"/>
      <c r="DCU29" s="187"/>
      <c r="DCV29" s="187"/>
      <c r="DCW29" s="187"/>
      <c r="DCX29" s="187"/>
      <c r="DCY29" s="187"/>
      <c r="DCZ29" s="187"/>
      <c r="DDA29" s="187"/>
      <c r="DDB29" s="187"/>
      <c r="DDC29" s="187"/>
      <c r="DDD29" s="187"/>
      <c r="DDE29" s="187"/>
      <c r="DDF29" s="187"/>
      <c r="DDG29" s="187"/>
      <c r="DDH29" s="187"/>
      <c r="DDI29" s="187"/>
      <c r="DDJ29" s="187"/>
      <c r="DDK29" s="187"/>
      <c r="DDL29" s="187"/>
      <c r="DDM29" s="187"/>
      <c r="DDN29" s="187"/>
      <c r="DDO29" s="187"/>
      <c r="DDP29" s="187"/>
      <c r="DDQ29" s="187"/>
      <c r="DDR29" s="187"/>
      <c r="DDS29" s="187"/>
      <c r="DDT29" s="187"/>
      <c r="DDU29" s="187"/>
      <c r="DDV29" s="187"/>
      <c r="DDW29" s="187"/>
      <c r="DDX29" s="187"/>
      <c r="DDY29" s="187"/>
      <c r="DDZ29" s="187"/>
      <c r="DEA29" s="187"/>
      <c r="DEB29" s="187"/>
      <c r="DEC29" s="187"/>
      <c r="DED29" s="187"/>
      <c r="DEE29" s="187"/>
      <c r="DEF29" s="187"/>
      <c r="DEG29" s="187"/>
      <c r="DEH29" s="187"/>
      <c r="DEI29" s="187"/>
      <c r="DEJ29" s="187"/>
      <c r="DEK29" s="187"/>
      <c r="DEL29" s="187"/>
      <c r="DEM29" s="187"/>
      <c r="DEN29" s="187"/>
      <c r="DEO29" s="187"/>
      <c r="DEP29" s="187"/>
      <c r="DEQ29" s="187"/>
      <c r="DER29" s="187"/>
      <c r="DES29" s="187"/>
      <c r="DET29" s="187"/>
      <c r="DEU29" s="187"/>
      <c r="DEV29" s="187"/>
      <c r="DEW29" s="187"/>
      <c r="DEX29" s="187"/>
      <c r="DEY29" s="187"/>
      <c r="DEZ29" s="187"/>
      <c r="DFA29" s="187"/>
      <c r="DFB29" s="187"/>
      <c r="DFC29" s="187"/>
      <c r="DFD29" s="187"/>
      <c r="DFE29" s="187"/>
      <c r="DFF29" s="187"/>
      <c r="DFG29" s="187"/>
      <c r="DFH29" s="187"/>
      <c r="DFI29" s="187"/>
      <c r="DFJ29" s="187"/>
      <c r="DFK29" s="187"/>
      <c r="DFL29" s="187"/>
      <c r="DFM29" s="187"/>
      <c r="DFN29" s="187"/>
      <c r="DFO29" s="187"/>
      <c r="DFP29" s="187"/>
      <c r="DFQ29" s="187"/>
      <c r="DFR29" s="187"/>
      <c r="DFS29" s="187"/>
      <c r="DFT29" s="187"/>
      <c r="DFU29" s="187"/>
      <c r="DFV29" s="187"/>
      <c r="DFW29" s="187"/>
      <c r="DFX29" s="187"/>
      <c r="DFY29" s="187"/>
      <c r="DFZ29" s="187"/>
      <c r="DGA29" s="187"/>
      <c r="DGB29" s="187"/>
      <c r="DGC29" s="187"/>
      <c r="DGD29" s="187"/>
      <c r="DGE29" s="187"/>
      <c r="DGF29" s="187"/>
      <c r="DGG29" s="187"/>
      <c r="DGH29" s="187"/>
      <c r="DGI29" s="187"/>
      <c r="DGJ29" s="187"/>
      <c r="DGK29" s="187"/>
      <c r="DGL29" s="187"/>
      <c r="DGM29" s="187"/>
      <c r="DGN29" s="187"/>
      <c r="DGO29" s="187"/>
      <c r="DGP29" s="187"/>
      <c r="DGQ29" s="187"/>
      <c r="DGR29" s="187"/>
      <c r="DGS29" s="187"/>
      <c r="DGT29" s="187"/>
      <c r="DGU29" s="187"/>
      <c r="DGV29" s="187"/>
      <c r="DGW29" s="187"/>
      <c r="DGX29" s="187"/>
      <c r="DGY29" s="187"/>
      <c r="DGZ29" s="187"/>
      <c r="DHA29" s="187"/>
      <c r="DHB29" s="187"/>
      <c r="DHC29" s="187"/>
      <c r="DHD29" s="187"/>
      <c r="DHE29" s="187"/>
      <c r="DHF29" s="187"/>
      <c r="DHG29" s="187"/>
      <c r="DHH29" s="187"/>
      <c r="DHI29" s="187"/>
      <c r="DHJ29" s="187"/>
      <c r="DHK29" s="187"/>
      <c r="DHL29" s="187"/>
      <c r="DHM29" s="187"/>
      <c r="DHN29" s="187"/>
      <c r="DHO29" s="187"/>
      <c r="DHP29" s="187"/>
      <c r="DHQ29" s="187"/>
      <c r="DHR29" s="187"/>
      <c r="DHS29" s="187"/>
      <c r="DHT29" s="187"/>
      <c r="DHU29" s="187"/>
      <c r="DHV29" s="187"/>
      <c r="DHW29" s="187"/>
      <c r="DHX29" s="187"/>
      <c r="DHY29" s="187"/>
      <c r="DHZ29" s="187"/>
      <c r="DIA29" s="187"/>
      <c r="DIB29" s="187"/>
      <c r="DIC29" s="187"/>
      <c r="DID29" s="187"/>
      <c r="DIE29" s="187"/>
      <c r="DIF29" s="187"/>
      <c r="DIG29" s="187"/>
      <c r="DIH29" s="187"/>
      <c r="DII29" s="187"/>
      <c r="DIJ29" s="187"/>
      <c r="DIK29" s="187"/>
      <c r="DIL29" s="187"/>
      <c r="DIM29" s="187"/>
      <c r="DIN29" s="187"/>
      <c r="DIO29" s="187"/>
      <c r="DIP29" s="187"/>
    </row>
    <row r="30" spans="1:2954" s="31" customFormat="1">
      <c r="A30" s="70"/>
      <c r="B30" s="70"/>
      <c r="C30" s="70"/>
      <c r="D30" s="70"/>
      <c r="E30" s="70"/>
      <c r="F30" s="70"/>
      <c r="G30" s="70"/>
      <c r="H30" s="70"/>
      <c r="I30" s="70"/>
      <c r="M30" s="1239"/>
      <c r="N30" s="1239"/>
      <c r="O30" s="1239"/>
      <c r="Q30" s="145"/>
      <c r="S30" s="187"/>
      <c r="T30" s="187"/>
      <c r="U30" s="187"/>
      <c r="V30" s="187"/>
      <c r="W30" s="187"/>
      <c r="X30" s="187"/>
      <c r="Y30" s="187"/>
      <c r="Z30" s="187"/>
      <c r="AA30" s="187"/>
      <c r="AB30" s="187"/>
      <c r="AC30" s="187"/>
      <c r="AD30" s="187"/>
      <c r="AE30" s="187"/>
      <c r="AF30" s="187"/>
      <c r="AG30" s="187"/>
      <c r="AH30" s="187"/>
      <c r="AI30" s="187"/>
      <c r="AJ30" s="187"/>
      <c r="AK30" s="187"/>
      <c r="AL30" s="187"/>
      <c r="AM30" s="187"/>
      <c r="AN30" s="187"/>
      <c r="AO30" s="187"/>
      <c r="AP30" s="187"/>
      <c r="AQ30" s="187"/>
      <c r="AR30" s="187"/>
      <c r="AS30" s="187"/>
      <c r="AT30" s="187"/>
      <c r="AU30" s="187"/>
      <c r="AV30" s="187"/>
      <c r="AW30" s="187"/>
      <c r="AX30" s="187"/>
      <c r="AY30" s="187"/>
      <c r="AZ30" s="187"/>
      <c r="BA30" s="187"/>
      <c r="BB30" s="187"/>
      <c r="BC30" s="187"/>
      <c r="BD30" s="187"/>
      <c r="BE30" s="187"/>
      <c r="BF30" s="187"/>
      <c r="BG30" s="187"/>
      <c r="BH30" s="187"/>
      <c r="BI30" s="187"/>
      <c r="BJ30" s="187"/>
      <c r="BK30" s="187"/>
      <c r="BL30" s="187"/>
      <c r="BM30" s="187"/>
      <c r="BN30" s="187"/>
      <c r="BO30" s="187"/>
      <c r="BP30" s="187"/>
      <c r="BQ30" s="187"/>
      <c r="BR30" s="187"/>
      <c r="BS30" s="187"/>
      <c r="BT30" s="187"/>
      <c r="BU30" s="187"/>
      <c r="BV30" s="187"/>
      <c r="BW30" s="187"/>
      <c r="BX30" s="187"/>
      <c r="BY30" s="187"/>
      <c r="BZ30" s="187"/>
      <c r="CA30" s="187"/>
      <c r="CB30" s="187"/>
      <c r="CC30" s="187"/>
      <c r="CD30" s="187"/>
      <c r="CE30" s="187"/>
      <c r="CF30" s="187"/>
      <c r="CG30" s="187"/>
      <c r="CH30" s="187"/>
      <c r="CI30" s="187"/>
      <c r="CJ30" s="187"/>
      <c r="CK30" s="187"/>
      <c r="CL30" s="187"/>
      <c r="CM30" s="187"/>
      <c r="CN30" s="187"/>
      <c r="CO30" s="187"/>
      <c r="CP30" s="187"/>
      <c r="CQ30" s="187"/>
      <c r="CR30" s="187"/>
      <c r="CS30" s="187"/>
      <c r="CT30" s="187"/>
      <c r="CU30" s="187"/>
      <c r="CV30" s="187"/>
      <c r="CW30" s="187"/>
      <c r="CX30" s="187"/>
      <c r="CY30" s="187"/>
      <c r="CZ30" s="187"/>
      <c r="DA30" s="187"/>
      <c r="DB30" s="187"/>
      <c r="DC30" s="187"/>
      <c r="DD30" s="187"/>
      <c r="DE30" s="187"/>
      <c r="DF30" s="187"/>
      <c r="DG30" s="187"/>
      <c r="DH30" s="187"/>
      <c r="DI30" s="187"/>
      <c r="DJ30" s="187"/>
      <c r="DK30" s="187"/>
      <c r="DL30" s="187"/>
      <c r="DM30" s="187"/>
      <c r="DN30" s="187"/>
      <c r="DO30" s="187"/>
      <c r="DP30" s="187"/>
      <c r="DQ30" s="187"/>
      <c r="DR30" s="187"/>
      <c r="DS30" s="187"/>
      <c r="DT30" s="187"/>
      <c r="DU30" s="187"/>
      <c r="DV30" s="187"/>
      <c r="DW30" s="187"/>
      <c r="DX30" s="187"/>
      <c r="DY30" s="187"/>
      <c r="DZ30" s="187"/>
      <c r="EA30" s="187"/>
      <c r="EB30" s="187"/>
      <c r="EC30" s="187"/>
      <c r="ED30" s="187"/>
      <c r="EE30" s="187"/>
      <c r="EF30" s="187"/>
      <c r="EG30" s="187"/>
      <c r="EH30" s="187"/>
      <c r="EI30" s="187"/>
      <c r="EJ30" s="187"/>
      <c r="EK30" s="187"/>
      <c r="EL30" s="187"/>
      <c r="EM30" s="187"/>
      <c r="EN30" s="187"/>
      <c r="EO30" s="187"/>
      <c r="EP30" s="187"/>
      <c r="EQ30" s="187"/>
      <c r="ER30" s="187"/>
      <c r="ES30" s="187"/>
      <c r="ET30" s="187"/>
      <c r="EU30" s="187"/>
      <c r="EV30" s="187"/>
      <c r="EW30" s="187"/>
      <c r="EX30" s="187"/>
      <c r="EY30" s="187"/>
      <c r="EZ30" s="187"/>
      <c r="FA30" s="187"/>
      <c r="FB30" s="187"/>
      <c r="FC30" s="187"/>
      <c r="FD30" s="187"/>
      <c r="FE30" s="187"/>
      <c r="FF30" s="187"/>
      <c r="FG30" s="187"/>
      <c r="FH30" s="187"/>
      <c r="FI30" s="187"/>
      <c r="FJ30" s="187"/>
      <c r="FK30" s="187"/>
      <c r="FL30" s="187"/>
      <c r="FM30" s="187"/>
      <c r="FN30" s="187"/>
      <c r="FO30" s="187"/>
      <c r="FP30" s="187"/>
      <c r="FQ30" s="187"/>
      <c r="FR30" s="187"/>
      <c r="FS30" s="187"/>
      <c r="FT30" s="187"/>
      <c r="FU30" s="187"/>
      <c r="FV30" s="187"/>
      <c r="FW30" s="187"/>
      <c r="FX30" s="187"/>
      <c r="FY30" s="187"/>
      <c r="FZ30" s="187"/>
      <c r="GA30" s="187"/>
      <c r="GB30" s="187"/>
      <c r="GC30" s="187"/>
      <c r="GD30" s="187"/>
      <c r="GE30" s="187"/>
      <c r="GF30" s="187"/>
      <c r="GG30" s="187"/>
      <c r="GH30" s="187"/>
      <c r="GI30" s="187"/>
      <c r="GJ30" s="187"/>
      <c r="GK30" s="187"/>
      <c r="GL30" s="187"/>
      <c r="GM30" s="187"/>
      <c r="GN30" s="187"/>
      <c r="GO30" s="187"/>
      <c r="GP30" s="187"/>
      <c r="GQ30" s="187"/>
      <c r="GR30" s="187"/>
      <c r="GS30" s="187"/>
      <c r="GT30" s="187"/>
      <c r="GU30" s="187"/>
      <c r="GV30" s="187"/>
      <c r="GW30" s="187"/>
      <c r="GX30" s="187"/>
      <c r="GY30" s="187"/>
      <c r="GZ30" s="187"/>
      <c r="HA30" s="187"/>
      <c r="HB30" s="187"/>
      <c r="HC30" s="187"/>
      <c r="HD30" s="187"/>
      <c r="HE30" s="187"/>
      <c r="HF30" s="187"/>
      <c r="HG30" s="187"/>
      <c r="HH30" s="187"/>
      <c r="HI30" s="187"/>
      <c r="HJ30" s="187"/>
      <c r="HK30" s="187"/>
      <c r="HL30" s="187"/>
      <c r="HM30" s="187"/>
      <c r="HN30" s="187"/>
      <c r="HO30" s="187"/>
      <c r="HP30" s="187"/>
      <c r="HQ30" s="187"/>
      <c r="HR30" s="187"/>
      <c r="HS30" s="187"/>
      <c r="HT30" s="187"/>
      <c r="HU30" s="187"/>
      <c r="HV30" s="187"/>
      <c r="HW30" s="187"/>
      <c r="HX30" s="187"/>
      <c r="HY30" s="187"/>
      <c r="HZ30" s="187"/>
      <c r="IA30" s="187"/>
      <c r="IB30" s="187"/>
      <c r="IC30" s="187"/>
      <c r="ID30" s="187"/>
      <c r="IE30" s="187"/>
      <c r="IF30" s="187"/>
      <c r="IG30" s="187"/>
      <c r="IH30" s="187"/>
      <c r="II30" s="187"/>
      <c r="IJ30" s="187"/>
      <c r="IK30" s="187"/>
      <c r="IL30" s="187"/>
      <c r="IM30" s="187"/>
      <c r="IN30" s="187"/>
      <c r="IO30" s="187"/>
      <c r="IP30" s="187"/>
      <c r="IQ30" s="187"/>
      <c r="IR30" s="187"/>
      <c r="IS30" s="187"/>
      <c r="IT30" s="187"/>
      <c r="IU30" s="187"/>
      <c r="IV30" s="187"/>
      <c r="IW30" s="187"/>
      <c r="IX30" s="187"/>
      <c r="IY30" s="187"/>
      <c r="IZ30" s="187"/>
      <c r="JA30" s="187"/>
      <c r="JB30" s="187"/>
      <c r="JC30" s="187"/>
      <c r="JD30" s="187"/>
      <c r="JE30" s="187"/>
      <c r="JF30" s="187"/>
      <c r="JG30" s="187"/>
      <c r="JH30" s="187"/>
      <c r="JI30" s="187"/>
      <c r="JJ30" s="187"/>
      <c r="JK30" s="187"/>
      <c r="JL30" s="187"/>
      <c r="JM30" s="187"/>
      <c r="JN30" s="187"/>
      <c r="JO30" s="187"/>
      <c r="JP30" s="187"/>
      <c r="JQ30" s="187"/>
      <c r="JR30" s="187"/>
      <c r="JS30" s="187"/>
      <c r="JT30" s="187"/>
      <c r="JU30" s="187"/>
      <c r="JV30" s="187"/>
      <c r="JW30" s="187"/>
      <c r="JX30" s="187"/>
      <c r="JY30" s="187"/>
      <c r="JZ30" s="187"/>
      <c r="KA30" s="187"/>
      <c r="KB30" s="187"/>
      <c r="KC30" s="187"/>
      <c r="KD30" s="187"/>
      <c r="KE30" s="187"/>
      <c r="KF30" s="187"/>
      <c r="KG30" s="187"/>
      <c r="KH30" s="187"/>
      <c r="KI30" s="187"/>
      <c r="KJ30" s="187"/>
      <c r="KK30" s="187"/>
      <c r="KL30" s="187"/>
      <c r="KM30" s="187"/>
      <c r="KN30" s="187"/>
      <c r="KO30" s="187"/>
      <c r="KP30" s="187"/>
      <c r="KQ30" s="187"/>
      <c r="KR30" s="187"/>
      <c r="KS30" s="187"/>
      <c r="KT30" s="187"/>
      <c r="KU30" s="187"/>
      <c r="KV30" s="187"/>
      <c r="KW30" s="187"/>
      <c r="KX30" s="187"/>
      <c r="KY30" s="187"/>
      <c r="KZ30" s="187"/>
      <c r="LA30" s="187"/>
      <c r="LB30" s="187"/>
      <c r="LC30" s="187"/>
      <c r="LD30" s="187"/>
      <c r="LE30" s="187"/>
      <c r="LF30" s="187"/>
      <c r="LG30" s="187"/>
      <c r="LH30" s="187"/>
      <c r="LI30" s="187"/>
      <c r="LJ30" s="187"/>
      <c r="LK30" s="187"/>
      <c r="LL30" s="187"/>
      <c r="LM30" s="187"/>
      <c r="LN30" s="187"/>
      <c r="LO30" s="187"/>
      <c r="LP30" s="187"/>
      <c r="LQ30" s="187"/>
      <c r="LR30" s="187"/>
      <c r="LS30" s="187"/>
      <c r="LT30" s="187"/>
      <c r="LU30" s="187"/>
      <c r="LV30" s="187"/>
      <c r="LW30" s="187"/>
      <c r="LX30" s="187"/>
      <c r="LY30" s="187"/>
      <c r="LZ30" s="187"/>
      <c r="MA30" s="187"/>
      <c r="MB30" s="187"/>
      <c r="MC30" s="187"/>
      <c r="MD30" s="187"/>
      <c r="ME30" s="187"/>
      <c r="MF30" s="187"/>
      <c r="MG30" s="187"/>
      <c r="MH30" s="187"/>
      <c r="MI30" s="187"/>
      <c r="MJ30" s="187"/>
      <c r="MK30" s="187"/>
      <c r="ML30" s="187"/>
      <c r="MM30" s="187"/>
      <c r="MN30" s="187"/>
      <c r="MO30" s="187"/>
      <c r="MP30" s="187"/>
      <c r="MQ30" s="187"/>
      <c r="MR30" s="187"/>
      <c r="MS30" s="187"/>
      <c r="MT30" s="187"/>
      <c r="MU30" s="187"/>
      <c r="MV30" s="187"/>
      <c r="MW30" s="187"/>
      <c r="MX30" s="187"/>
      <c r="MY30" s="187"/>
      <c r="MZ30" s="187"/>
      <c r="NA30" s="187"/>
      <c r="NB30" s="187"/>
      <c r="NC30" s="187"/>
      <c r="ND30" s="187"/>
      <c r="NE30" s="187"/>
      <c r="NF30" s="187"/>
      <c r="NG30" s="187"/>
      <c r="NH30" s="187"/>
      <c r="NI30" s="187"/>
      <c r="NJ30" s="187"/>
      <c r="NK30" s="187"/>
      <c r="NL30" s="187"/>
      <c r="NM30" s="187"/>
      <c r="NN30" s="187"/>
      <c r="NO30" s="187"/>
      <c r="NP30" s="187"/>
      <c r="NQ30" s="187"/>
      <c r="NR30" s="187"/>
      <c r="NS30" s="187"/>
      <c r="NT30" s="187"/>
      <c r="NU30" s="187"/>
      <c r="NV30" s="187"/>
      <c r="NW30" s="187"/>
      <c r="NX30" s="187"/>
      <c r="NY30" s="187"/>
      <c r="NZ30" s="187"/>
      <c r="OA30" s="187"/>
      <c r="OB30" s="187"/>
      <c r="OC30" s="187"/>
      <c r="OD30" s="187"/>
      <c r="OE30" s="187"/>
      <c r="OF30" s="187"/>
      <c r="OG30" s="187"/>
      <c r="OH30" s="187"/>
      <c r="OI30" s="187"/>
      <c r="OJ30" s="187"/>
      <c r="OK30" s="187"/>
      <c r="OL30" s="187"/>
      <c r="OM30" s="187"/>
      <c r="ON30" s="187"/>
      <c r="OO30" s="187"/>
      <c r="OP30" s="187"/>
      <c r="OQ30" s="187"/>
      <c r="OR30" s="187"/>
      <c r="OS30" s="187"/>
      <c r="OT30" s="187"/>
      <c r="OU30" s="187"/>
      <c r="OV30" s="187"/>
      <c r="OW30" s="187"/>
      <c r="OX30" s="187"/>
      <c r="OY30" s="187"/>
      <c r="OZ30" s="187"/>
      <c r="PA30" s="187"/>
      <c r="PB30" s="187"/>
      <c r="PC30" s="187"/>
      <c r="PD30" s="187"/>
      <c r="PE30" s="187"/>
      <c r="PF30" s="187"/>
      <c r="PG30" s="187"/>
      <c r="PH30" s="187"/>
      <c r="PI30" s="187"/>
      <c r="PJ30" s="187"/>
      <c r="PK30" s="187"/>
      <c r="PL30" s="187"/>
      <c r="PM30" s="187"/>
      <c r="PN30" s="187"/>
      <c r="PO30" s="187"/>
      <c r="PP30" s="187"/>
      <c r="PQ30" s="187"/>
      <c r="PR30" s="187"/>
      <c r="PS30" s="187"/>
      <c r="PT30" s="187"/>
      <c r="PU30" s="187"/>
      <c r="PV30" s="187"/>
      <c r="PW30" s="187"/>
      <c r="PX30" s="187"/>
      <c r="PY30" s="187"/>
      <c r="PZ30" s="187"/>
      <c r="QA30" s="187"/>
      <c r="QB30" s="187"/>
      <c r="QC30" s="187"/>
      <c r="QD30" s="187"/>
      <c r="QE30" s="187"/>
      <c r="QF30" s="187"/>
      <c r="QG30" s="187"/>
      <c r="QH30" s="187"/>
      <c r="QI30" s="187"/>
      <c r="QJ30" s="187"/>
      <c r="QK30" s="187"/>
      <c r="QL30" s="187"/>
      <c r="QM30" s="187"/>
      <c r="QN30" s="187"/>
      <c r="QO30" s="187"/>
      <c r="QP30" s="187"/>
      <c r="QQ30" s="187"/>
      <c r="QR30" s="187"/>
      <c r="QS30" s="187"/>
      <c r="QT30" s="187"/>
      <c r="QU30" s="187"/>
      <c r="QV30" s="187"/>
      <c r="QW30" s="187"/>
      <c r="QX30" s="187"/>
      <c r="QY30" s="187"/>
      <c r="QZ30" s="187"/>
      <c r="RA30" s="187"/>
      <c r="RB30" s="187"/>
      <c r="RC30" s="187"/>
      <c r="RD30" s="187"/>
      <c r="RE30" s="187"/>
      <c r="RF30" s="187"/>
      <c r="RG30" s="187"/>
      <c r="RH30" s="187"/>
      <c r="RI30" s="187"/>
      <c r="RJ30" s="187"/>
      <c r="RK30" s="187"/>
      <c r="RL30" s="187"/>
      <c r="RM30" s="187"/>
      <c r="RN30" s="187"/>
      <c r="RO30" s="187"/>
      <c r="RP30" s="187"/>
      <c r="RQ30" s="187"/>
      <c r="RR30" s="187"/>
      <c r="RS30" s="187"/>
      <c r="RT30" s="187"/>
      <c r="RU30" s="187"/>
      <c r="RV30" s="187"/>
      <c r="RW30" s="187"/>
      <c r="RX30" s="187"/>
      <c r="RY30" s="187"/>
      <c r="RZ30" s="187"/>
      <c r="SA30" s="187"/>
      <c r="SB30" s="187"/>
      <c r="SC30" s="187"/>
      <c r="SD30" s="187"/>
      <c r="SE30" s="187"/>
      <c r="SF30" s="187"/>
      <c r="SG30" s="187"/>
      <c r="SH30" s="187"/>
      <c r="SI30" s="187"/>
      <c r="SJ30" s="187"/>
      <c r="SK30" s="187"/>
      <c r="SL30" s="187"/>
      <c r="SM30" s="187"/>
      <c r="SN30" s="187"/>
      <c r="SO30" s="187"/>
      <c r="SP30" s="187"/>
      <c r="SQ30" s="187"/>
      <c r="SR30" s="187"/>
      <c r="SS30" s="187"/>
      <c r="ST30" s="187"/>
      <c r="SU30" s="187"/>
      <c r="SV30" s="187"/>
      <c r="SW30" s="187"/>
      <c r="SX30" s="187"/>
      <c r="SY30" s="187"/>
      <c r="SZ30" s="187"/>
      <c r="TA30" s="187"/>
      <c r="TB30" s="187"/>
      <c r="TC30" s="187"/>
      <c r="TD30" s="187"/>
      <c r="TE30" s="187"/>
      <c r="TF30" s="187"/>
      <c r="TG30" s="187"/>
      <c r="TH30" s="187"/>
      <c r="TI30" s="187"/>
      <c r="TJ30" s="187"/>
      <c r="TK30" s="187"/>
      <c r="TL30" s="187"/>
      <c r="TM30" s="187"/>
      <c r="TN30" s="187"/>
      <c r="TO30" s="187"/>
      <c r="TP30" s="187"/>
      <c r="TQ30" s="187"/>
      <c r="TR30" s="187"/>
      <c r="TS30" s="187"/>
      <c r="TT30" s="187"/>
      <c r="TU30" s="187"/>
      <c r="TV30" s="187"/>
      <c r="TW30" s="187"/>
      <c r="TX30" s="187"/>
      <c r="TY30" s="187"/>
      <c r="TZ30" s="187"/>
      <c r="UA30" s="187"/>
      <c r="UB30" s="187"/>
      <c r="UC30" s="187"/>
      <c r="UD30" s="187"/>
      <c r="UE30" s="187"/>
      <c r="UF30" s="187"/>
      <c r="UG30" s="187"/>
      <c r="UH30" s="187"/>
      <c r="UI30" s="187"/>
      <c r="UJ30" s="187"/>
      <c r="UK30" s="187"/>
      <c r="UL30" s="187"/>
      <c r="UM30" s="187"/>
      <c r="UN30" s="187"/>
      <c r="UO30" s="187"/>
      <c r="UP30" s="187"/>
      <c r="UQ30" s="187"/>
      <c r="UR30" s="187"/>
      <c r="US30" s="187"/>
      <c r="UT30" s="187"/>
      <c r="UU30" s="187"/>
      <c r="UV30" s="187"/>
      <c r="UW30" s="187"/>
      <c r="UX30" s="187"/>
      <c r="UY30" s="187"/>
      <c r="UZ30" s="187"/>
      <c r="VA30" s="187"/>
      <c r="VB30" s="187"/>
      <c r="VC30" s="187"/>
      <c r="VD30" s="187"/>
      <c r="VE30" s="187"/>
      <c r="VF30" s="187"/>
      <c r="VG30" s="187"/>
      <c r="VH30" s="187"/>
      <c r="VI30" s="187"/>
      <c r="VJ30" s="187"/>
      <c r="VK30" s="187"/>
      <c r="VL30" s="187"/>
      <c r="VM30" s="187"/>
      <c r="VN30" s="187"/>
      <c r="VO30" s="187"/>
      <c r="VP30" s="187"/>
      <c r="VQ30" s="187"/>
      <c r="VR30" s="187"/>
      <c r="VS30" s="187"/>
      <c r="VT30" s="187"/>
      <c r="VU30" s="187"/>
      <c r="VV30" s="187"/>
      <c r="VW30" s="187"/>
      <c r="VX30" s="187"/>
      <c r="VY30" s="187"/>
      <c r="VZ30" s="187"/>
      <c r="WA30" s="187"/>
      <c r="WB30" s="187"/>
      <c r="WC30" s="187"/>
      <c r="WD30" s="187"/>
      <c r="WE30" s="187"/>
      <c r="WF30" s="187"/>
      <c r="WG30" s="187"/>
      <c r="WH30" s="187"/>
      <c r="WI30" s="187"/>
      <c r="WJ30" s="187"/>
      <c r="WK30" s="187"/>
      <c r="WL30" s="187"/>
      <c r="WM30" s="187"/>
      <c r="WN30" s="187"/>
      <c r="WO30" s="187"/>
      <c r="WP30" s="187"/>
      <c r="WQ30" s="187"/>
      <c r="WR30" s="187"/>
      <c r="WS30" s="187"/>
      <c r="WT30" s="187"/>
      <c r="WU30" s="187"/>
      <c r="WV30" s="187"/>
      <c r="WW30" s="187"/>
      <c r="WX30" s="187"/>
      <c r="WY30" s="187"/>
      <c r="WZ30" s="187"/>
      <c r="XA30" s="187"/>
      <c r="XB30" s="187"/>
      <c r="XC30" s="187"/>
      <c r="XD30" s="187"/>
      <c r="XE30" s="187"/>
      <c r="XF30" s="187"/>
      <c r="XG30" s="187"/>
      <c r="XH30" s="187"/>
      <c r="XI30" s="187"/>
      <c r="XJ30" s="187"/>
      <c r="XK30" s="187"/>
      <c r="XL30" s="187"/>
      <c r="XM30" s="187"/>
      <c r="XN30" s="187"/>
      <c r="XO30" s="187"/>
      <c r="XP30" s="187"/>
      <c r="XQ30" s="187"/>
      <c r="XR30" s="187"/>
      <c r="XS30" s="187"/>
      <c r="XT30" s="187"/>
      <c r="XU30" s="187"/>
      <c r="XV30" s="187"/>
      <c r="XW30" s="187"/>
      <c r="XX30" s="187"/>
      <c r="XY30" s="187"/>
      <c r="XZ30" s="187"/>
      <c r="YA30" s="187"/>
      <c r="YB30" s="187"/>
      <c r="YC30" s="187"/>
      <c r="YD30" s="187"/>
      <c r="YE30" s="187"/>
      <c r="YF30" s="187"/>
      <c r="YG30" s="187"/>
      <c r="YH30" s="187"/>
      <c r="YI30" s="187"/>
      <c r="YJ30" s="187"/>
      <c r="YK30" s="187"/>
      <c r="YL30" s="187"/>
      <c r="YM30" s="187"/>
      <c r="YN30" s="187"/>
      <c r="YO30" s="187"/>
      <c r="YP30" s="187"/>
      <c r="YQ30" s="187"/>
      <c r="YR30" s="187"/>
      <c r="YS30" s="187"/>
      <c r="YT30" s="187"/>
      <c r="YU30" s="187"/>
      <c r="YV30" s="187"/>
      <c r="YW30" s="187"/>
      <c r="YX30" s="187"/>
      <c r="YY30" s="187"/>
      <c r="YZ30" s="187"/>
      <c r="ZA30" s="187"/>
      <c r="ZB30" s="187"/>
      <c r="ZC30" s="187"/>
      <c r="ZD30" s="187"/>
      <c r="ZE30" s="187"/>
      <c r="ZF30" s="187"/>
      <c r="ZG30" s="187"/>
      <c r="ZH30" s="187"/>
      <c r="ZI30" s="187"/>
      <c r="ZJ30" s="187"/>
      <c r="ZK30" s="187"/>
      <c r="ZL30" s="187"/>
      <c r="ZM30" s="187"/>
      <c r="ZN30" s="187"/>
      <c r="ZO30" s="187"/>
      <c r="ZP30" s="187"/>
      <c r="ZQ30" s="187"/>
      <c r="ZR30" s="187"/>
      <c r="ZS30" s="187"/>
      <c r="ZT30" s="187"/>
      <c r="ZU30" s="187"/>
      <c r="ZV30" s="187"/>
      <c r="ZW30" s="187"/>
      <c r="ZX30" s="187"/>
      <c r="ZY30" s="187"/>
      <c r="ZZ30" s="187"/>
      <c r="AAA30" s="187"/>
      <c r="AAB30" s="187"/>
      <c r="AAC30" s="187"/>
      <c r="AAD30" s="187"/>
      <c r="AAE30" s="187"/>
      <c r="AAF30" s="187"/>
      <c r="AAG30" s="187"/>
      <c r="AAH30" s="187"/>
      <c r="AAI30" s="187"/>
      <c r="AAJ30" s="187"/>
      <c r="AAK30" s="187"/>
      <c r="AAL30" s="187"/>
      <c r="AAM30" s="187"/>
      <c r="AAN30" s="187"/>
      <c r="AAO30" s="187"/>
      <c r="AAP30" s="187"/>
      <c r="AAQ30" s="187"/>
      <c r="AAR30" s="187"/>
      <c r="AAS30" s="187"/>
      <c r="AAT30" s="187"/>
      <c r="AAU30" s="187"/>
      <c r="AAV30" s="187"/>
      <c r="AAW30" s="187"/>
      <c r="AAX30" s="187"/>
      <c r="AAY30" s="187"/>
      <c r="AAZ30" s="187"/>
      <c r="ABA30" s="187"/>
      <c r="ABB30" s="187"/>
      <c r="ABC30" s="187"/>
      <c r="ABD30" s="187"/>
      <c r="ABE30" s="187"/>
      <c r="ABF30" s="187"/>
      <c r="ABG30" s="187"/>
      <c r="ABH30" s="187"/>
      <c r="ABI30" s="187"/>
      <c r="ABJ30" s="187"/>
      <c r="ABK30" s="187"/>
      <c r="ABL30" s="187"/>
      <c r="ABM30" s="187"/>
      <c r="ABN30" s="187"/>
      <c r="ABO30" s="187"/>
      <c r="ABP30" s="187"/>
      <c r="ABQ30" s="187"/>
      <c r="ABR30" s="187"/>
      <c r="ABS30" s="187"/>
      <c r="ABT30" s="187"/>
      <c r="ABU30" s="187"/>
      <c r="ABV30" s="187"/>
      <c r="ABW30" s="187"/>
      <c r="ABX30" s="187"/>
      <c r="ABY30" s="187"/>
      <c r="ABZ30" s="187"/>
      <c r="ACA30" s="187"/>
      <c r="ACB30" s="187"/>
      <c r="ACC30" s="187"/>
      <c r="ACD30" s="187"/>
      <c r="ACE30" s="187"/>
      <c r="ACF30" s="187"/>
      <c r="ACG30" s="187"/>
      <c r="ACH30" s="187"/>
      <c r="ACI30" s="187"/>
      <c r="ACJ30" s="187"/>
      <c r="ACK30" s="187"/>
      <c r="ACL30" s="187"/>
      <c r="ACM30" s="187"/>
      <c r="ACN30" s="187"/>
      <c r="ACO30" s="187"/>
      <c r="ACP30" s="187"/>
      <c r="ACQ30" s="187"/>
      <c r="ACR30" s="187"/>
      <c r="ACS30" s="187"/>
      <c r="ACT30" s="187"/>
      <c r="ACU30" s="187"/>
      <c r="ACV30" s="187"/>
      <c r="ACW30" s="187"/>
      <c r="ACX30" s="187"/>
      <c r="ACY30" s="187"/>
      <c r="ACZ30" s="187"/>
      <c r="ADA30" s="187"/>
      <c r="ADB30" s="187"/>
      <c r="ADC30" s="187"/>
      <c r="ADD30" s="187"/>
      <c r="ADE30" s="187"/>
      <c r="ADF30" s="187"/>
      <c r="ADG30" s="187"/>
      <c r="ADH30" s="187"/>
      <c r="ADI30" s="187"/>
      <c r="ADJ30" s="187"/>
      <c r="ADK30" s="187"/>
      <c r="ADL30" s="187"/>
      <c r="ADM30" s="187"/>
      <c r="ADN30" s="187"/>
      <c r="ADO30" s="187"/>
      <c r="ADP30" s="187"/>
      <c r="ADQ30" s="187"/>
      <c r="ADR30" s="187"/>
      <c r="ADS30" s="187"/>
      <c r="ADT30" s="187"/>
      <c r="ADU30" s="187"/>
      <c r="ADV30" s="187"/>
      <c r="ADW30" s="187"/>
      <c r="ADX30" s="187"/>
      <c r="ADY30" s="187"/>
      <c r="ADZ30" s="187"/>
      <c r="AEA30" s="187"/>
      <c r="AEB30" s="187"/>
      <c r="AEC30" s="187"/>
      <c r="AED30" s="187"/>
      <c r="AEE30" s="187"/>
      <c r="AEF30" s="187"/>
      <c r="AEG30" s="187"/>
      <c r="AEH30" s="187"/>
      <c r="AEI30" s="187"/>
      <c r="AEJ30" s="187"/>
      <c r="AEK30" s="187"/>
      <c r="AEL30" s="187"/>
      <c r="AEM30" s="187"/>
      <c r="AEN30" s="187"/>
      <c r="AEO30" s="187"/>
      <c r="AEP30" s="187"/>
      <c r="AEQ30" s="187"/>
      <c r="AER30" s="187"/>
      <c r="AES30" s="187"/>
      <c r="AET30" s="187"/>
      <c r="AEU30" s="187"/>
      <c r="AEV30" s="187"/>
      <c r="AEW30" s="187"/>
      <c r="AEX30" s="187"/>
      <c r="AEY30" s="187"/>
      <c r="AEZ30" s="187"/>
      <c r="AFA30" s="187"/>
      <c r="AFB30" s="187"/>
      <c r="AFC30" s="187"/>
      <c r="AFD30" s="187"/>
      <c r="AFE30" s="187"/>
      <c r="AFF30" s="187"/>
      <c r="AFG30" s="187"/>
      <c r="AFH30" s="187"/>
      <c r="AFI30" s="187"/>
      <c r="AFJ30" s="187"/>
      <c r="AFK30" s="187"/>
      <c r="AFL30" s="187"/>
      <c r="AFM30" s="187"/>
      <c r="AFN30" s="187"/>
      <c r="AFO30" s="187"/>
      <c r="AFP30" s="187"/>
      <c r="AFQ30" s="187"/>
      <c r="AFR30" s="187"/>
      <c r="AFS30" s="187"/>
      <c r="AFT30" s="187"/>
      <c r="AFU30" s="187"/>
      <c r="AFV30" s="187"/>
      <c r="AFW30" s="187"/>
      <c r="AFX30" s="187"/>
      <c r="AFY30" s="187"/>
      <c r="AFZ30" s="187"/>
      <c r="AGA30" s="187"/>
      <c r="AGB30" s="187"/>
      <c r="AGC30" s="187"/>
      <c r="AGD30" s="187"/>
      <c r="AGE30" s="187"/>
      <c r="AGF30" s="187"/>
      <c r="AGG30" s="187"/>
      <c r="AGH30" s="187"/>
      <c r="AGI30" s="187"/>
      <c r="AGJ30" s="187"/>
      <c r="AGK30" s="187"/>
      <c r="AGL30" s="187"/>
      <c r="AGM30" s="187"/>
      <c r="AGN30" s="187"/>
      <c r="AGO30" s="187"/>
      <c r="AGP30" s="187"/>
      <c r="AGQ30" s="187"/>
      <c r="AGR30" s="187"/>
      <c r="AGS30" s="187"/>
      <c r="AGT30" s="187"/>
      <c r="AGU30" s="187"/>
      <c r="AGV30" s="187"/>
      <c r="AGW30" s="187"/>
      <c r="AGX30" s="187"/>
      <c r="AGY30" s="187"/>
      <c r="AGZ30" s="187"/>
      <c r="AHA30" s="187"/>
      <c r="AHB30" s="187"/>
      <c r="AHC30" s="187"/>
      <c r="AHD30" s="187"/>
      <c r="AHE30" s="187"/>
      <c r="AHF30" s="187"/>
      <c r="AHG30" s="187"/>
      <c r="AHH30" s="187"/>
      <c r="AHI30" s="187"/>
      <c r="AHJ30" s="187"/>
      <c r="AHK30" s="187"/>
      <c r="AHL30" s="187"/>
      <c r="AHM30" s="187"/>
      <c r="AHN30" s="187"/>
      <c r="AHO30" s="187"/>
      <c r="AHP30" s="187"/>
      <c r="AHQ30" s="187"/>
      <c r="AHR30" s="187"/>
      <c r="AHS30" s="187"/>
      <c r="AHT30" s="187"/>
      <c r="AHU30" s="187"/>
      <c r="AHV30" s="187"/>
      <c r="AHW30" s="187"/>
      <c r="AHX30" s="187"/>
      <c r="AHY30" s="187"/>
      <c r="AHZ30" s="187"/>
      <c r="AIA30" s="187"/>
      <c r="AIB30" s="187"/>
      <c r="AIC30" s="187"/>
      <c r="AID30" s="187"/>
      <c r="AIE30" s="187"/>
      <c r="AIF30" s="187"/>
      <c r="AIG30" s="187"/>
      <c r="AIH30" s="187"/>
      <c r="AII30" s="187"/>
      <c r="AIJ30" s="187"/>
      <c r="AIK30" s="187"/>
      <c r="AIL30" s="187"/>
      <c r="AIM30" s="187"/>
      <c r="AIN30" s="187"/>
      <c r="AIO30" s="187"/>
      <c r="AIP30" s="187"/>
      <c r="AIQ30" s="187"/>
      <c r="AIR30" s="187"/>
      <c r="AIS30" s="187"/>
      <c r="AIT30" s="187"/>
      <c r="AIU30" s="187"/>
      <c r="AIV30" s="187"/>
      <c r="AIW30" s="187"/>
      <c r="AIX30" s="187"/>
      <c r="AIY30" s="187"/>
      <c r="AIZ30" s="187"/>
      <c r="AJA30" s="187"/>
      <c r="AJB30" s="187"/>
      <c r="AJC30" s="187"/>
      <c r="AJD30" s="187"/>
      <c r="AJE30" s="187"/>
      <c r="AJF30" s="187"/>
      <c r="AJG30" s="187"/>
      <c r="AJH30" s="187"/>
      <c r="AJI30" s="187"/>
      <c r="AJJ30" s="187"/>
      <c r="AJK30" s="187"/>
      <c r="AJL30" s="187"/>
      <c r="AJM30" s="187"/>
      <c r="AJN30" s="187"/>
      <c r="AJO30" s="187"/>
      <c r="AJP30" s="187"/>
      <c r="AJQ30" s="187"/>
      <c r="AJR30" s="187"/>
      <c r="AJS30" s="187"/>
      <c r="AJT30" s="187"/>
      <c r="AJU30" s="187"/>
      <c r="AJV30" s="187"/>
      <c r="AJW30" s="187"/>
      <c r="AJX30" s="187"/>
      <c r="AJY30" s="187"/>
      <c r="AJZ30" s="187"/>
      <c r="AKA30" s="187"/>
      <c r="AKB30" s="187"/>
      <c r="AKC30" s="187"/>
      <c r="AKD30" s="187"/>
      <c r="AKE30" s="187"/>
      <c r="AKF30" s="187"/>
      <c r="AKG30" s="187"/>
      <c r="AKH30" s="187"/>
      <c r="AKI30" s="187"/>
      <c r="AKJ30" s="187"/>
      <c r="AKK30" s="187"/>
      <c r="AKL30" s="187"/>
      <c r="AKM30" s="187"/>
      <c r="AKN30" s="187"/>
      <c r="AKO30" s="187"/>
      <c r="AKP30" s="187"/>
      <c r="AKQ30" s="187"/>
      <c r="AKR30" s="187"/>
      <c r="AKS30" s="187"/>
      <c r="AKT30" s="187"/>
      <c r="AKU30" s="187"/>
      <c r="AKV30" s="187"/>
      <c r="AKW30" s="187"/>
      <c r="AKX30" s="187"/>
      <c r="AKY30" s="187"/>
      <c r="AKZ30" s="187"/>
      <c r="ALA30" s="187"/>
      <c r="ALB30" s="187"/>
      <c r="ALC30" s="187"/>
      <c r="ALD30" s="187"/>
      <c r="ALE30" s="187"/>
      <c r="ALF30" s="187"/>
      <c r="ALG30" s="187"/>
      <c r="ALH30" s="187"/>
      <c r="ALI30" s="187"/>
      <c r="ALJ30" s="187"/>
      <c r="ALK30" s="187"/>
      <c r="ALL30" s="187"/>
      <c r="ALM30" s="187"/>
      <c r="ALN30" s="187"/>
      <c r="ALO30" s="187"/>
      <c r="ALP30" s="187"/>
      <c r="ALQ30" s="187"/>
      <c r="ALR30" s="187"/>
      <c r="ALS30" s="187"/>
      <c r="ALT30" s="187"/>
      <c r="ALU30" s="187"/>
      <c r="ALV30" s="187"/>
      <c r="ALW30" s="187"/>
      <c r="ALX30" s="187"/>
      <c r="ALY30" s="187"/>
      <c r="ALZ30" s="187"/>
      <c r="AMA30" s="187"/>
      <c r="AMB30" s="187"/>
      <c r="AMC30" s="187"/>
      <c r="AMD30" s="187"/>
      <c r="AME30" s="187"/>
      <c r="AMF30" s="187"/>
      <c r="AMG30" s="187"/>
      <c r="AMH30" s="187"/>
      <c r="AMI30" s="187"/>
      <c r="AMJ30" s="187"/>
      <c r="AMK30" s="187"/>
      <c r="AML30" s="187"/>
      <c r="AMM30" s="187"/>
      <c r="AMN30" s="187"/>
      <c r="AMO30" s="187"/>
      <c r="AMP30" s="187"/>
      <c r="AMQ30" s="187"/>
      <c r="AMR30" s="187"/>
      <c r="AMS30" s="187"/>
      <c r="AMT30" s="187"/>
      <c r="AMU30" s="187"/>
      <c r="AMV30" s="187"/>
      <c r="AMW30" s="187"/>
      <c r="AMX30" s="187"/>
      <c r="AMY30" s="187"/>
      <c r="AMZ30" s="187"/>
      <c r="ANA30" s="187"/>
      <c r="ANB30" s="187"/>
      <c r="ANC30" s="187"/>
      <c r="AND30" s="187"/>
      <c r="ANE30" s="187"/>
      <c r="ANF30" s="187"/>
      <c r="ANG30" s="187"/>
      <c r="ANH30" s="187"/>
      <c r="ANI30" s="187"/>
      <c r="ANJ30" s="187"/>
      <c r="ANK30" s="187"/>
      <c r="ANL30" s="187"/>
      <c r="ANM30" s="187"/>
      <c r="ANN30" s="187"/>
      <c r="ANO30" s="187"/>
      <c r="ANP30" s="187"/>
      <c r="ANQ30" s="187"/>
      <c r="ANR30" s="187"/>
      <c r="ANS30" s="187"/>
      <c r="ANT30" s="187"/>
      <c r="ANU30" s="187"/>
      <c r="ANV30" s="187"/>
      <c r="ANW30" s="187"/>
      <c r="ANX30" s="187"/>
      <c r="ANY30" s="187"/>
      <c r="ANZ30" s="187"/>
      <c r="AOA30" s="187"/>
      <c r="AOB30" s="187"/>
      <c r="AOC30" s="187"/>
      <c r="AOD30" s="187"/>
      <c r="AOE30" s="187"/>
      <c r="AOF30" s="187"/>
      <c r="AOG30" s="187"/>
      <c r="AOH30" s="187"/>
      <c r="AOI30" s="187"/>
      <c r="AOJ30" s="187"/>
      <c r="AOK30" s="187"/>
      <c r="AOL30" s="187"/>
      <c r="AOM30" s="187"/>
      <c r="AON30" s="187"/>
      <c r="AOO30" s="187"/>
      <c r="AOP30" s="187"/>
      <c r="AOQ30" s="187"/>
      <c r="AOR30" s="187"/>
      <c r="AOS30" s="187"/>
      <c r="AOT30" s="187"/>
      <c r="AOU30" s="187"/>
      <c r="AOV30" s="187"/>
      <c r="AOW30" s="187"/>
      <c r="AOX30" s="187"/>
      <c r="AOY30" s="187"/>
      <c r="AOZ30" s="187"/>
      <c r="APA30" s="187"/>
      <c r="APB30" s="187"/>
      <c r="APC30" s="187"/>
      <c r="APD30" s="187"/>
      <c r="APE30" s="187"/>
      <c r="APF30" s="187"/>
      <c r="APG30" s="187"/>
      <c r="APH30" s="187"/>
      <c r="API30" s="187"/>
      <c r="APJ30" s="187"/>
      <c r="APK30" s="187"/>
      <c r="APL30" s="187"/>
      <c r="APM30" s="187"/>
      <c r="APN30" s="187"/>
      <c r="APO30" s="187"/>
      <c r="APP30" s="187"/>
      <c r="APQ30" s="187"/>
      <c r="APR30" s="187"/>
      <c r="APS30" s="187"/>
      <c r="APT30" s="187"/>
      <c r="APU30" s="187"/>
      <c r="APV30" s="187"/>
      <c r="APW30" s="187"/>
      <c r="APX30" s="187"/>
      <c r="APY30" s="187"/>
      <c r="APZ30" s="187"/>
      <c r="AQA30" s="187"/>
      <c r="AQB30" s="187"/>
      <c r="AQC30" s="187"/>
      <c r="AQD30" s="187"/>
      <c r="AQE30" s="187"/>
      <c r="AQF30" s="187"/>
      <c r="AQG30" s="187"/>
      <c r="AQH30" s="187"/>
      <c r="AQI30" s="187"/>
      <c r="AQJ30" s="187"/>
      <c r="AQK30" s="187"/>
      <c r="AQL30" s="187"/>
      <c r="AQM30" s="187"/>
      <c r="AQN30" s="187"/>
      <c r="AQO30" s="187"/>
      <c r="AQP30" s="187"/>
      <c r="AQQ30" s="187"/>
      <c r="AQR30" s="187"/>
      <c r="AQS30" s="187"/>
      <c r="AQT30" s="187"/>
      <c r="AQU30" s="187"/>
      <c r="AQV30" s="187"/>
      <c r="AQW30" s="187"/>
      <c r="AQX30" s="187"/>
      <c r="AQY30" s="187"/>
      <c r="AQZ30" s="187"/>
      <c r="ARA30" s="187"/>
      <c r="ARB30" s="187"/>
      <c r="ARC30" s="187"/>
      <c r="ARD30" s="187"/>
      <c r="ARE30" s="187"/>
      <c r="ARF30" s="187"/>
      <c r="ARG30" s="187"/>
      <c r="ARH30" s="187"/>
      <c r="ARI30" s="187"/>
      <c r="ARJ30" s="187"/>
      <c r="ARK30" s="187"/>
      <c r="ARL30" s="187"/>
      <c r="ARM30" s="187"/>
      <c r="ARN30" s="187"/>
      <c r="ARO30" s="187"/>
      <c r="ARP30" s="187"/>
      <c r="ARQ30" s="187"/>
      <c r="ARR30" s="187"/>
      <c r="ARS30" s="187"/>
      <c r="ART30" s="187"/>
      <c r="ARU30" s="187"/>
      <c r="ARV30" s="187"/>
      <c r="ARW30" s="187"/>
      <c r="ARX30" s="187"/>
      <c r="ARY30" s="187"/>
      <c r="ARZ30" s="187"/>
      <c r="ASA30" s="187"/>
      <c r="ASB30" s="187"/>
      <c r="ASC30" s="187"/>
      <c r="ASD30" s="187"/>
      <c r="ASE30" s="187"/>
      <c r="ASF30" s="187"/>
      <c r="ASG30" s="187"/>
      <c r="ASH30" s="187"/>
      <c r="ASI30" s="187"/>
      <c r="ASJ30" s="187"/>
      <c r="ASK30" s="187"/>
      <c r="ASL30" s="187"/>
      <c r="ASM30" s="187"/>
      <c r="ASN30" s="187"/>
      <c r="ASO30" s="187"/>
      <c r="ASP30" s="187"/>
      <c r="ASQ30" s="187"/>
      <c r="ASR30" s="187"/>
      <c r="ASS30" s="187"/>
      <c r="AST30" s="187"/>
      <c r="ASU30" s="187"/>
      <c r="ASV30" s="187"/>
      <c r="ASW30" s="187"/>
      <c r="ASX30" s="187"/>
      <c r="ASY30" s="187"/>
      <c r="ASZ30" s="187"/>
      <c r="ATA30" s="187"/>
      <c r="ATB30" s="187"/>
      <c r="ATC30" s="187"/>
      <c r="ATD30" s="187"/>
      <c r="ATE30" s="187"/>
      <c r="ATF30" s="187"/>
      <c r="ATG30" s="187"/>
      <c r="ATH30" s="187"/>
      <c r="ATI30" s="187"/>
      <c r="ATJ30" s="187"/>
      <c r="ATK30" s="187"/>
      <c r="ATL30" s="187"/>
      <c r="ATM30" s="187"/>
      <c r="ATN30" s="187"/>
      <c r="ATO30" s="187"/>
      <c r="ATP30" s="187"/>
      <c r="ATQ30" s="187"/>
      <c r="ATR30" s="187"/>
      <c r="ATS30" s="187"/>
      <c r="ATT30" s="187"/>
      <c r="ATU30" s="187"/>
      <c r="ATV30" s="187"/>
      <c r="ATW30" s="187"/>
      <c r="ATX30" s="187"/>
      <c r="ATY30" s="187"/>
      <c r="ATZ30" s="187"/>
      <c r="AUA30" s="187"/>
      <c r="AUB30" s="187"/>
      <c r="AUC30" s="187"/>
      <c r="AUD30" s="187"/>
      <c r="AUE30" s="187"/>
      <c r="AUF30" s="187"/>
      <c r="AUG30" s="187"/>
      <c r="AUH30" s="187"/>
      <c r="AUI30" s="187"/>
      <c r="AUJ30" s="187"/>
      <c r="AUK30" s="187"/>
      <c r="AUL30" s="187"/>
      <c r="AUM30" s="187"/>
      <c r="AUN30" s="187"/>
      <c r="AUO30" s="187"/>
      <c r="AUP30" s="187"/>
      <c r="AUQ30" s="187"/>
      <c r="AUR30" s="187"/>
      <c r="AUS30" s="187"/>
      <c r="AUT30" s="187"/>
      <c r="AUU30" s="187"/>
      <c r="AUV30" s="187"/>
      <c r="AUW30" s="187"/>
      <c r="AUX30" s="187"/>
      <c r="AUY30" s="187"/>
      <c r="AUZ30" s="187"/>
      <c r="AVA30" s="187"/>
      <c r="AVB30" s="187"/>
      <c r="AVC30" s="187"/>
      <c r="AVD30" s="187"/>
      <c r="AVE30" s="187"/>
      <c r="AVF30" s="187"/>
      <c r="AVG30" s="187"/>
      <c r="AVH30" s="187"/>
      <c r="AVI30" s="187"/>
      <c r="AVJ30" s="187"/>
      <c r="AVK30" s="187"/>
      <c r="AVL30" s="187"/>
      <c r="AVM30" s="187"/>
      <c r="AVN30" s="187"/>
      <c r="AVO30" s="187"/>
      <c r="AVP30" s="187"/>
      <c r="AVQ30" s="187"/>
      <c r="AVR30" s="187"/>
      <c r="AVS30" s="187"/>
      <c r="AVT30" s="187"/>
      <c r="AVU30" s="187"/>
      <c r="AVV30" s="187"/>
      <c r="AVW30" s="187"/>
      <c r="AVX30" s="187"/>
      <c r="AVY30" s="187"/>
      <c r="AVZ30" s="187"/>
      <c r="AWA30" s="187"/>
      <c r="AWB30" s="187"/>
      <c r="AWC30" s="187"/>
      <c r="AWD30" s="187"/>
      <c r="AWE30" s="187"/>
      <c r="AWF30" s="187"/>
      <c r="AWG30" s="187"/>
      <c r="AWH30" s="187"/>
      <c r="AWI30" s="187"/>
      <c r="AWJ30" s="187"/>
      <c r="AWK30" s="187"/>
      <c r="AWL30" s="187"/>
      <c r="AWM30" s="187"/>
      <c r="AWN30" s="187"/>
      <c r="AWO30" s="187"/>
      <c r="AWP30" s="187"/>
      <c r="AWQ30" s="187"/>
      <c r="AWR30" s="187"/>
      <c r="AWS30" s="187"/>
      <c r="AWT30" s="187"/>
      <c r="AWU30" s="187"/>
      <c r="AWV30" s="187"/>
      <c r="AWW30" s="187"/>
      <c r="AWX30" s="187"/>
      <c r="AWY30" s="187"/>
      <c r="AWZ30" s="187"/>
      <c r="AXA30" s="187"/>
      <c r="AXB30" s="187"/>
      <c r="AXC30" s="187"/>
      <c r="AXD30" s="187"/>
      <c r="AXE30" s="187"/>
      <c r="AXF30" s="187"/>
      <c r="AXG30" s="187"/>
      <c r="AXH30" s="187"/>
      <c r="AXI30" s="187"/>
      <c r="AXJ30" s="187"/>
      <c r="AXK30" s="187"/>
      <c r="AXL30" s="187"/>
      <c r="AXM30" s="187"/>
      <c r="AXN30" s="187"/>
      <c r="AXO30" s="187"/>
      <c r="AXP30" s="187"/>
      <c r="AXQ30" s="187"/>
      <c r="AXR30" s="187"/>
      <c r="AXS30" s="187"/>
      <c r="AXT30" s="187"/>
      <c r="AXU30" s="187"/>
      <c r="AXV30" s="187"/>
      <c r="AXW30" s="187"/>
      <c r="AXX30" s="187"/>
      <c r="AXY30" s="187"/>
      <c r="AXZ30" s="187"/>
      <c r="AYA30" s="187"/>
      <c r="AYB30" s="187"/>
      <c r="AYC30" s="187"/>
      <c r="AYD30" s="187"/>
      <c r="AYE30" s="187"/>
      <c r="AYF30" s="187"/>
      <c r="AYG30" s="187"/>
      <c r="AYH30" s="187"/>
      <c r="AYI30" s="187"/>
      <c r="AYJ30" s="187"/>
      <c r="AYK30" s="187"/>
      <c r="AYL30" s="187"/>
      <c r="AYM30" s="187"/>
      <c r="AYN30" s="187"/>
      <c r="AYO30" s="187"/>
      <c r="AYP30" s="187"/>
      <c r="AYQ30" s="187"/>
      <c r="AYR30" s="187"/>
      <c r="AYS30" s="187"/>
      <c r="AYT30" s="187"/>
      <c r="AYU30" s="187"/>
      <c r="AYV30" s="187"/>
      <c r="AYW30" s="187"/>
      <c r="AYX30" s="187"/>
      <c r="AYY30" s="187"/>
      <c r="AYZ30" s="187"/>
      <c r="AZA30" s="187"/>
      <c r="AZB30" s="187"/>
      <c r="AZC30" s="187"/>
      <c r="AZD30" s="187"/>
      <c r="AZE30" s="187"/>
      <c r="AZF30" s="187"/>
      <c r="AZG30" s="187"/>
      <c r="AZH30" s="187"/>
      <c r="AZI30" s="187"/>
      <c r="AZJ30" s="187"/>
      <c r="AZK30" s="187"/>
      <c r="AZL30" s="187"/>
      <c r="AZM30" s="187"/>
      <c r="AZN30" s="187"/>
      <c r="AZO30" s="187"/>
      <c r="AZP30" s="187"/>
      <c r="AZQ30" s="187"/>
      <c r="AZR30" s="187"/>
      <c r="AZS30" s="187"/>
      <c r="AZT30" s="187"/>
      <c r="AZU30" s="187"/>
      <c r="AZV30" s="187"/>
      <c r="AZW30" s="187"/>
      <c r="AZX30" s="187"/>
      <c r="AZY30" s="187"/>
      <c r="AZZ30" s="187"/>
      <c r="BAA30" s="187"/>
      <c r="BAB30" s="187"/>
      <c r="BAC30" s="187"/>
      <c r="BAD30" s="187"/>
      <c r="BAE30" s="187"/>
      <c r="BAF30" s="187"/>
      <c r="BAG30" s="187"/>
      <c r="BAH30" s="187"/>
      <c r="BAI30" s="187"/>
      <c r="BAJ30" s="187"/>
      <c r="BAK30" s="187"/>
      <c r="BAL30" s="187"/>
      <c r="BAM30" s="187"/>
      <c r="BAN30" s="187"/>
      <c r="BAO30" s="187"/>
      <c r="BAP30" s="187"/>
      <c r="BAQ30" s="187"/>
      <c r="BAR30" s="187"/>
      <c r="BAS30" s="187"/>
      <c r="BAT30" s="187"/>
      <c r="BAU30" s="187"/>
      <c r="BAV30" s="187"/>
      <c r="BAW30" s="187"/>
      <c r="BAX30" s="187"/>
      <c r="BAY30" s="187"/>
      <c r="BAZ30" s="187"/>
      <c r="BBA30" s="187"/>
      <c r="BBB30" s="187"/>
      <c r="BBC30" s="187"/>
      <c r="BBD30" s="187"/>
      <c r="BBE30" s="187"/>
      <c r="BBF30" s="187"/>
      <c r="BBG30" s="187"/>
      <c r="BBH30" s="187"/>
      <c r="BBI30" s="187"/>
      <c r="BBJ30" s="187"/>
      <c r="BBK30" s="187"/>
      <c r="BBL30" s="187"/>
      <c r="BBM30" s="187"/>
      <c r="BBN30" s="187"/>
      <c r="BBO30" s="187"/>
      <c r="BBP30" s="187"/>
      <c r="BBQ30" s="187"/>
      <c r="BBR30" s="187"/>
      <c r="BBS30" s="187"/>
      <c r="BBT30" s="187"/>
      <c r="BBU30" s="187"/>
      <c r="BBV30" s="187"/>
      <c r="BBW30" s="187"/>
      <c r="BBX30" s="187"/>
      <c r="BBY30" s="187"/>
      <c r="BBZ30" s="187"/>
      <c r="BCA30" s="187"/>
      <c r="BCB30" s="187"/>
      <c r="BCC30" s="187"/>
      <c r="BCD30" s="187"/>
      <c r="BCE30" s="187"/>
      <c r="BCF30" s="187"/>
      <c r="BCG30" s="187"/>
      <c r="BCH30" s="187"/>
      <c r="BCI30" s="187"/>
      <c r="BCJ30" s="187"/>
      <c r="BCK30" s="187"/>
      <c r="BCL30" s="187"/>
      <c r="BCM30" s="187"/>
      <c r="BCN30" s="187"/>
      <c r="BCO30" s="187"/>
      <c r="BCP30" s="187"/>
      <c r="BCQ30" s="187"/>
      <c r="BCR30" s="187"/>
      <c r="BCS30" s="187"/>
      <c r="BCT30" s="187"/>
      <c r="BCU30" s="187"/>
      <c r="BCV30" s="187"/>
      <c r="BCW30" s="187"/>
      <c r="BCX30" s="187"/>
      <c r="BCY30" s="187"/>
      <c r="BCZ30" s="187"/>
      <c r="BDA30" s="187"/>
      <c r="BDB30" s="187"/>
      <c r="BDC30" s="187"/>
      <c r="BDD30" s="187"/>
      <c r="BDE30" s="187"/>
      <c r="BDF30" s="187"/>
      <c r="BDG30" s="187"/>
      <c r="BDH30" s="187"/>
      <c r="BDI30" s="187"/>
      <c r="BDJ30" s="187"/>
      <c r="BDK30" s="187"/>
      <c r="BDL30" s="187"/>
      <c r="BDM30" s="187"/>
      <c r="BDN30" s="187"/>
      <c r="BDO30" s="187"/>
      <c r="BDP30" s="187"/>
      <c r="BDQ30" s="187"/>
      <c r="BDR30" s="187"/>
      <c r="BDS30" s="187"/>
      <c r="BDT30" s="187"/>
      <c r="BDU30" s="187"/>
      <c r="BDV30" s="187"/>
      <c r="BDW30" s="187"/>
      <c r="BDX30" s="187"/>
      <c r="BDY30" s="187"/>
      <c r="BDZ30" s="187"/>
      <c r="BEA30" s="187"/>
      <c r="BEB30" s="187"/>
      <c r="BEC30" s="187"/>
      <c r="BED30" s="187"/>
      <c r="BEE30" s="187"/>
      <c r="BEF30" s="187"/>
      <c r="BEG30" s="187"/>
      <c r="BEH30" s="187"/>
      <c r="BEI30" s="187"/>
      <c r="BEJ30" s="187"/>
      <c r="BEK30" s="187"/>
      <c r="BEL30" s="187"/>
      <c r="BEM30" s="187"/>
      <c r="BEN30" s="187"/>
      <c r="BEO30" s="187"/>
      <c r="BEP30" s="187"/>
      <c r="BEQ30" s="187"/>
      <c r="BER30" s="187"/>
      <c r="BES30" s="187"/>
      <c r="BET30" s="187"/>
      <c r="BEU30" s="187"/>
      <c r="BEV30" s="187"/>
      <c r="BEW30" s="187"/>
      <c r="BEX30" s="187"/>
      <c r="BEY30" s="187"/>
      <c r="BEZ30" s="187"/>
      <c r="BFA30" s="187"/>
      <c r="BFB30" s="187"/>
      <c r="BFC30" s="187"/>
      <c r="BFD30" s="187"/>
      <c r="BFE30" s="187"/>
      <c r="BFF30" s="187"/>
      <c r="BFG30" s="187"/>
      <c r="BFH30" s="187"/>
      <c r="BFI30" s="187"/>
      <c r="BFJ30" s="187"/>
      <c r="BFK30" s="187"/>
      <c r="BFL30" s="187"/>
      <c r="BFM30" s="187"/>
      <c r="BFN30" s="187"/>
      <c r="BFO30" s="187"/>
      <c r="BFP30" s="187"/>
      <c r="BFQ30" s="187"/>
      <c r="BFR30" s="187"/>
      <c r="BFS30" s="187"/>
      <c r="BFT30" s="187"/>
      <c r="BFU30" s="187"/>
      <c r="BFV30" s="187"/>
      <c r="BFW30" s="187"/>
      <c r="BFX30" s="187"/>
      <c r="BFY30" s="187"/>
      <c r="BFZ30" s="187"/>
      <c r="BGA30" s="187"/>
      <c r="BGB30" s="187"/>
      <c r="BGC30" s="187"/>
      <c r="BGD30" s="187"/>
      <c r="BGE30" s="187"/>
      <c r="BGF30" s="187"/>
      <c r="BGG30" s="187"/>
      <c r="BGH30" s="187"/>
      <c r="BGI30" s="187"/>
      <c r="BGJ30" s="187"/>
      <c r="BGK30" s="187"/>
      <c r="BGL30" s="187"/>
      <c r="BGM30" s="187"/>
      <c r="BGN30" s="187"/>
      <c r="BGO30" s="187"/>
      <c r="BGP30" s="187"/>
      <c r="BGQ30" s="187"/>
      <c r="BGR30" s="187"/>
      <c r="BGS30" s="187"/>
      <c r="BGT30" s="187"/>
      <c r="BGU30" s="187"/>
      <c r="BGV30" s="187"/>
      <c r="BGW30" s="187"/>
      <c r="BGX30" s="187"/>
      <c r="BGY30" s="187"/>
      <c r="BGZ30" s="187"/>
      <c r="BHA30" s="187"/>
      <c r="BHB30" s="187"/>
      <c r="BHC30" s="187"/>
      <c r="BHD30" s="187"/>
      <c r="BHE30" s="187"/>
      <c r="BHF30" s="187"/>
      <c r="BHG30" s="187"/>
      <c r="BHH30" s="187"/>
      <c r="BHI30" s="187"/>
      <c r="BHJ30" s="187"/>
      <c r="BHK30" s="187"/>
      <c r="BHL30" s="187"/>
      <c r="BHM30" s="187"/>
      <c r="BHN30" s="187"/>
      <c r="BHO30" s="187"/>
      <c r="BHP30" s="187"/>
      <c r="BHQ30" s="187"/>
      <c r="BHR30" s="187"/>
      <c r="BHS30" s="187"/>
      <c r="BHT30" s="187"/>
      <c r="BHU30" s="187"/>
      <c r="BHV30" s="187"/>
      <c r="BHW30" s="187"/>
      <c r="BHX30" s="187"/>
      <c r="BHY30" s="187"/>
      <c r="BHZ30" s="187"/>
      <c r="BIA30" s="187"/>
      <c r="BIB30" s="187"/>
      <c r="BIC30" s="187"/>
      <c r="BID30" s="187"/>
      <c r="BIE30" s="187"/>
      <c r="BIF30" s="187"/>
      <c r="BIG30" s="187"/>
      <c r="BIH30" s="187"/>
      <c r="BII30" s="187"/>
      <c r="BIJ30" s="187"/>
      <c r="BIK30" s="187"/>
      <c r="BIL30" s="187"/>
      <c r="BIM30" s="187"/>
      <c r="BIN30" s="187"/>
      <c r="BIO30" s="187"/>
      <c r="BIP30" s="187"/>
      <c r="BIQ30" s="187"/>
      <c r="BIR30" s="187"/>
      <c r="BIS30" s="187"/>
      <c r="BIT30" s="187"/>
      <c r="BIU30" s="187"/>
      <c r="BIV30" s="187"/>
      <c r="BIW30" s="187"/>
      <c r="BIX30" s="187"/>
      <c r="BIY30" s="187"/>
      <c r="BIZ30" s="187"/>
      <c r="BJA30" s="187"/>
      <c r="BJB30" s="187"/>
      <c r="BJC30" s="187"/>
      <c r="BJD30" s="187"/>
      <c r="BJE30" s="187"/>
      <c r="BJF30" s="187"/>
      <c r="BJG30" s="187"/>
      <c r="BJH30" s="187"/>
      <c r="BJI30" s="187"/>
      <c r="BJJ30" s="187"/>
      <c r="BJK30" s="187"/>
      <c r="BJL30" s="187"/>
      <c r="BJM30" s="187"/>
      <c r="BJN30" s="187"/>
      <c r="BJO30" s="187"/>
      <c r="BJP30" s="187"/>
      <c r="BJQ30" s="187"/>
      <c r="BJR30" s="187"/>
      <c r="BJS30" s="187"/>
      <c r="BJT30" s="187"/>
      <c r="BJU30" s="187"/>
      <c r="BJV30" s="187"/>
      <c r="BJW30" s="187"/>
      <c r="BJX30" s="187"/>
      <c r="BJY30" s="187"/>
      <c r="BJZ30" s="187"/>
      <c r="BKA30" s="187"/>
      <c r="BKB30" s="187"/>
      <c r="BKC30" s="187"/>
      <c r="BKD30" s="187"/>
      <c r="BKE30" s="187"/>
      <c r="BKF30" s="187"/>
      <c r="BKG30" s="187"/>
      <c r="BKH30" s="187"/>
      <c r="BKI30" s="187"/>
      <c r="BKJ30" s="187"/>
      <c r="BKK30" s="187"/>
      <c r="BKL30" s="187"/>
      <c r="BKM30" s="187"/>
      <c r="BKN30" s="187"/>
      <c r="BKO30" s="187"/>
      <c r="BKP30" s="187"/>
      <c r="BKQ30" s="187"/>
      <c r="BKR30" s="187"/>
      <c r="BKS30" s="187"/>
      <c r="BKT30" s="187"/>
      <c r="BKU30" s="187"/>
      <c r="BKV30" s="187"/>
      <c r="BKW30" s="187"/>
      <c r="BKX30" s="187"/>
      <c r="BKY30" s="187"/>
      <c r="BKZ30" s="187"/>
      <c r="BLA30" s="187"/>
      <c r="BLB30" s="187"/>
      <c r="BLC30" s="187"/>
      <c r="BLD30" s="187"/>
      <c r="BLE30" s="187"/>
      <c r="BLF30" s="187"/>
      <c r="BLG30" s="187"/>
      <c r="BLH30" s="187"/>
      <c r="BLI30" s="187"/>
      <c r="BLJ30" s="187"/>
      <c r="BLK30" s="187"/>
      <c r="BLL30" s="187"/>
      <c r="BLM30" s="187"/>
      <c r="BLN30" s="187"/>
      <c r="BLO30" s="187"/>
      <c r="BLP30" s="187"/>
      <c r="BLQ30" s="187"/>
      <c r="BLR30" s="187"/>
      <c r="BLS30" s="187"/>
      <c r="BLT30" s="187"/>
      <c r="BLU30" s="187"/>
      <c r="BLV30" s="187"/>
      <c r="BLW30" s="187"/>
      <c r="BLX30" s="187"/>
      <c r="BLY30" s="187"/>
      <c r="BLZ30" s="187"/>
      <c r="BMA30" s="187"/>
      <c r="BMB30" s="187"/>
      <c r="BMC30" s="187"/>
      <c r="BMD30" s="187"/>
      <c r="BME30" s="187"/>
      <c r="BMF30" s="187"/>
      <c r="BMG30" s="187"/>
      <c r="BMH30" s="187"/>
      <c r="BMI30" s="187"/>
      <c r="BMJ30" s="187"/>
      <c r="BMK30" s="187"/>
      <c r="BML30" s="187"/>
      <c r="BMM30" s="187"/>
      <c r="BMN30" s="187"/>
      <c r="BMO30" s="187"/>
      <c r="BMP30" s="187"/>
      <c r="BMQ30" s="187"/>
      <c r="BMR30" s="187"/>
      <c r="BMS30" s="187"/>
      <c r="BMT30" s="187"/>
      <c r="BMU30" s="187"/>
      <c r="BMV30" s="187"/>
      <c r="BMW30" s="187"/>
      <c r="BMX30" s="187"/>
      <c r="BMY30" s="187"/>
      <c r="BMZ30" s="187"/>
      <c r="BNA30" s="187"/>
      <c r="BNB30" s="187"/>
      <c r="BNC30" s="187"/>
      <c r="BND30" s="187"/>
      <c r="BNE30" s="187"/>
      <c r="BNF30" s="187"/>
      <c r="BNG30" s="187"/>
      <c r="BNH30" s="187"/>
      <c r="BNI30" s="187"/>
      <c r="BNJ30" s="187"/>
      <c r="BNK30" s="187"/>
      <c r="BNL30" s="187"/>
      <c r="BNM30" s="187"/>
      <c r="BNN30" s="187"/>
      <c r="BNO30" s="187"/>
      <c r="BNP30" s="187"/>
      <c r="BNQ30" s="187"/>
      <c r="BNR30" s="187"/>
      <c r="BNS30" s="187"/>
      <c r="BNT30" s="187"/>
      <c r="BNU30" s="187"/>
      <c r="BNV30" s="187"/>
      <c r="BNW30" s="187"/>
      <c r="BNX30" s="187"/>
      <c r="BNY30" s="187"/>
      <c r="BNZ30" s="187"/>
      <c r="BOA30" s="187"/>
      <c r="BOB30" s="187"/>
      <c r="BOC30" s="187"/>
      <c r="BOD30" s="187"/>
      <c r="BOE30" s="187"/>
      <c r="BOF30" s="187"/>
      <c r="BOG30" s="187"/>
      <c r="BOH30" s="187"/>
      <c r="BOI30" s="187"/>
      <c r="BOJ30" s="187"/>
      <c r="BOK30" s="187"/>
      <c r="BOL30" s="187"/>
      <c r="BOM30" s="187"/>
      <c r="BON30" s="187"/>
      <c r="BOO30" s="187"/>
      <c r="BOP30" s="187"/>
      <c r="BOQ30" s="187"/>
      <c r="BOR30" s="187"/>
      <c r="BOS30" s="187"/>
      <c r="BOT30" s="187"/>
      <c r="BOU30" s="187"/>
      <c r="BOV30" s="187"/>
      <c r="BOW30" s="187"/>
      <c r="BOX30" s="187"/>
      <c r="BOY30" s="187"/>
      <c r="BOZ30" s="187"/>
      <c r="BPA30" s="187"/>
      <c r="BPB30" s="187"/>
      <c r="BPC30" s="187"/>
      <c r="BPD30" s="187"/>
      <c r="BPE30" s="187"/>
      <c r="BPF30" s="187"/>
      <c r="BPG30" s="187"/>
      <c r="BPH30" s="187"/>
      <c r="BPI30" s="187"/>
      <c r="BPJ30" s="187"/>
      <c r="BPK30" s="187"/>
      <c r="BPL30" s="187"/>
      <c r="BPM30" s="187"/>
      <c r="BPN30" s="187"/>
      <c r="BPO30" s="187"/>
      <c r="BPP30" s="187"/>
      <c r="BPQ30" s="187"/>
      <c r="BPR30" s="187"/>
      <c r="BPS30" s="187"/>
      <c r="BPT30" s="187"/>
      <c r="BPU30" s="187"/>
      <c r="BPV30" s="187"/>
      <c r="BPW30" s="187"/>
      <c r="BPX30" s="187"/>
      <c r="BPY30" s="187"/>
      <c r="BPZ30" s="187"/>
      <c r="BQA30" s="187"/>
      <c r="BQB30" s="187"/>
      <c r="BQC30" s="187"/>
      <c r="BQD30" s="187"/>
      <c r="BQE30" s="187"/>
      <c r="BQF30" s="187"/>
      <c r="BQG30" s="187"/>
      <c r="BQH30" s="187"/>
      <c r="BQI30" s="187"/>
      <c r="BQJ30" s="187"/>
      <c r="BQK30" s="187"/>
      <c r="BQL30" s="187"/>
      <c r="BQM30" s="187"/>
      <c r="BQN30" s="187"/>
      <c r="BQO30" s="187"/>
      <c r="BQP30" s="187"/>
      <c r="BQQ30" s="187"/>
      <c r="BQR30" s="187"/>
      <c r="BQS30" s="187"/>
      <c r="BQT30" s="187"/>
      <c r="BQU30" s="187"/>
      <c r="BQV30" s="187"/>
      <c r="BQW30" s="187"/>
      <c r="BQX30" s="187"/>
      <c r="BQY30" s="187"/>
      <c r="BQZ30" s="187"/>
      <c r="BRA30" s="187"/>
      <c r="BRB30" s="187"/>
      <c r="BRC30" s="187"/>
      <c r="BRD30" s="187"/>
      <c r="BRE30" s="187"/>
      <c r="BRF30" s="187"/>
      <c r="BRG30" s="187"/>
      <c r="BRH30" s="187"/>
      <c r="BRI30" s="187"/>
      <c r="BRJ30" s="187"/>
      <c r="BRK30" s="187"/>
      <c r="BRL30" s="187"/>
      <c r="BRM30" s="187"/>
      <c r="BRN30" s="187"/>
      <c r="BRO30" s="187"/>
      <c r="BRP30" s="187"/>
      <c r="BRQ30" s="187"/>
      <c r="BRR30" s="187"/>
      <c r="BRS30" s="187"/>
      <c r="BRT30" s="187"/>
      <c r="BRU30" s="187"/>
      <c r="BRV30" s="187"/>
      <c r="BRW30" s="187"/>
      <c r="BRX30" s="187"/>
      <c r="BRY30" s="187"/>
      <c r="BRZ30" s="187"/>
      <c r="BSA30" s="187"/>
      <c r="BSB30" s="187"/>
      <c r="BSC30" s="187"/>
      <c r="BSD30" s="187"/>
      <c r="BSE30" s="187"/>
      <c r="BSF30" s="187"/>
      <c r="BSG30" s="187"/>
      <c r="BSH30" s="187"/>
      <c r="BSI30" s="187"/>
      <c r="BSJ30" s="187"/>
      <c r="BSK30" s="187"/>
      <c r="BSL30" s="187"/>
      <c r="BSM30" s="187"/>
      <c r="BSN30" s="187"/>
      <c r="BSO30" s="187"/>
      <c r="BSP30" s="187"/>
      <c r="BSQ30" s="187"/>
      <c r="BSR30" s="187"/>
      <c r="BSS30" s="187"/>
      <c r="BST30" s="187"/>
      <c r="BSU30" s="187"/>
      <c r="BSV30" s="187"/>
      <c r="BSW30" s="187"/>
      <c r="BSX30" s="187"/>
      <c r="BSY30" s="187"/>
      <c r="BSZ30" s="187"/>
      <c r="BTA30" s="187"/>
      <c r="BTB30" s="187"/>
      <c r="BTC30" s="187"/>
      <c r="BTD30" s="187"/>
      <c r="BTE30" s="187"/>
      <c r="BTF30" s="187"/>
      <c r="BTG30" s="187"/>
      <c r="BTH30" s="187"/>
      <c r="BTI30" s="187"/>
      <c r="BTJ30" s="187"/>
      <c r="BTK30" s="187"/>
      <c r="BTL30" s="187"/>
      <c r="BTM30" s="187"/>
      <c r="BTN30" s="187"/>
      <c r="BTO30" s="187"/>
      <c r="BTP30" s="187"/>
      <c r="BTQ30" s="187"/>
      <c r="BTR30" s="187"/>
      <c r="BTS30" s="187"/>
      <c r="BTT30" s="187"/>
      <c r="BTU30" s="187"/>
      <c r="BTV30" s="187"/>
      <c r="BTW30" s="187"/>
      <c r="BTX30" s="187"/>
      <c r="BTY30" s="187"/>
      <c r="BTZ30" s="187"/>
      <c r="BUA30" s="187"/>
      <c r="BUB30" s="187"/>
      <c r="BUC30" s="187"/>
      <c r="BUD30" s="187"/>
      <c r="BUE30" s="187"/>
      <c r="BUF30" s="187"/>
      <c r="BUG30" s="187"/>
      <c r="BUH30" s="187"/>
      <c r="BUI30" s="187"/>
      <c r="BUJ30" s="187"/>
      <c r="BUK30" s="187"/>
      <c r="BUL30" s="187"/>
      <c r="BUM30" s="187"/>
      <c r="BUN30" s="187"/>
      <c r="BUO30" s="187"/>
      <c r="BUP30" s="187"/>
      <c r="BUQ30" s="187"/>
      <c r="BUR30" s="187"/>
      <c r="BUS30" s="187"/>
      <c r="BUT30" s="187"/>
      <c r="BUU30" s="187"/>
      <c r="BUV30" s="187"/>
      <c r="BUW30" s="187"/>
      <c r="BUX30" s="187"/>
      <c r="BUY30" s="187"/>
      <c r="BUZ30" s="187"/>
      <c r="BVA30" s="187"/>
      <c r="BVB30" s="187"/>
      <c r="BVC30" s="187"/>
      <c r="BVD30" s="187"/>
      <c r="BVE30" s="187"/>
      <c r="BVF30" s="187"/>
      <c r="BVG30" s="187"/>
      <c r="BVH30" s="187"/>
      <c r="BVI30" s="187"/>
      <c r="BVJ30" s="187"/>
      <c r="BVK30" s="187"/>
      <c r="BVL30" s="187"/>
      <c r="BVM30" s="187"/>
      <c r="BVN30" s="187"/>
      <c r="BVO30" s="187"/>
      <c r="BVP30" s="187"/>
      <c r="BVQ30" s="187"/>
      <c r="BVR30" s="187"/>
      <c r="BVS30" s="187"/>
      <c r="BVT30" s="187"/>
      <c r="BVU30" s="187"/>
      <c r="BVV30" s="187"/>
      <c r="BVW30" s="187"/>
      <c r="BVX30" s="187"/>
      <c r="BVY30" s="187"/>
      <c r="BVZ30" s="187"/>
      <c r="BWA30" s="187"/>
      <c r="BWB30" s="187"/>
      <c r="BWC30" s="187"/>
      <c r="BWD30" s="187"/>
      <c r="BWE30" s="187"/>
      <c r="BWF30" s="187"/>
      <c r="BWG30" s="187"/>
      <c r="BWH30" s="187"/>
      <c r="BWI30" s="187"/>
      <c r="BWJ30" s="187"/>
      <c r="BWK30" s="187"/>
      <c r="BWL30" s="187"/>
      <c r="BWM30" s="187"/>
      <c r="BWN30" s="187"/>
      <c r="BWO30" s="187"/>
      <c r="BWP30" s="187"/>
      <c r="BWQ30" s="187"/>
      <c r="BWR30" s="187"/>
      <c r="BWS30" s="187"/>
      <c r="BWT30" s="187"/>
      <c r="BWU30" s="187"/>
      <c r="BWV30" s="187"/>
      <c r="BWW30" s="187"/>
      <c r="BWX30" s="187"/>
      <c r="BWY30" s="187"/>
      <c r="BWZ30" s="187"/>
      <c r="BXA30" s="187"/>
      <c r="BXB30" s="187"/>
      <c r="BXC30" s="187"/>
      <c r="BXD30" s="187"/>
      <c r="BXE30" s="187"/>
      <c r="BXF30" s="187"/>
      <c r="BXG30" s="187"/>
      <c r="BXH30" s="187"/>
      <c r="BXI30" s="187"/>
      <c r="BXJ30" s="187"/>
      <c r="BXK30" s="187"/>
      <c r="BXL30" s="187"/>
      <c r="BXM30" s="187"/>
      <c r="BXN30" s="187"/>
      <c r="BXO30" s="187"/>
      <c r="BXP30" s="187"/>
      <c r="BXQ30" s="187"/>
      <c r="BXR30" s="187"/>
      <c r="BXS30" s="187"/>
      <c r="BXT30" s="187"/>
      <c r="BXU30" s="187"/>
      <c r="BXV30" s="187"/>
      <c r="BXW30" s="187"/>
      <c r="BXX30" s="187"/>
      <c r="BXY30" s="187"/>
      <c r="BXZ30" s="187"/>
      <c r="BYA30" s="187"/>
      <c r="BYB30" s="187"/>
      <c r="BYC30" s="187"/>
      <c r="BYD30" s="187"/>
      <c r="BYE30" s="187"/>
      <c r="BYF30" s="187"/>
      <c r="BYG30" s="187"/>
      <c r="BYH30" s="187"/>
      <c r="BYI30" s="187"/>
      <c r="BYJ30" s="187"/>
      <c r="BYK30" s="187"/>
      <c r="BYL30" s="187"/>
      <c r="BYM30" s="187"/>
      <c r="BYN30" s="187"/>
      <c r="BYO30" s="187"/>
      <c r="BYP30" s="187"/>
      <c r="BYQ30" s="187"/>
      <c r="BYR30" s="187"/>
      <c r="BYS30" s="187"/>
      <c r="BYT30" s="187"/>
      <c r="BYU30" s="187"/>
      <c r="BYV30" s="187"/>
      <c r="BYW30" s="187"/>
      <c r="BYX30" s="187"/>
      <c r="BYY30" s="187"/>
      <c r="BYZ30" s="187"/>
      <c r="BZA30" s="187"/>
      <c r="BZB30" s="187"/>
      <c r="BZC30" s="187"/>
      <c r="BZD30" s="187"/>
      <c r="BZE30" s="187"/>
      <c r="BZF30" s="187"/>
      <c r="BZG30" s="187"/>
      <c r="BZH30" s="187"/>
      <c r="BZI30" s="187"/>
      <c r="BZJ30" s="187"/>
      <c r="BZK30" s="187"/>
      <c r="BZL30" s="187"/>
      <c r="BZM30" s="187"/>
      <c r="BZN30" s="187"/>
      <c r="BZO30" s="187"/>
      <c r="BZP30" s="187"/>
      <c r="BZQ30" s="187"/>
      <c r="BZR30" s="187"/>
      <c r="BZS30" s="187"/>
      <c r="BZT30" s="187"/>
      <c r="BZU30" s="187"/>
      <c r="BZV30" s="187"/>
      <c r="BZW30" s="187"/>
      <c r="BZX30" s="187"/>
      <c r="BZY30" s="187"/>
      <c r="BZZ30" s="187"/>
      <c r="CAA30" s="187"/>
      <c r="CAB30" s="187"/>
      <c r="CAC30" s="187"/>
      <c r="CAD30" s="187"/>
      <c r="CAE30" s="187"/>
      <c r="CAF30" s="187"/>
      <c r="CAG30" s="187"/>
      <c r="CAH30" s="187"/>
      <c r="CAI30" s="187"/>
      <c r="CAJ30" s="187"/>
      <c r="CAK30" s="187"/>
      <c r="CAL30" s="187"/>
      <c r="CAM30" s="187"/>
      <c r="CAN30" s="187"/>
      <c r="CAO30" s="187"/>
      <c r="CAP30" s="187"/>
      <c r="CAQ30" s="187"/>
      <c r="CAR30" s="187"/>
      <c r="CAS30" s="187"/>
      <c r="CAT30" s="187"/>
      <c r="CAU30" s="187"/>
      <c r="CAV30" s="187"/>
      <c r="CAW30" s="187"/>
      <c r="CAX30" s="187"/>
      <c r="CAY30" s="187"/>
      <c r="CAZ30" s="187"/>
      <c r="CBA30" s="187"/>
      <c r="CBB30" s="187"/>
      <c r="CBC30" s="187"/>
      <c r="CBD30" s="187"/>
      <c r="CBE30" s="187"/>
      <c r="CBF30" s="187"/>
      <c r="CBG30" s="187"/>
      <c r="CBH30" s="187"/>
      <c r="CBI30" s="187"/>
      <c r="CBJ30" s="187"/>
      <c r="CBK30" s="187"/>
      <c r="CBL30" s="187"/>
      <c r="CBM30" s="187"/>
      <c r="CBN30" s="187"/>
      <c r="CBO30" s="187"/>
      <c r="CBP30" s="187"/>
      <c r="CBQ30" s="187"/>
      <c r="CBR30" s="187"/>
      <c r="CBS30" s="187"/>
      <c r="CBT30" s="187"/>
      <c r="CBU30" s="187"/>
      <c r="CBV30" s="187"/>
      <c r="CBW30" s="187"/>
      <c r="CBX30" s="187"/>
      <c r="CBY30" s="187"/>
      <c r="CBZ30" s="187"/>
      <c r="CCA30" s="187"/>
      <c r="CCB30" s="187"/>
      <c r="CCC30" s="187"/>
      <c r="CCD30" s="187"/>
      <c r="CCE30" s="187"/>
      <c r="CCF30" s="187"/>
      <c r="CCG30" s="187"/>
      <c r="CCH30" s="187"/>
      <c r="CCI30" s="187"/>
      <c r="CCJ30" s="187"/>
      <c r="CCK30" s="187"/>
      <c r="CCL30" s="187"/>
      <c r="CCM30" s="187"/>
      <c r="CCN30" s="187"/>
      <c r="CCO30" s="187"/>
      <c r="CCP30" s="187"/>
      <c r="CCQ30" s="187"/>
      <c r="CCR30" s="187"/>
      <c r="CCS30" s="187"/>
      <c r="CCT30" s="187"/>
      <c r="CCU30" s="187"/>
      <c r="CCV30" s="187"/>
      <c r="CCW30" s="187"/>
      <c r="CCX30" s="187"/>
      <c r="CCY30" s="187"/>
      <c r="CCZ30" s="187"/>
      <c r="CDA30" s="187"/>
      <c r="CDB30" s="187"/>
      <c r="CDC30" s="187"/>
      <c r="CDD30" s="187"/>
      <c r="CDE30" s="187"/>
      <c r="CDF30" s="187"/>
      <c r="CDG30" s="187"/>
      <c r="CDH30" s="187"/>
      <c r="CDI30" s="187"/>
      <c r="CDJ30" s="187"/>
      <c r="CDK30" s="187"/>
      <c r="CDL30" s="187"/>
      <c r="CDM30" s="187"/>
      <c r="CDN30" s="187"/>
      <c r="CDO30" s="187"/>
      <c r="CDP30" s="187"/>
      <c r="CDQ30" s="187"/>
      <c r="CDR30" s="187"/>
      <c r="CDS30" s="187"/>
      <c r="CDT30" s="187"/>
      <c r="CDU30" s="187"/>
      <c r="CDV30" s="187"/>
      <c r="CDW30" s="187"/>
      <c r="CDX30" s="187"/>
      <c r="CDY30" s="187"/>
      <c r="CDZ30" s="187"/>
      <c r="CEA30" s="187"/>
      <c r="CEB30" s="187"/>
      <c r="CEC30" s="187"/>
      <c r="CED30" s="187"/>
      <c r="CEE30" s="187"/>
      <c r="CEF30" s="187"/>
      <c r="CEG30" s="187"/>
      <c r="CEH30" s="187"/>
      <c r="CEI30" s="187"/>
      <c r="CEJ30" s="187"/>
      <c r="CEK30" s="187"/>
      <c r="CEL30" s="187"/>
      <c r="CEM30" s="187"/>
      <c r="CEN30" s="187"/>
      <c r="CEO30" s="187"/>
      <c r="CEP30" s="187"/>
      <c r="CEQ30" s="187"/>
      <c r="CER30" s="187"/>
      <c r="CES30" s="187"/>
      <c r="CET30" s="187"/>
      <c r="CEU30" s="187"/>
      <c r="CEV30" s="187"/>
      <c r="CEW30" s="187"/>
      <c r="CEX30" s="187"/>
      <c r="CEY30" s="187"/>
      <c r="CEZ30" s="187"/>
      <c r="CFA30" s="187"/>
      <c r="CFB30" s="187"/>
      <c r="CFC30" s="187"/>
      <c r="CFD30" s="187"/>
      <c r="CFE30" s="187"/>
      <c r="CFF30" s="187"/>
      <c r="CFG30" s="187"/>
      <c r="CFH30" s="187"/>
      <c r="CFI30" s="187"/>
      <c r="CFJ30" s="187"/>
      <c r="CFK30" s="187"/>
      <c r="CFL30" s="187"/>
      <c r="CFM30" s="187"/>
      <c r="CFN30" s="187"/>
      <c r="CFO30" s="187"/>
      <c r="CFP30" s="187"/>
      <c r="CFQ30" s="187"/>
      <c r="CFR30" s="187"/>
      <c r="CFS30" s="187"/>
      <c r="CFT30" s="187"/>
      <c r="CFU30" s="187"/>
      <c r="CFV30" s="187"/>
      <c r="CFW30" s="187"/>
      <c r="CFX30" s="187"/>
      <c r="CFY30" s="187"/>
      <c r="CFZ30" s="187"/>
      <c r="CGA30" s="187"/>
      <c r="CGB30" s="187"/>
      <c r="CGC30" s="187"/>
      <c r="CGD30" s="187"/>
      <c r="CGE30" s="187"/>
      <c r="CGF30" s="187"/>
      <c r="CGG30" s="187"/>
      <c r="CGH30" s="187"/>
      <c r="CGI30" s="187"/>
      <c r="CGJ30" s="187"/>
      <c r="CGK30" s="187"/>
      <c r="CGL30" s="187"/>
      <c r="CGM30" s="187"/>
      <c r="CGN30" s="187"/>
      <c r="CGO30" s="187"/>
      <c r="CGP30" s="187"/>
      <c r="CGQ30" s="187"/>
      <c r="CGR30" s="187"/>
      <c r="CGS30" s="187"/>
      <c r="CGT30" s="187"/>
      <c r="CGU30" s="187"/>
      <c r="CGV30" s="187"/>
      <c r="CGW30" s="187"/>
      <c r="CGX30" s="187"/>
      <c r="CGY30" s="187"/>
      <c r="CGZ30" s="187"/>
      <c r="CHA30" s="187"/>
      <c r="CHB30" s="187"/>
      <c r="CHC30" s="187"/>
      <c r="CHD30" s="187"/>
      <c r="CHE30" s="187"/>
      <c r="CHF30" s="187"/>
      <c r="CHG30" s="187"/>
      <c r="CHH30" s="187"/>
      <c r="CHI30" s="187"/>
      <c r="CHJ30" s="187"/>
      <c r="CHK30" s="187"/>
      <c r="CHL30" s="187"/>
      <c r="CHM30" s="187"/>
      <c r="CHN30" s="187"/>
      <c r="CHO30" s="187"/>
      <c r="CHP30" s="187"/>
      <c r="CHQ30" s="187"/>
      <c r="CHR30" s="187"/>
      <c r="CHS30" s="187"/>
      <c r="CHT30" s="187"/>
      <c r="CHU30" s="187"/>
      <c r="CHV30" s="187"/>
      <c r="CHW30" s="187"/>
      <c r="CHX30" s="187"/>
      <c r="CHY30" s="187"/>
      <c r="CHZ30" s="187"/>
      <c r="CIA30" s="187"/>
      <c r="CIB30" s="187"/>
      <c r="CIC30" s="187"/>
      <c r="CID30" s="187"/>
      <c r="CIE30" s="187"/>
      <c r="CIF30" s="187"/>
      <c r="CIG30" s="187"/>
      <c r="CIH30" s="187"/>
      <c r="CII30" s="187"/>
      <c r="CIJ30" s="187"/>
      <c r="CIK30" s="187"/>
      <c r="CIL30" s="187"/>
      <c r="CIM30" s="187"/>
      <c r="CIN30" s="187"/>
      <c r="CIO30" s="187"/>
      <c r="CIP30" s="187"/>
      <c r="CIQ30" s="187"/>
      <c r="CIR30" s="187"/>
      <c r="CIS30" s="187"/>
      <c r="CIT30" s="187"/>
      <c r="CIU30" s="187"/>
      <c r="CIV30" s="187"/>
      <c r="CIW30" s="187"/>
      <c r="CIX30" s="187"/>
      <c r="CIY30" s="187"/>
      <c r="CIZ30" s="187"/>
      <c r="CJA30" s="187"/>
      <c r="CJB30" s="187"/>
      <c r="CJC30" s="187"/>
      <c r="CJD30" s="187"/>
      <c r="CJE30" s="187"/>
      <c r="CJF30" s="187"/>
      <c r="CJG30" s="187"/>
      <c r="CJH30" s="187"/>
      <c r="CJI30" s="187"/>
      <c r="CJJ30" s="187"/>
      <c r="CJK30" s="187"/>
      <c r="CJL30" s="187"/>
      <c r="CJM30" s="187"/>
      <c r="CJN30" s="187"/>
      <c r="CJO30" s="187"/>
      <c r="CJP30" s="187"/>
      <c r="CJQ30" s="187"/>
      <c r="CJR30" s="187"/>
      <c r="CJS30" s="187"/>
      <c r="CJT30" s="187"/>
      <c r="CJU30" s="187"/>
      <c r="CJV30" s="187"/>
      <c r="CJW30" s="187"/>
      <c r="CJX30" s="187"/>
      <c r="CJY30" s="187"/>
      <c r="CJZ30" s="187"/>
      <c r="CKA30" s="187"/>
      <c r="CKB30" s="187"/>
      <c r="CKC30" s="187"/>
      <c r="CKD30" s="187"/>
      <c r="CKE30" s="187"/>
      <c r="CKF30" s="187"/>
      <c r="CKG30" s="187"/>
      <c r="CKH30" s="187"/>
      <c r="CKI30" s="187"/>
      <c r="CKJ30" s="187"/>
      <c r="CKK30" s="187"/>
      <c r="CKL30" s="187"/>
      <c r="CKM30" s="187"/>
      <c r="CKN30" s="187"/>
      <c r="CKO30" s="187"/>
      <c r="CKP30" s="187"/>
      <c r="CKQ30" s="187"/>
      <c r="CKR30" s="187"/>
      <c r="CKS30" s="187"/>
      <c r="CKT30" s="187"/>
      <c r="CKU30" s="187"/>
      <c r="CKV30" s="187"/>
      <c r="CKW30" s="187"/>
      <c r="CKX30" s="187"/>
      <c r="CKY30" s="187"/>
      <c r="CKZ30" s="187"/>
      <c r="CLA30" s="187"/>
      <c r="CLB30" s="187"/>
      <c r="CLC30" s="187"/>
      <c r="CLD30" s="187"/>
      <c r="CLE30" s="187"/>
      <c r="CLF30" s="187"/>
      <c r="CLG30" s="187"/>
      <c r="CLH30" s="187"/>
      <c r="CLI30" s="187"/>
      <c r="CLJ30" s="187"/>
      <c r="CLK30" s="187"/>
      <c r="CLL30" s="187"/>
      <c r="CLM30" s="187"/>
      <c r="CLN30" s="187"/>
      <c r="CLO30" s="187"/>
      <c r="CLP30" s="187"/>
      <c r="CLQ30" s="187"/>
      <c r="CLR30" s="187"/>
      <c r="CLS30" s="187"/>
      <c r="CLT30" s="187"/>
      <c r="CLU30" s="187"/>
      <c r="CLV30" s="187"/>
      <c r="CLW30" s="187"/>
      <c r="CLX30" s="187"/>
      <c r="CLY30" s="187"/>
      <c r="CLZ30" s="187"/>
      <c r="CMA30" s="187"/>
      <c r="CMB30" s="187"/>
      <c r="CMC30" s="187"/>
      <c r="CMD30" s="187"/>
      <c r="CME30" s="187"/>
      <c r="CMF30" s="187"/>
      <c r="CMG30" s="187"/>
      <c r="CMH30" s="187"/>
      <c r="CMI30" s="187"/>
      <c r="CMJ30" s="187"/>
      <c r="CMK30" s="187"/>
      <c r="CML30" s="187"/>
      <c r="CMM30" s="187"/>
      <c r="CMN30" s="187"/>
      <c r="CMO30" s="187"/>
      <c r="CMP30" s="187"/>
      <c r="CMQ30" s="187"/>
      <c r="CMR30" s="187"/>
      <c r="CMS30" s="187"/>
      <c r="CMT30" s="187"/>
      <c r="CMU30" s="187"/>
      <c r="CMV30" s="187"/>
      <c r="CMW30" s="187"/>
      <c r="CMX30" s="187"/>
      <c r="CMY30" s="187"/>
      <c r="CMZ30" s="187"/>
      <c r="CNA30" s="187"/>
      <c r="CNB30" s="187"/>
      <c r="CNC30" s="187"/>
      <c r="CND30" s="187"/>
      <c r="CNE30" s="187"/>
      <c r="CNF30" s="187"/>
      <c r="CNG30" s="187"/>
      <c r="CNH30" s="187"/>
      <c r="CNI30" s="187"/>
      <c r="CNJ30" s="187"/>
      <c r="CNK30" s="187"/>
      <c r="CNL30" s="187"/>
      <c r="CNM30" s="187"/>
      <c r="CNN30" s="187"/>
      <c r="CNO30" s="187"/>
      <c r="CNP30" s="187"/>
      <c r="CNQ30" s="187"/>
      <c r="CNR30" s="187"/>
      <c r="CNS30" s="187"/>
      <c r="CNT30" s="187"/>
      <c r="CNU30" s="187"/>
      <c r="CNV30" s="187"/>
      <c r="CNW30" s="187"/>
      <c r="CNX30" s="187"/>
      <c r="CNY30" s="187"/>
      <c r="CNZ30" s="187"/>
      <c r="COA30" s="187"/>
      <c r="COB30" s="187"/>
      <c r="COC30" s="187"/>
      <c r="COD30" s="187"/>
      <c r="COE30" s="187"/>
      <c r="COF30" s="187"/>
      <c r="COG30" s="187"/>
      <c r="COH30" s="187"/>
      <c r="COI30" s="187"/>
      <c r="COJ30" s="187"/>
      <c r="COK30" s="187"/>
      <c r="COL30" s="187"/>
      <c r="COM30" s="187"/>
      <c r="CON30" s="187"/>
      <c r="COO30" s="187"/>
      <c r="COP30" s="187"/>
      <c r="COQ30" s="187"/>
      <c r="COR30" s="187"/>
      <c r="COS30" s="187"/>
      <c r="COT30" s="187"/>
      <c r="COU30" s="187"/>
      <c r="COV30" s="187"/>
      <c r="COW30" s="187"/>
      <c r="COX30" s="187"/>
      <c r="COY30" s="187"/>
      <c r="COZ30" s="187"/>
      <c r="CPA30" s="187"/>
      <c r="CPB30" s="187"/>
      <c r="CPC30" s="187"/>
      <c r="CPD30" s="187"/>
      <c r="CPE30" s="187"/>
      <c r="CPF30" s="187"/>
      <c r="CPG30" s="187"/>
      <c r="CPH30" s="187"/>
      <c r="CPI30" s="187"/>
      <c r="CPJ30" s="187"/>
      <c r="CPK30" s="187"/>
      <c r="CPL30" s="187"/>
      <c r="CPM30" s="187"/>
      <c r="CPN30" s="187"/>
      <c r="CPO30" s="187"/>
      <c r="CPP30" s="187"/>
      <c r="CPQ30" s="187"/>
      <c r="CPR30" s="187"/>
      <c r="CPS30" s="187"/>
      <c r="CPT30" s="187"/>
      <c r="CPU30" s="187"/>
      <c r="CPV30" s="187"/>
      <c r="CPW30" s="187"/>
      <c r="CPX30" s="187"/>
      <c r="CPY30" s="187"/>
      <c r="CPZ30" s="187"/>
      <c r="CQA30" s="187"/>
      <c r="CQB30" s="187"/>
      <c r="CQC30" s="187"/>
      <c r="CQD30" s="187"/>
      <c r="CQE30" s="187"/>
      <c r="CQF30" s="187"/>
      <c r="CQG30" s="187"/>
      <c r="CQH30" s="187"/>
      <c r="CQI30" s="187"/>
      <c r="CQJ30" s="187"/>
      <c r="CQK30" s="187"/>
      <c r="CQL30" s="187"/>
      <c r="CQM30" s="187"/>
      <c r="CQN30" s="187"/>
      <c r="CQO30" s="187"/>
      <c r="CQP30" s="187"/>
      <c r="CQQ30" s="187"/>
      <c r="CQR30" s="187"/>
      <c r="CQS30" s="187"/>
      <c r="CQT30" s="187"/>
      <c r="CQU30" s="187"/>
      <c r="CQV30" s="187"/>
      <c r="CQW30" s="187"/>
      <c r="CQX30" s="187"/>
      <c r="CQY30" s="187"/>
      <c r="CQZ30" s="187"/>
      <c r="CRA30" s="187"/>
      <c r="CRB30" s="187"/>
      <c r="CRC30" s="187"/>
      <c r="CRD30" s="187"/>
      <c r="CRE30" s="187"/>
      <c r="CRF30" s="187"/>
      <c r="CRG30" s="187"/>
      <c r="CRH30" s="187"/>
      <c r="CRI30" s="187"/>
      <c r="CRJ30" s="187"/>
      <c r="CRK30" s="187"/>
      <c r="CRL30" s="187"/>
      <c r="CRM30" s="187"/>
      <c r="CRN30" s="187"/>
      <c r="CRO30" s="187"/>
      <c r="CRP30" s="187"/>
      <c r="CRQ30" s="187"/>
      <c r="CRR30" s="187"/>
      <c r="CRS30" s="187"/>
      <c r="CRT30" s="187"/>
      <c r="CRU30" s="187"/>
      <c r="CRV30" s="187"/>
      <c r="CRW30" s="187"/>
      <c r="CRX30" s="187"/>
      <c r="CRY30" s="187"/>
      <c r="CRZ30" s="187"/>
      <c r="CSA30" s="187"/>
      <c r="CSB30" s="187"/>
      <c r="CSC30" s="187"/>
      <c r="CSD30" s="187"/>
      <c r="CSE30" s="187"/>
      <c r="CSF30" s="187"/>
      <c r="CSG30" s="187"/>
      <c r="CSH30" s="187"/>
      <c r="CSI30" s="187"/>
      <c r="CSJ30" s="187"/>
      <c r="CSK30" s="187"/>
      <c r="CSL30" s="187"/>
      <c r="CSM30" s="187"/>
      <c r="CSN30" s="187"/>
      <c r="CSO30" s="187"/>
      <c r="CSP30" s="187"/>
      <c r="CSQ30" s="187"/>
      <c r="CSR30" s="187"/>
      <c r="CSS30" s="187"/>
      <c r="CST30" s="187"/>
      <c r="CSU30" s="187"/>
      <c r="CSV30" s="187"/>
      <c r="CSW30" s="187"/>
      <c r="CSX30" s="187"/>
      <c r="CSY30" s="187"/>
      <c r="CSZ30" s="187"/>
      <c r="CTA30" s="187"/>
      <c r="CTB30" s="187"/>
      <c r="CTC30" s="187"/>
      <c r="CTD30" s="187"/>
      <c r="CTE30" s="187"/>
      <c r="CTF30" s="187"/>
      <c r="CTG30" s="187"/>
      <c r="CTH30" s="187"/>
      <c r="CTI30" s="187"/>
      <c r="CTJ30" s="187"/>
      <c r="CTK30" s="187"/>
      <c r="CTL30" s="187"/>
      <c r="CTM30" s="187"/>
      <c r="CTN30" s="187"/>
      <c r="CTO30" s="187"/>
      <c r="CTP30" s="187"/>
      <c r="CTQ30" s="187"/>
      <c r="CTR30" s="187"/>
      <c r="CTS30" s="187"/>
      <c r="CTT30" s="187"/>
      <c r="CTU30" s="187"/>
      <c r="CTV30" s="187"/>
      <c r="CTW30" s="187"/>
      <c r="CTX30" s="187"/>
      <c r="CTY30" s="187"/>
      <c r="CTZ30" s="187"/>
      <c r="CUA30" s="187"/>
      <c r="CUB30" s="187"/>
      <c r="CUC30" s="187"/>
      <c r="CUD30" s="187"/>
      <c r="CUE30" s="187"/>
      <c r="CUF30" s="187"/>
      <c r="CUG30" s="187"/>
      <c r="CUH30" s="187"/>
      <c r="CUI30" s="187"/>
      <c r="CUJ30" s="187"/>
      <c r="CUK30" s="187"/>
      <c r="CUL30" s="187"/>
      <c r="CUM30" s="187"/>
      <c r="CUN30" s="187"/>
      <c r="CUO30" s="187"/>
      <c r="CUP30" s="187"/>
      <c r="CUQ30" s="187"/>
      <c r="CUR30" s="187"/>
      <c r="CUS30" s="187"/>
      <c r="CUT30" s="187"/>
      <c r="CUU30" s="187"/>
      <c r="CUV30" s="187"/>
      <c r="CUW30" s="187"/>
      <c r="CUX30" s="187"/>
      <c r="CUY30" s="187"/>
      <c r="CUZ30" s="187"/>
      <c r="CVA30" s="187"/>
      <c r="CVB30" s="187"/>
      <c r="CVC30" s="187"/>
      <c r="CVD30" s="187"/>
      <c r="CVE30" s="187"/>
      <c r="CVF30" s="187"/>
      <c r="CVG30" s="187"/>
      <c r="CVH30" s="187"/>
      <c r="CVI30" s="187"/>
      <c r="CVJ30" s="187"/>
      <c r="CVK30" s="187"/>
      <c r="CVL30" s="187"/>
      <c r="CVM30" s="187"/>
      <c r="CVN30" s="187"/>
      <c r="CVO30" s="187"/>
      <c r="CVP30" s="187"/>
      <c r="CVQ30" s="187"/>
      <c r="CVR30" s="187"/>
      <c r="CVS30" s="187"/>
      <c r="CVT30" s="187"/>
      <c r="CVU30" s="187"/>
      <c r="CVV30" s="187"/>
      <c r="CVW30" s="187"/>
      <c r="CVX30" s="187"/>
      <c r="CVY30" s="187"/>
      <c r="CVZ30" s="187"/>
      <c r="CWA30" s="187"/>
      <c r="CWB30" s="187"/>
      <c r="CWC30" s="187"/>
      <c r="CWD30" s="187"/>
      <c r="CWE30" s="187"/>
      <c r="CWF30" s="187"/>
      <c r="CWG30" s="187"/>
      <c r="CWH30" s="187"/>
      <c r="CWI30" s="187"/>
      <c r="CWJ30" s="187"/>
      <c r="CWK30" s="187"/>
      <c r="CWL30" s="187"/>
      <c r="CWM30" s="187"/>
      <c r="CWN30" s="187"/>
      <c r="CWO30" s="187"/>
      <c r="CWP30" s="187"/>
      <c r="CWQ30" s="187"/>
      <c r="CWR30" s="187"/>
      <c r="CWS30" s="187"/>
      <c r="CWT30" s="187"/>
      <c r="CWU30" s="187"/>
      <c r="CWV30" s="187"/>
      <c r="CWW30" s="187"/>
      <c r="CWX30" s="187"/>
      <c r="CWY30" s="187"/>
      <c r="CWZ30" s="187"/>
      <c r="CXA30" s="187"/>
      <c r="CXB30" s="187"/>
      <c r="CXC30" s="187"/>
      <c r="CXD30" s="187"/>
      <c r="CXE30" s="187"/>
      <c r="CXF30" s="187"/>
      <c r="CXG30" s="187"/>
      <c r="CXH30" s="187"/>
      <c r="CXI30" s="187"/>
      <c r="CXJ30" s="187"/>
      <c r="CXK30" s="187"/>
      <c r="CXL30" s="187"/>
      <c r="CXM30" s="187"/>
      <c r="CXN30" s="187"/>
      <c r="CXO30" s="187"/>
      <c r="CXP30" s="187"/>
      <c r="CXQ30" s="187"/>
      <c r="CXR30" s="187"/>
      <c r="CXS30" s="187"/>
      <c r="CXT30" s="187"/>
      <c r="CXU30" s="187"/>
      <c r="CXV30" s="187"/>
      <c r="CXW30" s="187"/>
      <c r="CXX30" s="187"/>
      <c r="CXY30" s="187"/>
      <c r="CXZ30" s="187"/>
      <c r="CYA30" s="187"/>
      <c r="CYB30" s="187"/>
      <c r="CYC30" s="187"/>
      <c r="CYD30" s="187"/>
      <c r="CYE30" s="187"/>
      <c r="CYF30" s="187"/>
      <c r="CYG30" s="187"/>
      <c r="CYH30" s="187"/>
      <c r="CYI30" s="187"/>
      <c r="CYJ30" s="187"/>
      <c r="CYK30" s="187"/>
      <c r="CYL30" s="187"/>
      <c r="CYM30" s="187"/>
      <c r="CYN30" s="187"/>
      <c r="CYO30" s="187"/>
      <c r="CYP30" s="187"/>
      <c r="CYQ30" s="187"/>
      <c r="CYR30" s="187"/>
      <c r="CYS30" s="187"/>
      <c r="CYT30" s="187"/>
      <c r="CYU30" s="187"/>
      <c r="CYV30" s="187"/>
      <c r="CYW30" s="187"/>
      <c r="CYX30" s="187"/>
      <c r="CYY30" s="187"/>
      <c r="CYZ30" s="187"/>
      <c r="CZA30" s="187"/>
      <c r="CZB30" s="187"/>
      <c r="CZC30" s="187"/>
      <c r="CZD30" s="187"/>
      <c r="CZE30" s="187"/>
      <c r="CZF30" s="187"/>
      <c r="CZG30" s="187"/>
      <c r="CZH30" s="187"/>
      <c r="CZI30" s="187"/>
      <c r="CZJ30" s="187"/>
      <c r="CZK30" s="187"/>
      <c r="CZL30" s="187"/>
      <c r="CZM30" s="187"/>
      <c r="CZN30" s="187"/>
      <c r="CZO30" s="187"/>
      <c r="CZP30" s="187"/>
      <c r="CZQ30" s="187"/>
      <c r="CZR30" s="187"/>
      <c r="CZS30" s="187"/>
      <c r="CZT30" s="187"/>
      <c r="CZU30" s="187"/>
      <c r="CZV30" s="187"/>
      <c r="CZW30" s="187"/>
      <c r="CZX30" s="187"/>
      <c r="CZY30" s="187"/>
      <c r="CZZ30" s="187"/>
      <c r="DAA30" s="187"/>
      <c r="DAB30" s="187"/>
      <c r="DAC30" s="187"/>
      <c r="DAD30" s="187"/>
      <c r="DAE30" s="187"/>
      <c r="DAF30" s="187"/>
      <c r="DAG30" s="187"/>
      <c r="DAH30" s="187"/>
      <c r="DAI30" s="187"/>
      <c r="DAJ30" s="187"/>
      <c r="DAK30" s="187"/>
      <c r="DAL30" s="187"/>
      <c r="DAM30" s="187"/>
      <c r="DAN30" s="187"/>
      <c r="DAO30" s="187"/>
      <c r="DAP30" s="187"/>
      <c r="DAQ30" s="187"/>
      <c r="DAR30" s="187"/>
      <c r="DAS30" s="187"/>
      <c r="DAT30" s="187"/>
      <c r="DAU30" s="187"/>
      <c r="DAV30" s="187"/>
      <c r="DAW30" s="187"/>
      <c r="DAX30" s="187"/>
      <c r="DAY30" s="187"/>
      <c r="DAZ30" s="187"/>
      <c r="DBA30" s="187"/>
      <c r="DBB30" s="187"/>
      <c r="DBC30" s="187"/>
      <c r="DBD30" s="187"/>
      <c r="DBE30" s="187"/>
      <c r="DBF30" s="187"/>
      <c r="DBG30" s="187"/>
      <c r="DBH30" s="187"/>
      <c r="DBI30" s="187"/>
      <c r="DBJ30" s="187"/>
      <c r="DBK30" s="187"/>
      <c r="DBL30" s="187"/>
      <c r="DBM30" s="187"/>
      <c r="DBN30" s="187"/>
      <c r="DBO30" s="187"/>
      <c r="DBP30" s="187"/>
      <c r="DBQ30" s="187"/>
      <c r="DBR30" s="187"/>
      <c r="DBS30" s="187"/>
      <c r="DBT30" s="187"/>
      <c r="DBU30" s="187"/>
      <c r="DBV30" s="187"/>
      <c r="DBW30" s="187"/>
      <c r="DBX30" s="187"/>
      <c r="DBY30" s="187"/>
      <c r="DBZ30" s="187"/>
      <c r="DCA30" s="187"/>
      <c r="DCB30" s="187"/>
      <c r="DCC30" s="187"/>
      <c r="DCD30" s="187"/>
      <c r="DCE30" s="187"/>
      <c r="DCF30" s="187"/>
      <c r="DCG30" s="187"/>
      <c r="DCH30" s="187"/>
      <c r="DCI30" s="187"/>
      <c r="DCJ30" s="187"/>
      <c r="DCK30" s="187"/>
      <c r="DCL30" s="187"/>
      <c r="DCM30" s="187"/>
      <c r="DCN30" s="187"/>
      <c r="DCO30" s="187"/>
      <c r="DCP30" s="187"/>
      <c r="DCQ30" s="187"/>
      <c r="DCR30" s="187"/>
      <c r="DCS30" s="187"/>
      <c r="DCT30" s="187"/>
      <c r="DCU30" s="187"/>
      <c r="DCV30" s="187"/>
      <c r="DCW30" s="187"/>
      <c r="DCX30" s="187"/>
      <c r="DCY30" s="187"/>
      <c r="DCZ30" s="187"/>
      <c r="DDA30" s="187"/>
      <c r="DDB30" s="187"/>
      <c r="DDC30" s="187"/>
      <c r="DDD30" s="187"/>
      <c r="DDE30" s="187"/>
      <c r="DDF30" s="187"/>
      <c r="DDG30" s="187"/>
      <c r="DDH30" s="187"/>
      <c r="DDI30" s="187"/>
      <c r="DDJ30" s="187"/>
      <c r="DDK30" s="187"/>
      <c r="DDL30" s="187"/>
      <c r="DDM30" s="187"/>
      <c r="DDN30" s="187"/>
      <c r="DDO30" s="187"/>
      <c r="DDP30" s="187"/>
      <c r="DDQ30" s="187"/>
      <c r="DDR30" s="187"/>
      <c r="DDS30" s="187"/>
      <c r="DDT30" s="187"/>
      <c r="DDU30" s="187"/>
      <c r="DDV30" s="187"/>
      <c r="DDW30" s="187"/>
      <c r="DDX30" s="187"/>
      <c r="DDY30" s="187"/>
      <c r="DDZ30" s="187"/>
      <c r="DEA30" s="187"/>
      <c r="DEB30" s="187"/>
      <c r="DEC30" s="187"/>
      <c r="DED30" s="187"/>
      <c r="DEE30" s="187"/>
      <c r="DEF30" s="187"/>
      <c r="DEG30" s="187"/>
      <c r="DEH30" s="187"/>
      <c r="DEI30" s="187"/>
      <c r="DEJ30" s="187"/>
      <c r="DEK30" s="187"/>
      <c r="DEL30" s="187"/>
      <c r="DEM30" s="187"/>
      <c r="DEN30" s="187"/>
      <c r="DEO30" s="187"/>
      <c r="DEP30" s="187"/>
      <c r="DEQ30" s="187"/>
      <c r="DER30" s="187"/>
      <c r="DES30" s="187"/>
      <c r="DET30" s="187"/>
      <c r="DEU30" s="187"/>
      <c r="DEV30" s="187"/>
      <c r="DEW30" s="187"/>
      <c r="DEX30" s="187"/>
      <c r="DEY30" s="187"/>
      <c r="DEZ30" s="187"/>
      <c r="DFA30" s="187"/>
      <c r="DFB30" s="187"/>
      <c r="DFC30" s="187"/>
      <c r="DFD30" s="187"/>
      <c r="DFE30" s="187"/>
      <c r="DFF30" s="187"/>
      <c r="DFG30" s="187"/>
      <c r="DFH30" s="187"/>
      <c r="DFI30" s="187"/>
      <c r="DFJ30" s="187"/>
      <c r="DFK30" s="187"/>
      <c r="DFL30" s="187"/>
      <c r="DFM30" s="187"/>
      <c r="DFN30" s="187"/>
      <c r="DFO30" s="187"/>
      <c r="DFP30" s="187"/>
      <c r="DFQ30" s="187"/>
      <c r="DFR30" s="187"/>
      <c r="DFS30" s="187"/>
      <c r="DFT30" s="187"/>
      <c r="DFU30" s="187"/>
      <c r="DFV30" s="187"/>
      <c r="DFW30" s="187"/>
      <c r="DFX30" s="187"/>
      <c r="DFY30" s="187"/>
      <c r="DFZ30" s="187"/>
      <c r="DGA30" s="187"/>
      <c r="DGB30" s="187"/>
      <c r="DGC30" s="187"/>
      <c r="DGD30" s="187"/>
      <c r="DGE30" s="187"/>
      <c r="DGF30" s="187"/>
      <c r="DGG30" s="187"/>
      <c r="DGH30" s="187"/>
      <c r="DGI30" s="187"/>
      <c r="DGJ30" s="187"/>
      <c r="DGK30" s="187"/>
      <c r="DGL30" s="187"/>
      <c r="DGM30" s="187"/>
      <c r="DGN30" s="187"/>
      <c r="DGO30" s="187"/>
      <c r="DGP30" s="187"/>
      <c r="DGQ30" s="187"/>
      <c r="DGR30" s="187"/>
      <c r="DGS30" s="187"/>
      <c r="DGT30" s="187"/>
      <c r="DGU30" s="187"/>
      <c r="DGV30" s="187"/>
      <c r="DGW30" s="187"/>
      <c r="DGX30" s="187"/>
      <c r="DGY30" s="187"/>
      <c r="DGZ30" s="187"/>
      <c r="DHA30" s="187"/>
      <c r="DHB30" s="187"/>
      <c r="DHC30" s="187"/>
      <c r="DHD30" s="187"/>
      <c r="DHE30" s="187"/>
      <c r="DHF30" s="187"/>
      <c r="DHG30" s="187"/>
      <c r="DHH30" s="187"/>
      <c r="DHI30" s="187"/>
      <c r="DHJ30" s="187"/>
      <c r="DHK30" s="187"/>
      <c r="DHL30" s="187"/>
      <c r="DHM30" s="187"/>
      <c r="DHN30" s="187"/>
      <c r="DHO30" s="187"/>
      <c r="DHP30" s="187"/>
      <c r="DHQ30" s="187"/>
      <c r="DHR30" s="187"/>
      <c r="DHS30" s="187"/>
      <c r="DHT30" s="187"/>
      <c r="DHU30" s="187"/>
      <c r="DHV30" s="187"/>
      <c r="DHW30" s="187"/>
      <c r="DHX30" s="187"/>
      <c r="DHY30" s="187"/>
      <c r="DHZ30" s="187"/>
      <c r="DIA30" s="187"/>
      <c r="DIB30" s="187"/>
      <c r="DIC30" s="187"/>
      <c r="DID30" s="187"/>
      <c r="DIE30" s="187"/>
      <c r="DIF30" s="187"/>
      <c r="DIG30" s="187"/>
      <c r="DIH30" s="187"/>
      <c r="DII30" s="187"/>
      <c r="DIJ30" s="187"/>
      <c r="DIK30" s="187"/>
      <c r="DIL30" s="187"/>
      <c r="DIM30" s="187"/>
      <c r="DIN30" s="187"/>
      <c r="DIO30" s="187"/>
      <c r="DIP30" s="187"/>
    </row>
    <row r="31" spans="1:2954">
      <c r="M31" s="1235"/>
      <c r="N31" s="1235"/>
      <c r="O31" s="1235"/>
      <c r="P31" s="1235"/>
      <c r="Q31" s="1235"/>
      <c r="S31" s="187"/>
      <c r="T31" s="187"/>
      <c r="U31" s="187"/>
      <c r="V31" s="187"/>
      <c r="W31" s="187"/>
      <c r="X31" s="187"/>
      <c r="Y31" s="187"/>
      <c r="Z31" s="187"/>
      <c r="AA31" s="187"/>
      <c r="AB31" s="187"/>
      <c r="AC31" s="187"/>
      <c r="AD31" s="187"/>
      <c r="AE31" s="187"/>
      <c r="AF31" s="187"/>
      <c r="AG31" s="187"/>
      <c r="AH31" s="187"/>
      <c r="AI31" s="187"/>
      <c r="AJ31" s="187"/>
      <c r="AK31" s="187"/>
      <c r="AL31" s="187"/>
      <c r="AM31" s="187"/>
      <c r="AN31" s="187"/>
      <c r="AO31" s="187"/>
      <c r="AP31" s="187"/>
      <c r="AQ31" s="187"/>
      <c r="AR31" s="187"/>
      <c r="AS31" s="187"/>
      <c r="AT31" s="187"/>
      <c r="AU31" s="187"/>
      <c r="AV31" s="187"/>
      <c r="AW31" s="187"/>
      <c r="AX31" s="187"/>
      <c r="AY31" s="187"/>
      <c r="AZ31" s="187"/>
      <c r="BA31" s="187"/>
      <c r="BB31" s="187"/>
      <c r="BC31" s="187"/>
      <c r="BD31" s="187"/>
      <c r="BE31" s="187"/>
      <c r="BF31" s="187"/>
      <c r="BG31" s="187"/>
      <c r="BH31" s="187"/>
      <c r="BI31" s="187"/>
      <c r="BJ31" s="187"/>
      <c r="BK31" s="187"/>
      <c r="BL31" s="187"/>
      <c r="BM31" s="187"/>
      <c r="BN31" s="187"/>
      <c r="BO31" s="187"/>
      <c r="BP31" s="187"/>
      <c r="BQ31" s="187"/>
      <c r="BR31" s="187"/>
      <c r="BS31" s="187"/>
      <c r="BT31" s="187"/>
      <c r="BU31" s="187"/>
      <c r="BV31" s="187"/>
      <c r="BW31" s="187"/>
      <c r="BX31" s="187"/>
      <c r="BY31" s="187"/>
      <c r="BZ31" s="187"/>
      <c r="CA31" s="187"/>
      <c r="CB31" s="187"/>
      <c r="CC31" s="187"/>
      <c r="CD31" s="187"/>
      <c r="CE31" s="187"/>
      <c r="CF31" s="187"/>
      <c r="CG31" s="187"/>
      <c r="CH31" s="187"/>
      <c r="CI31" s="187"/>
      <c r="CJ31" s="187"/>
      <c r="CK31" s="187"/>
      <c r="CL31" s="187"/>
      <c r="CM31" s="187"/>
      <c r="CN31" s="187"/>
      <c r="CO31" s="187"/>
      <c r="CP31" s="187"/>
      <c r="CQ31" s="187"/>
      <c r="CR31" s="187"/>
      <c r="CS31" s="187"/>
      <c r="CT31" s="187"/>
      <c r="CU31" s="187"/>
      <c r="CV31" s="187"/>
      <c r="CW31" s="187"/>
      <c r="CX31" s="187"/>
      <c r="CY31" s="187"/>
      <c r="CZ31" s="187"/>
      <c r="DA31" s="187"/>
      <c r="DB31" s="187"/>
      <c r="DC31" s="187"/>
      <c r="DD31" s="187"/>
      <c r="DE31" s="187"/>
      <c r="DF31" s="187"/>
      <c r="DG31" s="187"/>
      <c r="DH31" s="187"/>
      <c r="DI31" s="187"/>
      <c r="DJ31" s="187"/>
      <c r="DK31" s="187"/>
      <c r="DL31" s="187"/>
      <c r="DM31" s="187"/>
      <c r="DN31" s="187"/>
      <c r="DO31" s="187"/>
      <c r="DP31" s="187"/>
      <c r="DQ31" s="187"/>
      <c r="DR31" s="187"/>
      <c r="DS31" s="187"/>
      <c r="DT31" s="187"/>
      <c r="DU31" s="187"/>
      <c r="DV31" s="187"/>
      <c r="DW31" s="187"/>
      <c r="DX31" s="187"/>
      <c r="DY31" s="187"/>
      <c r="DZ31" s="187"/>
      <c r="EA31" s="187"/>
      <c r="EB31" s="187"/>
      <c r="EC31" s="187"/>
      <c r="ED31" s="187"/>
      <c r="EE31" s="187"/>
      <c r="EF31" s="187"/>
      <c r="EG31" s="187"/>
      <c r="EH31" s="187"/>
      <c r="EI31" s="187"/>
      <c r="EJ31" s="187"/>
      <c r="EK31" s="187"/>
      <c r="EL31" s="187"/>
      <c r="EM31" s="187"/>
      <c r="EN31" s="187"/>
      <c r="EO31" s="187"/>
      <c r="EP31" s="187"/>
      <c r="EQ31" s="187"/>
      <c r="ER31" s="187"/>
      <c r="ES31" s="187"/>
      <c r="ET31" s="187"/>
      <c r="EU31" s="187"/>
      <c r="EV31" s="187"/>
      <c r="EW31" s="187"/>
      <c r="EX31" s="187"/>
      <c r="EY31" s="187"/>
      <c r="EZ31" s="187"/>
      <c r="FA31" s="187"/>
      <c r="FB31" s="187"/>
      <c r="FC31" s="187"/>
      <c r="FD31" s="187"/>
      <c r="FE31" s="187"/>
      <c r="FF31" s="187"/>
      <c r="FG31" s="187"/>
      <c r="FH31" s="187"/>
      <c r="FI31" s="187"/>
      <c r="FJ31" s="187"/>
      <c r="FK31" s="187"/>
      <c r="FL31" s="187"/>
      <c r="FM31" s="187"/>
      <c r="FN31" s="187"/>
      <c r="FO31" s="187"/>
      <c r="FP31" s="187"/>
      <c r="FQ31" s="187"/>
      <c r="FR31" s="187"/>
      <c r="FS31" s="187"/>
      <c r="FT31" s="187"/>
      <c r="FU31" s="187"/>
      <c r="FV31" s="187"/>
      <c r="FW31" s="187"/>
      <c r="FX31" s="187"/>
      <c r="FY31" s="187"/>
      <c r="FZ31" s="187"/>
      <c r="GA31" s="187"/>
      <c r="GB31" s="187"/>
      <c r="GC31" s="187"/>
      <c r="GD31" s="187"/>
      <c r="GE31" s="187"/>
      <c r="GF31" s="187"/>
      <c r="GG31" s="187"/>
      <c r="GH31" s="187"/>
      <c r="GI31" s="187"/>
      <c r="GJ31" s="187"/>
      <c r="GK31" s="187"/>
      <c r="GL31" s="187"/>
      <c r="GM31" s="187"/>
      <c r="GN31" s="187"/>
      <c r="GO31" s="187"/>
      <c r="GP31" s="187"/>
      <c r="GQ31" s="187"/>
      <c r="GR31" s="187"/>
      <c r="GS31" s="187"/>
      <c r="GT31" s="187"/>
      <c r="GU31" s="187"/>
      <c r="GV31" s="187"/>
      <c r="GW31" s="187"/>
      <c r="GX31" s="187"/>
      <c r="GY31" s="187"/>
      <c r="GZ31" s="187"/>
      <c r="HA31" s="187"/>
      <c r="HB31" s="187"/>
      <c r="HC31" s="187"/>
      <c r="HD31" s="187"/>
      <c r="HE31" s="187"/>
      <c r="HF31" s="187"/>
      <c r="HG31" s="187"/>
      <c r="HH31" s="187"/>
      <c r="HI31" s="187"/>
      <c r="HJ31" s="187"/>
      <c r="HK31" s="187"/>
      <c r="HL31" s="187"/>
      <c r="HM31" s="187"/>
      <c r="HN31" s="187"/>
      <c r="HO31" s="187"/>
      <c r="HP31" s="187"/>
      <c r="HQ31" s="187"/>
      <c r="HR31" s="187"/>
      <c r="HS31" s="187"/>
      <c r="HT31" s="187"/>
      <c r="HU31" s="187"/>
      <c r="HV31" s="187"/>
      <c r="HW31" s="187"/>
      <c r="HX31" s="187"/>
      <c r="HY31" s="187"/>
      <c r="HZ31" s="187"/>
      <c r="IA31" s="187"/>
      <c r="IB31" s="187"/>
      <c r="IC31" s="187"/>
      <c r="ID31" s="187"/>
      <c r="IE31" s="187"/>
      <c r="IF31" s="187"/>
      <c r="IG31" s="187"/>
      <c r="IH31" s="187"/>
      <c r="II31" s="187"/>
      <c r="IJ31" s="187"/>
      <c r="IK31" s="187"/>
      <c r="IL31" s="187"/>
      <c r="IM31" s="187"/>
      <c r="IN31" s="187"/>
      <c r="IO31" s="187"/>
      <c r="IP31" s="187"/>
      <c r="IQ31" s="187"/>
      <c r="IR31" s="187"/>
      <c r="IS31" s="187"/>
      <c r="IT31" s="187"/>
      <c r="IU31" s="187"/>
      <c r="IV31" s="187"/>
      <c r="IW31" s="187"/>
      <c r="IX31" s="187"/>
      <c r="IY31" s="187"/>
      <c r="IZ31" s="187"/>
      <c r="JA31" s="187"/>
      <c r="JB31" s="187"/>
      <c r="JC31" s="187"/>
      <c r="JD31" s="187"/>
      <c r="JE31" s="187"/>
      <c r="JF31" s="187"/>
      <c r="JG31" s="187"/>
      <c r="JH31" s="187"/>
      <c r="JI31" s="187"/>
      <c r="JJ31" s="187"/>
      <c r="JK31" s="187"/>
      <c r="JL31" s="187"/>
      <c r="JM31" s="187"/>
      <c r="JN31" s="187"/>
      <c r="JO31" s="187"/>
      <c r="JP31" s="187"/>
      <c r="JQ31" s="187"/>
      <c r="JR31" s="187"/>
      <c r="JS31" s="187"/>
      <c r="JT31" s="187"/>
      <c r="JU31" s="187"/>
      <c r="JV31" s="187"/>
      <c r="JW31" s="187"/>
      <c r="JX31" s="187"/>
      <c r="JY31" s="187"/>
      <c r="JZ31" s="187"/>
      <c r="KA31" s="187"/>
      <c r="KB31" s="187"/>
      <c r="KC31" s="187"/>
      <c r="KD31" s="187"/>
      <c r="KE31" s="187"/>
      <c r="KF31" s="187"/>
      <c r="KG31" s="187"/>
      <c r="KH31" s="187"/>
      <c r="KI31" s="187"/>
      <c r="KJ31" s="187"/>
      <c r="KK31" s="187"/>
      <c r="KL31" s="187"/>
      <c r="KM31" s="187"/>
      <c r="KN31" s="187"/>
      <c r="KO31" s="187"/>
      <c r="KP31" s="187"/>
      <c r="KQ31" s="187"/>
      <c r="KR31" s="187"/>
      <c r="KS31" s="187"/>
      <c r="KT31" s="187"/>
      <c r="KU31" s="187"/>
      <c r="KV31" s="187"/>
      <c r="KW31" s="187"/>
      <c r="KX31" s="187"/>
      <c r="KY31" s="187"/>
      <c r="KZ31" s="187"/>
      <c r="LA31" s="187"/>
      <c r="LB31" s="187"/>
      <c r="LC31" s="187"/>
      <c r="LD31" s="187"/>
      <c r="LE31" s="187"/>
      <c r="LF31" s="187"/>
      <c r="LG31" s="187"/>
      <c r="LH31" s="187"/>
      <c r="LI31" s="187"/>
      <c r="LJ31" s="187"/>
      <c r="LK31" s="187"/>
      <c r="LL31" s="187"/>
      <c r="LM31" s="187"/>
      <c r="LN31" s="187"/>
      <c r="LO31" s="187"/>
      <c r="LP31" s="187"/>
      <c r="LQ31" s="187"/>
      <c r="LR31" s="187"/>
      <c r="LS31" s="187"/>
      <c r="LT31" s="187"/>
      <c r="LU31" s="187"/>
      <c r="LV31" s="187"/>
      <c r="LW31" s="187"/>
      <c r="LX31" s="187"/>
      <c r="LY31" s="187"/>
      <c r="LZ31" s="187"/>
      <c r="MA31" s="187"/>
      <c r="MB31" s="187"/>
      <c r="MC31" s="187"/>
      <c r="MD31" s="187"/>
      <c r="ME31" s="187"/>
      <c r="MF31" s="187"/>
      <c r="MG31" s="187"/>
      <c r="MH31" s="187"/>
      <c r="MI31" s="187"/>
      <c r="MJ31" s="187"/>
      <c r="MK31" s="187"/>
      <c r="ML31" s="187"/>
      <c r="MM31" s="187"/>
      <c r="MN31" s="187"/>
      <c r="MO31" s="187"/>
      <c r="MP31" s="187"/>
      <c r="MQ31" s="187"/>
      <c r="MR31" s="187"/>
      <c r="MS31" s="187"/>
      <c r="MT31" s="187"/>
      <c r="MU31" s="187"/>
      <c r="MV31" s="187"/>
      <c r="MW31" s="187"/>
      <c r="MX31" s="187"/>
      <c r="MY31" s="187"/>
      <c r="MZ31" s="187"/>
      <c r="NA31" s="187"/>
      <c r="NB31" s="187"/>
      <c r="NC31" s="187"/>
      <c r="ND31" s="187"/>
      <c r="NE31" s="187"/>
      <c r="NF31" s="187"/>
      <c r="NG31" s="187"/>
      <c r="NH31" s="187"/>
      <c r="NI31" s="187"/>
      <c r="NJ31" s="187"/>
      <c r="NK31" s="187"/>
      <c r="NL31" s="187"/>
      <c r="NM31" s="187"/>
      <c r="NN31" s="187"/>
      <c r="NO31" s="187"/>
      <c r="NP31" s="187"/>
      <c r="NQ31" s="187"/>
      <c r="NR31" s="187"/>
      <c r="NS31" s="187"/>
      <c r="NT31" s="187"/>
      <c r="NU31" s="187"/>
      <c r="NV31" s="187"/>
      <c r="NW31" s="187"/>
      <c r="NX31" s="187"/>
      <c r="NY31" s="187"/>
      <c r="NZ31" s="187"/>
      <c r="OA31" s="187"/>
      <c r="OB31" s="187"/>
      <c r="OC31" s="187"/>
      <c r="OD31" s="187"/>
      <c r="OE31" s="187"/>
      <c r="OF31" s="187"/>
      <c r="OG31" s="187"/>
      <c r="OH31" s="187"/>
      <c r="OI31" s="187"/>
      <c r="OJ31" s="187"/>
      <c r="OK31" s="187"/>
      <c r="OL31" s="187"/>
      <c r="OM31" s="187"/>
      <c r="ON31" s="187"/>
      <c r="OO31" s="187"/>
      <c r="OP31" s="187"/>
      <c r="OQ31" s="187"/>
      <c r="OR31" s="187"/>
      <c r="OS31" s="187"/>
      <c r="OT31" s="187"/>
      <c r="OU31" s="187"/>
      <c r="OV31" s="187"/>
      <c r="OW31" s="187"/>
      <c r="OX31" s="187"/>
      <c r="OY31" s="187"/>
      <c r="OZ31" s="187"/>
      <c r="PA31" s="187"/>
      <c r="PB31" s="187"/>
      <c r="PC31" s="187"/>
      <c r="PD31" s="187"/>
      <c r="PE31" s="187"/>
      <c r="PF31" s="187"/>
      <c r="PG31" s="187"/>
      <c r="PH31" s="187"/>
      <c r="PI31" s="187"/>
      <c r="PJ31" s="187"/>
      <c r="PK31" s="187"/>
      <c r="PL31" s="187"/>
      <c r="PM31" s="187"/>
      <c r="PN31" s="187"/>
      <c r="PO31" s="187"/>
      <c r="PP31" s="187"/>
      <c r="PQ31" s="187"/>
      <c r="PR31" s="187"/>
      <c r="PS31" s="187"/>
      <c r="PT31" s="187"/>
      <c r="PU31" s="187"/>
      <c r="PV31" s="187"/>
      <c r="PW31" s="187"/>
      <c r="PX31" s="187"/>
      <c r="PY31" s="187"/>
      <c r="PZ31" s="187"/>
      <c r="QA31" s="187"/>
      <c r="QB31" s="187"/>
      <c r="QC31" s="187"/>
      <c r="QD31" s="187"/>
      <c r="QE31" s="187"/>
      <c r="QF31" s="187"/>
      <c r="QG31" s="187"/>
      <c r="QH31" s="187"/>
      <c r="QI31" s="187"/>
      <c r="QJ31" s="187"/>
      <c r="QK31" s="187"/>
      <c r="QL31" s="187"/>
      <c r="QM31" s="187"/>
      <c r="QN31" s="187"/>
      <c r="QO31" s="187"/>
      <c r="QP31" s="187"/>
      <c r="QQ31" s="187"/>
      <c r="QR31" s="187"/>
      <c r="QS31" s="187"/>
      <c r="QT31" s="187"/>
      <c r="QU31" s="187"/>
      <c r="QV31" s="187"/>
      <c r="QW31" s="187"/>
      <c r="QX31" s="187"/>
      <c r="QY31" s="187"/>
      <c r="QZ31" s="187"/>
      <c r="RA31" s="187"/>
      <c r="RB31" s="187"/>
      <c r="RC31" s="187"/>
      <c r="RD31" s="187"/>
      <c r="RE31" s="187"/>
      <c r="RF31" s="187"/>
      <c r="RG31" s="187"/>
      <c r="RH31" s="187"/>
      <c r="RI31" s="187"/>
      <c r="RJ31" s="187"/>
      <c r="RK31" s="187"/>
      <c r="RL31" s="187"/>
      <c r="RM31" s="187"/>
      <c r="RN31" s="187"/>
      <c r="RO31" s="187"/>
      <c r="RP31" s="187"/>
      <c r="RQ31" s="187"/>
      <c r="RR31" s="187"/>
      <c r="RS31" s="187"/>
      <c r="RT31" s="187"/>
      <c r="RU31" s="187"/>
      <c r="RV31" s="187"/>
      <c r="RW31" s="187"/>
      <c r="RX31" s="187"/>
      <c r="RY31" s="187"/>
      <c r="RZ31" s="187"/>
      <c r="SA31" s="187"/>
      <c r="SB31" s="187"/>
      <c r="SC31" s="187"/>
      <c r="SD31" s="187"/>
      <c r="SE31" s="187"/>
      <c r="SF31" s="187"/>
      <c r="SG31" s="187"/>
      <c r="SH31" s="187"/>
      <c r="SI31" s="187"/>
      <c r="SJ31" s="187"/>
      <c r="SK31" s="187"/>
      <c r="SL31" s="187"/>
      <c r="SM31" s="187"/>
      <c r="SN31" s="187"/>
      <c r="SO31" s="187"/>
      <c r="SP31" s="187"/>
      <c r="SQ31" s="187"/>
      <c r="SR31" s="187"/>
      <c r="SS31" s="187"/>
      <c r="ST31" s="187"/>
      <c r="SU31" s="187"/>
      <c r="SV31" s="187"/>
      <c r="SW31" s="187"/>
      <c r="SX31" s="187"/>
      <c r="SY31" s="187"/>
      <c r="SZ31" s="187"/>
      <c r="TA31" s="187"/>
      <c r="TB31" s="187"/>
      <c r="TC31" s="187"/>
      <c r="TD31" s="187"/>
      <c r="TE31" s="187"/>
      <c r="TF31" s="187"/>
      <c r="TG31" s="187"/>
      <c r="TH31" s="187"/>
      <c r="TI31" s="187"/>
      <c r="TJ31" s="187"/>
      <c r="TK31" s="187"/>
      <c r="TL31" s="187"/>
      <c r="TM31" s="187"/>
      <c r="TN31" s="187"/>
      <c r="TO31" s="187"/>
      <c r="TP31" s="187"/>
      <c r="TQ31" s="187"/>
      <c r="TR31" s="187"/>
      <c r="TS31" s="187"/>
      <c r="TT31" s="187"/>
      <c r="TU31" s="187"/>
      <c r="TV31" s="187"/>
      <c r="TW31" s="187"/>
      <c r="TX31" s="187"/>
      <c r="TY31" s="187"/>
      <c r="TZ31" s="187"/>
      <c r="UA31" s="187"/>
      <c r="UB31" s="187"/>
      <c r="UC31" s="187"/>
      <c r="UD31" s="187"/>
      <c r="UE31" s="187"/>
      <c r="UF31" s="187"/>
      <c r="UG31" s="187"/>
      <c r="UH31" s="187"/>
      <c r="UI31" s="187"/>
      <c r="UJ31" s="187"/>
      <c r="UK31" s="187"/>
      <c r="UL31" s="187"/>
      <c r="UM31" s="187"/>
      <c r="UN31" s="187"/>
      <c r="UO31" s="187"/>
      <c r="UP31" s="187"/>
      <c r="UQ31" s="187"/>
      <c r="UR31" s="187"/>
      <c r="US31" s="187"/>
      <c r="UT31" s="187"/>
      <c r="UU31" s="187"/>
      <c r="UV31" s="187"/>
      <c r="UW31" s="187"/>
      <c r="UX31" s="187"/>
      <c r="UY31" s="187"/>
      <c r="UZ31" s="187"/>
      <c r="VA31" s="187"/>
      <c r="VB31" s="187"/>
      <c r="VC31" s="187"/>
      <c r="VD31" s="187"/>
      <c r="VE31" s="187"/>
      <c r="VF31" s="187"/>
      <c r="VG31" s="187"/>
      <c r="VH31" s="187"/>
      <c r="VI31" s="187"/>
      <c r="VJ31" s="187"/>
      <c r="VK31" s="187"/>
      <c r="VL31" s="187"/>
      <c r="VM31" s="187"/>
      <c r="VN31" s="187"/>
      <c r="VO31" s="187"/>
      <c r="VP31" s="187"/>
      <c r="VQ31" s="187"/>
      <c r="VR31" s="187"/>
      <c r="VS31" s="187"/>
      <c r="VT31" s="187"/>
      <c r="VU31" s="187"/>
      <c r="VV31" s="187"/>
      <c r="VW31" s="187"/>
      <c r="VX31" s="187"/>
      <c r="VY31" s="187"/>
      <c r="VZ31" s="187"/>
      <c r="WA31" s="187"/>
      <c r="WB31" s="187"/>
      <c r="WC31" s="187"/>
      <c r="WD31" s="187"/>
      <c r="WE31" s="187"/>
      <c r="WF31" s="187"/>
      <c r="WG31" s="187"/>
      <c r="WH31" s="187"/>
      <c r="WI31" s="187"/>
      <c r="WJ31" s="187"/>
      <c r="WK31" s="187"/>
      <c r="WL31" s="187"/>
      <c r="WM31" s="187"/>
      <c r="WN31" s="187"/>
      <c r="WO31" s="187"/>
      <c r="WP31" s="187"/>
      <c r="WQ31" s="187"/>
      <c r="WR31" s="187"/>
      <c r="WS31" s="187"/>
      <c r="WT31" s="187"/>
      <c r="WU31" s="187"/>
      <c r="WV31" s="187"/>
      <c r="WW31" s="187"/>
      <c r="WX31" s="187"/>
      <c r="WY31" s="187"/>
      <c r="WZ31" s="187"/>
      <c r="XA31" s="187"/>
      <c r="XB31" s="187"/>
      <c r="XC31" s="187"/>
      <c r="XD31" s="187"/>
      <c r="XE31" s="187"/>
      <c r="XF31" s="187"/>
      <c r="XG31" s="187"/>
      <c r="XH31" s="187"/>
      <c r="XI31" s="187"/>
      <c r="XJ31" s="187"/>
      <c r="XK31" s="187"/>
      <c r="XL31" s="187"/>
      <c r="XM31" s="187"/>
      <c r="XN31" s="187"/>
      <c r="XO31" s="187"/>
      <c r="XP31" s="187"/>
      <c r="XQ31" s="187"/>
      <c r="XR31" s="187"/>
      <c r="XS31" s="187"/>
      <c r="XT31" s="187"/>
      <c r="XU31" s="187"/>
      <c r="XV31" s="187"/>
      <c r="XW31" s="187"/>
      <c r="XX31" s="187"/>
      <c r="XY31" s="187"/>
      <c r="XZ31" s="187"/>
      <c r="YA31" s="187"/>
      <c r="YB31" s="187"/>
      <c r="YC31" s="187"/>
      <c r="YD31" s="187"/>
      <c r="YE31" s="187"/>
      <c r="YF31" s="187"/>
      <c r="YG31" s="187"/>
      <c r="YH31" s="187"/>
      <c r="YI31" s="187"/>
      <c r="YJ31" s="187"/>
      <c r="YK31" s="187"/>
      <c r="YL31" s="187"/>
      <c r="YM31" s="187"/>
      <c r="YN31" s="187"/>
      <c r="YO31" s="187"/>
      <c r="YP31" s="187"/>
      <c r="YQ31" s="187"/>
      <c r="YR31" s="187"/>
      <c r="YS31" s="187"/>
      <c r="YT31" s="187"/>
      <c r="YU31" s="187"/>
      <c r="YV31" s="187"/>
      <c r="YW31" s="187"/>
      <c r="YX31" s="187"/>
      <c r="YY31" s="187"/>
      <c r="YZ31" s="187"/>
      <c r="ZA31" s="187"/>
      <c r="ZB31" s="187"/>
      <c r="ZC31" s="187"/>
      <c r="ZD31" s="187"/>
      <c r="ZE31" s="187"/>
      <c r="ZF31" s="187"/>
      <c r="ZG31" s="187"/>
      <c r="ZH31" s="187"/>
      <c r="ZI31" s="187"/>
      <c r="ZJ31" s="187"/>
      <c r="ZK31" s="187"/>
      <c r="ZL31" s="187"/>
      <c r="ZM31" s="187"/>
      <c r="ZN31" s="187"/>
      <c r="ZO31" s="187"/>
      <c r="ZP31" s="187"/>
      <c r="ZQ31" s="187"/>
      <c r="ZR31" s="187"/>
      <c r="ZS31" s="187"/>
      <c r="ZT31" s="187"/>
      <c r="ZU31" s="187"/>
      <c r="ZV31" s="187"/>
      <c r="ZW31" s="187"/>
      <c r="ZX31" s="187"/>
      <c r="ZY31" s="187"/>
      <c r="ZZ31" s="187"/>
      <c r="AAA31" s="187"/>
      <c r="AAB31" s="187"/>
      <c r="AAC31" s="187"/>
      <c r="AAD31" s="187"/>
      <c r="AAE31" s="187"/>
      <c r="AAF31" s="187"/>
      <c r="AAG31" s="187"/>
      <c r="AAH31" s="187"/>
      <c r="AAI31" s="187"/>
      <c r="AAJ31" s="187"/>
      <c r="AAK31" s="187"/>
      <c r="AAL31" s="187"/>
      <c r="AAM31" s="187"/>
      <c r="AAN31" s="187"/>
      <c r="AAO31" s="187"/>
      <c r="AAP31" s="187"/>
      <c r="AAQ31" s="187"/>
      <c r="AAR31" s="187"/>
      <c r="AAS31" s="187"/>
      <c r="AAT31" s="187"/>
      <c r="AAU31" s="187"/>
      <c r="AAV31" s="187"/>
      <c r="AAW31" s="187"/>
      <c r="AAX31" s="187"/>
      <c r="AAY31" s="187"/>
      <c r="AAZ31" s="187"/>
      <c r="ABA31" s="187"/>
      <c r="ABB31" s="187"/>
      <c r="ABC31" s="187"/>
      <c r="ABD31" s="187"/>
      <c r="ABE31" s="187"/>
      <c r="ABF31" s="187"/>
      <c r="ABG31" s="187"/>
      <c r="ABH31" s="187"/>
      <c r="ABI31" s="187"/>
      <c r="ABJ31" s="187"/>
      <c r="ABK31" s="187"/>
      <c r="ABL31" s="187"/>
      <c r="ABM31" s="187"/>
      <c r="ABN31" s="187"/>
      <c r="ABO31" s="187"/>
      <c r="ABP31" s="187"/>
      <c r="ABQ31" s="187"/>
      <c r="ABR31" s="187"/>
      <c r="ABS31" s="187"/>
      <c r="ABT31" s="187"/>
      <c r="ABU31" s="187"/>
      <c r="ABV31" s="187"/>
      <c r="ABW31" s="187"/>
      <c r="ABX31" s="187"/>
      <c r="ABY31" s="187"/>
      <c r="ABZ31" s="187"/>
      <c r="ACA31" s="187"/>
      <c r="ACB31" s="187"/>
      <c r="ACC31" s="187"/>
      <c r="ACD31" s="187"/>
      <c r="ACE31" s="187"/>
      <c r="ACF31" s="187"/>
      <c r="ACG31" s="187"/>
      <c r="ACH31" s="187"/>
      <c r="ACI31" s="187"/>
      <c r="ACJ31" s="187"/>
      <c r="ACK31" s="187"/>
      <c r="ACL31" s="187"/>
      <c r="ACM31" s="187"/>
      <c r="ACN31" s="187"/>
      <c r="ACO31" s="187"/>
      <c r="ACP31" s="187"/>
      <c r="ACQ31" s="187"/>
      <c r="ACR31" s="187"/>
      <c r="ACS31" s="187"/>
      <c r="ACT31" s="187"/>
      <c r="ACU31" s="187"/>
      <c r="ACV31" s="187"/>
      <c r="ACW31" s="187"/>
      <c r="ACX31" s="187"/>
      <c r="ACY31" s="187"/>
      <c r="ACZ31" s="187"/>
      <c r="ADA31" s="187"/>
      <c r="ADB31" s="187"/>
      <c r="ADC31" s="187"/>
      <c r="ADD31" s="187"/>
      <c r="ADE31" s="187"/>
      <c r="ADF31" s="187"/>
      <c r="ADG31" s="187"/>
      <c r="ADH31" s="187"/>
      <c r="ADI31" s="187"/>
      <c r="ADJ31" s="187"/>
      <c r="ADK31" s="187"/>
      <c r="ADL31" s="187"/>
      <c r="ADM31" s="187"/>
      <c r="ADN31" s="187"/>
      <c r="ADO31" s="187"/>
      <c r="ADP31" s="187"/>
      <c r="ADQ31" s="187"/>
      <c r="ADR31" s="187"/>
      <c r="ADS31" s="187"/>
      <c r="ADT31" s="187"/>
      <c r="ADU31" s="187"/>
      <c r="ADV31" s="187"/>
      <c r="ADW31" s="187"/>
      <c r="ADX31" s="187"/>
      <c r="ADY31" s="187"/>
      <c r="ADZ31" s="187"/>
      <c r="AEA31" s="187"/>
      <c r="AEB31" s="187"/>
      <c r="AEC31" s="187"/>
      <c r="AED31" s="187"/>
      <c r="AEE31" s="187"/>
      <c r="AEF31" s="187"/>
      <c r="AEG31" s="187"/>
      <c r="AEH31" s="187"/>
      <c r="AEI31" s="187"/>
      <c r="AEJ31" s="187"/>
      <c r="AEK31" s="187"/>
      <c r="AEL31" s="187"/>
      <c r="AEM31" s="187"/>
      <c r="AEN31" s="187"/>
      <c r="AEO31" s="187"/>
      <c r="AEP31" s="187"/>
      <c r="AEQ31" s="187"/>
      <c r="AER31" s="187"/>
      <c r="AES31" s="187"/>
      <c r="AET31" s="187"/>
      <c r="AEU31" s="187"/>
      <c r="AEV31" s="187"/>
      <c r="AEW31" s="187"/>
      <c r="AEX31" s="187"/>
      <c r="AEY31" s="187"/>
      <c r="AEZ31" s="187"/>
      <c r="AFA31" s="187"/>
      <c r="AFB31" s="187"/>
      <c r="AFC31" s="187"/>
      <c r="AFD31" s="187"/>
      <c r="AFE31" s="187"/>
      <c r="AFF31" s="187"/>
      <c r="AFG31" s="187"/>
      <c r="AFH31" s="187"/>
      <c r="AFI31" s="187"/>
      <c r="AFJ31" s="187"/>
      <c r="AFK31" s="187"/>
      <c r="AFL31" s="187"/>
      <c r="AFM31" s="187"/>
      <c r="AFN31" s="187"/>
      <c r="AFO31" s="187"/>
      <c r="AFP31" s="187"/>
      <c r="AFQ31" s="187"/>
      <c r="AFR31" s="187"/>
      <c r="AFS31" s="187"/>
      <c r="AFT31" s="187"/>
      <c r="AFU31" s="187"/>
      <c r="AFV31" s="187"/>
      <c r="AFW31" s="187"/>
      <c r="AFX31" s="187"/>
      <c r="AFY31" s="187"/>
      <c r="AFZ31" s="187"/>
      <c r="AGA31" s="187"/>
      <c r="AGB31" s="187"/>
      <c r="AGC31" s="187"/>
      <c r="AGD31" s="187"/>
      <c r="AGE31" s="187"/>
      <c r="AGF31" s="187"/>
      <c r="AGG31" s="187"/>
      <c r="AGH31" s="187"/>
      <c r="AGI31" s="187"/>
      <c r="AGJ31" s="187"/>
      <c r="AGK31" s="187"/>
      <c r="AGL31" s="187"/>
      <c r="AGM31" s="187"/>
      <c r="AGN31" s="187"/>
      <c r="AGO31" s="187"/>
      <c r="AGP31" s="187"/>
      <c r="AGQ31" s="187"/>
      <c r="AGR31" s="187"/>
      <c r="AGS31" s="187"/>
      <c r="AGT31" s="187"/>
      <c r="AGU31" s="187"/>
      <c r="AGV31" s="187"/>
      <c r="AGW31" s="187"/>
      <c r="AGX31" s="187"/>
      <c r="AGY31" s="187"/>
      <c r="AGZ31" s="187"/>
      <c r="AHA31" s="187"/>
      <c r="AHB31" s="187"/>
      <c r="AHC31" s="187"/>
      <c r="AHD31" s="187"/>
      <c r="AHE31" s="187"/>
      <c r="AHF31" s="187"/>
      <c r="AHG31" s="187"/>
      <c r="AHH31" s="187"/>
      <c r="AHI31" s="187"/>
      <c r="AHJ31" s="187"/>
      <c r="AHK31" s="187"/>
      <c r="AHL31" s="187"/>
      <c r="AHM31" s="187"/>
      <c r="AHN31" s="187"/>
      <c r="AHO31" s="187"/>
      <c r="AHP31" s="187"/>
      <c r="AHQ31" s="187"/>
      <c r="AHR31" s="187"/>
      <c r="AHS31" s="187"/>
      <c r="AHT31" s="187"/>
      <c r="AHU31" s="187"/>
      <c r="AHV31" s="187"/>
      <c r="AHW31" s="187"/>
      <c r="AHX31" s="187"/>
      <c r="AHY31" s="187"/>
      <c r="AHZ31" s="187"/>
      <c r="AIA31" s="187"/>
      <c r="AIB31" s="187"/>
      <c r="AIC31" s="187"/>
      <c r="AID31" s="187"/>
      <c r="AIE31" s="187"/>
      <c r="AIF31" s="187"/>
      <c r="AIG31" s="187"/>
      <c r="AIH31" s="187"/>
      <c r="AII31" s="187"/>
      <c r="AIJ31" s="187"/>
      <c r="AIK31" s="187"/>
      <c r="AIL31" s="187"/>
      <c r="AIM31" s="187"/>
      <c r="AIN31" s="187"/>
      <c r="AIO31" s="187"/>
      <c r="AIP31" s="187"/>
      <c r="AIQ31" s="187"/>
      <c r="AIR31" s="187"/>
      <c r="AIS31" s="187"/>
      <c r="AIT31" s="187"/>
      <c r="AIU31" s="187"/>
      <c r="AIV31" s="187"/>
      <c r="AIW31" s="187"/>
      <c r="AIX31" s="187"/>
      <c r="AIY31" s="187"/>
      <c r="AIZ31" s="187"/>
      <c r="AJA31" s="187"/>
      <c r="AJB31" s="187"/>
      <c r="AJC31" s="187"/>
      <c r="AJD31" s="187"/>
      <c r="AJE31" s="187"/>
      <c r="AJF31" s="187"/>
      <c r="AJG31" s="187"/>
      <c r="AJH31" s="187"/>
      <c r="AJI31" s="187"/>
      <c r="AJJ31" s="187"/>
      <c r="AJK31" s="187"/>
      <c r="AJL31" s="187"/>
      <c r="AJM31" s="187"/>
      <c r="AJN31" s="187"/>
      <c r="AJO31" s="187"/>
      <c r="AJP31" s="187"/>
      <c r="AJQ31" s="187"/>
      <c r="AJR31" s="187"/>
      <c r="AJS31" s="187"/>
      <c r="AJT31" s="187"/>
      <c r="AJU31" s="187"/>
      <c r="AJV31" s="187"/>
      <c r="AJW31" s="187"/>
      <c r="AJX31" s="187"/>
      <c r="AJY31" s="187"/>
      <c r="AJZ31" s="187"/>
      <c r="AKA31" s="187"/>
      <c r="AKB31" s="187"/>
      <c r="AKC31" s="187"/>
      <c r="AKD31" s="187"/>
      <c r="AKE31" s="187"/>
      <c r="AKF31" s="187"/>
      <c r="AKG31" s="187"/>
      <c r="AKH31" s="187"/>
      <c r="AKI31" s="187"/>
      <c r="AKJ31" s="187"/>
      <c r="AKK31" s="187"/>
      <c r="AKL31" s="187"/>
      <c r="AKM31" s="187"/>
      <c r="AKN31" s="187"/>
      <c r="AKO31" s="187"/>
      <c r="AKP31" s="187"/>
      <c r="AKQ31" s="187"/>
      <c r="AKR31" s="187"/>
      <c r="AKS31" s="187"/>
      <c r="AKT31" s="187"/>
      <c r="AKU31" s="187"/>
      <c r="AKV31" s="187"/>
      <c r="AKW31" s="187"/>
      <c r="AKX31" s="187"/>
      <c r="AKY31" s="187"/>
      <c r="AKZ31" s="187"/>
      <c r="ALA31" s="187"/>
      <c r="ALB31" s="187"/>
      <c r="ALC31" s="187"/>
      <c r="ALD31" s="187"/>
      <c r="ALE31" s="187"/>
      <c r="ALF31" s="187"/>
      <c r="ALG31" s="187"/>
      <c r="ALH31" s="187"/>
      <c r="ALI31" s="187"/>
      <c r="ALJ31" s="187"/>
      <c r="ALK31" s="187"/>
      <c r="ALL31" s="187"/>
      <c r="ALM31" s="187"/>
      <c r="ALN31" s="187"/>
      <c r="ALO31" s="187"/>
      <c r="ALP31" s="187"/>
      <c r="ALQ31" s="187"/>
      <c r="ALR31" s="187"/>
      <c r="ALS31" s="187"/>
      <c r="ALT31" s="187"/>
      <c r="ALU31" s="187"/>
      <c r="ALV31" s="187"/>
      <c r="ALW31" s="187"/>
      <c r="ALX31" s="187"/>
      <c r="ALY31" s="187"/>
      <c r="ALZ31" s="187"/>
      <c r="AMA31" s="187"/>
      <c r="AMB31" s="187"/>
      <c r="AMC31" s="187"/>
      <c r="AMD31" s="187"/>
      <c r="AME31" s="187"/>
      <c r="AMF31" s="187"/>
      <c r="AMG31" s="187"/>
      <c r="AMH31" s="187"/>
      <c r="AMI31" s="187"/>
      <c r="AMJ31" s="187"/>
      <c r="AMK31" s="187"/>
      <c r="AML31" s="187"/>
      <c r="AMM31" s="187"/>
      <c r="AMN31" s="187"/>
      <c r="AMO31" s="187"/>
      <c r="AMP31" s="187"/>
      <c r="AMQ31" s="187"/>
      <c r="AMR31" s="187"/>
      <c r="AMS31" s="187"/>
      <c r="AMT31" s="187"/>
      <c r="AMU31" s="187"/>
      <c r="AMV31" s="187"/>
      <c r="AMW31" s="187"/>
      <c r="AMX31" s="187"/>
      <c r="AMY31" s="187"/>
      <c r="AMZ31" s="187"/>
      <c r="ANA31" s="187"/>
      <c r="ANB31" s="187"/>
      <c r="ANC31" s="187"/>
      <c r="AND31" s="187"/>
      <c r="ANE31" s="187"/>
      <c r="ANF31" s="187"/>
      <c r="ANG31" s="187"/>
      <c r="ANH31" s="187"/>
      <c r="ANI31" s="187"/>
      <c r="ANJ31" s="187"/>
      <c r="ANK31" s="187"/>
      <c r="ANL31" s="187"/>
      <c r="ANM31" s="187"/>
      <c r="ANN31" s="187"/>
      <c r="ANO31" s="187"/>
      <c r="ANP31" s="187"/>
      <c r="ANQ31" s="187"/>
      <c r="ANR31" s="187"/>
      <c r="ANS31" s="187"/>
      <c r="ANT31" s="187"/>
      <c r="ANU31" s="187"/>
      <c r="ANV31" s="187"/>
      <c r="ANW31" s="187"/>
      <c r="ANX31" s="187"/>
      <c r="ANY31" s="187"/>
      <c r="ANZ31" s="187"/>
      <c r="AOA31" s="187"/>
      <c r="AOB31" s="187"/>
      <c r="AOC31" s="187"/>
      <c r="AOD31" s="187"/>
      <c r="AOE31" s="187"/>
      <c r="AOF31" s="187"/>
      <c r="AOG31" s="187"/>
      <c r="AOH31" s="187"/>
      <c r="AOI31" s="187"/>
      <c r="AOJ31" s="187"/>
      <c r="AOK31" s="187"/>
      <c r="AOL31" s="187"/>
      <c r="AOM31" s="187"/>
      <c r="AON31" s="187"/>
      <c r="AOO31" s="187"/>
      <c r="AOP31" s="187"/>
      <c r="AOQ31" s="187"/>
      <c r="AOR31" s="187"/>
      <c r="AOS31" s="187"/>
      <c r="AOT31" s="187"/>
      <c r="AOU31" s="187"/>
      <c r="AOV31" s="187"/>
      <c r="AOW31" s="187"/>
      <c r="AOX31" s="187"/>
      <c r="AOY31" s="187"/>
      <c r="AOZ31" s="187"/>
      <c r="APA31" s="187"/>
      <c r="APB31" s="187"/>
      <c r="APC31" s="187"/>
      <c r="APD31" s="187"/>
      <c r="APE31" s="187"/>
      <c r="APF31" s="187"/>
      <c r="APG31" s="187"/>
      <c r="APH31" s="187"/>
      <c r="API31" s="187"/>
      <c r="APJ31" s="187"/>
      <c r="APK31" s="187"/>
      <c r="APL31" s="187"/>
      <c r="APM31" s="187"/>
      <c r="APN31" s="187"/>
      <c r="APO31" s="187"/>
      <c r="APP31" s="187"/>
      <c r="APQ31" s="187"/>
      <c r="APR31" s="187"/>
      <c r="APS31" s="187"/>
      <c r="APT31" s="187"/>
      <c r="APU31" s="187"/>
      <c r="APV31" s="187"/>
      <c r="APW31" s="187"/>
      <c r="APX31" s="187"/>
      <c r="APY31" s="187"/>
      <c r="APZ31" s="187"/>
      <c r="AQA31" s="187"/>
      <c r="AQB31" s="187"/>
      <c r="AQC31" s="187"/>
      <c r="AQD31" s="187"/>
      <c r="AQE31" s="187"/>
      <c r="AQF31" s="187"/>
      <c r="AQG31" s="187"/>
      <c r="AQH31" s="187"/>
      <c r="AQI31" s="187"/>
      <c r="AQJ31" s="187"/>
      <c r="AQK31" s="187"/>
      <c r="AQL31" s="187"/>
      <c r="AQM31" s="187"/>
      <c r="AQN31" s="187"/>
      <c r="AQO31" s="187"/>
      <c r="AQP31" s="187"/>
      <c r="AQQ31" s="187"/>
      <c r="AQR31" s="187"/>
      <c r="AQS31" s="187"/>
      <c r="AQT31" s="187"/>
      <c r="AQU31" s="187"/>
      <c r="AQV31" s="187"/>
      <c r="AQW31" s="187"/>
      <c r="AQX31" s="187"/>
      <c r="AQY31" s="187"/>
      <c r="AQZ31" s="187"/>
      <c r="ARA31" s="187"/>
      <c r="ARB31" s="187"/>
      <c r="ARC31" s="187"/>
      <c r="ARD31" s="187"/>
      <c r="ARE31" s="187"/>
      <c r="ARF31" s="187"/>
      <c r="ARG31" s="187"/>
      <c r="ARH31" s="187"/>
      <c r="ARI31" s="187"/>
      <c r="ARJ31" s="187"/>
      <c r="ARK31" s="187"/>
      <c r="ARL31" s="187"/>
      <c r="ARM31" s="187"/>
      <c r="ARN31" s="187"/>
      <c r="ARO31" s="187"/>
      <c r="ARP31" s="187"/>
      <c r="ARQ31" s="187"/>
      <c r="ARR31" s="187"/>
      <c r="ARS31" s="187"/>
      <c r="ART31" s="187"/>
      <c r="ARU31" s="187"/>
      <c r="ARV31" s="187"/>
      <c r="ARW31" s="187"/>
      <c r="ARX31" s="187"/>
      <c r="ARY31" s="187"/>
      <c r="ARZ31" s="187"/>
      <c r="ASA31" s="187"/>
      <c r="ASB31" s="187"/>
      <c r="ASC31" s="187"/>
      <c r="ASD31" s="187"/>
      <c r="ASE31" s="187"/>
      <c r="ASF31" s="187"/>
      <c r="ASG31" s="187"/>
      <c r="ASH31" s="187"/>
      <c r="ASI31" s="187"/>
      <c r="ASJ31" s="187"/>
      <c r="ASK31" s="187"/>
      <c r="ASL31" s="187"/>
      <c r="ASM31" s="187"/>
      <c r="ASN31" s="187"/>
      <c r="ASO31" s="187"/>
      <c r="ASP31" s="187"/>
      <c r="ASQ31" s="187"/>
      <c r="ASR31" s="187"/>
      <c r="ASS31" s="187"/>
      <c r="AST31" s="187"/>
      <c r="ASU31" s="187"/>
      <c r="ASV31" s="187"/>
      <c r="ASW31" s="187"/>
      <c r="ASX31" s="187"/>
      <c r="ASY31" s="187"/>
      <c r="ASZ31" s="187"/>
      <c r="ATA31" s="187"/>
      <c r="ATB31" s="187"/>
      <c r="ATC31" s="187"/>
      <c r="ATD31" s="187"/>
      <c r="ATE31" s="187"/>
      <c r="ATF31" s="187"/>
      <c r="ATG31" s="187"/>
      <c r="ATH31" s="187"/>
      <c r="ATI31" s="187"/>
      <c r="ATJ31" s="187"/>
      <c r="ATK31" s="187"/>
      <c r="ATL31" s="187"/>
      <c r="ATM31" s="187"/>
      <c r="ATN31" s="187"/>
      <c r="ATO31" s="187"/>
      <c r="ATP31" s="187"/>
      <c r="ATQ31" s="187"/>
      <c r="ATR31" s="187"/>
      <c r="ATS31" s="187"/>
      <c r="ATT31" s="187"/>
      <c r="ATU31" s="187"/>
      <c r="ATV31" s="187"/>
      <c r="ATW31" s="187"/>
      <c r="ATX31" s="187"/>
      <c r="ATY31" s="187"/>
      <c r="ATZ31" s="187"/>
      <c r="AUA31" s="187"/>
      <c r="AUB31" s="187"/>
      <c r="AUC31" s="187"/>
      <c r="AUD31" s="187"/>
      <c r="AUE31" s="187"/>
      <c r="AUF31" s="187"/>
      <c r="AUG31" s="187"/>
      <c r="AUH31" s="187"/>
      <c r="AUI31" s="187"/>
      <c r="AUJ31" s="187"/>
      <c r="AUK31" s="187"/>
      <c r="AUL31" s="187"/>
      <c r="AUM31" s="187"/>
      <c r="AUN31" s="187"/>
      <c r="AUO31" s="187"/>
      <c r="AUP31" s="187"/>
      <c r="AUQ31" s="187"/>
      <c r="AUR31" s="187"/>
      <c r="AUS31" s="187"/>
      <c r="AUT31" s="187"/>
      <c r="AUU31" s="187"/>
      <c r="AUV31" s="187"/>
      <c r="AUW31" s="187"/>
      <c r="AUX31" s="187"/>
      <c r="AUY31" s="187"/>
      <c r="AUZ31" s="187"/>
      <c r="AVA31" s="187"/>
      <c r="AVB31" s="187"/>
      <c r="AVC31" s="187"/>
      <c r="AVD31" s="187"/>
      <c r="AVE31" s="187"/>
      <c r="AVF31" s="187"/>
      <c r="AVG31" s="187"/>
      <c r="AVH31" s="187"/>
      <c r="AVI31" s="187"/>
      <c r="AVJ31" s="187"/>
      <c r="AVK31" s="187"/>
      <c r="AVL31" s="187"/>
      <c r="AVM31" s="187"/>
      <c r="AVN31" s="187"/>
      <c r="AVO31" s="187"/>
      <c r="AVP31" s="187"/>
      <c r="AVQ31" s="187"/>
      <c r="AVR31" s="187"/>
      <c r="AVS31" s="187"/>
      <c r="AVT31" s="187"/>
      <c r="AVU31" s="187"/>
      <c r="AVV31" s="187"/>
      <c r="AVW31" s="187"/>
      <c r="AVX31" s="187"/>
      <c r="AVY31" s="187"/>
      <c r="AVZ31" s="187"/>
      <c r="AWA31" s="187"/>
      <c r="AWB31" s="187"/>
      <c r="AWC31" s="187"/>
      <c r="AWD31" s="187"/>
      <c r="AWE31" s="187"/>
      <c r="AWF31" s="187"/>
      <c r="AWG31" s="187"/>
      <c r="AWH31" s="187"/>
      <c r="AWI31" s="187"/>
      <c r="AWJ31" s="187"/>
      <c r="AWK31" s="187"/>
      <c r="AWL31" s="187"/>
      <c r="AWM31" s="187"/>
      <c r="AWN31" s="187"/>
      <c r="AWO31" s="187"/>
      <c r="AWP31" s="187"/>
      <c r="AWQ31" s="187"/>
      <c r="AWR31" s="187"/>
      <c r="AWS31" s="187"/>
      <c r="AWT31" s="187"/>
      <c r="AWU31" s="187"/>
      <c r="AWV31" s="187"/>
      <c r="AWW31" s="187"/>
      <c r="AWX31" s="187"/>
      <c r="AWY31" s="187"/>
      <c r="AWZ31" s="187"/>
      <c r="AXA31" s="187"/>
      <c r="AXB31" s="187"/>
      <c r="AXC31" s="187"/>
      <c r="AXD31" s="187"/>
      <c r="AXE31" s="187"/>
      <c r="AXF31" s="187"/>
      <c r="AXG31" s="187"/>
      <c r="AXH31" s="187"/>
      <c r="AXI31" s="187"/>
      <c r="AXJ31" s="187"/>
      <c r="AXK31" s="187"/>
      <c r="AXL31" s="187"/>
      <c r="AXM31" s="187"/>
      <c r="AXN31" s="187"/>
      <c r="AXO31" s="187"/>
      <c r="AXP31" s="187"/>
      <c r="AXQ31" s="187"/>
      <c r="AXR31" s="187"/>
      <c r="AXS31" s="187"/>
      <c r="AXT31" s="187"/>
      <c r="AXU31" s="187"/>
      <c r="AXV31" s="187"/>
      <c r="AXW31" s="187"/>
      <c r="AXX31" s="187"/>
      <c r="AXY31" s="187"/>
      <c r="AXZ31" s="187"/>
      <c r="AYA31" s="187"/>
      <c r="AYB31" s="187"/>
      <c r="AYC31" s="187"/>
      <c r="AYD31" s="187"/>
      <c r="AYE31" s="187"/>
      <c r="AYF31" s="187"/>
      <c r="AYG31" s="187"/>
      <c r="AYH31" s="187"/>
      <c r="AYI31" s="187"/>
      <c r="AYJ31" s="187"/>
      <c r="AYK31" s="187"/>
      <c r="AYL31" s="187"/>
      <c r="AYM31" s="187"/>
      <c r="AYN31" s="187"/>
      <c r="AYO31" s="187"/>
      <c r="AYP31" s="187"/>
      <c r="AYQ31" s="187"/>
      <c r="AYR31" s="187"/>
      <c r="AYS31" s="187"/>
      <c r="AYT31" s="187"/>
      <c r="AYU31" s="187"/>
      <c r="AYV31" s="187"/>
      <c r="AYW31" s="187"/>
      <c r="AYX31" s="187"/>
      <c r="AYY31" s="187"/>
      <c r="AYZ31" s="187"/>
      <c r="AZA31" s="187"/>
      <c r="AZB31" s="187"/>
      <c r="AZC31" s="187"/>
      <c r="AZD31" s="187"/>
      <c r="AZE31" s="187"/>
      <c r="AZF31" s="187"/>
      <c r="AZG31" s="187"/>
      <c r="AZH31" s="187"/>
      <c r="AZI31" s="187"/>
      <c r="AZJ31" s="187"/>
      <c r="AZK31" s="187"/>
      <c r="AZL31" s="187"/>
      <c r="AZM31" s="187"/>
      <c r="AZN31" s="187"/>
      <c r="AZO31" s="187"/>
      <c r="AZP31" s="187"/>
      <c r="AZQ31" s="187"/>
      <c r="AZR31" s="187"/>
      <c r="AZS31" s="187"/>
      <c r="AZT31" s="187"/>
      <c r="AZU31" s="187"/>
      <c r="AZV31" s="187"/>
      <c r="AZW31" s="187"/>
      <c r="AZX31" s="187"/>
      <c r="AZY31" s="187"/>
      <c r="AZZ31" s="187"/>
      <c r="BAA31" s="187"/>
      <c r="BAB31" s="187"/>
      <c r="BAC31" s="187"/>
      <c r="BAD31" s="187"/>
      <c r="BAE31" s="187"/>
      <c r="BAF31" s="187"/>
      <c r="BAG31" s="187"/>
      <c r="BAH31" s="187"/>
      <c r="BAI31" s="187"/>
      <c r="BAJ31" s="187"/>
      <c r="BAK31" s="187"/>
      <c r="BAL31" s="187"/>
      <c r="BAM31" s="187"/>
      <c r="BAN31" s="187"/>
      <c r="BAO31" s="187"/>
      <c r="BAP31" s="187"/>
      <c r="BAQ31" s="187"/>
      <c r="BAR31" s="187"/>
      <c r="BAS31" s="187"/>
      <c r="BAT31" s="187"/>
      <c r="BAU31" s="187"/>
      <c r="BAV31" s="187"/>
      <c r="BAW31" s="187"/>
      <c r="BAX31" s="187"/>
      <c r="BAY31" s="187"/>
      <c r="BAZ31" s="187"/>
      <c r="BBA31" s="187"/>
      <c r="BBB31" s="187"/>
      <c r="BBC31" s="187"/>
      <c r="BBD31" s="187"/>
      <c r="BBE31" s="187"/>
      <c r="BBF31" s="187"/>
      <c r="BBG31" s="187"/>
      <c r="BBH31" s="187"/>
      <c r="BBI31" s="187"/>
      <c r="BBJ31" s="187"/>
      <c r="BBK31" s="187"/>
      <c r="BBL31" s="187"/>
      <c r="BBM31" s="187"/>
      <c r="BBN31" s="187"/>
      <c r="BBO31" s="187"/>
      <c r="BBP31" s="187"/>
      <c r="BBQ31" s="187"/>
      <c r="BBR31" s="187"/>
      <c r="BBS31" s="187"/>
      <c r="BBT31" s="187"/>
      <c r="BBU31" s="187"/>
      <c r="BBV31" s="187"/>
      <c r="BBW31" s="187"/>
      <c r="BBX31" s="187"/>
      <c r="BBY31" s="187"/>
      <c r="BBZ31" s="187"/>
      <c r="BCA31" s="187"/>
      <c r="BCB31" s="187"/>
      <c r="BCC31" s="187"/>
      <c r="BCD31" s="187"/>
      <c r="BCE31" s="187"/>
      <c r="BCF31" s="187"/>
      <c r="BCG31" s="187"/>
      <c r="BCH31" s="187"/>
      <c r="BCI31" s="187"/>
      <c r="BCJ31" s="187"/>
      <c r="BCK31" s="187"/>
      <c r="BCL31" s="187"/>
      <c r="BCM31" s="187"/>
      <c r="BCN31" s="187"/>
      <c r="BCO31" s="187"/>
      <c r="BCP31" s="187"/>
      <c r="BCQ31" s="187"/>
      <c r="BCR31" s="187"/>
      <c r="BCS31" s="187"/>
      <c r="BCT31" s="187"/>
      <c r="BCU31" s="187"/>
      <c r="BCV31" s="187"/>
      <c r="BCW31" s="187"/>
      <c r="BCX31" s="187"/>
      <c r="BCY31" s="187"/>
      <c r="BCZ31" s="187"/>
      <c r="BDA31" s="187"/>
      <c r="BDB31" s="187"/>
      <c r="BDC31" s="187"/>
      <c r="BDD31" s="187"/>
      <c r="BDE31" s="187"/>
      <c r="BDF31" s="187"/>
      <c r="BDG31" s="187"/>
      <c r="BDH31" s="187"/>
      <c r="BDI31" s="187"/>
      <c r="BDJ31" s="187"/>
      <c r="BDK31" s="187"/>
      <c r="BDL31" s="187"/>
      <c r="BDM31" s="187"/>
      <c r="BDN31" s="187"/>
      <c r="BDO31" s="187"/>
      <c r="BDP31" s="187"/>
      <c r="BDQ31" s="187"/>
      <c r="BDR31" s="187"/>
      <c r="BDS31" s="187"/>
      <c r="BDT31" s="187"/>
      <c r="BDU31" s="187"/>
      <c r="BDV31" s="187"/>
      <c r="BDW31" s="187"/>
      <c r="BDX31" s="187"/>
      <c r="BDY31" s="187"/>
      <c r="BDZ31" s="187"/>
      <c r="BEA31" s="187"/>
      <c r="BEB31" s="187"/>
      <c r="BEC31" s="187"/>
      <c r="BED31" s="187"/>
      <c r="BEE31" s="187"/>
      <c r="BEF31" s="187"/>
      <c r="BEG31" s="187"/>
      <c r="BEH31" s="187"/>
      <c r="BEI31" s="187"/>
      <c r="BEJ31" s="187"/>
      <c r="BEK31" s="187"/>
      <c r="BEL31" s="187"/>
      <c r="BEM31" s="187"/>
      <c r="BEN31" s="187"/>
      <c r="BEO31" s="187"/>
      <c r="BEP31" s="187"/>
      <c r="BEQ31" s="187"/>
      <c r="BER31" s="187"/>
      <c r="BES31" s="187"/>
      <c r="BET31" s="187"/>
      <c r="BEU31" s="187"/>
      <c r="BEV31" s="187"/>
      <c r="BEW31" s="187"/>
      <c r="BEX31" s="187"/>
      <c r="BEY31" s="187"/>
      <c r="BEZ31" s="187"/>
      <c r="BFA31" s="187"/>
      <c r="BFB31" s="187"/>
      <c r="BFC31" s="187"/>
      <c r="BFD31" s="187"/>
      <c r="BFE31" s="187"/>
      <c r="BFF31" s="187"/>
      <c r="BFG31" s="187"/>
      <c r="BFH31" s="187"/>
      <c r="BFI31" s="187"/>
      <c r="BFJ31" s="187"/>
      <c r="BFK31" s="187"/>
      <c r="BFL31" s="187"/>
      <c r="BFM31" s="187"/>
      <c r="BFN31" s="187"/>
      <c r="BFO31" s="187"/>
      <c r="BFP31" s="187"/>
      <c r="BFQ31" s="187"/>
      <c r="BFR31" s="187"/>
      <c r="BFS31" s="187"/>
      <c r="BFT31" s="187"/>
      <c r="BFU31" s="187"/>
      <c r="BFV31" s="187"/>
      <c r="BFW31" s="187"/>
      <c r="BFX31" s="187"/>
      <c r="BFY31" s="187"/>
      <c r="BFZ31" s="187"/>
      <c r="BGA31" s="187"/>
      <c r="BGB31" s="187"/>
      <c r="BGC31" s="187"/>
      <c r="BGD31" s="187"/>
      <c r="BGE31" s="187"/>
      <c r="BGF31" s="187"/>
      <c r="BGG31" s="187"/>
      <c r="BGH31" s="187"/>
      <c r="BGI31" s="187"/>
      <c r="BGJ31" s="187"/>
      <c r="BGK31" s="187"/>
      <c r="BGL31" s="187"/>
      <c r="BGM31" s="187"/>
      <c r="BGN31" s="187"/>
      <c r="BGO31" s="187"/>
      <c r="BGP31" s="187"/>
      <c r="BGQ31" s="187"/>
      <c r="BGR31" s="187"/>
      <c r="BGS31" s="187"/>
      <c r="BGT31" s="187"/>
      <c r="BGU31" s="187"/>
      <c r="BGV31" s="187"/>
      <c r="BGW31" s="187"/>
      <c r="BGX31" s="187"/>
      <c r="BGY31" s="187"/>
      <c r="BGZ31" s="187"/>
      <c r="BHA31" s="187"/>
      <c r="BHB31" s="187"/>
      <c r="BHC31" s="187"/>
      <c r="BHD31" s="187"/>
      <c r="BHE31" s="187"/>
      <c r="BHF31" s="187"/>
      <c r="BHG31" s="187"/>
      <c r="BHH31" s="187"/>
      <c r="BHI31" s="187"/>
      <c r="BHJ31" s="187"/>
      <c r="BHK31" s="187"/>
      <c r="BHL31" s="187"/>
      <c r="BHM31" s="187"/>
      <c r="BHN31" s="187"/>
      <c r="BHO31" s="187"/>
      <c r="BHP31" s="187"/>
      <c r="BHQ31" s="187"/>
      <c r="BHR31" s="187"/>
      <c r="BHS31" s="187"/>
      <c r="BHT31" s="187"/>
      <c r="BHU31" s="187"/>
      <c r="BHV31" s="187"/>
      <c r="BHW31" s="187"/>
      <c r="BHX31" s="187"/>
      <c r="BHY31" s="187"/>
      <c r="BHZ31" s="187"/>
      <c r="BIA31" s="187"/>
      <c r="BIB31" s="187"/>
      <c r="BIC31" s="187"/>
      <c r="BID31" s="187"/>
      <c r="BIE31" s="187"/>
      <c r="BIF31" s="187"/>
      <c r="BIG31" s="187"/>
      <c r="BIH31" s="187"/>
      <c r="BII31" s="187"/>
      <c r="BIJ31" s="187"/>
      <c r="BIK31" s="187"/>
      <c r="BIL31" s="187"/>
      <c r="BIM31" s="187"/>
      <c r="BIN31" s="187"/>
      <c r="BIO31" s="187"/>
      <c r="BIP31" s="187"/>
      <c r="BIQ31" s="187"/>
      <c r="BIR31" s="187"/>
      <c r="BIS31" s="187"/>
      <c r="BIT31" s="187"/>
      <c r="BIU31" s="187"/>
      <c r="BIV31" s="187"/>
      <c r="BIW31" s="187"/>
      <c r="BIX31" s="187"/>
      <c r="BIY31" s="187"/>
      <c r="BIZ31" s="187"/>
      <c r="BJA31" s="187"/>
      <c r="BJB31" s="187"/>
      <c r="BJC31" s="187"/>
      <c r="BJD31" s="187"/>
      <c r="BJE31" s="187"/>
      <c r="BJF31" s="187"/>
      <c r="BJG31" s="187"/>
      <c r="BJH31" s="187"/>
      <c r="BJI31" s="187"/>
      <c r="BJJ31" s="187"/>
      <c r="BJK31" s="187"/>
      <c r="BJL31" s="187"/>
      <c r="BJM31" s="187"/>
      <c r="BJN31" s="187"/>
      <c r="BJO31" s="187"/>
      <c r="BJP31" s="187"/>
      <c r="BJQ31" s="187"/>
      <c r="BJR31" s="187"/>
      <c r="BJS31" s="187"/>
      <c r="BJT31" s="187"/>
      <c r="BJU31" s="187"/>
      <c r="BJV31" s="187"/>
      <c r="BJW31" s="187"/>
      <c r="BJX31" s="187"/>
      <c r="BJY31" s="187"/>
      <c r="BJZ31" s="187"/>
      <c r="BKA31" s="187"/>
      <c r="BKB31" s="187"/>
      <c r="BKC31" s="187"/>
      <c r="BKD31" s="187"/>
      <c r="BKE31" s="187"/>
      <c r="BKF31" s="187"/>
      <c r="BKG31" s="187"/>
      <c r="BKH31" s="187"/>
      <c r="BKI31" s="187"/>
      <c r="BKJ31" s="187"/>
      <c r="BKK31" s="187"/>
      <c r="BKL31" s="187"/>
      <c r="BKM31" s="187"/>
      <c r="BKN31" s="187"/>
      <c r="BKO31" s="187"/>
      <c r="BKP31" s="187"/>
      <c r="BKQ31" s="187"/>
      <c r="BKR31" s="187"/>
      <c r="BKS31" s="187"/>
      <c r="BKT31" s="187"/>
      <c r="BKU31" s="187"/>
      <c r="BKV31" s="187"/>
      <c r="BKW31" s="187"/>
      <c r="BKX31" s="187"/>
      <c r="BKY31" s="187"/>
      <c r="BKZ31" s="187"/>
      <c r="BLA31" s="187"/>
      <c r="BLB31" s="187"/>
      <c r="BLC31" s="187"/>
      <c r="BLD31" s="187"/>
      <c r="BLE31" s="187"/>
      <c r="BLF31" s="187"/>
      <c r="BLG31" s="187"/>
      <c r="BLH31" s="187"/>
      <c r="BLI31" s="187"/>
      <c r="BLJ31" s="187"/>
      <c r="BLK31" s="187"/>
      <c r="BLL31" s="187"/>
      <c r="BLM31" s="187"/>
      <c r="BLN31" s="187"/>
      <c r="BLO31" s="187"/>
      <c r="BLP31" s="187"/>
      <c r="BLQ31" s="187"/>
      <c r="BLR31" s="187"/>
      <c r="BLS31" s="187"/>
      <c r="BLT31" s="187"/>
      <c r="BLU31" s="187"/>
      <c r="BLV31" s="187"/>
      <c r="BLW31" s="187"/>
      <c r="BLX31" s="187"/>
      <c r="BLY31" s="187"/>
      <c r="BLZ31" s="187"/>
      <c r="BMA31" s="187"/>
      <c r="BMB31" s="187"/>
      <c r="BMC31" s="187"/>
      <c r="BMD31" s="187"/>
      <c r="BME31" s="187"/>
      <c r="BMF31" s="187"/>
      <c r="BMG31" s="187"/>
      <c r="BMH31" s="187"/>
      <c r="BMI31" s="187"/>
      <c r="BMJ31" s="187"/>
      <c r="BMK31" s="187"/>
      <c r="BML31" s="187"/>
      <c r="BMM31" s="187"/>
      <c r="BMN31" s="187"/>
      <c r="BMO31" s="187"/>
      <c r="BMP31" s="187"/>
      <c r="BMQ31" s="187"/>
      <c r="BMR31" s="187"/>
      <c r="BMS31" s="187"/>
      <c r="BMT31" s="187"/>
      <c r="BMU31" s="187"/>
      <c r="BMV31" s="187"/>
      <c r="BMW31" s="187"/>
      <c r="BMX31" s="187"/>
      <c r="BMY31" s="187"/>
      <c r="BMZ31" s="187"/>
      <c r="BNA31" s="187"/>
      <c r="BNB31" s="187"/>
      <c r="BNC31" s="187"/>
      <c r="BND31" s="187"/>
      <c r="BNE31" s="187"/>
      <c r="BNF31" s="187"/>
      <c r="BNG31" s="187"/>
      <c r="BNH31" s="187"/>
      <c r="BNI31" s="187"/>
      <c r="BNJ31" s="187"/>
      <c r="BNK31" s="187"/>
      <c r="BNL31" s="187"/>
      <c r="BNM31" s="187"/>
      <c r="BNN31" s="187"/>
      <c r="BNO31" s="187"/>
      <c r="BNP31" s="187"/>
      <c r="BNQ31" s="187"/>
      <c r="BNR31" s="187"/>
      <c r="BNS31" s="187"/>
      <c r="BNT31" s="187"/>
      <c r="BNU31" s="187"/>
      <c r="BNV31" s="187"/>
      <c r="BNW31" s="187"/>
      <c r="BNX31" s="187"/>
      <c r="BNY31" s="187"/>
      <c r="BNZ31" s="187"/>
      <c r="BOA31" s="187"/>
      <c r="BOB31" s="187"/>
      <c r="BOC31" s="187"/>
      <c r="BOD31" s="187"/>
      <c r="BOE31" s="187"/>
      <c r="BOF31" s="187"/>
      <c r="BOG31" s="187"/>
      <c r="BOH31" s="187"/>
      <c r="BOI31" s="187"/>
      <c r="BOJ31" s="187"/>
      <c r="BOK31" s="187"/>
      <c r="BOL31" s="187"/>
      <c r="BOM31" s="187"/>
      <c r="BON31" s="187"/>
      <c r="BOO31" s="187"/>
      <c r="BOP31" s="187"/>
      <c r="BOQ31" s="187"/>
      <c r="BOR31" s="187"/>
      <c r="BOS31" s="187"/>
      <c r="BOT31" s="187"/>
      <c r="BOU31" s="187"/>
      <c r="BOV31" s="187"/>
      <c r="BOW31" s="187"/>
      <c r="BOX31" s="187"/>
      <c r="BOY31" s="187"/>
      <c r="BOZ31" s="187"/>
      <c r="BPA31" s="187"/>
      <c r="BPB31" s="187"/>
      <c r="BPC31" s="187"/>
      <c r="BPD31" s="187"/>
      <c r="BPE31" s="187"/>
      <c r="BPF31" s="187"/>
      <c r="BPG31" s="187"/>
      <c r="BPH31" s="187"/>
      <c r="BPI31" s="187"/>
      <c r="BPJ31" s="187"/>
      <c r="BPK31" s="187"/>
      <c r="BPL31" s="187"/>
      <c r="BPM31" s="187"/>
      <c r="BPN31" s="187"/>
      <c r="BPO31" s="187"/>
      <c r="BPP31" s="187"/>
      <c r="BPQ31" s="187"/>
      <c r="BPR31" s="187"/>
      <c r="BPS31" s="187"/>
      <c r="BPT31" s="187"/>
      <c r="BPU31" s="187"/>
      <c r="BPV31" s="187"/>
      <c r="BPW31" s="187"/>
      <c r="BPX31" s="187"/>
      <c r="BPY31" s="187"/>
      <c r="BPZ31" s="187"/>
      <c r="BQA31" s="187"/>
      <c r="BQB31" s="187"/>
      <c r="BQC31" s="187"/>
      <c r="BQD31" s="187"/>
      <c r="BQE31" s="187"/>
      <c r="BQF31" s="187"/>
      <c r="BQG31" s="187"/>
      <c r="BQH31" s="187"/>
      <c r="BQI31" s="187"/>
      <c r="BQJ31" s="187"/>
      <c r="BQK31" s="187"/>
      <c r="BQL31" s="187"/>
      <c r="BQM31" s="187"/>
      <c r="BQN31" s="187"/>
      <c r="BQO31" s="187"/>
      <c r="BQP31" s="187"/>
      <c r="BQQ31" s="187"/>
      <c r="BQR31" s="187"/>
      <c r="BQS31" s="187"/>
      <c r="BQT31" s="187"/>
      <c r="BQU31" s="187"/>
      <c r="BQV31" s="187"/>
      <c r="BQW31" s="187"/>
      <c r="BQX31" s="187"/>
      <c r="BQY31" s="187"/>
      <c r="BQZ31" s="187"/>
      <c r="BRA31" s="187"/>
      <c r="BRB31" s="187"/>
      <c r="BRC31" s="187"/>
      <c r="BRD31" s="187"/>
      <c r="BRE31" s="187"/>
      <c r="BRF31" s="187"/>
      <c r="BRG31" s="187"/>
      <c r="BRH31" s="187"/>
      <c r="BRI31" s="187"/>
      <c r="BRJ31" s="187"/>
      <c r="BRK31" s="187"/>
      <c r="BRL31" s="187"/>
      <c r="BRM31" s="187"/>
      <c r="BRN31" s="187"/>
      <c r="BRO31" s="187"/>
      <c r="BRP31" s="187"/>
      <c r="BRQ31" s="187"/>
      <c r="BRR31" s="187"/>
      <c r="BRS31" s="187"/>
      <c r="BRT31" s="187"/>
      <c r="BRU31" s="187"/>
      <c r="BRV31" s="187"/>
      <c r="BRW31" s="187"/>
      <c r="BRX31" s="187"/>
      <c r="BRY31" s="187"/>
      <c r="BRZ31" s="187"/>
      <c r="BSA31" s="187"/>
      <c r="BSB31" s="187"/>
      <c r="BSC31" s="187"/>
      <c r="BSD31" s="187"/>
      <c r="BSE31" s="187"/>
      <c r="BSF31" s="187"/>
      <c r="BSG31" s="187"/>
      <c r="BSH31" s="187"/>
      <c r="BSI31" s="187"/>
      <c r="BSJ31" s="187"/>
      <c r="BSK31" s="187"/>
      <c r="BSL31" s="187"/>
      <c r="BSM31" s="187"/>
      <c r="BSN31" s="187"/>
      <c r="BSO31" s="187"/>
      <c r="BSP31" s="187"/>
      <c r="BSQ31" s="187"/>
      <c r="BSR31" s="187"/>
      <c r="BSS31" s="187"/>
      <c r="BST31" s="187"/>
      <c r="BSU31" s="187"/>
      <c r="BSV31" s="187"/>
      <c r="BSW31" s="187"/>
      <c r="BSX31" s="187"/>
      <c r="BSY31" s="187"/>
      <c r="BSZ31" s="187"/>
      <c r="BTA31" s="187"/>
      <c r="BTB31" s="187"/>
      <c r="BTC31" s="187"/>
      <c r="BTD31" s="187"/>
      <c r="BTE31" s="187"/>
      <c r="BTF31" s="187"/>
      <c r="BTG31" s="187"/>
      <c r="BTH31" s="187"/>
      <c r="BTI31" s="187"/>
      <c r="BTJ31" s="187"/>
      <c r="BTK31" s="187"/>
      <c r="BTL31" s="187"/>
      <c r="BTM31" s="187"/>
      <c r="BTN31" s="187"/>
      <c r="BTO31" s="187"/>
      <c r="BTP31" s="187"/>
      <c r="BTQ31" s="187"/>
      <c r="BTR31" s="187"/>
      <c r="BTS31" s="187"/>
      <c r="BTT31" s="187"/>
      <c r="BTU31" s="187"/>
      <c r="BTV31" s="187"/>
      <c r="BTW31" s="187"/>
      <c r="BTX31" s="187"/>
      <c r="BTY31" s="187"/>
      <c r="BTZ31" s="187"/>
      <c r="BUA31" s="187"/>
      <c r="BUB31" s="187"/>
      <c r="BUC31" s="187"/>
      <c r="BUD31" s="187"/>
      <c r="BUE31" s="187"/>
      <c r="BUF31" s="187"/>
      <c r="BUG31" s="187"/>
      <c r="BUH31" s="187"/>
      <c r="BUI31" s="187"/>
      <c r="BUJ31" s="187"/>
      <c r="BUK31" s="187"/>
      <c r="BUL31" s="187"/>
      <c r="BUM31" s="187"/>
      <c r="BUN31" s="187"/>
      <c r="BUO31" s="187"/>
      <c r="BUP31" s="187"/>
      <c r="BUQ31" s="187"/>
      <c r="BUR31" s="187"/>
      <c r="BUS31" s="187"/>
      <c r="BUT31" s="187"/>
      <c r="BUU31" s="187"/>
      <c r="BUV31" s="187"/>
      <c r="BUW31" s="187"/>
      <c r="BUX31" s="187"/>
      <c r="BUY31" s="187"/>
      <c r="BUZ31" s="187"/>
      <c r="BVA31" s="187"/>
      <c r="BVB31" s="187"/>
      <c r="BVC31" s="187"/>
      <c r="BVD31" s="187"/>
      <c r="BVE31" s="187"/>
      <c r="BVF31" s="187"/>
      <c r="BVG31" s="187"/>
      <c r="BVH31" s="187"/>
      <c r="BVI31" s="187"/>
      <c r="BVJ31" s="187"/>
      <c r="BVK31" s="187"/>
      <c r="BVL31" s="187"/>
      <c r="BVM31" s="187"/>
      <c r="BVN31" s="187"/>
      <c r="BVO31" s="187"/>
      <c r="BVP31" s="187"/>
      <c r="BVQ31" s="187"/>
      <c r="BVR31" s="187"/>
      <c r="BVS31" s="187"/>
      <c r="BVT31" s="187"/>
      <c r="BVU31" s="187"/>
      <c r="BVV31" s="187"/>
      <c r="BVW31" s="187"/>
      <c r="BVX31" s="187"/>
      <c r="BVY31" s="187"/>
      <c r="BVZ31" s="187"/>
      <c r="BWA31" s="187"/>
      <c r="BWB31" s="187"/>
      <c r="BWC31" s="187"/>
      <c r="BWD31" s="187"/>
      <c r="BWE31" s="187"/>
      <c r="BWF31" s="187"/>
      <c r="BWG31" s="187"/>
      <c r="BWH31" s="187"/>
      <c r="BWI31" s="187"/>
      <c r="BWJ31" s="187"/>
      <c r="BWK31" s="187"/>
      <c r="BWL31" s="187"/>
      <c r="BWM31" s="187"/>
      <c r="BWN31" s="187"/>
      <c r="BWO31" s="187"/>
      <c r="BWP31" s="187"/>
      <c r="BWQ31" s="187"/>
      <c r="BWR31" s="187"/>
      <c r="BWS31" s="187"/>
      <c r="BWT31" s="187"/>
      <c r="BWU31" s="187"/>
      <c r="BWV31" s="187"/>
      <c r="BWW31" s="187"/>
      <c r="BWX31" s="187"/>
      <c r="BWY31" s="187"/>
      <c r="BWZ31" s="187"/>
      <c r="BXA31" s="187"/>
      <c r="BXB31" s="187"/>
      <c r="BXC31" s="187"/>
      <c r="BXD31" s="187"/>
      <c r="BXE31" s="187"/>
      <c r="BXF31" s="187"/>
      <c r="BXG31" s="187"/>
      <c r="BXH31" s="187"/>
      <c r="BXI31" s="187"/>
      <c r="BXJ31" s="187"/>
      <c r="BXK31" s="187"/>
      <c r="BXL31" s="187"/>
      <c r="BXM31" s="187"/>
      <c r="BXN31" s="187"/>
      <c r="BXO31" s="187"/>
      <c r="BXP31" s="187"/>
      <c r="BXQ31" s="187"/>
      <c r="BXR31" s="187"/>
      <c r="BXS31" s="187"/>
      <c r="BXT31" s="187"/>
      <c r="BXU31" s="187"/>
      <c r="BXV31" s="187"/>
      <c r="BXW31" s="187"/>
      <c r="BXX31" s="187"/>
      <c r="BXY31" s="187"/>
      <c r="BXZ31" s="187"/>
      <c r="BYA31" s="187"/>
      <c r="BYB31" s="187"/>
      <c r="BYC31" s="187"/>
      <c r="BYD31" s="187"/>
      <c r="BYE31" s="187"/>
      <c r="BYF31" s="187"/>
      <c r="BYG31" s="187"/>
      <c r="BYH31" s="187"/>
      <c r="BYI31" s="187"/>
      <c r="BYJ31" s="187"/>
      <c r="BYK31" s="187"/>
      <c r="BYL31" s="187"/>
      <c r="BYM31" s="187"/>
      <c r="BYN31" s="187"/>
      <c r="BYO31" s="187"/>
      <c r="BYP31" s="187"/>
      <c r="BYQ31" s="187"/>
      <c r="BYR31" s="187"/>
      <c r="BYS31" s="187"/>
      <c r="BYT31" s="187"/>
      <c r="BYU31" s="187"/>
      <c r="BYV31" s="187"/>
      <c r="BYW31" s="187"/>
      <c r="BYX31" s="187"/>
      <c r="BYY31" s="187"/>
      <c r="BYZ31" s="187"/>
      <c r="BZA31" s="187"/>
      <c r="BZB31" s="187"/>
      <c r="BZC31" s="187"/>
      <c r="BZD31" s="187"/>
      <c r="BZE31" s="187"/>
      <c r="BZF31" s="187"/>
      <c r="BZG31" s="187"/>
      <c r="BZH31" s="187"/>
      <c r="BZI31" s="187"/>
      <c r="BZJ31" s="187"/>
      <c r="BZK31" s="187"/>
      <c r="BZL31" s="187"/>
      <c r="BZM31" s="187"/>
      <c r="BZN31" s="187"/>
      <c r="BZO31" s="187"/>
      <c r="BZP31" s="187"/>
      <c r="BZQ31" s="187"/>
      <c r="BZR31" s="187"/>
      <c r="BZS31" s="187"/>
      <c r="BZT31" s="187"/>
      <c r="BZU31" s="187"/>
      <c r="BZV31" s="187"/>
      <c r="BZW31" s="187"/>
      <c r="BZX31" s="187"/>
      <c r="BZY31" s="187"/>
      <c r="BZZ31" s="187"/>
      <c r="CAA31" s="187"/>
      <c r="CAB31" s="187"/>
      <c r="CAC31" s="187"/>
      <c r="CAD31" s="187"/>
      <c r="CAE31" s="187"/>
      <c r="CAF31" s="187"/>
      <c r="CAG31" s="187"/>
      <c r="CAH31" s="187"/>
      <c r="CAI31" s="187"/>
      <c r="CAJ31" s="187"/>
      <c r="CAK31" s="187"/>
      <c r="CAL31" s="187"/>
      <c r="CAM31" s="187"/>
      <c r="CAN31" s="187"/>
      <c r="CAO31" s="187"/>
      <c r="CAP31" s="187"/>
      <c r="CAQ31" s="187"/>
      <c r="CAR31" s="187"/>
      <c r="CAS31" s="187"/>
      <c r="CAT31" s="187"/>
      <c r="CAU31" s="187"/>
      <c r="CAV31" s="187"/>
      <c r="CAW31" s="187"/>
      <c r="CAX31" s="187"/>
      <c r="CAY31" s="187"/>
      <c r="CAZ31" s="187"/>
      <c r="CBA31" s="187"/>
      <c r="CBB31" s="187"/>
      <c r="CBC31" s="187"/>
      <c r="CBD31" s="187"/>
      <c r="CBE31" s="187"/>
      <c r="CBF31" s="187"/>
      <c r="CBG31" s="187"/>
      <c r="CBH31" s="187"/>
      <c r="CBI31" s="187"/>
      <c r="CBJ31" s="187"/>
      <c r="CBK31" s="187"/>
      <c r="CBL31" s="187"/>
      <c r="CBM31" s="187"/>
      <c r="CBN31" s="187"/>
      <c r="CBO31" s="187"/>
      <c r="CBP31" s="187"/>
      <c r="CBQ31" s="187"/>
      <c r="CBR31" s="187"/>
      <c r="CBS31" s="187"/>
      <c r="CBT31" s="187"/>
      <c r="CBU31" s="187"/>
      <c r="CBV31" s="187"/>
      <c r="CBW31" s="187"/>
      <c r="CBX31" s="187"/>
      <c r="CBY31" s="187"/>
      <c r="CBZ31" s="187"/>
      <c r="CCA31" s="187"/>
      <c r="CCB31" s="187"/>
      <c r="CCC31" s="187"/>
      <c r="CCD31" s="187"/>
      <c r="CCE31" s="187"/>
      <c r="CCF31" s="187"/>
      <c r="CCG31" s="187"/>
      <c r="CCH31" s="187"/>
      <c r="CCI31" s="187"/>
      <c r="CCJ31" s="187"/>
      <c r="CCK31" s="187"/>
      <c r="CCL31" s="187"/>
      <c r="CCM31" s="187"/>
      <c r="CCN31" s="187"/>
      <c r="CCO31" s="187"/>
      <c r="CCP31" s="187"/>
      <c r="CCQ31" s="187"/>
      <c r="CCR31" s="187"/>
      <c r="CCS31" s="187"/>
      <c r="CCT31" s="187"/>
      <c r="CCU31" s="187"/>
      <c r="CCV31" s="187"/>
      <c r="CCW31" s="187"/>
      <c r="CCX31" s="187"/>
      <c r="CCY31" s="187"/>
      <c r="CCZ31" s="187"/>
      <c r="CDA31" s="187"/>
      <c r="CDB31" s="187"/>
      <c r="CDC31" s="187"/>
      <c r="CDD31" s="187"/>
      <c r="CDE31" s="187"/>
      <c r="CDF31" s="187"/>
      <c r="CDG31" s="187"/>
      <c r="CDH31" s="187"/>
      <c r="CDI31" s="187"/>
      <c r="CDJ31" s="187"/>
      <c r="CDK31" s="187"/>
      <c r="CDL31" s="187"/>
      <c r="CDM31" s="187"/>
      <c r="CDN31" s="187"/>
      <c r="CDO31" s="187"/>
      <c r="CDP31" s="187"/>
      <c r="CDQ31" s="187"/>
      <c r="CDR31" s="187"/>
      <c r="CDS31" s="187"/>
      <c r="CDT31" s="187"/>
      <c r="CDU31" s="187"/>
      <c r="CDV31" s="187"/>
      <c r="CDW31" s="187"/>
      <c r="CDX31" s="187"/>
      <c r="CDY31" s="187"/>
      <c r="CDZ31" s="187"/>
      <c r="CEA31" s="187"/>
      <c r="CEB31" s="187"/>
      <c r="CEC31" s="187"/>
      <c r="CED31" s="187"/>
      <c r="CEE31" s="187"/>
      <c r="CEF31" s="187"/>
      <c r="CEG31" s="187"/>
      <c r="CEH31" s="187"/>
      <c r="CEI31" s="187"/>
      <c r="CEJ31" s="187"/>
      <c r="CEK31" s="187"/>
      <c r="CEL31" s="187"/>
      <c r="CEM31" s="187"/>
      <c r="CEN31" s="187"/>
      <c r="CEO31" s="187"/>
      <c r="CEP31" s="187"/>
      <c r="CEQ31" s="187"/>
      <c r="CER31" s="187"/>
      <c r="CES31" s="187"/>
      <c r="CET31" s="187"/>
      <c r="CEU31" s="187"/>
      <c r="CEV31" s="187"/>
      <c r="CEW31" s="187"/>
      <c r="CEX31" s="187"/>
      <c r="CEY31" s="187"/>
      <c r="CEZ31" s="187"/>
      <c r="CFA31" s="187"/>
      <c r="CFB31" s="187"/>
      <c r="CFC31" s="187"/>
      <c r="CFD31" s="187"/>
      <c r="CFE31" s="187"/>
      <c r="CFF31" s="187"/>
      <c r="CFG31" s="187"/>
      <c r="CFH31" s="187"/>
      <c r="CFI31" s="187"/>
      <c r="CFJ31" s="187"/>
      <c r="CFK31" s="187"/>
      <c r="CFL31" s="187"/>
      <c r="CFM31" s="187"/>
      <c r="CFN31" s="187"/>
      <c r="CFO31" s="187"/>
      <c r="CFP31" s="187"/>
      <c r="CFQ31" s="187"/>
      <c r="CFR31" s="187"/>
      <c r="CFS31" s="187"/>
      <c r="CFT31" s="187"/>
      <c r="CFU31" s="187"/>
      <c r="CFV31" s="187"/>
      <c r="CFW31" s="187"/>
      <c r="CFX31" s="187"/>
      <c r="CFY31" s="187"/>
      <c r="CFZ31" s="187"/>
      <c r="CGA31" s="187"/>
      <c r="CGB31" s="187"/>
      <c r="CGC31" s="187"/>
      <c r="CGD31" s="187"/>
      <c r="CGE31" s="187"/>
      <c r="CGF31" s="187"/>
      <c r="CGG31" s="187"/>
      <c r="CGH31" s="187"/>
      <c r="CGI31" s="187"/>
      <c r="CGJ31" s="187"/>
      <c r="CGK31" s="187"/>
      <c r="CGL31" s="187"/>
      <c r="CGM31" s="187"/>
      <c r="CGN31" s="187"/>
      <c r="CGO31" s="187"/>
      <c r="CGP31" s="187"/>
      <c r="CGQ31" s="187"/>
      <c r="CGR31" s="187"/>
      <c r="CGS31" s="187"/>
      <c r="CGT31" s="187"/>
      <c r="CGU31" s="187"/>
      <c r="CGV31" s="187"/>
      <c r="CGW31" s="187"/>
      <c r="CGX31" s="187"/>
      <c r="CGY31" s="187"/>
      <c r="CGZ31" s="187"/>
      <c r="CHA31" s="187"/>
      <c r="CHB31" s="187"/>
      <c r="CHC31" s="187"/>
      <c r="CHD31" s="187"/>
      <c r="CHE31" s="187"/>
      <c r="CHF31" s="187"/>
      <c r="CHG31" s="187"/>
      <c r="CHH31" s="187"/>
      <c r="CHI31" s="187"/>
      <c r="CHJ31" s="187"/>
      <c r="CHK31" s="187"/>
      <c r="CHL31" s="187"/>
      <c r="CHM31" s="187"/>
      <c r="CHN31" s="187"/>
      <c r="CHO31" s="187"/>
      <c r="CHP31" s="187"/>
      <c r="CHQ31" s="187"/>
      <c r="CHR31" s="187"/>
      <c r="CHS31" s="187"/>
      <c r="CHT31" s="187"/>
      <c r="CHU31" s="187"/>
      <c r="CHV31" s="187"/>
      <c r="CHW31" s="187"/>
      <c r="CHX31" s="187"/>
      <c r="CHY31" s="187"/>
      <c r="CHZ31" s="187"/>
      <c r="CIA31" s="187"/>
      <c r="CIB31" s="187"/>
      <c r="CIC31" s="187"/>
      <c r="CID31" s="187"/>
      <c r="CIE31" s="187"/>
      <c r="CIF31" s="187"/>
      <c r="CIG31" s="187"/>
      <c r="CIH31" s="187"/>
      <c r="CII31" s="187"/>
      <c r="CIJ31" s="187"/>
      <c r="CIK31" s="187"/>
      <c r="CIL31" s="187"/>
      <c r="CIM31" s="187"/>
      <c r="CIN31" s="187"/>
      <c r="CIO31" s="187"/>
      <c r="CIP31" s="187"/>
      <c r="CIQ31" s="187"/>
      <c r="CIR31" s="187"/>
      <c r="CIS31" s="187"/>
      <c r="CIT31" s="187"/>
      <c r="CIU31" s="187"/>
      <c r="CIV31" s="187"/>
      <c r="CIW31" s="187"/>
      <c r="CIX31" s="187"/>
      <c r="CIY31" s="187"/>
      <c r="CIZ31" s="187"/>
      <c r="CJA31" s="187"/>
      <c r="CJB31" s="187"/>
      <c r="CJC31" s="187"/>
      <c r="CJD31" s="187"/>
      <c r="CJE31" s="187"/>
      <c r="CJF31" s="187"/>
      <c r="CJG31" s="187"/>
      <c r="CJH31" s="187"/>
      <c r="CJI31" s="187"/>
      <c r="CJJ31" s="187"/>
      <c r="CJK31" s="187"/>
      <c r="CJL31" s="187"/>
      <c r="CJM31" s="187"/>
      <c r="CJN31" s="187"/>
      <c r="CJO31" s="187"/>
      <c r="CJP31" s="187"/>
      <c r="CJQ31" s="187"/>
      <c r="CJR31" s="187"/>
      <c r="CJS31" s="187"/>
      <c r="CJT31" s="187"/>
      <c r="CJU31" s="187"/>
      <c r="CJV31" s="187"/>
      <c r="CJW31" s="187"/>
      <c r="CJX31" s="187"/>
      <c r="CJY31" s="187"/>
      <c r="CJZ31" s="187"/>
      <c r="CKA31" s="187"/>
      <c r="CKB31" s="187"/>
      <c r="CKC31" s="187"/>
      <c r="CKD31" s="187"/>
      <c r="CKE31" s="187"/>
      <c r="CKF31" s="187"/>
      <c r="CKG31" s="187"/>
      <c r="CKH31" s="187"/>
      <c r="CKI31" s="187"/>
      <c r="CKJ31" s="187"/>
      <c r="CKK31" s="187"/>
      <c r="CKL31" s="187"/>
      <c r="CKM31" s="187"/>
      <c r="CKN31" s="187"/>
      <c r="CKO31" s="187"/>
      <c r="CKP31" s="187"/>
      <c r="CKQ31" s="187"/>
      <c r="CKR31" s="187"/>
      <c r="CKS31" s="187"/>
      <c r="CKT31" s="187"/>
      <c r="CKU31" s="187"/>
      <c r="CKV31" s="187"/>
      <c r="CKW31" s="187"/>
      <c r="CKX31" s="187"/>
      <c r="CKY31" s="187"/>
      <c r="CKZ31" s="187"/>
      <c r="CLA31" s="187"/>
      <c r="CLB31" s="187"/>
      <c r="CLC31" s="187"/>
      <c r="CLD31" s="187"/>
      <c r="CLE31" s="187"/>
      <c r="CLF31" s="187"/>
      <c r="CLG31" s="187"/>
      <c r="CLH31" s="187"/>
      <c r="CLI31" s="187"/>
      <c r="CLJ31" s="187"/>
      <c r="CLK31" s="187"/>
      <c r="CLL31" s="187"/>
      <c r="CLM31" s="187"/>
      <c r="CLN31" s="187"/>
      <c r="CLO31" s="187"/>
      <c r="CLP31" s="187"/>
      <c r="CLQ31" s="187"/>
      <c r="CLR31" s="187"/>
      <c r="CLS31" s="187"/>
      <c r="CLT31" s="187"/>
      <c r="CLU31" s="187"/>
      <c r="CLV31" s="187"/>
      <c r="CLW31" s="187"/>
      <c r="CLX31" s="187"/>
      <c r="CLY31" s="187"/>
      <c r="CLZ31" s="187"/>
      <c r="CMA31" s="187"/>
      <c r="CMB31" s="187"/>
      <c r="CMC31" s="187"/>
      <c r="CMD31" s="187"/>
      <c r="CME31" s="187"/>
      <c r="CMF31" s="187"/>
      <c r="CMG31" s="187"/>
      <c r="CMH31" s="187"/>
      <c r="CMI31" s="187"/>
      <c r="CMJ31" s="187"/>
      <c r="CMK31" s="187"/>
      <c r="CML31" s="187"/>
      <c r="CMM31" s="187"/>
      <c r="CMN31" s="187"/>
      <c r="CMO31" s="187"/>
      <c r="CMP31" s="187"/>
      <c r="CMQ31" s="187"/>
      <c r="CMR31" s="187"/>
      <c r="CMS31" s="187"/>
      <c r="CMT31" s="187"/>
      <c r="CMU31" s="187"/>
      <c r="CMV31" s="187"/>
      <c r="CMW31" s="187"/>
      <c r="CMX31" s="187"/>
      <c r="CMY31" s="187"/>
      <c r="CMZ31" s="187"/>
      <c r="CNA31" s="187"/>
      <c r="CNB31" s="187"/>
      <c r="CNC31" s="187"/>
      <c r="CND31" s="187"/>
      <c r="CNE31" s="187"/>
      <c r="CNF31" s="187"/>
      <c r="CNG31" s="187"/>
      <c r="CNH31" s="187"/>
      <c r="CNI31" s="187"/>
      <c r="CNJ31" s="187"/>
      <c r="CNK31" s="187"/>
      <c r="CNL31" s="187"/>
      <c r="CNM31" s="187"/>
      <c r="CNN31" s="187"/>
      <c r="CNO31" s="187"/>
      <c r="CNP31" s="187"/>
      <c r="CNQ31" s="187"/>
      <c r="CNR31" s="187"/>
      <c r="CNS31" s="187"/>
      <c r="CNT31" s="187"/>
      <c r="CNU31" s="187"/>
      <c r="CNV31" s="187"/>
      <c r="CNW31" s="187"/>
      <c r="CNX31" s="187"/>
      <c r="CNY31" s="187"/>
      <c r="CNZ31" s="187"/>
      <c r="COA31" s="187"/>
      <c r="COB31" s="187"/>
      <c r="COC31" s="187"/>
      <c r="COD31" s="187"/>
      <c r="COE31" s="187"/>
      <c r="COF31" s="187"/>
      <c r="COG31" s="187"/>
      <c r="COH31" s="187"/>
      <c r="COI31" s="187"/>
      <c r="COJ31" s="187"/>
      <c r="COK31" s="187"/>
      <c r="COL31" s="187"/>
      <c r="COM31" s="187"/>
      <c r="CON31" s="187"/>
      <c r="COO31" s="187"/>
      <c r="COP31" s="187"/>
      <c r="COQ31" s="187"/>
      <c r="COR31" s="187"/>
      <c r="COS31" s="187"/>
      <c r="COT31" s="187"/>
      <c r="COU31" s="187"/>
      <c r="COV31" s="187"/>
      <c r="COW31" s="187"/>
      <c r="COX31" s="187"/>
      <c r="COY31" s="187"/>
      <c r="COZ31" s="187"/>
      <c r="CPA31" s="187"/>
      <c r="CPB31" s="187"/>
      <c r="CPC31" s="187"/>
      <c r="CPD31" s="187"/>
      <c r="CPE31" s="187"/>
      <c r="CPF31" s="187"/>
      <c r="CPG31" s="187"/>
      <c r="CPH31" s="187"/>
      <c r="CPI31" s="187"/>
      <c r="CPJ31" s="187"/>
      <c r="CPK31" s="187"/>
      <c r="CPL31" s="187"/>
      <c r="CPM31" s="187"/>
      <c r="CPN31" s="187"/>
      <c r="CPO31" s="187"/>
      <c r="CPP31" s="187"/>
      <c r="CPQ31" s="187"/>
      <c r="CPR31" s="187"/>
      <c r="CPS31" s="187"/>
      <c r="CPT31" s="187"/>
      <c r="CPU31" s="187"/>
      <c r="CPV31" s="187"/>
      <c r="CPW31" s="187"/>
      <c r="CPX31" s="187"/>
      <c r="CPY31" s="187"/>
      <c r="CPZ31" s="187"/>
      <c r="CQA31" s="187"/>
      <c r="CQB31" s="187"/>
      <c r="CQC31" s="187"/>
      <c r="CQD31" s="187"/>
      <c r="CQE31" s="187"/>
      <c r="CQF31" s="187"/>
      <c r="CQG31" s="187"/>
      <c r="CQH31" s="187"/>
      <c r="CQI31" s="187"/>
      <c r="CQJ31" s="187"/>
      <c r="CQK31" s="187"/>
      <c r="CQL31" s="187"/>
      <c r="CQM31" s="187"/>
      <c r="CQN31" s="187"/>
      <c r="CQO31" s="187"/>
      <c r="CQP31" s="187"/>
      <c r="CQQ31" s="187"/>
      <c r="CQR31" s="187"/>
      <c r="CQS31" s="187"/>
      <c r="CQT31" s="187"/>
      <c r="CQU31" s="187"/>
      <c r="CQV31" s="187"/>
      <c r="CQW31" s="187"/>
      <c r="CQX31" s="187"/>
      <c r="CQY31" s="187"/>
      <c r="CQZ31" s="187"/>
      <c r="CRA31" s="187"/>
      <c r="CRB31" s="187"/>
      <c r="CRC31" s="187"/>
      <c r="CRD31" s="187"/>
      <c r="CRE31" s="187"/>
      <c r="CRF31" s="187"/>
      <c r="CRG31" s="187"/>
      <c r="CRH31" s="187"/>
      <c r="CRI31" s="187"/>
      <c r="CRJ31" s="187"/>
      <c r="CRK31" s="187"/>
      <c r="CRL31" s="187"/>
      <c r="CRM31" s="187"/>
      <c r="CRN31" s="187"/>
      <c r="CRO31" s="187"/>
      <c r="CRP31" s="187"/>
      <c r="CRQ31" s="187"/>
      <c r="CRR31" s="187"/>
      <c r="CRS31" s="187"/>
      <c r="CRT31" s="187"/>
      <c r="CRU31" s="187"/>
      <c r="CRV31" s="187"/>
      <c r="CRW31" s="187"/>
      <c r="CRX31" s="187"/>
      <c r="CRY31" s="187"/>
      <c r="CRZ31" s="187"/>
      <c r="CSA31" s="187"/>
      <c r="CSB31" s="187"/>
      <c r="CSC31" s="187"/>
      <c r="CSD31" s="187"/>
      <c r="CSE31" s="187"/>
      <c r="CSF31" s="187"/>
      <c r="CSG31" s="187"/>
      <c r="CSH31" s="187"/>
      <c r="CSI31" s="187"/>
      <c r="CSJ31" s="187"/>
      <c r="CSK31" s="187"/>
      <c r="CSL31" s="187"/>
      <c r="CSM31" s="187"/>
      <c r="CSN31" s="187"/>
      <c r="CSO31" s="187"/>
      <c r="CSP31" s="187"/>
      <c r="CSQ31" s="187"/>
      <c r="CSR31" s="187"/>
      <c r="CSS31" s="187"/>
      <c r="CST31" s="187"/>
      <c r="CSU31" s="187"/>
      <c r="CSV31" s="187"/>
      <c r="CSW31" s="187"/>
      <c r="CSX31" s="187"/>
      <c r="CSY31" s="187"/>
      <c r="CSZ31" s="187"/>
      <c r="CTA31" s="187"/>
      <c r="CTB31" s="187"/>
      <c r="CTC31" s="187"/>
      <c r="CTD31" s="187"/>
      <c r="CTE31" s="187"/>
      <c r="CTF31" s="187"/>
      <c r="CTG31" s="187"/>
      <c r="CTH31" s="187"/>
      <c r="CTI31" s="187"/>
      <c r="CTJ31" s="187"/>
      <c r="CTK31" s="187"/>
      <c r="CTL31" s="187"/>
      <c r="CTM31" s="187"/>
      <c r="CTN31" s="187"/>
      <c r="CTO31" s="187"/>
      <c r="CTP31" s="187"/>
      <c r="CTQ31" s="187"/>
      <c r="CTR31" s="187"/>
      <c r="CTS31" s="187"/>
      <c r="CTT31" s="187"/>
      <c r="CTU31" s="187"/>
      <c r="CTV31" s="187"/>
      <c r="CTW31" s="187"/>
      <c r="CTX31" s="187"/>
      <c r="CTY31" s="187"/>
      <c r="CTZ31" s="187"/>
      <c r="CUA31" s="187"/>
      <c r="CUB31" s="187"/>
      <c r="CUC31" s="187"/>
      <c r="CUD31" s="187"/>
      <c r="CUE31" s="187"/>
      <c r="CUF31" s="187"/>
      <c r="CUG31" s="187"/>
      <c r="CUH31" s="187"/>
      <c r="CUI31" s="187"/>
      <c r="CUJ31" s="187"/>
      <c r="CUK31" s="187"/>
      <c r="CUL31" s="187"/>
      <c r="CUM31" s="187"/>
      <c r="CUN31" s="187"/>
      <c r="CUO31" s="187"/>
      <c r="CUP31" s="187"/>
      <c r="CUQ31" s="187"/>
      <c r="CUR31" s="187"/>
      <c r="CUS31" s="187"/>
      <c r="CUT31" s="187"/>
      <c r="CUU31" s="187"/>
      <c r="CUV31" s="187"/>
      <c r="CUW31" s="187"/>
      <c r="CUX31" s="187"/>
      <c r="CUY31" s="187"/>
      <c r="CUZ31" s="187"/>
      <c r="CVA31" s="187"/>
      <c r="CVB31" s="187"/>
      <c r="CVC31" s="187"/>
      <c r="CVD31" s="187"/>
      <c r="CVE31" s="187"/>
      <c r="CVF31" s="187"/>
      <c r="CVG31" s="187"/>
      <c r="CVH31" s="187"/>
      <c r="CVI31" s="187"/>
      <c r="CVJ31" s="187"/>
      <c r="CVK31" s="187"/>
      <c r="CVL31" s="187"/>
      <c r="CVM31" s="187"/>
      <c r="CVN31" s="187"/>
      <c r="CVO31" s="187"/>
      <c r="CVP31" s="187"/>
      <c r="CVQ31" s="187"/>
      <c r="CVR31" s="187"/>
      <c r="CVS31" s="187"/>
      <c r="CVT31" s="187"/>
      <c r="CVU31" s="187"/>
      <c r="CVV31" s="187"/>
      <c r="CVW31" s="187"/>
      <c r="CVX31" s="187"/>
      <c r="CVY31" s="187"/>
      <c r="CVZ31" s="187"/>
      <c r="CWA31" s="187"/>
      <c r="CWB31" s="187"/>
      <c r="CWC31" s="187"/>
      <c r="CWD31" s="187"/>
      <c r="CWE31" s="187"/>
      <c r="CWF31" s="187"/>
      <c r="CWG31" s="187"/>
      <c r="CWH31" s="187"/>
      <c r="CWI31" s="187"/>
      <c r="CWJ31" s="187"/>
      <c r="CWK31" s="187"/>
      <c r="CWL31" s="187"/>
      <c r="CWM31" s="187"/>
      <c r="CWN31" s="187"/>
      <c r="CWO31" s="187"/>
      <c r="CWP31" s="187"/>
      <c r="CWQ31" s="187"/>
      <c r="CWR31" s="187"/>
      <c r="CWS31" s="187"/>
      <c r="CWT31" s="187"/>
      <c r="CWU31" s="187"/>
      <c r="CWV31" s="187"/>
      <c r="CWW31" s="187"/>
      <c r="CWX31" s="187"/>
      <c r="CWY31" s="187"/>
      <c r="CWZ31" s="187"/>
      <c r="CXA31" s="187"/>
      <c r="CXB31" s="187"/>
      <c r="CXC31" s="187"/>
      <c r="CXD31" s="187"/>
      <c r="CXE31" s="187"/>
      <c r="CXF31" s="187"/>
      <c r="CXG31" s="187"/>
      <c r="CXH31" s="187"/>
      <c r="CXI31" s="187"/>
      <c r="CXJ31" s="187"/>
      <c r="CXK31" s="187"/>
      <c r="CXL31" s="187"/>
      <c r="CXM31" s="187"/>
      <c r="CXN31" s="187"/>
      <c r="CXO31" s="187"/>
      <c r="CXP31" s="187"/>
      <c r="CXQ31" s="187"/>
      <c r="CXR31" s="187"/>
      <c r="CXS31" s="187"/>
      <c r="CXT31" s="187"/>
      <c r="CXU31" s="187"/>
      <c r="CXV31" s="187"/>
      <c r="CXW31" s="187"/>
      <c r="CXX31" s="187"/>
      <c r="CXY31" s="187"/>
      <c r="CXZ31" s="187"/>
      <c r="CYA31" s="187"/>
      <c r="CYB31" s="187"/>
      <c r="CYC31" s="187"/>
      <c r="CYD31" s="187"/>
      <c r="CYE31" s="187"/>
      <c r="CYF31" s="187"/>
      <c r="CYG31" s="187"/>
      <c r="CYH31" s="187"/>
      <c r="CYI31" s="187"/>
      <c r="CYJ31" s="187"/>
      <c r="CYK31" s="187"/>
      <c r="CYL31" s="187"/>
      <c r="CYM31" s="187"/>
      <c r="CYN31" s="187"/>
      <c r="CYO31" s="187"/>
      <c r="CYP31" s="187"/>
      <c r="CYQ31" s="187"/>
      <c r="CYR31" s="187"/>
      <c r="CYS31" s="187"/>
      <c r="CYT31" s="187"/>
      <c r="CYU31" s="187"/>
      <c r="CYV31" s="187"/>
      <c r="CYW31" s="187"/>
      <c r="CYX31" s="187"/>
      <c r="CYY31" s="187"/>
      <c r="CYZ31" s="187"/>
      <c r="CZA31" s="187"/>
      <c r="CZB31" s="187"/>
      <c r="CZC31" s="187"/>
      <c r="CZD31" s="187"/>
      <c r="CZE31" s="187"/>
      <c r="CZF31" s="187"/>
      <c r="CZG31" s="187"/>
      <c r="CZH31" s="187"/>
      <c r="CZI31" s="187"/>
      <c r="CZJ31" s="187"/>
      <c r="CZK31" s="187"/>
      <c r="CZL31" s="187"/>
      <c r="CZM31" s="187"/>
      <c r="CZN31" s="187"/>
      <c r="CZO31" s="187"/>
      <c r="CZP31" s="187"/>
      <c r="CZQ31" s="187"/>
      <c r="CZR31" s="187"/>
      <c r="CZS31" s="187"/>
      <c r="CZT31" s="187"/>
      <c r="CZU31" s="187"/>
      <c r="CZV31" s="187"/>
      <c r="CZW31" s="187"/>
      <c r="CZX31" s="187"/>
      <c r="CZY31" s="187"/>
      <c r="CZZ31" s="187"/>
      <c r="DAA31" s="187"/>
      <c r="DAB31" s="187"/>
      <c r="DAC31" s="187"/>
      <c r="DAD31" s="187"/>
      <c r="DAE31" s="187"/>
      <c r="DAF31" s="187"/>
      <c r="DAG31" s="187"/>
      <c r="DAH31" s="187"/>
      <c r="DAI31" s="187"/>
      <c r="DAJ31" s="187"/>
      <c r="DAK31" s="187"/>
      <c r="DAL31" s="187"/>
      <c r="DAM31" s="187"/>
      <c r="DAN31" s="187"/>
      <c r="DAO31" s="187"/>
      <c r="DAP31" s="187"/>
      <c r="DAQ31" s="187"/>
      <c r="DAR31" s="187"/>
      <c r="DAS31" s="187"/>
      <c r="DAT31" s="187"/>
      <c r="DAU31" s="187"/>
      <c r="DAV31" s="187"/>
      <c r="DAW31" s="187"/>
      <c r="DAX31" s="187"/>
      <c r="DAY31" s="187"/>
      <c r="DAZ31" s="187"/>
      <c r="DBA31" s="187"/>
      <c r="DBB31" s="187"/>
      <c r="DBC31" s="187"/>
      <c r="DBD31" s="187"/>
      <c r="DBE31" s="187"/>
      <c r="DBF31" s="187"/>
      <c r="DBG31" s="187"/>
      <c r="DBH31" s="187"/>
      <c r="DBI31" s="187"/>
      <c r="DBJ31" s="187"/>
      <c r="DBK31" s="187"/>
      <c r="DBL31" s="187"/>
      <c r="DBM31" s="187"/>
      <c r="DBN31" s="187"/>
      <c r="DBO31" s="187"/>
      <c r="DBP31" s="187"/>
      <c r="DBQ31" s="187"/>
      <c r="DBR31" s="187"/>
      <c r="DBS31" s="187"/>
      <c r="DBT31" s="187"/>
      <c r="DBU31" s="187"/>
      <c r="DBV31" s="187"/>
      <c r="DBW31" s="187"/>
      <c r="DBX31" s="187"/>
      <c r="DBY31" s="187"/>
      <c r="DBZ31" s="187"/>
      <c r="DCA31" s="187"/>
      <c r="DCB31" s="187"/>
      <c r="DCC31" s="187"/>
      <c r="DCD31" s="187"/>
      <c r="DCE31" s="187"/>
      <c r="DCF31" s="187"/>
      <c r="DCG31" s="187"/>
      <c r="DCH31" s="187"/>
      <c r="DCI31" s="187"/>
      <c r="DCJ31" s="187"/>
      <c r="DCK31" s="187"/>
      <c r="DCL31" s="187"/>
      <c r="DCM31" s="187"/>
      <c r="DCN31" s="187"/>
      <c r="DCO31" s="187"/>
      <c r="DCP31" s="187"/>
      <c r="DCQ31" s="187"/>
      <c r="DCR31" s="187"/>
      <c r="DCS31" s="187"/>
      <c r="DCT31" s="187"/>
      <c r="DCU31" s="187"/>
      <c r="DCV31" s="187"/>
      <c r="DCW31" s="187"/>
      <c r="DCX31" s="187"/>
      <c r="DCY31" s="187"/>
      <c r="DCZ31" s="187"/>
      <c r="DDA31" s="187"/>
      <c r="DDB31" s="187"/>
      <c r="DDC31" s="187"/>
      <c r="DDD31" s="187"/>
      <c r="DDE31" s="187"/>
      <c r="DDF31" s="187"/>
      <c r="DDG31" s="187"/>
      <c r="DDH31" s="187"/>
      <c r="DDI31" s="187"/>
      <c r="DDJ31" s="187"/>
      <c r="DDK31" s="187"/>
      <c r="DDL31" s="187"/>
      <c r="DDM31" s="187"/>
      <c r="DDN31" s="187"/>
      <c r="DDO31" s="187"/>
      <c r="DDP31" s="187"/>
      <c r="DDQ31" s="187"/>
      <c r="DDR31" s="187"/>
      <c r="DDS31" s="187"/>
      <c r="DDT31" s="187"/>
      <c r="DDU31" s="187"/>
      <c r="DDV31" s="187"/>
      <c r="DDW31" s="187"/>
      <c r="DDX31" s="187"/>
      <c r="DDY31" s="187"/>
      <c r="DDZ31" s="187"/>
      <c r="DEA31" s="187"/>
      <c r="DEB31" s="187"/>
      <c r="DEC31" s="187"/>
      <c r="DED31" s="187"/>
      <c r="DEE31" s="187"/>
      <c r="DEF31" s="187"/>
      <c r="DEG31" s="187"/>
      <c r="DEH31" s="187"/>
      <c r="DEI31" s="187"/>
      <c r="DEJ31" s="187"/>
      <c r="DEK31" s="187"/>
      <c r="DEL31" s="187"/>
      <c r="DEM31" s="187"/>
      <c r="DEN31" s="187"/>
      <c r="DEO31" s="187"/>
      <c r="DEP31" s="187"/>
      <c r="DEQ31" s="187"/>
      <c r="DER31" s="187"/>
      <c r="DES31" s="187"/>
      <c r="DET31" s="187"/>
      <c r="DEU31" s="187"/>
      <c r="DEV31" s="187"/>
      <c r="DEW31" s="187"/>
      <c r="DEX31" s="187"/>
      <c r="DEY31" s="187"/>
      <c r="DEZ31" s="187"/>
      <c r="DFA31" s="187"/>
      <c r="DFB31" s="187"/>
      <c r="DFC31" s="187"/>
      <c r="DFD31" s="187"/>
      <c r="DFE31" s="187"/>
      <c r="DFF31" s="187"/>
      <c r="DFG31" s="187"/>
      <c r="DFH31" s="187"/>
      <c r="DFI31" s="187"/>
      <c r="DFJ31" s="187"/>
      <c r="DFK31" s="187"/>
      <c r="DFL31" s="187"/>
      <c r="DFM31" s="187"/>
      <c r="DFN31" s="187"/>
      <c r="DFO31" s="187"/>
      <c r="DFP31" s="187"/>
      <c r="DFQ31" s="187"/>
      <c r="DFR31" s="187"/>
      <c r="DFS31" s="187"/>
      <c r="DFT31" s="187"/>
      <c r="DFU31" s="187"/>
      <c r="DFV31" s="187"/>
      <c r="DFW31" s="187"/>
      <c r="DFX31" s="187"/>
      <c r="DFY31" s="187"/>
      <c r="DFZ31" s="187"/>
      <c r="DGA31" s="187"/>
      <c r="DGB31" s="187"/>
      <c r="DGC31" s="187"/>
      <c r="DGD31" s="187"/>
      <c r="DGE31" s="187"/>
      <c r="DGF31" s="187"/>
      <c r="DGG31" s="187"/>
      <c r="DGH31" s="187"/>
      <c r="DGI31" s="187"/>
      <c r="DGJ31" s="187"/>
      <c r="DGK31" s="187"/>
      <c r="DGL31" s="187"/>
      <c r="DGM31" s="187"/>
      <c r="DGN31" s="187"/>
      <c r="DGO31" s="187"/>
      <c r="DGP31" s="187"/>
      <c r="DGQ31" s="187"/>
      <c r="DGR31" s="187"/>
      <c r="DGS31" s="187"/>
      <c r="DGT31" s="187"/>
      <c r="DGU31" s="187"/>
      <c r="DGV31" s="187"/>
      <c r="DGW31" s="187"/>
      <c r="DGX31" s="187"/>
      <c r="DGY31" s="187"/>
      <c r="DGZ31" s="187"/>
      <c r="DHA31" s="187"/>
      <c r="DHB31" s="187"/>
      <c r="DHC31" s="187"/>
      <c r="DHD31" s="187"/>
      <c r="DHE31" s="187"/>
      <c r="DHF31" s="187"/>
      <c r="DHG31" s="187"/>
      <c r="DHH31" s="187"/>
      <c r="DHI31" s="187"/>
      <c r="DHJ31" s="187"/>
      <c r="DHK31" s="187"/>
      <c r="DHL31" s="187"/>
      <c r="DHM31" s="187"/>
      <c r="DHN31" s="187"/>
      <c r="DHO31" s="187"/>
      <c r="DHP31" s="187"/>
      <c r="DHQ31" s="187"/>
      <c r="DHR31" s="187"/>
      <c r="DHS31" s="187"/>
      <c r="DHT31" s="187"/>
      <c r="DHU31" s="187"/>
      <c r="DHV31" s="187"/>
      <c r="DHW31" s="187"/>
      <c r="DHX31" s="187"/>
      <c r="DHY31" s="187"/>
      <c r="DHZ31" s="187"/>
      <c r="DIA31" s="187"/>
      <c r="DIB31" s="187"/>
      <c r="DIC31" s="187"/>
      <c r="DID31" s="187"/>
      <c r="DIE31" s="187"/>
      <c r="DIF31" s="187"/>
      <c r="DIG31" s="187"/>
      <c r="DIH31" s="187"/>
      <c r="DII31" s="187"/>
      <c r="DIJ31" s="187"/>
      <c r="DIK31" s="187"/>
      <c r="DIL31" s="187"/>
      <c r="DIM31" s="187"/>
      <c r="DIN31" s="187"/>
      <c r="DIO31" s="187"/>
      <c r="DIP31" s="187"/>
    </row>
    <row r="32" spans="1:2954">
      <c r="S32" s="187"/>
      <c r="T32" s="187"/>
      <c r="U32" s="187"/>
      <c r="V32" s="187"/>
      <c r="W32" s="187"/>
      <c r="X32" s="187"/>
      <c r="Y32" s="187"/>
      <c r="Z32" s="187"/>
      <c r="AA32" s="187"/>
      <c r="AB32" s="187"/>
      <c r="AC32" s="187"/>
      <c r="AD32" s="187"/>
      <c r="AE32" s="187"/>
      <c r="AF32" s="187"/>
      <c r="AG32" s="187"/>
      <c r="AH32" s="187"/>
      <c r="AI32" s="187"/>
      <c r="AJ32" s="187"/>
      <c r="AK32" s="187"/>
      <c r="AL32" s="187"/>
      <c r="AM32" s="187"/>
      <c r="AN32" s="187"/>
      <c r="AO32" s="187"/>
      <c r="AP32" s="187"/>
      <c r="AQ32" s="187"/>
      <c r="AR32" s="187"/>
      <c r="AS32" s="187"/>
      <c r="AT32" s="187"/>
      <c r="AU32" s="187"/>
      <c r="AV32" s="187"/>
      <c r="AW32" s="187"/>
      <c r="AX32" s="187"/>
      <c r="AY32" s="187"/>
      <c r="AZ32" s="187"/>
      <c r="BA32" s="187"/>
      <c r="BB32" s="187"/>
      <c r="BC32" s="187"/>
      <c r="BD32" s="187"/>
      <c r="BE32" s="187"/>
      <c r="BF32" s="187"/>
      <c r="BG32" s="187"/>
      <c r="BH32" s="187"/>
      <c r="BI32" s="187"/>
      <c r="BJ32" s="187"/>
      <c r="BK32" s="187"/>
      <c r="BL32" s="187"/>
      <c r="BM32" s="187"/>
      <c r="BN32" s="187"/>
      <c r="BO32" s="187"/>
      <c r="BP32" s="187"/>
      <c r="BQ32" s="187"/>
      <c r="BR32" s="187"/>
      <c r="BS32" s="187"/>
      <c r="BT32" s="187"/>
      <c r="BU32" s="187"/>
      <c r="BV32" s="187"/>
      <c r="BW32" s="187"/>
      <c r="BX32" s="187"/>
      <c r="BY32" s="187"/>
      <c r="BZ32" s="187"/>
      <c r="CA32" s="187"/>
      <c r="CB32" s="187"/>
      <c r="CC32" s="187"/>
      <c r="CD32" s="187"/>
      <c r="CE32" s="187"/>
      <c r="CF32" s="187"/>
      <c r="CG32" s="187"/>
      <c r="CH32" s="187"/>
      <c r="CI32" s="187"/>
      <c r="CJ32" s="187"/>
      <c r="CK32" s="187"/>
      <c r="CL32" s="187"/>
      <c r="CM32" s="187"/>
      <c r="CN32" s="187"/>
      <c r="CO32" s="187"/>
      <c r="CP32" s="187"/>
      <c r="CQ32" s="187"/>
      <c r="CR32" s="187"/>
      <c r="CS32" s="187"/>
      <c r="CT32" s="187"/>
      <c r="CU32" s="187"/>
      <c r="CV32" s="187"/>
      <c r="CW32" s="187"/>
      <c r="CX32" s="187"/>
      <c r="CY32" s="187"/>
      <c r="CZ32" s="187"/>
      <c r="DA32" s="187"/>
      <c r="DB32" s="187"/>
      <c r="DC32" s="187"/>
      <c r="DD32" s="187"/>
      <c r="DE32" s="187"/>
      <c r="DF32" s="187"/>
      <c r="DG32" s="187"/>
      <c r="DH32" s="187"/>
      <c r="DI32" s="187"/>
      <c r="DJ32" s="187"/>
      <c r="DK32" s="187"/>
      <c r="DL32" s="187"/>
      <c r="DM32" s="187"/>
      <c r="DN32" s="187"/>
      <c r="DO32" s="187"/>
      <c r="DP32" s="187"/>
      <c r="DQ32" s="187"/>
      <c r="DR32" s="187"/>
      <c r="DS32" s="187"/>
      <c r="DT32" s="187"/>
      <c r="DU32" s="187"/>
      <c r="DV32" s="187"/>
      <c r="DW32" s="187"/>
      <c r="DX32" s="187"/>
      <c r="DY32" s="187"/>
      <c r="DZ32" s="187"/>
      <c r="EA32" s="187"/>
      <c r="EB32" s="187"/>
      <c r="EC32" s="187"/>
      <c r="ED32" s="187"/>
      <c r="EE32" s="187"/>
      <c r="EF32" s="187"/>
      <c r="EG32" s="187"/>
      <c r="EH32" s="187"/>
      <c r="EI32" s="187"/>
      <c r="EJ32" s="187"/>
      <c r="EK32" s="187"/>
      <c r="EL32" s="187"/>
      <c r="EM32" s="187"/>
      <c r="EN32" s="187"/>
      <c r="EO32" s="187"/>
      <c r="EP32" s="187"/>
      <c r="EQ32" s="187"/>
      <c r="ER32" s="187"/>
      <c r="ES32" s="187"/>
      <c r="ET32" s="187"/>
      <c r="EU32" s="187"/>
      <c r="EV32" s="187"/>
      <c r="EW32" s="187"/>
      <c r="EX32" s="187"/>
      <c r="EY32" s="187"/>
      <c r="EZ32" s="187"/>
      <c r="FA32" s="187"/>
      <c r="FB32" s="187"/>
      <c r="FC32" s="187"/>
      <c r="FD32" s="187"/>
      <c r="FE32" s="187"/>
      <c r="FF32" s="187"/>
      <c r="FG32" s="187"/>
      <c r="FH32" s="187"/>
      <c r="FI32" s="187"/>
      <c r="FJ32" s="187"/>
      <c r="FK32" s="187"/>
      <c r="FL32" s="187"/>
      <c r="FM32" s="187"/>
      <c r="FN32" s="187"/>
      <c r="FO32" s="187"/>
      <c r="FP32" s="187"/>
      <c r="FQ32" s="187"/>
      <c r="FR32" s="187"/>
      <c r="FS32" s="187"/>
      <c r="FT32" s="187"/>
      <c r="FU32" s="187"/>
      <c r="FV32" s="187"/>
      <c r="FW32" s="187"/>
      <c r="FX32" s="187"/>
      <c r="FY32" s="187"/>
      <c r="FZ32" s="187"/>
      <c r="GA32" s="187"/>
      <c r="GB32" s="187"/>
      <c r="GC32" s="187"/>
      <c r="GD32" s="187"/>
      <c r="GE32" s="187"/>
      <c r="GF32" s="187"/>
      <c r="GG32" s="187"/>
      <c r="GH32" s="187"/>
      <c r="GI32" s="187"/>
      <c r="GJ32" s="187"/>
      <c r="GK32" s="187"/>
      <c r="GL32" s="187"/>
      <c r="GM32" s="187"/>
      <c r="GN32" s="187"/>
      <c r="GO32" s="187"/>
      <c r="GP32" s="187"/>
      <c r="GQ32" s="187"/>
      <c r="GR32" s="187"/>
      <c r="GS32" s="187"/>
      <c r="GT32" s="187"/>
      <c r="GU32" s="187"/>
      <c r="GV32" s="187"/>
      <c r="GW32" s="187"/>
      <c r="GX32" s="187"/>
      <c r="GY32" s="187"/>
      <c r="GZ32" s="187"/>
      <c r="HA32" s="187"/>
      <c r="HB32" s="187"/>
      <c r="HC32" s="187"/>
      <c r="HD32" s="187"/>
      <c r="HE32" s="187"/>
      <c r="HF32" s="187"/>
      <c r="HG32" s="187"/>
      <c r="HH32" s="187"/>
      <c r="HI32" s="187"/>
      <c r="HJ32" s="187"/>
      <c r="HK32" s="187"/>
      <c r="HL32" s="187"/>
      <c r="HM32" s="187"/>
      <c r="HN32" s="187"/>
      <c r="HO32" s="187"/>
      <c r="HP32" s="187"/>
      <c r="HQ32" s="187"/>
      <c r="HR32" s="187"/>
      <c r="HS32" s="187"/>
      <c r="HT32" s="187"/>
      <c r="HU32" s="187"/>
      <c r="HV32" s="187"/>
      <c r="HW32" s="187"/>
      <c r="HX32" s="187"/>
      <c r="HY32" s="187"/>
      <c r="HZ32" s="187"/>
      <c r="IA32" s="187"/>
      <c r="IB32" s="187"/>
      <c r="IC32" s="187"/>
      <c r="ID32" s="187"/>
      <c r="IE32" s="187"/>
      <c r="IF32" s="187"/>
      <c r="IG32" s="187"/>
      <c r="IH32" s="187"/>
      <c r="II32" s="187"/>
      <c r="IJ32" s="187"/>
      <c r="IK32" s="187"/>
      <c r="IL32" s="187"/>
      <c r="IM32" s="187"/>
      <c r="IN32" s="187"/>
      <c r="IO32" s="187"/>
      <c r="IP32" s="187"/>
      <c r="IQ32" s="187"/>
      <c r="IR32" s="187"/>
      <c r="IS32" s="187"/>
      <c r="IT32" s="187"/>
      <c r="IU32" s="187"/>
      <c r="IV32" s="187"/>
      <c r="IW32" s="187"/>
      <c r="IX32" s="187"/>
      <c r="IY32" s="187"/>
      <c r="IZ32" s="187"/>
      <c r="JA32" s="187"/>
      <c r="JB32" s="187"/>
      <c r="JC32" s="187"/>
      <c r="JD32" s="187"/>
      <c r="JE32" s="187"/>
      <c r="JF32" s="187"/>
      <c r="JG32" s="187"/>
      <c r="JH32" s="187"/>
      <c r="JI32" s="187"/>
      <c r="JJ32" s="187"/>
      <c r="JK32" s="187"/>
      <c r="JL32" s="187"/>
      <c r="JM32" s="187"/>
      <c r="JN32" s="187"/>
      <c r="JO32" s="187"/>
      <c r="JP32" s="187"/>
      <c r="JQ32" s="187"/>
      <c r="JR32" s="187"/>
      <c r="JS32" s="187"/>
      <c r="JT32" s="187"/>
      <c r="JU32" s="187"/>
      <c r="JV32" s="187"/>
      <c r="JW32" s="187"/>
      <c r="JX32" s="187"/>
      <c r="JY32" s="187"/>
      <c r="JZ32" s="187"/>
      <c r="KA32" s="187"/>
      <c r="KB32" s="187"/>
      <c r="KC32" s="187"/>
      <c r="KD32" s="187"/>
      <c r="KE32" s="187"/>
      <c r="KF32" s="187"/>
      <c r="KG32" s="187"/>
      <c r="KH32" s="187"/>
      <c r="KI32" s="187"/>
      <c r="KJ32" s="187"/>
      <c r="KK32" s="187"/>
      <c r="KL32" s="187"/>
      <c r="KM32" s="187"/>
      <c r="KN32" s="187"/>
      <c r="KO32" s="187"/>
      <c r="KP32" s="187"/>
      <c r="KQ32" s="187"/>
      <c r="KR32" s="187"/>
      <c r="KS32" s="187"/>
      <c r="KT32" s="187"/>
      <c r="KU32" s="187"/>
      <c r="KV32" s="187"/>
      <c r="KW32" s="187"/>
      <c r="KX32" s="187"/>
      <c r="KY32" s="187"/>
      <c r="KZ32" s="187"/>
      <c r="LA32" s="187"/>
      <c r="LB32" s="187"/>
      <c r="LC32" s="187"/>
      <c r="LD32" s="187"/>
      <c r="LE32" s="187"/>
      <c r="LF32" s="187"/>
      <c r="LG32" s="187"/>
      <c r="LH32" s="187"/>
      <c r="LI32" s="187"/>
      <c r="LJ32" s="187"/>
      <c r="LK32" s="187"/>
      <c r="LL32" s="187"/>
      <c r="LM32" s="187"/>
      <c r="LN32" s="187"/>
      <c r="LO32" s="187"/>
      <c r="LP32" s="187"/>
      <c r="LQ32" s="187"/>
      <c r="LR32" s="187"/>
      <c r="LS32" s="187"/>
      <c r="LT32" s="187"/>
      <c r="LU32" s="187"/>
      <c r="LV32" s="187"/>
      <c r="LW32" s="187"/>
      <c r="LX32" s="187"/>
      <c r="LY32" s="187"/>
      <c r="LZ32" s="187"/>
      <c r="MA32" s="187"/>
      <c r="MB32" s="187"/>
      <c r="MC32" s="187"/>
      <c r="MD32" s="187"/>
      <c r="ME32" s="187"/>
      <c r="MF32" s="187"/>
      <c r="MG32" s="187"/>
      <c r="MH32" s="187"/>
      <c r="MI32" s="187"/>
      <c r="MJ32" s="187"/>
      <c r="MK32" s="187"/>
      <c r="ML32" s="187"/>
      <c r="MM32" s="187"/>
      <c r="MN32" s="187"/>
      <c r="MO32" s="187"/>
      <c r="MP32" s="187"/>
      <c r="MQ32" s="187"/>
      <c r="MR32" s="187"/>
      <c r="MS32" s="187"/>
      <c r="MT32" s="187"/>
      <c r="MU32" s="187"/>
      <c r="MV32" s="187"/>
      <c r="MW32" s="187"/>
      <c r="MX32" s="187"/>
      <c r="MY32" s="187"/>
      <c r="MZ32" s="187"/>
      <c r="NA32" s="187"/>
      <c r="NB32" s="187"/>
      <c r="NC32" s="187"/>
      <c r="ND32" s="187"/>
      <c r="NE32" s="187"/>
      <c r="NF32" s="187"/>
      <c r="NG32" s="187"/>
      <c r="NH32" s="187"/>
      <c r="NI32" s="187"/>
      <c r="NJ32" s="187"/>
      <c r="NK32" s="187"/>
      <c r="NL32" s="187"/>
      <c r="NM32" s="187"/>
      <c r="NN32" s="187"/>
      <c r="NO32" s="187"/>
      <c r="NP32" s="187"/>
      <c r="NQ32" s="187"/>
      <c r="NR32" s="187"/>
      <c r="NS32" s="187"/>
      <c r="NT32" s="187"/>
      <c r="NU32" s="187"/>
      <c r="NV32" s="187"/>
      <c r="NW32" s="187"/>
      <c r="NX32" s="187"/>
      <c r="NY32" s="187"/>
      <c r="NZ32" s="187"/>
      <c r="OA32" s="187"/>
      <c r="OB32" s="187"/>
      <c r="OC32" s="187"/>
      <c r="OD32" s="187"/>
      <c r="OE32" s="187"/>
      <c r="OF32" s="187"/>
      <c r="OG32" s="187"/>
      <c r="OH32" s="187"/>
      <c r="OI32" s="187"/>
      <c r="OJ32" s="187"/>
      <c r="OK32" s="187"/>
      <c r="OL32" s="187"/>
      <c r="OM32" s="187"/>
      <c r="ON32" s="187"/>
      <c r="OO32" s="187"/>
      <c r="OP32" s="187"/>
      <c r="OQ32" s="187"/>
      <c r="OR32" s="187"/>
      <c r="OS32" s="187"/>
      <c r="OT32" s="187"/>
      <c r="OU32" s="187"/>
      <c r="OV32" s="187"/>
      <c r="OW32" s="187"/>
      <c r="OX32" s="187"/>
      <c r="OY32" s="187"/>
      <c r="OZ32" s="187"/>
      <c r="PA32" s="187"/>
      <c r="PB32" s="187"/>
      <c r="PC32" s="187"/>
      <c r="PD32" s="187"/>
      <c r="PE32" s="187"/>
      <c r="PF32" s="187"/>
      <c r="PG32" s="187"/>
      <c r="PH32" s="187"/>
      <c r="PI32" s="187"/>
      <c r="PJ32" s="187"/>
      <c r="PK32" s="187"/>
      <c r="PL32" s="187"/>
      <c r="PM32" s="187"/>
      <c r="PN32" s="187"/>
      <c r="PO32" s="187"/>
      <c r="PP32" s="187"/>
      <c r="PQ32" s="187"/>
      <c r="PR32" s="187"/>
      <c r="PS32" s="187"/>
      <c r="PT32" s="187"/>
      <c r="PU32" s="187"/>
      <c r="PV32" s="187"/>
      <c r="PW32" s="187"/>
      <c r="PX32" s="187"/>
      <c r="PY32" s="187"/>
      <c r="PZ32" s="187"/>
      <c r="QA32" s="187"/>
      <c r="QB32" s="187"/>
      <c r="QC32" s="187"/>
      <c r="QD32" s="187"/>
      <c r="QE32" s="187"/>
      <c r="QF32" s="187"/>
      <c r="QG32" s="187"/>
      <c r="QH32" s="187"/>
      <c r="QI32" s="187"/>
      <c r="QJ32" s="187"/>
      <c r="QK32" s="187"/>
      <c r="QL32" s="187"/>
      <c r="QM32" s="187"/>
      <c r="QN32" s="187"/>
      <c r="QO32" s="187"/>
      <c r="QP32" s="187"/>
      <c r="QQ32" s="187"/>
      <c r="QR32" s="187"/>
      <c r="QS32" s="187"/>
      <c r="QT32" s="187"/>
      <c r="QU32" s="187"/>
      <c r="QV32" s="187"/>
      <c r="QW32" s="187"/>
      <c r="QX32" s="187"/>
      <c r="QY32" s="187"/>
      <c r="QZ32" s="187"/>
      <c r="RA32" s="187"/>
      <c r="RB32" s="187"/>
      <c r="RC32" s="187"/>
      <c r="RD32" s="187"/>
      <c r="RE32" s="187"/>
      <c r="RF32" s="187"/>
      <c r="RG32" s="187"/>
      <c r="RH32" s="187"/>
      <c r="RI32" s="187"/>
      <c r="RJ32" s="187"/>
      <c r="RK32" s="187"/>
      <c r="RL32" s="187"/>
      <c r="RM32" s="187"/>
      <c r="RN32" s="187"/>
      <c r="RO32" s="187"/>
      <c r="RP32" s="187"/>
      <c r="RQ32" s="187"/>
      <c r="RR32" s="187"/>
      <c r="RS32" s="187"/>
      <c r="RT32" s="187"/>
      <c r="RU32" s="187"/>
      <c r="RV32" s="187"/>
      <c r="RW32" s="187"/>
      <c r="RX32" s="187"/>
      <c r="RY32" s="187"/>
      <c r="RZ32" s="187"/>
      <c r="SA32" s="187"/>
      <c r="SB32" s="187"/>
      <c r="SC32" s="187"/>
      <c r="SD32" s="187"/>
      <c r="SE32" s="187"/>
      <c r="SF32" s="187"/>
      <c r="SG32" s="187"/>
      <c r="SH32" s="187"/>
      <c r="SI32" s="187"/>
      <c r="SJ32" s="187"/>
      <c r="SK32" s="187"/>
      <c r="SL32" s="187"/>
      <c r="SM32" s="187"/>
      <c r="SN32" s="187"/>
      <c r="SO32" s="187"/>
      <c r="SP32" s="187"/>
      <c r="SQ32" s="187"/>
      <c r="SR32" s="187"/>
      <c r="SS32" s="187"/>
      <c r="ST32" s="187"/>
      <c r="SU32" s="187"/>
      <c r="SV32" s="187"/>
      <c r="SW32" s="187"/>
      <c r="SX32" s="187"/>
      <c r="SY32" s="187"/>
      <c r="SZ32" s="187"/>
      <c r="TA32" s="187"/>
      <c r="TB32" s="187"/>
      <c r="TC32" s="187"/>
      <c r="TD32" s="187"/>
      <c r="TE32" s="187"/>
      <c r="TF32" s="187"/>
      <c r="TG32" s="187"/>
      <c r="TH32" s="187"/>
      <c r="TI32" s="187"/>
      <c r="TJ32" s="187"/>
      <c r="TK32" s="187"/>
      <c r="TL32" s="187"/>
      <c r="TM32" s="187"/>
      <c r="TN32" s="187"/>
      <c r="TO32" s="187"/>
      <c r="TP32" s="187"/>
      <c r="TQ32" s="187"/>
      <c r="TR32" s="187"/>
      <c r="TS32" s="187"/>
      <c r="TT32" s="187"/>
      <c r="TU32" s="187"/>
      <c r="TV32" s="187"/>
      <c r="TW32" s="187"/>
      <c r="TX32" s="187"/>
      <c r="TY32" s="187"/>
      <c r="TZ32" s="187"/>
      <c r="UA32" s="187"/>
      <c r="UB32" s="187"/>
      <c r="UC32" s="187"/>
      <c r="UD32" s="187"/>
      <c r="UE32" s="187"/>
      <c r="UF32" s="187"/>
      <c r="UG32" s="187"/>
      <c r="UH32" s="187"/>
      <c r="UI32" s="187"/>
      <c r="UJ32" s="187"/>
      <c r="UK32" s="187"/>
      <c r="UL32" s="187"/>
      <c r="UM32" s="187"/>
      <c r="UN32" s="187"/>
      <c r="UO32" s="187"/>
      <c r="UP32" s="187"/>
      <c r="UQ32" s="187"/>
      <c r="UR32" s="187"/>
      <c r="US32" s="187"/>
      <c r="UT32" s="187"/>
      <c r="UU32" s="187"/>
      <c r="UV32" s="187"/>
      <c r="UW32" s="187"/>
      <c r="UX32" s="187"/>
      <c r="UY32" s="187"/>
      <c r="UZ32" s="187"/>
      <c r="VA32" s="187"/>
      <c r="VB32" s="187"/>
      <c r="VC32" s="187"/>
      <c r="VD32" s="187"/>
      <c r="VE32" s="187"/>
      <c r="VF32" s="187"/>
      <c r="VG32" s="187"/>
      <c r="VH32" s="187"/>
      <c r="VI32" s="187"/>
      <c r="VJ32" s="187"/>
      <c r="VK32" s="187"/>
      <c r="VL32" s="187"/>
      <c r="VM32" s="187"/>
      <c r="VN32" s="187"/>
      <c r="VO32" s="187"/>
      <c r="VP32" s="187"/>
      <c r="VQ32" s="187"/>
      <c r="VR32" s="187"/>
      <c r="VS32" s="187"/>
      <c r="VT32" s="187"/>
      <c r="VU32" s="187"/>
      <c r="VV32" s="187"/>
      <c r="VW32" s="187"/>
      <c r="VX32" s="187"/>
      <c r="VY32" s="187"/>
      <c r="VZ32" s="187"/>
      <c r="WA32" s="187"/>
      <c r="WB32" s="187"/>
      <c r="WC32" s="187"/>
      <c r="WD32" s="187"/>
      <c r="WE32" s="187"/>
      <c r="WF32" s="187"/>
      <c r="WG32" s="187"/>
      <c r="WH32" s="187"/>
      <c r="WI32" s="187"/>
      <c r="WJ32" s="187"/>
      <c r="WK32" s="187"/>
      <c r="WL32" s="187"/>
      <c r="WM32" s="187"/>
      <c r="WN32" s="187"/>
      <c r="WO32" s="187"/>
      <c r="WP32" s="187"/>
      <c r="WQ32" s="187"/>
      <c r="WR32" s="187"/>
      <c r="WS32" s="187"/>
      <c r="WT32" s="187"/>
      <c r="WU32" s="187"/>
      <c r="WV32" s="187"/>
      <c r="WW32" s="187"/>
      <c r="WX32" s="187"/>
      <c r="WY32" s="187"/>
      <c r="WZ32" s="187"/>
      <c r="XA32" s="187"/>
      <c r="XB32" s="187"/>
      <c r="XC32" s="187"/>
      <c r="XD32" s="187"/>
      <c r="XE32" s="187"/>
      <c r="XF32" s="187"/>
      <c r="XG32" s="187"/>
      <c r="XH32" s="187"/>
      <c r="XI32" s="187"/>
      <c r="XJ32" s="187"/>
      <c r="XK32" s="187"/>
      <c r="XL32" s="187"/>
      <c r="XM32" s="187"/>
      <c r="XN32" s="187"/>
      <c r="XO32" s="187"/>
      <c r="XP32" s="187"/>
      <c r="XQ32" s="187"/>
      <c r="XR32" s="187"/>
      <c r="XS32" s="187"/>
      <c r="XT32" s="187"/>
      <c r="XU32" s="187"/>
      <c r="XV32" s="187"/>
      <c r="XW32" s="187"/>
      <c r="XX32" s="187"/>
      <c r="XY32" s="187"/>
      <c r="XZ32" s="187"/>
      <c r="YA32" s="187"/>
      <c r="YB32" s="187"/>
      <c r="YC32" s="187"/>
      <c r="YD32" s="187"/>
      <c r="YE32" s="187"/>
      <c r="YF32" s="187"/>
      <c r="YG32" s="187"/>
      <c r="YH32" s="187"/>
      <c r="YI32" s="187"/>
      <c r="YJ32" s="187"/>
      <c r="YK32" s="187"/>
      <c r="YL32" s="187"/>
      <c r="YM32" s="187"/>
      <c r="YN32" s="187"/>
      <c r="YO32" s="187"/>
      <c r="YP32" s="187"/>
      <c r="YQ32" s="187"/>
      <c r="YR32" s="187"/>
      <c r="YS32" s="187"/>
      <c r="YT32" s="187"/>
      <c r="YU32" s="187"/>
      <c r="YV32" s="187"/>
      <c r="YW32" s="187"/>
      <c r="YX32" s="187"/>
      <c r="YY32" s="187"/>
      <c r="YZ32" s="187"/>
      <c r="ZA32" s="187"/>
      <c r="ZB32" s="187"/>
      <c r="ZC32" s="187"/>
      <c r="ZD32" s="187"/>
      <c r="ZE32" s="187"/>
      <c r="ZF32" s="187"/>
      <c r="ZG32" s="187"/>
      <c r="ZH32" s="187"/>
      <c r="ZI32" s="187"/>
      <c r="ZJ32" s="187"/>
      <c r="ZK32" s="187"/>
      <c r="ZL32" s="187"/>
      <c r="ZM32" s="187"/>
      <c r="ZN32" s="187"/>
      <c r="ZO32" s="187"/>
      <c r="ZP32" s="187"/>
      <c r="ZQ32" s="187"/>
      <c r="ZR32" s="187"/>
      <c r="ZS32" s="187"/>
      <c r="ZT32" s="187"/>
      <c r="ZU32" s="187"/>
      <c r="ZV32" s="187"/>
      <c r="ZW32" s="187"/>
      <c r="ZX32" s="187"/>
      <c r="ZY32" s="187"/>
      <c r="ZZ32" s="187"/>
      <c r="AAA32" s="187"/>
      <c r="AAB32" s="187"/>
      <c r="AAC32" s="187"/>
      <c r="AAD32" s="187"/>
      <c r="AAE32" s="187"/>
      <c r="AAF32" s="187"/>
      <c r="AAG32" s="187"/>
      <c r="AAH32" s="187"/>
      <c r="AAI32" s="187"/>
      <c r="AAJ32" s="187"/>
      <c r="AAK32" s="187"/>
      <c r="AAL32" s="187"/>
      <c r="AAM32" s="187"/>
      <c r="AAN32" s="187"/>
      <c r="AAO32" s="187"/>
      <c r="AAP32" s="187"/>
      <c r="AAQ32" s="187"/>
      <c r="AAR32" s="187"/>
      <c r="AAS32" s="187"/>
      <c r="AAT32" s="187"/>
      <c r="AAU32" s="187"/>
      <c r="AAV32" s="187"/>
      <c r="AAW32" s="187"/>
      <c r="AAX32" s="187"/>
      <c r="AAY32" s="187"/>
      <c r="AAZ32" s="187"/>
      <c r="ABA32" s="187"/>
      <c r="ABB32" s="187"/>
      <c r="ABC32" s="187"/>
      <c r="ABD32" s="187"/>
      <c r="ABE32" s="187"/>
      <c r="ABF32" s="187"/>
      <c r="ABG32" s="187"/>
      <c r="ABH32" s="187"/>
      <c r="ABI32" s="187"/>
      <c r="ABJ32" s="187"/>
      <c r="ABK32" s="187"/>
      <c r="ABL32" s="187"/>
      <c r="ABM32" s="187"/>
      <c r="ABN32" s="187"/>
      <c r="ABO32" s="187"/>
      <c r="ABP32" s="187"/>
      <c r="ABQ32" s="187"/>
      <c r="ABR32" s="187"/>
      <c r="ABS32" s="187"/>
      <c r="ABT32" s="187"/>
      <c r="ABU32" s="187"/>
      <c r="ABV32" s="187"/>
      <c r="ABW32" s="187"/>
      <c r="ABX32" s="187"/>
      <c r="ABY32" s="187"/>
      <c r="ABZ32" s="187"/>
      <c r="ACA32" s="187"/>
      <c r="ACB32" s="187"/>
      <c r="ACC32" s="187"/>
      <c r="ACD32" s="187"/>
      <c r="ACE32" s="187"/>
      <c r="ACF32" s="187"/>
      <c r="ACG32" s="187"/>
      <c r="ACH32" s="187"/>
      <c r="ACI32" s="187"/>
      <c r="ACJ32" s="187"/>
      <c r="ACK32" s="187"/>
      <c r="ACL32" s="187"/>
      <c r="ACM32" s="187"/>
      <c r="ACN32" s="187"/>
      <c r="ACO32" s="187"/>
      <c r="ACP32" s="187"/>
      <c r="ACQ32" s="187"/>
      <c r="ACR32" s="187"/>
      <c r="ACS32" s="187"/>
      <c r="ACT32" s="187"/>
      <c r="ACU32" s="187"/>
      <c r="ACV32" s="187"/>
      <c r="ACW32" s="187"/>
      <c r="ACX32" s="187"/>
      <c r="ACY32" s="187"/>
      <c r="ACZ32" s="187"/>
      <c r="ADA32" s="187"/>
      <c r="ADB32" s="187"/>
      <c r="ADC32" s="187"/>
      <c r="ADD32" s="187"/>
      <c r="ADE32" s="187"/>
      <c r="ADF32" s="187"/>
      <c r="ADG32" s="187"/>
      <c r="ADH32" s="187"/>
      <c r="ADI32" s="187"/>
      <c r="ADJ32" s="187"/>
      <c r="ADK32" s="187"/>
      <c r="ADL32" s="187"/>
      <c r="ADM32" s="187"/>
      <c r="ADN32" s="187"/>
      <c r="ADO32" s="187"/>
      <c r="ADP32" s="187"/>
      <c r="ADQ32" s="187"/>
      <c r="ADR32" s="187"/>
      <c r="ADS32" s="187"/>
      <c r="ADT32" s="187"/>
      <c r="ADU32" s="187"/>
      <c r="ADV32" s="187"/>
      <c r="ADW32" s="187"/>
      <c r="ADX32" s="187"/>
      <c r="ADY32" s="187"/>
      <c r="ADZ32" s="187"/>
      <c r="AEA32" s="187"/>
      <c r="AEB32" s="187"/>
      <c r="AEC32" s="187"/>
      <c r="AED32" s="187"/>
      <c r="AEE32" s="187"/>
      <c r="AEF32" s="187"/>
      <c r="AEG32" s="187"/>
      <c r="AEH32" s="187"/>
      <c r="AEI32" s="187"/>
      <c r="AEJ32" s="187"/>
      <c r="AEK32" s="187"/>
      <c r="AEL32" s="187"/>
      <c r="AEM32" s="187"/>
      <c r="AEN32" s="187"/>
      <c r="AEO32" s="187"/>
      <c r="AEP32" s="187"/>
      <c r="AEQ32" s="187"/>
      <c r="AER32" s="187"/>
      <c r="AES32" s="187"/>
      <c r="AET32" s="187"/>
      <c r="AEU32" s="187"/>
      <c r="AEV32" s="187"/>
      <c r="AEW32" s="187"/>
      <c r="AEX32" s="187"/>
      <c r="AEY32" s="187"/>
      <c r="AEZ32" s="187"/>
      <c r="AFA32" s="187"/>
      <c r="AFB32" s="187"/>
      <c r="AFC32" s="187"/>
      <c r="AFD32" s="187"/>
      <c r="AFE32" s="187"/>
      <c r="AFF32" s="187"/>
      <c r="AFG32" s="187"/>
      <c r="AFH32" s="187"/>
      <c r="AFI32" s="187"/>
      <c r="AFJ32" s="187"/>
      <c r="AFK32" s="187"/>
      <c r="AFL32" s="187"/>
      <c r="AFM32" s="187"/>
      <c r="AFN32" s="187"/>
      <c r="AFO32" s="187"/>
      <c r="AFP32" s="187"/>
      <c r="AFQ32" s="187"/>
      <c r="AFR32" s="187"/>
      <c r="AFS32" s="187"/>
      <c r="AFT32" s="187"/>
      <c r="AFU32" s="187"/>
      <c r="AFV32" s="187"/>
      <c r="AFW32" s="187"/>
      <c r="AFX32" s="187"/>
      <c r="AFY32" s="187"/>
      <c r="AFZ32" s="187"/>
      <c r="AGA32" s="187"/>
      <c r="AGB32" s="187"/>
      <c r="AGC32" s="187"/>
      <c r="AGD32" s="187"/>
      <c r="AGE32" s="187"/>
      <c r="AGF32" s="187"/>
      <c r="AGG32" s="187"/>
      <c r="AGH32" s="187"/>
      <c r="AGI32" s="187"/>
      <c r="AGJ32" s="187"/>
      <c r="AGK32" s="187"/>
      <c r="AGL32" s="187"/>
      <c r="AGM32" s="187"/>
      <c r="AGN32" s="187"/>
      <c r="AGO32" s="187"/>
      <c r="AGP32" s="187"/>
      <c r="AGQ32" s="187"/>
      <c r="AGR32" s="187"/>
      <c r="AGS32" s="187"/>
      <c r="AGT32" s="187"/>
      <c r="AGU32" s="187"/>
      <c r="AGV32" s="187"/>
      <c r="AGW32" s="187"/>
      <c r="AGX32" s="187"/>
      <c r="AGY32" s="187"/>
      <c r="AGZ32" s="187"/>
      <c r="AHA32" s="187"/>
      <c r="AHB32" s="187"/>
      <c r="AHC32" s="187"/>
      <c r="AHD32" s="187"/>
      <c r="AHE32" s="187"/>
      <c r="AHF32" s="187"/>
      <c r="AHG32" s="187"/>
      <c r="AHH32" s="187"/>
      <c r="AHI32" s="187"/>
      <c r="AHJ32" s="187"/>
      <c r="AHK32" s="187"/>
      <c r="AHL32" s="187"/>
      <c r="AHM32" s="187"/>
      <c r="AHN32" s="187"/>
      <c r="AHO32" s="187"/>
      <c r="AHP32" s="187"/>
      <c r="AHQ32" s="187"/>
      <c r="AHR32" s="187"/>
      <c r="AHS32" s="187"/>
      <c r="AHT32" s="187"/>
      <c r="AHU32" s="187"/>
      <c r="AHV32" s="187"/>
      <c r="AHW32" s="187"/>
      <c r="AHX32" s="187"/>
      <c r="AHY32" s="187"/>
      <c r="AHZ32" s="187"/>
      <c r="AIA32" s="187"/>
      <c r="AIB32" s="187"/>
      <c r="AIC32" s="187"/>
      <c r="AID32" s="187"/>
      <c r="AIE32" s="187"/>
      <c r="AIF32" s="187"/>
      <c r="AIG32" s="187"/>
      <c r="AIH32" s="187"/>
      <c r="AII32" s="187"/>
      <c r="AIJ32" s="187"/>
      <c r="AIK32" s="187"/>
      <c r="AIL32" s="187"/>
      <c r="AIM32" s="187"/>
      <c r="AIN32" s="187"/>
      <c r="AIO32" s="187"/>
      <c r="AIP32" s="187"/>
      <c r="AIQ32" s="187"/>
      <c r="AIR32" s="187"/>
      <c r="AIS32" s="187"/>
      <c r="AIT32" s="187"/>
      <c r="AIU32" s="187"/>
      <c r="AIV32" s="187"/>
      <c r="AIW32" s="187"/>
      <c r="AIX32" s="187"/>
      <c r="AIY32" s="187"/>
      <c r="AIZ32" s="187"/>
      <c r="AJA32" s="187"/>
      <c r="AJB32" s="187"/>
      <c r="AJC32" s="187"/>
      <c r="AJD32" s="187"/>
      <c r="AJE32" s="187"/>
      <c r="AJF32" s="187"/>
      <c r="AJG32" s="187"/>
      <c r="AJH32" s="187"/>
      <c r="AJI32" s="187"/>
      <c r="AJJ32" s="187"/>
      <c r="AJK32" s="187"/>
      <c r="AJL32" s="187"/>
      <c r="AJM32" s="187"/>
      <c r="AJN32" s="187"/>
      <c r="AJO32" s="187"/>
      <c r="AJP32" s="187"/>
      <c r="AJQ32" s="187"/>
      <c r="AJR32" s="187"/>
      <c r="AJS32" s="187"/>
      <c r="AJT32" s="187"/>
      <c r="AJU32" s="187"/>
      <c r="AJV32" s="187"/>
      <c r="AJW32" s="187"/>
      <c r="AJX32" s="187"/>
      <c r="AJY32" s="187"/>
      <c r="AJZ32" s="187"/>
      <c r="AKA32" s="187"/>
      <c r="AKB32" s="187"/>
      <c r="AKC32" s="187"/>
      <c r="AKD32" s="187"/>
      <c r="AKE32" s="187"/>
      <c r="AKF32" s="187"/>
      <c r="AKG32" s="187"/>
      <c r="AKH32" s="187"/>
      <c r="AKI32" s="187"/>
      <c r="AKJ32" s="187"/>
      <c r="AKK32" s="187"/>
      <c r="AKL32" s="187"/>
      <c r="AKM32" s="187"/>
      <c r="AKN32" s="187"/>
      <c r="AKO32" s="187"/>
      <c r="AKP32" s="187"/>
      <c r="AKQ32" s="187"/>
      <c r="AKR32" s="187"/>
      <c r="AKS32" s="187"/>
      <c r="AKT32" s="187"/>
      <c r="AKU32" s="187"/>
      <c r="AKV32" s="187"/>
      <c r="AKW32" s="187"/>
      <c r="AKX32" s="187"/>
      <c r="AKY32" s="187"/>
      <c r="AKZ32" s="187"/>
      <c r="ALA32" s="187"/>
      <c r="ALB32" s="187"/>
      <c r="ALC32" s="187"/>
      <c r="ALD32" s="187"/>
      <c r="ALE32" s="187"/>
      <c r="ALF32" s="187"/>
      <c r="ALG32" s="187"/>
      <c r="ALH32" s="187"/>
      <c r="ALI32" s="187"/>
      <c r="ALJ32" s="187"/>
      <c r="ALK32" s="187"/>
      <c r="ALL32" s="187"/>
      <c r="ALM32" s="187"/>
      <c r="ALN32" s="187"/>
      <c r="ALO32" s="187"/>
      <c r="ALP32" s="187"/>
      <c r="ALQ32" s="187"/>
      <c r="ALR32" s="187"/>
      <c r="ALS32" s="187"/>
      <c r="ALT32" s="187"/>
      <c r="ALU32" s="187"/>
      <c r="ALV32" s="187"/>
      <c r="ALW32" s="187"/>
      <c r="ALX32" s="187"/>
      <c r="ALY32" s="187"/>
      <c r="ALZ32" s="187"/>
      <c r="AMA32" s="187"/>
      <c r="AMB32" s="187"/>
      <c r="AMC32" s="187"/>
      <c r="AMD32" s="187"/>
      <c r="AME32" s="187"/>
      <c r="AMF32" s="187"/>
      <c r="AMG32" s="187"/>
      <c r="AMH32" s="187"/>
      <c r="AMI32" s="187"/>
      <c r="AMJ32" s="187"/>
      <c r="AMK32" s="187"/>
      <c r="AML32" s="187"/>
      <c r="AMM32" s="187"/>
      <c r="AMN32" s="187"/>
      <c r="AMO32" s="187"/>
      <c r="AMP32" s="187"/>
      <c r="AMQ32" s="187"/>
      <c r="AMR32" s="187"/>
      <c r="AMS32" s="187"/>
      <c r="AMT32" s="187"/>
      <c r="AMU32" s="187"/>
      <c r="AMV32" s="187"/>
      <c r="AMW32" s="187"/>
      <c r="AMX32" s="187"/>
      <c r="AMY32" s="187"/>
      <c r="AMZ32" s="187"/>
      <c r="ANA32" s="187"/>
      <c r="ANB32" s="187"/>
      <c r="ANC32" s="187"/>
      <c r="AND32" s="187"/>
      <c r="ANE32" s="187"/>
      <c r="ANF32" s="187"/>
      <c r="ANG32" s="187"/>
      <c r="ANH32" s="187"/>
      <c r="ANI32" s="187"/>
      <c r="ANJ32" s="187"/>
      <c r="ANK32" s="187"/>
      <c r="ANL32" s="187"/>
      <c r="ANM32" s="187"/>
      <c r="ANN32" s="187"/>
      <c r="ANO32" s="187"/>
      <c r="ANP32" s="187"/>
      <c r="ANQ32" s="187"/>
      <c r="ANR32" s="187"/>
      <c r="ANS32" s="187"/>
      <c r="ANT32" s="187"/>
      <c r="ANU32" s="187"/>
      <c r="ANV32" s="187"/>
      <c r="ANW32" s="187"/>
      <c r="ANX32" s="187"/>
      <c r="ANY32" s="187"/>
      <c r="ANZ32" s="187"/>
      <c r="AOA32" s="187"/>
      <c r="AOB32" s="187"/>
      <c r="AOC32" s="187"/>
      <c r="AOD32" s="187"/>
      <c r="AOE32" s="187"/>
      <c r="AOF32" s="187"/>
      <c r="AOG32" s="187"/>
      <c r="AOH32" s="187"/>
      <c r="AOI32" s="187"/>
      <c r="AOJ32" s="187"/>
      <c r="AOK32" s="187"/>
      <c r="AOL32" s="187"/>
      <c r="AOM32" s="187"/>
      <c r="AON32" s="187"/>
      <c r="AOO32" s="187"/>
      <c r="AOP32" s="187"/>
      <c r="AOQ32" s="187"/>
      <c r="AOR32" s="187"/>
      <c r="AOS32" s="187"/>
      <c r="AOT32" s="187"/>
      <c r="AOU32" s="187"/>
      <c r="AOV32" s="187"/>
      <c r="AOW32" s="187"/>
      <c r="AOX32" s="187"/>
      <c r="AOY32" s="187"/>
      <c r="AOZ32" s="187"/>
      <c r="APA32" s="187"/>
      <c r="APB32" s="187"/>
      <c r="APC32" s="187"/>
      <c r="APD32" s="187"/>
      <c r="APE32" s="187"/>
      <c r="APF32" s="187"/>
      <c r="APG32" s="187"/>
      <c r="APH32" s="187"/>
      <c r="API32" s="187"/>
      <c r="APJ32" s="187"/>
      <c r="APK32" s="187"/>
      <c r="APL32" s="187"/>
      <c r="APM32" s="187"/>
      <c r="APN32" s="187"/>
      <c r="APO32" s="187"/>
      <c r="APP32" s="187"/>
      <c r="APQ32" s="187"/>
      <c r="APR32" s="187"/>
      <c r="APS32" s="187"/>
      <c r="APT32" s="187"/>
      <c r="APU32" s="187"/>
      <c r="APV32" s="187"/>
      <c r="APW32" s="187"/>
      <c r="APX32" s="187"/>
      <c r="APY32" s="187"/>
      <c r="APZ32" s="187"/>
      <c r="AQA32" s="187"/>
      <c r="AQB32" s="187"/>
      <c r="AQC32" s="187"/>
      <c r="AQD32" s="187"/>
      <c r="AQE32" s="187"/>
      <c r="AQF32" s="187"/>
      <c r="AQG32" s="187"/>
      <c r="AQH32" s="187"/>
      <c r="AQI32" s="187"/>
      <c r="AQJ32" s="187"/>
      <c r="AQK32" s="187"/>
      <c r="AQL32" s="187"/>
      <c r="AQM32" s="187"/>
      <c r="AQN32" s="187"/>
      <c r="AQO32" s="187"/>
      <c r="AQP32" s="187"/>
      <c r="AQQ32" s="187"/>
      <c r="AQR32" s="187"/>
      <c r="AQS32" s="187"/>
      <c r="AQT32" s="187"/>
      <c r="AQU32" s="187"/>
      <c r="AQV32" s="187"/>
      <c r="AQW32" s="187"/>
      <c r="AQX32" s="187"/>
      <c r="AQY32" s="187"/>
      <c r="AQZ32" s="187"/>
      <c r="ARA32" s="187"/>
      <c r="ARB32" s="187"/>
      <c r="ARC32" s="187"/>
      <c r="ARD32" s="187"/>
      <c r="ARE32" s="187"/>
      <c r="ARF32" s="187"/>
      <c r="ARG32" s="187"/>
      <c r="ARH32" s="187"/>
      <c r="ARI32" s="187"/>
      <c r="ARJ32" s="187"/>
      <c r="ARK32" s="187"/>
      <c r="ARL32" s="187"/>
      <c r="ARM32" s="187"/>
      <c r="ARN32" s="187"/>
      <c r="ARO32" s="187"/>
      <c r="ARP32" s="187"/>
      <c r="ARQ32" s="187"/>
      <c r="ARR32" s="187"/>
      <c r="ARS32" s="187"/>
      <c r="ART32" s="187"/>
      <c r="ARU32" s="187"/>
      <c r="ARV32" s="187"/>
      <c r="ARW32" s="187"/>
      <c r="ARX32" s="187"/>
      <c r="ARY32" s="187"/>
      <c r="ARZ32" s="187"/>
      <c r="ASA32" s="187"/>
      <c r="ASB32" s="187"/>
      <c r="ASC32" s="187"/>
      <c r="ASD32" s="187"/>
      <c r="ASE32" s="187"/>
      <c r="ASF32" s="187"/>
      <c r="ASG32" s="187"/>
      <c r="ASH32" s="187"/>
      <c r="ASI32" s="187"/>
      <c r="ASJ32" s="187"/>
      <c r="ASK32" s="187"/>
      <c r="ASL32" s="187"/>
      <c r="ASM32" s="187"/>
      <c r="ASN32" s="187"/>
      <c r="ASO32" s="187"/>
      <c r="ASP32" s="187"/>
      <c r="ASQ32" s="187"/>
      <c r="ASR32" s="187"/>
      <c r="ASS32" s="187"/>
      <c r="AST32" s="187"/>
      <c r="ASU32" s="187"/>
      <c r="ASV32" s="187"/>
      <c r="ASW32" s="187"/>
      <c r="ASX32" s="187"/>
      <c r="ASY32" s="187"/>
      <c r="ASZ32" s="187"/>
      <c r="ATA32" s="187"/>
      <c r="ATB32" s="187"/>
      <c r="ATC32" s="187"/>
      <c r="ATD32" s="187"/>
      <c r="ATE32" s="187"/>
      <c r="ATF32" s="187"/>
      <c r="ATG32" s="187"/>
      <c r="ATH32" s="187"/>
      <c r="ATI32" s="187"/>
      <c r="ATJ32" s="187"/>
      <c r="ATK32" s="187"/>
      <c r="ATL32" s="187"/>
      <c r="ATM32" s="187"/>
      <c r="ATN32" s="187"/>
      <c r="ATO32" s="187"/>
      <c r="ATP32" s="187"/>
      <c r="ATQ32" s="187"/>
      <c r="ATR32" s="187"/>
      <c r="ATS32" s="187"/>
      <c r="ATT32" s="187"/>
      <c r="ATU32" s="187"/>
      <c r="ATV32" s="187"/>
      <c r="ATW32" s="187"/>
      <c r="ATX32" s="187"/>
      <c r="ATY32" s="187"/>
      <c r="ATZ32" s="187"/>
      <c r="AUA32" s="187"/>
      <c r="AUB32" s="187"/>
      <c r="AUC32" s="187"/>
      <c r="AUD32" s="187"/>
      <c r="AUE32" s="187"/>
      <c r="AUF32" s="187"/>
      <c r="AUG32" s="187"/>
      <c r="AUH32" s="187"/>
      <c r="AUI32" s="187"/>
      <c r="AUJ32" s="187"/>
      <c r="AUK32" s="187"/>
      <c r="AUL32" s="187"/>
      <c r="AUM32" s="187"/>
      <c r="AUN32" s="187"/>
      <c r="AUO32" s="187"/>
      <c r="AUP32" s="187"/>
      <c r="AUQ32" s="187"/>
      <c r="AUR32" s="187"/>
      <c r="AUS32" s="187"/>
      <c r="AUT32" s="187"/>
      <c r="AUU32" s="187"/>
      <c r="AUV32" s="187"/>
      <c r="AUW32" s="187"/>
      <c r="AUX32" s="187"/>
      <c r="AUY32" s="187"/>
      <c r="AUZ32" s="187"/>
      <c r="AVA32" s="187"/>
      <c r="AVB32" s="187"/>
      <c r="AVC32" s="187"/>
      <c r="AVD32" s="187"/>
      <c r="AVE32" s="187"/>
      <c r="AVF32" s="187"/>
      <c r="AVG32" s="187"/>
      <c r="AVH32" s="187"/>
      <c r="AVI32" s="187"/>
      <c r="AVJ32" s="187"/>
      <c r="AVK32" s="187"/>
      <c r="AVL32" s="187"/>
      <c r="AVM32" s="187"/>
      <c r="AVN32" s="187"/>
      <c r="AVO32" s="187"/>
      <c r="AVP32" s="187"/>
      <c r="AVQ32" s="187"/>
      <c r="AVR32" s="187"/>
      <c r="AVS32" s="187"/>
      <c r="AVT32" s="187"/>
      <c r="AVU32" s="187"/>
      <c r="AVV32" s="187"/>
      <c r="AVW32" s="187"/>
      <c r="AVX32" s="187"/>
      <c r="AVY32" s="187"/>
      <c r="AVZ32" s="187"/>
      <c r="AWA32" s="187"/>
      <c r="AWB32" s="187"/>
      <c r="AWC32" s="187"/>
      <c r="AWD32" s="187"/>
      <c r="AWE32" s="187"/>
      <c r="AWF32" s="187"/>
      <c r="AWG32" s="187"/>
      <c r="AWH32" s="187"/>
      <c r="AWI32" s="187"/>
      <c r="AWJ32" s="187"/>
      <c r="AWK32" s="187"/>
      <c r="AWL32" s="187"/>
      <c r="AWM32" s="187"/>
      <c r="AWN32" s="187"/>
      <c r="AWO32" s="187"/>
      <c r="AWP32" s="187"/>
      <c r="AWQ32" s="187"/>
      <c r="AWR32" s="187"/>
      <c r="AWS32" s="187"/>
      <c r="AWT32" s="187"/>
      <c r="AWU32" s="187"/>
      <c r="AWV32" s="187"/>
      <c r="AWW32" s="187"/>
      <c r="AWX32" s="187"/>
      <c r="AWY32" s="187"/>
      <c r="AWZ32" s="187"/>
      <c r="AXA32" s="187"/>
      <c r="AXB32" s="187"/>
      <c r="AXC32" s="187"/>
      <c r="AXD32" s="187"/>
      <c r="AXE32" s="187"/>
      <c r="AXF32" s="187"/>
      <c r="AXG32" s="187"/>
      <c r="AXH32" s="187"/>
      <c r="AXI32" s="187"/>
      <c r="AXJ32" s="187"/>
      <c r="AXK32" s="187"/>
      <c r="AXL32" s="187"/>
      <c r="AXM32" s="187"/>
      <c r="AXN32" s="187"/>
      <c r="AXO32" s="187"/>
      <c r="AXP32" s="187"/>
      <c r="AXQ32" s="187"/>
      <c r="AXR32" s="187"/>
      <c r="AXS32" s="187"/>
      <c r="AXT32" s="187"/>
      <c r="AXU32" s="187"/>
      <c r="AXV32" s="187"/>
      <c r="AXW32" s="187"/>
      <c r="AXX32" s="187"/>
      <c r="AXY32" s="187"/>
      <c r="AXZ32" s="187"/>
      <c r="AYA32" s="187"/>
      <c r="AYB32" s="187"/>
      <c r="AYC32" s="187"/>
      <c r="AYD32" s="187"/>
      <c r="AYE32" s="187"/>
      <c r="AYF32" s="187"/>
      <c r="AYG32" s="187"/>
      <c r="AYH32" s="187"/>
      <c r="AYI32" s="187"/>
      <c r="AYJ32" s="187"/>
      <c r="AYK32" s="187"/>
      <c r="AYL32" s="187"/>
      <c r="AYM32" s="187"/>
      <c r="AYN32" s="187"/>
      <c r="AYO32" s="187"/>
      <c r="AYP32" s="187"/>
      <c r="AYQ32" s="187"/>
      <c r="AYR32" s="187"/>
      <c r="AYS32" s="187"/>
      <c r="AYT32" s="187"/>
      <c r="AYU32" s="187"/>
      <c r="AYV32" s="187"/>
      <c r="AYW32" s="187"/>
      <c r="AYX32" s="187"/>
      <c r="AYY32" s="187"/>
      <c r="AYZ32" s="187"/>
      <c r="AZA32" s="187"/>
      <c r="AZB32" s="187"/>
      <c r="AZC32" s="187"/>
      <c r="AZD32" s="187"/>
      <c r="AZE32" s="187"/>
      <c r="AZF32" s="187"/>
      <c r="AZG32" s="187"/>
      <c r="AZH32" s="187"/>
      <c r="AZI32" s="187"/>
      <c r="AZJ32" s="187"/>
      <c r="AZK32" s="187"/>
      <c r="AZL32" s="187"/>
      <c r="AZM32" s="187"/>
      <c r="AZN32" s="187"/>
      <c r="AZO32" s="187"/>
      <c r="AZP32" s="187"/>
      <c r="AZQ32" s="187"/>
      <c r="AZR32" s="187"/>
      <c r="AZS32" s="187"/>
      <c r="AZT32" s="187"/>
      <c r="AZU32" s="187"/>
      <c r="AZV32" s="187"/>
      <c r="AZW32" s="187"/>
      <c r="AZX32" s="187"/>
      <c r="AZY32" s="187"/>
      <c r="AZZ32" s="187"/>
      <c r="BAA32" s="187"/>
      <c r="BAB32" s="187"/>
      <c r="BAC32" s="187"/>
      <c r="BAD32" s="187"/>
      <c r="BAE32" s="187"/>
      <c r="BAF32" s="187"/>
      <c r="BAG32" s="187"/>
      <c r="BAH32" s="187"/>
      <c r="BAI32" s="187"/>
      <c r="BAJ32" s="187"/>
      <c r="BAK32" s="187"/>
      <c r="BAL32" s="187"/>
      <c r="BAM32" s="187"/>
      <c r="BAN32" s="187"/>
      <c r="BAO32" s="187"/>
      <c r="BAP32" s="187"/>
      <c r="BAQ32" s="187"/>
      <c r="BAR32" s="187"/>
      <c r="BAS32" s="187"/>
      <c r="BAT32" s="187"/>
      <c r="BAU32" s="187"/>
      <c r="BAV32" s="187"/>
      <c r="BAW32" s="187"/>
      <c r="BAX32" s="187"/>
      <c r="BAY32" s="187"/>
      <c r="BAZ32" s="187"/>
      <c r="BBA32" s="187"/>
      <c r="BBB32" s="187"/>
      <c r="BBC32" s="187"/>
      <c r="BBD32" s="187"/>
      <c r="BBE32" s="187"/>
      <c r="BBF32" s="187"/>
      <c r="BBG32" s="187"/>
      <c r="BBH32" s="187"/>
      <c r="BBI32" s="187"/>
      <c r="BBJ32" s="187"/>
      <c r="BBK32" s="187"/>
      <c r="BBL32" s="187"/>
      <c r="BBM32" s="187"/>
      <c r="BBN32" s="187"/>
      <c r="BBO32" s="187"/>
      <c r="BBP32" s="187"/>
      <c r="BBQ32" s="187"/>
      <c r="BBR32" s="187"/>
      <c r="BBS32" s="187"/>
      <c r="BBT32" s="187"/>
      <c r="BBU32" s="187"/>
      <c r="BBV32" s="187"/>
      <c r="BBW32" s="187"/>
      <c r="BBX32" s="187"/>
      <c r="BBY32" s="187"/>
      <c r="BBZ32" s="187"/>
      <c r="BCA32" s="187"/>
      <c r="BCB32" s="187"/>
      <c r="BCC32" s="187"/>
      <c r="BCD32" s="187"/>
      <c r="BCE32" s="187"/>
      <c r="BCF32" s="187"/>
      <c r="BCG32" s="187"/>
      <c r="BCH32" s="187"/>
      <c r="BCI32" s="187"/>
      <c r="BCJ32" s="187"/>
      <c r="BCK32" s="187"/>
      <c r="BCL32" s="187"/>
      <c r="BCM32" s="187"/>
      <c r="BCN32" s="187"/>
      <c r="BCO32" s="187"/>
      <c r="BCP32" s="187"/>
      <c r="BCQ32" s="187"/>
      <c r="BCR32" s="187"/>
      <c r="BCS32" s="187"/>
      <c r="BCT32" s="187"/>
      <c r="BCU32" s="187"/>
      <c r="BCV32" s="187"/>
      <c r="BCW32" s="187"/>
      <c r="BCX32" s="187"/>
      <c r="BCY32" s="187"/>
      <c r="BCZ32" s="187"/>
      <c r="BDA32" s="187"/>
      <c r="BDB32" s="187"/>
      <c r="BDC32" s="187"/>
      <c r="BDD32" s="187"/>
      <c r="BDE32" s="187"/>
      <c r="BDF32" s="187"/>
      <c r="BDG32" s="187"/>
      <c r="BDH32" s="187"/>
      <c r="BDI32" s="187"/>
      <c r="BDJ32" s="187"/>
      <c r="BDK32" s="187"/>
      <c r="BDL32" s="187"/>
      <c r="BDM32" s="187"/>
      <c r="BDN32" s="187"/>
      <c r="BDO32" s="187"/>
      <c r="BDP32" s="187"/>
      <c r="BDQ32" s="187"/>
      <c r="BDR32" s="187"/>
      <c r="BDS32" s="187"/>
      <c r="BDT32" s="187"/>
      <c r="BDU32" s="187"/>
      <c r="BDV32" s="187"/>
      <c r="BDW32" s="187"/>
      <c r="BDX32" s="187"/>
      <c r="BDY32" s="187"/>
      <c r="BDZ32" s="187"/>
      <c r="BEA32" s="187"/>
      <c r="BEB32" s="187"/>
      <c r="BEC32" s="187"/>
      <c r="BED32" s="187"/>
      <c r="BEE32" s="187"/>
      <c r="BEF32" s="187"/>
      <c r="BEG32" s="187"/>
      <c r="BEH32" s="187"/>
      <c r="BEI32" s="187"/>
      <c r="BEJ32" s="187"/>
      <c r="BEK32" s="187"/>
      <c r="BEL32" s="187"/>
      <c r="BEM32" s="187"/>
      <c r="BEN32" s="187"/>
      <c r="BEO32" s="187"/>
      <c r="BEP32" s="187"/>
      <c r="BEQ32" s="187"/>
      <c r="BER32" s="187"/>
      <c r="BES32" s="187"/>
      <c r="BET32" s="187"/>
      <c r="BEU32" s="187"/>
      <c r="BEV32" s="187"/>
      <c r="BEW32" s="187"/>
      <c r="BEX32" s="187"/>
      <c r="BEY32" s="187"/>
      <c r="BEZ32" s="187"/>
      <c r="BFA32" s="187"/>
      <c r="BFB32" s="187"/>
      <c r="BFC32" s="187"/>
      <c r="BFD32" s="187"/>
      <c r="BFE32" s="187"/>
      <c r="BFF32" s="187"/>
      <c r="BFG32" s="187"/>
      <c r="BFH32" s="187"/>
      <c r="BFI32" s="187"/>
      <c r="BFJ32" s="187"/>
      <c r="BFK32" s="187"/>
      <c r="BFL32" s="187"/>
      <c r="BFM32" s="187"/>
      <c r="BFN32" s="187"/>
      <c r="BFO32" s="187"/>
      <c r="BFP32" s="187"/>
      <c r="BFQ32" s="187"/>
      <c r="BFR32" s="187"/>
      <c r="BFS32" s="187"/>
      <c r="BFT32" s="187"/>
      <c r="BFU32" s="187"/>
      <c r="BFV32" s="187"/>
      <c r="BFW32" s="187"/>
      <c r="BFX32" s="187"/>
      <c r="BFY32" s="187"/>
      <c r="BFZ32" s="187"/>
      <c r="BGA32" s="187"/>
      <c r="BGB32" s="187"/>
      <c r="BGC32" s="187"/>
      <c r="BGD32" s="187"/>
      <c r="BGE32" s="187"/>
      <c r="BGF32" s="187"/>
      <c r="BGG32" s="187"/>
      <c r="BGH32" s="187"/>
      <c r="BGI32" s="187"/>
      <c r="BGJ32" s="187"/>
      <c r="BGK32" s="187"/>
      <c r="BGL32" s="187"/>
      <c r="BGM32" s="187"/>
      <c r="BGN32" s="187"/>
      <c r="BGO32" s="187"/>
      <c r="BGP32" s="187"/>
      <c r="BGQ32" s="187"/>
      <c r="BGR32" s="187"/>
      <c r="BGS32" s="187"/>
      <c r="BGT32" s="187"/>
      <c r="BGU32" s="187"/>
      <c r="BGV32" s="187"/>
      <c r="BGW32" s="187"/>
      <c r="BGX32" s="187"/>
      <c r="BGY32" s="187"/>
      <c r="BGZ32" s="187"/>
      <c r="BHA32" s="187"/>
      <c r="BHB32" s="187"/>
      <c r="BHC32" s="187"/>
      <c r="BHD32" s="187"/>
      <c r="BHE32" s="187"/>
      <c r="BHF32" s="187"/>
      <c r="BHG32" s="187"/>
      <c r="BHH32" s="187"/>
      <c r="BHI32" s="187"/>
      <c r="BHJ32" s="187"/>
      <c r="BHK32" s="187"/>
      <c r="BHL32" s="187"/>
      <c r="BHM32" s="187"/>
      <c r="BHN32" s="187"/>
      <c r="BHO32" s="187"/>
      <c r="BHP32" s="187"/>
      <c r="BHQ32" s="187"/>
      <c r="BHR32" s="187"/>
      <c r="BHS32" s="187"/>
      <c r="BHT32" s="187"/>
      <c r="BHU32" s="187"/>
      <c r="BHV32" s="187"/>
      <c r="BHW32" s="187"/>
      <c r="BHX32" s="187"/>
      <c r="BHY32" s="187"/>
      <c r="BHZ32" s="187"/>
      <c r="BIA32" s="187"/>
      <c r="BIB32" s="187"/>
      <c r="BIC32" s="187"/>
      <c r="BID32" s="187"/>
      <c r="BIE32" s="187"/>
      <c r="BIF32" s="187"/>
      <c r="BIG32" s="187"/>
      <c r="BIH32" s="187"/>
      <c r="BII32" s="187"/>
      <c r="BIJ32" s="187"/>
      <c r="BIK32" s="187"/>
      <c r="BIL32" s="187"/>
      <c r="BIM32" s="187"/>
      <c r="BIN32" s="187"/>
      <c r="BIO32" s="187"/>
      <c r="BIP32" s="187"/>
      <c r="BIQ32" s="187"/>
      <c r="BIR32" s="187"/>
      <c r="BIS32" s="187"/>
      <c r="BIT32" s="187"/>
      <c r="BIU32" s="187"/>
      <c r="BIV32" s="187"/>
      <c r="BIW32" s="187"/>
      <c r="BIX32" s="187"/>
      <c r="BIY32" s="187"/>
      <c r="BIZ32" s="187"/>
      <c r="BJA32" s="187"/>
      <c r="BJB32" s="187"/>
      <c r="BJC32" s="187"/>
      <c r="BJD32" s="187"/>
      <c r="BJE32" s="187"/>
      <c r="BJF32" s="187"/>
      <c r="BJG32" s="187"/>
      <c r="BJH32" s="187"/>
      <c r="BJI32" s="187"/>
      <c r="BJJ32" s="187"/>
      <c r="BJK32" s="187"/>
      <c r="BJL32" s="187"/>
      <c r="BJM32" s="187"/>
      <c r="BJN32" s="187"/>
      <c r="BJO32" s="187"/>
      <c r="BJP32" s="187"/>
      <c r="BJQ32" s="187"/>
      <c r="BJR32" s="187"/>
      <c r="BJS32" s="187"/>
      <c r="BJT32" s="187"/>
      <c r="BJU32" s="187"/>
      <c r="BJV32" s="187"/>
      <c r="BJW32" s="187"/>
      <c r="BJX32" s="187"/>
      <c r="BJY32" s="187"/>
      <c r="BJZ32" s="187"/>
      <c r="BKA32" s="187"/>
      <c r="BKB32" s="187"/>
      <c r="BKC32" s="187"/>
      <c r="BKD32" s="187"/>
      <c r="BKE32" s="187"/>
      <c r="BKF32" s="187"/>
      <c r="BKG32" s="187"/>
      <c r="BKH32" s="187"/>
      <c r="BKI32" s="187"/>
      <c r="BKJ32" s="187"/>
      <c r="BKK32" s="187"/>
      <c r="BKL32" s="187"/>
      <c r="BKM32" s="187"/>
      <c r="BKN32" s="187"/>
      <c r="BKO32" s="187"/>
      <c r="BKP32" s="187"/>
      <c r="BKQ32" s="187"/>
      <c r="BKR32" s="187"/>
      <c r="BKS32" s="187"/>
      <c r="BKT32" s="187"/>
      <c r="BKU32" s="187"/>
      <c r="BKV32" s="187"/>
      <c r="BKW32" s="187"/>
      <c r="BKX32" s="187"/>
      <c r="BKY32" s="187"/>
      <c r="BKZ32" s="187"/>
      <c r="BLA32" s="187"/>
      <c r="BLB32" s="187"/>
      <c r="BLC32" s="187"/>
      <c r="BLD32" s="187"/>
      <c r="BLE32" s="187"/>
      <c r="BLF32" s="187"/>
      <c r="BLG32" s="187"/>
      <c r="BLH32" s="187"/>
      <c r="BLI32" s="187"/>
      <c r="BLJ32" s="187"/>
      <c r="BLK32" s="187"/>
      <c r="BLL32" s="187"/>
      <c r="BLM32" s="187"/>
      <c r="BLN32" s="187"/>
      <c r="BLO32" s="187"/>
      <c r="BLP32" s="187"/>
      <c r="BLQ32" s="187"/>
      <c r="BLR32" s="187"/>
      <c r="BLS32" s="187"/>
      <c r="BLT32" s="187"/>
      <c r="BLU32" s="187"/>
      <c r="BLV32" s="187"/>
      <c r="BLW32" s="187"/>
      <c r="BLX32" s="187"/>
      <c r="BLY32" s="187"/>
      <c r="BLZ32" s="187"/>
      <c r="BMA32" s="187"/>
      <c r="BMB32" s="187"/>
      <c r="BMC32" s="187"/>
      <c r="BMD32" s="187"/>
      <c r="BME32" s="187"/>
      <c r="BMF32" s="187"/>
      <c r="BMG32" s="187"/>
      <c r="BMH32" s="187"/>
      <c r="BMI32" s="187"/>
      <c r="BMJ32" s="187"/>
      <c r="BMK32" s="187"/>
      <c r="BML32" s="187"/>
      <c r="BMM32" s="187"/>
      <c r="BMN32" s="187"/>
      <c r="BMO32" s="187"/>
      <c r="BMP32" s="187"/>
      <c r="BMQ32" s="187"/>
      <c r="BMR32" s="187"/>
      <c r="BMS32" s="187"/>
      <c r="BMT32" s="187"/>
      <c r="BMU32" s="187"/>
      <c r="BMV32" s="187"/>
      <c r="BMW32" s="187"/>
      <c r="BMX32" s="187"/>
      <c r="BMY32" s="187"/>
      <c r="BMZ32" s="187"/>
      <c r="BNA32" s="187"/>
      <c r="BNB32" s="187"/>
      <c r="BNC32" s="187"/>
      <c r="BND32" s="187"/>
      <c r="BNE32" s="187"/>
      <c r="BNF32" s="187"/>
      <c r="BNG32" s="187"/>
      <c r="BNH32" s="187"/>
      <c r="BNI32" s="187"/>
      <c r="BNJ32" s="187"/>
      <c r="BNK32" s="187"/>
      <c r="BNL32" s="187"/>
      <c r="BNM32" s="187"/>
      <c r="BNN32" s="187"/>
      <c r="BNO32" s="187"/>
      <c r="BNP32" s="187"/>
      <c r="BNQ32" s="187"/>
      <c r="BNR32" s="187"/>
      <c r="BNS32" s="187"/>
      <c r="BNT32" s="187"/>
      <c r="BNU32" s="187"/>
      <c r="BNV32" s="187"/>
      <c r="BNW32" s="187"/>
      <c r="BNX32" s="187"/>
      <c r="BNY32" s="187"/>
      <c r="BNZ32" s="187"/>
      <c r="BOA32" s="187"/>
      <c r="BOB32" s="187"/>
      <c r="BOC32" s="187"/>
      <c r="BOD32" s="187"/>
      <c r="BOE32" s="187"/>
      <c r="BOF32" s="187"/>
      <c r="BOG32" s="187"/>
      <c r="BOH32" s="187"/>
      <c r="BOI32" s="187"/>
      <c r="BOJ32" s="187"/>
      <c r="BOK32" s="187"/>
      <c r="BOL32" s="187"/>
      <c r="BOM32" s="187"/>
      <c r="BON32" s="187"/>
      <c r="BOO32" s="187"/>
      <c r="BOP32" s="187"/>
      <c r="BOQ32" s="187"/>
      <c r="BOR32" s="187"/>
      <c r="BOS32" s="187"/>
      <c r="BOT32" s="187"/>
      <c r="BOU32" s="187"/>
      <c r="BOV32" s="187"/>
      <c r="BOW32" s="187"/>
      <c r="BOX32" s="187"/>
      <c r="BOY32" s="187"/>
      <c r="BOZ32" s="187"/>
      <c r="BPA32" s="187"/>
      <c r="BPB32" s="187"/>
      <c r="BPC32" s="187"/>
      <c r="BPD32" s="187"/>
      <c r="BPE32" s="187"/>
      <c r="BPF32" s="187"/>
      <c r="BPG32" s="187"/>
      <c r="BPH32" s="187"/>
      <c r="BPI32" s="187"/>
      <c r="BPJ32" s="187"/>
      <c r="BPK32" s="187"/>
      <c r="BPL32" s="187"/>
      <c r="BPM32" s="187"/>
      <c r="BPN32" s="187"/>
      <c r="BPO32" s="187"/>
      <c r="BPP32" s="187"/>
      <c r="BPQ32" s="187"/>
      <c r="BPR32" s="187"/>
      <c r="BPS32" s="187"/>
      <c r="BPT32" s="187"/>
      <c r="BPU32" s="187"/>
      <c r="BPV32" s="187"/>
      <c r="BPW32" s="187"/>
      <c r="BPX32" s="187"/>
      <c r="BPY32" s="187"/>
      <c r="BPZ32" s="187"/>
      <c r="BQA32" s="187"/>
      <c r="BQB32" s="187"/>
      <c r="BQC32" s="187"/>
      <c r="BQD32" s="187"/>
      <c r="BQE32" s="187"/>
      <c r="BQF32" s="187"/>
      <c r="BQG32" s="187"/>
      <c r="BQH32" s="187"/>
      <c r="BQI32" s="187"/>
      <c r="BQJ32" s="187"/>
      <c r="BQK32" s="187"/>
      <c r="BQL32" s="187"/>
      <c r="BQM32" s="187"/>
      <c r="BQN32" s="187"/>
      <c r="BQO32" s="187"/>
      <c r="BQP32" s="187"/>
      <c r="BQQ32" s="187"/>
      <c r="BQR32" s="187"/>
      <c r="BQS32" s="187"/>
      <c r="BQT32" s="187"/>
      <c r="BQU32" s="187"/>
      <c r="BQV32" s="187"/>
      <c r="BQW32" s="187"/>
      <c r="BQX32" s="187"/>
      <c r="BQY32" s="187"/>
      <c r="BQZ32" s="187"/>
      <c r="BRA32" s="187"/>
      <c r="BRB32" s="187"/>
      <c r="BRC32" s="187"/>
      <c r="BRD32" s="187"/>
      <c r="BRE32" s="187"/>
      <c r="BRF32" s="187"/>
      <c r="BRG32" s="187"/>
      <c r="BRH32" s="187"/>
      <c r="BRI32" s="187"/>
      <c r="BRJ32" s="187"/>
      <c r="BRK32" s="187"/>
      <c r="BRL32" s="187"/>
      <c r="BRM32" s="187"/>
      <c r="BRN32" s="187"/>
      <c r="BRO32" s="187"/>
      <c r="BRP32" s="187"/>
      <c r="BRQ32" s="187"/>
      <c r="BRR32" s="187"/>
      <c r="BRS32" s="187"/>
      <c r="BRT32" s="187"/>
      <c r="BRU32" s="187"/>
      <c r="BRV32" s="187"/>
      <c r="BRW32" s="187"/>
      <c r="BRX32" s="187"/>
      <c r="BRY32" s="187"/>
      <c r="BRZ32" s="187"/>
      <c r="BSA32" s="187"/>
      <c r="BSB32" s="187"/>
      <c r="BSC32" s="187"/>
      <c r="BSD32" s="187"/>
      <c r="BSE32" s="187"/>
      <c r="BSF32" s="187"/>
      <c r="BSG32" s="187"/>
      <c r="BSH32" s="187"/>
      <c r="BSI32" s="187"/>
      <c r="BSJ32" s="187"/>
      <c r="BSK32" s="187"/>
      <c r="BSL32" s="187"/>
      <c r="BSM32" s="187"/>
      <c r="BSN32" s="187"/>
      <c r="BSO32" s="187"/>
      <c r="BSP32" s="187"/>
      <c r="BSQ32" s="187"/>
      <c r="BSR32" s="187"/>
      <c r="BSS32" s="187"/>
      <c r="BST32" s="187"/>
      <c r="BSU32" s="187"/>
      <c r="BSV32" s="187"/>
      <c r="BSW32" s="187"/>
      <c r="BSX32" s="187"/>
      <c r="BSY32" s="187"/>
      <c r="BSZ32" s="187"/>
      <c r="BTA32" s="187"/>
      <c r="BTB32" s="187"/>
      <c r="BTC32" s="187"/>
      <c r="BTD32" s="187"/>
      <c r="BTE32" s="187"/>
      <c r="BTF32" s="187"/>
      <c r="BTG32" s="187"/>
      <c r="BTH32" s="187"/>
      <c r="BTI32" s="187"/>
      <c r="BTJ32" s="187"/>
      <c r="BTK32" s="187"/>
      <c r="BTL32" s="187"/>
      <c r="BTM32" s="187"/>
      <c r="BTN32" s="187"/>
      <c r="BTO32" s="187"/>
      <c r="BTP32" s="187"/>
      <c r="BTQ32" s="187"/>
      <c r="BTR32" s="187"/>
      <c r="BTS32" s="187"/>
      <c r="BTT32" s="187"/>
      <c r="BTU32" s="187"/>
      <c r="BTV32" s="187"/>
      <c r="BTW32" s="187"/>
      <c r="BTX32" s="187"/>
      <c r="BTY32" s="187"/>
      <c r="BTZ32" s="187"/>
      <c r="BUA32" s="187"/>
      <c r="BUB32" s="187"/>
      <c r="BUC32" s="187"/>
      <c r="BUD32" s="187"/>
      <c r="BUE32" s="187"/>
      <c r="BUF32" s="187"/>
      <c r="BUG32" s="187"/>
      <c r="BUH32" s="187"/>
      <c r="BUI32" s="187"/>
      <c r="BUJ32" s="187"/>
      <c r="BUK32" s="187"/>
      <c r="BUL32" s="187"/>
      <c r="BUM32" s="187"/>
      <c r="BUN32" s="187"/>
      <c r="BUO32" s="187"/>
      <c r="BUP32" s="187"/>
      <c r="BUQ32" s="187"/>
      <c r="BUR32" s="187"/>
      <c r="BUS32" s="187"/>
      <c r="BUT32" s="187"/>
      <c r="BUU32" s="187"/>
      <c r="BUV32" s="187"/>
      <c r="BUW32" s="187"/>
      <c r="BUX32" s="187"/>
      <c r="BUY32" s="187"/>
      <c r="BUZ32" s="187"/>
      <c r="BVA32" s="187"/>
      <c r="BVB32" s="187"/>
      <c r="BVC32" s="187"/>
      <c r="BVD32" s="187"/>
      <c r="BVE32" s="187"/>
      <c r="BVF32" s="187"/>
      <c r="BVG32" s="187"/>
      <c r="BVH32" s="187"/>
      <c r="BVI32" s="187"/>
      <c r="BVJ32" s="187"/>
      <c r="BVK32" s="187"/>
      <c r="BVL32" s="187"/>
      <c r="BVM32" s="187"/>
      <c r="BVN32" s="187"/>
      <c r="BVO32" s="187"/>
      <c r="BVP32" s="187"/>
      <c r="BVQ32" s="187"/>
      <c r="BVR32" s="187"/>
      <c r="BVS32" s="187"/>
      <c r="BVT32" s="187"/>
      <c r="BVU32" s="187"/>
      <c r="BVV32" s="187"/>
      <c r="BVW32" s="187"/>
      <c r="BVX32" s="187"/>
      <c r="BVY32" s="187"/>
      <c r="BVZ32" s="187"/>
      <c r="BWA32" s="187"/>
      <c r="BWB32" s="187"/>
      <c r="BWC32" s="187"/>
      <c r="BWD32" s="187"/>
      <c r="BWE32" s="187"/>
      <c r="BWF32" s="187"/>
      <c r="BWG32" s="187"/>
      <c r="BWH32" s="187"/>
      <c r="BWI32" s="187"/>
      <c r="BWJ32" s="187"/>
      <c r="BWK32" s="187"/>
      <c r="BWL32" s="187"/>
      <c r="BWM32" s="187"/>
      <c r="BWN32" s="187"/>
      <c r="BWO32" s="187"/>
      <c r="BWP32" s="187"/>
      <c r="BWQ32" s="187"/>
      <c r="BWR32" s="187"/>
      <c r="BWS32" s="187"/>
      <c r="BWT32" s="187"/>
      <c r="BWU32" s="187"/>
      <c r="BWV32" s="187"/>
      <c r="BWW32" s="187"/>
      <c r="BWX32" s="187"/>
      <c r="BWY32" s="187"/>
      <c r="BWZ32" s="187"/>
      <c r="BXA32" s="187"/>
      <c r="BXB32" s="187"/>
      <c r="BXC32" s="187"/>
      <c r="BXD32" s="187"/>
      <c r="BXE32" s="187"/>
      <c r="BXF32" s="187"/>
      <c r="BXG32" s="187"/>
      <c r="BXH32" s="187"/>
      <c r="BXI32" s="187"/>
      <c r="BXJ32" s="187"/>
      <c r="BXK32" s="187"/>
      <c r="BXL32" s="187"/>
      <c r="BXM32" s="187"/>
      <c r="BXN32" s="187"/>
      <c r="BXO32" s="187"/>
      <c r="BXP32" s="187"/>
      <c r="BXQ32" s="187"/>
      <c r="BXR32" s="187"/>
      <c r="BXS32" s="187"/>
      <c r="BXT32" s="187"/>
      <c r="BXU32" s="187"/>
      <c r="BXV32" s="187"/>
      <c r="BXW32" s="187"/>
      <c r="BXX32" s="187"/>
      <c r="BXY32" s="187"/>
      <c r="BXZ32" s="187"/>
      <c r="BYA32" s="187"/>
      <c r="BYB32" s="187"/>
      <c r="BYC32" s="187"/>
      <c r="BYD32" s="187"/>
      <c r="BYE32" s="187"/>
      <c r="BYF32" s="187"/>
      <c r="BYG32" s="187"/>
      <c r="BYH32" s="187"/>
      <c r="BYI32" s="187"/>
      <c r="BYJ32" s="187"/>
      <c r="BYK32" s="187"/>
      <c r="BYL32" s="187"/>
      <c r="BYM32" s="187"/>
      <c r="BYN32" s="187"/>
      <c r="BYO32" s="187"/>
      <c r="BYP32" s="187"/>
      <c r="BYQ32" s="187"/>
      <c r="BYR32" s="187"/>
      <c r="BYS32" s="187"/>
      <c r="BYT32" s="187"/>
      <c r="BYU32" s="187"/>
      <c r="BYV32" s="187"/>
      <c r="BYW32" s="187"/>
      <c r="BYX32" s="187"/>
      <c r="BYY32" s="187"/>
      <c r="BYZ32" s="187"/>
      <c r="BZA32" s="187"/>
      <c r="BZB32" s="187"/>
      <c r="BZC32" s="187"/>
      <c r="BZD32" s="187"/>
      <c r="BZE32" s="187"/>
      <c r="BZF32" s="187"/>
      <c r="BZG32" s="187"/>
      <c r="BZH32" s="187"/>
      <c r="BZI32" s="187"/>
      <c r="BZJ32" s="187"/>
      <c r="BZK32" s="187"/>
      <c r="BZL32" s="187"/>
      <c r="BZM32" s="187"/>
      <c r="BZN32" s="187"/>
      <c r="BZO32" s="187"/>
      <c r="BZP32" s="187"/>
      <c r="BZQ32" s="187"/>
      <c r="BZR32" s="187"/>
      <c r="BZS32" s="187"/>
      <c r="BZT32" s="187"/>
      <c r="BZU32" s="187"/>
      <c r="BZV32" s="187"/>
      <c r="BZW32" s="187"/>
      <c r="BZX32" s="187"/>
      <c r="BZY32" s="187"/>
      <c r="BZZ32" s="187"/>
      <c r="CAA32" s="187"/>
      <c r="CAB32" s="187"/>
      <c r="CAC32" s="187"/>
      <c r="CAD32" s="187"/>
      <c r="CAE32" s="187"/>
      <c r="CAF32" s="187"/>
      <c r="CAG32" s="187"/>
      <c r="CAH32" s="187"/>
      <c r="CAI32" s="187"/>
      <c r="CAJ32" s="187"/>
      <c r="CAK32" s="187"/>
      <c r="CAL32" s="187"/>
      <c r="CAM32" s="187"/>
      <c r="CAN32" s="187"/>
      <c r="CAO32" s="187"/>
      <c r="CAP32" s="187"/>
      <c r="CAQ32" s="187"/>
      <c r="CAR32" s="187"/>
      <c r="CAS32" s="187"/>
      <c r="CAT32" s="187"/>
      <c r="CAU32" s="187"/>
      <c r="CAV32" s="187"/>
      <c r="CAW32" s="187"/>
      <c r="CAX32" s="187"/>
      <c r="CAY32" s="187"/>
      <c r="CAZ32" s="187"/>
      <c r="CBA32" s="187"/>
      <c r="CBB32" s="187"/>
      <c r="CBC32" s="187"/>
      <c r="CBD32" s="187"/>
      <c r="CBE32" s="187"/>
      <c r="CBF32" s="187"/>
      <c r="CBG32" s="187"/>
      <c r="CBH32" s="187"/>
      <c r="CBI32" s="187"/>
      <c r="CBJ32" s="187"/>
      <c r="CBK32" s="187"/>
      <c r="CBL32" s="187"/>
      <c r="CBM32" s="187"/>
      <c r="CBN32" s="187"/>
      <c r="CBO32" s="187"/>
      <c r="CBP32" s="187"/>
      <c r="CBQ32" s="187"/>
      <c r="CBR32" s="187"/>
      <c r="CBS32" s="187"/>
      <c r="CBT32" s="187"/>
      <c r="CBU32" s="187"/>
      <c r="CBV32" s="187"/>
      <c r="CBW32" s="187"/>
      <c r="CBX32" s="187"/>
      <c r="CBY32" s="187"/>
      <c r="CBZ32" s="187"/>
      <c r="CCA32" s="187"/>
      <c r="CCB32" s="187"/>
      <c r="CCC32" s="187"/>
      <c r="CCD32" s="187"/>
      <c r="CCE32" s="187"/>
      <c r="CCF32" s="187"/>
      <c r="CCG32" s="187"/>
      <c r="CCH32" s="187"/>
      <c r="CCI32" s="187"/>
      <c r="CCJ32" s="187"/>
      <c r="CCK32" s="187"/>
      <c r="CCL32" s="187"/>
      <c r="CCM32" s="187"/>
      <c r="CCN32" s="187"/>
      <c r="CCO32" s="187"/>
      <c r="CCP32" s="187"/>
      <c r="CCQ32" s="187"/>
      <c r="CCR32" s="187"/>
      <c r="CCS32" s="187"/>
      <c r="CCT32" s="187"/>
      <c r="CCU32" s="187"/>
      <c r="CCV32" s="187"/>
      <c r="CCW32" s="187"/>
      <c r="CCX32" s="187"/>
      <c r="CCY32" s="187"/>
      <c r="CCZ32" s="187"/>
      <c r="CDA32" s="187"/>
      <c r="CDB32" s="187"/>
      <c r="CDC32" s="187"/>
      <c r="CDD32" s="187"/>
      <c r="CDE32" s="187"/>
      <c r="CDF32" s="187"/>
      <c r="CDG32" s="187"/>
      <c r="CDH32" s="187"/>
      <c r="CDI32" s="187"/>
      <c r="CDJ32" s="187"/>
      <c r="CDK32" s="187"/>
      <c r="CDL32" s="187"/>
      <c r="CDM32" s="187"/>
      <c r="CDN32" s="187"/>
      <c r="CDO32" s="187"/>
      <c r="CDP32" s="187"/>
      <c r="CDQ32" s="187"/>
      <c r="CDR32" s="187"/>
      <c r="CDS32" s="187"/>
      <c r="CDT32" s="187"/>
      <c r="CDU32" s="187"/>
      <c r="CDV32" s="187"/>
      <c r="CDW32" s="187"/>
      <c r="CDX32" s="187"/>
      <c r="CDY32" s="187"/>
      <c r="CDZ32" s="187"/>
      <c r="CEA32" s="187"/>
      <c r="CEB32" s="187"/>
      <c r="CEC32" s="187"/>
      <c r="CED32" s="187"/>
      <c r="CEE32" s="187"/>
      <c r="CEF32" s="187"/>
      <c r="CEG32" s="187"/>
      <c r="CEH32" s="187"/>
      <c r="CEI32" s="187"/>
      <c r="CEJ32" s="187"/>
      <c r="CEK32" s="187"/>
      <c r="CEL32" s="187"/>
      <c r="CEM32" s="187"/>
      <c r="CEN32" s="187"/>
      <c r="CEO32" s="187"/>
      <c r="CEP32" s="187"/>
      <c r="CEQ32" s="187"/>
      <c r="CER32" s="187"/>
      <c r="CES32" s="187"/>
      <c r="CET32" s="187"/>
      <c r="CEU32" s="187"/>
      <c r="CEV32" s="187"/>
      <c r="CEW32" s="187"/>
      <c r="CEX32" s="187"/>
      <c r="CEY32" s="187"/>
      <c r="CEZ32" s="187"/>
      <c r="CFA32" s="187"/>
      <c r="CFB32" s="187"/>
      <c r="CFC32" s="187"/>
      <c r="CFD32" s="187"/>
      <c r="CFE32" s="187"/>
      <c r="CFF32" s="187"/>
      <c r="CFG32" s="187"/>
      <c r="CFH32" s="187"/>
      <c r="CFI32" s="187"/>
      <c r="CFJ32" s="187"/>
      <c r="CFK32" s="187"/>
      <c r="CFL32" s="187"/>
      <c r="CFM32" s="187"/>
      <c r="CFN32" s="187"/>
      <c r="CFO32" s="187"/>
      <c r="CFP32" s="187"/>
      <c r="CFQ32" s="187"/>
      <c r="CFR32" s="187"/>
      <c r="CFS32" s="187"/>
      <c r="CFT32" s="187"/>
      <c r="CFU32" s="187"/>
      <c r="CFV32" s="187"/>
      <c r="CFW32" s="187"/>
      <c r="CFX32" s="187"/>
      <c r="CFY32" s="187"/>
      <c r="CFZ32" s="187"/>
      <c r="CGA32" s="187"/>
      <c r="CGB32" s="187"/>
      <c r="CGC32" s="187"/>
      <c r="CGD32" s="187"/>
      <c r="CGE32" s="187"/>
      <c r="CGF32" s="187"/>
      <c r="CGG32" s="187"/>
      <c r="CGH32" s="187"/>
      <c r="CGI32" s="187"/>
      <c r="CGJ32" s="187"/>
      <c r="CGK32" s="187"/>
      <c r="CGL32" s="187"/>
      <c r="CGM32" s="187"/>
      <c r="CGN32" s="187"/>
      <c r="CGO32" s="187"/>
      <c r="CGP32" s="187"/>
      <c r="CGQ32" s="187"/>
      <c r="CGR32" s="187"/>
      <c r="CGS32" s="187"/>
      <c r="CGT32" s="187"/>
      <c r="CGU32" s="187"/>
      <c r="CGV32" s="187"/>
      <c r="CGW32" s="187"/>
      <c r="CGX32" s="187"/>
      <c r="CGY32" s="187"/>
      <c r="CGZ32" s="187"/>
      <c r="CHA32" s="187"/>
      <c r="CHB32" s="187"/>
      <c r="CHC32" s="187"/>
      <c r="CHD32" s="187"/>
      <c r="CHE32" s="187"/>
      <c r="CHF32" s="187"/>
      <c r="CHG32" s="187"/>
      <c r="CHH32" s="187"/>
      <c r="CHI32" s="187"/>
      <c r="CHJ32" s="187"/>
      <c r="CHK32" s="187"/>
      <c r="CHL32" s="187"/>
      <c r="CHM32" s="187"/>
      <c r="CHN32" s="187"/>
      <c r="CHO32" s="187"/>
      <c r="CHP32" s="187"/>
      <c r="CHQ32" s="187"/>
      <c r="CHR32" s="187"/>
      <c r="CHS32" s="187"/>
      <c r="CHT32" s="187"/>
      <c r="CHU32" s="187"/>
      <c r="CHV32" s="187"/>
      <c r="CHW32" s="187"/>
      <c r="CHX32" s="187"/>
      <c r="CHY32" s="187"/>
      <c r="CHZ32" s="187"/>
      <c r="CIA32" s="187"/>
      <c r="CIB32" s="187"/>
      <c r="CIC32" s="187"/>
      <c r="CID32" s="187"/>
      <c r="CIE32" s="187"/>
      <c r="CIF32" s="187"/>
      <c r="CIG32" s="187"/>
      <c r="CIH32" s="187"/>
      <c r="CII32" s="187"/>
      <c r="CIJ32" s="187"/>
      <c r="CIK32" s="187"/>
      <c r="CIL32" s="187"/>
      <c r="CIM32" s="187"/>
      <c r="CIN32" s="187"/>
      <c r="CIO32" s="187"/>
      <c r="CIP32" s="187"/>
      <c r="CIQ32" s="187"/>
      <c r="CIR32" s="187"/>
      <c r="CIS32" s="187"/>
      <c r="CIT32" s="187"/>
      <c r="CIU32" s="187"/>
      <c r="CIV32" s="187"/>
      <c r="CIW32" s="187"/>
      <c r="CIX32" s="187"/>
      <c r="CIY32" s="187"/>
      <c r="CIZ32" s="187"/>
      <c r="CJA32" s="187"/>
      <c r="CJB32" s="187"/>
      <c r="CJC32" s="187"/>
      <c r="CJD32" s="187"/>
      <c r="CJE32" s="187"/>
      <c r="CJF32" s="187"/>
      <c r="CJG32" s="187"/>
      <c r="CJH32" s="187"/>
      <c r="CJI32" s="187"/>
      <c r="CJJ32" s="187"/>
      <c r="CJK32" s="187"/>
      <c r="CJL32" s="187"/>
      <c r="CJM32" s="187"/>
      <c r="CJN32" s="187"/>
      <c r="CJO32" s="187"/>
      <c r="CJP32" s="187"/>
      <c r="CJQ32" s="187"/>
      <c r="CJR32" s="187"/>
      <c r="CJS32" s="187"/>
      <c r="CJT32" s="187"/>
      <c r="CJU32" s="187"/>
      <c r="CJV32" s="187"/>
      <c r="CJW32" s="187"/>
      <c r="CJX32" s="187"/>
      <c r="CJY32" s="187"/>
      <c r="CJZ32" s="187"/>
      <c r="CKA32" s="187"/>
      <c r="CKB32" s="187"/>
      <c r="CKC32" s="187"/>
      <c r="CKD32" s="187"/>
      <c r="CKE32" s="187"/>
      <c r="CKF32" s="187"/>
      <c r="CKG32" s="187"/>
      <c r="CKH32" s="187"/>
      <c r="CKI32" s="187"/>
      <c r="CKJ32" s="187"/>
      <c r="CKK32" s="187"/>
      <c r="CKL32" s="187"/>
      <c r="CKM32" s="187"/>
      <c r="CKN32" s="187"/>
      <c r="CKO32" s="187"/>
      <c r="CKP32" s="187"/>
      <c r="CKQ32" s="187"/>
      <c r="CKR32" s="187"/>
      <c r="CKS32" s="187"/>
      <c r="CKT32" s="187"/>
      <c r="CKU32" s="187"/>
      <c r="CKV32" s="187"/>
      <c r="CKW32" s="187"/>
      <c r="CKX32" s="187"/>
      <c r="CKY32" s="187"/>
      <c r="CKZ32" s="187"/>
      <c r="CLA32" s="187"/>
      <c r="CLB32" s="187"/>
      <c r="CLC32" s="187"/>
      <c r="CLD32" s="187"/>
      <c r="CLE32" s="187"/>
      <c r="CLF32" s="187"/>
      <c r="CLG32" s="187"/>
      <c r="CLH32" s="187"/>
      <c r="CLI32" s="187"/>
      <c r="CLJ32" s="187"/>
      <c r="CLK32" s="187"/>
      <c r="CLL32" s="187"/>
      <c r="CLM32" s="187"/>
      <c r="CLN32" s="187"/>
      <c r="CLO32" s="187"/>
      <c r="CLP32" s="187"/>
      <c r="CLQ32" s="187"/>
      <c r="CLR32" s="187"/>
      <c r="CLS32" s="187"/>
      <c r="CLT32" s="187"/>
      <c r="CLU32" s="187"/>
      <c r="CLV32" s="187"/>
      <c r="CLW32" s="187"/>
      <c r="CLX32" s="187"/>
      <c r="CLY32" s="187"/>
      <c r="CLZ32" s="187"/>
      <c r="CMA32" s="187"/>
      <c r="CMB32" s="187"/>
      <c r="CMC32" s="187"/>
      <c r="CMD32" s="187"/>
      <c r="CME32" s="187"/>
      <c r="CMF32" s="187"/>
      <c r="CMG32" s="187"/>
      <c r="CMH32" s="187"/>
      <c r="CMI32" s="187"/>
      <c r="CMJ32" s="187"/>
      <c r="CMK32" s="187"/>
      <c r="CML32" s="187"/>
      <c r="CMM32" s="187"/>
      <c r="CMN32" s="187"/>
      <c r="CMO32" s="187"/>
      <c r="CMP32" s="187"/>
      <c r="CMQ32" s="187"/>
      <c r="CMR32" s="187"/>
      <c r="CMS32" s="187"/>
      <c r="CMT32" s="187"/>
      <c r="CMU32" s="187"/>
      <c r="CMV32" s="187"/>
      <c r="CMW32" s="187"/>
      <c r="CMX32" s="187"/>
      <c r="CMY32" s="187"/>
      <c r="CMZ32" s="187"/>
      <c r="CNA32" s="187"/>
      <c r="CNB32" s="187"/>
      <c r="CNC32" s="187"/>
      <c r="CND32" s="187"/>
      <c r="CNE32" s="187"/>
      <c r="CNF32" s="187"/>
      <c r="CNG32" s="187"/>
      <c r="CNH32" s="187"/>
      <c r="CNI32" s="187"/>
      <c r="CNJ32" s="187"/>
      <c r="CNK32" s="187"/>
      <c r="CNL32" s="187"/>
      <c r="CNM32" s="187"/>
      <c r="CNN32" s="187"/>
      <c r="CNO32" s="187"/>
      <c r="CNP32" s="187"/>
      <c r="CNQ32" s="187"/>
      <c r="CNR32" s="187"/>
      <c r="CNS32" s="187"/>
      <c r="CNT32" s="187"/>
      <c r="CNU32" s="187"/>
      <c r="CNV32" s="187"/>
      <c r="CNW32" s="187"/>
      <c r="CNX32" s="187"/>
      <c r="CNY32" s="187"/>
      <c r="CNZ32" s="187"/>
      <c r="COA32" s="187"/>
      <c r="COB32" s="187"/>
      <c r="COC32" s="187"/>
      <c r="COD32" s="187"/>
      <c r="COE32" s="187"/>
      <c r="COF32" s="187"/>
      <c r="COG32" s="187"/>
      <c r="COH32" s="187"/>
      <c r="COI32" s="187"/>
      <c r="COJ32" s="187"/>
      <c r="COK32" s="187"/>
      <c r="COL32" s="187"/>
      <c r="COM32" s="187"/>
      <c r="CON32" s="187"/>
      <c r="COO32" s="187"/>
      <c r="COP32" s="187"/>
      <c r="COQ32" s="187"/>
      <c r="COR32" s="187"/>
      <c r="COS32" s="187"/>
      <c r="COT32" s="187"/>
      <c r="COU32" s="187"/>
      <c r="COV32" s="187"/>
      <c r="COW32" s="187"/>
      <c r="COX32" s="187"/>
      <c r="COY32" s="187"/>
      <c r="COZ32" s="187"/>
      <c r="CPA32" s="187"/>
      <c r="CPB32" s="187"/>
      <c r="CPC32" s="187"/>
      <c r="CPD32" s="187"/>
      <c r="CPE32" s="187"/>
      <c r="CPF32" s="187"/>
      <c r="CPG32" s="187"/>
      <c r="CPH32" s="187"/>
      <c r="CPI32" s="187"/>
      <c r="CPJ32" s="187"/>
      <c r="CPK32" s="187"/>
      <c r="CPL32" s="187"/>
      <c r="CPM32" s="187"/>
      <c r="CPN32" s="187"/>
      <c r="CPO32" s="187"/>
      <c r="CPP32" s="187"/>
      <c r="CPQ32" s="187"/>
      <c r="CPR32" s="187"/>
      <c r="CPS32" s="187"/>
      <c r="CPT32" s="187"/>
      <c r="CPU32" s="187"/>
      <c r="CPV32" s="187"/>
      <c r="CPW32" s="187"/>
      <c r="CPX32" s="187"/>
      <c r="CPY32" s="187"/>
      <c r="CPZ32" s="187"/>
      <c r="CQA32" s="187"/>
      <c r="CQB32" s="187"/>
      <c r="CQC32" s="187"/>
      <c r="CQD32" s="187"/>
      <c r="CQE32" s="187"/>
      <c r="CQF32" s="187"/>
      <c r="CQG32" s="187"/>
      <c r="CQH32" s="187"/>
      <c r="CQI32" s="187"/>
      <c r="CQJ32" s="187"/>
      <c r="CQK32" s="187"/>
      <c r="CQL32" s="187"/>
      <c r="CQM32" s="187"/>
      <c r="CQN32" s="187"/>
      <c r="CQO32" s="187"/>
      <c r="CQP32" s="187"/>
      <c r="CQQ32" s="187"/>
      <c r="CQR32" s="187"/>
      <c r="CQS32" s="187"/>
      <c r="CQT32" s="187"/>
      <c r="CQU32" s="187"/>
      <c r="CQV32" s="187"/>
      <c r="CQW32" s="187"/>
      <c r="CQX32" s="187"/>
      <c r="CQY32" s="187"/>
      <c r="CQZ32" s="187"/>
      <c r="CRA32" s="187"/>
      <c r="CRB32" s="187"/>
      <c r="CRC32" s="187"/>
      <c r="CRD32" s="187"/>
      <c r="CRE32" s="187"/>
      <c r="CRF32" s="187"/>
      <c r="CRG32" s="187"/>
      <c r="CRH32" s="187"/>
      <c r="CRI32" s="187"/>
      <c r="CRJ32" s="187"/>
      <c r="CRK32" s="187"/>
      <c r="CRL32" s="187"/>
      <c r="CRM32" s="187"/>
      <c r="CRN32" s="187"/>
      <c r="CRO32" s="187"/>
      <c r="CRP32" s="187"/>
      <c r="CRQ32" s="187"/>
      <c r="CRR32" s="187"/>
      <c r="CRS32" s="187"/>
      <c r="CRT32" s="187"/>
      <c r="CRU32" s="187"/>
      <c r="CRV32" s="187"/>
      <c r="CRW32" s="187"/>
      <c r="CRX32" s="187"/>
      <c r="CRY32" s="187"/>
      <c r="CRZ32" s="187"/>
      <c r="CSA32" s="187"/>
      <c r="CSB32" s="187"/>
      <c r="CSC32" s="187"/>
      <c r="CSD32" s="187"/>
      <c r="CSE32" s="187"/>
      <c r="CSF32" s="187"/>
      <c r="CSG32" s="187"/>
      <c r="CSH32" s="187"/>
      <c r="CSI32" s="187"/>
      <c r="CSJ32" s="187"/>
      <c r="CSK32" s="187"/>
      <c r="CSL32" s="187"/>
      <c r="CSM32" s="187"/>
      <c r="CSN32" s="187"/>
      <c r="CSO32" s="187"/>
      <c r="CSP32" s="187"/>
      <c r="CSQ32" s="187"/>
      <c r="CSR32" s="187"/>
      <c r="CSS32" s="187"/>
      <c r="CST32" s="187"/>
      <c r="CSU32" s="187"/>
      <c r="CSV32" s="187"/>
      <c r="CSW32" s="187"/>
      <c r="CSX32" s="187"/>
      <c r="CSY32" s="187"/>
      <c r="CSZ32" s="187"/>
      <c r="CTA32" s="187"/>
      <c r="CTB32" s="187"/>
      <c r="CTC32" s="187"/>
      <c r="CTD32" s="187"/>
      <c r="CTE32" s="187"/>
      <c r="CTF32" s="187"/>
      <c r="CTG32" s="187"/>
      <c r="CTH32" s="187"/>
      <c r="CTI32" s="187"/>
      <c r="CTJ32" s="187"/>
      <c r="CTK32" s="187"/>
      <c r="CTL32" s="187"/>
      <c r="CTM32" s="187"/>
      <c r="CTN32" s="187"/>
      <c r="CTO32" s="187"/>
      <c r="CTP32" s="187"/>
      <c r="CTQ32" s="187"/>
      <c r="CTR32" s="187"/>
      <c r="CTS32" s="187"/>
      <c r="CTT32" s="187"/>
      <c r="CTU32" s="187"/>
      <c r="CTV32" s="187"/>
      <c r="CTW32" s="187"/>
      <c r="CTX32" s="187"/>
      <c r="CTY32" s="187"/>
      <c r="CTZ32" s="187"/>
      <c r="CUA32" s="187"/>
      <c r="CUB32" s="187"/>
      <c r="CUC32" s="187"/>
      <c r="CUD32" s="187"/>
      <c r="CUE32" s="187"/>
      <c r="CUF32" s="187"/>
      <c r="CUG32" s="187"/>
      <c r="CUH32" s="187"/>
      <c r="CUI32" s="187"/>
      <c r="CUJ32" s="187"/>
      <c r="CUK32" s="187"/>
      <c r="CUL32" s="187"/>
      <c r="CUM32" s="187"/>
      <c r="CUN32" s="187"/>
      <c r="CUO32" s="187"/>
      <c r="CUP32" s="187"/>
      <c r="CUQ32" s="187"/>
      <c r="CUR32" s="187"/>
      <c r="CUS32" s="187"/>
      <c r="CUT32" s="187"/>
      <c r="CUU32" s="187"/>
      <c r="CUV32" s="187"/>
      <c r="CUW32" s="187"/>
      <c r="CUX32" s="187"/>
      <c r="CUY32" s="187"/>
      <c r="CUZ32" s="187"/>
      <c r="CVA32" s="187"/>
      <c r="CVB32" s="187"/>
      <c r="CVC32" s="187"/>
      <c r="CVD32" s="187"/>
      <c r="CVE32" s="187"/>
      <c r="CVF32" s="187"/>
      <c r="CVG32" s="187"/>
      <c r="CVH32" s="187"/>
      <c r="CVI32" s="187"/>
      <c r="CVJ32" s="187"/>
      <c r="CVK32" s="187"/>
      <c r="CVL32" s="187"/>
      <c r="CVM32" s="187"/>
      <c r="CVN32" s="187"/>
      <c r="CVO32" s="187"/>
      <c r="CVP32" s="187"/>
      <c r="CVQ32" s="187"/>
      <c r="CVR32" s="187"/>
      <c r="CVS32" s="187"/>
      <c r="CVT32" s="187"/>
      <c r="CVU32" s="187"/>
      <c r="CVV32" s="187"/>
      <c r="CVW32" s="187"/>
      <c r="CVX32" s="187"/>
      <c r="CVY32" s="187"/>
      <c r="CVZ32" s="187"/>
      <c r="CWA32" s="187"/>
      <c r="CWB32" s="187"/>
      <c r="CWC32" s="187"/>
      <c r="CWD32" s="187"/>
      <c r="CWE32" s="187"/>
      <c r="CWF32" s="187"/>
      <c r="CWG32" s="187"/>
      <c r="CWH32" s="187"/>
      <c r="CWI32" s="187"/>
      <c r="CWJ32" s="187"/>
      <c r="CWK32" s="187"/>
      <c r="CWL32" s="187"/>
      <c r="CWM32" s="187"/>
      <c r="CWN32" s="187"/>
      <c r="CWO32" s="187"/>
      <c r="CWP32" s="187"/>
      <c r="CWQ32" s="187"/>
      <c r="CWR32" s="187"/>
      <c r="CWS32" s="187"/>
      <c r="CWT32" s="187"/>
      <c r="CWU32" s="187"/>
      <c r="CWV32" s="187"/>
      <c r="CWW32" s="187"/>
      <c r="CWX32" s="187"/>
      <c r="CWY32" s="187"/>
      <c r="CWZ32" s="187"/>
      <c r="CXA32" s="187"/>
      <c r="CXB32" s="187"/>
      <c r="CXC32" s="187"/>
      <c r="CXD32" s="187"/>
      <c r="CXE32" s="187"/>
      <c r="CXF32" s="187"/>
      <c r="CXG32" s="187"/>
      <c r="CXH32" s="187"/>
      <c r="CXI32" s="187"/>
      <c r="CXJ32" s="187"/>
      <c r="CXK32" s="187"/>
      <c r="CXL32" s="187"/>
      <c r="CXM32" s="187"/>
      <c r="CXN32" s="187"/>
      <c r="CXO32" s="187"/>
      <c r="CXP32" s="187"/>
      <c r="CXQ32" s="187"/>
      <c r="CXR32" s="187"/>
      <c r="CXS32" s="187"/>
      <c r="CXT32" s="187"/>
      <c r="CXU32" s="187"/>
      <c r="CXV32" s="187"/>
      <c r="CXW32" s="187"/>
      <c r="CXX32" s="187"/>
      <c r="CXY32" s="187"/>
      <c r="CXZ32" s="187"/>
      <c r="CYA32" s="187"/>
      <c r="CYB32" s="187"/>
      <c r="CYC32" s="187"/>
      <c r="CYD32" s="187"/>
      <c r="CYE32" s="187"/>
      <c r="CYF32" s="187"/>
      <c r="CYG32" s="187"/>
      <c r="CYH32" s="187"/>
      <c r="CYI32" s="187"/>
      <c r="CYJ32" s="187"/>
      <c r="CYK32" s="187"/>
      <c r="CYL32" s="187"/>
      <c r="CYM32" s="187"/>
      <c r="CYN32" s="187"/>
      <c r="CYO32" s="187"/>
      <c r="CYP32" s="187"/>
      <c r="CYQ32" s="187"/>
      <c r="CYR32" s="187"/>
      <c r="CYS32" s="187"/>
      <c r="CYT32" s="187"/>
      <c r="CYU32" s="187"/>
      <c r="CYV32" s="187"/>
      <c r="CYW32" s="187"/>
      <c r="CYX32" s="187"/>
      <c r="CYY32" s="187"/>
      <c r="CYZ32" s="187"/>
      <c r="CZA32" s="187"/>
      <c r="CZB32" s="187"/>
      <c r="CZC32" s="187"/>
      <c r="CZD32" s="187"/>
      <c r="CZE32" s="187"/>
      <c r="CZF32" s="187"/>
      <c r="CZG32" s="187"/>
      <c r="CZH32" s="187"/>
      <c r="CZI32" s="187"/>
      <c r="CZJ32" s="187"/>
      <c r="CZK32" s="187"/>
      <c r="CZL32" s="187"/>
      <c r="CZM32" s="187"/>
      <c r="CZN32" s="187"/>
      <c r="CZO32" s="187"/>
      <c r="CZP32" s="187"/>
      <c r="CZQ32" s="187"/>
      <c r="CZR32" s="187"/>
      <c r="CZS32" s="187"/>
      <c r="CZT32" s="187"/>
      <c r="CZU32" s="187"/>
      <c r="CZV32" s="187"/>
      <c r="CZW32" s="187"/>
      <c r="CZX32" s="187"/>
      <c r="CZY32" s="187"/>
      <c r="CZZ32" s="187"/>
      <c r="DAA32" s="187"/>
      <c r="DAB32" s="187"/>
      <c r="DAC32" s="187"/>
      <c r="DAD32" s="187"/>
      <c r="DAE32" s="187"/>
      <c r="DAF32" s="187"/>
      <c r="DAG32" s="187"/>
      <c r="DAH32" s="187"/>
      <c r="DAI32" s="187"/>
      <c r="DAJ32" s="187"/>
      <c r="DAK32" s="187"/>
      <c r="DAL32" s="187"/>
      <c r="DAM32" s="187"/>
      <c r="DAN32" s="187"/>
      <c r="DAO32" s="187"/>
      <c r="DAP32" s="187"/>
      <c r="DAQ32" s="187"/>
      <c r="DAR32" s="187"/>
      <c r="DAS32" s="187"/>
      <c r="DAT32" s="187"/>
      <c r="DAU32" s="187"/>
      <c r="DAV32" s="187"/>
      <c r="DAW32" s="187"/>
      <c r="DAX32" s="187"/>
      <c r="DAY32" s="187"/>
      <c r="DAZ32" s="187"/>
      <c r="DBA32" s="187"/>
      <c r="DBB32" s="187"/>
      <c r="DBC32" s="187"/>
      <c r="DBD32" s="187"/>
      <c r="DBE32" s="187"/>
      <c r="DBF32" s="187"/>
      <c r="DBG32" s="187"/>
      <c r="DBH32" s="187"/>
      <c r="DBI32" s="187"/>
      <c r="DBJ32" s="187"/>
      <c r="DBK32" s="187"/>
      <c r="DBL32" s="187"/>
      <c r="DBM32" s="187"/>
      <c r="DBN32" s="187"/>
      <c r="DBO32" s="187"/>
      <c r="DBP32" s="187"/>
      <c r="DBQ32" s="187"/>
      <c r="DBR32" s="187"/>
      <c r="DBS32" s="187"/>
      <c r="DBT32" s="187"/>
      <c r="DBU32" s="187"/>
      <c r="DBV32" s="187"/>
      <c r="DBW32" s="187"/>
      <c r="DBX32" s="187"/>
      <c r="DBY32" s="187"/>
      <c r="DBZ32" s="187"/>
      <c r="DCA32" s="187"/>
      <c r="DCB32" s="187"/>
      <c r="DCC32" s="187"/>
      <c r="DCD32" s="187"/>
      <c r="DCE32" s="187"/>
      <c r="DCF32" s="187"/>
      <c r="DCG32" s="187"/>
      <c r="DCH32" s="187"/>
      <c r="DCI32" s="187"/>
      <c r="DCJ32" s="187"/>
      <c r="DCK32" s="187"/>
      <c r="DCL32" s="187"/>
      <c r="DCM32" s="187"/>
      <c r="DCN32" s="187"/>
      <c r="DCO32" s="187"/>
      <c r="DCP32" s="187"/>
      <c r="DCQ32" s="187"/>
      <c r="DCR32" s="187"/>
      <c r="DCS32" s="187"/>
      <c r="DCT32" s="187"/>
      <c r="DCU32" s="187"/>
      <c r="DCV32" s="187"/>
      <c r="DCW32" s="187"/>
      <c r="DCX32" s="187"/>
      <c r="DCY32" s="187"/>
      <c r="DCZ32" s="187"/>
      <c r="DDA32" s="187"/>
      <c r="DDB32" s="187"/>
      <c r="DDC32" s="187"/>
      <c r="DDD32" s="187"/>
      <c r="DDE32" s="187"/>
      <c r="DDF32" s="187"/>
      <c r="DDG32" s="187"/>
      <c r="DDH32" s="187"/>
      <c r="DDI32" s="187"/>
      <c r="DDJ32" s="187"/>
      <c r="DDK32" s="187"/>
      <c r="DDL32" s="187"/>
      <c r="DDM32" s="187"/>
      <c r="DDN32" s="187"/>
      <c r="DDO32" s="187"/>
      <c r="DDP32" s="187"/>
      <c r="DDQ32" s="187"/>
      <c r="DDR32" s="187"/>
      <c r="DDS32" s="187"/>
      <c r="DDT32" s="187"/>
      <c r="DDU32" s="187"/>
      <c r="DDV32" s="187"/>
      <c r="DDW32" s="187"/>
      <c r="DDX32" s="187"/>
      <c r="DDY32" s="187"/>
      <c r="DDZ32" s="187"/>
      <c r="DEA32" s="187"/>
      <c r="DEB32" s="187"/>
      <c r="DEC32" s="187"/>
      <c r="DED32" s="187"/>
      <c r="DEE32" s="187"/>
      <c r="DEF32" s="187"/>
      <c r="DEG32" s="187"/>
      <c r="DEH32" s="187"/>
      <c r="DEI32" s="187"/>
      <c r="DEJ32" s="187"/>
      <c r="DEK32" s="187"/>
      <c r="DEL32" s="187"/>
      <c r="DEM32" s="187"/>
      <c r="DEN32" s="187"/>
      <c r="DEO32" s="187"/>
      <c r="DEP32" s="187"/>
      <c r="DEQ32" s="187"/>
      <c r="DER32" s="187"/>
      <c r="DES32" s="187"/>
      <c r="DET32" s="187"/>
      <c r="DEU32" s="187"/>
      <c r="DEV32" s="187"/>
      <c r="DEW32" s="187"/>
      <c r="DEX32" s="187"/>
      <c r="DEY32" s="187"/>
      <c r="DEZ32" s="187"/>
      <c r="DFA32" s="187"/>
      <c r="DFB32" s="187"/>
      <c r="DFC32" s="187"/>
      <c r="DFD32" s="187"/>
      <c r="DFE32" s="187"/>
      <c r="DFF32" s="187"/>
      <c r="DFG32" s="187"/>
      <c r="DFH32" s="187"/>
      <c r="DFI32" s="187"/>
      <c r="DFJ32" s="187"/>
      <c r="DFK32" s="187"/>
      <c r="DFL32" s="187"/>
      <c r="DFM32" s="187"/>
      <c r="DFN32" s="187"/>
      <c r="DFO32" s="187"/>
      <c r="DFP32" s="187"/>
      <c r="DFQ32" s="187"/>
      <c r="DFR32" s="187"/>
      <c r="DFS32" s="187"/>
      <c r="DFT32" s="187"/>
      <c r="DFU32" s="187"/>
      <c r="DFV32" s="187"/>
      <c r="DFW32" s="187"/>
      <c r="DFX32" s="187"/>
      <c r="DFY32" s="187"/>
      <c r="DFZ32" s="187"/>
      <c r="DGA32" s="187"/>
      <c r="DGB32" s="187"/>
      <c r="DGC32" s="187"/>
      <c r="DGD32" s="187"/>
      <c r="DGE32" s="187"/>
      <c r="DGF32" s="187"/>
      <c r="DGG32" s="187"/>
      <c r="DGH32" s="187"/>
      <c r="DGI32" s="187"/>
      <c r="DGJ32" s="187"/>
      <c r="DGK32" s="187"/>
      <c r="DGL32" s="187"/>
      <c r="DGM32" s="187"/>
      <c r="DGN32" s="187"/>
      <c r="DGO32" s="187"/>
      <c r="DGP32" s="187"/>
      <c r="DGQ32" s="187"/>
      <c r="DGR32" s="187"/>
      <c r="DGS32" s="187"/>
      <c r="DGT32" s="187"/>
      <c r="DGU32" s="187"/>
      <c r="DGV32" s="187"/>
      <c r="DGW32" s="187"/>
      <c r="DGX32" s="187"/>
      <c r="DGY32" s="187"/>
      <c r="DGZ32" s="187"/>
      <c r="DHA32" s="187"/>
      <c r="DHB32" s="187"/>
      <c r="DHC32" s="187"/>
      <c r="DHD32" s="187"/>
      <c r="DHE32" s="187"/>
      <c r="DHF32" s="187"/>
      <c r="DHG32" s="187"/>
      <c r="DHH32" s="187"/>
      <c r="DHI32" s="187"/>
      <c r="DHJ32" s="187"/>
      <c r="DHK32" s="187"/>
      <c r="DHL32" s="187"/>
      <c r="DHM32" s="187"/>
      <c r="DHN32" s="187"/>
      <c r="DHO32" s="187"/>
      <c r="DHP32" s="187"/>
      <c r="DHQ32" s="187"/>
      <c r="DHR32" s="187"/>
      <c r="DHS32" s="187"/>
      <c r="DHT32" s="187"/>
      <c r="DHU32" s="187"/>
      <c r="DHV32" s="187"/>
      <c r="DHW32" s="187"/>
      <c r="DHX32" s="187"/>
      <c r="DHY32" s="187"/>
      <c r="DHZ32" s="187"/>
      <c r="DIA32" s="187"/>
      <c r="DIB32" s="187"/>
      <c r="DIC32" s="187"/>
      <c r="DID32" s="187"/>
      <c r="DIE32" s="187"/>
      <c r="DIF32" s="187"/>
      <c r="DIG32" s="187"/>
      <c r="DIH32" s="187"/>
      <c r="DII32" s="187"/>
      <c r="DIJ32" s="187"/>
      <c r="DIK32" s="187"/>
      <c r="DIL32" s="187"/>
      <c r="DIM32" s="187"/>
      <c r="DIN32" s="187"/>
      <c r="DIO32" s="187"/>
      <c r="DIP32" s="187"/>
    </row>
    <row r="40" spans="20:20">
      <c r="T40" s="194"/>
    </row>
  </sheetData>
  <mergeCells count="17">
    <mergeCell ref="A1:R1"/>
    <mergeCell ref="A2:A4"/>
    <mergeCell ref="B2:B4"/>
    <mergeCell ref="C2:D3"/>
    <mergeCell ref="E2:F3"/>
    <mergeCell ref="G2:J2"/>
    <mergeCell ref="K2:N2"/>
    <mergeCell ref="O2:P3"/>
    <mergeCell ref="Q2:R3"/>
    <mergeCell ref="G3:H3"/>
    <mergeCell ref="M31:Q31"/>
    <mergeCell ref="I3:J3"/>
    <mergeCell ref="K3:L3"/>
    <mergeCell ref="M3:N3"/>
    <mergeCell ref="A6:R6"/>
    <mergeCell ref="A17:R17"/>
    <mergeCell ref="M30:O30"/>
  </mergeCells>
  <pageMargins left="0.92" right="0.17" top="0.75" bottom="0.75" header="0.3" footer="0.3"/>
  <pageSetup scale="72"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dimension ref="A1:M17"/>
  <sheetViews>
    <sheetView view="pageBreakPreview" zoomScale="60" zoomScaleNormal="100" workbookViewId="0">
      <selection activeCell="C7" sqref="C7"/>
    </sheetView>
  </sheetViews>
  <sheetFormatPr defaultRowHeight="12.75"/>
  <cols>
    <col min="1" max="1" width="11.7109375" style="11" customWidth="1"/>
    <col min="2" max="2" width="9.7109375" style="11" customWidth="1"/>
    <col min="3" max="3" width="10.28515625" style="11" customWidth="1"/>
    <col min="4" max="4" width="8.85546875" style="11" customWidth="1"/>
    <col min="5" max="5" width="9.7109375" style="11" customWidth="1"/>
    <col min="6" max="6" width="8.140625" style="11" customWidth="1"/>
    <col min="7" max="7" width="9.42578125" style="11" customWidth="1"/>
    <col min="8" max="8" width="12.5703125" style="11" customWidth="1"/>
    <col min="9" max="9" width="9.7109375" style="11" customWidth="1"/>
    <col min="10" max="10" width="9.42578125" style="11" customWidth="1"/>
    <col min="11" max="11" width="9.7109375" style="11" customWidth="1"/>
    <col min="12" max="12" width="8.140625" style="11" customWidth="1"/>
    <col min="13" max="13" width="9.85546875" style="11" customWidth="1"/>
    <col min="14" max="14" width="8.85546875" style="11"/>
    <col min="15" max="15" width="9.7109375" style="11" customWidth="1"/>
    <col min="16" max="256" width="8.85546875" style="11"/>
    <col min="257" max="257" width="20.5703125" style="11" customWidth="1"/>
    <col min="258" max="258" width="15" style="11" customWidth="1"/>
    <col min="259" max="259" width="14.7109375" style="11" customWidth="1"/>
    <col min="260" max="260" width="12.28515625" style="11" customWidth="1"/>
    <col min="261" max="261" width="15" style="11" customWidth="1"/>
    <col min="262" max="262" width="9.7109375" style="11" bestFit="1" customWidth="1"/>
    <col min="263" max="264" width="13.28515625" style="11" customWidth="1"/>
    <col min="265" max="266" width="12.28515625" style="11" customWidth="1"/>
    <col min="267" max="267" width="8.7109375" style="11" customWidth="1"/>
    <col min="268" max="268" width="11.7109375" style="11" customWidth="1"/>
    <col min="269" max="269" width="12.28515625" style="11" customWidth="1"/>
    <col min="270" max="270" width="8.85546875" style="11"/>
    <col min="271" max="271" width="9.7109375" style="11" customWidth="1"/>
    <col min="272" max="512" width="8.85546875" style="11"/>
    <col min="513" max="513" width="20.5703125" style="11" customWidth="1"/>
    <col min="514" max="514" width="15" style="11" customWidth="1"/>
    <col min="515" max="515" width="14.7109375" style="11" customWidth="1"/>
    <col min="516" max="516" width="12.28515625" style="11" customWidth="1"/>
    <col min="517" max="517" width="15" style="11" customWidth="1"/>
    <col min="518" max="518" width="9.7109375" style="11" bestFit="1" customWidth="1"/>
    <col min="519" max="520" width="13.28515625" style="11" customWidth="1"/>
    <col min="521" max="522" width="12.28515625" style="11" customWidth="1"/>
    <col min="523" max="523" width="8.7109375" style="11" customWidth="1"/>
    <col min="524" max="524" width="11.7109375" style="11" customWidth="1"/>
    <col min="525" max="525" width="12.28515625" style="11" customWidth="1"/>
    <col min="526" max="526" width="8.85546875" style="11"/>
    <col min="527" max="527" width="9.7109375" style="11" customWidth="1"/>
    <col min="528" max="768" width="8.85546875" style="11"/>
    <col min="769" max="769" width="20.5703125" style="11" customWidth="1"/>
    <col min="770" max="770" width="15" style="11" customWidth="1"/>
    <col min="771" max="771" width="14.7109375" style="11" customWidth="1"/>
    <col min="772" max="772" width="12.28515625" style="11" customWidth="1"/>
    <col min="773" max="773" width="15" style="11" customWidth="1"/>
    <col min="774" max="774" width="9.7109375" style="11" bestFit="1" customWidth="1"/>
    <col min="775" max="776" width="13.28515625" style="11" customWidth="1"/>
    <col min="777" max="778" width="12.28515625" style="11" customWidth="1"/>
    <col min="779" max="779" width="8.7109375" style="11" customWidth="1"/>
    <col min="780" max="780" width="11.7109375" style="11" customWidth="1"/>
    <col min="781" max="781" width="12.28515625" style="11" customWidth="1"/>
    <col min="782" max="782" width="8.85546875" style="11"/>
    <col min="783" max="783" width="9.7109375" style="11" customWidth="1"/>
    <col min="784" max="1024" width="8.85546875" style="11"/>
    <col min="1025" max="1025" width="20.5703125" style="11" customWidth="1"/>
    <col min="1026" max="1026" width="15" style="11" customWidth="1"/>
    <col min="1027" max="1027" width="14.7109375" style="11" customWidth="1"/>
    <col min="1028" max="1028" width="12.28515625" style="11" customWidth="1"/>
    <col min="1029" max="1029" width="15" style="11" customWidth="1"/>
    <col min="1030" max="1030" width="9.7109375" style="11" bestFit="1" customWidth="1"/>
    <col min="1031" max="1032" width="13.28515625" style="11" customWidth="1"/>
    <col min="1033" max="1034" width="12.28515625" style="11" customWidth="1"/>
    <col min="1035" max="1035" width="8.7109375" style="11" customWidth="1"/>
    <col min="1036" max="1036" width="11.7109375" style="11" customWidth="1"/>
    <col min="1037" max="1037" width="12.28515625" style="11" customWidth="1"/>
    <col min="1038" max="1038" width="8.85546875" style="11"/>
    <col min="1039" max="1039" width="9.7109375" style="11" customWidth="1"/>
    <col min="1040" max="1280" width="8.85546875" style="11"/>
    <col min="1281" max="1281" width="20.5703125" style="11" customWidth="1"/>
    <col min="1282" max="1282" width="15" style="11" customWidth="1"/>
    <col min="1283" max="1283" width="14.7109375" style="11" customWidth="1"/>
    <col min="1284" max="1284" width="12.28515625" style="11" customWidth="1"/>
    <col min="1285" max="1285" width="15" style="11" customWidth="1"/>
    <col min="1286" max="1286" width="9.7109375" style="11" bestFit="1" customWidth="1"/>
    <col min="1287" max="1288" width="13.28515625" style="11" customWidth="1"/>
    <col min="1289" max="1290" width="12.28515625" style="11" customWidth="1"/>
    <col min="1291" max="1291" width="8.7109375" style="11" customWidth="1"/>
    <col min="1292" max="1292" width="11.7109375" style="11" customWidth="1"/>
    <col min="1293" max="1293" width="12.28515625" style="11" customWidth="1"/>
    <col min="1294" max="1294" width="8.85546875" style="11"/>
    <col min="1295" max="1295" width="9.7109375" style="11" customWidth="1"/>
    <col min="1296" max="1536" width="8.85546875" style="11"/>
    <col min="1537" max="1537" width="20.5703125" style="11" customWidth="1"/>
    <col min="1538" max="1538" width="15" style="11" customWidth="1"/>
    <col min="1539" max="1539" width="14.7109375" style="11" customWidth="1"/>
    <col min="1540" max="1540" width="12.28515625" style="11" customWidth="1"/>
    <col min="1541" max="1541" width="15" style="11" customWidth="1"/>
    <col min="1542" max="1542" width="9.7109375" style="11" bestFit="1" customWidth="1"/>
    <col min="1543" max="1544" width="13.28515625" style="11" customWidth="1"/>
    <col min="1545" max="1546" width="12.28515625" style="11" customWidth="1"/>
    <col min="1547" max="1547" width="8.7109375" style="11" customWidth="1"/>
    <col min="1548" max="1548" width="11.7109375" style="11" customWidth="1"/>
    <col min="1549" max="1549" width="12.28515625" style="11" customWidth="1"/>
    <col min="1550" max="1550" width="8.85546875" style="11"/>
    <col min="1551" max="1551" width="9.7109375" style="11" customWidth="1"/>
    <col min="1552" max="1792" width="8.85546875" style="11"/>
    <col min="1793" max="1793" width="20.5703125" style="11" customWidth="1"/>
    <col min="1794" max="1794" width="15" style="11" customWidth="1"/>
    <col min="1795" max="1795" width="14.7109375" style="11" customWidth="1"/>
    <col min="1796" max="1796" width="12.28515625" style="11" customWidth="1"/>
    <col min="1797" max="1797" width="15" style="11" customWidth="1"/>
    <col min="1798" max="1798" width="9.7109375" style="11" bestFit="1" customWidth="1"/>
    <col min="1799" max="1800" width="13.28515625" style="11" customWidth="1"/>
    <col min="1801" max="1802" width="12.28515625" style="11" customWidth="1"/>
    <col min="1803" max="1803" width="8.7109375" style="11" customWidth="1"/>
    <col min="1804" max="1804" width="11.7109375" style="11" customWidth="1"/>
    <col min="1805" max="1805" width="12.28515625" style="11" customWidth="1"/>
    <col min="1806" max="1806" width="8.85546875" style="11"/>
    <col min="1807" max="1807" width="9.7109375" style="11" customWidth="1"/>
    <col min="1808" max="2048" width="8.85546875" style="11"/>
    <col min="2049" max="2049" width="20.5703125" style="11" customWidth="1"/>
    <col min="2050" max="2050" width="15" style="11" customWidth="1"/>
    <col min="2051" max="2051" width="14.7109375" style="11" customWidth="1"/>
    <col min="2052" max="2052" width="12.28515625" style="11" customWidth="1"/>
    <col min="2053" max="2053" width="15" style="11" customWidth="1"/>
    <col min="2054" max="2054" width="9.7109375" style="11" bestFit="1" customWidth="1"/>
    <col min="2055" max="2056" width="13.28515625" style="11" customWidth="1"/>
    <col min="2057" max="2058" width="12.28515625" style="11" customWidth="1"/>
    <col min="2059" max="2059" width="8.7109375" style="11" customWidth="1"/>
    <col min="2060" max="2060" width="11.7109375" style="11" customWidth="1"/>
    <col min="2061" max="2061" width="12.28515625" style="11" customWidth="1"/>
    <col min="2062" max="2062" width="8.85546875" style="11"/>
    <col min="2063" max="2063" width="9.7109375" style="11" customWidth="1"/>
    <col min="2064" max="2304" width="8.85546875" style="11"/>
    <col min="2305" max="2305" width="20.5703125" style="11" customWidth="1"/>
    <col min="2306" max="2306" width="15" style="11" customWidth="1"/>
    <col min="2307" max="2307" width="14.7109375" style="11" customWidth="1"/>
    <col min="2308" max="2308" width="12.28515625" style="11" customWidth="1"/>
    <col min="2309" max="2309" width="15" style="11" customWidth="1"/>
    <col min="2310" max="2310" width="9.7109375" style="11" bestFit="1" customWidth="1"/>
    <col min="2311" max="2312" width="13.28515625" style="11" customWidth="1"/>
    <col min="2313" max="2314" width="12.28515625" style="11" customWidth="1"/>
    <col min="2315" max="2315" width="8.7109375" style="11" customWidth="1"/>
    <col min="2316" max="2316" width="11.7109375" style="11" customWidth="1"/>
    <col min="2317" max="2317" width="12.28515625" style="11" customWidth="1"/>
    <col min="2318" max="2318" width="8.85546875" style="11"/>
    <col min="2319" max="2319" width="9.7109375" style="11" customWidth="1"/>
    <col min="2320" max="2560" width="8.85546875" style="11"/>
    <col min="2561" max="2561" width="20.5703125" style="11" customWidth="1"/>
    <col min="2562" max="2562" width="15" style="11" customWidth="1"/>
    <col min="2563" max="2563" width="14.7109375" style="11" customWidth="1"/>
    <col min="2564" max="2564" width="12.28515625" style="11" customWidth="1"/>
    <col min="2565" max="2565" width="15" style="11" customWidth="1"/>
    <col min="2566" max="2566" width="9.7109375" style="11" bestFit="1" customWidth="1"/>
    <col min="2567" max="2568" width="13.28515625" style="11" customWidth="1"/>
    <col min="2569" max="2570" width="12.28515625" style="11" customWidth="1"/>
    <col min="2571" max="2571" width="8.7109375" style="11" customWidth="1"/>
    <col min="2572" max="2572" width="11.7109375" style="11" customWidth="1"/>
    <col min="2573" max="2573" width="12.28515625" style="11" customWidth="1"/>
    <col min="2574" max="2574" width="8.85546875" style="11"/>
    <col min="2575" max="2575" width="9.7109375" style="11" customWidth="1"/>
    <col min="2576" max="2816" width="8.85546875" style="11"/>
    <col min="2817" max="2817" width="20.5703125" style="11" customWidth="1"/>
    <col min="2818" max="2818" width="15" style="11" customWidth="1"/>
    <col min="2819" max="2819" width="14.7109375" style="11" customWidth="1"/>
    <col min="2820" max="2820" width="12.28515625" style="11" customWidth="1"/>
    <col min="2821" max="2821" width="15" style="11" customWidth="1"/>
    <col min="2822" max="2822" width="9.7109375" style="11" bestFit="1" customWidth="1"/>
    <col min="2823" max="2824" width="13.28515625" style="11" customWidth="1"/>
    <col min="2825" max="2826" width="12.28515625" style="11" customWidth="1"/>
    <col min="2827" max="2827" width="8.7109375" style="11" customWidth="1"/>
    <col min="2828" max="2828" width="11.7109375" style="11" customWidth="1"/>
    <col min="2829" max="2829" width="12.28515625" style="11" customWidth="1"/>
    <col min="2830" max="2830" width="8.85546875" style="11"/>
    <col min="2831" max="2831" width="9.7109375" style="11" customWidth="1"/>
    <col min="2832" max="3072" width="8.85546875" style="11"/>
    <col min="3073" max="3073" width="20.5703125" style="11" customWidth="1"/>
    <col min="3074" max="3074" width="15" style="11" customWidth="1"/>
    <col min="3075" max="3075" width="14.7109375" style="11" customWidth="1"/>
    <col min="3076" max="3076" width="12.28515625" style="11" customWidth="1"/>
    <col min="3077" max="3077" width="15" style="11" customWidth="1"/>
    <col min="3078" max="3078" width="9.7109375" style="11" bestFit="1" customWidth="1"/>
    <col min="3079" max="3080" width="13.28515625" style="11" customWidth="1"/>
    <col min="3081" max="3082" width="12.28515625" style="11" customWidth="1"/>
    <col min="3083" max="3083" width="8.7109375" style="11" customWidth="1"/>
    <col min="3084" max="3084" width="11.7109375" style="11" customWidth="1"/>
    <col min="3085" max="3085" width="12.28515625" style="11" customWidth="1"/>
    <col min="3086" max="3086" width="8.85546875" style="11"/>
    <col min="3087" max="3087" width="9.7109375" style="11" customWidth="1"/>
    <col min="3088" max="3328" width="8.85546875" style="11"/>
    <col min="3329" max="3329" width="20.5703125" style="11" customWidth="1"/>
    <col min="3330" max="3330" width="15" style="11" customWidth="1"/>
    <col min="3331" max="3331" width="14.7109375" style="11" customWidth="1"/>
    <col min="3332" max="3332" width="12.28515625" style="11" customWidth="1"/>
    <col min="3333" max="3333" width="15" style="11" customWidth="1"/>
    <col min="3334" max="3334" width="9.7109375" style="11" bestFit="1" customWidth="1"/>
    <col min="3335" max="3336" width="13.28515625" style="11" customWidth="1"/>
    <col min="3337" max="3338" width="12.28515625" style="11" customWidth="1"/>
    <col min="3339" max="3339" width="8.7109375" style="11" customWidth="1"/>
    <col min="3340" max="3340" width="11.7109375" style="11" customWidth="1"/>
    <col min="3341" max="3341" width="12.28515625" style="11" customWidth="1"/>
    <col min="3342" max="3342" width="8.85546875" style="11"/>
    <col min="3343" max="3343" width="9.7109375" style="11" customWidth="1"/>
    <col min="3344" max="3584" width="8.85546875" style="11"/>
    <col min="3585" max="3585" width="20.5703125" style="11" customWidth="1"/>
    <col min="3586" max="3586" width="15" style="11" customWidth="1"/>
    <col min="3587" max="3587" width="14.7109375" style="11" customWidth="1"/>
    <col min="3588" max="3588" width="12.28515625" style="11" customWidth="1"/>
    <col min="3589" max="3589" width="15" style="11" customWidth="1"/>
    <col min="3590" max="3590" width="9.7109375" style="11" bestFit="1" customWidth="1"/>
    <col min="3591" max="3592" width="13.28515625" style="11" customWidth="1"/>
    <col min="3593" max="3594" width="12.28515625" style="11" customWidth="1"/>
    <col min="3595" max="3595" width="8.7109375" style="11" customWidth="1"/>
    <col min="3596" max="3596" width="11.7109375" style="11" customWidth="1"/>
    <col min="3597" max="3597" width="12.28515625" style="11" customWidth="1"/>
    <col min="3598" max="3598" width="8.85546875" style="11"/>
    <col min="3599" max="3599" width="9.7109375" style="11" customWidth="1"/>
    <col min="3600" max="3840" width="8.85546875" style="11"/>
    <col min="3841" max="3841" width="20.5703125" style="11" customWidth="1"/>
    <col min="3842" max="3842" width="15" style="11" customWidth="1"/>
    <col min="3843" max="3843" width="14.7109375" style="11" customWidth="1"/>
    <col min="3844" max="3844" width="12.28515625" style="11" customWidth="1"/>
    <col min="3845" max="3845" width="15" style="11" customWidth="1"/>
    <col min="3846" max="3846" width="9.7109375" style="11" bestFit="1" customWidth="1"/>
    <col min="3847" max="3848" width="13.28515625" style="11" customWidth="1"/>
    <col min="3849" max="3850" width="12.28515625" style="11" customWidth="1"/>
    <col min="3851" max="3851" width="8.7109375" style="11" customWidth="1"/>
    <col min="3852" max="3852" width="11.7109375" style="11" customWidth="1"/>
    <col min="3853" max="3853" width="12.28515625" style="11" customWidth="1"/>
    <col min="3854" max="3854" width="8.85546875" style="11"/>
    <col min="3855" max="3855" width="9.7109375" style="11" customWidth="1"/>
    <col min="3856" max="4096" width="8.85546875" style="11"/>
    <col min="4097" max="4097" width="20.5703125" style="11" customWidth="1"/>
    <col min="4098" max="4098" width="15" style="11" customWidth="1"/>
    <col min="4099" max="4099" width="14.7109375" style="11" customWidth="1"/>
    <col min="4100" max="4100" width="12.28515625" style="11" customWidth="1"/>
    <col min="4101" max="4101" width="15" style="11" customWidth="1"/>
    <col min="4102" max="4102" width="9.7109375" style="11" bestFit="1" customWidth="1"/>
    <col min="4103" max="4104" width="13.28515625" style="11" customWidth="1"/>
    <col min="4105" max="4106" width="12.28515625" style="11" customWidth="1"/>
    <col min="4107" max="4107" width="8.7109375" style="11" customWidth="1"/>
    <col min="4108" max="4108" width="11.7109375" style="11" customWidth="1"/>
    <col min="4109" max="4109" width="12.28515625" style="11" customWidth="1"/>
    <col min="4110" max="4110" width="8.85546875" style="11"/>
    <col min="4111" max="4111" width="9.7109375" style="11" customWidth="1"/>
    <col min="4112" max="4352" width="8.85546875" style="11"/>
    <col min="4353" max="4353" width="20.5703125" style="11" customWidth="1"/>
    <col min="4354" max="4354" width="15" style="11" customWidth="1"/>
    <col min="4355" max="4355" width="14.7109375" style="11" customWidth="1"/>
    <col min="4356" max="4356" width="12.28515625" style="11" customWidth="1"/>
    <col min="4357" max="4357" width="15" style="11" customWidth="1"/>
    <col min="4358" max="4358" width="9.7109375" style="11" bestFit="1" customWidth="1"/>
    <col min="4359" max="4360" width="13.28515625" style="11" customWidth="1"/>
    <col min="4361" max="4362" width="12.28515625" style="11" customWidth="1"/>
    <col min="4363" max="4363" width="8.7109375" style="11" customWidth="1"/>
    <col min="4364" max="4364" width="11.7109375" style="11" customWidth="1"/>
    <col min="4365" max="4365" width="12.28515625" style="11" customWidth="1"/>
    <col min="4366" max="4366" width="8.85546875" style="11"/>
    <col min="4367" max="4367" width="9.7109375" style="11" customWidth="1"/>
    <col min="4368" max="4608" width="8.85546875" style="11"/>
    <col min="4609" max="4609" width="20.5703125" style="11" customWidth="1"/>
    <col min="4610" max="4610" width="15" style="11" customWidth="1"/>
    <col min="4611" max="4611" width="14.7109375" style="11" customWidth="1"/>
    <col min="4612" max="4612" width="12.28515625" style="11" customWidth="1"/>
    <col min="4613" max="4613" width="15" style="11" customWidth="1"/>
    <col min="4614" max="4614" width="9.7109375" style="11" bestFit="1" customWidth="1"/>
    <col min="4615" max="4616" width="13.28515625" style="11" customWidth="1"/>
    <col min="4617" max="4618" width="12.28515625" style="11" customWidth="1"/>
    <col min="4619" max="4619" width="8.7109375" style="11" customWidth="1"/>
    <col min="4620" max="4620" width="11.7109375" style="11" customWidth="1"/>
    <col min="4621" max="4621" width="12.28515625" style="11" customWidth="1"/>
    <col min="4622" max="4622" width="8.85546875" style="11"/>
    <col min="4623" max="4623" width="9.7109375" style="11" customWidth="1"/>
    <col min="4624" max="4864" width="8.85546875" style="11"/>
    <col min="4865" max="4865" width="20.5703125" style="11" customWidth="1"/>
    <col min="4866" max="4866" width="15" style="11" customWidth="1"/>
    <col min="4867" max="4867" width="14.7109375" style="11" customWidth="1"/>
    <col min="4868" max="4868" width="12.28515625" style="11" customWidth="1"/>
    <col min="4869" max="4869" width="15" style="11" customWidth="1"/>
    <col min="4870" max="4870" width="9.7109375" style="11" bestFit="1" customWidth="1"/>
    <col min="4871" max="4872" width="13.28515625" style="11" customWidth="1"/>
    <col min="4873" max="4874" width="12.28515625" style="11" customWidth="1"/>
    <col min="4875" max="4875" width="8.7109375" style="11" customWidth="1"/>
    <col min="4876" max="4876" width="11.7109375" style="11" customWidth="1"/>
    <col min="4877" max="4877" width="12.28515625" style="11" customWidth="1"/>
    <col min="4878" max="4878" width="8.85546875" style="11"/>
    <col min="4879" max="4879" width="9.7109375" style="11" customWidth="1"/>
    <col min="4880" max="5120" width="8.85546875" style="11"/>
    <col min="5121" max="5121" width="20.5703125" style="11" customWidth="1"/>
    <col min="5122" max="5122" width="15" style="11" customWidth="1"/>
    <col min="5123" max="5123" width="14.7109375" style="11" customWidth="1"/>
    <col min="5124" max="5124" width="12.28515625" style="11" customWidth="1"/>
    <col min="5125" max="5125" width="15" style="11" customWidth="1"/>
    <col min="5126" max="5126" width="9.7109375" style="11" bestFit="1" customWidth="1"/>
    <col min="5127" max="5128" width="13.28515625" style="11" customWidth="1"/>
    <col min="5129" max="5130" width="12.28515625" style="11" customWidth="1"/>
    <col min="5131" max="5131" width="8.7109375" style="11" customWidth="1"/>
    <col min="5132" max="5132" width="11.7109375" style="11" customWidth="1"/>
    <col min="5133" max="5133" width="12.28515625" style="11" customWidth="1"/>
    <col min="5134" max="5134" width="8.85546875" style="11"/>
    <col min="5135" max="5135" width="9.7109375" style="11" customWidth="1"/>
    <col min="5136" max="5376" width="8.85546875" style="11"/>
    <col min="5377" max="5377" width="20.5703125" style="11" customWidth="1"/>
    <col min="5378" max="5378" width="15" style="11" customWidth="1"/>
    <col min="5379" max="5379" width="14.7109375" style="11" customWidth="1"/>
    <col min="5380" max="5380" width="12.28515625" style="11" customWidth="1"/>
    <col min="5381" max="5381" width="15" style="11" customWidth="1"/>
    <col min="5382" max="5382" width="9.7109375" style="11" bestFit="1" customWidth="1"/>
    <col min="5383" max="5384" width="13.28515625" style="11" customWidth="1"/>
    <col min="5385" max="5386" width="12.28515625" style="11" customWidth="1"/>
    <col min="5387" max="5387" width="8.7109375" style="11" customWidth="1"/>
    <col min="5388" max="5388" width="11.7109375" style="11" customWidth="1"/>
    <col min="5389" max="5389" width="12.28515625" style="11" customWidth="1"/>
    <col min="5390" max="5390" width="8.85546875" style="11"/>
    <col min="5391" max="5391" width="9.7109375" style="11" customWidth="1"/>
    <col min="5392" max="5632" width="8.85546875" style="11"/>
    <col min="5633" max="5633" width="20.5703125" style="11" customWidth="1"/>
    <col min="5634" max="5634" width="15" style="11" customWidth="1"/>
    <col min="5635" max="5635" width="14.7109375" style="11" customWidth="1"/>
    <col min="5636" max="5636" width="12.28515625" style="11" customWidth="1"/>
    <col min="5637" max="5637" width="15" style="11" customWidth="1"/>
    <col min="5638" max="5638" width="9.7109375" style="11" bestFit="1" customWidth="1"/>
    <col min="5639" max="5640" width="13.28515625" style="11" customWidth="1"/>
    <col min="5641" max="5642" width="12.28515625" style="11" customWidth="1"/>
    <col min="5643" max="5643" width="8.7109375" style="11" customWidth="1"/>
    <col min="5644" max="5644" width="11.7109375" style="11" customWidth="1"/>
    <col min="5645" max="5645" width="12.28515625" style="11" customWidth="1"/>
    <col min="5646" max="5646" width="8.85546875" style="11"/>
    <col min="5647" max="5647" width="9.7109375" style="11" customWidth="1"/>
    <col min="5648" max="5888" width="8.85546875" style="11"/>
    <col min="5889" max="5889" width="20.5703125" style="11" customWidth="1"/>
    <col min="5890" max="5890" width="15" style="11" customWidth="1"/>
    <col min="5891" max="5891" width="14.7109375" style="11" customWidth="1"/>
    <col min="5892" max="5892" width="12.28515625" style="11" customWidth="1"/>
    <col min="5893" max="5893" width="15" style="11" customWidth="1"/>
    <col min="5894" max="5894" width="9.7109375" style="11" bestFit="1" customWidth="1"/>
    <col min="5895" max="5896" width="13.28515625" style="11" customWidth="1"/>
    <col min="5897" max="5898" width="12.28515625" style="11" customWidth="1"/>
    <col min="5899" max="5899" width="8.7109375" style="11" customWidth="1"/>
    <col min="5900" max="5900" width="11.7109375" style="11" customWidth="1"/>
    <col min="5901" max="5901" width="12.28515625" style="11" customWidth="1"/>
    <col min="5902" max="5902" width="8.85546875" style="11"/>
    <col min="5903" max="5903" width="9.7109375" style="11" customWidth="1"/>
    <col min="5904" max="6144" width="8.85546875" style="11"/>
    <col min="6145" max="6145" width="20.5703125" style="11" customWidth="1"/>
    <col min="6146" max="6146" width="15" style="11" customWidth="1"/>
    <col min="6147" max="6147" width="14.7109375" style="11" customWidth="1"/>
    <col min="6148" max="6148" width="12.28515625" style="11" customWidth="1"/>
    <col min="6149" max="6149" width="15" style="11" customWidth="1"/>
    <col min="6150" max="6150" width="9.7109375" style="11" bestFit="1" customWidth="1"/>
    <col min="6151" max="6152" width="13.28515625" style="11" customWidth="1"/>
    <col min="6153" max="6154" width="12.28515625" style="11" customWidth="1"/>
    <col min="6155" max="6155" width="8.7109375" style="11" customWidth="1"/>
    <col min="6156" max="6156" width="11.7109375" style="11" customWidth="1"/>
    <col min="6157" max="6157" width="12.28515625" style="11" customWidth="1"/>
    <col min="6158" max="6158" width="8.85546875" style="11"/>
    <col min="6159" max="6159" width="9.7109375" style="11" customWidth="1"/>
    <col min="6160" max="6400" width="8.85546875" style="11"/>
    <col min="6401" max="6401" width="20.5703125" style="11" customWidth="1"/>
    <col min="6402" max="6402" width="15" style="11" customWidth="1"/>
    <col min="6403" max="6403" width="14.7109375" style="11" customWidth="1"/>
    <col min="6404" max="6404" width="12.28515625" style="11" customWidth="1"/>
    <col min="6405" max="6405" width="15" style="11" customWidth="1"/>
    <col min="6406" max="6406" width="9.7109375" style="11" bestFit="1" customWidth="1"/>
    <col min="6407" max="6408" width="13.28515625" style="11" customWidth="1"/>
    <col min="6409" max="6410" width="12.28515625" style="11" customWidth="1"/>
    <col min="6411" max="6411" width="8.7109375" style="11" customWidth="1"/>
    <col min="6412" max="6412" width="11.7109375" style="11" customWidth="1"/>
    <col min="6413" max="6413" width="12.28515625" style="11" customWidth="1"/>
    <col min="6414" max="6414" width="8.85546875" style="11"/>
    <col min="6415" max="6415" width="9.7109375" style="11" customWidth="1"/>
    <col min="6416" max="6656" width="8.85546875" style="11"/>
    <col min="6657" max="6657" width="20.5703125" style="11" customWidth="1"/>
    <col min="6658" max="6658" width="15" style="11" customWidth="1"/>
    <col min="6659" max="6659" width="14.7109375" style="11" customWidth="1"/>
    <col min="6660" max="6660" width="12.28515625" style="11" customWidth="1"/>
    <col min="6661" max="6661" width="15" style="11" customWidth="1"/>
    <col min="6662" max="6662" width="9.7109375" style="11" bestFit="1" customWidth="1"/>
    <col min="6663" max="6664" width="13.28515625" style="11" customWidth="1"/>
    <col min="6665" max="6666" width="12.28515625" style="11" customWidth="1"/>
    <col min="6667" max="6667" width="8.7109375" style="11" customWidth="1"/>
    <col min="6668" max="6668" width="11.7109375" style="11" customWidth="1"/>
    <col min="6669" max="6669" width="12.28515625" style="11" customWidth="1"/>
    <col min="6670" max="6670" width="8.85546875" style="11"/>
    <col min="6671" max="6671" width="9.7109375" style="11" customWidth="1"/>
    <col min="6672" max="6912" width="8.85546875" style="11"/>
    <col min="6913" max="6913" width="20.5703125" style="11" customWidth="1"/>
    <col min="6914" max="6914" width="15" style="11" customWidth="1"/>
    <col min="6915" max="6915" width="14.7109375" style="11" customWidth="1"/>
    <col min="6916" max="6916" width="12.28515625" style="11" customWidth="1"/>
    <col min="6917" max="6917" width="15" style="11" customWidth="1"/>
    <col min="6918" max="6918" width="9.7109375" style="11" bestFit="1" customWidth="1"/>
    <col min="6919" max="6920" width="13.28515625" style="11" customWidth="1"/>
    <col min="6921" max="6922" width="12.28515625" style="11" customWidth="1"/>
    <col min="6923" max="6923" width="8.7109375" style="11" customWidth="1"/>
    <col min="6924" max="6924" width="11.7109375" style="11" customWidth="1"/>
    <col min="6925" max="6925" width="12.28515625" style="11" customWidth="1"/>
    <col min="6926" max="6926" width="8.85546875" style="11"/>
    <col min="6927" max="6927" width="9.7109375" style="11" customWidth="1"/>
    <col min="6928" max="7168" width="8.85546875" style="11"/>
    <col min="7169" max="7169" width="20.5703125" style="11" customWidth="1"/>
    <col min="7170" max="7170" width="15" style="11" customWidth="1"/>
    <col min="7171" max="7171" width="14.7109375" style="11" customWidth="1"/>
    <col min="7172" max="7172" width="12.28515625" style="11" customWidth="1"/>
    <col min="7173" max="7173" width="15" style="11" customWidth="1"/>
    <col min="7174" max="7174" width="9.7109375" style="11" bestFit="1" customWidth="1"/>
    <col min="7175" max="7176" width="13.28515625" style="11" customWidth="1"/>
    <col min="7177" max="7178" width="12.28515625" style="11" customWidth="1"/>
    <col min="7179" max="7179" width="8.7109375" style="11" customWidth="1"/>
    <col min="7180" max="7180" width="11.7109375" style="11" customWidth="1"/>
    <col min="7181" max="7181" width="12.28515625" style="11" customWidth="1"/>
    <col min="7182" max="7182" width="8.85546875" style="11"/>
    <col min="7183" max="7183" width="9.7109375" style="11" customWidth="1"/>
    <col min="7184" max="7424" width="8.85546875" style="11"/>
    <col min="7425" max="7425" width="20.5703125" style="11" customWidth="1"/>
    <col min="7426" max="7426" width="15" style="11" customWidth="1"/>
    <col min="7427" max="7427" width="14.7109375" style="11" customWidth="1"/>
    <col min="7428" max="7428" width="12.28515625" style="11" customWidth="1"/>
    <col min="7429" max="7429" width="15" style="11" customWidth="1"/>
    <col min="7430" max="7430" width="9.7109375" style="11" bestFit="1" customWidth="1"/>
    <col min="7431" max="7432" width="13.28515625" style="11" customWidth="1"/>
    <col min="7433" max="7434" width="12.28515625" style="11" customWidth="1"/>
    <col min="7435" max="7435" width="8.7109375" style="11" customWidth="1"/>
    <col min="7436" max="7436" width="11.7109375" style="11" customWidth="1"/>
    <col min="7437" max="7437" width="12.28515625" style="11" customWidth="1"/>
    <col min="7438" max="7438" width="8.85546875" style="11"/>
    <col min="7439" max="7439" width="9.7109375" style="11" customWidth="1"/>
    <col min="7440" max="7680" width="8.85546875" style="11"/>
    <col min="7681" max="7681" width="20.5703125" style="11" customWidth="1"/>
    <col min="7682" max="7682" width="15" style="11" customWidth="1"/>
    <col min="7683" max="7683" width="14.7109375" style="11" customWidth="1"/>
    <col min="7684" max="7684" width="12.28515625" style="11" customWidth="1"/>
    <col min="7685" max="7685" width="15" style="11" customWidth="1"/>
    <col min="7686" max="7686" width="9.7109375" style="11" bestFit="1" customWidth="1"/>
    <col min="7687" max="7688" width="13.28515625" style="11" customWidth="1"/>
    <col min="7689" max="7690" width="12.28515625" style="11" customWidth="1"/>
    <col min="7691" max="7691" width="8.7109375" style="11" customWidth="1"/>
    <col min="7692" max="7692" width="11.7109375" style="11" customWidth="1"/>
    <col min="7693" max="7693" width="12.28515625" style="11" customWidth="1"/>
    <col min="7694" max="7694" width="8.85546875" style="11"/>
    <col min="7695" max="7695" width="9.7109375" style="11" customWidth="1"/>
    <col min="7696" max="7936" width="8.85546875" style="11"/>
    <col min="7937" max="7937" width="20.5703125" style="11" customWidth="1"/>
    <col min="7938" max="7938" width="15" style="11" customWidth="1"/>
    <col min="7939" max="7939" width="14.7109375" style="11" customWidth="1"/>
    <col min="7940" max="7940" width="12.28515625" style="11" customWidth="1"/>
    <col min="7941" max="7941" width="15" style="11" customWidth="1"/>
    <col min="7942" max="7942" width="9.7109375" style="11" bestFit="1" customWidth="1"/>
    <col min="7943" max="7944" width="13.28515625" style="11" customWidth="1"/>
    <col min="7945" max="7946" width="12.28515625" style="11" customWidth="1"/>
    <col min="7947" max="7947" width="8.7109375" style="11" customWidth="1"/>
    <col min="7948" max="7948" width="11.7109375" style="11" customWidth="1"/>
    <col min="7949" max="7949" width="12.28515625" style="11" customWidth="1"/>
    <col min="7950" max="7950" width="8.85546875" style="11"/>
    <col min="7951" max="7951" width="9.7109375" style="11" customWidth="1"/>
    <col min="7952" max="8192" width="8.85546875" style="11"/>
    <col min="8193" max="8193" width="20.5703125" style="11" customWidth="1"/>
    <col min="8194" max="8194" width="15" style="11" customWidth="1"/>
    <col min="8195" max="8195" width="14.7109375" style="11" customWidth="1"/>
    <col min="8196" max="8196" width="12.28515625" style="11" customWidth="1"/>
    <col min="8197" max="8197" width="15" style="11" customWidth="1"/>
    <col min="8198" max="8198" width="9.7109375" style="11" bestFit="1" customWidth="1"/>
    <col min="8199" max="8200" width="13.28515625" style="11" customWidth="1"/>
    <col min="8201" max="8202" width="12.28515625" style="11" customWidth="1"/>
    <col min="8203" max="8203" width="8.7109375" style="11" customWidth="1"/>
    <col min="8204" max="8204" width="11.7109375" style="11" customWidth="1"/>
    <col min="8205" max="8205" width="12.28515625" style="11" customWidth="1"/>
    <col min="8206" max="8206" width="8.85546875" style="11"/>
    <col min="8207" max="8207" width="9.7109375" style="11" customWidth="1"/>
    <col min="8208" max="8448" width="8.85546875" style="11"/>
    <col min="8449" max="8449" width="20.5703125" style="11" customWidth="1"/>
    <col min="8450" max="8450" width="15" style="11" customWidth="1"/>
    <col min="8451" max="8451" width="14.7109375" style="11" customWidth="1"/>
    <col min="8452" max="8452" width="12.28515625" style="11" customWidth="1"/>
    <col min="8453" max="8453" width="15" style="11" customWidth="1"/>
    <col min="8454" max="8454" width="9.7109375" style="11" bestFit="1" customWidth="1"/>
    <col min="8455" max="8456" width="13.28515625" style="11" customWidth="1"/>
    <col min="8457" max="8458" width="12.28515625" style="11" customWidth="1"/>
    <col min="8459" max="8459" width="8.7109375" style="11" customWidth="1"/>
    <col min="8460" max="8460" width="11.7109375" style="11" customWidth="1"/>
    <col min="8461" max="8461" width="12.28515625" style="11" customWidth="1"/>
    <col min="8462" max="8462" width="8.85546875" style="11"/>
    <col min="8463" max="8463" width="9.7109375" style="11" customWidth="1"/>
    <col min="8464" max="8704" width="8.85546875" style="11"/>
    <col min="8705" max="8705" width="20.5703125" style="11" customWidth="1"/>
    <col min="8706" max="8706" width="15" style="11" customWidth="1"/>
    <col min="8707" max="8707" width="14.7109375" style="11" customWidth="1"/>
    <col min="8708" max="8708" width="12.28515625" style="11" customWidth="1"/>
    <col min="8709" max="8709" width="15" style="11" customWidth="1"/>
    <col min="8710" max="8710" width="9.7109375" style="11" bestFit="1" customWidth="1"/>
    <col min="8711" max="8712" width="13.28515625" style="11" customWidth="1"/>
    <col min="8713" max="8714" width="12.28515625" style="11" customWidth="1"/>
    <col min="8715" max="8715" width="8.7109375" style="11" customWidth="1"/>
    <col min="8716" max="8716" width="11.7109375" style="11" customWidth="1"/>
    <col min="8717" max="8717" width="12.28515625" style="11" customWidth="1"/>
    <col min="8718" max="8718" width="8.85546875" style="11"/>
    <col min="8719" max="8719" width="9.7109375" style="11" customWidth="1"/>
    <col min="8720" max="8960" width="8.85546875" style="11"/>
    <col min="8961" max="8961" width="20.5703125" style="11" customWidth="1"/>
    <col min="8962" max="8962" width="15" style="11" customWidth="1"/>
    <col min="8963" max="8963" width="14.7109375" style="11" customWidth="1"/>
    <col min="8964" max="8964" width="12.28515625" style="11" customWidth="1"/>
    <col min="8965" max="8965" width="15" style="11" customWidth="1"/>
    <col min="8966" max="8966" width="9.7109375" style="11" bestFit="1" customWidth="1"/>
    <col min="8967" max="8968" width="13.28515625" style="11" customWidth="1"/>
    <col min="8969" max="8970" width="12.28515625" style="11" customWidth="1"/>
    <col min="8971" max="8971" width="8.7109375" style="11" customWidth="1"/>
    <col min="8972" max="8972" width="11.7109375" style="11" customWidth="1"/>
    <col min="8973" max="8973" width="12.28515625" style="11" customWidth="1"/>
    <col min="8974" max="8974" width="8.85546875" style="11"/>
    <col min="8975" max="8975" width="9.7109375" style="11" customWidth="1"/>
    <col min="8976" max="9216" width="8.85546875" style="11"/>
    <col min="9217" max="9217" width="20.5703125" style="11" customWidth="1"/>
    <col min="9218" max="9218" width="15" style="11" customWidth="1"/>
    <col min="9219" max="9219" width="14.7109375" style="11" customWidth="1"/>
    <col min="9220" max="9220" width="12.28515625" style="11" customWidth="1"/>
    <col min="9221" max="9221" width="15" style="11" customWidth="1"/>
    <col min="9222" max="9222" width="9.7109375" style="11" bestFit="1" customWidth="1"/>
    <col min="9223" max="9224" width="13.28515625" style="11" customWidth="1"/>
    <col min="9225" max="9226" width="12.28515625" style="11" customWidth="1"/>
    <col min="9227" max="9227" width="8.7109375" style="11" customWidth="1"/>
    <col min="9228" max="9228" width="11.7109375" style="11" customWidth="1"/>
    <col min="9229" max="9229" width="12.28515625" style="11" customWidth="1"/>
    <col min="9230" max="9230" width="8.85546875" style="11"/>
    <col min="9231" max="9231" width="9.7109375" style="11" customWidth="1"/>
    <col min="9232" max="9472" width="8.85546875" style="11"/>
    <col min="9473" max="9473" width="20.5703125" style="11" customWidth="1"/>
    <col min="9474" max="9474" width="15" style="11" customWidth="1"/>
    <col min="9475" max="9475" width="14.7109375" style="11" customWidth="1"/>
    <col min="9476" max="9476" width="12.28515625" style="11" customWidth="1"/>
    <col min="9477" max="9477" width="15" style="11" customWidth="1"/>
    <col min="9478" max="9478" width="9.7109375" style="11" bestFit="1" customWidth="1"/>
    <col min="9479" max="9480" width="13.28515625" style="11" customWidth="1"/>
    <col min="9481" max="9482" width="12.28515625" style="11" customWidth="1"/>
    <col min="9483" max="9483" width="8.7109375" style="11" customWidth="1"/>
    <col min="9484" max="9484" width="11.7109375" style="11" customWidth="1"/>
    <col min="9485" max="9485" width="12.28515625" style="11" customWidth="1"/>
    <col min="9486" max="9486" width="8.85546875" style="11"/>
    <col min="9487" max="9487" width="9.7109375" style="11" customWidth="1"/>
    <col min="9488" max="9728" width="8.85546875" style="11"/>
    <col min="9729" max="9729" width="20.5703125" style="11" customWidth="1"/>
    <col min="9730" max="9730" width="15" style="11" customWidth="1"/>
    <col min="9731" max="9731" width="14.7109375" style="11" customWidth="1"/>
    <col min="9732" max="9732" width="12.28515625" style="11" customWidth="1"/>
    <col min="9733" max="9733" width="15" style="11" customWidth="1"/>
    <col min="9734" max="9734" width="9.7109375" style="11" bestFit="1" customWidth="1"/>
    <col min="9735" max="9736" width="13.28515625" style="11" customWidth="1"/>
    <col min="9737" max="9738" width="12.28515625" style="11" customWidth="1"/>
    <col min="9739" max="9739" width="8.7109375" style="11" customWidth="1"/>
    <col min="9740" max="9740" width="11.7109375" style="11" customWidth="1"/>
    <col min="9741" max="9741" width="12.28515625" style="11" customWidth="1"/>
    <col min="9742" max="9742" width="8.85546875" style="11"/>
    <col min="9743" max="9743" width="9.7109375" style="11" customWidth="1"/>
    <col min="9744" max="9984" width="8.85546875" style="11"/>
    <col min="9985" max="9985" width="20.5703125" style="11" customWidth="1"/>
    <col min="9986" max="9986" width="15" style="11" customWidth="1"/>
    <col min="9987" max="9987" width="14.7109375" style="11" customWidth="1"/>
    <col min="9988" max="9988" width="12.28515625" style="11" customWidth="1"/>
    <col min="9989" max="9989" width="15" style="11" customWidth="1"/>
    <col min="9990" max="9990" width="9.7109375" style="11" bestFit="1" customWidth="1"/>
    <col min="9991" max="9992" width="13.28515625" style="11" customWidth="1"/>
    <col min="9993" max="9994" width="12.28515625" style="11" customWidth="1"/>
    <col min="9995" max="9995" width="8.7109375" style="11" customWidth="1"/>
    <col min="9996" max="9996" width="11.7109375" style="11" customWidth="1"/>
    <col min="9997" max="9997" width="12.28515625" style="11" customWidth="1"/>
    <col min="9998" max="9998" width="8.85546875" style="11"/>
    <col min="9999" max="9999" width="9.7109375" style="11" customWidth="1"/>
    <col min="10000" max="10240" width="8.85546875" style="11"/>
    <col min="10241" max="10241" width="20.5703125" style="11" customWidth="1"/>
    <col min="10242" max="10242" width="15" style="11" customWidth="1"/>
    <col min="10243" max="10243" width="14.7109375" style="11" customWidth="1"/>
    <col min="10244" max="10244" width="12.28515625" style="11" customWidth="1"/>
    <col min="10245" max="10245" width="15" style="11" customWidth="1"/>
    <col min="10246" max="10246" width="9.7109375" style="11" bestFit="1" customWidth="1"/>
    <col min="10247" max="10248" width="13.28515625" style="11" customWidth="1"/>
    <col min="10249" max="10250" width="12.28515625" style="11" customWidth="1"/>
    <col min="10251" max="10251" width="8.7109375" style="11" customWidth="1"/>
    <col min="10252" max="10252" width="11.7109375" style="11" customWidth="1"/>
    <col min="10253" max="10253" width="12.28515625" style="11" customWidth="1"/>
    <col min="10254" max="10254" width="8.85546875" style="11"/>
    <col min="10255" max="10255" width="9.7109375" style="11" customWidth="1"/>
    <col min="10256" max="10496" width="8.85546875" style="11"/>
    <col min="10497" max="10497" width="20.5703125" style="11" customWidth="1"/>
    <col min="10498" max="10498" width="15" style="11" customWidth="1"/>
    <col min="10499" max="10499" width="14.7109375" style="11" customWidth="1"/>
    <col min="10500" max="10500" width="12.28515625" style="11" customWidth="1"/>
    <col min="10501" max="10501" width="15" style="11" customWidth="1"/>
    <col min="10502" max="10502" width="9.7109375" style="11" bestFit="1" customWidth="1"/>
    <col min="10503" max="10504" width="13.28515625" style="11" customWidth="1"/>
    <col min="10505" max="10506" width="12.28515625" style="11" customWidth="1"/>
    <col min="10507" max="10507" width="8.7109375" style="11" customWidth="1"/>
    <col min="10508" max="10508" width="11.7109375" style="11" customWidth="1"/>
    <col min="10509" max="10509" width="12.28515625" style="11" customWidth="1"/>
    <col min="10510" max="10510" width="8.85546875" style="11"/>
    <col min="10511" max="10511" width="9.7109375" style="11" customWidth="1"/>
    <col min="10512" max="10752" width="8.85546875" style="11"/>
    <col min="10753" max="10753" width="20.5703125" style="11" customWidth="1"/>
    <col min="10754" max="10754" width="15" style="11" customWidth="1"/>
    <col min="10755" max="10755" width="14.7109375" style="11" customWidth="1"/>
    <col min="10756" max="10756" width="12.28515625" style="11" customWidth="1"/>
    <col min="10757" max="10757" width="15" style="11" customWidth="1"/>
    <col min="10758" max="10758" width="9.7109375" style="11" bestFit="1" customWidth="1"/>
    <col min="10759" max="10760" width="13.28515625" style="11" customWidth="1"/>
    <col min="10761" max="10762" width="12.28515625" style="11" customWidth="1"/>
    <col min="10763" max="10763" width="8.7109375" style="11" customWidth="1"/>
    <col min="10764" max="10764" width="11.7109375" style="11" customWidth="1"/>
    <col min="10765" max="10765" width="12.28515625" style="11" customWidth="1"/>
    <col min="10766" max="10766" width="8.85546875" style="11"/>
    <col min="10767" max="10767" width="9.7109375" style="11" customWidth="1"/>
    <col min="10768" max="11008" width="8.85546875" style="11"/>
    <col min="11009" max="11009" width="20.5703125" style="11" customWidth="1"/>
    <col min="11010" max="11010" width="15" style="11" customWidth="1"/>
    <col min="11011" max="11011" width="14.7109375" style="11" customWidth="1"/>
    <col min="11012" max="11012" width="12.28515625" style="11" customWidth="1"/>
    <col min="11013" max="11013" width="15" style="11" customWidth="1"/>
    <col min="11014" max="11014" width="9.7109375" style="11" bestFit="1" customWidth="1"/>
    <col min="11015" max="11016" width="13.28515625" style="11" customWidth="1"/>
    <col min="11017" max="11018" width="12.28515625" style="11" customWidth="1"/>
    <col min="11019" max="11019" width="8.7109375" style="11" customWidth="1"/>
    <col min="11020" max="11020" width="11.7109375" style="11" customWidth="1"/>
    <col min="11021" max="11021" width="12.28515625" style="11" customWidth="1"/>
    <col min="11022" max="11022" width="8.85546875" style="11"/>
    <col min="11023" max="11023" width="9.7109375" style="11" customWidth="1"/>
    <col min="11024" max="11264" width="8.85546875" style="11"/>
    <col min="11265" max="11265" width="20.5703125" style="11" customWidth="1"/>
    <col min="11266" max="11266" width="15" style="11" customWidth="1"/>
    <col min="11267" max="11267" width="14.7109375" style="11" customWidth="1"/>
    <col min="11268" max="11268" width="12.28515625" style="11" customWidth="1"/>
    <col min="11269" max="11269" width="15" style="11" customWidth="1"/>
    <col min="11270" max="11270" width="9.7109375" style="11" bestFit="1" customWidth="1"/>
    <col min="11271" max="11272" width="13.28515625" style="11" customWidth="1"/>
    <col min="11273" max="11274" width="12.28515625" style="11" customWidth="1"/>
    <col min="11275" max="11275" width="8.7109375" style="11" customWidth="1"/>
    <col min="11276" max="11276" width="11.7109375" style="11" customWidth="1"/>
    <col min="11277" max="11277" width="12.28515625" style="11" customWidth="1"/>
    <col min="11278" max="11278" width="8.85546875" style="11"/>
    <col min="11279" max="11279" width="9.7109375" style="11" customWidth="1"/>
    <col min="11280" max="11520" width="8.85546875" style="11"/>
    <col min="11521" max="11521" width="20.5703125" style="11" customWidth="1"/>
    <col min="11522" max="11522" width="15" style="11" customWidth="1"/>
    <col min="11523" max="11523" width="14.7109375" style="11" customWidth="1"/>
    <col min="11524" max="11524" width="12.28515625" style="11" customWidth="1"/>
    <col min="11525" max="11525" width="15" style="11" customWidth="1"/>
    <col min="11526" max="11526" width="9.7109375" style="11" bestFit="1" customWidth="1"/>
    <col min="11527" max="11528" width="13.28515625" style="11" customWidth="1"/>
    <col min="11529" max="11530" width="12.28515625" style="11" customWidth="1"/>
    <col min="11531" max="11531" width="8.7109375" style="11" customWidth="1"/>
    <col min="11532" max="11532" width="11.7109375" style="11" customWidth="1"/>
    <col min="11533" max="11533" width="12.28515625" style="11" customWidth="1"/>
    <col min="11534" max="11534" width="8.85546875" style="11"/>
    <col min="11535" max="11535" width="9.7109375" style="11" customWidth="1"/>
    <col min="11536" max="11776" width="8.85546875" style="11"/>
    <col min="11777" max="11777" width="20.5703125" style="11" customWidth="1"/>
    <col min="11778" max="11778" width="15" style="11" customWidth="1"/>
    <col min="11779" max="11779" width="14.7109375" style="11" customWidth="1"/>
    <col min="11780" max="11780" width="12.28515625" style="11" customWidth="1"/>
    <col min="11781" max="11781" width="15" style="11" customWidth="1"/>
    <col min="11782" max="11782" width="9.7109375" style="11" bestFit="1" customWidth="1"/>
    <col min="11783" max="11784" width="13.28515625" style="11" customWidth="1"/>
    <col min="11785" max="11786" width="12.28515625" style="11" customWidth="1"/>
    <col min="11787" max="11787" width="8.7109375" style="11" customWidth="1"/>
    <col min="11788" max="11788" width="11.7109375" style="11" customWidth="1"/>
    <col min="11789" max="11789" width="12.28515625" style="11" customWidth="1"/>
    <col min="11790" max="11790" width="8.85546875" style="11"/>
    <col min="11791" max="11791" width="9.7109375" style="11" customWidth="1"/>
    <col min="11792" max="12032" width="8.85546875" style="11"/>
    <col min="12033" max="12033" width="20.5703125" style="11" customWidth="1"/>
    <col min="12034" max="12034" width="15" style="11" customWidth="1"/>
    <col min="12035" max="12035" width="14.7109375" style="11" customWidth="1"/>
    <col min="12036" max="12036" width="12.28515625" style="11" customWidth="1"/>
    <col min="12037" max="12037" width="15" style="11" customWidth="1"/>
    <col min="12038" max="12038" width="9.7109375" style="11" bestFit="1" customWidth="1"/>
    <col min="12039" max="12040" width="13.28515625" style="11" customWidth="1"/>
    <col min="12041" max="12042" width="12.28515625" style="11" customWidth="1"/>
    <col min="12043" max="12043" width="8.7109375" style="11" customWidth="1"/>
    <col min="12044" max="12044" width="11.7109375" style="11" customWidth="1"/>
    <col min="12045" max="12045" width="12.28515625" style="11" customWidth="1"/>
    <col min="12046" max="12046" width="8.85546875" style="11"/>
    <col min="12047" max="12047" width="9.7109375" style="11" customWidth="1"/>
    <col min="12048" max="12288" width="8.85546875" style="11"/>
    <col min="12289" max="12289" width="20.5703125" style="11" customWidth="1"/>
    <col min="12290" max="12290" width="15" style="11" customWidth="1"/>
    <col min="12291" max="12291" width="14.7109375" style="11" customWidth="1"/>
    <col min="12292" max="12292" width="12.28515625" style="11" customWidth="1"/>
    <col min="12293" max="12293" width="15" style="11" customWidth="1"/>
    <col min="12294" max="12294" width="9.7109375" style="11" bestFit="1" customWidth="1"/>
    <col min="12295" max="12296" width="13.28515625" style="11" customWidth="1"/>
    <col min="12297" max="12298" width="12.28515625" style="11" customWidth="1"/>
    <col min="12299" max="12299" width="8.7109375" style="11" customWidth="1"/>
    <col min="12300" max="12300" width="11.7109375" style="11" customWidth="1"/>
    <col min="12301" max="12301" width="12.28515625" style="11" customWidth="1"/>
    <col min="12302" max="12302" width="8.85546875" style="11"/>
    <col min="12303" max="12303" width="9.7109375" style="11" customWidth="1"/>
    <col min="12304" max="12544" width="8.85546875" style="11"/>
    <col min="12545" max="12545" width="20.5703125" style="11" customWidth="1"/>
    <col min="12546" max="12546" width="15" style="11" customWidth="1"/>
    <col min="12547" max="12547" width="14.7109375" style="11" customWidth="1"/>
    <col min="12548" max="12548" width="12.28515625" style="11" customWidth="1"/>
    <col min="12549" max="12549" width="15" style="11" customWidth="1"/>
    <col min="12550" max="12550" width="9.7109375" style="11" bestFit="1" customWidth="1"/>
    <col min="12551" max="12552" width="13.28515625" style="11" customWidth="1"/>
    <col min="12553" max="12554" width="12.28515625" style="11" customWidth="1"/>
    <col min="12555" max="12555" width="8.7109375" style="11" customWidth="1"/>
    <col min="12556" max="12556" width="11.7109375" style="11" customWidth="1"/>
    <col min="12557" max="12557" width="12.28515625" style="11" customWidth="1"/>
    <col min="12558" max="12558" width="8.85546875" style="11"/>
    <col min="12559" max="12559" width="9.7109375" style="11" customWidth="1"/>
    <col min="12560" max="12800" width="8.85546875" style="11"/>
    <col min="12801" max="12801" width="20.5703125" style="11" customWidth="1"/>
    <col min="12802" max="12802" width="15" style="11" customWidth="1"/>
    <col min="12803" max="12803" width="14.7109375" style="11" customWidth="1"/>
    <col min="12804" max="12804" width="12.28515625" style="11" customWidth="1"/>
    <col min="12805" max="12805" width="15" style="11" customWidth="1"/>
    <col min="12806" max="12806" width="9.7109375" style="11" bestFit="1" customWidth="1"/>
    <col min="12807" max="12808" width="13.28515625" style="11" customWidth="1"/>
    <col min="12809" max="12810" width="12.28515625" style="11" customWidth="1"/>
    <col min="12811" max="12811" width="8.7109375" style="11" customWidth="1"/>
    <col min="12812" max="12812" width="11.7109375" style="11" customWidth="1"/>
    <col min="12813" max="12813" width="12.28515625" style="11" customWidth="1"/>
    <col min="12814" max="12814" width="8.85546875" style="11"/>
    <col min="12815" max="12815" width="9.7109375" style="11" customWidth="1"/>
    <col min="12816" max="13056" width="8.85546875" style="11"/>
    <col min="13057" max="13057" width="20.5703125" style="11" customWidth="1"/>
    <col min="13058" max="13058" width="15" style="11" customWidth="1"/>
    <col min="13059" max="13059" width="14.7109375" style="11" customWidth="1"/>
    <col min="13060" max="13060" width="12.28515625" style="11" customWidth="1"/>
    <col min="13061" max="13061" width="15" style="11" customWidth="1"/>
    <col min="13062" max="13062" width="9.7109375" style="11" bestFit="1" customWidth="1"/>
    <col min="13063" max="13064" width="13.28515625" style="11" customWidth="1"/>
    <col min="13065" max="13066" width="12.28515625" style="11" customWidth="1"/>
    <col min="13067" max="13067" width="8.7109375" style="11" customWidth="1"/>
    <col min="13068" max="13068" width="11.7109375" style="11" customWidth="1"/>
    <col min="13069" max="13069" width="12.28515625" style="11" customWidth="1"/>
    <col min="13070" max="13070" width="8.85546875" style="11"/>
    <col min="13071" max="13071" width="9.7109375" style="11" customWidth="1"/>
    <col min="13072" max="13312" width="8.85546875" style="11"/>
    <col min="13313" max="13313" width="20.5703125" style="11" customWidth="1"/>
    <col min="13314" max="13314" width="15" style="11" customWidth="1"/>
    <col min="13315" max="13315" width="14.7109375" style="11" customWidth="1"/>
    <col min="13316" max="13316" width="12.28515625" style="11" customWidth="1"/>
    <col min="13317" max="13317" width="15" style="11" customWidth="1"/>
    <col min="13318" max="13318" width="9.7109375" style="11" bestFit="1" customWidth="1"/>
    <col min="13319" max="13320" width="13.28515625" style="11" customWidth="1"/>
    <col min="13321" max="13322" width="12.28515625" style="11" customWidth="1"/>
    <col min="13323" max="13323" width="8.7109375" style="11" customWidth="1"/>
    <col min="13324" max="13324" width="11.7109375" style="11" customWidth="1"/>
    <col min="13325" max="13325" width="12.28515625" style="11" customWidth="1"/>
    <col min="13326" max="13326" width="8.85546875" style="11"/>
    <col min="13327" max="13327" width="9.7109375" style="11" customWidth="1"/>
    <col min="13328" max="13568" width="8.85546875" style="11"/>
    <col min="13569" max="13569" width="20.5703125" style="11" customWidth="1"/>
    <col min="13570" max="13570" width="15" style="11" customWidth="1"/>
    <col min="13571" max="13571" width="14.7109375" style="11" customWidth="1"/>
    <col min="13572" max="13572" width="12.28515625" style="11" customWidth="1"/>
    <col min="13573" max="13573" width="15" style="11" customWidth="1"/>
    <col min="13574" max="13574" width="9.7109375" style="11" bestFit="1" customWidth="1"/>
    <col min="13575" max="13576" width="13.28515625" style="11" customWidth="1"/>
    <col min="13577" max="13578" width="12.28515625" style="11" customWidth="1"/>
    <col min="13579" max="13579" width="8.7109375" style="11" customWidth="1"/>
    <col min="13580" max="13580" width="11.7109375" style="11" customWidth="1"/>
    <col min="13581" max="13581" width="12.28515625" style="11" customWidth="1"/>
    <col min="13582" max="13582" width="8.85546875" style="11"/>
    <col min="13583" max="13583" width="9.7109375" style="11" customWidth="1"/>
    <col min="13584" max="13824" width="8.85546875" style="11"/>
    <col min="13825" max="13825" width="20.5703125" style="11" customWidth="1"/>
    <col min="13826" max="13826" width="15" style="11" customWidth="1"/>
    <col min="13827" max="13827" width="14.7109375" style="11" customWidth="1"/>
    <col min="13828" max="13828" width="12.28515625" style="11" customWidth="1"/>
    <col min="13829" max="13829" width="15" style="11" customWidth="1"/>
    <col min="13830" max="13830" width="9.7109375" style="11" bestFit="1" customWidth="1"/>
    <col min="13831" max="13832" width="13.28515625" style="11" customWidth="1"/>
    <col min="13833" max="13834" width="12.28515625" style="11" customWidth="1"/>
    <col min="13835" max="13835" width="8.7109375" style="11" customWidth="1"/>
    <col min="13836" max="13836" width="11.7109375" style="11" customWidth="1"/>
    <col min="13837" max="13837" width="12.28515625" style="11" customWidth="1"/>
    <col min="13838" max="13838" width="8.85546875" style="11"/>
    <col min="13839" max="13839" width="9.7109375" style="11" customWidth="1"/>
    <col min="13840" max="14080" width="8.85546875" style="11"/>
    <col min="14081" max="14081" width="20.5703125" style="11" customWidth="1"/>
    <col min="14082" max="14082" width="15" style="11" customWidth="1"/>
    <col min="14083" max="14083" width="14.7109375" style="11" customWidth="1"/>
    <col min="14084" max="14084" width="12.28515625" style="11" customWidth="1"/>
    <col min="14085" max="14085" width="15" style="11" customWidth="1"/>
    <col min="14086" max="14086" width="9.7109375" style="11" bestFit="1" customWidth="1"/>
    <col min="14087" max="14088" width="13.28515625" style="11" customWidth="1"/>
    <col min="14089" max="14090" width="12.28515625" style="11" customWidth="1"/>
    <col min="14091" max="14091" width="8.7109375" style="11" customWidth="1"/>
    <col min="14092" max="14092" width="11.7109375" style="11" customWidth="1"/>
    <col min="14093" max="14093" width="12.28515625" style="11" customWidth="1"/>
    <col min="14094" max="14094" width="8.85546875" style="11"/>
    <col min="14095" max="14095" width="9.7109375" style="11" customWidth="1"/>
    <col min="14096" max="14336" width="8.85546875" style="11"/>
    <col min="14337" max="14337" width="20.5703125" style="11" customWidth="1"/>
    <col min="14338" max="14338" width="15" style="11" customWidth="1"/>
    <col min="14339" max="14339" width="14.7109375" style="11" customWidth="1"/>
    <col min="14340" max="14340" width="12.28515625" style="11" customWidth="1"/>
    <col min="14341" max="14341" width="15" style="11" customWidth="1"/>
    <col min="14342" max="14342" width="9.7109375" style="11" bestFit="1" customWidth="1"/>
    <col min="14343" max="14344" width="13.28515625" style="11" customWidth="1"/>
    <col min="14345" max="14346" width="12.28515625" style="11" customWidth="1"/>
    <col min="14347" max="14347" width="8.7109375" style="11" customWidth="1"/>
    <col min="14348" max="14348" width="11.7109375" style="11" customWidth="1"/>
    <col min="14349" max="14349" width="12.28515625" style="11" customWidth="1"/>
    <col min="14350" max="14350" width="8.85546875" style="11"/>
    <col min="14351" max="14351" width="9.7109375" style="11" customWidth="1"/>
    <col min="14352" max="14592" width="8.85546875" style="11"/>
    <col min="14593" max="14593" width="20.5703125" style="11" customWidth="1"/>
    <col min="14594" max="14594" width="15" style="11" customWidth="1"/>
    <col min="14595" max="14595" width="14.7109375" style="11" customWidth="1"/>
    <col min="14596" max="14596" width="12.28515625" style="11" customWidth="1"/>
    <col min="14597" max="14597" width="15" style="11" customWidth="1"/>
    <col min="14598" max="14598" width="9.7109375" style="11" bestFit="1" customWidth="1"/>
    <col min="14599" max="14600" width="13.28515625" style="11" customWidth="1"/>
    <col min="14601" max="14602" width="12.28515625" style="11" customWidth="1"/>
    <col min="14603" max="14603" width="8.7109375" style="11" customWidth="1"/>
    <col min="14604" max="14604" width="11.7109375" style="11" customWidth="1"/>
    <col min="14605" max="14605" width="12.28515625" style="11" customWidth="1"/>
    <col min="14606" max="14606" width="8.85546875" style="11"/>
    <col min="14607" max="14607" width="9.7109375" style="11" customWidth="1"/>
    <col min="14608" max="14848" width="8.85546875" style="11"/>
    <col min="14849" max="14849" width="20.5703125" style="11" customWidth="1"/>
    <col min="14850" max="14850" width="15" style="11" customWidth="1"/>
    <col min="14851" max="14851" width="14.7109375" style="11" customWidth="1"/>
    <col min="14852" max="14852" width="12.28515625" style="11" customWidth="1"/>
    <col min="14853" max="14853" width="15" style="11" customWidth="1"/>
    <col min="14854" max="14854" width="9.7109375" style="11" bestFit="1" customWidth="1"/>
    <col min="14855" max="14856" width="13.28515625" style="11" customWidth="1"/>
    <col min="14857" max="14858" width="12.28515625" style="11" customWidth="1"/>
    <col min="14859" max="14859" width="8.7109375" style="11" customWidth="1"/>
    <col min="14860" max="14860" width="11.7109375" style="11" customWidth="1"/>
    <col min="14861" max="14861" width="12.28515625" style="11" customWidth="1"/>
    <col min="14862" max="14862" width="8.85546875" style="11"/>
    <col min="14863" max="14863" width="9.7109375" style="11" customWidth="1"/>
    <col min="14864" max="15104" width="8.85546875" style="11"/>
    <col min="15105" max="15105" width="20.5703125" style="11" customWidth="1"/>
    <col min="15106" max="15106" width="15" style="11" customWidth="1"/>
    <col min="15107" max="15107" width="14.7109375" style="11" customWidth="1"/>
    <col min="15108" max="15108" width="12.28515625" style="11" customWidth="1"/>
    <col min="15109" max="15109" width="15" style="11" customWidth="1"/>
    <col min="15110" max="15110" width="9.7109375" style="11" bestFit="1" customWidth="1"/>
    <col min="15111" max="15112" width="13.28515625" style="11" customWidth="1"/>
    <col min="15113" max="15114" width="12.28515625" style="11" customWidth="1"/>
    <col min="15115" max="15115" width="8.7109375" style="11" customWidth="1"/>
    <col min="15116" max="15116" width="11.7109375" style="11" customWidth="1"/>
    <col min="15117" max="15117" width="12.28515625" style="11" customWidth="1"/>
    <col min="15118" max="15118" width="8.85546875" style="11"/>
    <col min="15119" max="15119" width="9.7109375" style="11" customWidth="1"/>
    <col min="15120" max="15360" width="8.85546875" style="11"/>
    <col min="15361" max="15361" width="20.5703125" style="11" customWidth="1"/>
    <col min="15362" max="15362" width="15" style="11" customWidth="1"/>
    <col min="15363" max="15363" width="14.7109375" style="11" customWidth="1"/>
    <col min="15364" max="15364" width="12.28515625" style="11" customWidth="1"/>
    <col min="15365" max="15365" width="15" style="11" customWidth="1"/>
    <col min="15366" max="15366" width="9.7109375" style="11" bestFit="1" customWidth="1"/>
    <col min="15367" max="15368" width="13.28515625" style="11" customWidth="1"/>
    <col min="15369" max="15370" width="12.28515625" style="11" customWidth="1"/>
    <col min="15371" max="15371" width="8.7109375" style="11" customWidth="1"/>
    <col min="15372" max="15372" width="11.7109375" style="11" customWidth="1"/>
    <col min="15373" max="15373" width="12.28515625" style="11" customWidth="1"/>
    <col min="15374" max="15374" width="8.85546875" style="11"/>
    <col min="15375" max="15375" width="9.7109375" style="11" customWidth="1"/>
    <col min="15376" max="15616" width="8.85546875" style="11"/>
    <col min="15617" max="15617" width="20.5703125" style="11" customWidth="1"/>
    <col min="15618" max="15618" width="15" style="11" customWidth="1"/>
    <col min="15619" max="15619" width="14.7109375" style="11" customWidth="1"/>
    <col min="15620" max="15620" width="12.28515625" style="11" customWidth="1"/>
    <col min="15621" max="15621" width="15" style="11" customWidth="1"/>
    <col min="15622" max="15622" width="9.7109375" style="11" bestFit="1" customWidth="1"/>
    <col min="15623" max="15624" width="13.28515625" style="11" customWidth="1"/>
    <col min="15625" max="15626" width="12.28515625" style="11" customWidth="1"/>
    <col min="15627" max="15627" width="8.7109375" style="11" customWidth="1"/>
    <col min="15628" max="15628" width="11.7109375" style="11" customWidth="1"/>
    <col min="15629" max="15629" width="12.28515625" style="11" customWidth="1"/>
    <col min="15630" max="15630" width="8.85546875" style="11"/>
    <col min="15631" max="15631" width="9.7109375" style="11" customWidth="1"/>
    <col min="15632" max="15872" width="8.85546875" style="11"/>
    <col min="15873" max="15873" width="20.5703125" style="11" customWidth="1"/>
    <col min="15874" max="15874" width="15" style="11" customWidth="1"/>
    <col min="15875" max="15875" width="14.7109375" style="11" customWidth="1"/>
    <col min="15876" max="15876" width="12.28515625" style="11" customWidth="1"/>
    <col min="15877" max="15877" width="15" style="11" customWidth="1"/>
    <col min="15878" max="15878" width="9.7109375" style="11" bestFit="1" customWidth="1"/>
    <col min="15879" max="15880" width="13.28515625" style="11" customWidth="1"/>
    <col min="15881" max="15882" width="12.28515625" style="11" customWidth="1"/>
    <col min="15883" max="15883" width="8.7109375" style="11" customWidth="1"/>
    <col min="15884" max="15884" width="11.7109375" style="11" customWidth="1"/>
    <col min="15885" max="15885" width="12.28515625" style="11" customWidth="1"/>
    <col min="15886" max="15886" width="8.85546875" style="11"/>
    <col min="15887" max="15887" width="9.7109375" style="11" customWidth="1"/>
    <col min="15888" max="16128" width="8.85546875" style="11"/>
    <col min="16129" max="16129" width="20.5703125" style="11" customWidth="1"/>
    <col min="16130" max="16130" width="15" style="11" customWidth="1"/>
    <col min="16131" max="16131" width="14.7109375" style="11" customWidth="1"/>
    <col min="16132" max="16132" width="12.28515625" style="11" customWidth="1"/>
    <col min="16133" max="16133" width="15" style="11" customWidth="1"/>
    <col min="16134" max="16134" width="9.7109375" style="11" bestFit="1" customWidth="1"/>
    <col min="16135" max="16136" width="13.28515625" style="11" customWidth="1"/>
    <col min="16137" max="16138" width="12.28515625" style="11" customWidth="1"/>
    <col min="16139" max="16139" width="8.7109375" style="11" customWidth="1"/>
    <col min="16140" max="16140" width="11.7109375" style="11" customWidth="1"/>
    <col min="16141" max="16141" width="12.28515625" style="11" customWidth="1"/>
    <col min="16142" max="16142" width="8.85546875" style="11"/>
    <col min="16143" max="16143" width="9.7109375" style="11" customWidth="1"/>
    <col min="16144" max="16384" width="8.85546875" style="11"/>
  </cols>
  <sheetData>
    <row r="1" spans="1:13" s="21" customFormat="1" ht="15">
      <c r="A1" s="1246" t="s">
        <v>808</v>
      </c>
      <c r="B1" s="1246"/>
      <c r="C1" s="1246"/>
      <c r="D1" s="1246"/>
      <c r="E1" s="1246"/>
      <c r="F1" s="1246"/>
      <c r="G1" s="1246"/>
      <c r="H1" s="1247"/>
      <c r="I1" s="1247"/>
      <c r="J1" s="1247"/>
      <c r="K1" s="1247"/>
      <c r="L1" s="1247"/>
      <c r="M1" s="1247"/>
    </row>
    <row r="2" spans="1:13" s="189" customFormat="1">
      <c r="A2" s="1180" t="s">
        <v>896</v>
      </c>
      <c r="B2" s="1160" t="s">
        <v>66</v>
      </c>
      <c r="C2" s="1160"/>
      <c r="D2" s="1160"/>
      <c r="E2" s="1160"/>
      <c r="F2" s="1160"/>
      <c r="G2" s="1160"/>
      <c r="H2" s="1160" t="s">
        <v>65</v>
      </c>
      <c r="I2" s="1160"/>
      <c r="J2" s="1160"/>
      <c r="K2" s="1160"/>
      <c r="L2" s="1160"/>
      <c r="M2" s="1160"/>
    </row>
    <row r="3" spans="1:13" s="189" customFormat="1">
      <c r="A3" s="1159"/>
      <c r="B3" s="1160" t="s">
        <v>191</v>
      </c>
      <c r="C3" s="1160"/>
      <c r="D3" s="1160" t="s">
        <v>192</v>
      </c>
      <c r="E3" s="1160"/>
      <c r="F3" s="1204" t="s">
        <v>54</v>
      </c>
      <c r="G3" s="1245" t="s">
        <v>193</v>
      </c>
      <c r="H3" s="1160" t="s">
        <v>191</v>
      </c>
      <c r="I3" s="1160"/>
      <c r="J3" s="1160" t="s">
        <v>192</v>
      </c>
      <c r="K3" s="1160"/>
      <c r="L3" s="1204" t="s">
        <v>54</v>
      </c>
      <c r="M3" s="1245" t="s">
        <v>193</v>
      </c>
    </row>
    <row r="4" spans="1:13" s="189" customFormat="1" ht="26.25" customHeight="1">
      <c r="A4" s="1159"/>
      <c r="B4" s="814" t="s">
        <v>194</v>
      </c>
      <c r="C4" s="814" t="s">
        <v>195</v>
      </c>
      <c r="D4" s="814" t="s">
        <v>196</v>
      </c>
      <c r="E4" s="814" t="s">
        <v>197</v>
      </c>
      <c r="F4" s="1204"/>
      <c r="G4" s="1245"/>
      <c r="H4" s="814" t="s">
        <v>194</v>
      </c>
      <c r="I4" s="814" t="s">
        <v>195</v>
      </c>
      <c r="J4" s="814" t="s">
        <v>196</v>
      </c>
      <c r="K4" s="814" t="s">
        <v>197</v>
      </c>
      <c r="L4" s="1204"/>
      <c r="M4" s="1245"/>
    </row>
    <row r="5" spans="1:13" s="189" customFormat="1" ht="13.5" customHeight="1">
      <c r="A5" s="5">
        <v>1</v>
      </c>
      <c r="B5" s="4">
        <v>2</v>
      </c>
      <c r="C5" s="4">
        <v>3</v>
      </c>
      <c r="D5" s="5">
        <v>4</v>
      </c>
      <c r="E5" s="4">
        <v>5</v>
      </c>
      <c r="F5" s="4">
        <v>6</v>
      </c>
      <c r="G5" s="5">
        <v>7</v>
      </c>
      <c r="H5" s="4">
        <v>8</v>
      </c>
      <c r="I5" s="4">
        <v>9</v>
      </c>
      <c r="J5" s="5">
        <v>10</v>
      </c>
      <c r="K5" s="4">
        <v>11</v>
      </c>
      <c r="L5" s="4">
        <v>12</v>
      </c>
      <c r="M5" s="5">
        <v>13</v>
      </c>
    </row>
    <row r="6" spans="1:13" s="195" customFormat="1">
      <c r="A6" s="865" t="s">
        <v>16</v>
      </c>
      <c r="B6" s="67">
        <v>1.1629</v>
      </c>
      <c r="C6" s="67">
        <v>2.23E-2</v>
      </c>
      <c r="D6" s="67">
        <v>1.8E-3</v>
      </c>
      <c r="E6" s="67">
        <v>0</v>
      </c>
      <c r="F6" s="67">
        <v>1.1870000000000001</v>
      </c>
      <c r="G6" s="67">
        <v>70.718261726999998</v>
      </c>
      <c r="H6" s="67">
        <v>67287.900000000009</v>
      </c>
      <c r="I6" s="67">
        <v>1590.6201137</v>
      </c>
      <c r="J6" s="67">
        <v>12703.437121499999</v>
      </c>
      <c r="K6" s="67">
        <v>2118.9008697999998</v>
      </c>
      <c r="L6" s="67">
        <v>83700.858104999992</v>
      </c>
      <c r="M6" s="67">
        <v>29759.29</v>
      </c>
    </row>
    <row r="7" spans="1:13" s="195" customFormat="1">
      <c r="A7" s="865" t="s">
        <v>17</v>
      </c>
      <c r="B7" s="67">
        <v>65.009399999999999</v>
      </c>
      <c r="C7" s="67">
        <v>11.053099999999999</v>
      </c>
      <c r="D7" s="67">
        <v>38.358800000000002</v>
      </c>
      <c r="E7" s="67">
        <v>77.394499999999994</v>
      </c>
      <c r="F7" s="67">
        <v>191.8158</v>
      </c>
      <c r="G7" s="67">
        <v>296.67</v>
      </c>
      <c r="H7" s="67">
        <v>56662.9</v>
      </c>
      <c r="I7" s="67">
        <v>1273.5146975999999</v>
      </c>
      <c r="J7" s="67">
        <v>12798.255548199999</v>
      </c>
      <c r="K7" s="67">
        <v>1561.5304495999999</v>
      </c>
      <c r="L7" s="67">
        <v>72296.200695399995</v>
      </c>
      <c r="M7" s="67">
        <v>25377.119999999999</v>
      </c>
    </row>
    <row r="8" spans="1:13" s="195" customFormat="1">
      <c r="A8" s="865" t="s">
        <v>18</v>
      </c>
      <c r="B8" s="67">
        <v>1870.8500000000001</v>
      </c>
      <c r="C8" s="67">
        <v>20.759999999999998</v>
      </c>
      <c r="D8" s="67">
        <v>30671.06</v>
      </c>
      <c r="E8" s="67">
        <v>33.69</v>
      </c>
      <c r="F8" s="67">
        <v>32596.36</v>
      </c>
      <c r="G8" s="67">
        <v>496.89</v>
      </c>
      <c r="H8" s="67">
        <v>41925.235123925006</v>
      </c>
      <c r="I8" s="67">
        <v>1219.2737539750001</v>
      </c>
      <c r="J8" s="67">
        <v>11913.31336215</v>
      </c>
      <c r="K8" s="67">
        <v>1700.9672899000002</v>
      </c>
      <c r="L8" s="67">
        <v>56758.799529949996</v>
      </c>
      <c r="M8" s="67">
        <v>26140.720000000001</v>
      </c>
    </row>
    <row r="9" spans="1:13" s="195" customFormat="1">
      <c r="A9" s="865" t="s">
        <v>19</v>
      </c>
      <c r="B9" s="67">
        <v>1588.92</v>
      </c>
      <c r="C9" s="67">
        <v>27.589999999999996</v>
      </c>
      <c r="D9" s="67">
        <v>16290.11</v>
      </c>
      <c r="E9" s="67">
        <v>53.57</v>
      </c>
      <c r="F9" s="67">
        <v>17960.189999999999</v>
      </c>
      <c r="G9" s="67">
        <v>311.62</v>
      </c>
      <c r="H9" s="67">
        <v>42290.969999999994</v>
      </c>
      <c r="I9" s="67">
        <v>1425.3</v>
      </c>
      <c r="J9" s="67">
        <v>13257.26</v>
      </c>
      <c r="K9" s="67">
        <v>2157.5099999999998</v>
      </c>
      <c r="L9" s="67">
        <v>59131.040000000001</v>
      </c>
      <c r="M9" s="67">
        <v>25363.47</v>
      </c>
    </row>
    <row r="10" spans="1:13" s="195" customFormat="1">
      <c r="A10" s="865" t="s">
        <v>20</v>
      </c>
      <c r="B10" s="67">
        <v>897.42</v>
      </c>
      <c r="C10" s="67">
        <v>21.179999999999996</v>
      </c>
      <c r="D10" s="67">
        <v>36301.020000000004</v>
      </c>
      <c r="E10" s="67">
        <v>48.56</v>
      </c>
      <c r="F10" s="67">
        <v>37268.18</v>
      </c>
      <c r="G10" s="67">
        <v>364.73</v>
      </c>
      <c r="H10" s="67">
        <v>75766.44</v>
      </c>
      <c r="I10" s="67">
        <v>1753.56</v>
      </c>
      <c r="J10" s="67">
        <v>15298.88</v>
      </c>
      <c r="K10" s="67">
        <v>2834.84</v>
      </c>
      <c r="L10" s="67">
        <v>95653.72</v>
      </c>
      <c r="M10" s="67">
        <v>489</v>
      </c>
    </row>
    <row r="11" spans="1:13" s="195" customFormat="1">
      <c r="A11" s="865" t="s">
        <v>21</v>
      </c>
      <c r="B11" s="67">
        <v>451.34</v>
      </c>
      <c r="C11" s="67">
        <v>11.12</v>
      </c>
      <c r="D11" s="67">
        <v>6382.05</v>
      </c>
      <c r="E11" s="67">
        <v>10.219999999999999</v>
      </c>
      <c r="F11" s="67">
        <v>6854.7299999999987</v>
      </c>
      <c r="G11" s="67">
        <v>15.31</v>
      </c>
      <c r="H11" s="67">
        <v>85583.800000000017</v>
      </c>
      <c r="I11" s="67">
        <v>1420.7300000000005</v>
      </c>
      <c r="J11" s="67">
        <v>15922.300000000001</v>
      </c>
      <c r="K11" s="67">
        <v>2802.22</v>
      </c>
      <c r="L11" s="67">
        <v>105729.05</v>
      </c>
      <c r="M11" s="67">
        <v>798</v>
      </c>
    </row>
    <row r="12" spans="1:13" s="195" customFormat="1">
      <c r="A12" s="865" t="s">
        <v>177</v>
      </c>
      <c r="B12" s="67">
        <v>15.099999999999998</v>
      </c>
      <c r="C12" s="67">
        <v>1.1100000000000001</v>
      </c>
      <c r="D12" s="67">
        <v>33.380000000000003</v>
      </c>
      <c r="E12" s="67">
        <v>0.01</v>
      </c>
      <c r="F12" s="67">
        <v>49.599999999999994</v>
      </c>
      <c r="G12" s="67">
        <v>192.09000000000003</v>
      </c>
      <c r="H12" s="67">
        <v>70441.81</v>
      </c>
      <c r="I12" s="67">
        <v>2049.23</v>
      </c>
      <c r="J12" s="67">
        <v>15021.649999999998</v>
      </c>
      <c r="K12" s="67">
        <v>2579.88</v>
      </c>
      <c r="L12" s="67">
        <v>90092.569999999992</v>
      </c>
      <c r="M12" s="67">
        <v>1051.99</v>
      </c>
    </row>
    <row r="13" spans="1:13" s="195" customFormat="1">
      <c r="A13" s="865" t="s">
        <v>766</v>
      </c>
      <c r="B13" s="67">
        <v>10.68</v>
      </c>
      <c r="C13" s="67">
        <v>0.34</v>
      </c>
      <c r="D13" s="67">
        <v>0.06</v>
      </c>
      <c r="E13" s="67">
        <v>0</v>
      </c>
      <c r="F13" s="67">
        <v>11.08</v>
      </c>
      <c r="G13" s="67">
        <v>17.89</v>
      </c>
      <c r="H13" s="67">
        <v>115457.08</v>
      </c>
      <c r="I13" s="67">
        <v>2212.9499999999998</v>
      </c>
      <c r="J13" s="67">
        <v>18941.509999999998</v>
      </c>
      <c r="K13" s="67">
        <v>3210.19</v>
      </c>
      <c r="L13" s="67">
        <v>139821.73000000001</v>
      </c>
      <c r="M13" s="67">
        <v>1617.45</v>
      </c>
    </row>
    <row r="14" spans="1:13" s="195" customFormat="1">
      <c r="A14" s="865" t="s">
        <v>729</v>
      </c>
      <c r="B14" s="67">
        <v>10.220000000000001</v>
      </c>
      <c r="C14" s="67">
        <v>0.32000000000000006</v>
      </c>
      <c r="D14" s="67">
        <v>6.0000000000000005E-2</v>
      </c>
      <c r="E14" s="67">
        <v>0</v>
      </c>
      <c r="F14" s="67">
        <v>10.6</v>
      </c>
      <c r="G14" s="67">
        <v>17.59</v>
      </c>
      <c r="H14" s="67">
        <v>76395.529999999984</v>
      </c>
      <c r="I14" s="67">
        <v>1631.1299999999999</v>
      </c>
      <c r="J14" s="67">
        <v>13685.71</v>
      </c>
      <c r="K14" s="67">
        <v>2581.5499999999997</v>
      </c>
      <c r="L14" s="67">
        <v>94293.92</v>
      </c>
      <c r="M14" s="67">
        <v>1567.82</v>
      </c>
    </row>
    <row r="15" spans="1:13" s="195" customFormat="1">
      <c r="A15" s="865" t="s">
        <v>814</v>
      </c>
      <c r="B15" s="67">
        <v>0.74</v>
      </c>
      <c r="C15" s="67">
        <v>0.05</v>
      </c>
      <c r="D15" s="67">
        <v>0</v>
      </c>
      <c r="E15" s="67">
        <v>0</v>
      </c>
      <c r="F15" s="67">
        <v>0.79</v>
      </c>
      <c r="G15" s="67">
        <v>18.93</v>
      </c>
      <c r="H15" s="67">
        <v>109884.67</v>
      </c>
      <c r="I15" s="67">
        <v>2195.1799999999998</v>
      </c>
      <c r="J15" s="67">
        <v>14442.72</v>
      </c>
      <c r="K15" s="67">
        <v>2082.1799999999998</v>
      </c>
      <c r="L15" s="67">
        <v>128604.75</v>
      </c>
      <c r="M15" s="67">
        <v>1838.78</v>
      </c>
    </row>
    <row r="16" spans="1:13" s="195" customFormat="1">
      <c r="A16" s="73" t="s">
        <v>717</v>
      </c>
      <c r="B16" s="73"/>
      <c r="C16" s="73"/>
      <c r="D16" s="73"/>
      <c r="E16" s="73"/>
      <c r="F16" s="73"/>
      <c r="G16" s="73"/>
      <c r="H16" s="11"/>
      <c r="I16" s="11"/>
      <c r="J16" s="11"/>
      <c r="K16" s="11"/>
      <c r="L16" s="109"/>
      <c r="M16" s="109"/>
    </row>
    <row r="17" spans="1:7">
      <c r="A17" s="73" t="s">
        <v>198</v>
      </c>
      <c r="B17" s="73"/>
      <c r="C17" s="73"/>
      <c r="D17" s="73"/>
      <c r="E17" s="73"/>
      <c r="F17" s="73"/>
      <c r="G17" s="73"/>
    </row>
  </sheetData>
  <mergeCells count="12">
    <mergeCell ref="L3:L4"/>
    <mergeCell ref="M3:M4"/>
    <mergeCell ref="A1:M1"/>
    <mergeCell ref="A2:A4"/>
    <mergeCell ref="B2:G2"/>
    <mergeCell ref="H2:M2"/>
    <mergeCell ref="B3:C3"/>
    <mergeCell ref="D3:E3"/>
    <mergeCell ref="F3:F4"/>
    <mergeCell ref="G3:G4"/>
    <mergeCell ref="H3:I3"/>
    <mergeCell ref="J3:K3"/>
  </mergeCells>
  <pageMargins left="0.5" right="0.45" top="0.75" bottom="0.75" header="0.3" footer="0.3"/>
  <pageSetup scale="75"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dimension ref="A1:M100"/>
  <sheetViews>
    <sheetView zoomScaleNormal="100" workbookViewId="0">
      <pane xSplit="1" ySplit="4" topLeftCell="B89" activePane="bottomRight" state="frozen"/>
      <selection pane="topRight" activeCell="B1" sqref="B1"/>
      <selection pane="bottomLeft" activeCell="A5" sqref="A5"/>
      <selection pane="bottomRight" activeCell="C101" sqref="C101"/>
    </sheetView>
  </sheetViews>
  <sheetFormatPr defaultColWidth="8.28515625" defaultRowHeight="12.75"/>
  <cols>
    <col min="1" max="1" width="12.42578125" style="197" customWidth="1"/>
    <col min="2" max="3" width="10.28515625" style="197" customWidth="1"/>
    <col min="4" max="4" width="8.5703125" style="197" customWidth="1"/>
    <col min="5" max="6" width="8.7109375" style="197" customWidth="1"/>
    <col min="7" max="8" width="10.28515625" style="197" customWidth="1"/>
    <col min="9" max="9" width="8.85546875" style="197" customWidth="1"/>
    <col min="10" max="10" width="9.28515625" style="197" customWidth="1"/>
    <col min="11" max="16384" width="8.28515625" style="197"/>
  </cols>
  <sheetData>
    <row r="1" spans="1:12" ht="15">
      <c r="A1" s="1248" t="s">
        <v>708</v>
      </c>
      <c r="B1" s="1249"/>
      <c r="C1" s="1249"/>
      <c r="D1" s="1249"/>
      <c r="E1" s="1249"/>
      <c r="F1" s="1249"/>
      <c r="G1" s="1249"/>
    </row>
    <row r="2" spans="1:12" ht="17.25" customHeight="1">
      <c r="A2" s="1251" t="s">
        <v>896</v>
      </c>
      <c r="B2" s="1251" t="s">
        <v>830</v>
      </c>
      <c r="C2" s="1251"/>
      <c r="D2" s="1251"/>
      <c r="E2" s="1251"/>
      <c r="F2" s="1251"/>
      <c r="G2" s="1251" t="s">
        <v>743</v>
      </c>
      <c r="H2" s="1251"/>
      <c r="I2" s="1251"/>
      <c r="J2" s="1251"/>
    </row>
    <row r="3" spans="1:12" ht="33.75" customHeight="1">
      <c r="A3" s="1251"/>
      <c r="B3" s="1030" t="s">
        <v>199</v>
      </c>
      <c r="C3" s="198" t="s">
        <v>200</v>
      </c>
      <c r="D3" s="1030" t="s">
        <v>201</v>
      </c>
      <c r="E3" s="1030" t="s">
        <v>202</v>
      </c>
      <c r="F3" s="198" t="s">
        <v>731</v>
      </c>
      <c r="G3" s="1030" t="s">
        <v>199</v>
      </c>
      <c r="H3" s="198" t="s">
        <v>200</v>
      </c>
      <c r="I3" s="1030" t="s">
        <v>201</v>
      </c>
      <c r="J3" s="1030" t="s">
        <v>202</v>
      </c>
    </row>
    <row r="4" spans="1:12" ht="15" customHeight="1">
      <c r="A4" s="1250" t="s">
        <v>203</v>
      </c>
      <c r="B4" s="1250"/>
      <c r="C4" s="1250"/>
      <c r="D4" s="1250"/>
      <c r="E4" s="1250"/>
      <c r="F4" s="1250"/>
      <c r="G4" s="1250"/>
      <c r="H4" s="1250"/>
      <c r="I4" s="1250"/>
      <c r="J4" s="1250"/>
    </row>
    <row r="5" spans="1:12">
      <c r="A5" s="866" t="s">
        <v>16</v>
      </c>
      <c r="B5" s="199">
        <v>23</v>
      </c>
      <c r="C5" s="199">
        <v>8</v>
      </c>
      <c r="D5" s="199">
        <v>3</v>
      </c>
      <c r="E5" s="199">
        <v>8</v>
      </c>
      <c r="F5" s="200" t="s">
        <v>85</v>
      </c>
      <c r="G5" s="200" t="s">
        <v>85</v>
      </c>
      <c r="H5" s="200" t="s">
        <v>85</v>
      </c>
      <c r="I5" s="200" t="s">
        <v>85</v>
      </c>
      <c r="J5" s="200" t="s">
        <v>85</v>
      </c>
    </row>
    <row r="6" spans="1:12">
      <c r="A6" s="866" t="s">
        <v>17</v>
      </c>
      <c r="B6" s="199">
        <v>23</v>
      </c>
      <c r="C6" s="199">
        <v>8</v>
      </c>
      <c r="D6" s="199">
        <v>3</v>
      </c>
      <c r="E6" s="199">
        <v>7</v>
      </c>
      <c r="F6" s="200" t="s">
        <v>85</v>
      </c>
      <c r="G6" s="200" t="s">
        <v>85</v>
      </c>
      <c r="H6" s="200" t="s">
        <v>85</v>
      </c>
      <c r="I6" s="200" t="s">
        <v>85</v>
      </c>
      <c r="J6" s="200" t="s">
        <v>85</v>
      </c>
    </row>
    <row r="7" spans="1:12">
      <c r="A7" s="866" t="s">
        <v>18</v>
      </c>
      <c r="B7" s="199">
        <v>23</v>
      </c>
      <c r="C7" s="199">
        <v>8</v>
      </c>
      <c r="D7" s="199">
        <v>2</v>
      </c>
      <c r="E7" s="199">
        <v>7</v>
      </c>
      <c r="F7" s="200" t="s">
        <v>85</v>
      </c>
      <c r="G7" s="200" t="s">
        <v>85</v>
      </c>
      <c r="H7" s="200" t="s">
        <v>85</v>
      </c>
      <c r="I7" s="200" t="s">
        <v>85</v>
      </c>
      <c r="J7" s="200" t="s">
        <v>85</v>
      </c>
    </row>
    <row r="8" spans="1:12">
      <c r="A8" s="866" t="s">
        <v>19</v>
      </c>
      <c r="B8" s="199">
        <v>13</v>
      </c>
      <c r="C8" s="199">
        <v>6</v>
      </c>
      <c r="D8" s="199">
        <v>2</v>
      </c>
      <c r="E8" s="199">
        <v>2</v>
      </c>
      <c r="F8" s="200" t="s">
        <v>85</v>
      </c>
      <c r="G8" s="200" t="s">
        <v>85</v>
      </c>
      <c r="H8" s="200" t="s">
        <v>85</v>
      </c>
      <c r="I8" s="200" t="s">
        <v>85</v>
      </c>
      <c r="J8" s="200" t="s">
        <v>85</v>
      </c>
    </row>
    <row r="9" spans="1:12">
      <c r="A9" s="866" t="s">
        <v>20</v>
      </c>
      <c r="B9" s="199">
        <v>10</v>
      </c>
      <c r="C9" s="199">
        <v>5</v>
      </c>
      <c r="D9" s="199">
        <v>2</v>
      </c>
      <c r="E9" s="199">
        <v>2</v>
      </c>
      <c r="F9" s="200" t="s">
        <v>85</v>
      </c>
      <c r="G9" s="200" t="s">
        <v>85</v>
      </c>
      <c r="H9" s="200" t="s">
        <v>85</v>
      </c>
      <c r="I9" s="200" t="s">
        <v>85</v>
      </c>
      <c r="J9" s="200" t="s">
        <v>85</v>
      </c>
    </row>
    <row r="10" spans="1:12">
      <c r="A10" s="866" t="s">
        <v>21</v>
      </c>
      <c r="B10" s="199">
        <v>7</v>
      </c>
      <c r="C10" s="199">
        <v>5</v>
      </c>
      <c r="D10" s="199">
        <v>2</v>
      </c>
      <c r="E10" s="199">
        <v>2</v>
      </c>
      <c r="F10" s="200" t="s">
        <v>85</v>
      </c>
      <c r="G10" s="200" t="s">
        <v>85</v>
      </c>
      <c r="H10" s="200" t="s">
        <v>85</v>
      </c>
      <c r="I10" s="200" t="s">
        <v>85</v>
      </c>
      <c r="J10" s="200" t="s">
        <v>85</v>
      </c>
    </row>
    <row r="11" spans="1:12">
      <c r="A11" s="866" t="s">
        <v>177</v>
      </c>
      <c r="B11" s="199">
        <v>7</v>
      </c>
      <c r="C11" s="199">
        <v>5</v>
      </c>
      <c r="D11" s="199">
        <v>2</v>
      </c>
      <c r="E11" s="199">
        <v>2</v>
      </c>
      <c r="F11" s="200" t="s">
        <v>85</v>
      </c>
      <c r="G11" s="200" t="s">
        <v>85</v>
      </c>
      <c r="H11" s="200" t="s">
        <v>85</v>
      </c>
      <c r="I11" s="200" t="s">
        <v>85</v>
      </c>
      <c r="J11" s="200" t="s">
        <v>85</v>
      </c>
    </row>
    <row r="12" spans="1:12">
      <c r="A12" s="866" t="s">
        <v>766</v>
      </c>
      <c r="B12" s="199">
        <v>9</v>
      </c>
      <c r="C12" s="199">
        <v>6</v>
      </c>
      <c r="D12" s="199">
        <v>2</v>
      </c>
      <c r="E12" s="199">
        <v>2</v>
      </c>
      <c r="F12" s="200" t="s">
        <v>85</v>
      </c>
      <c r="G12" s="200" t="s">
        <v>85</v>
      </c>
      <c r="H12" s="200" t="s">
        <v>85</v>
      </c>
      <c r="I12" s="746">
        <v>1</v>
      </c>
      <c r="J12" s="200" t="s">
        <v>85</v>
      </c>
    </row>
    <row r="13" spans="1:12">
      <c r="A13" s="866" t="s">
        <v>732</v>
      </c>
      <c r="B13" s="199">
        <v>9</v>
      </c>
      <c r="C13" s="199">
        <v>6</v>
      </c>
      <c r="D13" s="199">
        <v>2</v>
      </c>
      <c r="E13" s="199">
        <v>2</v>
      </c>
      <c r="F13" s="200" t="s">
        <v>85</v>
      </c>
      <c r="G13" s="1008" t="s">
        <v>85</v>
      </c>
      <c r="H13" s="1008" t="s">
        <v>85</v>
      </c>
      <c r="I13" s="746">
        <v>1</v>
      </c>
      <c r="J13" s="1008" t="s">
        <v>85</v>
      </c>
      <c r="K13" s="197" t="s">
        <v>72</v>
      </c>
      <c r="L13" s="197" t="s">
        <v>72</v>
      </c>
    </row>
    <row r="14" spans="1:12">
      <c r="A14" s="866" t="s">
        <v>831</v>
      </c>
      <c r="B14" s="199">
        <v>9</v>
      </c>
      <c r="C14" s="199">
        <v>6</v>
      </c>
      <c r="D14" s="199">
        <v>2</v>
      </c>
      <c r="E14" s="199">
        <v>2</v>
      </c>
      <c r="F14" s="200" t="s">
        <v>85</v>
      </c>
      <c r="G14" s="1008" t="s">
        <v>85</v>
      </c>
      <c r="H14" s="746">
        <v>2</v>
      </c>
      <c r="I14" s="746">
        <v>2</v>
      </c>
      <c r="J14" s="746">
        <v>1</v>
      </c>
    </row>
    <row r="15" spans="1:12" ht="15" customHeight="1">
      <c r="A15" s="1250" t="s">
        <v>204</v>
      </c>
      <c r="B15" s="1250"/>
      <c r="C15" s="1250"/>
      <c r="D15" s="1250"/>
      <c r="E15" s="1250"/>
      <c r="F15" s="1250"/>
      <c r="G15" s="1250"/>
      <c r="H15" s="1250"/>
      <c r="I15" s="1250"/>
      <c r="J15" s="1250"/>
      <c r="L15" s="197" t="s">
        <v>72</v>
      </c>
    </row>
    <row r="16" spans="1:12">
      <c r="A16" s="866" t="s">
        <v>16</v>
      </c>
      <c r="B16" s="199">
        <v>28</v>
      </c>
      <c r="C16" s="199">
        <v>6</v>
      </c>
      <c r="D16" s="199">
        <v>3</v>
      </c>
      <c r="E16" s="199">
        <v>7</v>
      </c>
      <c r="F16" s="200" t="s">
        <v>85</v>
      </c>
      <c r="G16" s="200" t="s">
        <v>85</v>
      </c>
      <c r="H16" s="200" t="s">
        <v>85</v>
      </c>
      <c r="I16" s="200" t="s">
        <v>85</v>
      </c>
      <c r="J16" s="200" t="s">
        <v>85</v>
      </c>
    </row>
    <row r="17" spans="1:13">
      <c r="A17" s="866" t="s">
        <v>17</v>
      </c>
      <c r="B17" s="199">
        <v>26</v>
      </c>
      <c r="C17" s="199">
        <v>5</v>
      </c>
      <c r="D17" s="199">
        <v>4</v>
      </c>
      <c r="E17" s="199">
        <v>7</v>
      </c>
      <c r="F17" s="200" t="s">
        <v>85</v>
      </c>
      <c r="G17" s="200" t="s">
        <v>85</v>
      </c>
      <c r="H17" s="200" t="s">
        <v>85</v>
      </c>
      <c r="I17" s="200" t="s">
        <v>85</v>
      </c>
      <c r="J17" s="200" t="s">
        <v>85</v>
      </c>
    </row>
    <row r="18" spans="1:13">
      <c r="A18" s="866" t="s">
        <v>18</v>
      </c>
      <c r="B18" s="199">
        <v>21</v>
      </c>
      <c r="C18" s="199">
        <v>2</v>
      </c>
      <c r="D18" s="199">
        <v>2</v>
      </c>
      <c r="E18" s="199">
        <v>3</v>
      </c>
      <c r="F18" s="200" t="s">
        <v>85</v>
      </c>
      <c r="G18" s="200" t="s">
        <v>85</v>
      </c>
      <c r="H18" s="200" t="s">
        <v>85</v>
      </c>
      <c r="I18" s="200" t="s">
        <v>85</v>
      </c>
      <c r="J18" s="200" t="s">
        <v>85</v>
      </c>
    </row>
    <row r="19" spans="1:13">
      <c r="A19" s="866" t="s">
        <v>19</v>
      </c>
      <c r="B19" s="199">
        <v>26</v>
      </c>
      <c r="C19" s="199">
        <v>2</v>
      </c>
      <c r="D19" s="199">
        <v>2</v>
      </c>
      <c r="E19" s="199">
        <v>3</v>
      </c>
      <c r="F19" s="200" t="s">
        <v>85</v>
      </c>
      <c r="G19" s="200" t="s">
        <v>85</v>
      </c>
      <c r="H19" s="200" t="s">
        <v>85</v>
      </c>
      <c r="I19" s="200" t="s">
        <v>85</v>
      </c>
      <c r="J19" s="200" t="s">
        <v>85</v>
      </c>
    </row>
    <row r="20" spans="1:13">
      <c r="A20" s="866" t="s">
        <v>20</v>
      </c>
      <c r="B20" s="199">
        <v>25</v>
      </c>
      <c r="C20" s="199">
        <v>2</v>
      </c>
      <c r="D20" s="199">
        <v>2</v>
      </c>
      <c r="E20" s="199">
        <v>3</v>
      </c>
      <c r="F20" s="200" t="s">
        <v>85</v>
      </c>
      <c r="G20" s="200" t="s">
        <v>85</v>
      </c>
      <c r="H20" s="200" t="s">
        <v>85</v>
      </c>
      <c r="I20" s="200" t="s">
        <v>85</v>
      </c>
      <c r="J20" s="200" t="s">
        <v>85</v>
      </c>
    </row>
    <row r="21" spans="1:13">
      <c r="A21" s="866" t="s">
        <v>21</v>
      </c>
      <c r="B21" s="199">
        <v>20</v>
      </c>
      <c r="C21" s="199">
        <v>2</v>
      </c>
      <c r="D21" s="199">
        <v>2</v>
      </c>
      <c r="E21" s="199">
        <v>1</v>
      </c>
      <c r="F21" s="200" t="s">
        <v>85</v>
      </c>
      <c r="G21" s="200" t="s">
        <v>85</v>
      </c>
      <c r="H21" s="200" t="s">
        <v>85</v>
      </c>
      <c r="I21" s="200" t="s">
        <v>85</v>
      </c>
      <c r="J21" s="200" t="s">
        <v>85</v>
      </c>
    </row>
    <row r="22" spans="1:13">
      <c r="A22" s="866" t="s">
        <v>177</v>
      </c>
      <c r="B22" s="199">
        <v>20</v>
      </c>
      <c r="C22" s="199">
        <v>2</v>
      </c>
      <c r="D22" s="199">
        <v>2</v>
      </c>
      <c r="E22" s="199">
        <v>1</v>
      </c>
      <c r="F22" s="200" t="s">
        <v>85</v>
      </c>
      <c r="G22" s="200" t="s">
        <v>85</v>
      </c>
      <c r="H22" s="200" t="s">
        <v>85</v>
      </c>
      <c r="I22" s="200" t="s">
        <v>85</v>
      </c>
      <c r="J22" s="200" t="s">
        <v>85</v>
      </c>
    </row>
    <row r="23" spans="1:13">
      <c r="A23" s="866" t="s">
        <v>766</v>
      </c>
      <c r="B23" s="199">
        <v>22</v>
      </c>
      <c r="C23" s="199">
        <v>2</v>
      </c>
      <c r="D23" s="199">
        <v>1</v>
      </c>
      <c r="E23" s="199">
        <v>1</v>
      </c>
      <c r="F23" s="200" t="s">
        <v>85</v>
      </c>
      <c r="G23" s="746">
        <v>1</v>
      </c>
      <c r="H23" s="200" t="s">
        <v>85</v>
      </c>
      <c r="I23" s="200" t="s">
        <v>85</v>
      </c>
      <c r="J23" s="200" t="s">
        <v>85</v>
      </c>
    </row>
    <row r="24" spans="1:13">
      <c r="A24" s="866" t="s">
        <v>732</v>
      </c>
      <c r="B24" s="199">
        <v>22</v>
      </c>
      <c r="C24" s="199">
        <v>2</v>
      </c>
      <c r="D24" s="199">
        <v>1</v>
      </c>
      <c r="E24" s="199">
        <v>1</v>
      </c>
      <c r="F24" s="200" t="s">
        <v>85</v>
      </c>
      <c r="G24" s="1008" t="s">
        <v>85</v>
      </c>
      <c r="H24" s="1008" t="s">
        <v>85</v>
      </c>
      <c r="I24" s="1008" t="s">
        <v>85</v>
      </c>
      <c r="J24" s="1008" t="s">
        <v>85</v>
      </c>
    </row>
    <row r="25" spans="1:13">
      <c r="A25" s="866" t="s">
        <v>831</v>
      </c>
      <c r="B25" s="199">
        <v>20</v>
      </c>
      <c r="C25" s="199">
        <v>2</v>
      </c>
      <c r="D25" s="199">
        <v>1</v>
      </c>
      <c r="E25" s="199">
        <v>1</v>
      </c>
      <c r="F25" s="200" t="s">
        <v>85</v>
      </c>
      <c r="G25" s="746">
        <v>5</v>
      </c>
      <c r="H25" s="200" t="s">
        <v>85</v>
      </c>
      <c r="I25" s="200" t="s">
        <v>85</v>
      </c>
      <c r="J25" s="200" t="s">
        <v>85</v>
      </c>
    </row>
    <row r="26" spans="1:13" s="255" customFormat="1" ht="15" customHeight="1">
      <c r="A26" s="1252" t="s">
        <v>205</v>
      </c>
      <c r="B26" s="1252"/>
      <c r="C26" s="1252"/>
      <c r="D26" s="1252"/>
      <c r="E26" s="1252"/>
      <c r="F26" s="1252"/>
      <c r="G26" s="1252"/>
      <c r="H26" s="1252"/>
      <c r="I26" s="1252"/>
      <c r="J26" s="1252"/>
      <c r="L26" s="255" t="s">
        <v>72</v>
      </c>
      <c r="M26" s="255" t="s">
        <v>72</v>
      </c>
    </row>
    <row r="27" spans="1:13">
      <c r="A27" s="866" t="s">
        <v>16</v>
      </c>
      <c r="B27" s="200">
        <v>17</v>
      </c>
      <c r="C27" s="200">
        <v>5</v>
      </c>
      <c r="D27" s="200">
        <v>2</v>
      </c>
      <c r="E27" s="200" t="s">
        <v>85</v>
      </c>
      <c r="F27" s="200" t="s">
        <v>85</v>
      </c>
      <c r="G27" s="200" t="s">
        <v>85</v>
      </c>
      <c r="H27" s="200" t="s">
        <v>85</v>
      </c>
      <c r="I27" s="200" t="s">
        <v>85</v>
      </c>
      <c r="J27" s="200" t="s">
        <v>85</v>
      </c>
    </row>
    <row r="28" spans="1:13">
      <c r="A28" s="866" t="s">
        <v>17</v>
      </c>
      <c r="B28" s="200">
        <v>21</v>
      </c>
      <c r="C28" s="200">
        <v>5</v>
      </c>
      <c r="D28" s="200">
        <v>2</v>
      </c>
      <c r="E28" s="200" t="s">
        <v>85</v>
      </c>
      <c r="F28" s="200" t="s">
        <v>85</v>
      </c>
      <c r="G28" s="200" t="s">
        <v>85</v>
      </c>
      <c r="H28" s="200" t="s">
        <v>85</v>
      </c>
      <c r="I28" s="200" t="s">
        <v>85</v>
      </c>
      <c r="J28" s="200" t="s">
        <v>85</v>
      </c>
    </row>
    <row r="29" spans="1:13">
      <c r="A29" s="866" t="s">
        <v>18</v>
      </c>
      <c r="B29" s="200">
        <v>14</v>
      </c>
      <c r="C29" s="200">
        <v>5</v>
      </c>
      <c r="D29" s="200">
        <v>2</v>
      </c>
      <c r="E29" s="200" t="s">
        <v>85</v>
      </c>
      <c r="F29" s="200" t="s">
        <v>85</v>
      </c>
      <c r="G29" s="200" t="s">
        <v>85</v>
      </c>
      <c r="H29" s="200" t="s">
        <v>85</v>
      </c>
      <c r="I29" s="200" t="s">
        <v>85</v>
      </c>
      <c r="J29" s="200" t="s">
        <v>85</v>
      </c>
    </row>
    <row r="30" spans="1:13">
      <c r="A30" s="866" t="s">
        <v>19</v>
      </c>
      <c r="B30" s="200">
        <v>14</v>
      </c>
      <c r="C30" s="200">
        <v>5</v>
      </c>
      <c r="D30" s="200">
        <v>1</v>
      </c>
      <c r="E30" s="200" t="s">
        <v>85</v>
      </c>
      <c r="F30" s="200" t="s">
        <v>85</v>
      </c>
      <c r="G30" s="200" t="s">
        <v>85</v>
      </c>
      <c r="H30" s="200" t="s">
        <v>85</v>
      </c>
      <c r="I30" s="200" t="s">
        <v>85</v>
      </c>
      <c r="J30" s="200" t="s">
        <v>85</v>
      </c>
    </row>
    <row r="31" spans="1:13">
      <c r="A31" s="866" t="s">
        <v>20</v>
      </c>
      <c r="B31" s="200">
        <v>14</v>
      </c>
      <c r="C31" s="200" t="s">
        <v>85</v>
      </c>
      <c r="D31" s="200" t="s">
        <v>85</v>
      </c>
      <c r="E31" s="200" t="s">
        <v>85</v>
      </c>
      <c r="F31" s="200" t="s">
        <v>85</v>
      </c>
      <c r="G31" s="200" t="s">
        <v>85</v>
      </c>
      <c r="H31" s="200" t="s">
        <v>85</v>
      </c>
      <c r="I31" s="200" t="s">
        <v>85</v>
      </c>
      <c r="J31" s="200" t="s">
        <v>85</v>
      </c>
    </row>
    <row r="32" spans="1:13">
      <c r="A32" s="866" t="s">
        <v>21</v>
      </c>
      <c r="B32" s="200">
        <v>13</v>
      </c>
      <c r="C32" s="200" t="s">
        <v>85</v>
      </c>
      <c r="D32" s="200" t="s">
        <v>85</v>
      </c>
      <c r="E32" s="200" t="s">
        <v>85</v>
      </c>
      <c r="F32" s="200" t="s">
        <v>85</v>
      </c>
      <c r="G32" s="200" t="s">
        <v>85</v>
      </c>
      <c r="H32" s="200" t="s">
        <v>85</v>
      </c>
      <c r="I32" s="200" t="s">
        <v>85</v>
      </c>
      <c r="J32" s="200" t="s">
        <v>85</v>
      </c>
    </row>
    <row r="33" spans="1:10">
      <c r="A33" s="866" t="s">
        <v>177</v>
      </c>
      <c r="B33" s="200">
        <v>13</v>
      </c>
      <c r="C33" s="200" t="s">
        <v>85</v>
      </c>
      <c r="D33" s="200" t="s">
        <v>85</v>
      </c>
      <c r="E33" s="200" t="s">
        <v>85</v>
      </c>
      <c r="F33" s="200" t="s">
        <v>85</v>
      </c>
      <c r="G33" s="200" t="s">
        <v>85</v>
      </c>
      <c r="H33" s="200" t="s">
        <v>85</v>
      </c>
      <c r="I33" s="200" t="s">
        <v>85</v>
      </c>
      <c r="J33" s="200" t="s">
        <v>85</v>
      </c>
    </row>
    <row r="34" spans="1:10">
      <c r="A34" s="866" t="s">
        <v>766</v>
      </c>
      <c r="B34" s="200">
        <v>0</v>
      </c>
      <c r="C34" s="200" t="s">
        <v>85</v>
      </c>
      <c r="D34" s="200" t="s">
        <v>85</v>
      </c>
      <c r="E34" s="200" t="s">
        <v>85</v>
      </c>
      <c r="F34" s="200" t="s">
        <v>85</v>
      </c>
      <c r="G34" s="200" t="s">
        <v>85</v>
      </c>
      <c r="H34" s="200" t="s">
        <v>85</v>
      </c>
      <c r="I34" s="200" t="s">
        <v>85</v>
      </c>
      <c r="J34" s="200" t="s">
        <v>85</v>
      </c>
    </row>
    <row r="35" spans="1:10">
      <c r="A35" s="866" t="s">
        <v>732</v>
      </c>
      <c r="B35" s="200">
        <v>12</v>
      </c>
      <c r="C35" s="200" t="s">
        <v>85</v>
      </c>
      <c r="D35" s="200" t="s">
        <v>85</v>
      </c>
      <c r="E35" s="200" t="s">
        <v>85</v>
      </c>
      <c r="F35" s="200" t="s">
        <v>85</v>
      </c>
      <c r="G35" s="200" t="s">
        <v>85</v>
      </c>
      <c r="H35" s="200" t="s">
        <v>85</v>
      </c>
      <c r="I35" s="200" t="s">
        <v>85</v>
      </c>
      <c r="J35" s="200" t="s">
        <v>85</v>
      </c>
    </row>
    <row r="36" spans="1:10">
      <c r="A36" s="866" t="s">
        <v>831</v>
      </c>
      <c r="B36" s="200">
        <v>11</v>
      </c>
      <c r="C36" s="200" t="s">
        <v>85</v>
      </c>
      <c r="D36" s="200" t="s">
        <v>85</v>
      </c>
      <c r="E36" s="200" t="s">
        <v>85</v>
      </c>
      <c r="F36" s="200" t="s">
        <v>85</v>
      </c>
      <c r="G36" s="200" t="s">
        <v>85</v>
      </c>
      <c r="H36" s="200" t="s">
        <v>85</v>
      </c>
      <c r="I36" s="200" t="s">
        <v>85</v>
      </c>
      <c r="J36" s="200" t="s">
        <v>85</v>
      </c>
    </row>
    <row r="37" spans="1:10" s="867" customFormat="1" ht="15" customHeight="1">
      <c r="A37" s="1252" t="s">
        <v>206</v>
      </c>
      <c r="B37" s="1252"/>
      <c r="C37" s="1252"/>
      <c r="D37" s="1252"/>
      <c r="E37" s="1252"/>
      <c r="F37" s="1252"/>
      <c r="G37" s="1252"/>
      <c r="H37" s="1252"/>
      <c r="I37" s="1252"/>
      <c r="J37" s="1252"/>
    </row>
    <row r="38" spans="1:10">
      <c r="A38" s="866" t="s">
        <v>16</v>
      </c>
      <c r="B38" s="200">
        <v>1</v>
      </c>
      <c r="C38" s="200" t="s">
        <v>85</v>
      </c>
      <c r="D38" s="200" t="s">
        <v>85</v>
      </c>
      <c r="E38" s="200" t="s">
        <v>85</v>
      </c>
      <c r="F38" s="200" t="s">
        <v>85</v>
      </c>
      <c r="G38" s="200" t="s">
        <v>85</v>
      </c>
      <c r="H38" s="200" t="s">
        <v>85</v>
      </c>
      <c r="I38" s="200" t="s">
        <v>85</v>
      </c>
      <c r="J38" s="200" t="s">
        <v>85</v>
      </c>
    </row>
    <row r="39" spans="1:10">
      <c r="A39" s="866" t="s">
        <v>17</v>
      </c>
      <c r="B39" s="200">
        <v>1</v>
      </c>
      <c r="C39" s="200" t="s">
        <v>85</v>
      </c>
      <c r="D39" s="200" t="s">
        <v>85</v>
      </c>
      <c r="E39" s="200" t="s">
        <v>85</v>
      </c>
      <c r="F39" s="200" t="s">
        <v>85</v>
      </c>
      <c r="G39" s="200" t="s">
        <v>85</v>
      </c>
      <c r="H39" s="200" t="s">
        <v>85</v>
      </c>
      <c r="I39" s="200" t="s">
        <v>85</v>
      </c>
      <c r="J39" s="200" t="s">
        <v>85</v>
      </c>
    </row>
    <row r="40" spans="1:10">
      <c r="A40" s="866" t="s">
        <v>18</v>
      </c>
      <c r="B40" s="200">
        <v>1</v>
      </c>
      <c r="C40" s="200" t="s">
        <v>85</v>
      </c>
      <c r="D40" s="200" t="s">
        <v>85</v>
      </c>
      <c r="E40" s="200" t="s">
        <v>85</v>
      </c>
      <c r="F40" s="200" t="s">
        <v>85</v>
      </c>
      <c r="G40" s="200" t="s">
        <v>85</v>
      </c>
      <c r="H40" s="200" t="s">
        <v>85</v>
      </c>
      <c r="I40" s="200" t="s">
        <v>85</v>
      </c>
      <c r="J40" s="200" t="s">
        <v>85</v>
      </c>
    </row>
    <row r="41" spans="1:10">
      <c r="A41" s="866" t="s">
        <v>19</v>
      </c>
      <c r="B41" s="200">
        <v>1</v>
      </c>
      <c r="C41" s="200" t="s">
        <v>85</v>
      </c>
      <c r="D41" s="200" t="s">
        <v>85</v>
      </c>
      <c r="E41" s="200" t="s">
        <v>85</v>
      </c>
      <c r="F41" s="200" t="s">
        <v>85</v>
      </c>
      <c r="G41" s="200" t="s">
        <v>85</v>
      </c>
      <c r="H41" s="200" t="s">
        <v>85</v>
      </c>
      <c r="I41" s="200" t="s">
        <v>85</v>
      </c>
      <c r="J41" s="200" t="s">
        <v>85</v>
      </c>
    </row>
    <row r="42" spans="1:10">
      <c r="A42" s="866" t="s">
        <v>20</v>
      </c>
      <c r="B42" s="200">
        <v>1</v>
      </c>
      <c r="C42" s="200" t="s">
        <v>85</v>
      </c>
      <c r="D42" s="200" t="s">
        <v>85</v>
      </c>
      <c r="E42" s="200" t="s">
        <v>85</v>
      </c>
      <c r="F42" s="200" t="s">
        <v>85</v>
      </c>
      <c r="G42" s="200" t="s">
        <v>85</v>
      </c>
      <c r="H42" s="200" t="s">
        <v>85</v>
      </c>
      <c r="I42" s="200" t="s">
        <v>85</v>
      </c>
      <c r="J42" s="200" t="s">
        <v>85</v>
      </c>
    </row>
    <row r="43" spans="1:10">
      <c r="A43" s="866" t="s">
        <v>21</v>
      </c>
      <c r="B43" s="200">
        <v>1</v>
      </c>
      <c r="C43" s="200" t="s">
        <v>85</v>
      </c>
      <c r="D43" s="200" t="s">
        <v>85</v>
      </c>
      <c r="E43" s="200" t="s">
        <v>85</v>
      </c>
      <c r="F43" s="200" t="s">
        <v>85</v>
      </c>
      <c r="G43" s="200" t="s">
        <v>85</v>
      </c>
      <c r="H43" s="200" t="s">
        <v>85</v>
      </c>
      <c r="I43" s="200" t="s">
        <v>85</v>
      </c>
      <c r="J43" s="200" t="s">
        <v>85</v>
      </c>
    </row>
    <row r="44" spans="1:10">
      <c r="A44" s="866" t="s">
        <v>734</v>
      </c>
      <c r="B44" s="200">
        <v>1</v>
      </c>
      <c r="C44" s="200" t="s">
        <v>85</v>
      </c>
      <c r="D44" s="200" t="s">
        <v>85</v>
      </c>
      <c r="E44" s="200" t="s">
        <v>85</v>
      </c>
      <c r="F44" s="200" t="s">
        <v>85</v>
      </c>
      <c r="G44" s="200" t="s">
        <v>85</v>
      </c>
      <c r="H44" s="200" t="s">
        <v>85</v>
      </c>
      <c r="I44" s="200" t="s">
        <v>85</v>
      </c>
      <c r="J44" s="200" t="s">
        <v>85</v>
      </c>
    </row>
    <row r="45" spans="1:10">
      <c r="A45" s="866" t="s">
        <v>766</v>
      </c>
      <c r="B45" s="200" t="s">
        <v>85</v>
      </c>
      <c r="C45" s="200" t="s">
        <v>85</v>
      </c>
      <c r="D45" s="200" t="s">
        <v>85</v>
      </c>
      <c r="E45" s="200" t="s">
        <v>85</v>
      </c>
      <c r="F45" s="200" t="s">
        <v>85</v>
      </c>
      <c r="G45" s="200" t="s">
        <v>85</v>
      </c>
      <c r="H45" s="200" t="s">
        <v>85</v>
      </c>
      <c r="I45" s="200" t="s">
        <v>85</v>
      </c>
      <c r="J45" s="200" t="s">
        <v>85</v>
      </c>
    </row>
    <row r="46" spans="1:10">
      <c r="A46" s="866" t="s">
        <v>732</v>
      </c>
      <c r="B46" s="200">
        <v>1</v>
      </c>
      <c r="C46" s="200" t="s">
        <v>85</v>
      </c>
      <c r="D46" s="200" t="s">
        <v>85</v>
      </c>
      <c r="E46" s="200" t="s">
        <v>85</v>
      </c>
      <c r="F46" s="200" t="s">
        <v>85</v>
      </c>
      <c r="G46" s="200" t="s">
        <v>85</v>
      </c>
      <c r="H46" s="200" t="s">
        <v>85</v>
      </c>
      <c r="I46" s="200" t="s">
        <v>85</v>
      </c>
      <c r="J46" s="200" t="s">
        <v>85</v>
      </c>
    </row>
    <row r="47" spans="1:10">
      <c r="A47" s="866" t="s">
        <v>831</v>
      </c>
      <c r="B47" s="200" t="s">
        <v>85</v>
      </c>
      <c r="C47" s="200" t="s">
        <v>85</v>
      </c>
      <c r="D47" s="200" t="s">
        <v>85</v>
      </c>
      <c r="E47" s="200" t="s">
        <v>85</v>
      </c>
      <c r="F47" s="200" t="s">
        <v>85</v>
      </c>
      <c r="G47" s="200" t="s">
        <v>85</v>
      </c>
      <c r="H47" s="200" t="s">
        <v>85</v>
      </c>
      <c r="I47" s="200" t="s">
        <v>85</v>
      </c>
      <c r="J47" s="200" t="s">
        <v>85</v>
      </c>
    </row>
    <row r="48" spans="1:10" s="867" customFormat="1" ht="15" customHeight="1">
      <c r="A48" s="1252" t="s">
        <v>735</v>
      </c>
      <c r="B48" s="1252"/>
      <c r="C48" s="1252"/>
      <c r="D48" s="1252"/>
      <c r="E48" s="1252"/>
      <c r="F48" s="1252"/>
      <c r="G48" s="1252"/>
      <c r="H48" s="1252"/>
      <c r="I48" s="1252"/>
      <c r="J48" s="1252"/>
    </row>
    <row r="49" spans="1:10">
      <c r="A49" s="866" t="s">
        <v>16</v>
      </c>
      <c r="B49" s="200">
        <v>1</v>
      </c>
      <c r="C49" s="200" t="s">
        <v>85</v>
      </c>
      <c r="D49" s="200" t="s">
        <v>85</v>
      </c>
      <c r="E49" s="200" t="s">
        <v>85</v>
      </c>
      <c r="F49" s="200" t="s">
        <v>85</v>
      </c>
      <c r="G49" s="200" t="s">
        <v>85</v>
      </c>
      <c r="H49" s="200" t="s">
        <v>85</v>
      </c>
      <c r="I49" s="200" t="s">
        <v>85</v>
      </c>
      <c r="J49" s="200" t="s">
        <v>85</v>
      </c>
    </row>
    <row r="50" spans="1:10">
      <c r="A50" s="866" t="s">
        <v>17</v>
      </c>
      <c r="B50" s="200">
        <v>1</v>
      </c>
      <c r="C50" s="200" t="s">
        <v>85</v>
      </c>
      <c r="D50" s="200" t="s">
        <v>85</v>
      </c>
      <c r="E50" s="200" t="s">
        <v>85</v>
      </c>
      <c r="F50" s="200" t="s">
        <v>85</v>
      </c>
      <c r="G50" s="200" t="s">
        <v>85</v>
      </c>
      <c r="H50" s="200" t="s">
        <v>85</v>
      </c>
      <c r="I50" s="200" t="s">
        <v>85</v>
      </c>
      <c r="J50" s="200" t="s">
        <v>85</v>
      </c>
    </row>
    <row r="51" spans="1:10">
      <c r="A51" s="866" t="s">
        <v>18</v>
      </c>
      <c r="B51" s="200">
        <v>1</v>
      </c>
      <c r="C51" s="200" t="s">
        <v>85</v>
      </c>
      <c r="D51" s="200" t="s">
        <v>85</v>
      </c>
      <c r="E51" s="200" t="s">
        <v>85</v>
      </c>
      <c r="F51" s="200" t="s">
        <v>85</v>
      </c>
      <c r="G51" s="200" t="s">
        <v>85</v>
      </c>
      <c r="H51" s="200" t="s">
        <v>85</v>
      </c>
      <c r="I51" s="200" t="s">
        <v>85</v>
      </c>
      <c r="J51" s="200" t="s">
        <v>85</v>
      </c>
    </row>
    <row r="52" spans="1:10">
      <c r="A52" s="866" t="s">
        <v>19</v>
      </c>
      <c r="B52" s="200">
        <v>1</v>
      </c>
      <c r="C52" s="200" t="s">
        <v>85</v>
      </c>
      <c r="D52" s="200" t="s">
        <v>85</v>
      </c>
      <c r="E52" s="200" t="s">
        <v>85</v>
      </c>
      <c r="F52" s="200" t="s">
        <v>85</v>
      </c>
      <c r="G52" s="200" t="s">
        <v>85</v>
      </c>
      <c r="H52" s="200" t="s">
        <v>85</v>
      </c>
      <c r="I52" s="200" t="s">
        <v>85</v>
      </c>
      <c r="J52" s="200" t="s">
        <v>85</v>
      </c>
    </row>
    <row r="53" spans="1:10">
      <c r="A53" s="866" t="s">
        <v>20</v>
      </c>
      <c r="B53" s="200">
        <v>1</v>
      </c>
      <c r="C53" s="200" t="s">
        <v>85</v>
      </c>
      <c r="D53" s="200" t="s">
        <v>85</v>
      </c>
      <c r="E53" s="200" t="s">
        <v>85</v>
      </c>
      <c r="F53" s="200" t="s">
        <v>85</v>
      </c>
      <c r="G53" s="200" t="s">
        <v>85</v>
      </c>
      <c r="H53" s="200" t="s">
        <v>85</v>
      </c>
      <c r="I53" s="200" t="s">
        <v>85</v>
      </c>
      <c r="J53" s="200" t="s">
        <v>85</v>
      </c>
    </row>
    <row r="54" spans="1:10">
      <c r="A54" s="866" t="s">
        <v>21</v>
      </c>
      <c r="B54" s="200">
        <v>1</v>
      </c>
      <c r="C54" s="200" t="s">
        <v>85</v>
      </c>
      <c r="D54" s="200" t="s">
        <v>85</v>
      </c>
      <c r="E54" s="200" t="s">
        <v>85</v>
      </c>
      <c r="F54" s="200" t="s">
        <v>85</v>
      </c>
      <c r="G54" s="200" t="s">
        <v>85</v>
      </c>
      <c r="H54" s="200" t="s">
        <v>85</v>
      </c>
      <c r="I54" s="200" t="s">
        <v>85</v>
      </c>
      <c r="J54" s="200" t="s">
        <v>85</v>
      </c>
    </row>
    <row r="55" spans="1:10">
      <c r="A55" s="866" t="s">
        <v>177</v>
      </c>
      <c r="B55" s="200">
        <v>1</v>
      </c>
      <c r="C55" s="200" t="s">
        <v>85</v>
      </c>
      <c r="D55" s="200" t="s">
        <v>85</v>
      </c>
      <c r="E55" s="200" t="s">
        <v>85</v>
      </c>
      <c r="F55" s="200" t="s">
        <v>85</v>
      </c>
      <c r="G55" s="200" t="s">
        <v>85</v>
      </c>
      <c r="H55" s="200" t="s">
        <v>85</v>
      </c>
      <c r="I55" s="200" t="s">
        <v>85</v>
      </c>
      <c r="J55" s="200" t="s">
        <v>85</v>
      </c>
    </row>
    <row r="56" spans="1:10">
      <c r="A56" s="866" t="s">
        <v>766</v>
      </c>
      <c r="B56" s="200" t="s">
        <v>85</v>
      </c>
      <c r="C56" s="200" t="s">
        <v>85</v>
      </c>
      <c r="D56" s="200" t="s">
        <v>85</v>
      </c>
      <c r="E56" s="200" t="s">
        <v>85</v>
      </c>
      <c r="F56" s="200" t="s">
        <v>85</v>
      </c>
      <c r="G56" s="200" t="s">
        <v>85</v>
      </c>
      <c r="H56" s="200" t="s">
        <v>85</v>
      </c>
      <c r="I56" s="200" t="s">
        <v>85</v>
      </c>
      <c r="J56" s="200" t="s">
        <v>85</v>
      </c>
    </row>
    <row r="57" spans="1:10">
      <c r="A57" s="866" t="s">
        <v>732</v>
      </c>
      <c r="B57" s="200">
        <v>1</v>
      </c>
      <c r="C57" s="200" t="s">
        <v>85</v>
      </c>
      <c r="D57" s="200" t="s">
        <v>85</v>
      </c>
      <c r="E57" s="200" t="s">
        <v>85</v>
      </c>
      <c r="F57" s="200" t="s">
        <v>85</v>
      </c>
      <c r="G57" s="200" t="s">
        <v>85</v>
      </c>
      <c r="H57" s="200" t="s">
        <v>85</v>
      </c>
      <c r="I57" s="200" t="s">
        <v>85</v>
      </c>
      <c r="J57" s="200" t="s">
        <v>85</v>
      </c>
    </row>
    <row r="58" spans="1:10">
      <c r="A58" s="866" t="s">
        <v>831</v>
      </c>
      <c r="B58" s="200" t="s">
        <v>85</v>
      </c>
      <c r="C58" s="200" t="s">
        <v>85</v>
      </c>
      <c r="D58" s="200" t="s">
        <v>85</v>
      </c>
      <c r="E58" s="200" t="s">
        <v>85</v>
      </c>
      <c r="F58" s="200" t="s">
        <v>85</v>
      </c>
      <c r="G58" s="200" t="s">
        <v>85</v>
      </c>
      <c r="H58" s="200" t="s">
        <v>85</v>
      </c>
      <c r="I58" s="200" t="s">
        <v>85</v>
      </c>
      <c r="J58" s="200" t="s">
        <v>85</v>
      </c>
    </row>
    <row r="59" spans="1:10" s="867" customFormat="1" ht="15" customHeight="1">
      <c r="A59" s="1252" t="s">
        <v>733</v>
      </c>
      <c r="B59" s="1252"/>
      <c r="C59" s="1252"/>
      <c r="D59" s="1252"/>
      <c r="E59" s="1252"/>
      <c r="F59" s="1252"/>
      <c r="G59" s="1252"/>
      <c r="H59" s="1252"/>
      <c r="I59" s="1252"/>
      <c r="J59" s="1252"/>
    </row>
    <row r="60" spans="1:10">
      <c r="A60" s="866" t="s">
        <v>16</v>
      </c>
      <c r="B60" s="200" t="s">
        <v>85</v>
      </c>
      <c r="C60" s="200" t="s">
        <v>85</v>
      </c>
      <c r="D60" s="200" t="s">
        <v>85</v>
      </c>
      <c r="E60" s="200" t="s">
        <v>85</v>
      </c>
      <c r="F60" s="200" t="s">
        <v>85</v>
      </c>
      <c r="G60" s="200" t="s">
        <v>85</v>
      </c>
      <c r="H60" s="200" t="s">
        <v>85</v>
      </c>
      <c r="I60" s="200" t="s">
        <v>85</v>
      </c>
      <c r="J60" s="200" t="s">
        <v>85</v>
      </c>
    </row>
    <row r="61" spans="1:10">
      <c r="A61" s="866" t="s">
        <v>17</v>
      </c>
      <c r="B61" s="200" t="s">
        <v>85</v>
      </c>
      <c r="C61" s="200" t="s">
        <v>85</v>
      </c>
      <c r="D61" s="200" t="s">
        <v>85</v>
      </c>
      <c r="E61" s="200" t="s">
        <v>85</v>
      </c>
      <c r="F61" s="200" t="s">
        <v>85</v>
      </c>
      <c r="G61" s="200" t="s">
        <v>85</v>
      </c>
      <c r="H61" s="200" t="s">
        <v>85</v>
      </c>
      <c r="I61" s="200" t="s">
        <v>85</v>
      </c>
      <c r="J61" s="200" t="s">
        <v>85</v>
      </c>
    </row>
    <row r="62" spans="1:10" s="201" customFormat="1" ht="12">
      <c r="A62" s="866" t="s">
        <v>18</v>
      </c>
      <c r="B62" s="200" t="s">
        <v>85</v>
      </c>
      <c r="C62" s="200" t="s">
        <v>85</v>
      </c>
      <c r="D62" s="200" t="s">
        <v>85</v>
      </c>
      <c r="E62" s="200" t="s">
        <v>85</v>
      </c>
      <c r="F62" s="200" t="s">
        <v>85</v>
      </c>
      <c r="G62" s="200" t="s">
        <v>85</v>
      </c>
      <c r="H62" s="200" t="s">
        <v>85</v>
      </c>
      <c r="I62" s="200" t="s">
        <v>85</v>
      </c>
      <c r="J62" s="200" t="s">
        <v>85</v>
      </c>
    </row>
    <row r="63" spans="1:10" s="203" customFormat="1" ht="14.25" customHeight="1">
      <c r="A63" s="866" t="s">
        <v>19</v>
      </c>
      <c r="B63" s="200" t="s">
        <v>85</v>
      </c>
      <c r="C63" s="200" t="s">
        <v>85</v>
      </c>
      <c r="D63" s="200" t="s">
        <v>85</v>
      </c>
      <c r="E63" s="200" t="s">
        <v>85</v>
      </c>
      <c r="F63" s="200" t="s">
        <v>85</v>
      </c>
      <c r="G63" s="200" t="s">
        <v>85</v>
      </c>
      <c r="H63" s="200" t="s">
        <v>85</v>
      </c>
      <c r="I63" s="200" t="s">
        <v>85</v>
      </c>
      <c r="J63" s="200" t="s">
        <v>85</v>
      </c>
    </row>
    <row r="64" spans="1:10">
      <c r="A64" s="866" t="s">
        <v>20</v>
      </c>
      <c r="B64" s="200" t="s">
        <v>85</v>
      </c>
      <c r="C64" s="200" t="s">
        <v>85</v>
      </c>
      <c r="D64" s="200" t="s">
        <v>85</v>
      </c>
      <c r="E64" s="200" t="s">
        <v>85</v>
      </c>
      <c r="F64" s="200" t="s">
        <v>85</v>
      </c>
      <c r="G64" s="200" t="s">
        <v>85</v>
      </c>
      <c r="H64" s="200" t="s">
        <v>85</v>
      </c>
      <c r="I64" s="200" t="s">
        <v>85</v>
      </c>
      <c r="J64" s="200" t="s">
        <v>85</v>
      </c>
    </row>
    <row r="65" spans="1:13">
      <c r="A65" s="866" t="s">
        <v>21</v>
      </c>
      <c r="B65" s="200" t="s">
        <v>85</v>
      </c>
      <c r="C65" s="200" t="s">
        <v>85</v>
      </c>
      <c r="D65" s="200" t="s">
        <v>85</v>
      </c>
      <c r="E65" s="200" t="s">
        <v>85</v>
      </c>
      <c r="F65" s="200" t="s">
        <v>85</v>
      </c>
      <c r="G65" s="200" t="s">
        <v>85</v>
      </c>
      <c r="H65" s="200" t="s">
        <v>85</v>
      </c>
      <c r="I65" s="200" t="s">
        <v>85</v>
      </c>
      <c r="J65" s="200" t="s">
        <v>85</v>
      </c>
    </row>
    <row r="66" spans="1:13">
      <c r="A66" s="866" t="s">
        <v>177</v>
      </c>
      <c r="B66" s="200" t="s">
        <v>85</v>
      </c>
      <c r="C66" s="200" t="s">
        <v>85</v>
      </c>
      <c r="D66" s="200" t="s">
        <v>85</v>
      </c>
      <c r="E66" s="200" t="s">
        <v>85</v>
      </c>
      <c r="F66" s="200" t="s">
        <v>85</v>
      </c>
      <c r="G66" s="200" t="s">
        <v>85</v>
      </c>
      <c r="H66" s="200" t="s">
        <v>85</v>
      </c>
      <c r="I66" s="200" t="s">
        <v>85</v>
      </c>
      <c r="J66" s="200" t="s">
        <v>85</v>
      </c>
    </row>
    <row r="67" spans="1:13">
      <c r="A67" s="866" t="s">
        <v>766</v>
      </c>
      <c r="B67" s="200" t="s">
        <v>85</v>
      </c>
      <c r="C67" s="200" t="s">
        <v>85</v>
      </c>
      <c r="D67" s="200" t="s">
        <v>85</v>
      </c>
      <c r="E67" s="200" t="s">
        <v>85</v>
      </c>
      <c r="F67" s="200">
        <v>1</v>
      </c>
      <c r="G67" s="200" t="s">
        <v>85</v>
      </c>
      <c r="H67" s="200" t="s">
        <v>85</v>
      </c>
      <c r="I67" s="200" t="s">
        <v>85</v>
      </c>
      <c r="J67" s="200" t="s">
        <v>85</v>
      </c>
    </row>
    <row r="68" spans="1:13">
      <c r="A68" s="866" t="s">
        <v>732</v>
      </c>
      <c r="B68" s="200" t="s">
        <v>85</v>
      </c>
      <c r="C68" s="200" t="s">
        <v>85</v>
      </c>
      <c r="D68" s="200" t="s">
        <v>85</v>
      </c>
      <c r="E68" s="200" t="s">
        <v>85</v>
      </c>
      <c r="F68" s="200">
        <v>1</v>
      </c>
      <c r="G68" s="1008" t="s">
        <v>85</v>
      </c>
      <c r="H68" s="1008" t="s">
        <v>85</v>
      </c>
      <c r="I68" s="1008" t="s">
        <v>85</v>
      </c>
      <c r="J68" s="1008" t="s">
        <v>85</v>
      </c>
    </row>
    <row r="69" spans="1:13">
      <c r="A69" s="866" t="s">
        <v>831</v>
      </c>
      <c r="B69" s="200">
        <v>11</v>
      </c>
      <c r="C69" s="200">
        <v>1</v>
      </c>
      <c r="D69" s="200" t="s">
        <v>85</v>
      </c>
      <c r="E69" s="200" t="s">
        <v>85</v>
      </c>
      <c r="F69" s="200">
        <v>1</v>
      </c>
      <c r="G69" s="1008" t="s">
        <v>85</v>
      </c>
      <c r="H69" s="1008" t="s">
        <v>85</v>
      </c>
      <c r="I69" s="1008" t="s">
        <v>85</v>
      </c>
      <c r="J69" s="1008" t="s">
        <v>85</v>
      </c>
    </row>
    <row r="70" spans="1:13" s="867" customFormat="1" ht="15" customHeight="1">
      <c r="A70" s="1252" t="s">
        <v>66</v>
      </c>
      <c r="B70" s="1252"/>
      <c r="C70" s="1252"/>
      <c r="D70" s="1252"/>
      <c r="E70" s="1252"/>
      <c r="F70" s="1252"/>
      <c r="G70" s="1252"/>
      <c r="H70" s="1252"/>
      <c r="I70" s="1252"/>
      <c r="J70" s="1252"/>
    </row>
    <row r="71" spans="1:13">
      <c r="A71" s="866" t="s">
        <v>16</v>
      </c>
      <c r="B71" s="200" t="s">
        <v>85</v>
      </c>
      <c r="C71" s="200" t="s">
        <v>85</v>
      </c>
      <c r="D71" s="200" t="s">
        <v>85</v>
      </c>
      <c r="E71" s="200" t="s">
        <v>85</v>
      </c>
      <c r="F71" s="200" t="s">
        <v>85</v>
      </c>
      <c r="G71" s="200" t="s">
        <v>85</v>
      </c>
      <c r="H71" s="200" t="s">
        <v>85</v>
      </c>
      <c r="I71" s="200" t="s">
        <v>85</v>
      </c>
      <c r="J71" s="200" t="s">
        <v>85</v>
      </c>
      <c r="M71" s="197" t="s">
        <v>72</v>
      </c>
    </row>
    <row r="72" spans="1:13">
      <c r="A72" s="866" t="s">
        <v>17</v>
      </c>
      <c r="B72" s="200" t="s">
        <v>85</v>
      </c>
      <c r="C72" s="200" t="s">
        <v>85</v>
      </c>
      <c r="D72" s="200" t="s">
        <v>85</v>
      </c>
      <c r="E72" s="200" t="s">
        <v>85</v>
      </c>
      <c r="F72" s="200" t="s">
        <v>85</v>
      </c>
      <c r="G72" s="200" t="s">
        <v>85</v>
      </c>
      <c r="H72" s="200" t="s">
        <v>85</v>
      </c>
      <c r="I72" s="200" t="s">
        <v>85</v>
      </c>
      <c r="J72" s="200" t="s">
        <v>85</v>
      </c>
    </row>
    <row r="73" spans="1:13" s="201" customFormat="1" ht="12">
      <c r="A73" s="866" t="s">
        <v>18</v>
      </c>
      <c r="B73" s="200" t="s">
        <v>85</v>
      </c>
      <c r="C73" s="200" t="s">
        <v>85</v>
      </c>
      <c r="D73" s="200" t="s">
        <v>85</v>
      </c>
      <c r="E73" s="200" t="s">
        <v>85</v>
      </c>
      <c r="F73" s="200" t="s">
        <v>85</v>
      </c>
      <c r="G73" s="200" t="s">
        <v>85</v>
      </c>
      <c r="H73" s="200" t="s">
        <v>85</v>
      </c>
      <c r="I73" s="200" t="s">
        <v>85</v>
      </c>
      <c r="J73" s="200" t="s">
        <v>85</v>
      </c>
    </row>
    <row r="74" spans="1:13" s="203" customFormat="1" ht="14.25" customHeight="1">
      <c r="A74" s="866" t="s">
        <v>19</v>
      </c>
      <c r="B74" s="200" t="s">
        <v>85</v>
      </c>
      <c r="C74" s="200" t="s">
        <v>85</v>
      </c>
      <c r="D74" s="200" t="s">
        <v>85</v>
      </c>
      <c r="E74" s="200" t="s">
        <v>85</v>
      </c>
      <c r="F74" s="200" t="s">
        <v>85</v>
      </c>
      <c r="G74" s="200" t="s">
        <v>85</v>
      </c>
      <c r="H74" s="200" t="s">
        <v>85</v>
      </c>
      <c r="I74" s="200" t="s">
        <v>85</v>
      </c>
      <c r="J74" s="200" t="s">
        <v>85</v>
      </c>
    </row>
    <row r="75" spans="1:13">
      <c r="A75" s="866" t="s">
        <v>20</v>
      </c>
      <c r="B75" s="200" t="s">
        <v>85</v>
      </c>
      <c r="C75" s="200" t="s">
        <v>85</v>
      </c>
      <c r="D75" s="200" t="s">
        <v>85</v>
      </c>
      <c r="E75" s="200" t="s">
        <v>85</v>
      </c>
      <c r="F75" s="200" t="s">
        <v>85</v>
      </c>
      <c r="G75" s="200" t="s">
        <v>85</v>
      </c>
      <c r="H75" s="200" t="s">
        <v>85</v>
      </c>
      <c r="I75" s="200" t="s">
        <v>85</v>
      </c>
      <c r="J75" s="200" t="s">
        <v>85</v>
      </c>
    </row>
    <row r="76" spans="1:13">
      <c r="A76" s="866" t="s">
        <v>21</v>
      </c>
      <c r="B76" s="200" t="s">
        <v>85</v>
      </c>
      <c r="C76" s="200" t="s">
        <v>85</v>
      </c>
      <c r="D76" s="200" t="s">
        <v>85</v>
      </c>
      <c r="E76" s="200" t="s">
        <v>85</v>
      </c>
      <c r="F76" s="200" t="s">
        <v>85</v>
      </c>
      <c r="G76" s="200" t="s">
        <v>85</v>
      </c>
      <c r="H76" s="200" t="s">
        <v>85</v>
      </c>
      <c r="I76" s="200" t="s">
        <v>85</v>
      </c>
      <c r="J76" s="200" t="s">
        <v>85</v>
      </c>
    </row>
    <row r="77" spans="1:13">
      <c r="A77" s="866" t="s">
        <v>177</v>
      </c>
      <c r="B77" s="200" t="s">
        <v>85</v>
      </c>
      <c r="C77" s="200" t="s">
        <v>85</v>
      </c>
      <c r="D77" s="200" t="s">
        <v>85</v>
      </c>
      <c r="E77" s="200" t="s">
        <v>85</v>
      </c>
      <c r="F77" s="200" t="s">
        <v>85</v>
      </c>
      <c r="G77" s="200" t="s">
        <v>85</v>
      </c>
      <c r="H77" s="200" t="s">
        <v>85</v>
      </c>
      <c r="I77" s="200" t="s">
        <v>85</v>
      </c>
      <c r="J77" s="200" t="s">
        <v>85</v>
      </c>
    </row>
    <row r="78" spans="1:13">
      <c r="A78" s="866" t="s">
        <v>766</v>
      </c>
      <c r="B78" s="200" t="s">
        <v>85</v>
      </c>
      <c r="C78" s="200" t="s">
        <v>85</v>
      </c>
      <c r="D78" s="200" t="s">
        <v>85</v>
      </c>
      <c r="E78" s="200" t="s">
        <v>85</v>
      </c>
      <c r="F78" s="200" t="s">
        <v>85</v>
      </c>
      <c r="G78" s="200" t="s">
        <v>85</v>
      </c>
      <c r="H78" s="200" t="s">
        <v>85</v>
      </c>
      <c r="I78" s="200" t="s">
        <v>85</v>
      </c>
      <c r="J78" s="200" t="s">
        <v>85</v>
      </c>
    </row>
    <row r="79" spans="1:13">
      <c r="A79" s="866" t="s">
        <v>732</v>
      </c>
      <c r="B79" s="200" t="s">
        <v>85</v>
      </c>
      <c r="C79" s="200" t="s">
        <v>85</v>
      </c>
      <c r="D79" s="200" t="s">
        <v>85</v>
      </c>
      <c r="E79" s="200" t="s">
        <v>85</v>
      </c>
      <c r="F79" s="200" t="s">
        <v>85</v>
      </c>
      <c r="G79" s="200" t="s">
        <v>85</v>
      </c>
      <c r="H79" s="200" t="s">
        <v>85</v>
      </c>
      <c r="I79" s="200" t="s">
        <v>85</v>
      </c>
      <c r="J79" s="200" t="s">
        <v>85</v>
      </c>
    </row>
    <row r="80" spans="1:13">
      <c r="A80" s="866" t="s">
        <v>831</v>
      </c>
      <c r="B80" s="200" t="s">
        <v>85</v>
      </c>
      <c r="C80" s="200">
        <v>1</v>
      </c>
      <c r="D80" s="200">
        <v>2</v>
      </c>
      <c r="E80" s="200">
        <v>1</v>
      </c>
      <c r="F80" s="200" t="s">
        <v>85</v>
      </c>
      <c r="G80" s="200" t="s">
        <v>85</v>
      </c>
      <c r="H80" s="200" t="s">
        <v>85</v>
      </c>
      <c r="I80" s="200" t="s">
        <v>85</v>
      </c>
      <c r="J80" s="200" t="s">
        <v>85</v>
      </c>
    </row>
    <row r="81" spans="1:10" s="867" customFormat="1" ht="15" customHeight="1">
      <c r="A81" s="1252" t="s">
        <v>65</v>
      </c>
      <c r="B81" s="1252"/>
      <c r="C81" s="1252"/>
      <c r="D81" s="1252"/>
      <c r="E81" s="1252"/>
      <c r="F81" s="1252"/>
      <c r="G81" s="1252"/>
      <c r="H81" s="1252"/>
      <c r="I81" s="1252"/>
      <c r="J81" s="1252"/>
    </row>
    <row r="82" spans="1:10">
      <c r="A82" s="866" t="s">
        <v>16</v>
      </c>
      <c r="B82" s="200" t="s">
        <v>85</v>
      </c>
      <c r="C82" s="200" t="s">
        <v>85</v>
      </c>
      <c r="D82" s="200" t="s">
        <v>85</v>
      </c>
      <c r="E82" s="200" t="s">
        <v>85</v>
      </c>
      <c r="F82" s="200" t="s">
        <v>85</v>
      </c>
      <c r="G82" s="200" t="s">
        <v>85</v>
      </c>
      <c r="H82" s="200" t="s">
        <v>85</v>
      </c>
      <c r="I82" s="200" t="s">
        <v>85</v>
      </c>
      <c r="J82" s="200" t="s">
        <v>85</v>
      </c>
    </row>
    <row r="83" spans="1:10">
      <c r="A83" s="866" t="s">
        <v>17</v>
      </c>
      <c r="B83" s="200" t="s">
        <v>85</v>
      </c>
      <c r="C83" s="200" t="s">
        <v>85</v>
      </c>
      <c r="D83" s="200" t="s">
        <v>85</v>
      </c>
      <c r="E83" s="200" t="s">
        <v>85</v>
      </c>
      <c r="F83" s="200" t="s">
        <v>85</v>
      </c>
      <c r="G83" s="200" t="s">
        <v>85</v>
      </c>
      <c r="H83" s="200" t="s">
        <v>85</v>
      </c>
      <c r="I83" s="200" t="s">
        <v>85</v>
      </c>
      <c r="J83" s="200" t="s">
        <v>85</v>
      </c>
    </row>
    <row r="84" spans="1:10" s="201" customFormat="1" ht="12">
      <c r="A84" s="866" t="s">
        <v>18</v>
      </c>
      <c r="B84" s="200" t="s">
        <v>85</v>
      </c>
      <c r="C84" s="200" t="s">
        <v>85</v>
      </c>
      <c r="D84" s="200" t="s">
        <v>85</v>
      </c>
      <c r="E84" s="200" t="s">
        <v>85</v>
      </c>
      <c r="F84" s="200" t="s">
        <v>85</v>
      </c>
      <c r="G84" s="200" t="s">
        <v>85</v>
      </c>
      <c r="H84" s="200" t="s">
        <v>85</v>
      </c>
      <c r="I84" s="200" t="s">
        <v>85</v>
      </c>
      <c r="J84" s="200" t="s">
        <v>85</v>
      </c>
    </row>
    <row r="85" spans="1:10" s="203" customFormat="1" ht="14.25" customHeight="1">
      <c r="A85" s="866" t="s">
        <v>19</v>
      </c>
      <c r="B85" s="200" t="s">
        <v>85</v>
      </c>
      <c r="C85" s="200" t="s">
        <v>85</v>
      </c>
      <c r="D85" s="200" t="s">
        <v>85</v>
      </c>
      <c r="E85" s="200" t="s">
        <v>85</v>
      </c>
      <c r="F85" s="200" t="s">
        <v>85</v>
      </c>
      <c r="G85" s="200" t="s">
        <v>85</v>
      </c>
      <c r="H85" s="200" t="s">
        <v>85</v>
      </c>
      <c r="I85" s="200" t="s">
        <v>85</v>
      </c>
      <c r="J85" s="200" t="s">
        <v>85</v>
      </c>
    </row>
    <row r="86" spans="1:10">
      <c r="A86" s="866" t="s">
        <v>20</v>
      </c>
      <c r="B86" s="200" t="s">
        <v>85</v>
      </c>
      <c r="C86" s="200" t="s">
        <v>85</v>
      </c>
      <c r="D86" s="200" t="s">
        <v>85</v>
      </c>
      <c r="E86" s="200" t="s">
        <v>85</v>
      </c>
      <c r="F86" s="200" t="s">
        <v>85</v>
      </c>
      <c r="G86" s="200" t="s">
        <v>85</v>
      </c>
      <c r="H86" s="200" t="s">
        <v>85</v>
      </c>
      <c r="I86" s="200" t="s">
        <v>85</v>
      </c>
      <c r="J86" s="200" t="s">
        <v>85</v>
      </c>
    </row>
    <row r="87" spans="1:10">
      <c r="A87" s="866" t="s">
        <v>21</v>
      </c>
      <c r="B87" s="200" t="s">
        <v>85</v>
      </c>
      <c r="C87" s="200" t="s">
        <v>85</v>
      </c>
      <c r="D87" s="200" t="s">
        <v>85</v>
      </c>
      <c r="E87" s="200" t="s">
        <v>85</v>
      </c>
      <c r="F87" s="200" t="s">
        <v>85</v>
      </c>
      <c r="G87" s="200" t="s">
        <v>85</v>
      </c>
      <c r="H87" s="200" t="s">
        <v>85</v>
      </c>
      <c r="I87" s="200" t="s">
        <v>85</v>
      </c>
      <c r="J87" s="200" t="s">
        <v>85</v>
      </c>
    </row>
    <row r="88" spans="1:10">
      <c r="A88" s="866" t="s">
        <v>177</v>
      </c>
      <c r="B88" s="200" t="s">
        <v>85</v>
      </c>
      <c r="C88" s="200" t="s">
        <v>85</v>
      </c>
      <c r="D88" s="200" t="s">
        <v>85</v>
      </c>
      <c r="E88" s="200" t="s">
        <v>85</v>
      </c>
      <c r="F88" s="200" t="s">
        <v>85</v>
      </c>
      <c r="G88" s="200" t="s">
        <v>85</v>
      </c>
      <c r="H88" s="200" t="s">
        <v>85</v>
      </c>
      <c r="I88" s="200" t="s">
        <v>85</v>
      </c>
      <c r="J88" s="200" t="s">
        <v>85</v>
      </c>
    </row>
    <row r="89" spans="1:10">
      <c r="A89" s="866" t="s">
        <v>766</v>
      </c>
      <c r="B89" s="200" t="s">
        <v>85</v>
      </c>
      <c r="C89" s="200" t="s">
        <v>85</v>
      </c>
      <c r="D89" s="200" t="s">
        <v>85</v>
      </c>
      <c r="E89" s="200" t="s">
        <v>85</v>
      </c>
      <c r="F89" s="200" t="s">
        <v>85</v>
      </c>
      <c r="G89" s="200" t="s">
        <v>85</v>
      </c>
      <c r="H89" s="200" t="s">
        <v>85</v>
      </c>
      <c r="I89" s="200" t="s">
        <v>85</v>
      </c>
      <c r="J89" s="200" t="s">
        <v>85</v>
      </c>
    </row>
    <row r="90" spans="1:10">
      <c r="A90" s="866" t="s">
        <v>732</v>
      </c>
      <c r="B90" s="200" t="s">
        <v>85</v>
      </c>
      <c r="C90" s="200" t="s">
        <v>85</v>
      </c>
      <c r="D90" s="200" t="s">
        <v>85</v>
      </c>
      <c r="E90" s="200" t="s">
        <v>85</v>
      </c>
      <c r="F90" s="200" t="s">
        <v>85</v>
      </c>
      <c r="G90" s="200" t="s">
        <v>85</v>
      </c>
      <c r="H90" s="200" t="s">
        <v>85</v>
      </c>
      <c r="I90" s="200" t="s">
        <v>85</v>
      </c>
      <c r="J90" s="200" t="s">
        <v>85</v>
      </c>
    </row>
    <row r="91" spans="1:10">
      <c r="A91" s="866" t="s">
        <v>831</v>
      </c>
      <c r="B91" s="200" t="s">
        <v>85</v>
      </c>
      <c r="C91" s="200">
        <v>1</v>
      </c>
      <c r="D91" s="200">
        <v>2</v>
      </c>
      <c r="E91" s="200">
        <v>1</v>
      </c>
      <c r="F91" s="200" t="s">
        <v>85</v>
      </c>
      <c r="G91" s="200" t="s">
        <v>85</v>
      </c>
      <c r="H91" s="200" t="s">
        <v>85</v>
      </c>
      <c r="I91" s="200" t="s">
        <v>85</v>
      </c>
      <c r="J91" s="200" t="s">
        <v>85</v>
      </c>
    </row>
    <row r="92" spans="1:10" ht="48" customHeight="1">
      <c r="A92" s="1253" t="s">
        <v>899</v>
      </c>
      <c r="B92" s="1254"/>
      <c r="C92" s="1254"/>
      <c r="D92" s="1254"/>
      <c r="E92" s="1254"/>
      <c r="F92" s="1254"/>
      <c r="G92" s="1254"/>
      <c r="H92" s="1254"/>
    </row>
    <row r="93" spans="1:10" ht="11.25" customHeight="1">
      <c r="A93" s="1255" t="s">
        <v>736</v>
      </c>
      <c r="B93" s="1255"/>
      <c r="C93" s="1255"/>
      <c r="D93" s="1255"/>
      <c r="E93" s="1255"/>
      <c r="F93" s="1255"/>
      <c r="G93" s="1255"/>
    </row>
    <row r="94" spans="1:10" ht="1.5" customHeight="1">
      <c r="A94" s="1255"/>
      <c r="B94" s="1255"/>
      <c r="C94" s="1255"/>
      <c r="D94" s="1255"/>
      <c r="E94" s="1255"/>
      <c r="F94" s="1255"/>
      <c r="G94" s="1255"/>
    </row>
    <row r="96" spans="1:10" ht="33" customHeight="1"/>
    <row r="100" ht="15" customHeight="1"/>
  </sheetData>
  <mergeCells count="14">
    <mergeCell ref="A81:J81"/>
    <mergeCell ref="A92:H92"/>
    <mergeCell ref="A93:G94"/>
    <mergeCell ref="A26:J26"/>
    <mergeCell ref="A37:J37"/>
    <mergeCell ref="A48:J48"/>
    <mergeCell ref="A59:J59"/>
    <mergeCell ref="A70:J70"/>
    <mergeCell ref="A1:G1"/>
    <mergeCell ref="A15:J15"/>
    <mergeCell ref="A2:A3"/>
    <mergeCell ref="B2:F2"/>
    <mergeCell ref="G2:J2"/>
    <mergeCell ref="A4:J4"/>
  </mergeCells>
  <pageMargins left="0.45" right="0.45" top="0.75" bottom="0.75" header="0.3" footer="0.3"/>
  <pageSetup paperSize="9" scale="95"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dimension ref="A1:K24"/>
  <sheetViews>
    <sheetView view="pageBreakPreview" zoomScale="60" zoomScaleNormal="100" workbookViewId="0">
      <selection activeCell="C20" sqref="C20"/>
    </sheetView>
  </sheetViews>
  <sheetFormatPr defaultColWidth="8.28515625" defaultRowHeight="12.75"/>
  <cols>
    <col min="1" max="1" width="12.85546875" style="197" customWidth="1"/>
    <col min="2" max="5" width="8.85546875" style="197" customWidth="1"/>
    <col min="6" max="6" width="9" style="197" customWidth="1"/>
    <col min="7" max="9" width="8.28515625" style="197"/>
    <col min="10" max="10" width="7.5703125" style="197" customWidth="1"/>
    <col min="11" max="11" width="8.42578125" style="197" customWidth="1"/>
    <col min="12" max="16384" width="8.28515625" style="197"/>
  </cols>
  <sheetData>
    <row r="1" spans="1:11" ht="15">
      <c r="A1" s="1256" t="s">
        <v>709</v>
      </c>
      <c r="B1" s="1256"/>
      <c r="C1" s="1256"/>
      <c r="D1" s="1256"/>
      <c r="E1" s="1256"/>
      <c r="F1" s="1256"/>
      <c r="G1" s="1256"/>
      <c r="H1" s="1256"/>
      <c r="J1" s="204"/>
    </row>
    <row r="2" spans="1:11">
      <c r="A2" s="1257" t="s">
        <v>896</v>
      </c>
      <c r="B2" s="1259" t="s">
        <v>208</v>
      </c>
      <c r="C2" s="1260"/>
      <c r="D2" s="1260"/>
      <c r="E2" s="1260"/>
      <c r="F2" s="1261"/>
      <c r="G2" s="1259" t="s">
        <v>209</v>
      </c>
      <c r="H2" s="1260"/>
      <c r="I2" s="1260"/>
      <c r="J2" s="1260"/>
      <c r="K2" s="1261"/>
    </row>
    <row r="3" spans="1:11" ht="39.75" customHeight="1">
      <c r="A3" s="1258"/>
      <c r="B3" s="205" t="s">
        <v>210</v>
      </c>
      <c r="C3" s="206" t="s">
        <v>99</v>
      </c>
      <c r="D3" s="206" t="s">
        <v>100</v>
      </c>
      <c r="E3" s="206" t="s">
        <v>101</v>
      </c>
      <c r="F3" s="206" t="s">
        <v>211</v>
      </c>
      <c r="G3" s="205" t="s">
        <v>210</v>
      </c>
      <c r="H3" s="206" t="s">
        <v>99</v>
      </c>
      <c r="I3" s="206" t="s">
        <v>100</v>
      </c>
      <c r="J3" s="206" t="s">
        <v>101</v>
      </c>
      <c r="K3" s="206" t="s">
        <v>211</v>
      </c>
    </row>
    <row r="4" spans="1:11" ht="10.5" customHeight="1">
      <c r="A4" s="1032">
        <v>1</v>
      </c>
      <c r="B4" s="1032">
        <v>2</v>
      </c>
      <c r="C4" s="1032">
        <v>3</v>
      </c>
      <c r="D4" s="1032">
        <v>4</v>
      </c>
      <c r="E4" s="1032">
        <v>5</v>
      </c>
      <c r="F4" s="1032">
        <v>6</v>
      </c>
      <c r="G4" s="1032">
        <v>7</v>
      </c>
      <c r="H4" s="1032">
        <v>8</v>
      </c>
      <c r="I4" s="1032">
        <v>9</v>
      </c>
      <c r="J4" s="1032">
        <v>10</v>
      </c>
      <c r="K4" s="1032">
        <v>11</v>
      </c>
    </row>
    <row r="5" spans="1:11">
      <c r="A5" s="207" t="s">
        <v>16</v>
      </c>
      <c r="B5" s="208">
        <v>2694.28</v>
      </c>
      <c r="C5" s="209">
        <v>3602.64</v>
      </c>
      <c r="D5" s="209">
        <v>2566.6799999999998</v>
      </c>
      <c r="E5" s="208">
        <v>3504.1</v>
      </c>
      <c r="F5" s="210">
        <v>0.70979876165555267</v>
      </c>
      <c r="G5" s="209">
        <v>1000.0444</v>
      </c>
      <c r="H5" s="209">
        <v>1188.7820999999999</v>
      </c>
      <c r="I5" s="209">
        <v>987.00720000000001</v>
      </c>
      <c r="J5" s="209">
        <v>1105.7956999999999</v>
      </c>
      <c r="K5" s="210">
        <v>0.70609887157419826</v>
      </c>
    </row>
    <row r="6" spans="1:11">
      <c r="A6" s="207" t="s">
        <v>17</v>
      </c>
      <c r="B6" s="208">
        <v>3532.17</v>
      </c>
      <c r="C6" s="209">
        <v>4005.96</v>
      </c>
      <c r="D6" s="209">
        <v>3286.34</v>
      </c>
      <c r="E6" s="208">
        <v>3925.86</v>
      </c>
      <c r="F6" s="210">
        <v>0.9213401072571461</v>
      </c>
      <c r="G6" s="209">
        <v>1105.2213999999999</v>
      </c>
      <c r="H6" s="209">
        <v>2403.8400999999999</v>
      </c>
      <c r="I6" s="209">
        <v>1102.4404999999999</v>
      </c>
      <c r="J6" s="209">
        <v>2357.4360999999999</v>
      </c>
      <c r="K6" s="210">
        <v>0.82072871062145514</v>
      </c>
    </row>
    <row r="7" spans="1:11">
      <c r="A7" s="207" t="s">
        <v>18</v>
      </c>
      <c r="B7" s="208">
        <v>3923.55</v>
      </c>
      <c r="C7" s="209">
        <v>4069.14</v>
      </c>
      <c r="D7" s="209">
        <v>3578.22</v>
      </c>
      <c r="E7" s="208">
        <v>3788.55</v>
      </c>
      <c r="F7" s="210">
        <v>0.60281219669792119</v>
      </c>
      <c r="G7" s="209">
        <v>2360.5558000000001</v>
      </c>
      <c r="H7" s="209">
        <v>2905.8447000000001</v>
      </c>
      <c r="I7" s="209">
        <v>2307.1986999999999</v>
      </c>
      <c r="J7" s="209">
        <v>2352.0900999999999</v>
      </c>
      <c r="K7" s="210">
        <v>0.77048001405279465</v>
      </c>
    </row>
    <row r="8" spans="1:11">
      <c r="A8" s="207" t="s">
        <v>19</v>
      </c>
      <c r="B8" s="208">
        <v>3788.59</v>
      </c>
      <c r="C8" s="209">
        <v>4798.68</v>
      </c>
      <c r="D8" s="209">
        <v>3352.03</v>
      </c>
      <c r="E8" s="208">
        <v>3925.02</v>
      </c>
      <c r="F8" s="210">
        <v>0.93393997591560673</v>
      </c>
      <c r="G8" s="209">
        <v>2353.0925999999999</v>
      </c>
      <c r="H8" s="209">
        <v>2627.4263000000001</v>
      </c>
      <c r="I8" s="209">
        <v>2119.7267000000002</v>
      </c>
      <c r="J8" s="209">
        <v>2602.2574</v>
      </c>
      <c r="K8" s="210">
        <v>0.65532675108294747</v>
      </c>
    </row>
    <row r="9" spans="1:11">
      <c r="A9" s="207" t="s">
        <v>20</v>
      </c>
      <c r="B9" s="208">
        <v>3925.02</v>
      </c>
      <c r="C9" s="209">
        <v>4046.12</v>
      </c>
      <c r="D9" s="209">
        <v>2775.34</v>
      </c>
      <c r="E9" s="208">
        <v>2914.81</v>
      </c>
      <c r="F9" s="210">
        <v>0.79577278852869748</v>
      </c>
      <c r="G9" s="209">
        <v>2604.2656000000002</v>
      </c>
      <c r="H9" s="209">
        <v>2784.8238999999999</v>
      </c>
      <c r="I9" s="209">
        <v>2378.672</v>
      </c>
      <c r="J9" s="209">
        <v>2478.9522000000002</v>
      </c>
      <c r="K9" s="210">
        <v>0.69353669743203317</v>
      </c>
    </row>
    <row r="10" spans="1:11">
      <c r="A10" s="207" t="s">
        <v>21</v>
      </c>
      <c r="B10" s="211">
        <v>2914.81</v>
      </c>
      <c r="C10" s="209">
        <v>3289.94</v>
      </c>
      <c r="D10" s="212">
        <v>2446.7399999999998</v>
      </c>
      <c r="E10" s="211">
        <v>2730.93</v>
      </c>
      <c r="F10" s="213">
        <v>0.95</v>
      </c>
      <c r="G10" s="212">
        <v>2480.54</v>
      </c>
      <c r="H10" s="212">
        <v>3042.61</v>
      </c>
      <c r="I10" s="212">
        <v>2479.25</v>
      </c>
      <c r="J10" s="212">
        <v>2860.89</v>
      </c>
      <c r="K10" s="210">
        <v>0.79</v>
      </c>
    </row>
    <row r="11" spans="1:11">
      <c r="A11" s="207" t="s">
        <v>177</v>
      </c>
      <c r="B11" s="211">
        <v>2730.58</v>
      </c>
      <c r="C11" s="211">
        <v>3435.43</v>
      </c>
      <c r="D11" s="209">
        <v>2673.76</v>
      </c>
      <c r="E11" s="212">
        <v>3242.79</v>
      </c>
      <c r="F11" s="213">
        <v>0.7298040755150289</v>
      </c>
      <c r="G11" s="212">
        <v>2869.73</v>
      </c>
      <c r="H11" s="212">
        <v>3411.86</v>
      </c>
      <c r="I11" s="212">
        <v>2869.07</v>
      </c>
      <c r="J11" s="212">
        <v>3080.79</v>
      </c>
      <c r="K11" s="635">
        <v>0.65607087771522599</v>
      </c>
    </row>
    <row r="12" spans="1:11">
      <c r="A12" s="866" t="s">
        <v>766</v>
      </c>
      <c r="B12" s="211">
        <v>3244.07</v>
      </c>
      <c r="C12" s="211">
        <v>3729.64</v>
      </c>
      <c r="D12" s="209">
        <v>2966.02</v>
      </c>
      <c r="E12" s="212">
        <v>3662.7</v>
      </c>
      <c r="F12" s="213">
        <v>0.61353458460388699</v>
      </c>
      <c r="G12" s="212">
        <v>3107.24</v>
      </c>
      <c r="H12" s="212">
        <v>3205.12</v>
      </c>
      <c r="I12" s="212">
        <v>2794.83</v>
      </c>
      <c r="J12" s="212">
        <v>3036.86</v>
      </c>
      <c r="K12" s="635">
        <v>0.68733888607111204</v>
      </c>
    </row>
    <row r="13" spans="1:11">
      <c r="A13" s="866" t="s">
        <v>732</v>
      </c>
      <c r="B13" s="211">
        <v>3244.07</v>
      </c>
      <c r="C13" s="211">
        <v>3571.14</v>
      </c>
      <c r="D13" s="211">
        <v>2966.02</v>
      </c>
      <c r="E13" s="211">
        <v>3568.2</v>
      </c>
      <c r="F13" s="213">
        <v>0.61340585160876882</v>
      </c>
      <c r="G13" s="212">
        <v>3107.24</v>
      </c>
      <c r="H13" s="212">
        <v>3185.09</v>
      </c>
      <c r="I13" s="212">
        <v>2794.83</v>
      </c>
      <c r="J13" s="212">
        <v>3013.9</v>
      </c>
      <c r="K13" s="214">
        <v>0.63976548958904378</v>
      </c>
    </row>
    <row r="14" spans="1:11">
      <c r="A14" s="866" t="s">
        <v>831</v>
      </c>
      <c r="B14" s="211">
        <v>3662.99</v>
      </c>
      <c r="C14" s="211">
        <v>4171.5600000000004</v>
      </c>
      <c r="D14" s="211">
        <v>3311.89</v>
      </c>
      <c r="E14" s="211">
        <v>3334.68</v>
      </c>
      <c r="F14" s="213">
        <v>0.86572391021910899</v>
      </c>
      <c r="G14" s="212">
        <v>3051.23</v>
      </c>
      <c r="H14" s="212">
        <v>3589.79</v>
      </c>
      <c r="I14" s="212">
        <v>2838.4</v>
      </c>
      <c r="J14" s="212">
        <v>3321.74</v>
      </c>
      <c r="K14" s="214">
        <v>0.884387909239988</v>
      </c>
    </row>
    <row r="15" spans="1:11" s="871" customFormat="1">
      <c r="A15" s="215" t="s">
        <v>723</v>
      </c>
      <c r="H15" s="872"/>
    </row>
    <row r="16" spans="1:11" s="873" customFormat="1">
      <c r="A16" s="215" t="s">
        <v>212</v>
      </c>
      <c r="F16" s="874"/>
      <c r="H16" s="875"/>
      <c r="I16" s="876"/>
      <c r="K16" s="874"/>
    </row>
    <row r="17" spans="2:11">
      <c r="F17" s="218"/>
      <c r="H17" s="217"/>
      <c r="I17" s="220"/>
      <c r="K17" s="218"/>
    </row>
    <row r="18" spans="2:11">
      <c r="F18" s="218"/>
      <c r="H18" s="217"/>
      <c r="I18" s="220"/>
      <c r="K18" s="218"/>
    </row>
    <row r="19" spans="2:11">
      <c r="B19" s="197" t="s">
        <v>72</v>
      </c>
      <c r="F19" s="218"/>
      <c r="H19" s="217"/>
      <c r="I19" s="220"/>
      <c r="K19" s="218"/>
    </row>
    <row r="20" spans="2:11">
      <c r="F20" s="218"/>
      <c r="H20" s="219"/>
      <c r="I20" s="220"/>
      <c r="K20" s="218"/>
    </row>
    <row r="21" spans="2:11">
      <c r="F21" s="218"/>
      <c r="I21" s="220"/>
      <c r="K21" s="218"/>
    </row>
    <row r="22" spans="2:11">
      <c r="F22" s="218"/>
      <c r="I22" s="220"/>
      <c r="K22" s="218"/>
    </row>
    <row r="23" spans="2:11">
      <c r="F23" s="218"/>
    </row>
    <row r="24" spans="2:11">
      <c r="F24" s="218"/>
    </row>
  </sheetData>
  <mergeCells count="4">
    <mergeCell ref="A1:H1"/>
    <mergeCell ref="A2:A3"/>
    <mergeCell ref="B2:F2"/>
    <mergeCell ref="G2:K2"/>
  </mergeCells>
  <pageMargins left="0.95" right="0.2" top="0.75" bottom="0.75" header="0.3" footer="0.3"/>
  <pageSetup paperSize="9" scale="85"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dimension ref="A1:X23"/>
  <sheetViews>
    <sheetView view="pageBreakPreview" zoomScale="60" zoomScaleNormal="100" workbookViewId="0">
      <selection activeCell="B25" sqref="B25"/>
    </sheetView>
  </sheetViews>
  <sheetFormatPr defaultColWidth="11.140625" defaultRowHeight="12.75"/>
  <cols>
    <col min="1" max="1" width="12.140625" style="197" customWidth="1"/>
    <col min="2" max="2" width="9.28515625" style="197" customWidth="1"/>
    <col min="3" max="3" width="10.5703125" style="197" customWidth="1"/>
    <col min="4" max="4" width="11.7109375" style="197" customWidth="1"/>
    <col min="5" max="5" width="9.7109375" style="197" customWidth="1"/>
    <col min="6" max="6" width="11.5703125" style="197" bestFit="1" customWidth="1"/>
    <col min="7" max="7" width="10.5703125" style="197" customWidth="1"/>
    <col min="8" max="8" width="10.7109375" style="197" customWidth="1"/>
    <col min="9" max="9" width="11.5703125" style="197" bestFit="1" customWidth="1"/>
    <col min="10" max="10" width="10.5703125" style="197" customWidth="1"/>
    <col min="11" max="11" width="10.140625" style="197" customWidth="1"/>
    <col min="12" max="12" width="11.5703125" style="197" bestFit="1" customWidth="1"/>
    <col min="13" max="14" width="10.7109375" style="197" customWidth="1"/>
    <col min="15" max="15" width="11.5703125" style="197" bestFit="1" customWidth="1"/>
    <col min="16" max="16" width="10.7109375" style="197" customWidth="1"/>
    <col min="17" max="17" width="9.7109375" style="197" customWidth="1"/>
    <col min="18" max="18" width="11.28515625" style="197" customWidth="1"/>
    <col min="19" max="19" width="8.7109375" style="197" customWidth="1"/>
    <col min="20" max="20" width="9" style="197" customWidth="1"/>
    <col min="21" max="22" width="11.140625" style="197"/>
    <col min="23" max="23" width="14.28515625" style="197" customWidth="1"/>
    <col min="24" max="16384" width="11.140625" style="197"/>
  </cols>
  <sheetData>
    <row r="1" spans="1:24" ht="15">
      <c r="A1" s="1265" t="s">
        <v>975</v>
      </c>
      <c r="B1" s="1265"/>
      <c r="C1" s="1265"/>
      <c r="D1" s="1265"/>
      <c r="E1" s="1265"/>
      <c r="F1" s="1265"/>
      <c r="G1" s="1265"/>
      <c r="H1" s="1265"/>
      <c r="I1" s="1265"/>
      <c r="J1" s="1265"/>
      <c r="K1" s="1265"/>
      <c r="L1" s="1265"/>
      <c r="M1" s="1265"/>
      <c r="N1" s="1265"/>
      <c r="O1" s="1265"/>
      <c r="P1" s="1265"/>
      <c r="Q1" s="1265"/>
      <c r="R1" s="1265"/>
      <c r="S1" s="1265"/>
      <c r="T1" s="1265"/>
    </row>
    <row r="2" spans="1:24" s="221" customFormat="1" ht="28.5" customHeight="1">
      <c r="A2" s="1263" t="s">
        <v>896</v>
      </c>
      <c r="B2" s="1263" t="s">
        <v>213</v>
      </c>
      <c r="C2" s="1263" t="s">
        <v>199</v>
      </c>
      <c r="D2" s="1263"/>
      <c r="E2" s="1263"/>
      <c r="F2" s="1263" t="s">
        <v>214</v>
      </c>
      <c r="G2" s="1263"/>
      <c r="H2" s="1263"/>
      <c r="I2" s="1263" t="s">
        <v>201</v>
      </c>
      <c r="J2" s="1263"/>
      <c r="K2" s="1263"/>
      <c r="L2" s="1263" t="s">
        <v>202</v>
      </c>
      <c r="M2" s="1263"/>
      <c r="N2" s="1263"/>
      <c r="O2" s="1263" t="s">
        <v>0</v>
      </c>
      <c r="P2" s="1263"/>
      <c r="Q2" s="1263"/>
      <c r="R2" s="1263" t="s">
        <v>215</v>
      </c>
      <c r="S2" s="1263"/>
      <c r="T2" s="1263"/>
    </row>
    <row r="3" spans="1:24" s="221" customFormat="1" ht="23.25" customHeight="1">
      <c r="A3" s="1263"/>
      <c r="B3" s="1263"/>
      <c r="C3" s="1263" t="s">
        <v>900</v>
      </c>
      <c r="D3" s="1257" t="s">
        <v>217</v>
      </c>
      <c r="E3" s="1263" t="s">
        <v>218</v>
      </c>
      <c r="F3" s="1263" t="s">
        <v>216</v>
      </c>
      <c r="G3" s="1257" t="s">
        <v>217</v>
      </c>
      <c r="H3" s="1263" t="s">
        <v>219</v>
      </c>
      <c r="I3" s="1263" t="s">
        <v>905</v>
      </c>
      <c r="J3" s="1257" t="s">
        <v>217</v>
      </c>
      <c r="K3" s="1263" t="s">
        <v>220</v>
      </c>
      <c r="L3" s="1263" t="s">
        <v>906</v>
      </c>
      <c r="M3" s="1257" t="s">
        <v>217</v>
      </c>
      <c r="N3" s="1263" t="s">
        <v>220</v>
      </c>
      <c r="O3" s="1263" t="s">
        <v>905</v>
      </c>
      <c r="P3" s="1257" t="s">
        <v>217</v>
      </c>
      <c r="Q3" s="1263" t="s">
        <v>220</v>
      </c>
      <c r="R3" s="1257" t="s">
        <v>221</v>
      </c>
      <c r="S3" s="1257" t="s">
        <v>222</v>
      </c>
      <c r="T3" s="1263" t="s">
        <v>223</v>
      </c>
    </row>
    <row r="4" spans="1:24" s="221" customFormat="1" ht="11.25" customHeight="1">
      <c r="A4" s="1257"/>
      <c r="B4" s="1257"/>
      <c r="C4" s="1263"/>
      <c r="D4" s="1258"/>
      <c r="E4" s="1257"/>
      <c r="F4" s="1263"/>
      <c r="G4" s="1258"/>
      <c r="H4" s="1257"/>
      <c r="I4" s="1263"/>
      <c r="J4" s="1258"/>
      <c r="K4" s="1257"/>
      <c r="L4" s="1263"/>
      <c r="M4" s="1258"/>
      <c r="N4" s="1257"/>
      <c r="O4" s="1263"/>
      <c r="P4" s="1258"/>
      <c r="Q4" s="1257"/>
      <c r="R4" s="1264"/>
      <c r="S4" s="1258"/>
      <c r="T4" s="1257"/>
      <c r="V4" s="747"/>
      <c r="W4" s="747"/>
    </row>
    <row r="5" spans="1:24" s="221" customFormat="1" ht="11.25" customHeight="1">
      <c r="A5" s="1031">
        <v>1</v>
      </c>
      <c r="B5" s="1031">
        <v>2</v>
      </c>
      <c r="C5" s="1031">
        <v>3</v>
      </c>
      <c r="D5" s="1031">
        <v>4</v>
      </c>
      <c r="E5" s="1031">
        <v>5</v>
      </c>
      <c r="F5" s="1031">
        <v>6</v>
      </c>
      <c r="G5" s="1031">
        <v>7</v>
      </c>
      <c r="H5" s="1031">
        <v>8</v>
      </c>
      <c r="I5" s="1031">
        <v>9</v>
      </c>
      <c r="J5" s="1031">
        <v>10</v>
      </c>
      <c r="K5" s="1031">
        <v>11</v>
      </c>
      <c r="L5" s="1031">
        <v>12</v>
      </c>
      <c r="M5" s="1031">
        <v>13</v>
      </c>
      <c r="N5" s="1031">
        <v>14</v>
      </c>
      <c r="O5" s="1031">
        <v>15</v>
      </c>
      <c r="P5" s="1031">
        <v>16</v>
      </c>
      <c r="Q5" s="1031">
        <v>17</v>
      </c>
      <c r="R5" s="1031">
        <v>18</v>
      </c>
      <c r="S5" s="1031">
        <v>19</v>
      </c>
      <c r="T5" s="1031">
        <v>20</v>
      </c>
      <c r="U5" s="749"/>
      <c r="V5" s="747"/>
      <c r="W5" s="747"/>
    </row>
    <row r="6" spans="1:24" s="221" customFormat="1">
      <c r="A6" s="207" t="s">
        <v>16</v>
      </c>
      <c r="B6" s="222">
        <v>307</v>
      </c>
      <c r="C6" s="222">
        <v>27241.203360000036</v>
      </c>
      <c r="D6" s="68">
        <v>3967369</v>
      </c>
      <c r="E6" s="68">
        <v>114151.99786819999</v>
      </c>
      <c r="F6" s="68">
        <v>124162.65725000015</v>
      </c>
      <c r="G6" s="68">
        <v>74149730</v>
      </c>
      <c r="H6" s="68">
        <v>2508858.0587344998</v>
      </c>
      <c r="I6" s="68">
        <v>710.35040700600098</v>
      </c>
      <c r="J6" s="68">
        <v>76508289</v>
      </c>
      <c r="K6" s="68">
        <v>5169267.9408086007</v>
      </c>
      <c r="L6" s="68">
        <v>631869.46331398597</v>
      </c>
      <c r="M6" s="68">
        <v>58172478</v>
      </c>
      <c r="N6" s="68">
        <v>2049224.4424304999</v>
      </c>
      <c r="O6" s="68">
        <v>783983.67433099216</v>
      </c>
      <c r="P6" s="68">
        <v>212797866</v>
      </c>
      <c r="Q6" s="68">
        <v>9841502.4398417901</v>
      </c>
      <c r="R6" s="68">
        <v>681.75479579148521</v>
      </c>
      <c r="S6" s="68">
        <v>273364</v>
      </c>
      <c r="T6" s="68">
        <v>12179.922438699999</v>
      </c>
      <c r="U6" s="749"/>
      <c r="V6" s="747"/>
      <c r="W6" s="747"/>
      <c r="X6" s="223"/>
    </row>
    <row r="7" spans="1:24" s="221" customFormat="1">
      <c r="A7" s="207" t="s">
        <v>17</v>
      </c>
      <c r="B7" s="222">
        <v>310</v>
      </c>
      <c r="C7" s="222">
        <v>32465.167399999933</v>
      </c>
      <c r="D7" s="68">
        <v>6118325</v>
      </c>
      <c r="E7" s="68">
        <v>197781.18406099998</v>
      </c>
      <c r="F7" s="68">
        <v>118499.23699999995</v>
      </c>
      <c r="G7" s="68">
        <v>88865001</v>
      </c>
      <c r="H7" s="68">
        <v>2709757.6761414977</v>
      </c>
      <c r="I7" s="68">
        <v>1011.1596277169995</v>
      </c>
      <c r="J7" s="68">
        <v>228344739</v>
      </c>
      <c r="K7" s="68">
        <v>9963667.1170262992</v>
      </c>
      <c r="L7" s="68">
        <v>730401.11352389923</v>
      </c>
      <c r="M7" s="68">
        <v>66526548</v>
      </c>
      <c r="N7" s="68">
        <v>2725889.4893705025</v>
      </c>
      <c r="O7" s="68">
        <v>882376.6775516161</v>
      </c>
      <c r="P7" s="68">
        <v>389854613</v>
      </c>
      <c r="Q7" s="68">
        <v>15597095.466599301</v>
      </c>
      <c r="R7" s="68">
        <v>605.22139999770661</v>
      </c>
      <c r="S7" s="68">
        <v>633342</v>
      </c>
      <c r="T7" s="68">
        <v>15720.4029627</v>
      </c>
      <c r="U7" s="749"/>
      <c r="V7" s="747"/>
      <c r="W7" s="747"/>
      <c r="X7" s="223"/>
    </row>
    <row r="8" spans="1:24" s="221" customFormat="1">
      <c r="A8" s="207" t="s">
        <v>18</v>
      </c>
      <c r="B8" s="222">
        <v>305</v>
      </c>
      <c r="C8" s="222">
        <v>32925.96760999992</v>
      </c>
      <c r="D8" s="68">
        <v>7630359</v>
      </c>
      <c r="E8" s="68">
        <v>270295.41515780071</v>
      </c>
      <c r="F8" s="68">
        <v>151396.27795000002</v>
      </c>
      <c r="G8" s="68">
        <v>113943114</v>
      </c>
      <c r="H8" s="68">
        <v>3140109.4855199964</v>
      </c>
      <c r="I8" s="68">
        <v>723.16672546000075</v>
      </c>
      <c r="J8" s="68">
        <v>162279284</v>
      </c>
      <c r="K8" s="68">
        <v>7807062.7282581013</v>
      </c>
      <c r="L8" s="68">
        <v>816377.08934668987</v>
      </c>
      <c r="M8" s="68">
        <v>91192784</v>
      </c>
      <c r="N8" s="68">
        <v>3663589.4885750022</v>
      </c>
      <c r="O8" s="68">
        <v>1001422.5016321498</v>
      </c>
      <c r="P8" s="68">
        <v>375045541</v>
      </c>
      <c r="Q8" s="68">
        <v>14881057.1175109</v>
      </c>
      <c r="R8" s="68">
        <v>1140.5706836882127</v>
      </c>
      <c r="S8" s="68">
        <v>652817</v>
      </c>
      <c r="T8" s="68">
        <v>21908.269391549999</v>
      </c>
      <c r="U8" s="749"/>
      <c r="V8" s="747"/>
      <c r="W8" s="747"/>
      <c r="X8" s="223"/>
    </row>
    <row r="9" spans="1:24" s="221" customFormat="1">
      <c r="A9" s="207" t="s">
        <v>19</v>
      </c>
      <c r="B9" s="222">
        <v>310</v>
      </c>
      <c r="C9" s="222">
        <v>20878.051940000016</v>
      </c>
      <c r="D9" s="68">
        <v>5905031</v>
      </c>
      <c r="E9" s="68">
        <v>171391.36705560039</v>
      </c>
      <c r="F9" s="68">
        <v>85674.04265000009</v>
      </c>
      <c r="G9" s="68">
        <v>63797242</v>
      </c>
      <c r="H9" s="68">
        <v>1726335.7133634978</v>
      </c>
      <c r="I9" s="68">
        <v>399.75518998599887</v>
      </c>
      <c r="J9" s="68">
        <v>92748201</v>
      </c>
      <c r="K9" s="68">
        <v>4263195.1564182993</v>
      </c>
      <c r="L9" s="68">
        <v>421353.95634379296</v>
      </c>
      <c r="M9" s="68">
        <v>51751062</v>
      </c>
      <c r="N9" s="68">
        <v>2450526.8217799994</v>
      </c>
      <c r="O9" s="68">
        <v>528305.80612377904</v>
      </c>
      <c r="P9" s="68">
        <v>214201536</v>
      </c>
      <c r="Q9" s="68">
        <v>8611449.0586173981</v>
      </c>
      <c r="R9" s="68">
        <v>412.50317485024004</v>
      </c>
      <c r="S9" s="68">
        <v>344214</v>
      </c>
      <c r="T9" s="68">
        <v>11128.373611450001</v>
      </c>
      <c r="U9" s="749"/>
      <c r="V9" s="747"/>
      <c r="W9" s="747"/>
      <c r="X9" s="223"/>
    </row>
    <row r="10" spans="1:24" s="221" customFormat="1">
      <c r="A10" s="207" t="s">
        <v>20</v>
      </c>
      <c r="B10" s="222">
        <v>255</v>
      </c>
      <c r="C10" s="222">
        <v>13503.882830000013</v>
      </c>
      <c r="D10" s="68">
        <v>3371516</v>
      </c>
      <c r="E10" s="68">
        <v>110267.67023240002</v>
      </c>
      <c r="F10" s="68">
        <v>62083.361000000164</v>
      </c>
      <c r="G10" s="68">
        <v>47352037</v>
      </c>
      <c r="H10" s="68">
        <v>1274213.0104272508</v>
      </c>
      <c r="I10" s="68">
        <v>240.05624649399968</v>
      </c>
      <c r="J10" s="68">
        <v>46294585</v>
      </c>
      <c r="K10" s="68">
        <v>2153427.4192326004</v>
      </c>
      <c r="L10" s="68">
        <v>404555.54843110533</v>
      </c>
      <c r="M10" s="68">
        <v>51557804</v>
      </c>
      <c r="N10" s="68">
        <v>1645799.3639994992</v>
      </c>
      <c r="O10" s="68">
        <v>480382.8485075995</v>
      </c>
      <c r="P10" s="68">
        <v>148575942</v>
      </c>
      <c r="Q10" s="68">
        <v>5183707.4638917502</v>
      </c>
      <c r="R10" s="68">
        <v>560.9174710654504</v>
      </c>
      <c r="S10" s="68">
        <v>311143</v>
      </c>
      <c r="T10" s="68">
        <v>8715.3722675999998</v>
      </c>
      <c r="U10" s="749"/>
      <c r="V10" s="747"/>
      <c r="W10" s="747"/>
      <c r="X10" s="223"/>
    </row>
    <row r="11" spans="1:24" s="221" customFormat="1">
      <c r="A11" s="207" t="s">
        <v>21</v>
      </c>
      <c r="B11" s="224">
        <v>257</v>
      </c>
      <c r="C11" s="224">
        <v>13961.250669999998</v>
      </c>
      <c r="D11" s="225">
        <v>3410594</v>
      </c>
      <c r="E11" s="225">
        <v>121698.62040659999</v>
      </c>
      <c r="F11" s="225">
        <v>89331.270549999987</v>
      </c>
      <c r="G11" s="225">
        <v>63895652</v>
      </c>
      <c r="H11" s="225">
        <v>1505003.5072135001</v>
      </c>
      <c r="I11" s="224">
        <v>234.15931225899996</v>
      </c>
      <c r="J11" s="225">
        <v>42602824</v>
      </c>
      <c r="K11" s="225">
        <v>2070147.3709215997</v>
      </c>
      <c r="L11" s="225">
        <v>807702.39506775548</v>
      </c>
      <c r="M11" s="225">
        <v>124325369</v>
      </c>
      <c r="N11" s="225">
        <v>1937344.7237064999</v>
      </c>
      <c r="O11" s="68">
        <f>C11+F11+I11+L11</f>
        <v>911229.07560001442</v>
      </c>
      <c r="P11" s="68">
        <f>D11+G11+J11+M11</f>
        <v>234234439</v>
      </c>
      <c r="Q11" s="68">
        <f>E11+H11+K11+N11</f>
        <v>5634194.2222481994</v>
      </c>
      <c r="R11" s="224">
        <v>604.91600015400002</v>
      </c>
      <c r="S11" s="225">
        <v>303973</v>
      </c>
      <c r="T11" s="224">
        <v>9080.0927888499991</v>
      </c>
      <c r="U11" s="749"/>
      <c r="V11" s="747"/>
      <c r="W11" s="747"/>
      <c r="X11" s="223"/>
    </row>
    <row r="12" spans="1:24" s="221" customFormat="1">
      <c r="A12" s="207" t="s">
        <v>177</v>
      </c>
      <c r="B12" s="224">
        <v>260</v>
      </c>
      <c r="C12" s="224">
        <v>15947.237979999996</v>
      </c>
      <c r="D12" s="224">
        <v>3087740</v>
      </c>
      <c r="E12" s="225">
        <v>139312.46434179999</v>
      </c>
      <c r="F12" s="225">
        <v>93077.857749999996</v>
      </c>
      <c r="G12" s="225">
        <v>64421776</v>
      </c>
      <c r="H12" s="225">
        <v>1753887.3819669958</v>
      </c>
      <c r="I12" s="225">
        <v>207.31740535900028</v>
      </c>
      <c r="J12" s="224">
        <v>37151550</v>
      </c>
      <c r="K12" s="225">
        <v>2040270.4695600041</v>
      </c>
      <c r="L12" s="225">
        <v>674224.55275033519</v>
      </c>
      <c r="M12" s="225">
        <v>117849477</v>
      </c>
      <c r="N12" s="225">
        <v>1932190.901485</v>
      </c>
      <c r="O12" s="225">
        <v>783456.96588569414</v>
      </c>
      <c r="P12" s="68">
        <v>222510543</v>
      </c>
      <c r="Q12" s="68">
        <v>5865661.2173537994</v>
      </c>
      <c r="R12" s="68">
        <v>539.56172677249992</v>
      </c>
      <c r="S12" s="224">
        <v>284204</v>
      </c>
      <c r="T12" s="225">
        <v>9229.7676900999995</v>
      </c>
      <c r="U12" s="749"/>
      <c r="V12" s="747"/>
      <c r="W12" s="747"/>
      <c r="X12" s="223"/>
    </row>
    <row r="13" spans="1:24" s="221" customFormat="1">
      <c r="A13" s="720" t="s">
        <v>766</v>
      </c>
      <c r="B13" s="224">
        <v>254</v>
      </c>
      <c r="C13" s="224">
        <v>11648.450269999999</v>
      </c>
      <c r="D13" s="224">
        <v>2317338</v>
      </c>
      <c r="E13" s="225">
        <v>114082</v>
      </c>
      <c r="F13" s="225">
        <v>95153</v>
      </c>
      <c r="G13" s="225">
        <v>68133042</v>
      </c>
      <c r="H13" s="225">
        <v>2112532</v>
      </c>
      <c r="I13" s="225">
        <v>164</v>
      </c>
      <c r="J13" s="224">
        <v>27840060</v>
      </c>
      <c r="K13" s="225">
        <v>1363703</v>
      </c>
      <c r="L13" s="225">
        <v>574029</v>
      </c>
      <c r="M13" s="225">
        <v>107634572</v>
      </c>
      <c r="N13" s="225">
        <v>1792678</v>
      </c>
      <c r="O13" s="225">
        <v>680995.26955128601</v>
      </c>
      <c r="P13" s="68">
        <v>205925012</v>
      </c>
      <c r="Q13" s="68">
        <v>5382995.6269267499</v>
      </c>
      <c r="R13" s="68">
        <v>576.20706473400003</v>
      </c>
      <c r="S13" s="224">
        <v>300172</v>
      </c>
      <c r="T13" s="225">
        <v>11204.52972755</v>
      </c>
      <c r="U13" s="749"/>
      <c r="V13" s="747"/>
      <c r="W13" s="747"/>
      <c r="X13" s="223"/>
    </row>
    <row r="14" spans="1:24" s="221" customFormat="1">
      <c r="A14" s="868" t="s">
        <v>732</v>
      </c>
      <c r="B14" s="869">
        <v>191</v>
      </c>
      <c r="C14" s="869">
        <v>8583.3106499999994</v>
      </c>
      <c r="D14" s="869">
        <v>1709544</v>
      </c>
      <c r="E14" s="870">
        <v>81989.089310399999</v>
      </c>
      <c r="F14" s="870">
        <v>70321.129749999993</v>
      </c>
      <c r="G14" s="870">
        <v>49812665</v>
      </c>
      <c r="H14" s="870">
        <v>1507534.5763457497</v>
      </c>
      <c r="I14" s="870">
        <v>125.92687444199998</v>
      </c>
      <c r="J14" s="869">
        <v>21117820</v>
      </c>
      <c r="K14" s="870">
        <v>1034884.6192172</v>
      </c>
      <c r="L14" s="870">
        <v>430951.36309494247</v>
      </c>
      <c r="M14" s="870">
        <v>78783140</v>
      </c>
      <c r="N14" s="870">
        <v>1257649.9840769998</v>
      </c>
      <c r="O14" s="870">
        <v>509981.73095843452</v>
      </c>
      <c r="P14" s="615">
        <v>151423169</v>
      </c>
      <c r="Q14" s="615">
        <v>3882058.2689503501</v>
      </c>
      <c r="R14" s="615">
        <v>632.81480322250002</v>
      </c>
      <c r="S14" s="869">
        <v>324013</v>
      </c>
      <c r="T14" s="870">
        <v>11806.88764415</v>
      </c>
      <c r="U14" s="749"/>
      <c r="V14" s="747"/>
      <c r="W14" s="747"/>
      <c r="X14" s="223"/>
    </row>
    <row r="15" spans="1:24" s="199" customFormat="1">
      <c r="A15" s="866" t="s">
        <v>831</v>
      </c>
      <c r="B15" s="224">
        <v>193</v>
      </c>
      <c r="C15" s="224">
        <v>7090.1252299999996</v>
      </c>
      <c r="D15" s="224">
        <v>1339589</v>
      </c>
      <c r="E15" s="225">
        <v>75042.251997000043</v>
      </c>
      <c r="F15" s="225">
        <v>85328.208350000001</v>
      </c>
      <c r="G15" s="225">
        <v>60267085</v>
      </c>
      <c r="H15" s="225">
        <v>1947369.7934015007</v>
      </c>
      <c r="I15" s="225">
        <v>129.38540110200003</v>
      </c>
      <c r="J15" s="224">
        <v>21579380</v>
      </c>
      <c r="K15" s="225">
        <v>1086045.8137135003</v>
      </c>
      <c r="L15" s="225">
        <v>452058.69550437341</v>
      </c>
      <c r="M15" s="225">
        <v>91565925</v>
      </c>
      <c r="N15" s="225">
        <v>1756158.2590019989</v>
      </c>
      <c r="O15" s="225">
        <v>544606.4144854754</v>
      </c>
      <c r="P15" s="68">
        <v>174751979</v>
      </c>
      <c r="Q15" s="68">
        <v>4864616.1181140002</v>
      </c>
      <c r="R15" s="68">
        <v>700.11016726800017</v>
      </c>
      <c r="S15" s="224">
        <v>325197</v>
      </c>
      <c r="T15" s="225">
        <v>13161.636522500001</v>
      </c>
      <c r="U15" s="749"/>
      <c r="V15" s="747"/>
      <c r="W15" s="747"/>
      <c r="X15" s="754"/>
    </row>
    <row r="16" spans="1:24" s="889" customFormat="1" ht="11.25" customHeight="1">
      <c r="A16" s="884" t="s">
        <v>240</v>
      </c>
      <c r="B16" s="882"/>
      <c r="C16" s="882"/>
      <c r="D16" s="882"/>
      <c r="E16" s="885"/>
      <c r="F16" s="885"/>
      <c r="G16" s="885"/>
      <c r="H16" s="885"/>
      <c r="I16" s="885"/>
      <c r="J16" s="882"/>
      <c r="K16" s="885"/>
      <c r="L16" s="885"/>
      <c r="M16" s="885"/>
      <c r="N16" s="885"/>
      <c r="O16" s="885"/>
      <c r="P16" s="883"/>
      <c r="Q16" s="883"/>
      <c r="R16" s="883"/>
      <c r="S16" s="882"/>
      <c r="T16" s="885"/>
      <c r="U16" s="886"/>
      <c r="V16" s="887"/>
      <c r="W16" s="887"/>
      <c r="X16" s="888"/>
    </row>
    <row r="17" spans="1:23" s="890" customFormat="1" ht="11.25" customHeight="1">
      <c r="A17" s="890" t="s">
        <v>901</v>
      </c>
      <c r="C17" s="891"/>
      <c r="D17" s="891"/>
      <c r="E17" s="891"/>
      <c r="O17" s="891"/>
      <c r="P17" s="891"/>
      <c r="Q17" s="891"/>
      <c r="R17" s="891"/>
      <c r="S17" s="891"/>
      <c r="U17" s="891"/>
      <c r="V17" s="887"/>
      <c r="W17" s="887"/>
    </row>
    <row r="18" spans="1:23" s="890" customFormat="1" ht="12" customHeight="1">
      <c r="A18" s="1262" t="s">
        <v>902</v>
      </c>
      <c r="B18" s="1262"/>
      <c r="C18" s="1262"/>
      <c r="D18" s="1262"/>
      <c r="E18" s="1262"/>
      <c r="F18" s="1262"/>
      <c r="G18" s="1262"/>
      <c r="H18" s="1262"/>
      <c r="I18" s="1262"/>
      <c r="J18" s="891"/>
      <c r="K18" s="891"/>
      <c r="L18" s="891"/>
      <c r="M18" s="891"/>
      <c r="N18" s="891"/>
      <c r="O18" s="891"/>
      <c r="P18" s="891"/>
      <c r="Q18" s="891"/>
      <c r="R18" s="891"/>
      <c r="S18" s="891"/>
      <c r="U18" s="891"/>
      <c r="V18" s="887"/>
      <c r="W18" s="887"/>
    </row>
    <row r="19" spans="1:23" s="202" customFormat="1" ht="10.5" customHeight="1">
      <c r="A19" s="202" t="s">
        <v>224</v>
      </c>
      <c r="B19" s="887"/>
      <c r="C19" s="887"/>
      <c r="D19" s="887"/>
      <c r="E19" s="887"/>
      <c r="F19" s="887"/>
      <c r="G19" s="887"/>
      <c r="H19" s="887"/>
      <c r="I19" s="887"/>
      <c r="J19" s="887"/>
      <c r="K19" s="887"/>
      <c r="L19" s="887"/>
      <c r="M19" s="887"/>
      <c r="N19" s="887"/>
      <c r="O19" s="887"/>
      <c r="P19" s="887"/>
      <c r="Q19" s="887"/>
      <c r="R19" s="887"/>
      <c r="S19" s="887"/>
      <c r="T19" s="887"/>
      <c r="U19" s="891"/>
      <c r="V19" s="887"/>
      <c r="W19" s="887"/>
    </row>
    <row r="20" spans="1:23" s="216" customFormat="1">
      <c r="B20" s="620"/>
      <c r="C20" s="621"/>
      <c r="D20" s="621"/>
      <c r="E20" s="621"/>
      <c r="F20" s="621"/>
      <c r="G20" s="621"/>
      <c r="H20" s="622"/>
      <c r="I20" s="621"/>
      <c r="J20" s="621"/>
      <c r="K20" s="621"/>
      <c r="L20" s="621"/>
      <c r="M20" s="621"/>
      <c r="N20" s="621"/>
      <c r="O20" s="621"/>
      <c r="P20" s="621"/>
      <c r="Q20" s="621"/>
      <c r="R20" s="621"/>
      <c r="S20" s="621"/>
      <c r="T20" s="620"/>
      <c r="U20" s="749"/>
      <c r="V20" s="747"/>
      <c r="W20" s="747"/>
    </row>
    <row r="21" spans="1:23">
      <c r="U21" s="749"/>
      <c r="V21" s="747"/>
      <c r="W21" s="747"/>
    </row>
    <row r="22" spans="1:23">
      <c r="V22" s="747"/>
      <c r="W22" s="747"/>
    </row>
    <row r="23" spans="1:23">
      <c r="V23" s="747"/>
      <c r="W23" s="747"/>
    </row>
  </sheetData>
  <mergeCells count="28">
    <mergeCell ref="P3:P4"/>
    <mergeCell ref="Q3:Q4"/>
    <mergeCell ref="R3:R4"/>
    <mergeCell ref="A1:T1"/>
    <mergeCell ref="A2:A4"/>
    <mergeCell ref="B2:B4"/>
    <mergeCell ref="C2:E2"/>
    <mergeCell ref="F2:H2"/>
    <mergeCell ref="I2:K2"/>
    <mergeCell ref="L2:N2"/>
    <mergeCell ref="O2:Q2"/>
    <mergeCell ref="R2:T2"/>
    <mergeCell ref="C3:C4"/>
    <mergeCell ref="S3:S4"/>
    <mergeCell ref="T3:T4"/>
    <mergeCell ref="N3:N4"/>
    <mergeCell ref="O3:O4"/>
    <mergeCell ref="D3:D4"/>
    <mergeCell ref="E3:E4"/>
    <mergeCell ref="F3:F4"/>
    <mergeCell ref="G3:G4"/>
    <mergeCell ref="H3:H4"/>
    <mergeCell ref="I3:I4"/>
    <mergeCell ref="A18:I18"/>
    <mergeCell ref="J3:J4"/>
    <mergeCell ref="K3:K4"/>
    <mergeCell ref="L3:L4"/>
    <mergeCell ref="M3:M4"/>
  </mergeCells>
  <pageMargins left="0.7" right="0.7" top="0.75" bottom="0.75" header="0.3" footer="0.3"/>
  <pageSetup scale="57"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dimension ref="A1:Z16"/>
  <sheetViews>
    <sheetView zoomScaleNormal="100" workbookViewId="0">
      <selection activeCell="B11" sqref="B11:B15"/>
    </sheetView>
  </sheetViews>
  <sheetFormatPr defaultColWidth="8.28515625" defaultRowHeight="12.75"/>
  <cols>
    <col min="1" max="1" width="13" style="197" customWidth="1"/>
    <col min="2" max="2" width="8.42578125" style="197" customWidth="1"/>
    <col min="3" max="3" width="10.28515625" style="197" customWidth="1"/>
    <col min="4" max="4" width="11.85546875" style="197" customWidth="1"/>
    <col min="5" max="5" width="10.140625" style="197" customWidth="1"/>
    <col min="6" max="6" width="9" style="197" customWidth="1"/>
    <col min="7" max="8" width="9.7109375" style="197" customWidth="1"/>
    <col min="9" max="10" width="9" style="197" customWidth="1"/>
    <col min="11" max="12" width="9.42578125" style="197" customWidth="1"/>
    <col min="13" max="13" width="11.28515625" style="197" customWidth="1"/>
    <col min="14" max="14" width="9.28515625" style="197" customWidth="1"/>
    <col min="15" max="15" width="9.85546875" style="197" customWidth="1"/>
    <col min="16" max="16" width="10.7109375" style="197" customWidth="1"/>
    <col min="17" max="17" width="9.85546875" style="197" customWidth="1"/>
    <col min="18" max="18" width="8.5703125" style="197" customWidth="1"/>
    <col min="19" max="19" width="10.140625" style="197" customWidth="1"/>
    <col min="20" max="20" width="8.140625" style="197" customWidth="1"/>
    <col min="21" max="21" width="8.85546875" style="197" customWidth="1"/>
    <col min="22" max="22" width="8.28515625" style="197"/>
    <col min="23" max="23" width="13" style="197" customWidth="1"/>
    <col min="24" max="24" width="11.85546875" style="197" customWidth="1"/>
    <col min="25" max="16384" width="8.28515625" style="197"/>
  </cols>
  <sheetData>
    <row r="1" spans="1:26" ht="15">
      <c r="A1" s="1265" t="s">
        <v>976</v>
      </c>
      <c r="B1" s="1265"/>
      <c r="C1" s="1265"/>
      <c r="D1" s="1265"/>
      <c r="E1" s="1265"/>
      <c r="F1" s="1265"/>
      <c r="G1" s="1265"/>
      <c r="H1" s="1265"/>
      <c r="I1" s="1265"/>
      <c r="J1" s="1265"/>
      <c r="K1" s="1265"/>
      <c r="L1" s="1265"/>
      <c r="M1" s="1265"/>
      <c r="N1" s="1265"/>
      <c r="O1" s="1265"/>
      <c r="P1" s="1265"/>
      <c r="Q1" s="1265"/>
      <c r="R1" s="1265"/>
      <c r="S1" s="1265"/>
      <c r="T1" s="1265"/>
    </row>
    <row r="2" spans="1:26" s="221" customFormat="1" ht="27" customHeight="1">
      <c r="A2" s="1263" t="s">
        <v>896</v>
      </c>
      <c r="B2" s="1263" t="s">
        <v>213</v>
      </c>
      <c r="C2" s="1263" t="s">
        <v>199</v>
      </c>
      <c r="D2" s="1263"/>
      <c r="E2" s="1263"/>
      <c r="F2" s="1263" t="s">
        <v>214</v>
      </c>
      <c r="G2" s="1263"/>
      <c r="H2" s="1263"/>
      <c r="I2" s="1263" t="s">
        <v>201</v>
      </c>
      <c r="J2" s="1263"/>
      <c r="K2" s="1263"/>
      <c r="L2" s="1263" t="s">
        <v>202</v>
      </c>
      <c r="M2" s="1263"/>
      <c r="N2" s="1263"/>
      <c r="O2" s="1263" t="s">
        <v>0</v>
      </c>
      <c r="P2" s="1263"/>
      <c r="Q2" s="1263"/>
      <c r="R2" s="1263" t="s">
        <v>215</v>
      </c>
      <c r="S2" s="1263"/>
      <c r="T2" s="1263"/>
      <c r="U2" s="1266" t="s">
        <v>839</v>
      </c>
      <c r="V2" s="1267"/>
      <c r="W2" s="1267"/>
      <c r="X2" s="1267"/>
      <c r="Y2" s="1267"/>
      <c r="Z2" s="1268"/>
    </row>
    <row r="3" spans="1:26" s="221" customFormat="1" ht="31.5" customHeight="1">
      <c r="A3" s="1263"/>
      <c r="B3" s="1263"/>
      <c r="C3" s="1263" t="s">
        <v>216</v>
      </c>
      <c r="D3" s="1257" t="s">
        <v>217</v>
      </c>
      <c r="E3" s="1263" t="s">
        <v>219</v>
      </c>
      <c r="F3" s="1263" t="s">
        <v>216</v>
      </c>
      <c r="G3" s="1257" t="s">
        <v>217</v>
      </c>
      <c r="H3" s="1263" t="s">
        <v>218</v>
      </c>
      <c r="I3" s="1263" t="s">
        <v>216</v>
      </c>
      <c r="J3" s="1257" t="s">
        <v>217</v>
      </c>
      <c r="K3" s="1263" t="s">
        <v>218</v>
      </c>
      <c r="L3" s="1263" t="s">
        <v>216</v>
      </c>
      <c r="M3" s="1257" t="s">
        <v>217</v>
      </c>
      <c r="N3" s="1263" t="s">
        <v>218</v>
      </c>
      <c r="O3" s="1263" t="s">
        <v>216</v>
      </c>
      <c r="P3" s="1257" t="s">
        <v>217</v>
      </c>
      <c r="Q3" s="1263" t="s">
        <v>903</v>
      </c>
      <c r="R3" s="1257" t="s">
        <v>221</v>
      </c>
      <c r="S3" s="1257" t="s">
        <v>222</v>
      </c>
      <c r="T3" s="1263" t="s">
        <v>225</v>
      </c>
      <c r="U3" s="1269" t="s">
        <v>833</v>
      </c>
      <c r="V3" s="1270"/>
      <c r="W3" s="1271" t="s">
        <v>840</v>
      </c>
      <c r="X3" s="1272"/>
      <c r="Y3" s="1271" t="s">
        <v>215</v>
      </c>
      <c r="Z3" s="1272"/>
    </row>
    <row r="4" spans="1:26" s="221" customFormat="1" ht="39.75" customHeight="1">
      <c r="A4" s="1257"/>
      <c r="B4" s="1257"/>
      <c r="C4" s="1257"/>
      <c r="D4" s="1273"/>
      <c r="E4" s="1257"/>
      <c r="F4" s="1257"/>
      <c r="G4" s="1273"/>
      <c r="H4" s="1257"/>
      <c r="I4" s="1257"/>
      <c r="J4" s="1273"/>
      <c r="K4" s="1257"/>
      <c r="L4" s="1257"/>
      <c r="M4" s="1273"/>
      <c r="N4" s="1257"/>
      <c r="O4" s="1257"/>
      <c r="P4" s="1273"/>
      <c r="Q4" s="1257"/>
      <c r="R4" s="1274"/>
      <c r="S4" s="1273"/>
      <c r="T4" s="1257"/>
      <c r="U4" s="1034" t="s">
        <v>835</v>
      </c>
      <c r="V4" s="1037" t="s">
        <v>838</v>
      </c>
      <c r="W4" s="1034" t="s">
        <v>835</v>
      </c>
      <c r="X4" s="1037" t="s">
        <v>838</v>
      </c>
      <c r="Y4" s="1034" t="s">
        <v>835</v>
      </c>
      <c r="Z4" s="1034" t="s">
        <v>904</v>
      </c>
    </row>
    <row r="5" spans="1:26" s="221" customFormat="1" ht="14.25" customHeight="1">
      <c r="A5" s="592">
        <v>1</v>
      </c>
      <c r="B5" s="592">
        <v>2</v>
      </c>
      <c r="C5" s="592">
        <v>3</v>
      </c>
      <c r="D5" s="592">
        <v>4</v>
      </c>
      <c r="E5" s="592">
        <v>5</v>
      </c>
      <c r="F5" s="592">
        <v>6</v>
      </c>
      <c r="G5" s="592">
        <v>7</v>
      </c>
      <c r="H5" s="592">
        <v>8</v>
      </c>
      <c r="I5" s="592">
        <v>9</v>
      </c>
      <c r="J5" s="592">
        <v>10</v>
      </c>
      <c r="K5" s="592">
        <v>11</v>
      </c>
      <c r="L5" s="592">
        <v>12</v>
      </c>
      <c r="M5" s="592">
        <v>13</v>
      </c>
      <c r="N5" s="592">
        <v>14</v>
      </c>
      <c r="O5" s="592">
        <v>15</v>
      </c>
      <c r="P5" s="592">
        <v>16</v>
      </c>
      <c r="Q5" s="592">
        <v>17</v>
      </c>
      <c r="R5" s="592">
        <v>18</v>
      </c>
      <c r="S5" s="592">
        <v>19</v>
      </c>
      <c r="T5" s="592">
        <v>20</v>
      </c>
      <c r="U5" s="1033">
        <v>21</v>
      </c>
      <c r="V5" s="1033">
        <v>22</v>
      </c>
      <c r="W5" s="1033">
        <v>23</v>
      </c>
      <c r="X5" s="1033">
        <v>24</v>
      </c>
      <c r="Y5" s="1033">
        <v>25</v>
      </c>
      <c r="Z5" s="1033">
        <v>26</v>
      </c>
    </row>
    <row r="6" spans="1:26" s="221" customFormat="1" ht="12">
      <c r="A6" s="207" t="s">
        <v>16</v>
      </c>
      <c r="B6" s="68">
        <v>307</v>
      </c>
      <c r="C6" s="68">
        <v>337769.76799999998</v>
      </c>
      <c r="D6" s="68">
        <v>39610809</v>
      </c>
      <c r="E6" s="68">
        <v>1109740.3577679999</v>
      </c>
      <c r="F6" s="68">
        <v>8997.6672500000004</v>
      </c>
      <c r="G6" s="68">
        <v>1205418</v>
      </c>
      <c r="H6" s="68">
        <v>36760.983477499998</v>
      </c>
      <c r="I6" s="105">
        <v>1.5215786000000002</v>
      </c>
      <c r="J6" s="68">
        <v>362790</v>
      </c>
      <c r="K6" s="68">
        <v>70927.975455499996</v>
      </c>
      <c r="L6" s="68">
        <v>66289.420969399987</v>
      </c>
      <c r="M6" s="68">
        <v>4791026</v>
      </c>
      <c r="N6" s="68">
        <v>193172.88973999998</v>
      </c>
      <c r="O6" s="68">
        <v>413058.37779799994</v>
      </c>
      <c r="P6" s="68">
        <v>45970043</v>
      </c>
      <c r="Q6" s="68">
        <v>1410602.2064409999</v>
      </c>
      <c r="R6" s="68">
        <v>1913.0802996000002</v>
      </c>
      <c r="S6" s="68">
        <v>457714</v>
      </c>
      <c r="T6" s="68">
        <v>6445.88</v>
      </c>
      <c r="U6" s="200" t="s">
        <v>85</v>
      </c>
      <c r="V6" s="200" t="s">
        <v>85</v>
      </c>
      <c r="W6" s="200" t="s">
        <v>85</v>
      </c>
      <c r="X6" s="200" t="s">
        <v>85</v>
      </c>
      <c r="Y6" s="200" t="s">
        <v>85</v>
      </c>
      <c r="Z6" s="200" t="s">
        <v>85</v>
      </c>
    </row>
    <row r="7" spans="1:26" s="221" customFormat="1" ht="12">
      <c r="A7" s="207" t="s">
        <v>17</v>
      </c>
      <c r="B7" s="68">
        <v>310</v>
      </c>
      <c r="C7" s="68">
        <v>386759.05300000001</v>
      </c>
      <c r="D7" s="68">
        <v>44173798</v>
      </c>
      <c r="E7" s="68">
        <v>1664095.2000759998</v>
      </c>
      <c r="F7" s="68">
        <v>4182.2690000000002</v>
      </c>
      <c r="G7" s="68">
        <v>831959</v>
      </c>
      <c r="H7" s="68">
        <v>30422.411342499996</v>
      </c>
      <c r="I7" s="105">
        <v>2.314981</v>
      </c>
      <c r="J7" s="68">
        <v>143742</v>
      </c>
      <c r="K7" s="68">
        <v>29438.134388999999</v>
      </c>
      <c r="L7" s="68">
        <v>26650.543691400002</v>
      </c>
      <c r="M7" s="68">
        <v>1947870</v>
      </c>
      <c r="N7" s="68">
        <v>86247.901732500002</v>
      </c>
      <c r="O7" s="68">
        <v>417594</v>
      </c>
      <c r="P7" s="68">
        <v>47097599</v>
      </c>
      <c r="Q7" s="68">
        <v>1810204</v>
      </c>
      <c r="R7" s="68">
        <v>1813.3086249999999</v>
      </c>
      <c r="S7" s="68">
        <v>235906</v>
      </c>
      <c r="T7" s="68">
        <v>7557.52</v>
      </c>
      <c r="U7" s="200" t="s">
        <v>85</v>
      </c>
      <c r="V7" s="200" t="s">
        <v>85</v>
      </c>
      <c r="W7" s="200" t="s">
        <v>85</v>
      </c>
      <c r="X7" s="200" t="s">
        <v>85</v>
      </c>
      <c r="Y7" s="200" t="s">
        <v>85</v>
      </c>
      <c r="Z7" s="200" t="s">
        <v>85</v>
      </c>
    </row>
    <row r="8" spans="1:26" s="221" customFormat="1" ht="12">
      <c r="A8" s="207" t="s">
        <v>18</v>
      </c>
      <c r="B8" s="68">
        <v>304</v>
      </c>
      <c r="C8" s="68">
        <v>347241.88500000001</v>
      </c>
      <c r="D8" s="68">
        <v>38429715</v>
      </c>
      <c r="E8" s="68">
        <v>1557146.2650985003</v>
      </c>
      <c r="F8" s="68">
        <v>781.93200000000002</v>
      </c>
      <c r="G8" s="68">
        <v>208002</v>
      </c>
      <c r="H8" s="68">
        <v>8235.4191549999996</v>
      </c>
      <c r="I8" s="105">
        <v>9.5939100000000013E-2</v>
      </c>
      <c r="J8" s="68">
        <v>5068</v>
      </c>
      <c r="K8" s="68">
        <v>1084.2320945000001</v>
      </c>
      <c r="L8" s="68">
        <v>8593.5010251999975</v>
      </c>
      <c r="M8" s="68">
        <v>629902</v>
      </c>
      <c r="N8" s="68">
        <v>31959.950260000001</v>
      </c>
      <c r="O8" s="68">
        <v>356617.41396430001</v>
      </c>
      <c r="P8" s="68">
        <v>39272687</v>
      </c>
      <c r="Q8" s="68">
        <v>1598425.8666080004</v>
      </c>
      <c r="R8" s="68">
        <v>1478.7405872000002</v>
      </c>
      <c r="S8" s="68">
        <v>182015</v>
      </c>
      <c r="T8" s="68">
        <v>5591.7</v>
      </c>
      <c r="U8" s="200" t="s">
        <v>85</v>
      </c>
      <c r="V8" s="200" t="s">
        <v>85</v>
      </c>
      <c r="W8" s="200" t="s">
        <v>85</v>
      </c>
      <c r="X8" s="200" t="s">
        <v>85</v>
      </c>
      <c r="Y8" s="200" t="s">
        <v>85</v>
      </c>
      <c r="Z8" s="200" t="s">
        <v>85</v>
      </c>
    </row>
    <row r="9" spans="1:26" s="221" customFormat="1" ht="12">
      <c r="A9" s="207" t="s">
        <v>19</v>
      </c>
      <c r="B9" s="68">
        <v>309</v>
      </c>
      <c r="C9" s="68">
        <v>274282.42200000008</v>
      </c>
      <c r="D9" s="68">
        <v>33646539</v>
      </c>
      <c r="E9" s="68">
        <v>1138862.1612639998</v>
      </c>
      <c r="F9" s="68">
        <v>3.2930000000000001</v>
      </c>
      <c r="G9" s="68">
        <v>1349</v>
      </c>
      <c r="H9" s="68">
        <v>57.894105000000003</v>
      </c>
      <c r="I9" s="105">
        <v>9.3300500000000008E-2</v>
      </c>
      <c r="J9" s="68">
        <v>32620</v>
      </c>
      <c r="K9" s="68">
        <v>6232.8661059999986</v>
      </c>
      <c r="L9" s="68">
        <v>257.32672119999995</v>
      </c>
      <c r="M9" s="68">
        <v>18862</v>
      </c>
      <c r="N9" s="68">
        <v>1175.16886</v>
      </c>
      <c r="O9" s="68">
        <v>274544</v>
      </c>
      <c r="P9" s="68">
        <v>33699370</v>
      </c>
      <c r="Q9" s="68">
        <v>1146328.0903349998</v>
      </c>
      <c r="R9" s="68">
        <v>1702.6991438</v>
      </c>
      <c r="S9" s="68">
        <v>246169</v>
      </c>
      <c r="T9" s="68">
        <v>7486.46</v>
      </c>
      <c r="U9" s="200" t="s">
        <v>85</v>
      </c>
      <c r="V9" s="200" t="s">
        <v>85</v>
      </c>
      <c r="W9" s="200" t="s">
        <v>85</v>
      </c>
      <c r="X9" s="200" t="s">
        <v>85</v>
      </c>
      <c r="Y9" s="200" t="s">
        <v>85</v>
      </c>
      <c r="Z9" s="200" t="s">
        <v>85</v>
      </c>
    </row>
    <row r="10" spans="1:26" s="221" customFormat="1" ht="12">
      <c r="A10" s="207" t="s">
        <v>20</v>
      </c>
      <c r="B10" s="68">
        <v>255</v>
      </c>
      <c r="C10" s="68">
        <v>194255.38449999999</v>
      </c>
      <c r="D10" s="68">
        <v>27099591</v>
      </c>
      <c r="E10" s="68">
        <v>870862.94665649999</v>
      </c>
      <c r="F10" s="68">
        <v>1.6220000000000001</v>
      </c>
      <c r="G10" s="68">
        <v>200</v>
      </c>
      <c r="H10" s="68">
        <v>6.9661749999999998</v>
      </c>
      <c r="I10" s="105">
        <v>1.3743506999999999</v>
      </c>
      <c r="J10" s="68">
        <v>196738</v>
      </c>
      <c r="K10" s="68">
        <v>32708.003027999999</v>
      </c>
      <c r="L10" s="68">
        <v>107.3399768</v>
      </c>
      <c r="M10" s="68">
        <v>7868</v>
      </c>
      <c r="N10" s="68">
        <v>484.73343999999997</v>
      </c>
      <c r="O10" s="68">
        <v>194365</v>
      </c>
      <c r="P10" s="68">
        <v>27304397</v>
      </c>
      <c r="Q10" s="68">
        <v>904062.64929950004</v>
      </c>
      <c r="R10" s="68">
        <v>1433.066814</v>
      </c>
      <c r="S10" s="68">
        <v>195950</v>
      </c>
      <c r="T10" s="68">
        <v>6087.1</v>
      </c>
      <c r="U10" s="200" t="s">
        <v>85</v>
      </c>
      <c r="V10" s="200" t="s">
        <v>85</v>
      </c>
      <c r="W10" s="200" t="s">
        <v>85</v>
      </c>
      <c r="X10" s="200" t="s">
        <v>85</v>
      </c>
      <c r="Y10" s="200" t="s">
        <v>85</v>
      </c>
      <c r="Z10" s="200" t="s">
        <v>85</v>
      </c>
    </row>
    <row r="11" spans="1:26" s="221" customFormat="1">
      <c r="A11" s="207" t="s">
        <v>21</v>
      </c>
      <c r="B11" s="1151">
        <v>257</v>
      </c>
      <c r="C11" s="225">
        <v>217736.37825000001</v>
      </c>
      <c r="D11" s="225">
        <v>29660148</v>
      </c>
      <c r="E11" s="225">
        <v>998810.74024449976</v>
      </c>
      <c r="F11" s="68">
        <v>0</v>
      </c>
      <c r="G11" s="68">
        <v>0</v>
      </c>
      <c r="H11" s="68">
        <v>0</v>
      </c>
      <c r="I11" s="722">
        <v>0.64833600000000002</v>
      </c>
      <c r="J11" s="225">
        <v>94494</v>
      </c>
      <c r="K11" s="225">
        <v>20777.520091999999</v>
      </c>
      <c r="L11" s="68">
        <v>0</v>
      </c>
      <c r="M11" s="68">
        <v>0</v>
      </c>
      <c r="N11" s="68">
        <v>0</v>
      </c>
      <c r="O11" s="68">
        <f>C11+F11+I11+L11</f>
        <v>217737.02658600002</v>
      </c>
      <c r="P11" s="68">
        <f>D11+G11+J11+M11</f>
        <v>29754642</v>
      </c>
      <c r="Q11" s="68">
        <f>E11+H11+K11+N11</f>
        <v>1019588.2603364998</v>
      </c>
      <c r="R11" s="225">
        <v>1021.8846</v>
      </c>
      <c r="S11" s="225">
        <v>157469</v>
      </c>
      <c r="T11" s="225">
        <v>4702.71</v>
      </c>
      <c r="U11" s="200" t="s">
        <v>85</v>
      </c>
      <c r="V11" s="200" t="s">
        <v>85</v>
      </c>
      <c r="W11" s="200" t="s">
        <v>85</v>
      </c>
      <c r="X11" s="200" t="s">
        <v>85</v>
      </c>
      <c r="Y11" s="200" t="s">
        <v>85</v>
      </c>
      <c r="Z11" s="200" t="s">
        <v>85</v>
      </c>
    </row>
    <row r="12" spans="1:26" s="221" customFormat="1" ht="12">
      <c r="A12" s="207" t="s">
        <v>177</v>
      </c>
      <c r="B12" s="68">
        <v>260</v>
      </c>
      <c r="C12" s="68">
        <v>128789.68800000002</v>
      </c>
      <c r="D12" s="68">
        <v>17750779</v>
      </c>
      <c r="E12" s="68">
        <v>596529.72767399997</v>
      </c>
      <c r="F12" s="68">
        <v>0</v>
      </c>
      <c r="G12" s="68">
        <v>0</v>
      </c>
      <c r="H12" s="68">
        <v>0</v>
      </c>
      <c r="I12" s="105">
        <v>1.1819999999999999E-3</v>
      </c>
      <c r="J12" s="68">
        <v>1182</v>
      </c>
      <c r="K12" s="68">
        <v>322.25477000000001</v>
      </c>
      <c r="L12" s="68">
        <v>0</v>
      </c>
      <c r="M12" s="68">
        <v>0</v>
      </c>
      <c r="N12" s="68">
        <v>0</v>
      </c>
      <c r="O12" s="68">
        <v>128789.689182</v>
      </c>
      <c r="P12" s="68">
        <v>17751961</v>
      </c>
      <c r="Q12" s="68">
        <v>596851.98244399996</v>
      </c>
      <c r="R12" s="68">
        <v>1054.606</v>
      </c>
      <c r="S12" s="68">
        <v>127272</v>
      </c>
      <c r="T12" s="68">
        <v>4467.8999999999996</v>
      </c>
      <c r="U12" s="200" t="s">
        <v>85</v>
      </c>
      <c r="V12" s="200" t="s">
        <v>85</v>
      </c>
      <c r="W12" s="200" t="s">
        <v>85</v>
      </c>
      <c r="X12" s="200" t="s">
        <v>85</v>
      </c>
      <c r="Y12" s="200" t="s">
        <v>85</v>
      </c>
      <c r="Z12" s="200" t="s">
        <v>85</v>
      </c>
    </row>
    <row r="13" spans="1:26" s="221" customFormat="1" ht="12">
      <c r="A13" s="720" t="s">
        <v>766</v>
      </c>
      <c r="B13" s="68">
        <v>248</v>
      </c>
      <c r="C13" s="68">
        <v>133172</v>
      </c>
      <c r="D13" s="68">
        <v>15187625</v>
      </c>
      <c r="E13" s="68">
        <v>589497</v>
      </c>
      <c r="F13" s="68" t="s">
        <v>85</v>
      </c>
      <c r="G13" s="68" t="s">
        <v>85</v>
      </c>
      <c r="H13" s="68" t="s">
        <v>85</v>
      </c>
      <c r="I13" s="68" t="s">
        <v>85</v>
      </c>
      <c r="J13" s="68" t="s">
        <v>85</v>
      </c>
      <c r="K13" s="68" t="s">
        <v>85</v>
      </c>
      <c r="L13" s="68" t="s">
        <v>85</v>
      </c>
      <c r="M13" s="68" t="s">
        <v>85</v>
      </c>
      <c r="N13" s="68" t="s">
        <v>85</v>
      </c>
      <c r="O13" s="68">
        <v>133172</v>
      </c>
      <c r="P13" s="68">
        <v>15187625</v>
      </c>
      <c r="Q13" s="68">
        <v>589497</v>
      </c>
      <c r="R13" s="68">
        <v>1198.451</v>
      </c>
      <c r="S13" s="68">
        <v>135902</v>
      </c>
      <c r="T13" s="68">
        <v>5099.9600000000009</v>
      </c>
      <c r="U13" s="199">
        <v>5169</v>
      </c>
      <c r="V13" s="754">
        <v>233.66</v>
      </c>
      <c r="W13" s="754">
        <v>1440</v>
      </c>
      <c r="X13" s="754">
        <v>64.650000000000006</v>
      </c>
      <c r="Y13" s="199">
        <v>569</v>
      </c>
      <c r="Z13" s="199">
        <v>25.32</v>
      </c>
    </row>
    <row r="14" spans="1:26" s="221" customFormat="1">
      <c r="A14" s="720" t="s">
        <v>732</v>
      </c>
      <c r="B14" s="1151">
        <v>187</v>
      </c>
      <c r="C14" s="225">
        <v>94300.321000000025</v>
      </c>
      <c r="D14" s="225">
        <v>10814900</v>
      </c>
      <c r="E14" s="225">
        <v>419223.91046199994</v>
      </c>
      <c r="F14" s="68">
        <v>0</v>
      </c>
      <c r="G14" s="68">
        <v>0</v>
      </c>
      <c r="H14" s="68">
        <v>0</v>
      </c>
      <c r="I14" s="722">
        <v>0</v>
      </c>
      <c r="J14" s="225">
        <v>0</v>
      </c>
      <c r="K14" s="225">
        <v>0</v>
      </c>
      <c r="L14" s="68">
        <v>0</v>
      </c>
      <c r="M14" s="68">
        <v>0</v>
      </c>
      <c r="N14" s="68">
        <v>0</v>
      </c>
      <c r="O14" s="68">
        <v>94300.321000000025</v>
      </c>
      <c r="P14" s="68">
        <v>10814900</v>
      </c>
      <c r="Q14" s="68">
        <v>419223.91046199994</v>
      </c>
      <c r="R14" s="225">
        <v>1265.354</v>
      </c>
      <c r="S14" s="225">
        <v>149703</v>
      </c>
      <c r="T14" s="225">
        <v>5634.0099999999993</v>
      </c>
      <c r="U14" s="200" t="s">
        <v>85</v>
      </c>
      <c r="V14" s="200" t="s">
        <v>85</v>
      </c>
      <c r="W14" s="200" t="s">
        <v>85</v>
      </c>
      <c r="X14" s="200" t="s">
        <v>85</v>
      </c>
      <c r="Y14" s="200" t="s">
        <v>85</v>
      </c>
      <c r="Z14" s="200" t="s">
        <v>85</v>
      </c>
    </row>
    <row r="15" spans="1:26" s="221" customFormat="1">
      <c r="A15" s="866" t="s">
        <v>831</v>
      </c>
      <c r="B15" s="1151">
        <v>186</v>
      </c>
      <c r="C15" s="225">
        <v>97102.063999999998</v>
      </c>
      <c r="D15" s="225">
        <v>11168229</v>
      </c>
      <c r="E15" s="225">
        <v>428042.29756000009</v>
      </c>
      <c r="F15" s="68" t="s">
        <v>85</v>
      </c>
      <c r="G15" s="68" t="s">
        <v>85</v>
      </c>
      <c r="H15" s="68" t="s">
        <v>85</v>
      </c>
      <c r="I15" s="68" t="s">
        <v>85</v>
      </c>
      <c r="J15" s="68" t="s">
        <v>85</v>
      </c>
      <c r="K15" s="68" t="s">
        <v>85</v>
      </c>
      <c r="L15" s="68" t="s">
        <v>85</v>
      </c>
      <c r="M15" s="68" t="s">
        <v>85</v>
      </c>
      <c r="N15" s="68" t="s">
        <v>85</v>
      </c>
      <c r="O15" s="68">
        <v>97102.063999999998</v>
      </c>
      <c r="P15" s="68">
        <v>11168229</v>
      </c>
      <c r="Q15" s="68">
        <v>428042.29756000009</v>
      </c>
      <c r="R15" s="225">
        <v>995.851</v>
      </c>
      <c r="S15" s="225">
        <v>120973</v>
      </c>
      <c r="T15" s="225">
        <v>4997.4299999999985</v>
      </c>
      <c r="U15" s="199">
        <v>3301</v>
      </c>
      <c r="V15" s="754">
        <v>144.6</v>
      </c>
      <c r="W15" s="754">
        <v>311</v>
      </c>
      <c r="X15" s="754">
        <v>13.27</v>
      </c>
      <c r="Y15" s="199">
        <v>2</v>
      </c>
      <c r="Z15" s="199">
        <v>0.89</v>
      </c>
    </row>
    <row r="16" spans="1:26" s="201" customFormat="1" ht="12">
      <c r="A16" s="1275" t="s">
        <v>226</v>
      </c>
      <c r="B16" s="1275"/>
      <c r="C16" s="1275"/>
      <c r="D16" s="1275"/>
      <c r="E16" s="1275"/>
      <c r="F16" s="1275"/>
      <c r="G16" s="1275"/>
      <c r="H16" s="1275"/>
      <c r="I16" s="1275"/>
      <c r="J16" s="1275"/>
      <c r="K16" s="1275"/>
      <c r="L16" s="1275"/>
    </row>
  </sheetData>
  <mergeCells count="32">
    <mergeCell ref="A1:T1"/>
    <mergeCell ref="A2:A4"/>
    <mergeCell ref="B2:B4"/>
    <mergeCell ref="C2:E2"/>
    <mergeCell ref="F2:H2"/>
    <mergeCell ref="I2:K2"/>
    <mergeCell ref="L2:N2"/>
    <mergeCell ref="O2:Q2"/>
    <mergeCell ref="R2:T2"/>
    <mergeCell ref="C3:C4"/>
    <mergeCell ref="N3:N4"/>
    <mergeCell ref="O3:O4"/>
    <mergeCell ref="D3:D4"/>
    <mergeCell ref="E3:E4"/>
    <mergeCell ref="F3:F4"/>
    <mergeCell ref="G3:G4"/>
    <mergeCell ref="H3:H4"/>
    <mergeCell ref="I3:I4"/>
    <mergeCell ref="A16:L16"/>
    <mergeCell ref="J3:J4"/>
    <mergeCell ref="K3:K4"/>
    <mergeCell ref="L3:L4"/>
    <mergeCell ref="M3:M4"/>
    <mergeCell ref="P3:P4"/>
    <mergeCell ref="Q3:Q4"/>
    <mergeCell ref="R3:R4"/>
    <mergeCell ref="S3:S4"/>
    <mergeCell ref="U2:Z2"/>
    <mergeCell ref="U3:V3"/>
    <mergeCell ref="W3:X3"/>
    <mergeCell ref="Y3:Z3"/>
    <mergeCell ref="T3:T4"/>
  </mergeCells>
  <pageMargins left="0.7" right="0.7" top="0.75" bottom="0.75" header="0.3" footer="0.3"/>
  <pageSetup scale="47" orientation="landscape"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dimension ref="A1:U22"/>
  <sheetViews>
    <sheetView view="pageBreakPreview" zoomScaleNormal="100" zoomScaleSheetLayoutView="100" workbookViewId="0">
      <selection activeCell="C20" sqref="C20"/>
    </sheetView>
  </sheetViews>
  <sheetFormatPr defaultColWidth="8.28515625" defaultRowHeight="12.75"/>
  <cols>
    <col min="1" max="1" width="13.28515625" style="197" customWidth="1"/>
    <col min="2" max="2" width="8.5703125" style="197" customWidth="1"/>
    <col min="3" max="3" width="11" style="197" customWidth="1"/>
    <col min="4" max="4" width="9.7109375" style="197" customWidth="1"/>
    <col min="5" max="5" width="9.42578125" style="197" customWidth="1"/>
    <col min="6" max="6" width="10.140625" style="197" customWidth="1"/>
    <col min="7" max="7" width="10.7109375" style="197" customWidth="1"/>
    <col min="8" max="8" width="9.28515625" style="197" customWidth="1"/>
    <col min="9" max="9" width="10.28515625" style="197" customWidth="1"/>
    <col min="10" max="10" width="11" style="197" customWidth="1"/>
    <col min="11" max="11" width="9.42578125" style="197" customWidth="1"/>
    <col min="12" max="12" width="10.7109375" style="197" customWidth="1"/>
    <col min="13" max="13" width="11.42578125" style="197" customWidth="1"/>
    <col min="14" max="14" width="8.85546875" style="197" customWidth="1"/>
    <col min="15" max="15" width="10.7109375" style="197" customWidth="1"/>
    <col min="16" max="16" width="9.28515625" style="197" customWidth="1"/>
    <col min="17" max="17" width="8.7109375" style="197" customWidth="1"/>
    <col min="18" max="18" width="8.28515625" style="197"/>
    <col min="19" max="19" width="10.28515625" style="197" bestFit="1" customWidth="1"/>
    <col min="20" max="20" width="13.7109375" style="197" customWidth="1"/>
    <col min="21" max="16384" width="8.28515625" style="197"/>
  </cols>
  <sheetData>
    <row r="1" spans="1:21" ht="15">
      <c r="A1" s="1277" t="s">
        <v>977</v>
      </c>
      <c r="B1" s="1277"/>
      <c r="C1" s="1277"/>
      <c r="D1" s="1277"/>
      <c r="E1" s="1277"/>
      <c r="F1" s="1277"/>
      <c r="G1" s="1277"/>
      <c r="H1" s="1277"/>
      <c r="I1" s="1277"/>
      <c r="J1" s="1277"/>
      <c r="K1" s="1277"/>
      <c r="L1" s="1277"/>
      <c r="M1" s="1277"/>
      <c r="N1" s="1277"/>
      <c r="O1" s="1277"/>
      <c r="P1" s="1277"/>
      <c r="Q1" s="1277"/>
    </row>
    <row r="2" spans="1:21" ht="27" customHeight="1">
      <c r="A2" s="1263" t="s">
        <v>896</v>
      </c>
      <c r="B2" s="1263" t="s">
        <v>213</v>
      </c>
      <c r="C2" s="1263" t="s">
        <v>199</v>
      </c>
      <c r="D2" s="1263"/>
      <c r="E2" s="1263"/>
      <c r="F2" s="1263" t="s">
        <v>214</v>
      </c>
      <c r="G2" s="1263"/>
      <c r="H2" s="1263"/>
      <c r="I2" s="1263" t="s">
        <v>201</v>
      </c>
      <c r="J2" s="1263"/>
      <c r="K2" s="1263"/>
      <c r="L2" s="1263" t="s">
        <v>0</v>
      </c>
      <c r="M2" s="1263"/>
      <c r="N2" s="1263"/>
      <c r="O2" s="1263" t="s">
        <v>215</v>
      </c>
      <c r="P2" s="1263"/>
      <c r="Q2" s="1263"/>
    </row>
    <row r="3" spans="1:21" ht="40.5" customHeight="1">
      <c r="A3" s="1263"/>
      <c r="B3" s="1263"/>
      <c r="C3" s="1033" t="s">
        <v>227</v>
      </c>
      <c r="D3" s="1033" t="s">
        <v>217</v>
      </c>
      <c r="E3" s="1033" t="s">
        <v>218</v>
      </c>
      <c r="F3" s="1033" t="s">
        <v>228</v>
      </c>
      <c r="G3" s="1033" t="s">
        <v>217</v>
      </c>
      <c r="H3" s="1033" t="s">
        <v>218</v>
      </c>
      <c r="I3" s="1033" t="s">
        <v>228</v>
      </c>
      <c r="J3" s="1033" t="s">
        <v>217</v>
      </c>
      <c r="K3" s="1033" t="s">
        <v>218</v>
      </c>
      <c r="L3" s="1033" t="s">
        <v>228</v>
      </c>
      <c r="M3" s="1033" t="s">
        <v>217</v>
      </c>
      <c r="N3" s="1033" t="s">
        <v>218</v>
      </c>
      <c r="O3" s="1033" t="s">
        <v>914</v>
      </c>
      <c r="P3" s="1033" t="s">
        <v>222</v>
      </c>
      <c r="Q3" s="1033" t="s">
        <v>229</v>
      </c>
    </row>
    <row r="4" spans="1:21" ht="14.25" customHeight="1">
      <c r="A4" s="1033">
        <v>1</v>
      </c>
      <c r="B4" s="1033">
        <v>2</v>
      </c>
      <c r="C4" s="1033">
        <v>3</v>
      </c>
      <c r="D4" s="1033">
        <v>4</v>
      </c>
      <c r="E4" s="1033">
        <v>5</v>
      </c>
      <c r="F4" s="1033">
        <v>6</v>
      </c>
      <c r="G4" s="1033">
        <v>7</v>
      </c>
      <c r="H4" s="1033">
        <v>8</v>
      </c>
      <c r="I4" s="1033">
        <v>9</v>
      </c>
      <c r="J4" s="1033">
        <v>10</v>
      </c>
      <c r="K4" s="1033">
        <v>11</v>
      </c>
      <c r="L4" s="1033">
        <v>12</v>
      </c>
      <c r="M4" s="1033">
        <v>13</v>
      </c>
      <c r="N4" s="1033">
        <v>14</v>
      </c>
      <c r="O4" s="1033">
        <v>15</v>
      </c>
      <c r="P4" s="1033">
        <v>16</v>
      </c>
      <c r="Q4" s="1033">
        <v>17</v>
      </c>
    </row>
    <row r="5" spans="1:21">
      <c r="A5" s="207" t="s">
        <v>16</v>
      </c>
      <c r="B5" s="68">
        <v>306</v>
      </c>
      <c r="C5" s="68">
        <v>27683.188149999998</v>
      </c>
      <c r="D5" s="68">
        <v>5316742</v>
      </c>
      <c r="E5" s="68">
        <v>129430.85431520001</v>
      </c>
      <c r="F5" s="68">
        <v>4665.5472499999996</v>
      </c>
      <c r="G5" s="68">
        <v>1737243</v>
      </c>
      <c r="H5" s="68">
        <v>72371.998337500001</v>
      </c>
      <c r="I5" s="68">
        <v>1.1696041840000002</v>
      </c>
      <c r="J5" s="68">
        <v>2182231</v>
      </c>
      <c r="K5" s="68">
        <v>16608.051392699999</v>
      </c>
      <c r="L5" s="68">
        <v>32349.905004183998</v>
      </c>
      <c r="M5" s="68">
        <v>9236216</v>
      </c>
      <c r="N5" s="68">
        <v>218410.9</v>
      </c>
      <c r="O5" s="68">
        <v>9.8374304600000002</v>
      </c>
      <c r="P5" s="68">
        <v>8521</v>
      </c>
      <c r="Q5" s="68">
        <v>208.88008115</v>
      </c>
      <c r="S5" s="226"/>
      <c r="T5" s="226"/>
      <c r="U5" s="226"/>
    </row>
    <row r="6" spans="1:21">
      <c r="A6" s="207" t="s">
        <v>17</v>
      </c>
      <c r="B6" s="68">
        <v>309</v>
      </c>
      <c r="C6" s="68">
        <v>27851.689774999999</v>
      </c>
      <c r="D6" s="68">
        <v>4262296</v>
      </c>
      <c r="E6" s="68">
        <v>133636.06114910002</v>
      </c>
      <c r="F6" s="68">
        <v>6965.2790000000005</v>
      </c>
      <c r="G6" s="68">
        <v>2709065</v>
      </c>
      <c r="H6" s="68">
        <v>111318.3907775</v>
      </c>
      <c r="I6" s="68">
        <v>0.11096895999999999</v>
      </c>
      <c r="J6" s="68">
        <v>4878460</v>
      </c>
      <c r="K6" s="68">
        <v>23396.496390199998</v>
      </c>
      <c r="L6" s="68">
        <v>34817.079743959999</v>
      </c>
      <c r="M6" s="68">
        <v>11849821</v>
      </c>
      <c r="N6" s="68">
        <v>268350.9483168</v>
      </c>
      <c r="O6" s="68">
        <v>15.7212543</v>
      </c>
      <c r="P6" s="68">
        <v>9216</v>
      </c>
      <c r="Q6" s="68">
        <v>216.80135525</v>
      </c>
      <c r="S6" s="226"/>
      <c r="T6" s="226"/>
      <c r="U6" s="226"/>
    </row>
    <row r="7" spans="1:21">
      <c r="A7" s="207" t="s">
        <v>18</v>
      </c>
      <c r="B7" s="68">
        <v>304</v>
      </c>
      <c r="C7" s="68">
        <v>21015.6456875</v>
      </c>
      <c r="D7" s="68">
        <v>4564610</v>
      </c>
      <c r="E7" s="68">
        <v>107011.84170409999</v>
      </c>
      <c r="F7" s="68">
        <v>3917.8564999999999</v>
      </c>
      <c r="G7" s="68">
        <v>1554469</v>
      </c>
      <c r="H7" s="68">
        <v>63940.239635000005</v>
      </c>
      <c r="I7" s="68">
        <v>2.0520067999999999E-2</v>
      </c>
      <c r="J7" s="68">
        <v>1032090</v>
      </c>
      <c r="K7" s="68">
        <v>6182.1410087999993</v>
      </c>
      <c r="L7" s="68">
        <v>24933.522707568001</v>
      </c>
      <c r="M7" s="68">
        <v>7151169</v>
      </c>
      <c r="N7" s="68">
        <v>177134.22234789998</v>
      </c>
      <c r="O7" s="68">
        <v>20.087814156</v>
      </c>
      <c r="P7" s="68">
        <v>8556</v>
      </c>
      <c r="Q7" s="68">
        <v>170.40438689999999</v>
      </c>
      <c r="S7" s="226"/>
      <c r="T7" s="226"/>
      <c r="U7" s="226"/>
    </row>
    <row r="8" spans="1:21">
      <c r="A8" s="207" t="s">
        <v>19</v>
      </c>
      <c r="B8" s="68">
        <v>310</v>
      </c>
      <c r="C8" s="68">
        <v>30255.075074999997</v>
      </c>
      <c r="D8" s="68">
        <v>5776429</v>
      </c>
      <c r="E8" s="68">
        <v>132447.46239099998</v>
      </c>
      <c r="F8" s="68">
        <v>826.51324999999997</v>
      </c>
      <c r="G8" s="68">
        <v>372385</v>
      </c>
      <c r="H8" s="68">
        <v>13926.847674999999</v>
      </c>
      <c r="I8" s="68">
        <v>2.3726384E-2</v>
      </c>
      <c r="J8" s="68">
        <v>1249561</v>
      </c>
      <c r="K8" s="68">
        <v>6444.6952321999988</v>
      </c>
      <c r="L8" s="68">
        <v>31081.612051384003</v>
      </c>
      <c r="M8" s="68">
        <v>7398375</v>
      </c>
      <c r="N8" s="68">
        <v>152819.00529819998</v>
      </c>
      <c r="O8" s="68">
        <v>7.7115625000000003</v>
      </c>
      <c r="P8" s="68">
        <v>6355</v>
      </c>
      <c r="Q8" s="68">
        <v>101.02679500000001</v>
      </c>
      <c r="S8" s="226"/>
      <c r="T8" s="226"/>
      <c r="U8" s="226"/>
    </row>
    <row r="9" spans="1:21">
      <c r="A9" s="207" t="s">
        <v>20</v>
      </c>
      <c r="B9" s="68">
        <v>246</v>
      </c>
      <c r="C9" s="68">
        <v>8333.5096374999994</v>
      </c>
      <c r="D9" s="68">
        <v>1576654</v>
      </c>
      <c r="E9" s="68">
        <v>36039.934267249999</v>
      </c>
      <c r="F9" s="68" t="s">
        <v>85</v>
      </c>
      <c r="G9" s="68" t="s">
        <v>85</v>
      </c>
      <c r="H9" s="68" t="s">
        <v>85</v>
      </c>
      <c r="I9" s="68" t="s">
        <v>85</v>
      </c>
      <c r="J9" s="68" t="s">
        <v>85</v>
      </c>
      <c r="K9" s="68" t="s">
        <v>85</v>
      </c>
      <c r="L9" s="68">
        <v>8333.5096374999994</v>
      </c>
      <c r="M9" s="68">
        <v>1576654</v>
      </c>
      <c r="N9" s="68">
        <v>36039.934267249999</v>
      </c>
      <c r="O9" s="68">
        <v>6.7439999999999998</v>
      </c>
      <c r="P9" s="68">
        <v>3072</v>
      </c>
      <c r="Q9" s="68">
        <v>46.175635</v>
      </c>
      <c r="S9" s="226"/>
      <c r="T9" s="226"/>
      <c r="U9" s="226"/>
    </row>
    <row r="10" spans="1:21">
      <c r="A10" s="207" t="s">
        <v>21</v>
      </c>
      <c r="B10" s="227">
        <v>244</v>
      </c>
      <c r="C10" s="68">
        <v>6027.6160750000008</v>
      </c>
      <c r="D10" s="68">
        <v>825402</v>
      </c>
      <c r="E10" s="68">
        <v>29367.632527099995</v>
      </c>
      <c r="F10" s="68" t="s">
        <v>85</v>
      </c>
      <c r="G10" s="68" t="s">
        <v>85</v>
      </c>
      <c r="H10" s="68" t="s">
        <v>85</v>
      </c>
      <c r="I10" s="68" t="s">
        <v>85</v>
      </c>
      <c r="J10" s="68" t="s">
        <v>85</v>
      </c>
      <c r="K10" s="68" t="s">
        <v>85</v>
      </c>
      <c r="L10" s="225">
        <v>6027.6160750000008</v>
      </c>
      <c r="M10" s="225">
        <v>825402</v>
      </c>
      <c r="N10" s="225">
        <v>29367.632527099995</v>
      </c>
      <c r="O10" s="68">
        <v>6.3766249999999998</v>
      </c>
      <c r="P10" s="68">
        <v>4447</v>
      </c>
      <c r="Q10" s="68">
        <v>60.728803999999997</v>
      </c>
      <c r="S10" s="226"/>
      <c r="T10" s="226"/>
      <c r="U10" s="226"/>
    </row>
    <row r="11" spans="1:21">
      <c r="A11" s="207" t="s">
        <v>177</v>
      </c>
      <c r="B11" s="68">
        <v>247</v>
      </c>
      <c r="C11" s="68">
        <v>5564.19085</v>
      </c>
      <c r="D11" s="68">
        <v>1230289</v>
      </c>
      <c r="E11" s="68">
        <v>28441.538271599999</v>
      </c>
      <c r="F11" s="68" t="s">
        <v>85</v>
      </c>
      <c r="G11" s="68" t="s">
        <v>85</v>
      </c>
      <c r="H11" s="68" t="s">
        <v>85</v>
      </c>
      <c r="I11" s="68" t="s">
        <v>85</v>
      </c>
      <c r="J11" s="68" t="s">
        <v>85</v>
      </c>
      <c r="K11" s="68" t="s">
        <v>85</v>
      </c>
      <c r="L11" s="68">
        <v>5564.19085</v>
      </c>
      <c r="M11" s="68">
        <v>1230289</v>
      </c>
      <c r="N11" s="68">
        <v>28441.538271599999</v>
      </c>
      <c r="O11" s="68">
        <v>4.8156249999999998</v>
      </c>
      <c r="P11" s="68">
        <v>3328</v>
      </c>
      <c r="Q11" s="68">
        <v>51.225070199999998</v>
      </c>
      <c r="S11" s="226"/>
      <c r="T11" s="226"/>
      <c r="U11" s="226"/>
    </row>
    <row r="12" spans="1:21">
      <c r="A12" s="207" t="s">
        <v>766</v>
      </c>
      <c r="B12" s="68">
        <v>246</v>
      </c>
      <c r="C12" s="68">
        <v>7512.12</v>
      </c>
      <c r="D12" s="68">
        <v>1653247</v>
      </c>
      <c r="E12" s="68">
        <v>34590.9</v>
      </c>
      <c r="F12" s="68" t="s">
        <v>85</v>
      </c>
      <c r="G12" s="68" t="s">
        <v>85</v>
      </c>
      <c r="H12" s="68" t="s">
        <v>85</v>
      </c>
      <c r="I12" s="68" t="s">
        <v>85</v>
      </c>
      <c r="J12" s="68" t="s">
        <v>85</v>
      </c>
      <c r="K12" s="68" t="s">
        <v>85</v>
      </c>
      <c r="L12" s="68">
        <v>7512.12</v>
      </c>
      <c r="M12" s="68">
        <v>1653247</v>
      </c>
      <c r="N12" s="68">
        <v>34590.9</v>
      </c>
      <c r="O12" s="68">
        <v>3.56</v>
      </c>
      <c r="P12" s="68">
        <v>3562</v>
      </c>
      <c r="Q12" s="68">
        <v>48.6</v>
      </c>
      <c r="S12" s="226"/>
      <c r="T12" s="226"/>
      <c r="U12" s="226"/>
    </row>
    <row r="13" spans="1:21">
      <c r="A13" s="207" t="s">
        <v>732</v>
      </c>
      <c r="B13" s="227">
        <v>186</v>
      </c>
      <c r="C13" s="68">
        <v>5491.2676999999994</v>
      </c>
      <c r="D13" s="68">
        <v>1195552</v>
      </c>
      <c r="E13" s="68">
        <v>25057.977873799999</v>
      </c>
      <c r="F13" s="68" t="s">
        <v>85</v>
      </c>
      <c r="G13" s="68" t="s">
        <v>85</v>
      </c>
      <c r="H13" s="68" t="s">
        <v>85</v>
      </c>
      <c r="I13" s="68" t="s">
        <v>85</v>
      </c>
      <c r="J13" s="68" t="s">
        <v>85</v>
      </c>
      <c r="K13" s="68" t="s">
        <v>85</v>
      </c>
      <c r="L13" s="225">
        <v>5491.2676999999994</v>
      </c>
      <c r="M13" s="225">
        <v>1195552</v>
      </c>
      <c r="N13" s="225">
        <v>25057.977873799999</v>
      </c>
      <c r="O13" s="68">
        <v>6.8013500000000002</v>
      </c>
      <c r="P13" s="68">
        <v>4570</v>
      </c>
      <c r="Q13" s="68">
        <v>66.596896999999998</v>
      </c>
      <c r="S13" s="226"/>
      <c r="T13" s="226"/>
      <c r="U13" s="226"/>
    </row>
    <row r="14" spans="1:21">
      <c r="A14" s="207" t="s">
        <v>831</v>
      </c>
      <c r="B14" s="227">
        <v>120</v>
      </c>
      <c r="C14" s="227">
        <v>3080.4875750000001</v>
      </c>
      <c r="D14" s="227">
        <v>611289</v>
      </c>
      <c r="E14" s="227">
        <v>13675.457109299994</v>
      </c>
      <c r="F14" s="68" t="s">
        <v>85</v>
      </c>
      <c r="G14" s="68" t="s">
        <v>85</v>
      </c>
      <c r="H14" s="68" t="s">
        <v>85</v>
      </c>
      <c r="I14" s="68" t="s">
        <v>85</v>
      </c>
      <c r="J14" s="68" t="s">
        <v>85</v>
      </c>
      <c r="K14" s="68" t="s">
        <v>85</v>
      </c>
      <c r="L14" s="68">
        <v>3080.4875750000001</v>
      </c>
      <c r="M14" s="68">
        <v>611289</v>
      </c>
      <c r="N14" s="68">
        <v>13675.457109299994</v>
      </c>
      <c r="O14" s="68">
        <v>0.93100000000000005</v>
      </c>
      <c r="P14" s="68">
        <v>931</v>
      </c>
      <c r="Q14" s="68">
        <v>5.91</v>
      </c>
      <c r="S14" s="226"/>
      <c r="T14" s="226"/>
      <c r="U14" s="226"/>
    </row>
    <row r="15" spans="1:21" s="215" customFormat="1" ht="11.25">
      <c r="A15" s="233" t="s">
        <v>1016</v>
      </c>
      <c r="B15" s="897"/>
      <c r="C15" s="897"/>
      <c r="D15" s="897"/>
      <c r="E15" s="897"/>
      <c r="F15" s="897"/>
      <c r="G15" s="897"/>
      <c r="H15" s="897"/>
      <c r="I15" s="897"/>
      <c r="J15" s="897"/>
      <c r="K15" s="897"/>
      <c r="L15" s="897"/>
      <c r="M15" s="897"/>
      <c r="N15" s="897"/>
      <c r="O15" s="897"/>
      <c r="P15" s="897"/>
      <c r="Q15" s="897"/>
      <c r="S15" s="898"/>
      <c r="T15" s="898"/>
      <c r="U15" s="898"/>
    </row>
    <row r="16" spans="1:21" s="890" customFormat="1" ht="11.25">
      <c r="A16" s="1276" t="s">
        <v>1015</v>
      </c>
      <c r="B16" s="1276"/>
      <c r="C16" s="1276"/>
      <c r="D16" s="1276"/>
      <c r="E16" s="1276"/>
      <c r="F16" s="1276"/>
      <c r="G16" s="1276"/>
      <c r="H16" s="1276"/>
      <c r="I16" s="1276"/>
      <c r="J16" s="1276"/>
      <c r="K16" s="1276"/>
      <c r="L16" s="1276"/>
      <c r="M16" s="1276"/>
      <c r="N16" s="1276"/>
      <c r="O16" s="1276"/>
      <c r="P16" s="1276"/>
      <c r="Q16" s="1276"/>
      <c r="R16" s="1276"/>
    </row>
    <row r="17" spans="1:8" s="215" customFormat="1" ht="11.25">
      <c r="A17" s="215" t="s">
        <v>230</v>
      </c>
      <c r="H17" s="900"/>
    </row>
    <row r="18" spans="1:8">
      <c r="C18" s="229"/>
    </row>
    <row r="19" spans="1:8">
      <c r="D19" s="228"/>
      <c r="E19" s="228"/>
      <c r="F19" s="228"/>
      <c r="G19" s="228"/>
    </row>
    <row r="20" spans="1:8">
      <c r="D20" s="228"/>
      <c r="E20" s="228"/>
      <c r="F20" s="228"/>
      <c r="G20" s="228"/>
    </row>
    <row r="21" spans="1:8">
      <c r="D21" s="228"/>
      <c r="E21" s="228"/>
      <c r="F21" s="228"/>
      <c r="G21" s="228"/>
    </row>
    <row r="22" spans="1:8">
      <c r="F22" s="228"/>
      <c r="G22" s="228"/>
    </row>
  </sheetData>
  <mergeCells count="9">
    <mergeCell ref="A16:R16"/>
    <mergeCell ref="A1:Q1"/>
    <mergeCell ref="A2:A3"/>
    <mergeCell ref="B2:B3"/>
    <mergeCell ref="C2:E2"/>
    <mergeCell ref="F2:H2"/>
    <mergeCell ref="I2:K2"/>
    <mergeCell ref="L2:N2"/>
    <mergeCell ref="O2:Q2"/>
  </mergeCells>
  <pageMargins left="0.7" right="0.7" top="0.75" bottom="0.75" header="0.3" footer="0.3"/>
  <pageSetup paperSize="9" scale="70"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dimension ref="A1:XFD20"/>
  <sheetViews>
    <sheetView zoomScaleNormal="100" workbookViewId="0">
      <pane xSplit="1" ySplit="4" topLeftCell="B5" activePane="bottomRight" state="frozen"/>
      <selection pane="topRight" activeCell="B1" sqref="B1"/>
      <selection pane="bottomLeft" activeCell="A5" sqref="A5"/>
      <selection pane="bottomRight" activeCell="A19" sqref="A19"/>
    </sheetView>
  </sheetViews>
  <sheetFormatPr defaultRowHeight="15"/>
  <cols>
    <col min="1" max="1" width="14.85546875" style="691" bestFit="1" customWidth="1"/>
    <col min="2" max="2" width="9.140625" style="691"/>
    <col min="3" max="3" width="10.85546875" style="691" customWidth="1"/>
    <col min="4" max="5" width="9.140625" style="691"/>
    <col min="6" max="6" width="12" style="691" customWidth="1"/>
    <col min="7" max="7" width="9.140625" style="691"/>
    <col min="8" max="8" width="7.85546875" style="691" customWidth="1"/>
    <col min="9" max="9" width="10.7109375" style="691" customWidth="1"/>
    <col min="10" max="11" width="9.140625" style="691"/>
    <col min="12" max="12" width="10.5703125" style="691" customWidth="1"/>
    <col min="13" max="13" width="10" style="691" customWidth="1"/>
    <col min="14" max="15" width="9.140625" style="691"/>
    <col min="16" max="16" width="10.28515625" style="691" customWidth="1"/>
    <col min="17" max="17" width="9.140625" style="691" customWidth="1"/>
    <col min="18" max="18" width="14.7109375" style="691" customWidth="1"/>
    <col min="19" max="16384" width="9.140625" style="691"/>
  </cols>
  <sheetData>
    <row r="1" spans="1:16384">
      <c r="A1" s="1279" t="s">
        <v>978</v>
      </c>
      <c r="B1" s="1279"/>
      <c r="C1" s="1279"/>
      <c r="D1" s="1279"/>
      <c r="E1" s="1279"/>
      <c r="F1" s="1279"/>
      <c r="G1" s="1279"/>
      <c r="H1" s="1279"/>
      <c r="I1" s="1279"/>
      <c r="J1" s="1279"/>
      <c r="K1" s="1279"/>
      <c r="L1" s="1279"/>
      <c r="M1" s="1279"/>
      <c r="N1" s="1279"/>
      <c r="O1" s="1279"/>
      <c r="P1" s="1279"/>
      <c r="Q1" s="1279"/>
      <c r="R1" s="1078"/>
      <c r="S1" s="1078"/>
      <c r="T1" s="1078"/>
      <c r="U1" s="1078"/>
      <c r="V1" s="1078"/>
      <c r="W1" s="1078"/>
      <c r="X1" s="1078"/>
      <c r="Y1" s="1078"/>
      <c r="Z1" s="1078"/>
      <c r="AA1" s="1078"/>
      <c r="AB1" s="1078"/>
      <c r="AC1" s="1078"/>
      <c r="AD1" s="1078"/>
      <c r="AE1" s="1078"/>
      <c r="AF1" s="1078"/>
      <c r="AG1" s="1078"/>
      <c r="AH1" s="1078"/>
      <c r="AI1" s="1279"/>
      <c r="AJ1" s="1279"/>
      <c r="AK1" s="1279"/>
      <c r="AL1" s="1279"/>
      <c r="AM1" s="1279"/>
      <c r="AN1" s="1279"/>
      <c r="AO1" s="1279"/>
      <c r="AP1" s="1279"/>
      <c r="AQ1" s="1279"/>
      <c r="AR1" s="1279"/>
      <c r="AS1" s="1279"/>
      <c r="AT1" s="1279"/>
      <c r="AU1" s="1279"/>
      <c r="AV1" s="1279"/>
      <c r="AW1" s="1279"/>
      <c r="AX1" s="1279"/>
      <c r="AY1" s="1279"/>
      <c r="AZ1" s="1279"/>
      <c r="BA1" s="1279"/>
      <c r="BB1" s="1279"/>
      <c r="BC1" s="1279"/>
      <c r="BD1" s="1279"/>
      <c r="BE1" s="1279"/>
      <c r="BF1" s="1279"/>
      <c r="BG1" s="1279"/>
      <c r="BH1" s="1279"/>
      <c r="BI1" s="1279"/>
      <c r="BJ1" s="1279"/>
      <c r="BK1" s="1279"/>
      <c r="BL1" s="1279"/>
      <c r="BM1" s="1279"/>
      <c r="BN1" s="1279"/>
      <c r="BO1" s="1279"/>
      <c r="BP1" s="1279"/>
      <c r="BQ1" s="1279"/>
      <c r="BR1" s="1279"/>
      <c r="BS1" s="1279"/>
      <c r="BT1" s="1279"/>
      <c r="BU1" s="1279"/>
      <c r="BV1" s="1279"/>
      <c r="BW1" s="1279"/>
      <c r="BX1" s="1279"/>
      <c r="BY1" s="1279"/>
      <c r="BZ1" s="1279"/>
      <c r="CA1" s="1279"/>
      <c r="CB1" s="1279"/>
      <c r="CC1" s="1279"/>
      <c r="CD1" s="1279"/>
      <c r="CE1" s="1279"/>
      <c r="CF1" s="1279"/>
      <c r="CG1" s="1279"/>
      <c r="CH1" s="1279"/>
      <c r="CI1" s="1279"/>
      <c r="CJ1" s="1279"/>
      <c r="CK1" s="1279"/>
      <c r="CL1" s="1279"/>
      <c r="CM1" s="1279"/>
      <c r="CN1" s="1279"/>
      <c r="CO1" s="1279"/>
      <c r="CP1" s="1279"/>
      <c r="CQ1" s="1279"/>
      <c r="CR1" s="1279"/>
      <c r="CS1" s="1279"/>
      <c r="CT1" s="1279"/>
      <c r="CU1" s="1279"/>
      <c r="CV1" s="1279"/>
      <c r="CW1" s="1279"/>
      <c r="CX1" s="1279"/>
      <c r="CY1" s="1279"/>
      <c r="CZ1" s="1279"/>
      <c r="DA1" s="1279"/>
      <c r="DB1" s="1279"/>
      <c r="DC1" s="1279"/>
      <c r="DD1" s="1279"/>
      <c r="DE1" s="1279"/>
      <c r="DF1" s="1279"/>
      <c r="DG1" s="1279"/>
      <c r="DH1" s="1279"/>
      <c r="DI1" s="1279"/>
      <c r="DJ1" s="1279"/>
      <c r="DK1" s="1279"/>
      <c r="DL1" s="1279"/>
      <c r="DM1" s="1279"/>
      <c r="DN1" s="1279"/>
      <c r="DO1" s="1279"/>
      <c r="DP1" s="1279"/>
      <c r="DQ1" s="1279"/>
      <c r="DR1" s="1279"/>
      <c r="DS1" s="1279"/>
      <c r="DT1" s="1279"/>
      <c r="DU1" s="1279"/>
      <c r="DV1" s="1279"/>
      <c r="DW1" s="1279"/>
      <c r="DX1" s="1279"/>
      <c r="DY1" s="1279"/>
      <c r="DZ1" s="1279"/>
      <c r="EA1" s="1279"/>
      <c r="EB1" s="1279"/>
      <c r="EC1" s="1279"/>
      <c r="ED1" s="1279"/>
      <c r="EE1" s="1279"/>
      <c r="EF1" s="1279"/>
      <c r="EG1" s="1279"/>
      <c r="EH1" s="1279"/>
      <c r="EI1" s="1279"/>
      <c r="EJ1" s="1279"/>
      <c r="EK1" s="1279"/>
      <c r="EL1" s="1279"/>
      <c r="EM1" s="1279"/>
      <c r="EN1" s="1279"/>
      <c r="EO1" s="1279"/>
      <c r="EP1" s="1279"/>
      <c r="EQ1" s="1279"/>
      <c r="ER1" s="1279"/>
      <c r="ES1" s="1279"/>
      <c r="ET1" s="1279"/>
      <c r="EU1" s="1279"/>
      <c r="EV1" s="1279"/>
      <c r="EW1" s="1279"/>
      <c r="EX1" s="1279"/>
      <c r="EY1" s="1279"/>
      <c r="EZ1" s="1279"/>
      <c r="FA1" s="1279"/>
      <c r="FB1" s="1279"/>
      <c r="FC1" s="1279"/>
      <c r="FD1" s="1279"/>
      <c r="FE1" s="1279"/>
      <c r="FF1" s="1279"/>
      <c r="FG1" s="1279"/>
      <c r="FH1" s="1279"/>
      <c r="FI1" s="1279"/>
      <c r="FJ1" s="1279"/>
      <c r="FK1" s="1279"/>
      <c r="FL1" s="1279"/>
      <c r="FM1" s="1279"/>
      <c r="FN1" s="1279"/>
      <c r="FO1" s="1279"/>
      <c r="FP1" s="1279"/>
      <c r="FQ1" s="1279"/>
      <c r="FR1" s="1279"/>
      <c r="FS1" s="1279"/>
      <c r="FT1" s="1279"/>
      <c r="FU1" s="1279"/>
      <c r="FV1" s="1279"/>
      <c r="FW1" s="1279"/>
      <c r="FX1" s="1279"/>
      <c r="FY1" s="1279"/>
      <c r="FZ1" s="1279"/>
      <c r="GA1" s="1279"/>
      <c r="GB1" s="1279"/>
      <c r="GC1" s="1279"/>
      <c r="GD1" s="1279"/>
      <c r="GE1" s="1279"/>
      <c r="GF1" s="1279"/>
      <c r="GG1" s="1279"/>
      <c r="GH1" s="1279"/>
      <c r="GI1" s="1279"/>
      <c r="GJ1" s="1279"/>
      <c r="GK1" s="1279"/>
      <c r="GL1" s="1279"/>
      <c r="GM1" s="1279"/>
      <c r="GN1" s="1279"/>
      <c r="GO1" s="1279"/>
      <c r="GP1" s="1279"/>
      <c r="GQ1" s="1279"/>
      <c r="GR1" s="1279"/>
      <c r="GS1" s="1279"/>
      <c r="GT1" s="1279"/>
      <c r="GU1" s="1279"/>
      <c r="GV1" s="1279"/>
      <c r="GW1" s="1279"/>
      <c r="GX1" s="1279"/>
      <c r="GY1" s="1279"/>
      <c r="GZ1" s="1279"/>
      <c r="HA1" s="1279"/>
      <c r="HB1" s="1279"/>
      <c r="HC1" s="1279"/>
      <c r="HD1" s="1279"/>
      <c r="HE1" s="1279"/>
      <c r="HF1" s="1279"/>
      <c r="HG1" s="1279"/>
      <c r="HH1" s="1279"/>
      <c r="HI1" s="1279"/>
      <c r="HJ1" s="1279"/>
      <c r="HK1" s="1279"/>
      <c r="HL1" s="1279"/>
      <c r="HM1" s="1279"/>
      <c r="HN1" s="1279"/>
      <c r="HO1" s="1279"/>
      <c r="HP1" s="1279"/>
      <c r="HQ1" s="1279"/>
      <c r="HR1" s="1279"/>
      <c r="HS1" s="1279"/>
      <c r="HT1" s="1279"/>
      <c r="HU1" s="1279"/>
      <c r="HV1" s="1279"/>
      <c r="HW1" s="1279"/>
      <c r="HX1" s="1279"/>
      <c r="HY1" s="1279"/>
      <c r="HZ1" s="1279"/>
      <c r="IA1" s="1279"/>
      <c r="IB1" s="1279"/>
      <c r="IC1" s="1279"/>
      <c r="ID1" s="1279"/>
      <c r="IE1" s="1279"/>
      <c r="IF1" s="1279"/>
      <c r="IG1" s="1279"/>
      <c r="IH1" s="1279"/>
      <c r="II1" s="1279"/>
      <c r="IJ1" s="1279"/>
      <c r="IK1" s="1279"/>
      <c r="IL1" s="1279"/>
      <c r="IM1" s="1279"/>
      <c r="IN1" s="1279"/>
      <c r="IO1" s="1279"/>
      <c r="IP1" s="1279"/>
      <c r="IQ1" s="1279"/>
      <c r="IR1" s="1279"/>
      <c r="IS1" s="1279"/>
      <c r="IT1" s="1279"/>
      <c r="IU1" s="1279"/>
      <c r="IV1" s="1279"/>
      <c r="IW1" s="1279"/>
      <c r="IX1" s="1279"/>
      <c r="IY1" s="1279"/>
      <c r="IZ1" s="1279"/>
      <c r="JA1" s="1279"/>
      <c r="JB1" s="1279"/>
      <c r="JC1" s="1279"/>
      <c r="JD1" s="1279"/>
      <c r="JE1" s="1279"/>
      <c r="JF1" s="1279"/>
      <c r="JG1" s="1279"/>
      <c r="JH1" s="1279"/>
      <c r="JI1" s="1279"/>
      <c r="JJ1" s="1279"/>
      <c r="JK1" s="1279"/>
      <c r="JL1" s="1279"/>
      <c r="JM1" s="1279"/>
      <c r="JN1" s="1279"/>
      <c r="JO1" s="1279"/>
      <c r="JP1" s="1279"/>
      <c r="JQ1" s="1279"/>
      <c r="JR1" s="1279"/>
      <c r="JS1" s="1279"/>
      <c r="JT1" s="1279"/>
      <c r="JU1" s="1279"/>
      <c r="JV1" s="1279"/>
      <c r="JW1" s="1279"/>
      <c r="JX1" s="1279"/>
      <c r="JY1" s="1279"/>
      <c r="JZ1" s="1279"/>
      <c r="KA1" s="1279"/>
      <c r="KB1" s="1279"/>
      <c r="KC1" s="1279"/>
      <c r="KD1" s="1279"/>
      <c r="KE1" s="1279"/>
      <c r="KF1" s="1279"/>
      <c r="KG1" s="1279"/>
      <c r="KH1" s="1279"/>
      <c r="KI1" s="1279"/>
      <c r="KJ1" s="1279"/>
      <c r="KK1" s="1279"/>
      <c r="KL1" s="1279"/>
      <c r="KM1" s="1279"/>
      <c r="KN1" s="1279"/>
      <c r="KO1" s="1279"/>
      <c r="KP1" s="1279"/>
      <c r="KQ1" s="1279"/>
      <c r="KR1" s="1279"/>
      <c r="KS1" s="1279"/>
      <c r="KT1" s="1279"/>
      <c r="KU1" s="1279"/>
      <c r="KV1" s="1279"/>
      <c r="KW1" s="1279"/>
      <c r="KX1" s="1279"/>
      <c r="KY1" s="1279"/>
      <c r="KZ1" s="1279"/>
      <c r="LA1" s="1279"/>
      <c r="LB1" s="1279"/>
      <c r="LC1" s="1279"/>
      <c r="LD1" s="1279"/>
      <c r="LE1" s="1279"/>
      <c r="LF1" s="1279"/>
      <c r="LG1" s="1279"/>
      <c r="LH1" s="1279"/>
      <c r="LI1" s="1279"/>
      <c r="LJ1" s="1279"/>
      <c r="LK1" s="1279"/>
      <c r="LL1" s="1279"/>
      <c r="LM1" s="1279"/>
      <c r="LN1" s="1279"/>
      <c r="LO1" s="1279"/>
      <c r="LP1" s="1279"/>
      <c r="LQ1" s="1279"/>
      <c r="LR1" s="1279"/>
      <c r="LS1" s="1279"/>
      <c r="LT1" s="1279"/>
      <c r="LU1" s="1279"/>
      <c r="LV1" s="1279"/>
      <c r="LW1" s="1279"/>
      <c r="LX1" s="1279"/>
      <c r="LY1" s="1279"/>
      <c r="LZ1" s="1279"/>
      <c r="MA1" s="1279"/>
      <c r="MB1" s="1279"/>
      <c r="MC1" s="1279"/>
      <c r="MD1" s="1279"/>
      <c r="ME1" s="1279"/>
      <c r="MF1" s="1279"/>
      <c r="MG1" s="1279"/>
      <c r="MH1" s="1279"/>
      <c r="MI1" s="1279"/>
      <c r="MJ1" s="1279"/>
      <c r="MK1" s="1279"/>
      <c r="ML1" s="1279"/>
      <c r="MM1" s="1279"/>
      <c r="MN1" s="1279"/>
      <c r="MO1" s="1279"/>
      <c r="MP1" s="1279"/>
      <c r="MQ1" s="1279"/>
      <c r="MR1" s="1279"/>
      <c r="MS1" s="1279"/>
      <c r="MT1" s="1279"/>
      <c r="MU1" s="1279"/>
      <c r="MV1" s="1279"/>
      <c r="MW1" s="1279"/>
      <c r="MX1" s="1279"/>
      <c r="MY1" s="1279"/>
      <c r="MZ1" s="1279"/>
      <c r="NA1" s="1279"/>
      <c r="NB1" s="1279"/>
      <c r="NC1" s="1279"/>
      <c r="ND1" s="1279"/>
      <c r="NE1" s="1279"/>
      <c r="NF1" s="1279"/>
      <c r="NG1" s="1279"/>
      <c r="NH1" s="1279"/>
      <c r="NI1" s="1279"/>
      <c r="NJ1" s="1279"/>
      <c r="NK1" s="1279"/>
      <c r="NL1" s="1279"/>
      <c r="NM1" s="1279"/>
      <c r="NN1" s="1279"/>
      <c r="NO1" s="1279"/>
      <c r="NP1" s="1279"/>
      <c r="NQ1" s="1279"/>
      <c r="NR1" s="1279"/>
      <c r="NS1" s="1279"/>
      <c r="NT1" s="1279"/>
      <c r="NU1" s="1279"/>
      <c r="NV1" s="1279"/>
      <c r="NW1" s="1279"/>
      <c r="NX1" s="1279"/>
      <c r="NY1" s="1279"/>
      <c r="NZ1" s="1279"/>
      <c r="OA1" s="1279"/>
      <c r="OB1" s="1279"/>
      <c r="OC1" s="1279"/>
      <c r="OD1" s="1279"/>
      <c r="OE1" s="1279"/>
      <c r="OF1" s="1279"/>
      <c r="OG1" s="1279"/>
      <c r="OH1" s="1279"/>
      <c r="OI1" s="1279"/>
      <c r="OJ1" s="1279"/>
      <c r="OK1" s="1279"/>
      <c r="OL1" s="1279"/>
      <c r="OM1" s="1279"/>
      <c r="ON1" s="1279"/>
      <c r="OO1" s="1279"/>
      <c r="OP1" s="1279"/>
      <c r="OQ1" s="1279"/>
      <c r="OR1" s="1279"/>
      <c r="OS1" s="1279"/>
      <c r="OT1" s="1279"/>
      <c r="OU1" s="1279"/>
      <c r="OV1" s="1279"/>
      <c r="OW1" s="1279"/>
      <c r="OX1" s="1279"/>
      <c r="OY1" s="1279"/>
      <c r="OZ1" s="1279"/>
      <c r="PA1" s="1279"/>
      <c r="PB1" s="1279"/>
      <c r="PC1" s="1279"/>
      <c r="PD1" s="1279"/>
      <c r="PE1" s="1279"/>
      <c r="PF1" s="1279"/>
      <c r="PG1" s="1279"/>
      <c r="PH1" s="1279"/>
      <c r="PI1" s="1279"/>
      <c r="PJ1" s="1279"/>
      <c r="PK1" s="1279"/>
      <c r="PL1" s="1279"/>
      <c r="PM1" s="1279"/>
      <c r="PN1" s="1279"/>
      <c r="PO1" s="1279"/>
      <c r="PP1" s="1279"/>
      <c r="PQ1" s="1279"/>
      <c r="PR1" s="1279"/>
      <c r="PS1" s="1279"/>
      <c r="PT1" s="1279"/>
      <c r="PU1" s="1279"/>
      <c r="PV1" s="1279"/>
      <c r="PW1" s="1279"/>
      <c r="PX1" s="1279"/>
      <c r="PY1" s="1279"/>
      <c r="PZ1" s="1279"/>
      <c r="QA1" s="1279"/>
      <c r="QB1" s="1279"/>
      <c r="QC1" s="1279"/>
      <c r="QD1" s="1279"/>
      <c r="QE1" s="1279"/>
      <c r="QF1" s="1279"/>
      <c r="QG1" s="1279"/>
      <c r="QH1" s="1279"/>
      <c r="QI1" s="1279"/>
      <c r="QJ1" s="1279"/>
      <c r="QK1" s="1279"/>
      <c r="QL1" s="1279"/>
      <c r="QM1" s="1279"/>
      <c r="QN1" s="1279"/>
      <c r="QO1" s="1279"/>
      <c r="QP1" s="1279"/>
      <c r="QQ1" s="1279"/>
      <c r="QR1" s="1279"/>
      <c r="QS1" s="1279"/>
      <c r="QT1" s="1279"/>
      <c r="QU1" s="1279"/>
      <c r="QV1" s="1279"/>
      <c r="QW1" s="1279"/>
      <c r="QX1" s="1279"/>
      <c r="QY1" s="1279"/>
      <c r="QZ1" s="1279"/>
      <c r="RA1" s="1279"/>
      <c r="RB1" s="1279"/>
      <c r="RC1" s="1279"/>
      <c r="RD1" s="1279"/>
      <c r="RE1" s="1279"/>
      <c r="RF1" s="1279"/>
      <c r="RG1" s="1279"/>
      <c r="RH1" s="1279"/>
      <c r="RI1" s="1279"/>
      <c r="RJ1" s="1279"/>
      <c r="RK1" s="1279"/>
      <c r="RL1" s="1279"/>
      <c r="RM1" s="1279"/>
      <c r="RN1" s="1279"/>
      <c r="RO1" s="1279"/>
      <c r="RP1" s="1279"/>
      <c r="RQ1" s="1279"/>
      <c r="RR1" s="1279"/>
      <c r="RS1" s="1279"/>
      <c r="RT1" s="1279"/>
      <c r="RU1" s="1279"/>
      <c r="RV1" s="1279"/>
      <c r="RW1" s="1279"/>
      <c r="RX1" s="1279"/>
      <c r="RY1" s="1279"/>
      <c r="RZ1" s="1279"/>
      <c r="SA1" s="1279"/>
      <c r="SB1" s="1279"/>
      <c r="SC1" s="1279"/>
      <c r="SD1" s="1279"/>
      <c r="SE1" s="1279"/>
      <c r="SF1" s="1279"/>
      <c r="SG1" s="1279"/>
      <c r="SH1" s="1279"/>
      <c r="SI1" s="1279"/>
      <c r="SJ1" s="1279"/>
      <c r="SK1" s="1279"/>
      <c r="SL1" s="1279"/>
      <c r="SM1" s="1279"/>
      <c r="SN1" s="1279"/>
      <c r="SO1" s="1279"/>
      <c r="SP1" s="1279"/>
      <c r="SQ1" s="1279"/>
      <c r="SR1" s="1279"/>
      <c r="SS1" s="1279"/>
      <c r="ST1" s="1279"/>
      <c r="SU1" s="1279"/>
      <c r="SV1" s="1279"/>
      <c r="SW1" s="1279"/>
      <c r="SX1" s="1279"/>
      <c r="SY1" s="1279"/>
      <c r="SZ1" s="1279"/>
      <c r="TA1" s="1279"/>
      <c r="TB1" s="1279"/>
      <c r="TC1" s="1279"/>
      <c r="TD1" s="1279"/>
      <c r="TE1" s="1279"/>
      <c r="TF1" s="1279"/>
      <c r="TG1" s="1279"/>
      <c r="TH1" s="1279"/>
      <c r="TI1" s="1279"/>
      <c r="TJ1" s="1279"/>
      <c r="TK1" s="1279"/>
      <c r="TL1" s="1279"/>
      <c r="TM1" s="1279"/>
      <c r="TN1" s="1279"/>
      <c r="TO1" s="1279"/>
      <c r="TP1" s="1279"/>
      <c r="TQ1" s="1279"/>
      <c r="TR1" s="1279"/>
      <c r="TS1" s="1279"/>
      <c r="TT1" s="1279"/>
      <c r="TU1" s="1279"/>
      <c r="TV1" s="1279"/>
      <c r="TW1" s="1279"/>
      <c r="TX1" s="1279"/>
      <c r="TY1" s="1279"/>
      <c r="TZ1" s="1279"/>
      <c r="UA1" s="1279"/>
      <c r="UB1" s="1279"/>
      <c r="UC1" s="1279"/>
      <c r="UD1" s="1279"/>
      <c r="UE1" s="1279"/>
      <c r="UF1" s="1279"/>
      <c r="UG1" s="1279"/>
      <c r="UH1" s="1279"/>
      <c r="UI1" s="1279"/>
      <c r="UJ1" s="1279"/>
      <c r="UK1" s="1279"/>
      <c r="UL1" s="1279"/>
      <c r="UM1" s="1279"/>
      <c r="UN1" s="1279"/>
      <c r="UO1" s="1279"/>
      <c r="UP1" s="1279"/>
      <c r="UQ1" s="1279"/>
      <c r="UR1" s="1279"/>
      <c r="US1" s="1279"/>
      <c r="UT1" s="1279"/>
      <c r="UU1" s="1279"/>
      <c r="UV1" s="1279"/>
      <c r="UW1" s="1279"/>
      <c r="UX1" s="1279"/>
      <c r="UY1" s="1279"/>
      <c r="UZ1" s="1279"/>
      <c r="VA1" s="1279"/>
      <c r="VB1" s="1279"/>
      <c r="VC1" s="1279"/>
      <c r="VD1" s="1279"/>
      <c r="VE1" s="1279"/>
      <c r="VF1" s="1279"/>
      <c r="VG1" s="1279"/>
      <c r="VH1" s="1279"/>
      <c r="VI1" s="1279"/>
      <c r="VJ1" s="1279"/>
      <c r="VK1" s="1279"/>
      <c r="VL1" s="1279"/>
      <c r="VM1" s="1279"/>
      <c r="VN1" s="1279"/>
      <c r="VO1" s="1279"/>
      <c r="VP1" s="1279"/>
      <c r="VQ1" s="1279"/>
      <c r="VR1" s="1279"/>
      <c r="VS1" s="1279"/>
      <c r="VT1" s="1279"/>
      <c r="VU1" s="1279"/>
      <c r="VV1" s="1279"/>
      <c r="VW1" s="1279"/>
      <c r="VX1" s="1279"/>
      <c r="VY1" s="1279"/>
      <c r="VZ1" s="1279"/>
      <c r="WA1" s="1279"/>
      <c r="WB1" s="1279"/>
      <c r="WC1" s="1279"/>
      <c r="WD1" s="1279"/>
      <c r="WE1" s="1279"/>
      <c r="WF1" s="1279"/>
      <c r="WG1" s="1279"/>
      <c r="WH1" s="1279"/>
      <c r="WI1" s="1279"/>
      <c r="WJ1" s="1279"/>
      <c r="WK1" s="1279"/>
      <c r="WL1" s="1279"/>
      <c r="WM1" s="1279"/>
      <c r="WN1" s="1279"/>
      <c r="WO1" s="1279"/>
      <c r="WP1" s="1279"/>
      <c r="WQ1" s="1279"/>
      <c r="WR1" s="1279"/>
      <c r="WS1" s="1279"/>
      <c r="WT1" s="1279"/>
      <c r="WU1" s="1279"/>
      <c r="WV1" s="1279"/>
      <c r="WW1" s="1279"/>
      <c r="WX1" s="1279"/>
      <c r="WY1" s="1279"/>
      <c r="WZ1" s="1279"/>
      <c r="XA1" s="1279"/>
      <c r="XB1" s="1279"/>
      <c r="XC1" s="1279"/>
      <c r="XD1" s="1279"/>
      <c r="XE1" s="1279"/>
      <c r="XF1" s="1279"/>
      <c r="XG1" s="1279"/>
      <c r="XH1" s="1279"/>
      <c r="XI1" s="1279"/>
      <c r="XJ1" s="1279"/>
      <c r="XK1" s="1279"/>
      <c r="XL1" s="1279"/>
      <c r="XM1" s="1279"/>
      <c r="XN1" s="1279"/>
      <c r="XO1" s="1279"/>
      <c r="XP1" s="1279"/>
      <c r="XQ1" s="1279"/>
      <c r="XR1" s="1279"/>
      <c r="XS1" s="1279"/>
      <c r="XT1" s="1279"/>
      <c r="XU1" s="1279"/>
      <c r="XV1" s="1279"/>
      <c r="XW1" s="1279"/>
      <c r="XX1" s="1279"/>
      <c r="XY1" s="1279"/>
      <c r="XZ1" s="1279"/>
      <c r="YA1" s="1279"/>
      <c r="YB1" s="1279"/>
      <c r="YC1" s="1279"/>
      <c r="YD1" s="1279"/>
      <c r="YE1" s="1279"/>
      <c r="YF1" s="1279"/>
      <c r="YG1" s="1279"/>
      <c r="YH1" s="1279"/>
      <c r="YI1" s="1279"/>
      <c r="YJ1" s="1279"/>
      <c r="YK1" s="1279"/>
      <c r="YL1" s="1279"/>
      <c r="YM1" s="1279"/>
      <c r="YN1" s="1279"/>
      <c r="YO1" s="1279"/>
      <c r="YP1" s="1279"/>
      <c r="YQ1" s="1279"/>
      <c r="YR1" s="1279"/>
      <c r="YS1" s="1279"/>
      <c r="YT1" s="1279"/>
      <c r="YU1" s="1279"/>
      <c r="YV1" s="1279"/>
      <c r="YW1" s="1279"/>
      <c r="YX1" s="1279"/>
      <c r="YY1" s="1279"/>
      <c r="YZ1" s="1279"/>
      <c r="ZA1" s="1279"/>
      <c r="ZB1" s="1279"/>
      <c r="ZC1" s="1279"/>
      <c r="ZD1" s="1279"/>
      <c r="ZE1" s="1279"/>
      <c r="ZF1" s="1279"/>
      <c r="ZG1" s="1279"/>
      <c r="ZH1" s="1279"/>
      <c r="ZI1" s="1279"/>
      <c r="ZJ1" s="1279"/>
      <c r="ZK1" s="1279"/>
      <c r="ZL1" s="1279"/>
      <c r="ZM1" s="1279"/>
      <c r="ZN1" s="1279"/>
      <c r="ZO1" s="1279"/>
      <c r="ZP1" s="1279"/>
      <c r="ZQ1" s="1279"/>
      <c r="ZR1" s="1279"/>
      <c r="ZS1" s="1279"/>
      <c r="ZT1" s="1279"/>
      <c r="ZU1" s="1279"/>
      <c r="ZV1" s="1279"/>
      <c r="ZW1" s="1279"/>
      <c r="ZX1" s="1279"/>
      <c r="ZY1" s="1279"/>
      <c r="ZZ1" s="1279"/>
      <c r="AAA1" s="1279"/>
      <c r="AAB1" s="1279"/>
      <c r="AAC1" s="1279"/>
      <c r="AAD1" s="1279"/>
      <c r="AAE1" s="1279"/>
      <c r="AAF1" s="1279"/>
      <c r="AAG1" s="1279"/>
      <c r="AAH1" s="1279"/>
      <c r="AAI1" s="1279"/>
      <c r="AAJ1" s="1279"/>
      <c r="AAK1" s="1279"/>
      <c r="AAL1" s="1279"/>
      <c r="AAM1" s="1279"/>
      <c r="AAN1" s="1279"/>
      <c r="AAO1" s="1279"/>
      <c r="AAP1" s="1279"/>
      <c r="AAQ1" s="1279"/>
      <c r="AAR1" s="1279"/>
      <c r="AAS1" s="1279"/>
      <c r="AAT1" s="1279"/>
      <c r="AAU1" s="1279"/>
      <c r="AAV1" s="1279"/>
      <c r="AAW1" s="1279"/>
      <c r="AAX1" s="1279"/>
      <c r="AAY1" s="1279"/>
      <c r="AAZ1" s="1279"/>
      <c r="ABA1" s="1279"/>
      <c r="ABB1" s="1279"/>
      <c r="ABC1" s="1279"/>
      <c r="ABD1" s="1279"/>
      <c r="ABE1" s="1279"/>
      <c r="ABF1" s="1279"/>
      <c r="ABG1" s="1279"/>
      <c r="ABH1" s="1279"/>
      <c r="ABI1" s="1279"/>
      <c r="ABJ1" s="1279"/>
      <c r="ABK1" s="1279"/>
      <c r="ABL1" s="1279"/>
      <c r="ABM1" s="1279"/>
      <c r="ABN1" s="1279"/>
      <c r="ABO1" s="1279"/>
      <c r="ABP1" s="1279"/>
      <c r="ABQ1" s="1279"/>
      <c r="ABR1" s="1279"/>
      <c r="ABS1" s="1279"/>
      <c r="ABT1" s="1279"/>
      <c r="ABU1" s="1279"/>
      <c r="ABV1" s="1279"/>
      <c r="ABW1" s="1279"/>
      <c r="ABX1" s="1279"/>
      <c r="ABY1" s="1279"/>
      <c r="ABZ1" s="1279"/>
      <c r="ACA1" s="1279"/>
      <c r="ACB1" s="1279"/>
      <c r="ACC1" s="1279"/>
      <c r="ACD1" s="1279"/>
      <c r="ACE1" s="1279"/>
      <c r="ACF1" s="1279"/>
      <c r="ACG1" s="1279"/>
      <c r="ACH1" s="1279"/>
      <c r="ACI1" s="1279"/>
      <c r="ACJ1" s="1279"/>
      <c r="ACK1" s="1279"/>
      <c r="ACL1" s="1279"/>
      <c r="ACM1" s="1279"/>
      <c r="ACN1" s="1279"/>
      <c r="ACO1" s="1279"/>
      <c r="ACP1" s="1279"/>
      <c r="ACQ1" s="1279"/>
      <c r="ACR1" s="1279"/>
      <c r="ACS1" s="1279"/>
      <c r="ACT1" s="1279"/>
      <c r="ACU1" s="1279"/>
      <c r="ACV1" s="1279"/>
      <c r="ACW1" s="1279"/>
      <c r="ACX1" s="1279"/>
      <c r="ACY1" s="1279"/>
      <c r="ACZ1" s="1279"/>
      <c r="ADA1" s="1279"/>
      <c r="ADB1" s="1279"/>
      <c r="ADC1" s="1279"/>
      <c r="ADD1" s="1279"/>
      <c r="ADE1" s="1279"/>
      <c r="ADF1" s="1279"/>
      <c r="ADG1" s="1279"/>
      <c r="ADH1" s="1279"/>
      <c r="ADI1" s="1279"/>
      <c r="ADJ1" s="1279"/>
      <c r="ADK1" s="1279"/>
      <c r="ADL1" s="1279"/>
      <c r="ADM1" s="1279"/>
      <c r="ADN1" s="1279"/>
      <c r="ADO1" s="1279"/>
      <c r="ADP1" s="1279"/>
      <c r="ADQ1" s="1279"/>
      <c r="ADR1" s="1279"/>
      <c r="ADS1" s="1279"/>
      <c r="ADT1" s="1279"/>
      <c r="ADU1" s="1279"/>
      <c r="ADV1" s="1279"/>
      <c r="ADW1" s="1279"/>
      <c r="ADX1" s="1279"/>
      <c r="ADY1" s="1279"/>
      <c r="ADZ1" s="1279"/>
      <c r="AEA1" s="1279"/>
      <c r="AEB1" s="1279"/>
      <c r="AEC1" s="1279"/>
      <c r="AED1" s="1279"/>
      <c r="AEE1" s="1279"/>
      <c r="AEF1" s="1279"/>
      <c r="AEG1" s="1279"/>
      <c r="AEH1" s="1279"/>
      <c r="AEI1" s="1279"/>
      <c r="AEJ1" s="1279"/>
      <c r="AEK1" s="1279"/>
      <c r="AEL1" s="1279"/>
      <c r="AEM1" s="1279"/>
      <c r="AEN1" s="1279"/>
      <c r="AEO1" s="1279"/>
      <c r="AEP1" s="1279"/>
      <c r="AEQ1" s="1279"/>
      <c r="AER1" s="1279"/>
      <c r="AES1" s="1279"/>
      <c r="AET1" s="1279"/>
      <c r="AEU1" s="1279"/>
      <c r="AEV1" s="1279"/>
      <c r="AEW1" s="1279"/>
      <c r="AEX1" s="1279"/>
      <c r="AEY1" s="1279"/>
      <c r="AEZ1" s="1279"/>
      <c r="AFA1" s="1279"/>
      <c r="AFB1" s="1279"/>
      <c r="AFC1" s="1279"/>
      <c r="AFD1" s="1279"/>
      <c r="AFE1" s="1279"/>
      <c r="AFF1" s="1279"/>
      <c r="AFG1" s="1279"/>
      <c r="AFH1" s="1279"/>
      <c r="AFI1" s="1279"/>
      <c r="AFJ1" s="1279"/>
      <c r="AFK1" s="1279"/>
      <c r="AFL1" s="1279"/>
      <c r="AFM1" s="1279"/>
      <c r="AFN1" s="1279"/>
      <c r="AFO1" s="1279"/>
      <c r="AFP1" s="1279"/>
      <c r="AFQ1" s="1279"/>
      <c r="AFR1" s="1279"/>
      <c r="AFS1" s="1279"/>
      <c r="AFT1" s="1279"/>
      <c r="AFU1" s="1279"/>
      <c r="AFV1" s="1279"/>
      <c r="AFW1" s="1279"/>
      <c r="AFX1" s="1279"/>
      <c r="AFY1" s="1279"/>
      <c r="AFZ1" s="1279"/>
      <c r="AGA1" s="1279"/>
      <c r="AGB1" s="1279"/>
      <c r="AGC1" s="1279"/>
      <c r="AGD1" s="1279"/>
      <c r="AGE1" s="1279"/>
      <c r="AGF1" s="1279"/>
      <c r="AGG1" s="1279"/>
      <c r="AGH1" s="1279"/>
      <c r="AGI1" s="1279"/>
      <c r="AGJ1" s="1279"/>
      <c r="AGK1" s="1279"/>
      <c r="AGL1" s="1279"/>
      <c r="AGM1" s="1279"/>
      <c r="AGN1" s="1279"/>
      <c r="AGO1" s="1279"/>
      <c r="AGP1" s="1279"/>
      <c r="AGQ1" s="1279"/>
      <c r="AGR1" s="1279"/>
      <c r="AGS1" s="1279"/>
      <c r="AGT1" s="1279"/>
      <c r="AGU1" s="1279"/>
      <c r="AGV1" s="1279"/>
      <c r="AGW1" s="1279"/>
      <c r="AGX1" s="1279"/>
      <c r="AGY1" s="1279"/>
      <c r="AGZ1" s="1279"/>
      <c r="AHA1" s="1279"/>
      <c r="AHB1" s="1279"/>
      <c r="AHC1" s="1279"/>
      <c r="AHD1" s="1279"/>
      <c r="AHE1" s="1279"/>
      <c r="AHF1" s="1279"/>
      <c r="AHG1" s="1279"/>
      <c r="AHH1" s="1279"/>
      <c r="AHI1" s="1279"/>
      <c r="AHJ1" s="1279"/>
      <c r="AHK1" s="1279"/>
      <c r="AHL1" s="1279"/>
      <c r="AHM1" s="1279"/>
      <c r="AHN1" s="1279"/>
      <c r="AHO1" s="1279"/>
      <c r="AHP1" s="1279"/>
      <c r="AHQ1" s="1279"/>
      <c r="AHR1" s="1279"/>
      <c r="AHS1" s="1279"/>
      <c r="AHT1" s="1279"/>
      <c r="AHU1" s="1279"/>
      <c r="AHV1" s="1279"/>
      <c r="AHW1" s="1279"/>
      <c r="AHX1" s="1279"/>
      <c r="AHY1" s="1279"/>
      <c r="AHZ1" s="1279"/>
      <c r="AIA1" s="1279"/>
      <c r="AIB1" s="1279"/>
      <c r="AIC1" s="1279"/>
      <c r="AID1" s="1279"/>
      <c r="AIE1" s="1279"/>
      <c r="AIF1" s="1279"/>
      <c r="AIG1" s="1279"/>
      <c r="AIH1" s="1279"/>
      <c r="AII1" s="1279"/>
      <c r="AIJ1" s="1279"/>
      <c r="AIK1" s="1279"/>
      <c r="AIL1" s="1279"/>
      <c r="AIM1" s="1279"/>
      <c r="AIN1" s="1279"/>
      <c r="AIO1" s="1279"/>
      <c r="AIP1" s="1279"/>
      <c r="AIQ1" s="1279"/>
      <c r="AIR1" s="1279"/>
      <c r="AIS1" s="1279"/>
      <c r="AIT1" s="1279"/>
      <c r="AIU1" s="1279"/>
      <c r="AIV1" s="1279"/>
      <c r="AIW1" s="1279"/>
      <c r="AIX1" s="1279"/>
      <c r="AIY1" s="1279"/>
      <c r="AIZ1" s="1279"/>
      <c r="AJA1" s="1279"/>
      <c r="AJB1" s="1279"/>
      <c r="AJC1" s="1279"/>
      <c r="AJD1" s="1279"/>
      <c r="AJE1" s="1279"/>
      <c r="AJF1" s="1279"/>
      <c r="AJG1" s="1279"/>
      <c r="AJH1" s="1279"/>
      <c r="AJI1" s="1279"/>
      <c r="AJJ1" s="1279"/>
      <c r="AJK1" s="1279"/>
      <c r="AJL1" s="1279"/>
      <c r="AJM1" s="1279"/>
      <c r="AJN1" s="1279"/>
      <c r="AJO1" s="1279"/>
      <c r="AJP1" s="1279"/>
      <c r="AJQ1" s="1279"/>
      <c r="AJR1" s="1279"/>
      <c r="AJS1" s="1279"/>
      <c r="AJT1" s="1279"/>
      <c r="AJU1" s="1279"/>
      <c r="AJV1" s="1279"/>
      <c r="AJW1" s="1279"/>
      <c r="AJX1" s="1279"/>
      <c r="AJY1" s="1279"/>
      <c r="AJZ1" s="1279"/>
      <c r="AKA1" s="1279"/>
      <c r="AKB1" s="1279"/>
      <c r="AKC1" s="1279"/>
      <c r="AKD1" s="1279"/>
      <c r="AKE1" s="1279"/>
      <c r="AKF1" s="1279"/>
      <c r="AKG1" s="1279"/>
      <c r="AKH1" s="1279"/>
      <c r="AKI1" s="1279"/>
      <c r="AKJ1" s="1279"/>
      <c r="AKK1" s="1279"/>
      <c r="AKL1" s="1279"/>
      <c r="AKM1" s="1279"/>
      <c r="AKN1" s="1279"/>
      <c r="AKO1" s="1279"/>
      <c r="AKP1" s="1279"/>
      <c r="AKQ1" s="1279"/>
      <c r="AKR1" s="1279"/>
      <c r="AKS1" s="1279"/>
      <c r="AKT1" s="1279"/>
      <c r="AKU1" s="1279"/>
      <c r="AKV1" s="1279"/>
      <c r="AKW1" s="1279"/>
      <c r="AKX1" s="1279"/>
      <c r="AKY1" s="1279"/>
      <c r="AKZ1" s="1279"/>
      <c r="ALA1" s="1279"/>
      <c r="ALB1" s="1279"/>
      <c r="ALC1" s="1279"/>
      <c r="ALD1" s="1279"/>
      <c r="ALE1" s="1279"/>
      <c r="ALF1" s="1279"/>
      <c r="ALG1" s="1279"/>
      <c r="ALH1" s="1279"/>
      <c r="ALI1" s="1279"/>
      <c r="ALJ1" s="1279"/>
      <c r="ALK1" s="1279"/>
      <c r="ALL1" s="1279"/>
      <c r="ALM1" s="1279"/>
      <c r="ALN1" s="1279"/>
      <c r="ALO1" s="1279"/>
      <c r="ALP1" s="1279"/>
      <c r="ALQ1" s="1279"/>
      <c r="ALR1" s="1279"/>
      <c r="ALS1" s="1279"/>
      <c r="ALT1" s="1279"/>
      <c r="ALU1" s="1279"/>
      <c r="ALV1" s="1279"/>
      <c r="ALW1" s="1279"/>
      <c r="ALX1" s="1279"/>
      <c r="ALY1" s="1279"/>
      <c r="ALZ1" s="1279"/>
      <c r="AMA1" s="1279"/>
      <c r="AMB1" s="1279"/>
      <c r="AMC1" s="1279"/>
      <c r="AMD1" s="1279"/>
      <c r="AME1" s="1279"/>
      <c r="AMF1" s="1279"/>
      <c r="AMG1" s="1279"/>
      <c r="AMH1" s="1279"/>
      <c r="AMI1" s="1279"/>
      <c r="AMJ1" s="1279"/>
      <c r="AMK1" s="1279"/>
      <c r="AML1" s="1279"/>
      <c r="AMM1" s="1279"/>
      <c r="AMN1" s="1279"/>
      <c r="AMO1" s="1279"/>
      <c r="AMP1" s="1279"/>
      <c r="AMQ1" s="1279"/>
      <c r="AMR1" s="1279"/>
      <c r="AMS1" s="1279"/>
      <c r="AMT1" s="1279"/>
      <c r="AMU1" s="1279"/>
      <c r="AMV1" s="1279"/>
      <c r="AMW1" s="1279"/>
      <c r="AMX1" s="1279"/>
      <c r="AMY1" s="1279"/>
      <c r="AMZ1" s="1279"/>
      <c r="ANA1" s="1279"/>
      <c r="ANB1" s="1279"/>
      <c r="ANC1" s="1279"/>
      <c r="AND1" s="1279"/>
      <c r="ANE1" s="1279"/>
      <c r="ANF1" s="1279"/>
      <c r="ANG1" s="1279"/>
      <c r="ANH1" s="1279"/>
      <c r="ANI1" s="1279"/>
      <c r="ANJ1" s="1279"/>
      <c r="ANK1" s="1279"/>
      <c r="ANL1" s="1279"/>
      <c r="ANM1" s="1279"/>
      <c r="ANN1" s="1279"/>
      <c r="ANO1" s="1279"/>
      <c r="ANP1" s="1279"/>
      <c r="ANQ1" s="1279"/>
      <c r="ANR1" s="1279"/>
      <c r="ANS1" s="1279"/>
      <c r="ANT1" s="1279"/>
      <c r="ANU1" s="1279"/>
      <c r="ANV1" s="1279"/>
      <c r="ANW1" s="1279"/>
      <c r="ANX1" s="1279"/>
      <c r="ANY1" s="1279"/>
      <c r="ANZ1" s="1279"/>
      <c r="AOA1" s="1279"/>
      <c r="AOB1" s="1279"/>
      <c r="AOC1" s="1279"/>
      <c r="AOD1" s="1279"/>
      <c r="AOE1" s="1279"/>
      <c r="AOF1" s="1279"/>
      <c r="AOG1" s="1279"/>
      <c r="AOH1" s="1279"/>
      <c r="AOI1" s="1279"/>
      <c r="AOJ1" s="1279"/>
      <c r="AOK1" s="1279"/>
      <c r="AOL1" s="1279"/>
      <c r="AOM1" s="1279"/>
      <c r="AON1" s="1279"/>
      <c r="AOO1" s="1279"/>
      <c r="AOP1" s="1279"/>
      <c r="AOQ1" s="1279"/>
      <c r="AOR1" s="1279"/>
      <c r="AOS1" s="1279"/>
      <c r="AOT1" s="1279"/>
      <c r="AOU1" s="1279"/>
      <c r="AOV1" s="1279"/>
      <c r="AOW1" s="1279"/>
      <c r="AOX1" s="1279"/>
      <c r="AOY1" s="1279"/>
      <c r="AOZ1" s="1279"/>
      <c r="APA1" s="1279"/>
      <c r="APB1" s="1279"/>
      <c r="APC1" s="1279"/>
      <c r="APD1" s="1279"/>
      <c r="APE1" s="1279"/>
      <c r="APF1" s="1279"/>
      <c r="APG1" s="1279"/>
      <c r="APH1" s="1279"/>
      <c r="API1" s="1279"/>
      <c r="APJ1" s="1279"/>
      <c r="APK1" s="1279"/>
      <c r="APL1" s="1279"/>
      <c r="APM1" s="1279"/>
      <c r="APN1" s="1279"/>
      <c r="APO1" s="1279"/>
      <c r="APP1" s="1279"/>
      <c r="APQ1" s="1279"/>
      <c r="APR1" s="1279"/>
      <c r="APS1" s="1279"/>
      <c r="APT1" s="1279"/>
      <c r="APU1" s="1279"/>
      <c r="APV1" s="1279"/>
      <c r="APW1" s="1279"/>
      <c r="APX1" s="1279"/>
      <c r="APY1" s="1279"/>
      <c r="APZ1" s="1279"/>
      <c r="AQA1" s="1279"/>
      <c r="AQB1" s="1279"/>
      <c r="AQC1" s="1279"/>
      <c r="AQD1" s="1279"/>
      <c r="AQE1" s="1279"/>
      <c r="AQF1" s="1279"/>
      <c r="AQG1" s="1279"/>
      <c r="AQH1" s="1279"/>
      <c r="AQI1" s="1279"/>
      <c r="AQJ1" s="1279"/>
      <c r="AQK1" s="1279"/>
      <c r="AQL1" s="1279"/>
      <c r="AQM1" s="1279"/>
      <c r="AQN1" s="1279"/>
      <c r="AQO1" s="1279"/>
      <c r="AQP1" s="1279"/>
      <c r="AQQ1" s="1279"/>
      <c r="AQR1" s="1279"/>
      <c r="AQS1" s="1279"/>
      <c r="AQT1" s="1279"/>
      <c r="AQU1" s="1279"/>
      <c r="AQV1" s="1279"/>
      <c r="AQW1" s="1279"/>
      <c r="AQX1" s="1279"/>
      <c r="AQY1" s="1279"/>
      <c r="AQZ1" s="1279"/>
      <c r="ARA1" s="1279"/>
      <c r="ARB1" s="1279"/>
      <c r="ARC1" s="1279"/>
      <c r="ARD1" s="1279"/>
      <c r="ARE1" s="1279"/>
      <c r="ARF1" s="1279"/>
      <c r="ARG1" s="1279"/>
      <c r="ARH1" s="1279"/>
      <c r="ARI1" s="1279"/>
      <c r="ARJ1" s="1279"/>
      <c r="ARK1" s="1279"/>
      <c r="ARL1" s="1279"/>
      <c r="ARM1" s="1279"/>
      <c r="ARN1" s="1279"/>
      <c r="ARO1" s="1279"/>
      <c r="ARP1" s="1279"/>
      <c r="ARQ1" s="1279"/>
      <c r="ARR1" s="1279"/>
      <c r="ARS1" s="1279"/>
      <c r="ART1" s="1279"/>
      <c r="ARU1" s="1279"/>
      <c r="ARV1" s="1279"/>
      <c r="ARW1" s="1279"/>
      <c r="ARX1" s="1279"/>
      <c r="ARY1" s="1279"/>
      <c r="ARZ1" s="1279"/>
      <c r="ASA1" s="1279"/>
      <c r="ASB1" s="1279"/>
      <c r="ASC1" s="1279"/>
      <c r="ASD1" s="1279"/>
      <c r="ASE1" s="1279"/>
      <c r="ASF1" s="1279"/>
      <c r="ASG1" s="1279"/>
      <c r="ASH1" s="1279"/>
      <c r="ASI1" s="1279"/>
      <c r="ASJ1" s="1279"/>
      <c r="ASK1" s="1279"/>
      <c r="ASL1" s="1279"/>
      <c r="ASM1" s="1279"/>
      <c r="ASN1" s="1279"/>
      <c r="ASO1" s="1279"/>
      <c r="ASP1" s="1279"/>
      <c r="ASQ1" s="1279"/>
      <c r="ASR1" s="1279"/>
      <c r="ASS1" s="1279"/>
      <c r="AST1" s="1279"/>
      <c r="ASU1" s="1279"/>
      <c r="ASV1" s="1279"/>
      <c r="ASW1" s="1279"/>
      <c r="ASX1" s="1279"/>
      <c r="ASY1" s="1279"/>
      <c r="ASZ1" s="1279"/>
      <c r="ATA1" s="1279"/>
      <c r="ATB1" s="1279"/>
      <c r="ATC1" s="1279"/>
      <c r="ATD1" s="1279"/>
      <c r="ATE1" s="1279"/>
      <c r="ATF1" s="1279"/>
      <c r="ATG1" s="1279"/>
      <c r="ATH1" s="1279"/>
      <c r="ATI1" s="1279"/>
      <c r="ATJ1" s="1279"/>
      <c r="ATK1" s="1279"/>
      <c r="ATL1" s="1279"/>
      <c r="ATM1" s="1279"/>
      <c r="ATN1" s="1279"/>
      <c r="ATO1" s="1279"/>
      <c r="ATP1" s="1279"/>
      <c r="ATQ1" s="1279"/>
      <c r="ATR1" s="1279"/>
      <c r="ATS1" s="1279"/>
      <c r="ATT1" s="1279"/>
      <c r="ATU1" s="1279"/>
      <c r="ATV1" s="1279"/>
      <c r="ATW1" s="1279"/>
      <c r="ATX1" s="1279"/>
      <c r="ATY1" s="1279"/>
      <c r="ATZ1" s="1279"/>
      <c r="AUA1" s="1279"/>
      <c r="AUB1" s="1279"/>
      <c r="AUC1" s="1279"/>
      <c r="AUD1" s="1279"/>
      <c r="AUE1" s="1279"/>
      <c r="AUF1" s="1279"/>
      <c r="AUG1" s="1279"/>
      <c r="AUH1" s="1279"/>
      <c r="AUI1" s="1279"/>
      <c r="AUJ1" s="1279"/>
      <c r="AUK1" s="1279"/>
      <c r="AUL1" s="1279"/>
      <c r="AUM1" s="1279"/>
      <c r="AUN1" s="1279"/>
      <c r="AUO1" s="1279"/>
      <c r="AUP1" s="1279"/>
      <c r="AUQ1" s="1279"/>
      <c r="AUR1" s="1279"/>
      <c r="AUS1" s="1279"/>
      <c r="AUT1" s="1279"/>
      <c r="AUU1" s="1279"/>
      <c r="AUV1" s="1279"/>
      <c r="AUW1" s="1279"/>
      <c r="AUX1" s="1279"/>
      <c r="AUY1" s="1279"/>
      <c r="AUZ1" s="1279"/>
      <c r="AVA1" s="1279"/>
      <c r="AVB1" s="1279"/>
      <c r="AVC1" s="1279"/>
      <c r="AVD1" s="1279"/>
      <c r="AVE1" s="1279"/>
      <c r="AVF1" s="1279"/>
      <c r="AVG1" s="1279"/>
      <c r="AVH1" s="1279"/>
      <c r="AVI1" s="1279"/>
      <c r="AVJ1" s="1279"/>
      <c r="AVK1" s="1279"/>
      <c r="AVL1" s="1279"/>
      <c r="AVM1" s="1279"/>
      <c r="AVN1" s="1279"/>
      <c r="AVO1" s="1279"/>
      <c r="AVP1" s="1279"/>
      <c r="AVQ1" s="1279"/>
      <c r="AVR1" s="1279"/>
      <c r="AVS1" s="1279"/>
      <c r="AVT1" s="1279"/>
      <c r="AVU1" s="1279"/>
      <c r="AVV1" s="1279"/>
      <c r="AVW1" s="1279"/>
      <c r="AVX1" s="1279"/>
      <c r="AVY1" s="1279"/>
      <c r="AVZ1" s="1279"/>
      <c r="AWA1" s="1279"/>
      <c r="AWB1" s="1279"/>
      <c r="AWC1" s="1279"/>
      <c r="AWD1" s="1279"/>
      <c r="AWE1" s="1279"/>
      <c r="AWF1" s="1279"/>
      <c r="AWG1" s="1279"/>
      <c r="AWH1" s="1279"/>
      <c r="AWI1" s="1279"/>
      <c r="AWJ1" s="1279"/>
      <c r="AWK1" s="1279"/>
      <c r="AWL1" s="1279"/>
      <c r="AWM1" s="1279"/>
      <c r="AWN1" s="1279"/>
      <c r="AWO1" s="1279"/>
      <c r="AWP1" s="1279"/>
      <c r="AWQ1" s="1279"/>
      <c r="AWR1" s="1279"/>
      <c r="AWS1" s="1279"/>
      <c r="AWT1" s="1279"/>
      <c r="AWU1" s="1279"/>
      <c r="AWV1" s="1279"/>
      <c r="AWW1" s="1279"/>
      <c r="AWX1" s="1279"/>
      <c r="AWY1" s="1279"/>
      <c r="AWZ1" s="1279"/>
      <c r="AXA1" s="1279"/>
      <c r="AXB1" s="1279"/>
      <c r="AXC1" s="1279"/>
      <c r="AXD1" s="1279"/>
      <c r="AXE1" s="1279"/>
      <c r="AXF1" s="1279"/>
      <c r="AXG1" s="1279"/>
      <c r="AXH1" s="1279"/>
      <c r="AXI1" s="1279"/>
      <c r="AXJ1" s="1279"/>
      <c r="AXK1" s="1279"/>
      <c r="AXL1" s="1279"/>
      <c r="AXM1" s="1279"/>
      <c r="AXN1" s="1279"/>
      <c r="AXO1" s="1279"/>
      <c r="AXP1" s="1279"/>
      <c r="AXQ1" s="1279"/>
      <c r="AXR1" s="1279"/>
      <c r="AXS1" s="1279"/>
      <c r="AXT1" s="1279"/>
      <c r="AXU1" s="1279"/>
      <c r="AXV1" s="1279"/>
      <c r="AXW1" s="1279"/>
      <c r="AXX1" s="1279"/>
      <c r="AXY1" s="1279"/>
      <c r="AXZ1" s="1279"/>
      <c r="AYA1" s="1279"/>
      <c r="AYB1" s="1279"/>
      <c r="AYC1" s="1279"/>
      <c r="AYD1" s="1279"/>
      <c r="AYE1" s="1279"/>
      <c r="AYF1" s="1279"/>
      <c r="AYG1" s="1279"/>
      <c r="AYH1" s="1279"/>
      <c r="AYI1" s="1279"/>
      <c r="AYJ1" s="1279"/>
      <c r="AYK1" s="1279"/>
      <c r="AYL1" s="1279"/>
      <c r="AYM1" s="1279"/>
      <c r="AYN1" s="1279"/>
      <c r="AYO1" s="1279"/>
      <c r="AYP1" s="1279"/>
      <c r="AYQ1" s="1279"/>
      <c r="AYR1" s="1279"/>
      <c r="AYS1" s="1279"/>
      <c r="AYT1" s="1279"/>
      <c r="AYU1" s="1279"/>
      <c r="AYV1" s="1279"/>
      <c r="AYW1" s="1279"/>
      <c r="AYX1" s="1279"/>
      <c r="AYY1" s="1279"/>
      <c r="AYZ1" s="1279"/>
      <c r="AZA1" s="1279"/>
      <c r="AZB1" s="1279"/>
      <c r="AZC1" s="1279"/>
      <c r="AZD1" s="1279"/>
      <c r="AZE1" s="1279"/>
      <c r="AZF1" s="1279"/>
      <c r="AZG1" s="1279"/>
      <c r="AZH1" s="1279"/>
      <c r="AZI1" s="1279"/>
      <c r="AZJ1" s="1279"/>
      <c r="AZK1" s="1279"/>
      <c r="AZL1" s="1279"/>
      <c r="AZM1" s="1279"/>
      <c r="AZN1" s="1279"/>
      <c r="AZO1" s="1279"/>
      <c r="AZP1" s="1279"/>
      <c r="AZQ1" s="1279"/>
      <c r="AZR1" s="1279"/>
      <c r="AZS1" s="1279"/>
      <c r="AZT1" s="1279"/>
      <c r="AZU1" s="1279"/>
      <c r="AZV1" s="1279"/>
      <c r="AZW1" s="1279"/>
      <c r="AZX1" s="1279"/>
      <c r="AZY1" s="1279"/>
      <c r="AZZ1" s="1279"/>
      <c r="BAA1" s="1279"/>
      <c r="BAB1" s="1279"/>
      <c r="BAC1" s="1279"/>
      <c r="BAD1" s="1279"/>
      <c r="BAE1" s="1279"/>
      <c r="BAF1" s="1279"/>
      <c r="BAG1" s="1279"/>
      <c r="BAH1" s="1279"/>
      <c r="BAI1" s="1279"/>
      <c r="BAJ1" s="1279"/>
      <c r="BAK1" s="1279"/>
      <c r="BAL1" s="1279"/>
      <c r="BAM1" s="1279"/>
      <c r="BAN1" s="1279"/>
      <c r="BAO1" s="1279"/>
      <c r="BAP1" s="1279"/>
      <c r="BAQ1" s="1279"/>
      <c r="BAR1" s="1279"/>
      <c r="BAS1" s="1279"/>
      <c r="BAT1" s="1279"/>
      <c r="BAU1" s="1279"/>
      <c r="BAV1" s="1279"/>
      <c r="BAW1" s="1279"/>
      <c r="BAX1" s="1279"/>
      <c r="BAY1" s="1279"/>
      <c r="BAZ1" s="1279"/>
      <c r="BBA1" s="1279"/>
      <c r="BBB1" s="1279"/>
      <c r="BBC1" s="1279"/>
      <c r="BBD1" s="1279"/>
      <c r="BBE1" s="1279"/>
      <c r="BBF1" s="1279"/>
      <c r="BBG1" s="1279"/>
      <c r="BBH1" s="1279"/>
      <c r="BBI1" s="1279"/>
      <c r="BBJ1" s="1279"/>
      <c r="BBK1" s="1279"/>
      <c r="BBL1" s="1279"/>
      <c r="BBM1" s="1279"/>
      <c r="BBN1" s="1279"/>
      <c r="BBO1" s="1279"/>
      <c r="BBP1" s="1279"/>
      <c r="BBQ1" s="1279"/>
      <c r="BBR1" s="1279"/>
      <c r="BBS1" s="1279"/>
      <c r="BBT1" s="1279"/>
      <c r="BBU1" s="1279"/>
      <c r="BBV1" s="1279"/>
      <c r="BBW1" s="1279"/>
      <c r="BBX1" s="1279"/>
      <c r="BBY1" s="1279"/>
      <c r="BBZ1" s="1279"/>
      <c r="BCA1" s="1279"/>
      <c r="BCB1" s="1279"/>
      <c r="BCC1" s="1279"/>
      <c r="BCD1" s="1279"/>
      <c r="BCE1" s="1279"/>
      <c r="BCF1" s="1279"/>
      <c r="BCG1" s="1279"/>
      <c r="BCH1" s="1279"/>
      <c r="BCI1" s="1279"/>
      <c r="BCJ1" s="1279"/>
      <c r="BCK1" s="1279"/>
      <c r="BCL1" s="1279"/>
      <c r="BCM1" s="1279"/>
      <c r="BCN1" s="1279"/>
      <c r="BCO1" s="1279"/>
      <c r="BCP1" s="1279"/>
      <c r="BCQ1" s="1279"/>
      <c r="BCR1" s="1279"/>
      <c r="BCS1" s="1279"/>
      <c r="BCT1" s="1279"/>
      <c r="BCU1" s="1279"/>
      <c r="BCV1" s="1279"/>
      <c r="BCW1" s="1279"/>
      <c r="BCX1" s="1279"/>
      <c r="BCY1" s="1279"/>
      <c r="BCZ1" s="1279"/>
      <c r="BDA1" s="1279"/>
      <c r="BDB1" s="1279"/>
      <c r="BDC1" s="1279"/>
      <c r="BDD1" s="1279"/>
      <c r="BDE1" s="1279"/>
      <c r="BDF1" s="1279"/>
      <c r="BDG1" s="1279"/>
      <c r="BDH1" s="1279"/>
      <c r="BDI1" s="1279"/>
      <c r="BDJ1" s="1279"/>
      <c r="BDK1" s="1279"/>
      <c r="BDL1" s="1279"/>
      <c r="BDM1" s="1279"/>
      <c r="BDN1" s="1279"/>
      <c r="BDO1" s="1279"/>
      <c r="BDP1" s="1279"/>
      <c r="BDQ1" s="1279"/>
      <c r="BDR1" s="1279"/>
      <c r="BDS1" s="1279"/>
      <c r="BDT1" s="1279"/>
      <c r="BDU1" s="1279"/>
      <c r="BDV1" s="1279"/>
      <c r="BDW1" s="1279"/>
      <c r="BDX1" s="1279"/>
      <c r="BDY1" s="1279"/>
      <c r="BDZ1" s="1279"/>
      <c r="BEA1" s="1279"/>
      <c r="BEB1" s="1279"/>
      <c r="BEC1" s="1279"/>
      <c r="BED1" s="1279"/>
      <c r="BEE1" s="1279"/>
      <c r="BEF1" s="1279"/>
      <c r="BEG1" s="1279"/>
      <c r="BEH1" s="1279"/>
      <c r="BEI1" s="1279"/>
      <c r="BEJ1" s="1279"/>
      <c r="BEK1" s="1279"/>
      <c r="BEL1" s="1279"/>
      <c r="BEM1" s="1279"/>
      <c r="BEN1" s="1279"/>
      <c r="BEO1" s="1279"/>
      <c r="BEP1" s="1279"/>
      <c r="BEQ1" s="1279"/>
      <c r="BER1" s="1279"/>
      <c r="BES1" s="1279"/>
      <c r="BET1" s="1279"/>
      <c r="BEU1" s="1279"/>
      <c r="BEV1" s="1279"/>
      <c r="BEW1" s="1279"/>
      <c r="BEX1" s="1279"/>
      <c r="BEY1" s="1279"/>
      <c r="BEZ1" s="1279"/>
      <c r="BFA1" s="1279"/>
      <c r="BFB1" s="1279"/>
      <c r="BFC1" s="1279"/>
      <c r="BFD1" s="1279"/>
      <c r="BFE1" s="1279"/>
      <c r="BFF1" s="1279"/>
      <c r="BFG1" s="1279"/>
      <c r="BFH1" s="1279"/>
      <c r="BFI1" s="1279"/>
      <c r="BFJ1" s="1279"/>
      <c r="BFK1" s="1279"/>
      <c r="BFL1" s="1279"/>
      <c r="BFM1" s="1279"/>
      <c r="BFN1" s="1279"/>
      <c r="BFO1" s="1279"/>
      <c r="BFP1" s="1279"/>
      <c r="BFQ1" s="1279"/>
      <c r="BFR1" s="1279"/>
      <c r="BFS1" s="1279"/>
      <c r="BFT1" s="1279"/>
      <c r="BFU1" s="1279"/>
      <c r="BFV1" s="1279"/>
      <c r="BFW1" s="1279"/>
      <c r="BFX1" s="1279"/>
      <c r="BFY1" s="1279"/>
      <c r="BFZ1" s="1279"/>
      <c r="BGA1" s="1279"/>
      <c r="BGB1" s="1279"/>
      <c r="BGC1" s="1279"/>
      <c r="BGD1" s="1279"/>
      <c r="BGE1" s="1279"/>
      <c r="BGF1" s="1279"/>
      <c r="BGG1" s="1279"/>
      <c r="BGH1" s="1279"/>
      <c r="BGI1" s="1279"/>
      <c r="BGJ1" s="1279"/>
      <c r="BGK1" s="1279"/>
      <c r="BGL1" s="1279"/>
      <c r="BGM1" s="1279"/>
      <c r="BGN1" s="1279"/>
      <c r="BGO1" s="1279"/>
      <c r="BGP1" s="1279"/>
      <c r="BGQ1" s="1279"/>
      <c r="BGR1" s="1279"/>
      <c r="BGS1" s="1279"/>
      <c r="BGT1" s="1279"/>
      <c r="BGU1" s="1279"/>
      <c r="BGV1" s="1279"/>
      <c r="BGW1" s="1279"/>
      <c r="BGX1" s="1279"/>
      <c r="BGY1" s="1279"/>
      <c r="BGZ1" s="1279"/>
      <c r="BHA1" s="1279"/>
      <c r="BHB1" s="1279"/>
      <c r="BHC1" s="1279"/>
      <c r="BHD1" s="1279"/>
      <c r="BHE1" s="1279"/>
      <c r="BHF1" s="1279"/>
      <c r="BHG1" s="1279"/>
      <c r="BHH1" s="1279"/>
      <c r="BHI1" s="1279"/>
      <c r="BHJ1" s="1279"/>
      <c r="BHK1" s="1279"/>
      <c r="BHL1" s="1279"/>
      <c r="BHM1" s="1279"/>
      <c r="BHN1" s="1279"/>
      <c r="BHO1" s="1279"/>
      <c r="BHP1" s="1279"/>
      <c r="BHQ1" s="1279"/>
      <c r="BHR1" s="1279"/>
      <c r="BHS1" s="1279"/>
      <c r="BHT1" s="1279"/>
      <c r="BHU1" s="1279"/>
      <c r="BHV1" s="1279"/>
      <c r="BHW1" s="1279"/>
      <c r="BHX1" s="1279"/>
      <c r="BHY1" s="1279"/>
      <c r="BHZ1" s="1279"/>
      <c r="BIA1" s="1279"/>
      <c r="BIB1" s="1279"/>
      <c r="BIC1" s="1279"/>
      <c r="BID1" s="1279"/>
      <c r="BIE1" s="1279"/>
      <c r="BIF1" s="1279"/>
      <c r="BIG1" s="1279"/>
      <c r="BIH1" s="1279"/>
      <c r="BII1" s="1279"/>
      <c r="BIJ1" s="1279"/>
      <c r="BIK1" s="1279"/>
      <c r="BIL1" s="1279"/>
      <c r="BIM1" s="1279"/>
      <c r="BIN1" s="1279"/>
      <c r="BIO1" s="1279"/>
      <c r="BIP1" s="1279"/>
      <c r="BIQ1" s="1279"/>
      <c r="BIR1" s="1279"/>
      <c r="BIS1" s="1279"/>
      <c r="BIT1" s="1279"/>
      <c r="BIU1" s="1279"/>
      <c r="BIV1" s="1279"/>
      <c r="BIW1" s="1279"/>
      <c r="BIX1" s="1279"/>
      <c r="BIY1" s="1279"/>
      <c r="BIZ1" s="1279"/>
      <c r="BJA1" s="1279"/>
      <c r="BJB1" s="1279"/>
      <c r="BJC1" s="1279"/>
      <c r="BJD1" s="1279"/>
      <c r="BJE1" s="1279"/>
      <c r="BJF1" s="1279"/>
      <c r="BJG1" s="1279"/>
      <c r="BJH1" s="1279"/>
      <c r="BJI1" s="1279"/>
      <c r="BJJ1" s="1279"/>
      <c r="BJK1" s="1279"/>
      <c r="BJL1" s="1279"/>
      <c r="BJM1" s="1279"/>
      <c r="BJN1" s="1279"/>
      <c r="BJO1" s="1279"/>
      <c r="BJP1" s="1279"/>
      <c r="BJQ1" s="1279"/>
      <c r="BJR1" s="1279"/>
      <c r="BJS1" s="1279"/>
      <c r="BJT1" s="1279"/>
      <c r="BJU1" s="1279"/>
      <c r="BJV1" s="1279"/>
      <c r="BJW1" s="1279"/>
      <c r="BJX1" s="1279"/>
      <c r="BJY1" s="1279"/>
      <c r="BJZ1" s="1279"/>
      <c r="BKA1" s="1279"/>
      <c r="BKB1" s="1279"/>
      <c r="BKC1" s="1279"/>
      <c r="BKD1" s="1279"/>
      <c r="BKE1" s="1279"/>
      <c r="BKF1" s="1279"/>
      <c r="BKG1" s="1279"/>
      <c r="BKH1" s="1279"/>
      <c r="BKI1" s="1279"/>
      <c r="BKJ1" s="1279"/>
      <c r="BKK1" s="1279"/>
      <c r="BKL1" s="1279"/>
      <c r="BKM1" s="1279"/>
      <c r="BKN1" s="1279"/>
      <c r="BKO1" s="1279"/>
      <c r="BKP1" s="1279"/>
      <c r="BKQ1" s="1279"/>
      <c r="BKR1" s="1279"/>
      <c r="BKS1" s="1279"/>
      <c r="BKT1" s="1279"/>
      <c r="BKU1" s="1279"/>
      <c r="BKV1" s="1279"/>
      <c r="BKW1" s="1279"/>
      <c r="BKX1" s="1279"/>
      <c r="BKY1" s="1279"/>
      <c r="BKZ1" s="1279"/>
      <c r="BLA1" s="1279"/>
      <c r="BLB1" s="1279"/>
      <c r="BLC1" s="1279"/>
      <c r="BLD1" s="1279"/>
      <c r="BLE1" s="1279"/>
      <c r="BLF1" s="1279"/>
      <c r="BLG1" s="1279"/>
      <c r="BLH1" s="1279"/>
      <c r="BLI1" s="1279"/>
      <c r="BLJ1" s="1279"/>
      <c r="BLK1" s="1279"/>
      <c r="BLL1" s="1279"/>
      <c r="BLM1" s="1279"/>
      <c r="BLN1" s="1279"/>
      <c r="BLO1" s="1279"/>
      <c r="BLP1" s="1279"/>
      <c r="BLQ1" s="1279"/>
      <c r="BLR1" s="1279"/>
      <c r="BLS1" s="1279"/>
      <c r="BLT1" s="1279"/>
      <c r="BLU1" s="1279"/>
      <c r="BLV1" s="1279"/>
      <c r="BLW1" s="1279"/>
      <c r="BLX1" s="1279"/>
      <c r="BLY1" s="1279"/>
      <c r="BLZ1" s="1279"/>
      <c r="BMA1" s="1279"/>
      <c r="BMB1" s="1279"/>
      <c r="BMC1" s="1279"/>
      <c r="BMD1" s="1279"/>
      <c r="BME1" s="1279"/>
      <c r="BMF1" s="1279"/>
      <c r="BMG1" s="1279"/>
      <c r="BMH1" s="1279"/>
      <c r="BMI1" s="1279"/>
      <c r="BMJ1" s="1279"/>
      <c r="BMK1" s="1279"/>
      <c r="BML1" s="1279"/>
      <c r="BMM1" s="1279"/>
      <c r="BMN1" s="1279"/>
      <c r="BMO1" s="1279"/>
      <c r="BMP1" s="1279"/>
      <c r="BMQ1" s="1279"/>
      <c r="BMR1" s="1279"/>
      <c r="BMS1" s="1279"/>
      <c r="BMT1" s="1279"/>
      <c r="BMU1" s="1279"/>
      <c r="BMV1" s="1279"/>
      <c r="BMW1" s="1279"/>
      <c r="BMX1" s="1279"/>
      <c r="BMY1" s="1279"/>
      <c r="BMZ1" s="1279"/>
      <c r="BNA1" s="1279"/>
      <c r="BNB1" s="1279"/>
      <c r="BNC1" s="1279"/>
      <c r="BND1" s="1279"/>
      <c r="BNE1" s="1279"/>
      <c r="BNF1" s="1279"/>
      <c r="BNG1" s="1279"/>
      <c r="BNH1" s="1279"/>
      <c r="BNI1" s="1279"/>
      <c r="BNJ1" s="1279"/>
      <c r="BNK1" s="1279"/>
      <c r="BNL1" s="1279"/>
      <c r="BNM1" s="1279"/>
      <c r="BNN1" s="1279"/>
      <c r="BNO1" s="1279"/>
      <c r="BNP1" s="1279"/>
      <c r="BNQ1" s="1279"/>
      <c r="BNR1" s="1279"/>
      <c r="BNS1" s="1279"/>
      <c r="BNT1" s="1279"/>
      <c r="BNU1" s="1279"/>
      <c r="BNV1" s="1279"/>
      <c r="BNW1" s="1279"/>
      <c r="BNX1" s="1279"/>
      <c r="BNY1" s="1279"/>
      <c r="BNZ1" s="1279"/>
      <c r="BOA1" s="1279"/>
      <c r="BOB1" s="1279"/>
      <c r="BOC1" s="1279"/>
      <c r="BOD1" s="1279"/>
      <c r="BOE1" s="1279"/>
      <c r="BOF1" s="1279"/>
      <c r="BOG1" s="1279"/>
      <c r="BOH1" s="1279"/>
      <c r="BOI1" s="1279"/>
      <c r="BOJ1" s="1279"/>
      <c r="BOK1" s="1279"/>
      <c r="BOL1" s="1279"/>
      <c r="BOM1" s="1279"/>
      <c r="BON1" s="1279"/>
      <c r="BOO1" s="1279"/>
      <c r="BOP1" s="1279"/>
      <c r="BOQ1" s="1279"/>
      <c r="BOR1" s="1279"/>
      <c r="BOS1" s="1279"/>
      <c r="BOT1" s="1279"/>
      <c r="BOU1" s="1279"/>
      <c r="BOV1" s="1279"/>
      <c r="BOW1" s="1279"/>
      <c r="BOX1" s="1279"/>
      <c r="BOY1" s="1279"/>
      <c r="BOZ1" s="1279"/>
      <c r="BPA1" s="1279"/>
      <c r="BPB1" s="1279"/>
      <c r="BPC1" s="1279"/>
      <c r="BPD1" s="1279"/>
      <c r="BPE1" s="1279"/>
      <c r="BPF1" s="1279"/>
      <c r="BPG1" s="1279"/>
      <c r="BPH1" s="1279"/>
      <c r="BPI1" s="1279"/>
      <c r="BPJ1" s="1279"/>
      <c r="BPK1" s="1279"/>
      <c r="BPL1" s="1279"/>
      <c r="BPM1" s="1279"/>
      <c r="BPN1" s="1279"/>
      <c r="BPO1" s="1279"/>
      <c r="BPP1" s="1279"/>
      <c r="BPQ1" s="1279"/>
      <c r="BPR1" s="1279"/>
      <c r="BPS1" s="1279"/>
      <c r="BPT1" s="1279"/>
      <c r="BPU1" s="1279"/>
      <c r="BPV1" s="1279"/>
      <c r="BPW1" s="1279"/>
      <c r="BPX1" s="1279"/>
      <c r="BPY1" s="1279"/>
      <c r="BPZ1" s="1279"/>
      <c r="BQA1" s="1279"/>
      <c r="BQB1" s="1279"/>
      <c r="BQC1" s="1279"/>
      <c r="BQD1" s="1279"/>
      <c r="BQE1" s="1279"/>
      <c r="BQF1" s="1279"/>
      <c r="BQG1" s="1279"/>
      <c r="BQH1" s="1279"/>
      <c r="BQI1" s="1279"/>
      <c r="BQJ1" s="1279"/>
      <c r="BQK1" s="1279"/>
      <c r="BQL1" s="1279"/>
      <c r="BQM1" s="1279"/>
      <c r="BQN1" s="1279"/>
      <c r="BQO1" s="1279"/>
      <c r="BQP1" s="1279"/>
      <c r="BQQ1" s="1279"/>
      <c r="BQR1" s="1279"/>
      <c r="BQS1" s="1279"/>
      <c r="BQT1" s="1279"/>
      <c r="BQU1" s="1279"/>
      <c r="BQV1" s="1279"/>
      <c r="BQW1" s="1279"/>
      <c r="BQX1" s="1279"/>
      <c r="BQY1" s="1279"/>
      <c r="BQZ1" s="1279"/>
      <c r="BRA1" s="1279"/>
      <c r="BRB1" s="1279"/>
      <c r="BRC1" s="1279"/>
      <c r="BRD1" s="1279"/>
      <c r="BRE1" s="1279"/>
      <c r="BRF1" s="1279"/>
      <c r="BRG1" s="1279"/>
      <c r="BRH1" s="1279"/>
      <c r="BRI1" s="1279"/>
      <c r="BRJ1" s="1279"/>
      <c r="BRK1" s="1279"/>
      <c r="BRL1" s="1279"/>
      <c r="BRM1" s="1279"/>
      <c r="BRN1" s="1279"/>
      <c r="BRO1" s="1279"/>
      <c r="BRP1" s="1279"/>
      <c r="BRQ1" s="1279"/>
      <c r="BRR1" s="1279"/>
      <c r="BRS1" s="1279"/>
      <c r="BRT1" s="1279"/>
      <c r="BRU1" s="1279"/>
      <c r="BRV1" s="1279"/>
      <c r="BRW1" s="1279"/>
      <c r="BRX1" s="1279"/>
      <c r="BRY1" s="1279"/>
      <c r="BRZ1" s="1279"/>
      <c r="BSA1" s="1279"/>
      <c r="BSB1" s="1279"/>
      <c r="BSC1" s="1279"/>
      <c r="BSD1" s="1279"/>
      <c r="BSE1" s="1279"/>
      <c r="BSF1" s="1279"/>
      <c r="BSG1" s="1279"/>
      <c r="BSH1" s="1279"/>
      <c r="BSI1" s="1279"/>
      <c r="BSJ1" s="1279"/>
      <c r="BSK1" s="1279"/>
      <c r="BSL1" s="1279"/>
      <c r="BSM1" s="1279"/>
      <c r="BSN1" s="1279"/>
      <c r="BSO1" s="1279"/>
      <c r="BSP1" s="1279"/>
      <c r="BSQ1" s="1279"/>
      <c r="BSR1" s="1279"/>
      <c r="BSS1" s="1279"/>
      <c r="BST1" s="1279"/>
      <c r="BSU1" s="1279"/>
      <c r="BSV1" s="1279"/>
      <c r="BSW1" s="1279"/>
      <c r="BSX1" s="1279"/>
      <c r="BSY1" s="1279"/>
      <c r="BSZ1" s="1279"/>
      <c r="BTA1" s="1279"/>
      <c r="BTB1" s="1279"/>
      <c r="BTC1" s="1279"/>
      <c r="BTD1" s="1279"/>
      <c r="BTE1" s="1279"/>
      <c r="BTF1" s="1279"/>
      <c r="BTG1" s="1279"/>
      <c r="BTH1" s="1279"/>
      <c r="BTI1" s="1279"/>
      <c r="BTJ1" s="1279"/>
      <c r="BTK1" s="1279"/>
      <c r="BTL1" s="1279"/>
      <c r="BTM1" s="1279"/>
      <c r="BTN1" s="1279"/>
      <c r="BTO1" s="1279"/>
      <c r="BTP1" s="1279"/>
      <c r="BTQ1" s="1279"/>
      <c r="BTR1" s="1279"/>
      <c r="BTS1" s="1279"/>
      <c r="BTT1" s="1279"/>
      <c r="BTU1" s="1279"/>
      <c r="BTV1" s="1279"/>
      <c r="BTW1" s="1279"/>
      <c r="BTX1" s="1279"/>
      <c r="BTY1" s="1279"/>
      <c r="BTZ1" s="1279"/>
      <c r="BUA1" s="1279"/>
      <c r="BUB1" s="1279"/>
      <c r="BUC1" s="1279"/>
      <c r="BUD1" s="1279"/>
      <c r="BUE1" s="1279"/>
      <c r="BUF1" s="1279"/>
      <c r="BUG1" s="1279"/>
      <c r="BUH1" s="1279"/>
      <c r="BUI1" s="1279"/>
      <c r="BUJ1" s="1279"/>
      <c r="BUK1" s="1279"/>
      <c r="BUL1" s="1279"/>
      <c r="BUM1" s="1279"/>
      <c r="BUN1" s="1279"/>
      <c r="BUO1" s="1279"/>
      <c r="BUP1" s="1279"/>
      <c r="BUQ1" s="1279"/>
      <c r="BUR1" s="1279"/>
      <c r="BUS1" s="1279"/>
      <c r="BUT1" s="1279"/>
      <c r="BUU1" s="1279"/>
      <c r="BUV1" s="1279"/>
      <c r="BUW1" s="1279"/>
      <c r="BUX1" s="1279"/>
      <c r="BUY1" s="1279"/>
      <c r="BUZ1" s="1279"/>
      <c r="BVA1" s="1279"/>
      <c r="BVB1" s="1279"/>
      <c r="BVC1" s="1279"/>
      <c r="BVD1" s="1279"/>
      <c r="BVE1" s="1279"/>
      <c r="BVF1" s="1279"/>
      <c r="BVG1" s="1279"/>
      <c r="BVH1" s="1279"/>
      <c r="BVI1" s="1279"/>
      <c r="BVJ1" s="1279"/>
      <c r="BVK1" s="1279"/>
      <c r="BVL1" s="1279"/>
      <c r="BVM1" s="1279"/>
      <c r="BVN1" s="1279"/>
      <c r="BVO1" s="1279"/>
      <c r="BVP1" s="1279"/>
      <c r="BVQ1" s="1279"/>
      <c r="BVR1" s="1279"/>
      <c r="BVS1" s="1279"/>
      <c r="BVT1" s="1279"/>
      <c r="BVU1" s="1279"/>
      <c r="BVV1" s="1279"/>
      <c r="BVW1" s="1279"/>
      <c r="BVX1" s="1279"/>
      <c r="BVY1" s="1279"/>
      <c r="BVZ1" s="1279"/>
      <c r="BWA1" s="1279"/>
      <c r="BWB1" s="1279"/>
      <c r="BWC1" s="1279"/>
      <c r="BWD1" s="1279"/>
      <c r="BWE1" s="1279"/>
      <c r="BWF1" s="1279"/>
      <c r="BWG1" s="1279"/>
      <c r="BWH1" s="1279"/>
      <c r="BWI1" s="1279"/>
      <c r="BWJ1" s="1279"/>
      <c r="BWK1" s="1279"/>
      <c r="BWL1" s="1279"/>
      <c r="BWM1" s="1279"/>
      <c r="BWN1" s="1279"/>
      <c r="BWO1" s="1279"/>
      <c r="BWP1" s="1279"/>
      <c r="BWQ1" s="1279"/>
      <c r="BWR1" s="1279"/>
      <c r="BWS1" s="1279"/>
      <c r="BWT1" s="1279"/>
      <c r="BWU1" s="1279"/>
      <c r="BWV1" s="1279"/>
      <c r="BWW1" s="1279"/>
      <c r="BWX1" s="1279"/>
      <c r="BWY1" s="1279"/>
      <c r="BWZ1" s="1279"/>
      <c r="BXA1" s="1279"/>
      <c r="BXB1" s="1279"/>
      <c r="BXC1" s="1279"/>
      <c r="BXD1" s="1279"/>
      <c r="BXE1" s="1279"/>
      <c r="BXF1" s="1279"/>
      <c r="BXG1" s="1279"/>
      <c r="BXH1" s="1279"/>
      <c r="BXI1" s="1279"/>
      <c r="BXJ1" s="1279"/>
      <c r="BXK1" s="1279"/>
      <c r="BXL1" s="1279"/>
      <c r="BXM1" s="1279"/>
      <c r="BXN1" s="1279"/>
      <c r="BXO1" s="1279"/>
      <c r="BXP1" s="1279"/>
      <c r="BXQ1" s="1279"/>
      <c r="BXR1" s="1279"/>
      <c r="BXS1" s="1279"/>
      <c r="BXT1" s="1279"/>
      <c r="BXU1" s="1279"/>
      <c r="BXV1" s="1279"/>
      <c r="BXW1" s="1279"/>
      <c r="BXX1" s="1279"/>
      <c r="BXY1" s="1279"/>
      <c r="BXZ1" s="1279"/>
      <c r="BYA1" s="1279"/>
      <c r="BYB1" s="1279"/>
      <c r="BYC1" s="1279"/>
      <c r="BYD1" s="1279"/>
      <c r="BYE1" s="1279"/>
      <c r="BYF1" s="1279"/>
      <c r="BYG1" s="1279"/>
      <c r="BYH1" s="1279"/>
      <c r="BYI1" s="1279"/>
      <c r="BYJ1" s="1279"/>
      <c r="BYK1" s="1279"/>
      <c r="BYL1" s="1279"/>
      <c r="BYM1" s="1279"/>
      <c r="BYN1" s="1279"/>
      <c r="BYO1" s="1279"/>
      <c r="BYP1" s="1279"/>
      <c r="BYQ1" s="1279"/>
      <c r="BYR1" s="1279"/>
      <c r="BYS1" s="1279"/>
      <c r="BYT1" s="1279"/>
      <c r="BYU1" s="1279"/>
      <c r="BYV1" s="1279"/>
      <c r="BYW1" s="1279"/>
      <c r="BYX1" s="1279"/>
      <c r="BYY1" s="1279"/>
      <c r="BYZ1" s="1279"/>
      <c r="BZA1" s="1279"/>
      <c r="BZB1" s="1279"/>
      <c r="BZC1" s="1279"/>
      <c r="BZD1" s="1279"/>
      <c r="BZE1" s="1279"/>
      <c r="BZF1" s="1279"/>
      <c r="BZG1" s="1279"/>
      <c r="BZH1" s="1279"/>
      <c r="BZI1" s="1279"/>
      <c r="BZJ1" s="1279"/>
      <c r="BZK1" s="1279"/>
      <c r="BZL1" s="1279"/>
      <c r="BZM1" s="1279"/>
      <c r="BZN1" s="1279"/>
      <c r="BZO1" s="1279"/>
      <c r="BZP1" s="1279"/>
      <c r="BZQ1" s="1279"/>
      <c r="BZR1" s="1279"/>
      <c r="BZS1" s="1279"/>
      <c r="BZT1" s="1279"/>
      <c r="BZU1" s="1279"/>
      <c r="BZV1" s="1279"/>
      <c r="BZW1" s="1279"/>
      <c r="BZX1" s="1279"/>
      <c r="BZY1" s="1279"/>
      <c r="BZZ1" s="1279"/>
      <c r="CAA1" s="1279"/>
      <c r="CAB1" s="1279"/>
      <c r="CAC1" s="1279"/>
      <c r="CAD1" s="1279"/>
      <c r="CAE1" s="1279"/>
      <c r="CAF1" s="1279"/>
      <c r="CAG1" s="1279"/>
      <c r="CAH1" s="1279"/>
      <c r="CAI1" s="1279"/>
      <c r="CAJ1" s="1279"/>
      <c r="CAK1" s="1279"/>
      <c r="CAL1" s="1279"/>
      <c r="CAM1" s="1279"/>
      <c r="CAN1" s="1279"/>
      <c r="CAO1" s="1279"/>
      <c r="CAP1" s="1279"/>
      <c r="CAQ1" s="1279"/>
      <c r="CAR1" s="1279"/>
      <c r="CAS1" s="1279"/>
      <c r="CAT1" s="1279"/>
      <c r="CAU1" s="1279"/>
      <c r="CAV1" s="1279"/>
      <c r="CAW1" s="1279"/>
      <c r="CAX1" s="1279"/>
      <c r="CAY1" s="1279"/>
      <c r="CAZ1" s="1279"/>
      <c r="CBA1" s="1279"/>
      <c r="CBB1" s="1279"/>
      <c r="CBC1" s="1279"/>
      <c r="CBD1" s="1279"/>
      <c r="CBE1" s="1279"/>
      <c r="CBF1" s="1279"/>
      <c r="CBG1" s="1279"/>
      <c r="CBH1" s="1279"/>
      <c r="CBI1" s="1279"/>
      <c r="CBJ1" s="1279"/>
      <c r="CBK1" s="1279"/>
      <c r="CBL1" s="1279"/>
      <c r="CBM1" s="1279"/>
      <c r="CBN1" s="1279"/>
      <c r="CBO1" s="1279"/>
      <c r="CBP1" s="1279"/>
      <c r="CBQ1" s="1279"/>
      <c r="CBR1" s="1279"/>
      <c r="CBS1" s="1279"/>
      <c r="CBT1" s="1279"/>
      <c r="CBU1" s="1279"/>
      <c r="CBV1" s="1279"/>
      <c r="CBW1" s="1279"/>
      <c r="CBX1" s="1279"/>
      <c r="CBY1" s="1279"/>
      <c r="CBZ1" s="1279"/>
      <c r="CCA1" s="1279"/>
      <c r="CCB1" s="1279"/>
      <c r="CCC1" s="1279"/>
      <c r="CCD1" s="1279"/>
      <c r="CCE1" s="1279"/>
      <c r="CCF1" s="1279"/>
      <c r="CCG1" s="1279"/>
      <c r="CCH1" s="1279"/>
      <c r="CCI1" s="1279"/>
      <c r="CCJ1" s="1279"/>
      <c r="CCK1" s="1279"/>
      <c r="CCL1" s="1279"/>
      <c r="CCM1" s="1279"/>
      <c r="CCN1" s="1279"/>
      <c r="CCO1" s="1279"/>
      <c r="CCP1" s="1279"/>
      <c r="CCQ1" s="1279"/>
      <c r="CCR1" s="1279"/>
      <c r="CCS1" s="1279"/>
      <c r="CCT1" s="1279"/>
      <c r="CCU1" s="1279"/>
      <c r="CCV1" s="1279"/>
      <c r="CCW1" s="1279"/>
      <c r="CCX1" s="1279"/>
      <c r="CCY1" s="1279"/>
      <c r="CCZ1" s="1279"/>
      <c r="CDA1" s="1279"/>
      <c r="CDB1" s="1279"/>
      <c r="CDC1" s="1279"/>
      <c r="CDD1" s="1279"/>
      <c r="CDE1" s="1279"/>
      <c r="CDF1" s="1279"/>
      <c r="CDG1" s="1279"/>
      <c r="CDH1" s="1279"/>
      <c r="CDI1" s="1279"/>
      <c r="CDJ1" s="1279"/>
      <c r="CDK1" s="1279"/>
      <c r="CDL1" s="1279"/>
      <c r="CDM1" s="1279"/>
      <c r="CDN1" s="1279"/>
      <c r="CDO1" s="1279"/>
      <c r="CDP1" s="1279"/>
      <c r="CDQ1" s="1279"/>
      <c r="CDR1" s="1279"/>
      <c r="CDS1" s="1279"/>
      <c r="CDT1" s="1279"/>
      <c r="CDU1" s="1279"/>
      <c r="CDV1" s="1279"/>
      <c r="CDW1" s="1279"/>
      <c r="CDX1" s="1279"/>
      <c r="CDY1" s="1279"/>
      <c r="CDZ1" s="1279"/>
      <c r="CEA1" s="1279"/>
      <c r="CEB1" s="1279"/>
      <c r="CEC1" s="1279"/>
      <c r="CED1" s="1279"/>
      <c r="CEE1" s="1279"/>
      <c r="CEF1" s="1279"/>
      <c r="CEG1" s="1279"/>
      <c r="CEH1" s="1279"/>
      <c r="CEI1" s="1279"/>
      <c r="CEJ1" s="1279"/>
      <c r="CEK1" s="1279"/>
      <c r="CEL1" s="1279"/>
      <c r="CEM1" s="1279"/>
      <c r="CEN1" s="1279"/>
      <c r="CEO1" s="1279"/>
      <c r="CEP1" s="1279"/>
      <c r="CEQ1" s="1279"/>
      <c r="CER1" s="1279"/>
      <c r="CES1" s="1279"/>
      <c r="CET1" s="1279"/>
      <c r="CEU1" s="1279"/>
      <c r="CEV1" s="1279"/>
      <c r="CEW1" s="1279"/>
      <c r="CEX1" s="1279"/>
      <c r="CEY1" s="1279"/>
      <c r="CEZ1" s="1279"/>
      <c r="CFA1" s="1279"/>
      <c r="CFB1" s="1279"/>
      <c r="CFC1" s="1279"/>
      <c r="CFD1" s="1279"/>
      <c r="CFE1" s="1279"/>
      <c r="CFF1" s="1279"/>
      <c r="CFG1" s="1279"/>
      <c r="CFH1" s="1279"/>
      <c r="CFI1" s="1279"/>
      <c r="CFJ1" s="1279"/>
      <c r="CFK1" s="1279"/>
      <c r="CFL1" s="1279"/>
      <c r="CFM1" s="1279"/>
      <c r="CFN1" s="1279"/>
      <c r="CFO1" s="1279"/>
      <c r="CFP1" s="1279"/>
      <c r="CFQ1" s="1279"/>
      <c r="CFR1" s="1279"/>
      <c r="CFS1" s="1279"/>
      <c r="CFT1" s="1279"/>
      <c r="CFU1" s="1279"/>
      <c r="CFV1" s="1279"/>
      <c r="CFW1" s="1279"/>
      <c r="CFX1" s="1279"/>
      <c r="CFY1" s="1279"/>
      <c r="CFZ1" s="1279"/>
      <c r="CGA1" s="1279"/>
      <c r="CGB1" s="1279"/>
      <c r="CGC1" s="1279"/>
      <c r="CGD1" s="1279"/>
      <c r="CGE1" s="1279"/>
      <c r="CGF1" s="1279"/>
      <c r="CGG1" s="1279"/>
      <c r="CGH1" s="1279"/>
      <c r="CGI1" s="1279"/>
      <c r="CGJ1" s="1279"/>
      <c r="CGK1" s="1279"/>
      <c r="CGL1" s="1279"/>
      <c r="CGM1" s="1279"/>
      <c r="CGN1" s="1279"/>
      <c r="CGO1" s="1279"/>
      <c r="CGP1" s="1279"/>
      <c r="CGQ1" s="1279"/>
      <c r="CGR1" s="1279"/>
      <c r="CGS1" s="1279"/>
      <c r="CGT1" s="1279"/>
      <c r="CGU1" s="1279"/>
      <c r="CGV1" s="1279"/>
      <c r="CGW1" s="1279"/>
      <c r="CGX1" s="1279"/>
      <c r="CGY1" s="1279"/>
      <c r="CGZ1" s="1279"/>
      <c r="CHA1" s="1279"/>
      <c r="CHB1" s="1279"/>
      <c r="CHC1" s="1279"/>
      <c r="CHD1" s="1279"/>
      <c r="CHE1" s="1279"/>
      <c r="CHF1" s="1279"/>
      <c r="CHG1" s="1279"/>
      <c r="CHH1" s="1279"/>
      <c r="CHI1" s="1279"/>
      <c r="CHJ1" s="1279"/>
      <c r="CHK1" s="1279"/>
      <c r="CHL1" s="1279"/>
      <c r="CHM1" s="1279"/>
      <c r="CHN1" s="1279"/>
      <c r="CHO1" s="1279"/>
      <c r="CHP1" s="1279"/>
      <c r="CHQ1" s="1279"/>
      <c r="CHR1" s="1279"/>
      <c r="CHS1" s="1279"/>
      <c r="CHT1" s="1279"/>
      <c r="CHU1" s="1279"/>
      <c r="CHV1" s="1279"/>
      <c r="CHW1" s="1279"/>
      <c r="CHX1" s="1279"/>
      <c r="CHY1" s="1279"/>
      <c r="CHZ1" s="1279"/>
      <c r="CIA1" s="1279"/>
      <c r="CIB1" s="1279"/>
      <c r="CIC1" s="1279"/>
      <c r="CID1" s="1279"/>
      <c r="CIE1" s="1279"/>
      <c r="CIF1" s="1279"/>
      <c r="CIG1" s="1279"/>
      <c r="CIH1" s="1279"/>
      <c r="CII1" s="1279"/>
      <c r="CIJ1" s="1279"/>
      <c r="CIK1" s="1279"/>
      <c r="CIL1" s="1279"/>
      <c r="CIM1" s="1279"/>
      <c r="CIN1" s="1279"/>
      <c r="CIO1" s="1279"/>
      <c r="CIP1" s="1279"/>
      <c r="CIQ1" s="1279"/>
      <c r="CIR1" s="1279"/>
      <c r="CIS1" s="1279"/>
      <c r="CIT1" s="1279"/>
      <c r="CIU1" s="1279"/>
      <c r="CIV1" s="1279"/>
      <c r="CIW1" s="1279"/>
      <c r="CIX1" s="1279"/>
      <c r="CIY1" s="1279"/>
      <c r="CIZ1" s="1279"/>
      <c r="CJA1" s="1279"/>
      <c r="CJB1" s="1279"/>
      <c r="CJC1" s="1279"/>
      <c r="CJD1" s="1279"/>
      <c r="CJE1" s="1279"/>
      <c r="CJF1" s="1279"/>
      <c r="CJG1" s="1279"/>
      <c r="CJH1" s="1279"/>
      <c r="CJI1" s="1279"/>
      <c r="CJJ1" s="1279"/>
      <c r="CJK1" s="1279"/>
      <c r="CJL1" s="1279"/>
      <c r="CJM1" s="1279"/>
      <c r="CJN1" s="1279"/>
      <c r="CJO1" s="1279"/>
      <c r="CJP1" s="1279"/>
      <c r="CJQ1" s="1279"/>
      <c r="CJR1" s="1279"/>
      <c r="CJS1" s="1279"/>
      <c r="CJT1" s="1279"/>
      <c r="CJU1" s="1279"/>
      <c r="CJV1" s="1279"/>
      <c r="CJW1" s="1279"/>
      <c r="CJX1" s="1279"/>
      <c r="CJY1" s="1279"/>
      <c r="CJZ1" s="1279"/>
      <c r="CKA1" s="1279"/>
      <c r="CKB1" s="1279"/>
      <c r="CKC1" s="1279"/>
      <c r="CKD1" s="1279"/>
      <c r="CKE1" s="1279"/>
      <c r="CKF1" s="1279"/>
      <c r="CKG1" s="1279"/>
      <c r="CKH1" s="1279"/>
      <c r="CKI1" s="1279"/>
      <c r="CKJ1" s="1279"/>
      <c r="CKK1" s="1279"/>
      <c r="CKL1" s="1279"/>
      <c r="CKM1" s="1279"/>
      <c r="CKN1" s="1279"/>
      <c r="CKO1" s="1279"/>
      <c r="CKP1" s="1279"/>
      <c r="CKQ1" s="1279"/>
      <c r="CKR1" s="1279"/>
      <c r="CKS1" s="1279"/>
      <c r="CKT1" s="1279"/>
      <c r="CKU1" s="1279"/>
      <c r="CKV1" s="1279"/>
      <c r="CKW1" s="1279"/>
      <c r="CKX1" s="1279"/>
      <c r="CKY1" s="1279"/>
      <c r="CKZ1" s="1279"/>
      <c r="CLA1" s="1279"/>
      <c r="CLB1" s="1279"/>
      <c r="CLC1" s="1279"/>
      <c r="CLD1" s="1279"/>
      <c r="CLE1" s="1279"/>
      <c r="CLF1" s="1279"/>
      <c r="CLG1" s="1279"/>
      <c r="CLH1" s="1279"/>
      <c r="CLI1" s="1279"/>
      <c r="CLJ1" s="1279"/>
      <c r="CLK1" s="1279"/>
      <c r="CLL1" s="1279"/>
      <c r="CLM1" s="1279"/>
      <c r="CLN1" s="1279"/>
      <c r="CLO1" s="1279"/>
      <c r="CLP1" s="1279"/>
      <c r="CLQ1" s="1279"/>
      <c r="CLR1" s="1279"/>
      <c r="CLS1" s="1279"/>
      <c r="CLT1" s="1279"/>
      <c r="CLU1" s="1279"/>
      <c r="CLV1" s="1279"/>
      <c r="CLW1" s="1279"/>
      <c r="CLX1" s="1279"/>
      <c r="CLY1" s="1279"/>
      <c r="CLZ1" s="1279"/>
      <c r="CMA1" s="1279"/>
      <c r="CMB1" s="1279"/>
      <c r="CMC1" s="1279"/>
      <c r="CMD1" s="1279"/>
      <c r="CME1" s="1279"/>
      <c r="CMF1" s="1279"/>
      <c r="CMG1" s="1279"/>
      <c r="CMH1" s="1279"/>
      <c r="CMI1" s="1279"/>
      <c r="CMJ1" s="1279"/>
      <c r="CMK1" s="1279"/>
      <c r="CML1" s="1279"/>
      <c r="CMM1" s="1279"/>
      <c r="CMN1" s="1279"/>
      <c r="CMO1" s="1279"/>
      <c r="CMP1" s="1279"/>
      <c r="CMQ1" s="1279"/>
      <c r="CMR1" s="1279"/>
      <c r="CMS1" s="1279"/>
      <c r="CMT1" s="1279"/>
      <c r="CMU1" s="1279"/>
      <c r="CMV1" s="1279"/>
      <c r="CMW1" s="1279"/>
      <c r="CMX1" s="1279"/>
      <c r="CMY1" s="1279"/>
      <c r="CMZ1" s="1279"/>
      <c r="CNA1" s="1279"/>
      <c r="CNB1" s="1279"/>
      <c r="CNC1" s="1279"/>
      <c r="CND1" s="1279"/>
      <c r="CNE1" s="1279"/>
      <c r="CNF1" s="1279"/>
      <c r="CNG1" s="1279"/>
      <c r="CNH1" s="1279"/>
      <c r="CNI1" s="1279"/>
      <c r="CNJ1" s="1279"/>
      <c r="CNK1" s="1279"/>
      <c r="CNL1" s="1279"/>
      <c r="CNM1" s="1279"/>
      <c r="CNN1" s="1279"/>
      <c r="CNO1" s="1279"/>
      <c r="CNP1" s="1279"/>
      <c r="CNQ1" s="1279"/>
      <c r="CNR1" s="1279"/>
      <c r="CNS1" s="1279"/>
      <c r="CNT1" s="1279"/>
      <c r="CNU1" s="1279"/>
      <c r="CNV1" s="1279"/>
      <c r="CNW1" s="1279"/>
      <c r="CNX1" s="1279"/>
      <c r="CNY1" s="1279"/>
      <c r="CNZ1" s="1279"/>
      <c r="COA1" s="1279"/>
      <c r="COB1" s="1279"/>
      <c r="COC1" s="1279"/>
      <c r="COD1" s="1279"/>
      <c r="COE1" s="1279"/>
      <c r="COF1" s="1279"/>
      <c r="COG1" s="1279"/>
      <c r="COH1" s="1279"/>
      <c r="COI1" s="1279"/>
      <c r="COJ1" s="1279"/>
      <c r="COK1" s="1279"/>
      <c r="COL1" s="1279"/>
      <c r="COM1" s="1279"/>
      <c r="CON1" s="1279"/>
      <c r="COO1" s="1279"/>
      <c r="COP1" s="1279"/>
      <c r="COQ1" s="1279"/>
      <c r="COR1" s="1279"/>
      <c r="COS1" s="1279"/>
      <c r="COT1" s="1279"/>
      <c r="COU1" s="1279"/>
      <c r="COV1" s="1279"/>
      <c r="COW1" s="1279"/>
      <c r="COX1" s="1279"/>
      <c r="COY1" s="1279"/>
      <c r="COZ1" s="1279"/>
      <c r="CPA1" s="1279"/>
      <c r="CPB1" s="1279"/>
      <c r="CPC1" s="1279"/>
      <c r="CPD1" s="1279"/>
      <c r="CPE1" s="1279"/>
      <c r="CPF1" s="1279"/>
      <c r="CPG1" s="1279"/>
      <c r="CPH1" s="1279"/>
      <c r="CPI1" s="1279"/>
      <c r="CPJ1" s="1279"/>
      <c r="CPK1" s="1279"/>
      <c r="CPL1" s="1279"/>
      <c r="CPM1" s="1279"/>
      <c r="CPN1" s="1279"/>
      <c r="CPO1" s="1279"/>
      <c r="CPP1" s="1279"/>
      <c r="CPQ1" s="1279"/>
      <c r="CPR1" s="1279"/>
      <c r="CPS1" s="1279"/>
      <c r="CPT1" s="1279"/>
      <c r="CPU1" s="1279"/>
      <c r="CPV1" s="1279"/>
      <c r="CPW1" s="1279"/>
      <c r="CPX1" s="1279"/>
      <c r="CPY1" s="1279"/>
      <c r="CPZ1" s="1279"/>
      <c r="CQA1" s="1279"/>
      <c r="CQB1" s="1279"/>
      <c r="CQC1" s="1279"/>
      <c r="CQD1" s="1279"/>
      <c r="CQE1" s="1279"/>
      <c r="CQF1" s="1279"/>
      <c r="CQG1" s="1279"/>
      <c r="CQH1" s="1279"/>
      <c r="CQI1" s="1279"/>
      <c r="CQJ1" s="1279"/>
      <c r="CQK1" s="1279"/>
      <c r="CQL1" s="1279"/>
      <c r="CQM1" s="1279"/>
      <c r="CQN1" s="1279"/>
      <c r="CQO1" s="1279"/>
      <c r="CQP1" s="1279"/>
      <c r="CQQ1" s="1279"/>
      <c r="CQR1" s="1279"/>
      <c r="CQS1" s="1279"/>
      <c r="CQT1" s="1279"/>
      <c r="CQU1" s="1279"/>
      <c r="CQV1" s="1279"/>
      <c r="CQW1" s="1279"/>
      <c r="CQX1" s="1279"/>
      <c r="CQY1" s="1279"/>
      <c r="CQZ1" s="1279"/>
      <c r="CRA1" s="1279"/>
      <c r="CRB1" s="1279"/>
      <c r="CRC1" s="1279"/>
      <c r="CRD1" s="1279"/>
      <c r="CRE1" s="1279"/>
      <c r="CRF1" s="1279"/>
      <c r="CRG1" s="1279"/>
      <c r="CRH1" s="1279"/>
      <c r="CRI1" s="1279"/>
      <c r="CRJ1" s="1279"/>
      <c r="CRK1" s="1279"/>
      <c r="CRL1" s="1279"/>
      <c r="CRM1" s="1279"/>
      <c r="CRN1" s="1279"/>
      <c r="CRO1" s="1279"/>
      <c r="CRP1" s="1279"/>
      <c r="CRQ1" s="1279"/>
      <c r="CRR1" s="1279"/>
      <c r="CRS1" s="1279"/>
      <c r="CRT1" s="1279"/>
      <c r="CRU1" s="1279"/>
      <c r="CRV1" s="1279"/>
      <c r="CRW1" s="1279"/>
      <c r="CRX1" s="1279"/>
      <c r="CRY1" s="1279"/>
      <c r="CRZ1" s="1279"/>
      <c r="CSA1" s="1279"/>
      <c r="CSB1" s="1279"/>
      <c r="CSC1" s="1279"/>
      <c r="CSD1" s="1279"/>
      <c r="CSE1" s="1279"/>
      <c r="CSF1" s="1279"/>
      <c r="CSG1" s="1279"/>
      <c r="CSH1" s="1279"/>
      <c r="CSI1" s="1279"/>
      <c r="CSJ1" s="1279"/>
      <c r="CSK1" s="1279"/>
      <c r="CSL1" s="1279"/>
      <c r="CSM1" s="1279"/>
      <c r="CSN1" s="1279"/>
      <c r="CSO1" s="1279"/>
      <c r="CSP1" s="1279"/>
      <c r="CSQ1" s="1279"/>
      <c r="CSR1" s="1279"/>
      <c r="CSS1" s="1279"/>
      <c r="CST1" s="1279"/>
      <c r="CSU1" s="1279"/>
      <c r="CSV1" s="1279"/>
      <c r="CSW1" s="1279"/>
      <c r="CSX1" s="1279"/>
      <c r="CSY1" s="1279"/>
      <c r="CSZ1" s="1279"/>
      <c r="CTA1" s="1279"/>
      <c r="CTB1" s="1279"/>
      <c r="CTC1" s="1279"/>
      <c r="CTD1" s="1279"/>
      <c r="CTE1" s="1279"/>
      <c r="CTF1" s="1279"/>
      <c r="CTG1" s="1279"/>
      <c r="CTH1" s="1279"/>
      <c r="CTI1" s="1279"/>
      <c r="CTJ1" s="1279"/>
      <c r="CTK1" s="1279"/>
      <c r="CTL1" s="1279"/>
      <c r="CTM1" s="1279"/>
      <c r="CTN1" s="1279"/>
      <c r="CTO1" s="1279"/>
      <c r="CTP1" s="1279"/>
      <c r="CTQ1" s="1279"/>
      <c r="CTR1" s="1279"/>
      <c r="CTS1" s="1279"/>
      <c r="CTT1" s="1279"/>
      <c r="CTU1" s="1279"/>
      <c r="CTV1" s="1279"/>
      <c r="CTW1" s="1279"/>
      <c r="CTX1" s="1279"/>
      <c r="CTY1" s="1279"/>
      <c r="CTZ1" s="1279"/>
      <c r="CUA1" s="1279"/>
      <c r="CUB1" s="1279"/>
      <c r="CUC1" s="1279"/>
      <c r="CUD1" s="1279"/>
      <c r="CUE1" s="1279"/>
      <c r="CUF1" s="1279"/>
      <c r="CUG1" s="1279"/>
      <c r="CUH1" s="1279"/>
      <c r="CUI1" s="1279"/>
      <c r="CUJ1" s="1279"/>
      <c r="CUK1" s="1279"/>
      <c r="CUL1" s="1279"/>
      <c r="CUM1" s="1279"/>
      <c r="CUN1" s="1279"/>
      <c r="CUO1" s="1279"/>
      <c r="CUP1" s="1279"/>
      <c r="CUQ1" s="1279"/>
      <c r="CUR1" s="1279"/>
      <c r="CUS1" s="1279"/>
      <c r="CUT1" s="1279"/>
      <c r="CUU1" s="1279"/>
      <c r="CUV1" s="1279"/>
      <c r="CUW1" s="1279"/>
      <c r="CUX1" s="1279"/>
      <c r="CUY1" s="1279"/>
      <c r="CUZ1" s="1279"/>
      <c r="CVA1" s="1279"/>
      <c r="CVB1" s="1279"/>
      <c r="CVC1" s="1279"/>
      <c r="CVD1" s="1279"/>
      <c r="CVE1" s="1279"/>
      <c r="CVF1" s="1279"/>
      <c r="CVG1" s="1279"/>
      <c r="CVH1" s="1279"/>
      <c r="CVI1" s="1279"/>
      <c r="CVJ1" s="1279"/>
      <c r="CVK1" s="1279"/>
      <c r="CVL1" s="1279"/>
      <c r="CVM1" s="1279"/>
      <c r="CVN1" s="1279"/>
      <c r="CVO1" s="1279"/>
      <c r="CVP1" s="1279"/>
      <c r="CVQ1" s="1279"/>
      <c r="CVR1" s="1279"/>
      <c r="CVS1" s="1279"/>
      <c r="CVT1" s="1279"/>
      <c r="CVU1" s="1279"/>
      <c r="CVV1" s="1279"/>
      <c r="CVW1" s="1279"/>
      <c r="CVX1" s="1279"/>
      <c r="CVY1" s="1279"/>
      <c r="CVZ1" s="1279"/>
      <c r="CWA1" s="1279"/>
      <c r="CWB1" s="1279"/>
      <c r="CWC1" s="1279"/>
      <c r="CWD1" s="1279"/>
      <c r="CWE1" s="1279"/>
      <c r="CWF1" s="1279"/>
      <c r="CWG1" s="1279"/>
      <c r="CWH1" s="1279"/>
      <c r="CWI1" s="1279"/>
      <c r="CWJ1" s="1279"/>
      <c r="CWK1" s="1279"/>
      <c r="CWL1" s="1279"/>
      <c r="CWM1" s="1279"/>
      <c r="CWN1" s="1279"/>
      <c r="CWO1" s="1279"/>
      <c r="CWP1" s="1279"/>
      <c r="CWQ1" s="1279"/>
      <c r="CWR1" s="1279"/>
      <c r="CWS1" s="1279"/>
      <c r="CWT1" s="1279"/>
      <c r="CWU1" s="1279"/>
      <c r="CWV1" s="1279"/>
      <c r="CWW1" s="1279"/>
      <c r="CWX1" s="1279"/>
      <c r="CWY1" s="1279"/>
      <c r="CWZ1" s="1279"/>
      <c r="CXA1" s="1279"/>
      <c r="CXB1" s="1279"/>
      <c r="CXC1" s="1279"/>
      <c r="CXD1" s="1279"/>
      <c r="CXE1" s="1279"/>
      <c r="CXF1" s="1279"/>
      <c r="CXG1" s="1279"/>
      <c r="CXH1" s="1279"/>
      <c r="CXI1" s="1279"/>
      <c r="CXJ1" s="1279"/>
      <c r="CXK1" s="1279"/>
      <c r="CXL1" s="1279"/>
      <c r="CXM1" s="1279"/>
      <c r="CXN1" s="1279"/>
      <c r="CXO1" s="1279"/>
      <c r="CXP1" s="1279"/>
      <c r="CXQ1" s="1279"/>
      <c r="CXR1" s="1279"/>
      <c r="CXS1" s="1279"/>
      <c r="CXT1" s="1279"/>
      <c r="CXU1" s="1279"/>
      <c r="CXV1" s="1279"/>
      <c r="CXW1" s="1279"/>
      <c r="CXX1" s="1279"/>
      <c r="CXY1" s="1279"/>
      <c r="CXZ1" s="1279"/>
      <c r="CYA1" s="1279"/>
      <c r="CYB1" s="1279"/>
      <c r="CYC1" s="1279"/>
      <c r="CYD1" s="1279"/>
      <c r="CYE1" s="1279"/>
      <c r="CYF1" s="1279"/>
      <c r="CYG1" s="1279"/>
      <c r="CYH1" s="1279"/>
      <c r="CYI1" s="1279"/>
      <c r="CYJ1" s="1279"/>
      <c r="CYK1" s="1279"/>
      <c r="CYL1" s="1279"/>
      <c r="CYM1" s="1279"/>
      <c r="CYN1" s="1279"/>
      <c r="CYO1" s="1279"/>
      <c r="CYP1" s="1279"/>
      <c r="CYQ1" s="1279"/>
      <c r="CYR1" s="1279"/>
      <c r="CYS1" s="1279"/>
      <c r="CYT1" s="1279"/>
      <c r="CYU1" s="1279"/>
      <c r="CYV1" s="1279"/>
      <c r="CYW1" s="1279"/>
      <c r="CYX1" s="1279"/>
      <c r="CYY1" s="1279"/>
      <c r="CYZ1" s="1279"/>
      <c r="CZA1" s="1279"/>
      <c r="CZB1" s="1279"/>
      <c r="CZC1" s="1279"/>
      <c r="CZD1" s="1279"/>
      <c r="CZE1" s="1279"/>
      <c r="CZF1" s="1279"/>
      <c r="CZG1" s="1279"/>
      <c r="CZH1" s="1279"/>
      <c r="CZI1" s="1279"/>
      <c r="CZJ1" s="1279"/>
      <c r="CZK1" s="1279"/>
      <c r="CZL1" s="1279"/>
      <c r="CZM1" s="1279"/>
      <c r="CZN1" s="1279"/>
      <c r="CZO1" s="1279"/>
      <c r="CZP1" s="1279"/>
      <c r="CZQ1" s="1279"/>
      <c r="CZR1" s="1279"/>
      <c r="CZS1" s="1279"/>
      <c r="CZT1" s="1279"/>
      <c r="CZU1" s="1279"/>
      <c r="CZV1" s="1279"/>
      <c r="CZW1" s="1279"/>
      <c r="CZX1" s="1279"/>
      <c r="CZY1" s="1279"/>
      <c r="CZZ1" s="1279"/>
      <c r="DAA1" s="1279"/>
      <c r="DAB1" s="1279"/>
      <c r="DAC1" s="1279"/>
      <c r="DAD1" s="1279"/>
      <c r="DAE1" s="1279"/>
      <c r="DAF1" s="1279"/>
      <c r="DAG1" s="1279"/>
      <c r="DAH1" s="1279"/>
      <c r="DAI1" s="1279"/>
      <c r="DAJ1" s="1279"/>
      <c r="DAK1" s="1279"/>
      <c r="DAL1" s="1279"/>
      <c r="DAM1" s="1279"/>
      <c r="DAN1" s="1279"/>
      <c r="DAO1" s="1279"/>
      <c r="DAP1" s="1279"/>
      <c r="DAQ1" s="1279"/>
      <c r="DAR1" s="1279"/>
      <c r="DAS1" s="1279"/>
      <c r="DAT1" s="1279"/>
      <c r="DAU1" s="1279"/>
      <c r="DAV1" s="1279"/>
      <c r="DAW1" s="1279"/>
      <c r="DAX1" s="1279"/>
      <c r="DAY1" s="1279"/>
      <c r="DAZ1" s="1279"/>
      <c r="DBA1" s="1279"/>
      <c r="DBB1" s="1279"/>
      <c r="DBC1" s="1279"/>
      <c r="DBD1" s="1279"/>
      <c r="DBE1" s="1279"/>
      <c r="DBF1" s="1279"/>
      <c r="DBG1" s="1279"/>
      <c r="DBH1" s="1279"/>
      <c r="DBI1" s="1279"/>
      <c r="DBJ1" s="1279"/>
      <c r="DBK1" s="1279"/>
      <c r="DBL1" s="1279"/>
      <c r="DBM1" s="1279"/>
      <c r="DBN1" s="1279"/>
      <c r="DBO1" s="1279"/>
      <c r="DBP1" s="1279"/>
      <c r="DBQ1" s="1279"/>
      <c r="DBR1" s="1279"/>
      <c r="DBS1" s="1279"/>
      <c r="DBT1" s="1279"/>
      <c r="DBU1" s="1279"/>
      <c r="DBV1" s="1279"/>
      <c r="DBW1" s="1279"/>
      <c r="DBX1" s="1279"/>
      <c r="DBY1" s="1279"/>
      <c r="DBZ1" s="1279"/>
      <c r="DCA1" s="1279"/>
      <c r="DCB1" s="1279"/>
      <c r="DCC1" s="1279"/>
      <c r="DCD1" s="1279"/>
      <c r="DCE1" s="1279"/>
      <c r="DCF1" s="1279"/>
      <c r="DCG1" s="1279"/>
      <c r="DCH1" s="1279"/>
      <c r="DCI1" s="1279"/>
      <c r="DCJ1" s="1279"/>
      <c r="DCK1" s="1279"/>
      <c r="DCL1" s="1279"/>
      <c r="DCM1" s="1279"/>
      <c r="DCN1" s="1279"/>
      <c r="DCO1" s="1279"/>
      <c r="DCP1" s="1279"/>
      <c r="DCQ1" s="1279"/>
      <c r="DCR1" s="1279"/>
      <c r="DCS1" s="1279"/>
      <c r="DCT1" s="1279"/>
      <c r="DCU1" s="1279"/>
      <c r="DCV1" s="1279"/>
      <c r="DCW1" s="1279"/>
      <c r="DCX1" s="1279"/>
      <c r="DCY1" s="1279"/>
      <c r="DCZ1" s="1279"/>
      <c r="DDA1" s="1279"/>
      <c r="DDB1" s="1279"/>
      <c r="DDC1" s="1279"/>
      <c r="DDD1" s="1279"/>
      <c r="DDE1" s="1279"/>
      <c r="DDF1" s="1279"/>
      <c r="DDG1" s="1279"/>
      <c r="DDH1" s="1279"/>
      <c r="DDI1" s="1279"/>
      <c r="DDJ1" s="1279"/>
      <c r="DDK1" s="1279"/>
      <c r="DDL1" s="1279"/>
      <c r="DDM1" s="1279"/>
      <c r="DDN1" s="1279"/>
      <c r="DDO1" s="1279"/>
      <c r="DDP1" s="1279"/>
      <c r="DDQ1" s="1279"/>
      <c r="DDR1" s="1279"/>
      <c r="DDS1" s="1279"/>
      <c r="DDT1" s="1279"/>
      <c r="DDU1" s="1279"/>
      <c r="DDV1" s="1279"/>
      <c r="DDW1" s="1279"/>
      <c r="DDX1" s="1279"/>
      <c r="DDY1" s="1279"/>
      <c r="DDZ1" s="1279"/>
      <c r="DEA1" s="1279"/>
      <c r="DEB1" s="1279"/>
      <c r="DEC1" s="1279"/>
      <c r="DED1" s="1279"/>
      <c r="DEE1" s="1279"/>
      <c r="DEF1" s="1279"/>
      <c r="DEG1" s="1279"/>
      <c r="DEH1" s="1279"/>
      <c r="DEI1" s="1279"/>
      <c r="DEJ1" s="1279"/>
      <c r="DEK1" s="1279"/>
      <c r="DEL1" s="1279"/>
      <c r="DEM1" s="1279"/>
      <c r="DEN1" s="1279"/>
      <c r="DEO1" s="1279"/>
      <c r="DEP1" s="1279"/>
      <c r="DEQ1" s="1279"/>
      <c r="DER1" s="1279"/>
      <c r="DES1" s="1279"/>
      <c r="DET1" s="1279"/>
      <c r="DEU1" s="1279"/>
      <c r="DEV1" s="1279"/>
      <c r="DEW1" s="1279"/>
      <c r="DEX1" s="1279"/>
      <c r="DEY1" s="1279"/>
      <c r="DEZ1" s="1279"/>
      <c r="DFA1" s="1279"/>
      <c r="DFB1" s="1279"/>
      <c r="DFC1" s="1279"/>
      <c r="DFD1" s="1279"/>
      <c r="DFE1" s="1279"/>
      <c r="DFF1" s="1279"/>
      <c r="DFG1" s="1279"/>
      <c r="DFH1" s="1279"/>
      <c r="DFI1" s="1279"/>
      <c r="DFJ1" s="1279"/>
      <c r="DFK1" s="1279"/>
      <c r="DFL1" s="1279"/>
      <c r="DFM1" s="1279"/>
      <c r="DFN1" s="1279"/>
      <c r="DFO1" s="1279"/>
      <c r="DFP1" s="1279"/>
      <c r="DFQ1" s="1279"/>
      <c r="DFR1" s="1279"/>
      <c r="DFS1" s="1279"/>
      <c r="DFT1" s="1279"/>
      <c r="DFU1" s="1279"/>
      <c r="DFV1" s="1279"/>
      <c r="DFW1" s="1279"/>
      <c r="DFX1" s="1279"/>
      <c r="DFY1" s="1279"/>
      <c r="DFZ1" s="1279"/>
      <c r="DGA1" s="1279"/>
      <c r="DGB1" s="1279"/>
      <c r="DGC1" s="1279"/>
      <c r="DGD1" s="1279"/>
      <c r="DGE1" s="1279"/>
      <c r="DGF1" s="1279"/>
      <c r="DGG1" s="1279"/>
      <c r="DGH1" s="1279"/>
      <c r="DGI1" s="1279"/>
      <c r="DGJ1" s="1279"/>
      <c r="DGK1" s="1279"/>
      <c r="DGL1" s="1279"/>
      <c r="DGM1" s="1279"/>
      <c r="DGN1" s="1279"/>
      <c r="DGO1" s="1279"/>
      <c r="DGP1" s="1279"/>
      <c r="DGQ1" s="1279"/>
      <c r="DGR1" s="1279"/>
      <c r="DGS1" s="1279"/>
      <c r="DGT1" s="1279"/>
      <c r="DGU1" s="1279"/>
      <c r="DGV1" s="1279"/>
      <c r="DGW1" s="1279"/>
      <c r="DGX1" s="1279"/>
      <c r="DGY1" s="1279"/>
      <c r="DGZ1" s="1279"/>
      <c r="DHA1" s="1279"/>
      <c r="DHB1" s="1279"/>
      <c r="DHC1" s="1279"/>
      <c r="DHD1" s="1279"/>
      <c r="DHE1" s="1279"/>
      <c r="DHF1" s="1279"/>
      <c r="DHG1" s="1279"/>
      <c r="DHH1" s="1279"/>
      <c r="DHI1" s="1279"/>
      <c r="DHJ1" s="1279"/>
      <c r="DHK1" s="1279"/>
      <c r="DHL1" s="1279"/>
      <c r="DHM1" s="1279"/>
      <c r="DHN1" s="1279"/>
      <c r="DHO1" s="1279"/>
      <c r="DHP1" s="1279"/>
      <c r="DHQ1" s="1279"/>
      <c r="DHR1" s="1279"/>
      <c r="DHS1" s="1279"/>
      <c r="DHT1" s="1279"/>
      <c r="DHU1" s="1279"/>
      <c r="DHV1" s="1279"/>
      <c r="DHW1" s="1279"/>
      <c r="DHX1" s="1279"/>
      <c r="DHY1" s="1279"/>
      <c r="DHZ1" s="1279"/>
      <c r="DIA1" s="1279"/>
      <c r="DIB1" s="1279"/>
      <c r="DIC1" s="1279"/>
      <c r="DID1" s="1279"/>
      <c r="DIE1" s="1279"/>
      <c r="DIF1" s="1279"/>
      <c r="DIG1" s="1279"/>
      <c r="DIH1" s="1279"/>
      <c r="DII1" s="1279"/>
      <c r="DIJ1" s="1279"/>
      <c r="DIK1" s="1279"/>
      <c r="DIL1" s="1279"/>
      <c r="DIM1" s="1279"/>
      <c r="DIN1" s="1279"/>
      <c r="DIO1" s="1279"/>
      <c r="DIP1" s="1279"/>
      <c r="DIQ1" s="1279"/>
      <c r="DIR1" s="1279"/>
      <c r="DIS1" s="1279"/>
      <c r="DIT1" s="1279"/>
      <c r="DIU1" s="1279"/>
      <c r="DIV1" s="1279"/>
      <c r="DIW1" s="1279"/>
      <c r="DIX1" s="1279"/>
      <c r="DIY1" s="1279"/>
      <c r="DIZ1" s="1279"/>
      <c r="DJA1" s="1279"/>
      <c r="DJB1" s="1279"/>
      <c r="DJC1" s="1279"/>
      <c r="DJD1" s="1279"/>
      <c r="DJE1" s="1279"/>
      <c r="DJF1" s="1279"/>
      <c r="DJG1" s="1279"/>
      <c r="DJH1" s="1279"/>
      <c r="DJI1" s="1279"/>
      <c r="DJJ1" s="1279"/>
      <c r="DJK1" s="1279"/>
      <c r="DJL1" s="1279"/>
      <c r="DJM1" s="1279"/>
      <c r="DJN1" s="1279"/>
      <c r="DJO1" s="1279"/>
      <c r="DJP1" s="1279"/>
      <c r="DJQ1" s="1279"/>
      <c r="DJR1" s="1279"/>
      <c r="DJS1" s="1279"/>
      <c r="DJT1" s="1279"/>
      <c r="DJU1" s="1279"/>
      <c r="DJV1" s="1279"/>
      <c r="DJW1" s="1279"/>
      <c r="DJX1" s="1279"/>
      <c r="DJY1" s="1279"/>
      <c r="DJZ1" s="1279"/>
      <c r="DKA1" s="1279"/>
      <c r="DKB1" s="1279"/>
      <c r="DKC1" s="1279"/>
      <c r="DKD1" s="1279"/>
      <c r="DKE1" s="1279"/>
      <c r="DKF1" s="1279"/>
      <c r="DKG1" s="1279"/>
      <c r="DKH1" s="1279"/>
      <c r="DKI1" s="1279"/>
      <c r="DKJ1" s="1279"/>
      <c r="DKK1" s="1279"/>
      <c r="DKL1" s="1279"/>
      <c r="DKM1" s="1279"/>
      <c r="DKN1" s="1279"/>
      <c r="DKO1" s="1279"/>
      <c r="DKP1" s="1279"/>
      <c r="DKQ1" s="1279"/>
      <c r="DKR1" s="1279"/>
      <c r="DKS1" s="1279"/>
      <c r="DKT1" s="1279"/>
      <c r="DKU1" s="1279"/>
      <c r="DKV1" s="1279"/>
      <c r="DKW1" s="1279"/>
      <c r="DKX1" s="1279"/>
      <c r="DKY1" s="1279"/>
      <c r="DKZ1" s="1279"/>
      <c r="DLA1" s="1279"/>
      <c r="DLB1" s="1279"/>
      <c r="DLC1" s="1279"/>
      <c r="DLD1" s="1279"/>
      <c r="DLE1" s="1279"/>
      <c r="DLF1" s="1279"/>
      <c r="DLG1" s="1279"/>
      <c r="DLH1" s="1279"/>
      <c r="DLI1" s="1279"/>
      <c r="DLJ1" s="1279"/>
      <c r="DLK1" s="1279"/>
      <c r="DLL1" s="1279"/>
      <c r="DLM1" s="1279"/>
      <c r="DLN1" s="1279"/>
      <c r="DLO1" s="1279"/>
      <c r="DLP1" s="1279"/>
      <c r="DLQ1" s="1279"/>
      <c r="DLR1" s="1279"/>
      <c r="DLS1" s="1279"/>
      <c r="DLT1" s="1279"/>
      <c r="DLU1" s="1279"/>
      <c r="DLV1" s="1279"/>
      <c r="DLW1" s="1279"/>
      <c r="DLX1" s="1279"/>
      <c r="DLY1" s="1279"/>
      <c r="DLZ1" s="1279"/>
      <c r="DMA1" s="1279"/>
      <c r="DMB1" s="1279"/>
      <c r="DMC1" s="1279"/>
      <c r="DMD1" s="1279"/>
      <c r="DME1" s="1279"/>
      <c r="DMF1" s="1279"/>
      <c r="DMG1" s="1279"/>
      <c r="DMH1" s="1279"/>
      <c r="DMI1" s="1279"/>
      <c r="DMJ1" s="1279"/>
      <c r="DMK1" s="1279"/>
      <c r="DML1" s="1279"/>
      <c r="DMM1" s="1279"/>
      <c r="DMN1" s="1279"/>
      <c r="DMO1" s="1279"/>
      <c r="DMP1" s="1279"/>
      <c r="DMQ1" s="1279"/>
      <c r="DMR1" s="1279"/>
      <c r="DMS1" s="1279"/>
      <c r="DMT1" s="1279"/>
      <c r="DMU1" s="1279"/>
      <c r="DMV1" s="1279"/>
      <c r="DMW1" s="1279"/>
      <c r="DMX1" s="1279"/>
      <c r="DMY1" s="1279"/>
      <c r="DMZ1" s="1279"/>
      <c r="DNA1" s="1279"/>
      <c r="DNB1" s="1279"/>
      <c r="DNC1" s="1279"/>
      <c r="DND1" s="1279"/>
      <c r="DNE1" s="1279"/>
      <c r="DNF1" s="1279"/>
      <c r="DNG1" s="1279"/>
      <c r="DNH1" s="1279"/>
      <c r="DNI1" s="1279"/>
      <c r="DNJ1" s="1279"/>
      <c r="DNK1" s="1279"/>
      <c r="DNL1" s="1279"/>
      <c r="DNM1" s="1279"/>
      <c r="DNN1" s="1279"/>
      <c r="DNO1" s="1279"/>
      <c r="DNP1" s="1279"/>
      <c r="DNQ1" s="1279"/>
      <c r="DNR1" s="1279"/>
      <c r="DNS1" s="1279"/>
      <c r="DNT1" s="1279"/>
      <c r="DNU1" s="1279"/>
      <c r="DNV1" s="1279"/>
      <c r="DNW1" s="1279"/>
      <c r="DNX1" s="1279"/>
      <c r="DNY1" s="1279"/>
      <c r="DNZ1" s="1279"/>
      <c r="DOA1" s="1279"/>
      <c r="DOB1" s="1279"/>
      <c r="DOC1" s="1279"/>
      <c r="DOD1" s="1279"/>
      <c r="DOE1" s="1279"/>
      <c r="DOF1" s="1279"/>
      <c r="DOG1" s="1279"/>
      <c r="DOH1" s="1279"/>
      <c r="DOI1" s="1279"/>
      <c r="DOJ1" s="1279"/>
      <c r="DOK1" s="1279"/>
      <c r="DOL1" s="1279"/>
      <c r="DOM1" s="1279"/>
      <c r="DON1" s="1279"/>
      <c r="DOO1" s="1279"/>
      <c r="DOP1" s="1279"/>
      <c r="DOQ1" s="1279"/>
      <c r="DOR1" s="1279"/>
      <c r="DOS1" s="1279"/>
      <c r="DOT1" s="1279"/>
      <c r="DOU1" s="1279"/>
      <c r="DOV1" s="1279"/>
      <c r="DOW1" s="1279"/>
      <c r="DOX1" s="1279"/>
      <c r="DOY1" s="1279"/>
      <c r="DOZ1" s="1279"/>
      <c r="DPA1" s="1279"/>
      <c r="DPB1" s="1279"/>
      <c r="DPC1" s="1279"/>
      <c r="DPD1" s="1279"/>
      <c r="DPE1" s="1279"/>
      <c r="DPF1" s="1279"/>
      <c r="DPG1" s="1279"/>
      <c r="DPH1" s="1279"/>
      <c r="DPI1" s="1279"/>
      <c r="DPJ1" s="1279"/>
      <c r="DPK1" s="1279"/>
      <c r="DPL1" s="1279"/>
      <c r="DPM1" s="1279"/>
      <c r="DPN1" s="1279"/>
      <c r="DPO1" s="1279"/>
      <c r="DPP1" s="1279"/>
      <c r="DPQ1" s="1279"/>
      <c r="DPR1" s="1279"/>
      <c r="DPS1" s="1279"/>
      <c r="DPT1" s="1279"/>
      <c r="DPU1" s="1279"/>
      <c r="DPV1" s="1279"/>
      <c r="DPW1" s="1279"/>
      <c r="DPX1" s="1279"/>
      <c r="DPY1" s="1279"/>
      <c r="DPZ1" s="1279"/>
      <c r="DQA1" s="1279"/>
      <c r="DQB1" s="1279"/>
      <c r="DQC1" s="1279"/>
      <c r="DQD1" s="1279"/>
      <c r="DQE1" s="1279"/>
      <c r="DQF1" s="1279"/>
      <c r="DQG1" s="1279"/>
      <c r="DQH1" s="1279"/>
      <c r="DQI1" s="1279"/>
      <c r="DQJ1" s="1279"/>
      <c r="DQK1" s="1279"/>
      <c r="DQL1" s="1279"/>
      <c r="DQM1" s="1279"/>
      <c r="DQN1" s="1279"/>
      <c r="DQO1" s="1279"/>
      <c r="DQP1" s="1279"/>
      <c r="DQQ1" s="1279"/>
      <c r="DQR1" s="1279"/>
      <c r="DQS1" s="1279"/>
      <c r="DQT1" s="1279"/>
      <c r="DQU1" s="1279"/>
      <c r="DQV1" s="1279"/>
      <c r="DQW1" s="1279"/>
      <c r="DQX1" s="1279"/>
      <c r="DQY1" s="1279"/>
      <c r="DQZ1" s="1279"/>
      <c r="DRA1" s="1279"/>
      <c r="DRB1" s="1279"/>
      <c r="DRC1" s="1279"/>
      <c r="DRD1" s="1279"/>
      <c r="DRE1" s="1279"/>
      <c r="DRF1" s="1279"/>
      <c r="DRG1" s="1279"/>
      <c r="DRH1" s="1279"/>
      <c r="DRI1" s="1279"/>
      <c r="DRJ1" s="1279"/>
      <c r="DRK1" s="1279"/>
      <c r="DRL1" s="1279"/>
      <c r="DRM1" s="1279"/>
      <c r="DRN1" s="1279"/>
      <c r="DRO1" s="1279"/>
      <c r="DRP1" s="1279"/>
      <c r="DRQ1" s="1279"/>
      <c r="DRR1" s="1279"/>
      <c r="DRS1" s="1279"/>
      <c r="DRT1" s="1279"/>
      <c r="DRU1" s="1279"/>
      <c r="DRV1" s="1279"/>
      <c r="DRW1" s="1279"/>
      <c r="DRX1" s="1279"/>
      <c r="DRY1" s="1279"/>
      <c r="DRZ1" s="1279"/>
      <c r="DSA1" s="1279"/>
      <c r="DSB1" s="1279"/>
      <c r="DSC1" s="1279"/>
      <c r="DSD1" s="1279"/>
      <c r="DSE1" s="1279"/>
      <c r="DSF1" s="1279"/>
      <c r="DSG1" s="1279"/>
      <c r="DSH1" s="1279"/>
      <c r="DSI1" s="1279"/>
      <c r="DSJ1" s="1279"/>
      <c r="DSK1" s="1279"/>
      <c r="DSL1" s="1279"/>
      <c r="DSM1" s="1279"/>
      <c r="DSN1" s="1279"/>
      <c r="DSO1" s="1279"/>
      <c r="DSP1" s="1279"/>
      <c r="DSQ1" s="1279"/>
      <c r="DSR1" s="1279"/>
      <c r="DSS1" s="1279"/>
      <c r="DST1" s="1279"/>
      <c r="DSU1" s="1279"/>
      <c r="DSV1" s="1279"/>
      <c r="DSW1" s="1279"/>
      <c r="DSX1" s="1279"/>
      <c r="DSY1" s="1279"/>
      <c r="DSZ1" s="1279"/>
      <c r="DTA1" s="1279"/>
      <c r="DTB1" s="1279"/>
      <c r="DTC1" s="1279"/>
      <c r="DTD1" s="1279"/>
      <c r="DTE1" s="1279"/>
      <c r="DTF1" s="1279"/>
      <c r="DTG1" s="1279"/>
      <c r="DTH1" s="1279"/>
      <c r="DTI1" s="1279"/>
      <c r="DTJ1" s="1279"/>
      <c r="DTK1" s="1279"/>
      <c r="DTL1" s="1279"/>
      <c r="DTM1" s="1279"/>
      <c r="DTN1" s="1279"/>
      <c r="DTO1" s="1279"/>
      <c r="DTP1" s="1279"/>
      <c r="DTQ1" s="1279"/>
      <c r="DTR1" s="1279"/>
      <c r="DTS1" s="1279"/>
      <c r="DTT1" s="1279"/>
      <c r="DTU1" s="1279"/>
      <c r="DTV1" s="1279"/>
      <c r="DTW1" s="1279"/>
      <c r="DTX1" s="1279"/>
      <c r="DTY1" s="1279"/>
      <c r="DTZ1" s="1279"/>
      <c r="DUA1" s="1279"/>
      <c r="DUB1" s="1279"/>
      <c r="DUC1" s="1279"/>
      <c r="DUD1" s="1279"/>
      <c r="DUE1" s="1279"/>
      <c r="DUF1" s="1279"/>
      <c r="DUG1" s="1279"/>
      <c r="DUH1" s="1279"/>
      <c r="DUI1" s="1279"/>
      <c r="DUJ1" s="1279"/>
      <c r="DUK1" s="1279"/>
      <c r="DUL1" s="1279"/>
      <c r="DUM1" s="1279"/>
      <c r="DUN1" s="1279"/>
      <c r="DUO1" s="1279"/>
      <c r="DUP1" s="1279"/>
      <c r="DUQ1" s="1279"/>
      <c r="DUR1" s="1279"/>
      <c r="DUS1" s="1279"/>
      <c r="DUT1" s="1279"/>
      <c r="DUU1" s="1279"/>
      <c r="DUV1" s="1279"/>
      <c r="DUW1" s="1279"/>
      <c r="DUX1" s="1279"/>
      <c r="DUY1" s="1279"/>
      <c r="DUZ1" s="1279"/>
      <c r="DVA1" s="1279"/>
      <c r="DVB1" s="1279"/>
      <c r="DVC1" s="1279"/>
      <c r="DVD1" s="1279"/>
      <c r="DVE1" s="1279"/>
      <c r="DVF1" s="1279"/>
      <c r="DVG1" s="1279"/>
      <c r="DVH1" s="1279"/>
      <c r="DVI1" s="1279"/>
      <c r="DVJ1" s="1279"/>
      <c r="DVK1" s="1279"/>
      <c r="DVL1" s="1279"/>
      <c r="DVM1" s="1279"/>
      <c r="DVN1" s="1279"/>
      <c r="DVO1" s="1279"/>
      <c r="DVP1" s="1279"/>
      <c r="DVQ1" s="1279"/>
      <c r="DVR1" s="1279"/>
      <c r="DVS1" s="1279"/>
      <c r="DVT1" s="1279"/>
      <c r="DVU1" s="1279"/>
      <c r="DVV1" s="1279"/>
      <c r="DVW1" s="1279"/>
      <c r="DVX1" s="1279"/>
      <c r="DVY1" s="1279"/>
      <c r="DVZ1" s="1279"/>
      <c r="DWA1" s="1279"/>
      <c r="DWB1" s="1279"/>
      <c r="DWC1" s="1279"/>
      <c r="DWD1" s="1279"/>
      <c r="DWE1" s="1279"/>
      <c r="DWF1" s="1279"/>
      <c r="DWG1" s="1279"/>
      <c r="DWH1" s="1279"/>
      <c r="DWI1" s="1279"/>
      <c r="DWJ1" s="1279"/>
      <c r="DWK1" s="1279"/>
      <c r="DWL1" s="1279"/>
      <c r="DWM1" s="1279"/>
      <c r="DWN1" s="1279"/>
      <c r="DWO1" s="1279"/>
      <c r="DWP1" s="1279"/>
      <c r="DWQ1" s="1279"/>
      <c r="DWR1" s="1279"/>
      <c r="DWS1" s="1279"/>
      <c r="DWT1" s="1279"/>
      <c r="DWU1" s="1279"/>
      <c r="DWV1" s="1279"/>
      <c r="DWW1" s="1279"/>
      <c r="DWX1" s="1279"/>
      <c r="DWY1" s="1279"/>
      <c r="DWZ1" s="1279"/>
      <c r="DXA1" s="1279"/>
      <c r="DXB1" s="1279"/>
      <c r="DXC1" s="1279"/>
      <c r="DXD1" s="1279"/>
      <c r="DXE1" s="1279"/>
      <c r="DXF1" s="1279"/>
      <c r="DXG1" s="1279"/>
      <c r="DXH1" s="1279"/>
      <c r="DXI1" s="1279"/>
      <c r="DXJ1" s="1279"/>
      <c r="DXK1" s="1279"/>
      <c r="DXL1" s="1279"/>
      <c r="DXM1" s="1279"/>
      <c r="DXN1" s="1279"/>
      <c r="DXO1" s="1279"/>
      <c r="DXP1" s="1279"/>
      <c r="DXQ1" s="1279"/>
      <c r="DXR1" s="1279"/>
      <c r="DXS1" s="1279"/>
      <c r="DXT1" s="1279"/>
      <c r="DXU1" s="1279"/>
      <c r="DXV1" s="1279"/>
      <c r="DXW1" s="1279"/>
      <c r="DXX1" s="1279"/>
      <c r="DXY1" s="1279"/>
      <c r="DXZ1" s="1279"/>
      <c r="DYA1" s="1279"/>
      <c r="DYB1" s="1279"/>
      <c r="DYC1" s="1279"/>
      <c r="DYD1" s="1279"/>
      <c r="DYE1" s="1279"/>
      <c r="DYF1" s="1279"/>
      <c r="DYG1" s="1279"/>
      <c r="DYH1" s="1279"/>
      <c r="DYI1" s="1279"/>
      <c r="DYJ1" s="1279"/>
      <c r="DYK1" s="1279"/>
      <c r="DYL1" s="1279"/>
      <c r="DYM1" s="1279"/>
      <c r="DYN1" s="1279"/>
      <c r="DYO1" s="1279"/>
      <c r="DYP1" s="1279"/>
      <c r="DYQ1" s="1279"/>
      <c r="DYR1" s="1279"/>
      <c r="DYS1" s="1279"/>
      <c r="DYT1" s="1279"/>
      <c r="DYU1" s="1279"/>
      <c r="DYV1" s="1279"/>
      <c r="DYW1" s="1279"/>
      <c r="DYX1" s="1279"/>
      <c r="DYY1" s="1279"/>
      <c r="DYZ1" s="1279"/>
      <c r="DZA1" s="1279"/>
      <c r="DZB1" s="1279"/>
      <c r="DZC1" s="1279"/>
      <c r="DZD1" s="1279"/>
      <c r="DZE1" s="1279"/>
      <c r="DZF1" s="1279"/>
      <c r="DZG1" s="1279"/>
      <c r="DZH1" s="1279"/>
      <c r="DZI1" s="1279"/>
      <c r="DZJ1" s="1279"/>
      <c r="DZK1" s="1279"/>
      <c r="DZL1" s="1279"/>
      <c r="DZM1" s="1279"/>
      <c r="DZN1" s="1279"/>
      <c r="DZO1" s="1279"/>
      <c r="DZP1" s="1279"/>
      <c r="DZQ1" s="1279"/>
      <c r="DZR1" s="1279"/>
      <c r="DZS1" s="1279"/>
      <c r="DZT1" s="1279"/>
      <c r="DZU1" s="1279"/>
      <c r="DZV1" s="1279"/>
      <c r="DZW1" s="1279"/>
      <c r="DZX1" s="1279"/>
      <c r="DZY1" s="1279"/>
      <c r="DZZ1" s="1279"/>
      <c r="EAA1" s="1279"/>
      <c r="EAB1" s="1279"/>
      <c r="EAC1" s="1279"/>
      <c r="EAD1" s="1279"/>
      <c r="EAE1" s="1279"/>
      <c r="EAF1" s="1279"/>
      <c r="EAG1" s="1279"/>
      <c r="EAH1" s="1279"/>
      <c r="EAI1" s="1279"/>
      <c r="EAJ1" s="1279"/>
      <c r="EAK1" s="1279"/>
      <c r="EAL1" s="1279"/>
      <c r="EAM1" s="1279"/>
      <c r="EAN1" s="1279"/>
      <c r="EAO1" s="1279"/>
      <c r="EAP1" s="1279"/>
      <c r="EAQ1" s="1279"/>
      <c r="EAR1" s="1279"/>
      <c r="EAS1" s="1279"/>
      <c r="EAT1" s="1279"/>
      <c r="EAU1" s="1279"/>
      <c r="EAV1" s="1279"/>
      <c r="EAW1" s="1279"/>
      <c r="EAX1" s="1279"/>
      <c r="EAY1" s="1279"/>
      <c r="EAZ1" s="1279"/>
      <c r="EBA1" s="1279"/>
      <c r="EBB1" s="1279"/>
      <c r="EBC1" s="1279"/>
      <c r="EBD1" s="1279"/>
      <c r="EBE1" s="1279"/>
      <c r="EBF1" s="1279"/>
      <c r="EBG1" s="1279"/>
      <c r="EBH1" s="1279"/>
      <c r="EBI1" s="1279"/>
      <c r="EBJ1" s="1279"/>
      <c r="EBK1" s="1279"/>
      <c r="EBL1" s="1279"/>
      <c r="EBM1" s="1279"/>
      <c r="EBN1" s="1279"/>
      <c r="EBO1" s="1279"/>
      <c r="EBP1" s="1279"/>
      <c r="EBQ1" s="1279"/>
      <c r="EBR1" s="1279"/>
      <c r="EBS1" s="1279"/>
      <c r="EBT1" s="1279"/>
      <c r="EBU1" s="1279"/>
      <c r="EBV1" s="1279"/>
      <c r="EBW1" s="1279"/>
      <c r="EBX1" s="1279"/>
      <c r="EBY1" s="1279"/>
      <c r="EBZ1" s="1279"/>
      <c r="ECA1" s="1279"/>
      <c r="ECB1" s="1279"/>
      <c r="ECC1" s="1279"/>
      <c r="ECD1" s="1279"/>
      <c r="ECE1" s="1279"/>
      <c r="ECF1" s="1279"/>
      <c r="ECG1" s="1279"/>
      <c r="ECH1" s="1279"/>
      <c r="ECI1" s="1279"/>
      <c r="ECJ1" s="1279"/>
      <c r="ECK1" s="1279"/>
      <c r="ECL1" s="1279"/>
      <c r="ECM1" s="1279"/>
      <c r="ECN1" s="1279"/>
      <c r="ECO1" s="1279"/>
      <c r="ECP1" s="1279"/>
      <c r="ECQ1" s="1279"/>
      <c r="ECR1" s="1279"/>
      <c r="ECS1" s="1279"/>
      <c r="ECT1" s="1279"/>
      <c r="ECU1" s="1279"/>
      <c r="ECV1" s="1279"/>
      <c r="ECW1" s="1279"/>
      <c r="ECX1" s="1279"/>
      <c r="ECY1" s="1279"/>
      <c r="ECZ1" s="1279"/>
      <c r="EDA1" s="1279"/>
      <c r="EDB1" s="1279"/>
      <c r="EDC1" s="1279"/>
      <c r="EDD1" s="1279"/>
      <c r="EDE1" s="1279"/>
      <c r="EDF1" s="1279"/>
      <c r="EDG1" s="1279"/>
      <c r="EDH1" s="1279"/>
      <c r="EDI1" s="1279"/>
      <c r="EDJ1" s="1279"/>
      <c r="EDK1" s="1279"/>
      <c r="EDL1" s="1279"/>
      <c r="EDM1" s="1279"/>
      <c r="EDN1" s="1279"/>
      <c r="EDO1" s="1279"/>
      <c r="EDP1" s="1279"/>
      <c r="EDQ1" s="1279"/>
      <c r="EDR1" s="1279"/>
      <c r="EDS1" s="1279"/>
      <c r="EDT1" s="1279"/>
      <c r="EDU1" s="1279"/>
      <c r="EDV1" s="1279"/>
      <c r="EDW1" s="1279"/>
      <c r="EDX1" s="1279"/>
      <c r="EDY1" s="1279"/>
      <c r="EDZ1" s="1279"/>
      <c r="EEA1" s="1279"/>
      <c r="EEB1" s="1279"/>
      <c r="EEC1" s="1279"/>
      <c r="EED1" s="1279"/>
      <c r="EEE1" s="1279"/>
      <c r="EEF1" s="1279"/>
      <c r="EEG1" s="1279"/>
      <c r="EEH1" s="1279"/>
      <c r="EEI1" s="1279"/>
      <c r="EEJ1" s="1279"/>
      <c r="EEK1" s="1279"/>
      <c r="EEL1" s="1279"/>
      <c r="EEM1" s="1279"/>
      <c r="EEN1" s="1279"/>
      <c r="EEO1" s="1279"/>
      <c r="EEP1" s="1279"/>
      <c r="EEQ1" s="1279"/>
      <c r="EER1" s="1279"/>
      <c r="EES1" s="1279"/>
      <c r="EET1" s="1279"/>
      <c r="EEU1" s="1279"/>
      <c r="EEV1" s="1279"/>
      <c r="EEW1" s="1279"/>
      <c r="EEX1" s="1279"/>
      <c r="EEY1" s="1279"/>
      <c r="EEZ1" s="1279"/>
      <c r="EFA1" s="1279"/>
      <c r="EFB1" s="1279"/>
      <c r="EFC1" s="1279"/>
      <c r="EFD1" s="1279"/>
      <c r="EFE1" s="1279"/>
      <c r="EFF1" s="1279"/>
      <c r="EFG1" s="1279"/>
      <c r="EFH1" s="1279"/>
      <c r="EFI1" s="1279"/>
      <c r="EFJ1" s="1279"/>
      <c r="EFK1" s="1279"/>
      <c r="EFL1" s="1279"/>
      <c r="EFM1" s="1279"/>
      <c r="EFN1" s="1279"/>
      <c r="EFO1" s="1279"/>
      <c r="EFP1" s="1279"/>
      <c r="EFQ1" s="1279"/>
      <c r="EFR1" s="1279"/>
      <c r="EFS1" s="1279"/>
      <c r="EFT1" s="1279"/>
      <c r="EFU1" s="1279"/>
      <c r="EFV1" s="1279"/>
      <c r="EFW1" s="1279"/>
      <c r="EFX1" s="1279"/>
      <c r="EFY1" s="1279"/>
      <c r="EFZ1" s="1279"/>
      <c r="EGA1" s="1279"/>
      <c r="EGB1" s="1279"/>
      <c r="EGC1" s="1279"/>
      <c r="EGD1" s="1279"/>
      <c r="EGE1" s="1279"/>
      <c r="EGF1" s="1279"/>
      <c r="EGG1" s="1279"/>
      <c r="EGH1" s="1279"/>
      <c r="EGI1" s="1279"/>
      <c r="EGJ1" s="1279"/>
      <c r="EGK1" s="1279"/>
      <c r="EGL1" s="1279"/>
      <c r="EGM1" s="1279"/>
      <c r="EGN1" s="1279"/>
      <c r="EGO1" s="1279"/>
      <c r="EGP1" s="1279"/>
      <c r="EGQ1" s="1279"/>
      <c r="EGR1" s="1279"/>
      <c r="EGS1" s="1279"/>
      <c r="EGT1" s="1279"/>
      <c r="EGU1" s="1279"/>
      <c r="EGV1" s="1279"/>
      <c r="EGW1" s="1279"/>
      <c r="EGX1" s="1279"/>
      <c r="EGY1" s="1279"/>
      <c r="EGZ1" s="1279"/>
      <c r="EHA1" s="1279"/>
      <c r="EHB1" s="1279"/>
      <c r="EHC1" s="1279"/>
      <c r="EHD1" s="1279"/>
      <c r="EHE1" s="1279"/>
      <c r="EHF1" s="1279"/>
      <c r="EHG1" s="1279"/>
      <c r="EHH1" s="1279"/>
      <c r="EHI1" s="1279"/>
      <c r="EHJ1" s="1279"/>
      <c r="EHK1" s="1279"/>
      <c r="EHL1" s="1279"/>
      <c r="EHM1" s="1279"/>
      <c r="EHN1" s="1279"/>
      <c r="EHO1" s="1279"/>
      <c r="EHP1" s="1279"/>
      <c r="EHQ1" s="1279"/>
      <c r="EHR1" s="1279"/>
      <c r="EHS1" s="1279"/>
      <c r="EHT1" s="1279"/>
      <c r="EHU1" s="1279"/>
      <c r="EHV1" s="1279"/>
      <c r="EHW1" s="1279"/>
      <c r="EHX1" s="1279"/>
      <c r="EHY1" s="1279"/>
      <c r="EHZ1" s="1279"/>
      <c r="EIA1" s="1279"/>
      <c r="EIB1" s="1279"/>
      <c r="EIC1" s="1279"/>
      <c r="EID1" s="1279"/>
      <c r="EIE1" s="1279"/>
      <c r="EIF1" s="1279"/>
      <c r="EIG1" s="1279"/>
      <c r="EIH1" s="1279"/>
      <c r="EII1" s="1279"/>
      <c r="EIJ1" s="1279"/>
      <c r="EIK1" s="1279"/>
      <c r="EIL1" s="1279"/>
      <c r="EIM1" s="1279"/>
      <c r="EIN1" s="1279"/>
      <c r="EIO1" s="1279"/>
      <c r="EIP1" s="1279"/>
      <c r="EIQ1" s="1279"/>
      <c r="EIR1" s="1279"/>
      <c r="EIS1" s="1279"/>
      <c r="EIT1" s="1279"/>
      <c r="EIU1" s="1279"/>
      <c r="EIV1" s="1279"/>
      <c r="EIW1" s="1279"/>
      <c r="EIX1" s="1279"/>
      <c r="EIY1" s="1279"/>
      <c r="EIZ1" s="1279"/>
      <c r="EJA1" s="1279"/>
      <c r="EJB1" s="1279"/>
      <c r="EJC1" s="1279"/>
      <c r="EJD1" s="1279"/>
      <c r="EJE1" s="1279"/>
      <c r="EJF1" s="1279"/>
      <c r="EJG1" s="1279"/>
      <c r="EJH1" s="1279"/>
      <c r="EJI1" s="1279"/>
      <c r="EJJ1" s="1279"/>
      <c r="EJK1" s="1279"/>
      <c r="EJL1" s="1279"/>
      <c r="EJM1" s="1279"/>
      <c r="EJN1" s="1279"/>
      <c r="EJO1" s="1279"/>
      <c r="EJP1" s="1279"/>
      <c r="EJQ1" s="1279"/>
      <c r="EJR1" s="1279"/>
      <c r="EJS1" s="1279"/>
      <c r="EJT1" s="1279"/>
      <c r="EJU1" s="1279"/>
      <c r="EJV1" s="1279"/>
      <c r="EJW1" s="1279"/>
      <c r="EJX1" s="1279"/>
      <c r="EJY1" s="1279"/>
      <c r="EJZ1" s="1279"/>
      <c r="EKA1" s="1279"/>
      <c r="EKB1" s="1279"/>
      <c r="EKC1" s="1279"/>
      <c r="EKD1" s="1279"/>
      <c r="EKE1" s="1279"/>
      <c r="EKF1" s="1279"/>
      <c r="EKG1" s="1279"/>
      <c r="EKH1" s="1279"/>
      <c r="EKI1" s="1279"/>
      <c r="EKJ1" s="1279"/>
      <c r="EKK1" s="1279"/>
      <c r="EKL1" s="1279"/>
      <c r="EKM1" s="1279"/>
      <c r="EKN1" s="1279"/>
      <c r="EKO1" s="1279"/>
      <c r="EKP1" s="1279"/>
      <c r="EKQ1" s="1279"/>
      <c r="EKR1" s="1279"/>
      <c r="EKS1" s="1279"/>
      <c r="EKT1" s="1279"/>
      <c r="EKU1" s="1279"/>
      <c r="EKV1" s="1279"/>
      <c r="EKW1" s="1279"/>
      <c r="EKX1" s="1279"/>
      <c r="EKY1" s="1279"/>
      <c r="EKZ1" s="1279"/>
      <c r="ELA1" s="1279"/>
      <c r="ELB1" s="1279"/>
      <c r="ELC1" s="1279"/>
      <c r="ELD1" s="1279"/>
      <c r="ELE1" s="1279"/>
      <c r="ELF1" s="1279"/>
      <c r="ELG1" s="1279"/>
      <c r="ELH1" s="1279"/>
      <c r="ELI1" s="1279"/>
      <c r="ELJ1" s="1279"/>
      <c r="ELK1" s="1279"/>
      <c r="ELL1" s="1279"/>
      <c r="ELM1" s="1279"/>
      <c r="ELN1" s="1279"/>
      <c r="ELO1" s="1279"/>
      <c r="ELP1" s="1279"/>
      <c r="ELQ1" s="1279"/>
      <c r="ELR1" s="1279"/>
      <c r="ELS1" s="1279"/>
      <c r="ELT1" s="1279"/>
      <c r="ELU1" s="1279"/>
      <c r="ELV1" s="1279"/>
      <c r="ELW1" s="1279"/>
      <c r="ELX1" s="1279"/>
      <c r="ELY1" s="1279"/>
      <c r="ELZ1" s="1279"/>
      <c r="EMA1" s="1279"/>
      <c r="EMB1" s="1279"/>
      <c r="EMC1" s="1279"/>
      <c r="EMD1" s="1279"/>
      <c r="EME1" s="1279"/>
      <c r="EMF1" s="1279"/>
      <c r="EMG1" s="1279"/>
      <c r="EMH1" s="1279"/>
      <c r="EMI1" s="1279"/>
      <c r="EMJ1" s="1279"/>
      <c r="EMK1" s="1279"/>
      <c r="EML1" s="1279"/>
      <c r="EMM1" s="1279"/>
      <c r="EMN1" s="1279"/>
      <c r="EMO1" s="1279"/>
      <c r="EMP1" s="1279"/>
      <c r="EMQ1" s="1279"/>
      <c r="EMR1" s="1279"/>
      <c r="EMS1" s="1279"/>
      <c r="EMT1" s="1279"/>
      <c r="EMU1" s="1279"/>
      <c r="EMV1" s="1279"/>
      <c r="EMW1" s="1279"/>
      <c r="EMX1" s="1279"/>
      <c r="EMY1" s="1279"/>
      <c r="EMZ1" s="1279"/>
      <c r="ENA1" s="1279"/>
      <c r="ENB1" s="1279"/>
      <c r="ENC1" s="1279"/>
      <c r="END1" s="1279"/>
      <c r="ENE1" s="1279"/>
      <c r="ENF1" s="1279"/>
      <c r="ENG1" s="1279"/>
      <c r="ENH1" s="1279"/>
      <c r="ENI1" s="1279"/>
      <c r="ENJ1" s="1279"/>
      <c r="ENK1" s="1279"/>
      <c r="ENL1" s="1279"/>
      <c r="ENM1" s="1279"/>
      <c r="ENN1" s="1279"/>
      <c r="ENO1" s="1279"/>
      <c r="ENP1" s="1279"/>
      <c r="ENQ1" s="1279"/>
      <c r="ENR1" s="1279"/>
      <c r="ENS1" s="1279"/>
      <c r="ENT1" s="1279"/>
      <c r="ENU1" s="1279"/>
      <c r="ENV1" s="1279"/>
      <c r="ENW1" s="1279"/>
      <c r="ENX1" s="1279"/>
      <c r="ENY1" s="1279"/>
      <c r="ENZ1" s="1279"/>
      <c r="EOA1" s="1279"/>
      <c r="EOB1" s="1279"/>
      <c r="EOC1" s="1279"/>
      <c r="EOD1" s="1279"/>
      <c r="EOE1" s="1279"/>
      <c r="EOF1" s="1279"/>
      <c r="EOG1" s="1279"/>
      <c r="EOH1" s="1279"/>
      <c r="EOI1" s="1279"/>
      <c r="EOJ1" s="1279"/>
      <c r="EOK1" s="1279"/>
      <c r="EOL1" s="1279"/>
      <c r="EOM1" s="1279"/>
      <c r="EON1" s="1279"/>
      <c r="EOO1" s="1279"/>
      <c r="EOP1" s="1279"/>
      <c r="EOQ1" s="1279"/>
      <c r="EOR1" s="1279"/>
      <c r="EOS1" s="1279"/>
      <c r="EOT1" s="1279"/>
      <c r="EOU1" s="1279"/>
      <c r="EOV1" s="1279"/>
      <c r="EOW1" s="1279"/>
      <c r="EOX1" s="1279"/>
      <c r="EOY1" s="1279"/>
      <c r="EOZ1" s="1279"/>
      <c r="EPA1" s="1279"/>
      <c r="EPB1" s="1279"/>
      <c r="EPC1" s="1279"/>
      <c r="EPD1" s="1279"/>
      <c r="EPE1" s="1279"/>
      <c r="EPF1" s="1279"/>
      <c r="EPG1" s="1279"/>
      <c r="EPH1" s="1279"/>
      <c r="EPI1" s="1279"/>
      <c r="EPJ1" s="1279"/>
      <c r="EPK1" s="1279"/>
      <c r="EPL1" s="1279"/>
      <c r="EPM1" s="1279"/>
      <c r="EPN1" s="1279"/>
      <c r="EPO1" s="1279"/>
      <c r="EPP1" s="1279"/>
      <c r="EPQ1" s="1279"/>
      <c r="EPR1" s="1279"/>
      <c r="EPS1" s="1279"/>
      <c r="EPT1" s="1279"/>
      <c r="EPU1" s="1279"/>
      <c r="EPV1" s="1279"/>
      <c r="EPW1" s="1279"/>
      <c r="EPX1" s="1279"/>
      <c r="EPY1" s="1279"/>
      <c r="EPZ1" s="1279"/>
      <c r="EQA1" s="1279"/>
      <c r="EQB1" s="1279"/>
      <c r="EQC1" s="1279"/>
      <c r="EQD1" s="1279"/>
      <c r="EQE1" s="1279"/>
      <c r="EQF1" s="1279"/>
      <c r="EQG1" s="1279"/>
      <c r="EQH1" s="1279"/>
      <c r="EQI1" s="1279"/>
      <c r="EQJ1" s="1279"/>
      <c r="EQK1" s="1279"/>
      <c r="EQL1" s="1279"/>
      <c r="EQM1" s="1279"/>
      <c r="EQN1" s="1279"/>
      <c r="EQO1" s="1279"/>
      <c r="EQP1" s="1279"/>
      <c r="EQQ1" s="1279"/>
      <c r="EQR1" s="1279"/>
      <c r="EQS1" s="1279"/>
      <c r="EQT1" s="1279"/>
      <c r="EQU1" s="1279"/>
      <c r="EQV1" s="1279"/>
      <c r="EQW1" s="1279"/>
      <c r="EQX1" s="1279"/>
      <c r="EQY1" s="1279"/>
      <c r="EQZ1" s="1279"/>
      <c r="ERA1" s="1279"/>
      <c r="ERB1" s="1279"/>
      <c r="ERC1" s="1279"/>
      <c r="ERD1" s="1279"/>
      <c r="ERE1" s="1279"/>
      <c r="ERF1" s="1279"/>
      <c r="ERG1" s="1279"/>
      <c r="ERH1" s="1279"/>
      <c r="ERI1" s="1279"/>
      <c r="ERJ1" s="1279"/>
      <c r="ERK1" s="1279"/>
      <c r="ERL1" s="1279"/>
      <c r="ERM1" s="1279"/>
      <c r="ERN1" s="1279"/>
      <c r="ERO1" s="1279"/>
      <c r="ERP1" s="1279"/>
      <c r="ERQ1" s="1279"/>
      <c r="ERR1" s="1279"/>
      <c r="ERS1" s="1279"/>
      <c r="ERT1" s="1279"/>
      <c r="ERU1" s="1279"/>
      <c r="ERV1" s="1279"/>
      <c r="ERW1" s="1279"/>
      <c r="ERX1" s="1279"/>
      <c r="ERY1" s="1279"/>
      <c r="ERZ1" s="1279"/>
      <c r="ESA1" s="1279"/>
      <c r="ESB1" s="1279"/>
      <c r="ESC1" s="1279"/>
      <c r="ESD1" s="1279"/>
      <c r="ESE1" s="1279"/>
      <c r="ESF1" s="1279"/>
      <c r="ESG1" s="1279"/>
      <c r="ESH1" s="1279"/>
      <c r="ESI1" s="1279"/>
      <c r="ESJ1" s="1279"/>
      <c r="ESK1" s="1279"/>
      <c r="ESL1" s="1279"/>
      <c r="ESM1" s="1279"/>
      <c r="ESN1" s="1279"/>
      <c r="ESO1" s="1279"/>
      <c r="ESP1" s="1279"/>
      <c r="ESQ1" s="1279"/>
      <c r="ESR1" s="1279"/>
      <c r="ESS1" s="1279"/>
      <c r="EST1" s="1279"/>
      <c r="ESU1" s="1279"/>
      <c r="ESV1" s="1279"/>
      <c r="ESW1" s="1279"/>
      <c r="ESX1" s="1279"/>
      <c r="ESY1" s="1279"/>
      <c r="ESZ1" s="1279"/>
      <c r="ETA1" s="1279"/>
      <c r="ETB1" s="1279"/>
      <c r="ETC1" s="1279"/>
      <c r="ETD1" s="1279"/>
      <c r="ETE1" s="1279"/>
      <c r="ETF1" s="1279"/>
      <c r="ETG1" s="1279"/>
      <c r="ETH1" s="1279"/>
      <c r="ETI1" s="1279"/>
      <c r="ETJ1" s="1279"/>
      <c r="ETK1" s="1279"/>
      <c r="ETL1" s="1279"/>
      <c r="ETM1" s="1279"/>
      <c r="ETN1" s="1279"/>
      <c r="ETO1" s="1279"/>
      <c r="ETP1" s="1279"/>
      <c r="ETQ1" s="1279"/>
      <c r="ETR1" s="1279"/>
      <c r="ETS1" s="1279"/>
      <c r="ETT1" s="1279"/>
      <c r="ETU1" s="1279"/>
      <c r="ETV1" s="1279"/>
      <c r="ETW1" s="1279"/>
      <c r="ETX1" s="1279"/>
      <c r="ETY1" s="1279"/>
      <c r="ETZ1" s="1279"/>
      <c r="EUA1" s="1279"/>
      <c r="EUB1" s="1279"/>
      <c r="EUC1" s="1279"/>
      <c r="EUD1" s="1279"/>
      <c r="EUE1" s="1279"/>
      <c r="EUF1" s="1279"/>
      <c r="EUG1" s="1279"/>
      <c r="EUH1" s="1279"/>
      <c r="EUI1" s="1279"/>
      <c r="EUJ1" s="1279"/>
      <c r="EUK1" s="1279"/>
      <c r="EUL1" s="1279"/>
      <c r="EUM1" s="1279"/>
      <c r="EUN1" s="1279"/>
      <c r="EUO1" s="1279"/>
      <c r="EUP1" s="1279"/>
      <c r="EUQ1" s="1279"/>
      <c r="EUR1" s="1279"/>
      <c r="EUS1" s="1279"/>
      <c r="EUT1" s="1279"/>
      <c r="EUU1" s="1279"/>
      <c r="EUV1" s="1279"/>
      <c r="EUW1" s="1279"/>
      <c r="EUX1" s="1279"/>
      <c r="EUY1" s="1279"/>
      <c r="EUZ1" s="1279"/>
      <c r="EVA1" s="1279"/>
      <c r="EVB1" s="1279"/>
      <c r="EVC1" s="1279"/>
      <c r="EVD1" s="1279"/>
      <c r="EVE1" s="1279"/>
      <c r="EVF1" s="1279"/>
      <c r="EVG1" s="1279"/>
      <c r="EVH1" s="1279"/>
      <c r="EVI1" s="1279"/>
      <c r="EVJ1" s="1279"/>
      <c r="EVK1" s="1279"/>
      <c r="EVL1" s="1279"/>
      <c r="EVM1" s="1279"/>
      <c r="EVN1" s="1279"/>
      <c r="EVO1" s="1279"/>
      <c r="EVP1" s="1279"/>
      <c r="EVQ1" s="1279"/>
      <c r="EVR1" s="1279"/>
      <c r="EVS1" s="1279"/>
      <c r="EVT1" s="1279"/>
      <c r="EVU1" s="1279"/>
      <c r="EVV1" s="1279"/>
      <c r="EVW1" s="1279"/>
      <c r="EVX1" s="1279"/>
      <c r="EVY1" s="1279"/>
      <c r="EVZ1" s="1279"/>
      <c r="EWA1" s="1279"/>
      <c r="EWB1" s="1279"/>
      <c r="EWC1" s="1279"/>
      <c r="EWD1" s="1279"/>
      <c r="EWE1" s="1279"/>
      <c r="EWF1" s="1279"/>
      <c r="EWG1" s="1279"/>
      <c r="EWH1" s="1279"/>
      <c r="EWI1" s="1279"/>
      <c r="EWJ1" s="1279"/>
      <c r="EWK1" s="1279"/>
      <c r="EWL1" s="1279"/>
      <c r="EWM1" s="1279"/>
      <c r="EWN1" s="1279"/>
      <c r="EWO1" s="1279"/>
      <c r="EWP1" s="1279"/>
      <c r="EWQ1" s="1279"/>
      <c r="EWR1" s="1279"/>
      <c r="EWS1" s="1279"/>
      <c r="EWT1" s="1279"/>
      <c r="EWU1" s="1279"/>
      <c r="EWV1" s="1279"/>
      <c r="EWW1" s="1279"/>
      <c r="EWX1" s="1279"/>
      <c r="EWY1" s="1279"/>
      <c r="EWZ1" s="1279"/>
      <c r="EXA1" s="1279"/>
      <c r="EXB1" s="1279"/>
      <c r="EXC1" s="1279"/>
      <c r="EXD1" s="1279"/>
      <c r="EXE1" s="1279"/>
      <c r="EXF1" s="1279"/>
      <c r="EXG1" s="1279"/>
      <c r="EXH1" s="1279"/>
      <c r="EXI1" s="1279"/>
      <c r="EXJ1" s="1279"/>
      <c r="EXK1" s="1279"/>
      <c r="EXL1" s="1279"/>
      <c r="EXM1" s="1279"/>
      <c r="EXN1" s="1279"/>
      <c r="EXO1" s="1279"/>
      <c r="EXP1" s="1279"/>
      <c r="EXQ1" s="1279"/>
      <c r="EXR1" s="1279"/>
      <c r="EXS1" s="1279"/>
      <c r="EXT1" s="1279"/>
      <c r="EXU1" s="1279"/>
      <c r="EXV1" s="1279"/>
      <c r="EXW1" s="1279"/>
      <c r="EXX1" s="1279"/>
      <c r="EXY1" s="1279"/>
      <c r="EXZ1" s="1279"/>
      <c r="EYA1" s="1279"/>
      <c r="EYB1" s="1279"/>
      <c r="EYC1" s="1279"/>
      <c r="EYD1" s="1279"/>
      <c r="EYE1" s="1279"/>
      <c r="EYF1" s="1279"/>
      <c r="EYG1" s="1279"/>
      <c r="EYH1" s="1279"/>
      <c r="EYI1" s="1279"/>
      <c r="EYJ1" s="1279"/>
      <c r="EYK1" s="1279"/>
      <c r="EYL1" s="1279"/>
      <c r="EYM1" s="1279"/>
      <c r="EYN1" s="1279"/>
      <c r="EYO1" s="1279"/>
      <c r="EYP1" s="1279"/>
      <c r="EYQ1" s="1279"/>
      <c r="EYR1" s="1279"/>
      <c r="EYS1" s="1279"/>
      <c r="EYT1" s="1279"/>
      <c r="EYU1" s="1279"/>
      <c r="EYV1" s="1279"/>
      <c r="EYW1" s="1279"/>
      <c r="EYX1" s="1279"/>
      <c r="EYY1" s="1279"/>
      <c r="EYZ1" s="1279"/>
      <c r="EZA1" s="1279"/>
      <c r="EZB1" s="1279"/>
      <c r="EZC1" s="1279"/>
      <c r="EZD1" s="1279"/>
      <c r="EZE1" s="1279"/>
      <c r="EZF1" s="1279"/>
      <c r="EZG1" s="1279"/>
      <c r="EZH1" s="1279"/>
      <c r="EZI1" s="1279"/>
      <c r="EZJ1" s="1279"/>
      <c r="EZK1" s="1279"/>
      <c r="EZL1" s="1279"/>
      <c r="EZM1" s="1279"/>
      <c r="EZN1" s="1279"/>
      <c r="EZO1" s="1279"/>
      <c r="EZP1" s="1279"/>
      <c r="EZQ1" s="1279"/>
      <c r="EZR1" s="1279"/>
      <c r="EZS1" s="1279"/>
      <c r="EZT1" s="1279"/>
      <c r="EZU1" s="1279"/>
      <c r="EZV1" s="1279"/>
      <c r="EZW1" s="1279"/>
      <c r="EZX1" s="1279"/>
      <c r="EZY1" s="1279"/>
      <c r="EZZ1" s="1279"/>
      <c r="FAA1" s="1279"/>
      <c r="FAB1" s="1279"/>
      <c r="FAC1" s="1279"/>
      <c r="FAD1" s="1279"/>
      <c r="FAE1" s="1279"/>
      <c r="FAF1" s="1279"/>
      <c r="FAG1" s="1279"/>
      <c r="FAH1" s="1279"/>
      <c r="FAI1" s="1279"/>
      <c r="FAJ1" s="1279"/>
      <c r="FAK1" s="1279"/>
      <c r="FAL1" s="1279"/>
      <c r="FAM1" s="1279"/>
      <c r="FAN1" s="1279"/>
      <c r="FAO1" s="1279"/>
      <c r="FAP1" s="1279"/>
      <c r="FAQ1" s="1279"/>
      <c r="FAR1" s="1279"/>
      <c r="FAS1" s="1279"/>
      <c r="FAT1" s="1279"/>
      <c r="FAU1" s="1279"/>
      <c r="FAV1" s="1279"/>
      <c r="FAW1" s="1279"/>
      <c r="FAX1" s="1279"/>
      <c r="FAY1" s="1279"/>
      <c r="FAZ1" s="1279"/>
      <c r="FBA1" s="1279"/>
      <c r="FBB1" s="1279"/>
      <c r="FBC1" s="1279"/>
      <c r="FBD1" s="1279"/>
      <c r="FBE1" s="1279"/>
      <c r="FBF1" s="1279"/>
      <c r="FBG1" s="1279"/>
      <c r="FBH1" s="1279"/>
      <c r="FBI1" s="1279"/>
      <c r="FBJ1" s="1279"/>
      <c r="FBK1" s="1279"/>
      <c r="FBL1" s="1279"/>
      <c r="FBM1" s="1279"/>
      <c r="FBN1" s="1279"/>
      <c r="FBO1" s="1279"/>
      <c r="FBP1" s="1279"/>
      <c r="FBQ1" s="1279"/>
      <c r="FBR1" s="1279"/>
      <c r="FBS1" s="1279"/>
      <c r="FBT1" s="1279"/>
      <c r="FBU1" s="1279"/>
      <c r="FBV1" s="1279"/>
      <c r="FBW1" s="1279"/>
      <c r="FBX1" s="1279"/>
      <c r="FBY1" s="1279"/>
      <c r="FBZ1" s="1279"/>
      <c r="FCA1" s="1279"/>
      <c r="FCB1" s="1279"/>
      <c r="FCC1" s="1279"/>
      <c r="FCD1" s="1279"/>
      <c r="FCE1" s="1279"/>
      <c r="FCF1" s="1279"/>
      <c r="FCG1" s="1279"/>
      <c r="FCH1" s="1279"/>
      <c r="FCI1" s="1279"/>
      <c r="FCJ1" s="1279"/>
      <c r="FCK1" s="1279"/>
      <c r="FCL1" s="1279"/>
      <c r="FCM1" s="1279"/>
      <c r="FCN1" s="1279"/>
      <c r="FCO1" s="1279"/>
      <c r="FCP1" s="1279"/>
      <c r="FCQ1" s="1279"/>
      <c r="FCR1" s="1279"/>
      <c r="FCS1" s="1279"/>
      <c r="FCT1" s="1279"/>
      <c r="FCU1" s="1279"/>
      <c r="FCV1" s="1279"/>
      <c r="FCW1" s="1279"/>
      <c r="FCX1" s="1279"/>
      <c r="FCY1" s="1279"/>
      <c r="FCZ1" s="1279"/>
      <c r="FDA1" s="1279"/>
      <c r="FDB1" s="1279"/>
      <c r="FDC1" s="1279"/>
      <c r="FDD1" s="1279"/>
      <c r="FDE1" s="1279"/>
      <c r="FDF1" s="1279"/>
      <c r="FDG1" s="1279"/>
      <c r="FDH1" s="1279"/>
      <c r="FDI1" s="1279"/>
      <c r="FDJ1" s="1279"/>
      <c r="FDK1" s="1279"/>
      <c r="FDL1" s="1279"/>
      <c r="FDM1" s="1279"/>
      <c r="FDN1" s="1279"/>
      <c r="FDO1" s="1279"/>
      <c r="FDP1" s="1279"/>
      <c r="FDQ1" s="1279"/>
      <c r="FDR1" s="1279"/>
      <c r="FDS1" s="1279"/>
      <c r="FDT1" s="1279"/>
      <c r="FDU1" s="1279"/>
      <c r="FDV1" s="1279"/>
      <c r="FDW1" s="1279"/>
      <c r="FDX1" s="1279"/>
      <c r="FDY1" s="1279"/>
      <c r="FDZ1" s="1279"/>
      <c r="FEA1" s="1279"/>
      <c r="FEB1" s="1279"/>
      <c r="FEC1" s="1279"/>
      <c r="FED1" s="1279"/>
      <c r="FEE1" s="1279"/>
      <c r="FEF1" s="1279"/>
      <c r="FEG1" s="1279"/>
      <c r="FEH1" s="1279"/>
      <c r="FEI1" s="1279"/>
      <c r="FEJ1" s="1279"/>
      <c r="FEK1" s="1279"/>
      <c r="FEL1" s="1279"/>
      <c r="FEM1" s="1279"/>
      <c r="FEN1" s="1279"/>
      <c r="FEO1" s="1279"/>
      <c r="FEP1" s="1279"/>
      <c r="FEQ1" s="1279"/>
      <c r="FER1" s="1279"/>
      <c r="FES1" s="1279"/>
      <c r="FET1" s="1279"/>
      <c r="FEU1" s="1279"/>
      <c r="FEV1" s="1279"/>
      <c r="FEW1" s="1279"/>
      <c r="FEX1" s="1279"/>
      <c r="FEY1" s="1279"/>
      <c r="FEZ1" s="1279"/>
      <c r="FFA1" s="1279"/>
      <c r="FFB1" s="1279"/>
      <c r="FFC1" s="1279"/>
      <c r="FFD1" s="1279"/>
      <c r="FFE1" s="1279"/>
      <c r="FFF1" s="1279"/>
      <c r="FFG1" s="1279"/>
      <c r="FFH1" s="1279"/>
      <c r="FFI1" s="1279"/>
      <c r="FFJ1" s="1279"/>
      <c r="FFK1" s="1279"/>
      <c r="FFL1" s="1279"/>
      <c r="FFM1" s="1279"/>
      <c r="FFN1" s="1279"/>
      <c r="FFO1" s="1279"/>
      <c r="FFP1" s="1279"/>
      <c r="FFQ1" s="1279"/>
      <c r="FFR1" s="1279"/>
      <c r="FFS1" s="1279"/>
      <c r="FFT1" s="1279"/>
      <c r="FFU1" s="1279"/>
      <c r="FFV1" s="1279"/>
      <c r="FFW1" s="1279"/>
      <c r="FFX1" s="1279"/>
      <c r="FFY1" s="1279"/>
      <c r="FFZ1" s="1279"/>
      <c r="FGA1" s="1279"/>
      <c r="FGB1" s="1279"/>
      <c r="FGC1" s="1279"/>
      <c r="FGD1" s="1279"/>
      <c r="FGE1" s="1279"/>
      <c r="FGF1" s="1279"/>
      <c r="FGG1" s="1279"/>
      <c r="FGH1" s="1279"/>
      <c r="FGI1" s="1279"/>
      <c r="FGJ1" s="1279"/>
      <c r="FGK1" s="1279"/>
      <c r="FGL1" s="1279"/>
      <c r="FGM1" s="1279"/>
      <c r="FGN1" s="1279"/>
      <c r="FGO1" s="1279"/>
      <c r="FGP1" s="1279"/>
      <c r="FGQ1" s="1279"/>
      <c r="FGR1" s="1279"/>
      <c r="FGS1" s="1279"/>
      <c r="FGT1" s="1279"/>
      <c r="FGU1" s="1279"/>
      <c r="FGV1" s="1279"/>
      <c r="FGW1" s="1279"/>
      <c r="FGX1" s="1279"/>
      <c r="FGY1" s="1279"/>
      <c r="FGZ1" s="1279"/>
      <c r="FHA1" s="1279"/>
      <c r="FHB1" s="1279"/>
      <c r="FHC1" s="1279"/>
      <c r="FHD1" s="1279"/>
      <c r="FHE1" s="1279"/>
      <c r="FHF1" s="1279"/>
      <c r="FHG1" s="1279"/>
      <c r="FHH1" s="1279"/>
      <c r="FHI1" s="1279"/>
      <c r="FHJ1" s="1279"/>
      <c r="FHK1" s="1279"/>
      <c r="FHL1" s="1279"/>
      <c r="FHM1" s="1279"/>
      <c r="FHN1" s="1279"/>
      <c r="FHO1" s="1279"/>
      <c r="FHP1" s="1279"/>
      <c r="FHQ1" s="1279"/>
      <c r="FHR1" s="1279"/>
      <c r="FHS1" s="1279"/>
      <c r="FHT1" s="1279"/>
      <c r="FHU1" s="1279"/>
      <c r="FHV1" s="1279"/>
      <c r="FHW1" s="1279"/>
      <c r="FHX1" s="1279"/>
      <c r="FHY1" s="1279"/>
      <c r="FHZ1" s="1279"/>
      <c r="FIA1" s="1279"/>
      <c r="FIB1" s="1279"/>
      <c r="FIC1" s="1279"/>
      <c r="FID1" s="1279"/>
      <c r="FIE1" s="1279"/>
      <c r="FIF1" s="1279"/>
      <c r="FIG1" s="1279"/>
      <c r="FIH1" s="1279"/>
      <c r="FII1" s="1279"/>
      <c r="FIJ1" s="1279"/>
      <c r="FIK1" s="1279"/>
      <c r="FIL1" s="1279"/>
      <c r="FIM1" s="1279"/>
      <c r="FIN1" s="1279"/>
      <c r="FIO1" s="1279"/>
      <c r="FIP1" s="1279"/>
      <c r="FIQ1" s="1279"/>
      <c r="FIR1" s="1279"/>
      <c r="FIS1" s="1279"/>
      <c r="FIT1" s="1279"/>
      <c r="FIU1" s="1279"/>
      <c r="FIV1" s="1279"/>
      <c r="FIW1" s="1279"/>
      <c r="FIX1" s="1279"/>
      <c r="FIY1" s="1279"/>
      <c r="FIZ1" s="1279"/>
      <c r="FJA1" s="1279"/>
      <c r="FJB1" s="1279"/>
      <c r="FJC1" s="1279"/>
      <c r="FJD1" s="1279"/>
      <c r="FJE1" s="1279"/>
      <c r="FJF1" s="1279"/>
      <c r="FJG1" s="1279"/>
      <c r="FJH1" s="1279"/>
      <c r="FJI1" s="1279"/>
      <c r="FJJ1" s="1279"/>
      <c r="FJK1" s="1279"/>
      <c r="FJL1" s="1279"/>
      <c r="FJM1" s="1279"/>
      <c r="FJN1" s="1279"/>
      <c r="FJO1" s="1279"/>
      <c r="FJP1" s="1279"/>
      <c r="FJQ1" s="1279"/>
      <c r="FJR1" s="1279"/>
      <c r="FJS1" s="1279"/>
      <c r="FJT1" s="1279"/>
      <c r="FJU1" s="1279"/>
      <c r="FJV1" s="1279"/>
      <c r="FJW1" s="1279"/>
      <c r="FJX1" s="1279"/>
      <c r="FJY1" s="1279"/>
      <c r="FJZ1" s="1279"/>
      <c r="FKA1" s="1279"/>
      <c r="FKB1" s="1279"/>
      <c r="FKC1" s="1279"/>
      <c r="FKD1" s="1279"/>
      <c r="FKE1" s="1279"/>
      <c r="FKF1" s="1279"/>
      <c r="FKG1" s="1279"/>
      <c r="FKH1" s="1279"/>
      <c r="FKI1" s="1279"/>
      <c r="FKJ1" s="1279"/>
      <c r="FKK1" s="1279"/>
      <c r="FKL1" s="1279"/>
      <c r="FKM1" s="1279"/>
      <c r="FKN1" s="1279"/>
      <c r="FKO1" s="1279"/>
      <c r="FKP1" s="1279"/>
      <c r="FKQ1" s="1279"/>
      <c r="FKR1" s="1279"/>
      <c r="FKS1" s="1279"/>
      <c r="FKT1" s="1279"/>
      <c r="FKU1" s="1279"/>
      <c r="FKV1" s="1279"/>
      <c r="FKW1" s="1279"/>
      <c r="FKX1" s="1279"/>
      <c r="FKY1" s="1279"/>
      <c r="FKZ1" s="1279"/>
      <c r="FLA1" s="1279"/>
      <c r="FLB1" s="1279"/>
      <c r="FLC1" s="1279"/>
      <c r="FLD1" s="1279"/>
      <c r="FLE1" s="1279"/>
      <c r="FLF1" s="1279"/>
      <c r="FLG1" s="1279"/>
      <c r="FLH1" s="1279"/>
      <c r="FLI1" s="1279"/>
      <c r="FLJ1" s="1279"/>
      <c r="FLK1" s="1279"/>
      <c r="FLL1" s="1279"/>
      <c r="FLM1" s="1279"/>
      <c r="FLN1" s="1279"/>
      <c r="FLO1" s="1279"/>
      <c r="FLP1" s="1279"/>
      <c r="FLQ1" s="1279"/>
      <c r="FLR1" s="1279"/>
      <c r="FLS1" s="1279"/>
      <c r="FLT1" s="1279"/>
      <c r="FLU1" s="1279"/>
      <c r="FLV1" s="1279"/>
      <c r="FLW1" s="1279"/>
      <c r="FLX1" s="1279"/>
      <c r="FLY1" s="1279"/>
      <c r="FLZ1" s="1279"/>
      <c r="FMA1" s="1279"/>
      <c r="FMB1" s="1279"/>
      <c r="FMC1" s="1279"/>
      <c r="FMD1" s="1279"/>
      <c r="FME1" s="1279"/>
      <c r="FMF1" s="1279"/>
      <c r="FMG1" s="1279"/>
      <c r="FMH1" s="1279"/>
      <c r="FMI1" s="1279"/>
      <c r="FMJ1" s="1279"/>
      <c r="FMK1" s="1279"/>
      <c r="FML1" s="1279"/>
      <c r="FMM1" s="1279"/>
      <c r="FMN1" s="1279"/>
      <c r="FMO1" s="1279"/>
      <c r="FMP1" s="1279"/>
      <c r="FMQ1" s="1279"/>
      <c r="FMR1" s="1279"/>
      <c r="FMS1" s="1279"/>
      <c r="FMT1" s="1279"/>
      <c r="FMU1" s="1279"/>
      <c r="FMV1" s="1279"/>
      <c r="FMW1" s="1279"/>
      <c r="FMX1" s="1279"/>
      <c r="FMY1" s="1279"/>
      <c r="FMZ1" s="1279"/>
      <c r="FNA1" s="1279"/>
      <c r="FNB1" s="1279"/>
      <c r="FNC1" s="1279"/>
      <c r="FND1" s="1279"/>
      <c r="FNE1" s="1279"/>
      <c r="FNF1" s="1279"/>
      <c r="FNG1" s="1279"/>
      <c r="FNH1" s="1279"/>
      <c r="FNI1" s="1279"/>
      <c r="FNJ1" s="1279"/>
      <c r="FNK1" s="1279"/>
      <c r="FNL1" s="1279"/>
      <c r="FNM1" s="1279"/>
      <c r="FNN1" s="1279"/>
      <c r="FNO1" s="1279"/>
      <c r="FNP1" s="1279"/>
      <c r="FNQ1" s="1279"/>
      <c r="FNR1" s="1279"/>
      <c r="FNS1" s="1279"/>
      <c r="FNT1" s="1279"/>
      <c r="FNU1" s="1279"/>
      <c r="FNV1" s="1279"/>
      <c r="FNW1" s="1279"/>
      <c r="FNX1" s="1279"/>
      <c r="FNY1" s="1279"/>
      <c r="FNZ1" s="1279"/>
      <c r="FOA1" s="1279"/>
      <c r="FOB1" s="1279"/>
      <c r="FOC1" s="1279"/>
      <c r="FOD1" s="1279"/>
      <c r="FOE1" s="1279"/>
      <c r="FOF1" s="1279"/>
      <c r="FOG1" s="1279"/>
      <c r="FOH1" s="1279"/>
      <c r="FOI1" s="1279"/>
      <c r="FOJ1" s="1279"/>
      <c r="FOK1" s="1279"/>
      <c r="FOL1" s="1279"/>
      <c r="FOM1" s="1279"/>
      <c r="FON1" s="1279"/>
      <c r="FOO1" s="1279"/>
      <c r="FOP1" s="1279"/>
      <c r="FOQ1" s="1279"/>
      <c r="FOR1" s="1279"/>
      <c r="FOS1" s="1279"/>
      <c r="FOT1" s="1279"/>
      <c r="FOU1" s="1279"/>
      <c r="FOV1" s="1279"/>
      <c r="FOW1" s="1279"/>
      <c r="FOX1" s="1279"/>
      <c r="FOY1" s="1279"/>
      <c r="FOZ1" s="1279"/>
      <c r="FPA1" s="1279"/>
      <c r="FPB1" s="1279"/>
      <c r="FPC1" s="1279"/>
      <c r="FPD1" s="1279"/>
      <c r="FPE1" s="1279"/>
      <c r="FPF1" s="1279"/>
      <c r="FPG1" s="1279"/>
      <c r="FPH1" s="1279"/>
      <c r="FPI1" s="1279"/>
      <c r="FPJ1" s="1279"/>
      <c r="FPK1" s="1279"/>
      <c r="FPL1" s="1279"/>
      <c r="FPM1" s="1279"/>
      <c r="FPN1" s="1279"/>
      <c r="FPO1" s="1279"/>
      <c r="FPP1" s="1279"/>
      <c r="FPQ1" s="1279"/>
      <c r="FPR1" s="1279"/>
      <c r="FPS1" s="1279"/>
      <c r="FPT1" s="1279"/>
      <c r="FPU1" s="1279"/>
      <c r="FPV1" s="1279"/>
      <c r="FPW1" s="1279"/>
      <c r="FPX1" s="1279"/>
      <c r="FPY1" s="1279"/>
      <c r="FPZ1" s="1279"/>
      <c r="FQA1" s="1279"/>
      <c r="FQB1" s="1279"/>
      <c r="FQC1" s="1279"/>
      <c r="FQD1" s="1279"/>
      <c r="FQE1" s="1279"/>
      <c r="FQF1" s="1279"/>
      <c r="FQG1" s="1279"/>
      <c r="FQH1" s="1279"/>
      <c r="FQI1" s="1279"/>
      <c r="FQJ1" s="1279"/>
      <c r="FQK1" s="1279"/>
      <c r="FQL1" s="1279"/>
      <c r="FQM1" s="1279"/>
      <c r="FQN1" s="1279"/>
      <c r="FQO1" s="1279"/>
      <c r="FQP1" s="1279"/>
      <c r="FQQ1" s="1279"/>
      <c r="FQR1" s="1279"/>
      <c r="FQS1" s="1279"/>
      <c r="FQT1" s="1279"/>
      <c r="FQU1" s="1279"/>
      <c r="FQV1" s="1279"/>
      <c r="FQW1" s="1279"/>
      <c r="FQX1" s="1279"/>
      <c r="FQY1" s="1279"/>
      <c r="FQZ1" s="1279"/>
      <c r="FRA1" s="1279"/>
      <c r="FRB1" s="1279"/>
      <c r="FRC1" s="1279"/>
      <c r="FRD1" s="1279"/>
      <c r="FRE1" s="1279"/>
      <c r="FRF1" s="1279"/>
      <c r="FRG1" s="1279"/>
      <c r="FRH1" s="1279"/>
      <c r="FRI1" s="1279"/>
      <c r="FRJ1" s="1279"/>
      <c r="FRK1" s="1279"/>
      <c r="FRL1" s="1279"/>
      <c r="FRM1" s="1279"/>
      <c r="FRN1" s="1279"/>
      <c r="FRO1" s="1279"/>
      <c r="FRP1" s="1279"/>
      <c r="FRQ1" s="1279"/>
      <c r="FRR1" s="1279"/>
      <c r="FRS1" s="1279"/>
      <c r="FRT1" s="1279"/>
      <c r="FRU1" s="1279"/>
      <c r="FRV1" s="1279"/>
      <c r="FRW1" s="1279"/>
      <c r="FRX1" s="1279"/>
      <c r="FRY1" s="1279"/>
      <c r="FRZ1" s="1279"/>
      <c r="FSA1" s="1279"/>
      <c r="FSB1" s="1279"/>
      <c r="FSC1" s="1279"/>
      <c r="FSD1" s="1279"/>
      <c r="FSE1" s="1279"/>
      <c r="FSF1" s="1279"/>
      <c r="FSG1" s="1279"/>
      <c r="FSH1" s="1279"/>
      <c r="FSI1" s="1279"/>
      <c r="FSJ1" s="1279"/>
      <c r="FSK1" s="1279"/>
      <c r="FSL1" s="1279"/>
      <c r="FSM1" s="1279"/>
      <c r="FSN1" s="1279"/>
      <c r="FSO1" s="1279"/>
      <c r="FSP1" s="1279"/>
      <c r="FSQ1" s="1279"/>
      <c r="FSR1" s="1279"/>
      <c r="FSS1" s="1279"/>
      <c r="FST1" s="1279"/>
      <c r="FSU1" s="1279"/>
      <c r="FSV1" s="1279"/>
      <c r="FSW1" s="1279"/>
      <c r="FSX1" s="1279"/>
      <c r="FSY1" s="1279"/>
      <c r="FSZ1" s="1279"/>
      <c r="FTA1" s="1279"/>
      <c r="FTB1" s="1279"/>
      <c r="FTC1" s="1279"/>
      <c r="FTD1" s="1279"/>
      <c r="FTE1" s="1279"/>
      <c r="FTF1" s="1279"/>
      <c r="FTG1" s="1279"/>
      <c r="FTH1" s="1279"/>
      <c r="FTI1" s="1279"/>
      <c r="FTJ1" s="1279"/>
      <c r="FTK1" s="1279"/>
      <c r="FTL1" s="1279"/>
      <c r="FTM1" s="1279"/>
      <c r="FTN1" s="1279"/>
      <c r="FTO1" s="1279"/>
      <c r="FTP1" s="1279"/>
      <c r="FTQ1" s="1279"/>
      <c r="FTR1" s="1279"/>
      <c r="FTS1" s="1279"/>
      <c r="FTT1" s="1279"/>
      <c r="FTU1" s="1279"/>
      <c r="FTV1" s="1279"/>
      <c r="FTW1" s="1279"/>
      <c r="FTX1" s="1279"/>
      <c r="FTY1" s="1279"/>
      <c r="FTZ1" s="1279"/>
      <c r="FUA1" s="1279"/>
      <c r="FUB1" s="1279"/>
      <c r="FUC1" s="1279"/>
      <c r="FUD1" s="1279"/>
      <c r="FUE1" s="1279"/>
      <c r="FUF1" s="1279"/>
      <c r="FUG1" s="1279"/>
      <c r="FUH1" s="1279"/>
      <c r="FUI1" s="1279"/>
      <c r="FUJ1" s="1279"/>
      <c r="FUK1" s="1279"/>
      <c r="FUL1" s="1279"/>
      <c r="FUM1" s="1279"/>
      <c r="FUN1" s="1279"/>
      <c r="FUO1" s="1279"/>
      <c r="FUP1" s="1279"/>
      <c r="FUQ1" s="1279"/>
      <c r="FUR1" s="1279"/>
      <c r="FUS1" s="1279"/>
      <c r="FUT1" s="1279"/>
      <c r="FUU1" s="1279"/>
      <c r="FUV1" s="1279"/>
      <c r="FUW1" s="1279"/>
      <c r="FUX1" s="1279"/>
      <c r="FUY1" s="1279"/>
      <c r="FUZ1" s="1279"/>
      <c r="FVA1" s="1279"/>
      <c r="FVB1" s="1279"/>
      <c r="FVC1" s="1279"/>
      <c r="FVD1" s="1279"/>
      <c r="FVE1" s="1279"/>
      <c r="FVF1" s="1279"/>
      <c r="FVG1" s="1279"/>
      <c r="FVH1" s="1279"/>
      <c r="FVI1" s="1279"/>
      <c r="FVJ1" s="1279"/>
      <c r="FVK1" s="1279"/>
      <c r="FVL1" s="1279"/>
      <c r="FVM1" s="1279"/>
      <c r="FVN1" s="1279"/>
      <c r="FVO1" s="1279"/>
      <c r="FVP1" s="1279"/>
      <c r="FVQ1" s="1279"/>
      <c r="FVR1" s="1279"/>
      <c r="FVS1" s="1279"/>
      <c r="FVT1" s="1279"/>
      <c r="FVU1" s="1279"/>
      <c r="FVV1" s="1279"/>
      <c r="FVW1" s="1279"/>
      <c r="FVX1" s="1279"/>
      <c r="FVY1" s="1279"/>
      <c r="FVZ1" s="1279"/>
      <c r="FWA1" s="1279"/>
      <c r="FWB1" s="1279"/>
      <c r="FWC1" s="1279"/>
      <c r="FWD1" s="1279"/>
      <c r="FWE1" s="1279"/>
      <c r="FWF1" s="1279"/>
      <c r="FWG1" s="1279"/>
      <c r="FWH1" s="1279"/>
      <c r="FWI1" s="1279"/>
      <c r="FWJ1" s="1279"/>
      <c r="FWK1" s="1279"/>
      <c r="FWL1" s="1279"/>
      <c r="FWM1" s="1279"/>
      <c r="FWN1" s="1279"/>
      <c r="FWO1" s="1279"/>
      <c r="FWP1" s="1279"/>
      <c r="FWQ1" s="1279"/>
      <c r="FWR1" s="1279"/>
      <c r="FWS1" s="1279"/>
      <c r="FWT1" s="1279"/>
      <c r="FWU1" s="1279"/>
      <c r="FWV1" s="1279"/>
      <c r="FWW1" s="1279"/>
      <c r="FWX1" s="1279"/>
      <c r="FWY1" s="1279"/>
      <c r="FWZ1" s="1279"/>
      <c r="FXA1" s="1279"/>
      <c r="FXB1" s="1279"/>
      <c r="FXC1" s="1279"/>
      <c r="FXD1" s="1279"/>
      <c r="FXE1" s="1279"/>
      <c r="FXF1" s="1279"/>
      <c r="FXG1" s="1279"/>
      <c r="FXH1" s="1279"/>
      <c r="FXI1" s="1279"/>
      <c r="FXJ1" s="1279"/>
      <c r="FXK1" s="1279"/>
      <c r="FXL1" s="1279"/>
      <c r="FXM1" s="1279"/>
      <c r="FXN1" s="1279"/>
      <c r="FXO1" s="1279"/>
      <c r="FXP1" s="1279"/>
      <c r="FXQ1" s="1279"/>
      <c r="FXR1" s="1279"/>
      <c r="FXS1" s="1279"/>
      <c r="FXT1" s="1279"/>
      <c r="FXU1" s="1279"/>
      <c r="FXV1" s="1279"/>
      <c r="FXW1" s="1279"/>
      <c r="FXX1" s="1279"/>
      <c r="FXY1" s="1279"/>
      <c r="FXZ1" s="1279"/>
      <c r="FYA1" s="1279"/>
      <c r="FYB1" s="1279"/>
      <c r="FYC1" s="1279"/>
      <c r="FYD1" s="1279"/>
      <c r="FYE1" s="1279"/>
      <c r="FYF1" s="1279"/>
      <c r="FYG1" s="1279"/>
      <c r="FYH1" s="1279"/>
      <c r="FYI1" s="1279"/>
      <c r="FYJ1" s="1279"/>
      <c r="FYK1" s="1279"/>
      <c r="FYL1" s="1279"/>
      <c r="FYM1" s="1279"/>
      <c r="FYN1" s="1279"/>
      <c r="FYO1" s="1279"/>
      <c r="FYP1" s="1279"/>
      <c r="FYQ1" s="1279"/>
      <c r="FYR1" s="1279"/>
      <c r="FYS1" s="1279"/>
      <c r="FYT1" s="1279"/>
      <c r="FYU1" s="1279"/>
      <c r="FYV1" s="1279"/>
      <c r="FYW1" s="1279"/>
      <c r="FYX1" s="1279"/>
      <c r="FYY1" s="1279"/>
      <c r="FYZ1" s="1279"/>
      <c r="FZA1" s="1279"/>
      <c r="FZB1" s="1279"/>
      <c r="FZC1" s="1279"/>
      <c r="FZD1" s="1279"/>
      <c r="FZE1" s="1279"/>
      <c r="FZF1" s="1279"/>
      <c r="FZG1" s="1279"/>
      <c r="FZH1" s="1279"/>
      <c r="FZI1" s="1279"/>
      <c r="FZJ1" s="1279"/>
      <c r="FZK1" s="1279"/>
      <c r="FZL1" s="1279"/>
      <c r="FZM1" s="1279"/>
      <c r="FZN1" s="1279"/>
      <c r="FZO1" s="1279"/>
      <c r="FZP1" s="1279"/>
      <c r="FZQ1" s="1279"/>
      <c r="FZR1" s="1279"/>
      <c r="FZS1" s="1279"/>
      <c r="FZT1" s="1279"/>
      <c r="FZU1" s="1279"/>
      <c r="FZV1" s="1279"/>
      <c r="FZW1" s="1279"/>
      <c r="FZX1" s="1279"/>
      <c r="FZY1" s="1279"/>
      <c r="FZZ1" s="1279"/>
      <c r="GAA1" s="1279"/>
      <c r="GAB1" s="1279"/>
      <c r="GAC1" s="1279"/>
      <c r="GAD1" s="1279"/>
      <c r="GAE1" s="1279"/>
      <c r="GAF1" s="1279"/>
      <c r="GAG1" s="1279"/>
      <c r="GAH1" s="1279"/>
      <c r="GAI1" s="1279"/>
      <c r="GAJ1" s="1279"/>
      <c r="GAK1" s="1279"/>
      <c r="GAL1" s="1279"/>
      <c r="GAM1" s="1279"/>
      <c r="GAN1" s="1279"/>
      <c r="GAO1" s="1279"/>
      <c r="GAP1" s="1279"/>
      <c r="GAQ1" s="1279"/>
      <c r="GAR1" s="1279"/>
      <c r="GAS1" s="1279"/>
      <c r="GAT1" s="1279"/>
      <c r="GAU1" s="1279"/>
      <c r="GAV1" s="1279"/>
      <c r="GAW1" s="1279"/>
      <c r="GAX1" s="1279"/>
      <c r="GAY1" s="1279"/>
      <c r="GAZ1" s="1279"/>
      <c r="GBA1" s="1279"/>
      <c r="GBB1" s="1279"/>
      <c r="GBC1" s="1279"/>
      <c r="GBD1" s="1279"/>
      <c r="GBE1" s="1279"/>
      <c r="GBF1" s="1279"/>
      <c r="GBG1" s="1279"/>
      <c r="GBH1" s="1279"/>
      <c r="GBI1" s="1279"/>
      <c r="GBJ1" s="1279"/>
      <c r="GBK1" s="1279"/>
      <c r="GBL1" s="1279"/>
      <c r="GBM1" s="1279"/>
      <c r="GBN1" s="1279"/>
      <c r="GBO1" s="1279"/>
      <c r="GBP1" s="1279"/>
      <c r="GBQ1" s="1279"/>
      <c r="GBR1" s="1279"/>
      <c r="GBS1" s="1279"/>
      <c r="GBT1" s="1279"/>
      <c r="GBU1" s="1279"/>
      <c r="GBV1" s="1279"/>
      <c r="GBW1" s="1279"/>
      <c r="GBX1" s="1279"/>
      <c r="GBY1" s="1279"/>
      <c r="GBZ1" s="1279"/>
      <c r="GCA1" s="1279"/>
      <c r="GCB1" s="1279"/>
      <c r="GCC1" s="1279"/>
      <c r="GCD1" s="1279"/>
      <c r="GCE1" s="1279"/>
      <c r="GCF1" s="1279"/>
      <c r="GCG1" s="1279"/>
      <c r="GCH1" s="1279"/>
      <c r="GCI1" s="1279"/>
      <c r="GCJ1" s="1279"/>
      <c r="GCK1" s="1279"/>
      <c r="GCL1" s="1279"/>
      <c r="GCM1" s="1279"/>
      <c r="GCN1" s="1279"/>
      <c r="GCO1" s="1279"/>
      <c r="GCP1" s="1279"/>
      <c r="GCQ1" s="1279"/>
      <c r="GCR1" s="1279"/>
      <c r="GCS1" s="1279"/>
      <c r="GCT1" s="1279"/>
      <c r="GCU1" s="1279"/>
      <c r="GCV1" s="1279"/>
      <c r="GCW1" s="1279"/>
      <c r="GCX1" s="1279"/>
      <c r="GCY1" s="1279"/>
      <c r="GCZ1" s="1279"/>
      <c r="GDA1" s="1279"/>
      <c r="GDB1" s="1279"/>
      <c r="GDC1" s="1279"/>
      <c r="GDD1" s="1279"/>
      <c r="GDE1" s="1279"/>
      <c r="GDF1" s="1279"/>
      <c r="GDG1" s="1279"/>
      <c r="GDH1" s="1279"/>
      <c r="GDI1" s="1279"/>
      <c r="GDJ1" s="1279"/>
      <c r="GDK1" s="1279"/>
      <c r="GDL1" s="1279"/>
      <c r="GDM1" s="1279"/>
      <c r="GDN1" s="1279"/>
      <c r="GDO1" s="1279"/>
      <c r="GDP1" s="1279"/>
      <c r="GDQ1" s="1279"/>
      <c r="GDR1" s="1279"/>
      <c r="GDS1" s="1279"/>
      <c r="GDT1" s="1279"/>
      <c r="GDU1" s="1279"/>
      <c r="GDV1" s="1279"/>
      <c r="GDW1" s="1279"/>
      <c r="GDX1" s="1279"/>
      <c r="GDY1" s="1279"/>
      <c r="GDZ1" s="1279"/>
      <c r="GEA1" s="1279"/>
      <c r="GEB1" s="1279"/>
      <c r="GEC1" s="1279"/>
      <c r="GED1" s="1279"/>
      <c r="GEE1" s="1279"/>
      <c r="GEF1" s="1279"/>
      <c r="GEG1" s="1279"/>
      <c r="GEH1" s="1279"/>
      <c r="GEI1" s="1279"/>
      <c r="GEJ1" s="1279"/>
      <c r="GEK1" s="1279"/>
      <c r="GEL1" s="1279"/>
      <c r="GEM1" s="1279"/>
      <c r="GEN1" s="1279"/>
      <c r="GEO1" s="1279"/>
      <c r="GEP1" s="1279"/>
      <c r="GEQ1" s="1279"/>
      <c r="GER1" s="1279"/>
      <c r="GES1" s="1279"/>
      <c r="GET1" s="1279"/>
      <c r="GEU1" s="1279"/>
      <c r="GEV1" s="1279"/>
      <c r="GEW1" s="1279"/>
      <c r="GEX1" s="1279"/>
      <c r="GEY1" s="1279"/>
      <c r="GEZ1" s="1279"/>
      <c r="GFA1" s="1279"/>
      <c r="GFB1" s="1279"/>
      <c r="GFC1" s="1279"/>
      <c r="GFD1" s="1279"/>
      <c r="GFE1" s="1279"/>
      <c r="GFF1" s="1279"/>
      <c r="GFG1" s="1279"/>
      <c r="GFH1" s="1279"/>
      <c r="GFI1" s="1279"/>
      <c r="GFJ1" s="1279"/>
      <c r="GFK1" s="1279"/>
      <c r="GFL1" s="1279"/>
      <c r="GFM1" s="1279"/>
      <c r="GFN1" s="1279"/>
      <c r="GFO1" s="1279"/>
      <c r="GFP1" s="1279"/>
      <c r="GFQ1" s="1279"/>
      <c r="GFR1" s="1279"/>
      <c r="GFS1" s="1279"/>
      <c r="GFT1" s="1279"/>
      <c r="GFU1" s="1279"/>
      <c r="GFV1" s="1279"/>
      <c r="GFW1" s="1279"/>
      <c r="GFX1" s="1279"/>
      <c r="GFY1" s="1279"/>
      <c r="GFZ1" s="1279"/>
      <c r="GGA1" s="1279"/>
      <c r="GGB1" s="1279"/>
      <c r="GGC1" s="1279"/>
      <c r="GGD1" s="1279"/>
      <c r="GGE1" s="1279"/>
      <c r="GGF1" s="1279"/>
      <c r="GGG1" s="1279"/>
      <c r="GGH1" s="1279"/>
      <c r="GGI1" s="1279"/>
      <c r="GGJ1" s="1279"/>
      <c r="GGK1" s="1279"/>
      <c r="GGL1" s="1279"/>
      <c r="GGM1" s="1279"/>
      <c r="GGN1" s="1279"/>
      <c r="GGO1" s="1279"/>
      <c r="GGP1" s="1279"/>
      <c r="GGQ1" s="1279"/>
      <c r="GGR1" s="1279"/>
      <c r="GGS1" s="1279"/>
      <c r="GGT1" s="1279"/>
      <c r="GGU1" s="1279"/>
      <c r="GGV1" s="1279"/>
      <c r="GGW1" s="1279"/>
      <c r="GGX1" s="1279"/>
      <c r="GGY1" s="1279"/>
      <c r="GGZ1" s="1279"/>
      <c r="GHA1" s="1279"/>
      <c r="GHB1" s="1279"/>
      <c r="GHC1" s="1279"/>
      <c r="GHD1" s="1279"/>
      <c r="GHE1" s="1279"/>
      <c r="GHF1" s="1279"/>
      <c r="GHG1" s="1279"/>
      <c r="GHH1" s="1279"/>
      <c r="GHI1" s="1279"/>
      <c r="GHJ1" s="1279"/>
      <c r="GHK1" s="1279"/>
      <c r="GHL1" s="1279"/>
      <c r="GHM1" s="1279"/>
      <c r="GHN1" s="1279"/>
      <c r="GHO1" s="1279"/>
      <c r="GHP1" s="1279"/>
      <c r="GHQ1" s="1279"/>
      <c r="GHR1" s="1279"/>
      <c r="GHS1" s="1279"/>
      <c r="GHT1" s="1279"/>
      <c r="GHU1" s="1279"/>
      <c r="GHV1" s="1279"/>
      <c r="GHW1" s="1279"/>
      <c r="GHX1" s="1279"/>
      <c r="GHY1" s="1279"/>
      <c r="GHZ1" s="1279"/>
      <c r="GIA1" s="1279"/>
      <c r="GIB1" s="1279"/>
      <c r="GIC1" s="1279"/>
      <c r="GID1" s="1279"/>
      <c r="GIE1" s="1279"/>
      <c r="GIF1" s="1279"/>
      <c r="GIG1" s="1279"/>
      <c r="GIH1" s="1279"/>
      <c r="GII1" s="1279"/>
      <c r="GIJ1" s="1279"/>
      <c r="GIK1" s="1279"/>
      <c r="GIL1" s="1279"/>
      <c r="GIM1" s="1279"/>
      <c r="GIN1" s="1279"/>
      <c r="GIO1" s="1279"/>
      <c r="GIP1" s="1279"/>
      <c r="GIQ1" s="1279"/>
      <c r="GIR1" s="1279"/>
      <c r="GIS1" s="1279"/>
      <c r="GIT1" s="1279"/>
      <c r="GIU1" s="1279"/>
      <c r="GIV1" s="1279"/>
      <c r="GIW1" s="1279"/>
      <c r="GIX1" s="1279"/>
      <c r="GIY1" s="1279"/>
      <c r="GIZ1" s="1279"/>
      <c r="GJA1" s="1279"/>
      <c r="GJB1" s="1279"/>
      <c r="GJC1" s="1279"/>
      <c r="GJD1" s="1279"/>
      <c r="GJE1" s="1279"/>
      <c r="GJF1" s="1279"/>
      <c r="GJG1" s="1279"/>
      <c r="GJH1" s="1279"/>
      <c r="GJI1" s="1279"/>
      <c r="GJJ1" s="1279"/>
      <c r="GJK1" s="1279"/>
      <c r="GJL1" s="1279"/>
      <c r="GJM1" s="1279"/>
      <c r="GJN1" s="1279"/>
      <c r="GJO1" s="1279"/>
      <c r="GJP1" s="1279"/>
      <c r="GJQ1" s="1279"/>
      <c r="GJR1" s="1279"/>
      <c r="GJS1" s="1279"/>
      <c r="GJT1" s="1279"/>
      <c r="GJU1" s="1279"/>
      <c r="GJV1" s="1279"/>
      <c r="GJW1" s="1279"/>
      <c r="GJX1" s="1279"/>
      <c r="GJY1" s="1279"/>
      <c r="GJZ1" s="1279"/>
      <c r="GKA1" s="1279"/>
      <c r="GKB1" s="1279"/>
      <c r="GKC1" s="1279"/>
      <c r="GKD1" s="1279"/>
      <c r="GKE1" s="1279"/>
      <c r="GKF1" s="1279"/>
      <c r="GKG1" s="1279"/>
      <c r="GKH1" s="1279"/>
      <c r="GKI1" s="1279"/>
      <c r="GKJ1" s="1279"/>
      <c r="GKK1" s="1279"/>
      <c r="GKL1" s="1279"/>
      <c r="GKM1" s="1279"/>
      <c r="GKN1" s="1279"/>
      <c r="GKO1" s="1279"/>
      <c r="GKP1" s="1279"/>
      <c r="GKQ1" s="1279"/>
      <c r="GKR1" s="1279"/>
      <c r="GKS1" s="1279"/>
      <c r="GKT1" s="1279"/>
      <c r="GKU1" s="1279"/>
      <c r="GKV1" s="1279"/>
      <c r="GKW1" s="1279"/>
      <c r="GKX1" s="1279"/>
      <c r="GKY1" s="1279"/>
      <c r="GKZ1" s="1279"/>
      <c r="GLA1" s="1279"/>
      <c r="GLB1" s="1279"/>
      <c r="GLC1" s="1279"/>
      <c r="GLD1" s="1279"/>
      <c r="GLE1" s="1279"/>
      <c r="GLF1" s="1279"/>
      <c r="GLG1" s="1279"/>
      <c r="GLH1" s="1279"/>
      <c r="GLI1" s="1279"/>
      <c r="GLJ1" s="1279"/>
      <c r="GLK1" s="1279"/>
      <c r="GLL1" s="1279"/>
      <c r="GLM1" s="1279"/>
      <c r="GLN1" s="1279"/>
      <c r="GLO1" s="1279"/>
      <c r="GLP1" s="1279"/>
      <c r="GLQ1" s="1279"/>
      <c r="GLR1" s="1279"/>
      <c r="GLS1" s="1279"/>
      <c r="GLT1" s="1279"/>
      <c r="GLU1" s="1279"/>
      <c r="GLV1" s="1279"/>
      <c r="GLW1" s="1279"/>
      <c r="GLX1" s="1279"/>
      <c r="GLY1" s="1279"/>
      <c r="GLZ1" s="1279"/>
      <c r="GMA1" s="1279"/>
      <c r="GMB1" s="1279"/>
      <c r="GMC1" s="1279"/>
      <c r="GMD1" s="1279"/>
      <c r="GME1" s="1279"/>
      <c r="GMF1" s="1279"/>
      <c r="GMG1" s="1279"/>
      <c r="GMH1" s="1279"/>
      <c r="GMI1" s="1279"/>
      <c r="GMJ1" s="1279"/>
      <c r="GMK1" s="1279"/>
      <c r="GML1" s="1279"/>
      <c r="GMM1" s="1279"/>
      <c r="GMN1" s="1279"/>
      <c r="GMO1" s="1279"/>
      <c r="GMP1" s="1279"/>
      <c r="GMQ1" s="1279"/>
      <c r="GMR1" s="1279"/>
      <c r="GMS1" s="1279"/>
      <c r="GMT1" s="1279"/>
      <c r="GMU1" s="1279"/>
      <c r="GMV1" s="1279"/>
      <c r="GMW1" s="1279"/>
      <c r="GMX1" s="1279"/>
      <c r="GMY1" s="1279"/>
      <c r="GMZ1" s="1279"/>
      <c r="GNA1" s="1279"/>
      <c r="GNB1" s="1279"/>
      <c r="GNC1" s="1279"/>
      <c r="GND1" s="1279"/>
      <c r="GNE1" s="1279"/>
      <c r="GNF1" s="1279"/>
      <c r="GNG1" s="1279"/>
      <c r="GNH1" s="1279"/>
      <c r="GNI1" s="1279"/>
      <c r="GNJ1" s="1279"/>
      <c r="GNK1" s="1279"/>
      <c r="GNL1" s="1279"/>
      <c r="GNM1" s="1279"/>
      <c r="GNN1" s="1279"/>
      <c r="GNO1" s="1279"/>
      <c r="GNP1" s="1279"/>
      <c r="GNQ1" s="1279"/>
      <c r="GNR1" s="1279"/>
      <c r="GNS1" s="1279"/>
      <c r="GNT1" s="1279"/>
      <c r="GNU1" s="1279"/>
      <c r="GNV1" s="1279"/>
      <c r="GNW1" s="1279"/>
      <c r="GNX1" s="1279"/>
      <c r="GNY1" s="1279"/>
      <c r="GNZ1" s="1279"/>
      <c r="GOA1" s="1279"/>
      <c r="GOB1" s="1279"/>
      <c r="GOC1" s="1279"/>
      <c r="GOD1" s="1279"/>
      <c r="GOE1" s="1279"/>
      <c r="GOF1" s="1279"/>
      <c r="GOG1" s="1279"/>
      <c r="GOH1" s="1279"/>
      <c r="GOI1" s="1279"/>
      <c r="GOJ1" s="1279"/>
      <c r="GOK1" s="1279"/>
      <c r="GOL1" s="1279"/>
      <c r="GOM1" s="1279"/>
      <c r="GON1" s="1279"/>
      <c r="GOO1" s="1279"/>
      <c r="GOP1" s="1279"/>
      <c r="GOQ1" s="1279"/>
      <c r="GOR1" s="1279"/>
      <c r="GOS1" s="1279"/>
      <c r="GOT1" s="1279"/>
      <c r="GOU1" s="1279"/>
      <c r="GOV1" s="1279"/>
      <c r="GOW1" s="1279"/>
      <c r="GOX1" s="1279"/>
      <c r="GOY1" s="1279"/>
      <c r="GOZ1" s="1279"/>
      <c r="GPA1" s="1279"/>
      <c r="GPB1" s="1279"/>
      <c r="GPC1" s="1279"/>
      <c r="GPD1" s="1279"/>
      <c r="GPE1" s="1279"/>
      <c r="GPF1" s="1279"/>
      <c r="GPG1" s="1279"/>
      <c r="GPH1" s="1279"/>
      <c r="GPI1" s="1279"/>
      <c r="GPJ1" s="1279"/>
      <c r="GPK1" s="1279"/>
      <c r="GPL1" s="1279"/>
      <c r="GPM1" s="1279"/>
      <c r="GPN1" s="1279"/>
      <c r="GPO1" s="1279"/>
      <c r="GPP1" s="1279"/>
      <c r="GPQ1" s="1279"/>
      <c r="GPR1" s="1279"/>
      <c r="GPS1" s="1279"/>
      <c r="GPT1" s="1279"/>
      <c r="GPU1" s="1279"/>
      <c r="GPV1" s="1279"/>
      <c r="GPW1" s="1279"/>
      <c r="GPX1" s="1279"/>
      <c r="GPY1" s="1279"/>
      <c r="GPZ1" s="1279"/>
      <c r="GQA1" s="1279"/>
      <c r="GQB1" s="1279"/>
      <c r="GQC1" s="1279"/>
      <c r="GQD1" s="1279"/>
      <c r="GQE1" s="1279"/>
      <c r="GQF1" s="1279"/>
      <c r="GQG1" s="1279"/>
      <c r="GQH1" s="1279"/>
      <c r="GQI1" s="1279"/>
      <c r="GQJ1" s="1279"/>
      <c r="GQK1" s="1279"/>
      <c r="GQL1" s="1279"/>
      <c r="GQM1" s="1279"/>
      <c r="GQN1" s="1279"/>
      <c r="GQO1" s="1279"/>
      <c r="GQP1" s="1279"/>
      <c r="GQQ1" s="1279"/>
      <c r="GQR1" s="1279"/>
      <c r="GQS1" s="1279"/>
      <c r="GQT1" s="1279"/>
      <c r="GQU1" s="1279"/>
      <c r="GQV1" s="1279"/>
      <c r="GQW1" s="1279"/>
      <c r="GQX1" s="1279"/>
      <c r="GQY1" s="1279"/>
      <c r="GQZ1" s="1279"/>
      <c r="GRA1" s="1279"/>
      <c r="GRB1" s="1279"/>
      <c r="GRC1" s="1279"/>
      <c r="GRD1" s="1279"/>
      <c r="GRE1" s="1279"/>
      <c r="GRF1" s="1279"/>
      <c r="GRG1" s="1279"/>
      <c r="GRH1" s="1279"/>
      <c r="GRI1" s="1279"/>
      <c r="GRJ1" s="1279"/>
      <c r="GRK1" s="1279"/>
      <c r="GRL1" s="1279"/>
      <c r="GRM1" s="1279"/>
      <c r="GRN1" s="1279"/>
      <c r="GRO1" s="1279"/>
      <c r="GRP1" s="1279"/>
      <c r="GRQ1" s="1279"/>
      <c r="GRR1" s="1279"/>
      <c r="GRS1" s="1279"/>
      <c r="GRT1" s="1279"/>
      <c r="GRU1" s="1279"/>
      <c r="GRV1" s="1279"/>
      <c r="GRW1" s="1279"/>
      <c r="GRX1" s="1279"/>
      <c r="GRY1" s="1279"/>
      <c r="GRZ1" s="1279"/>
      <c r="GSA1" s="1279"/>
      <c r="GSB1" s="1279"/>
      <c r="GSC1" s="1279"/>
      <c r="GSD1" s="1279"/>
      <c r="GSE1" s="1279"/>
      <c r="GSF1" s="1279"/>
      <c r="GSG1" s="1279"/>
      <c r="GSH1" s="1279"/>
      <c r="GSI1" s="1279"/>
      <c r="GSJ1" s="1279"/>
      <c r="GSK1" s="1279"/>
      <c r="GSL1" s="1279"/>
      <c r="GSM1" s="1279"/>
      <c r="GSN1" s="1279"/>
      <c r="GSO1" s="1279"/>
      <c r="GSP1" s="1279"/>
      <c r="GSQ1" s="1279"/>
      <c r="GSR1" s="1279"/>
      <c r="GSS1" s="1279"/>
      <c r="GST1" s="1279"/>
      <c r="GSU1" s="1279"/>
      <c r="GSV1" s="1279"/>
      <c r="GSW1" s="1279"/>
      <c r="GSX1" s="1279"/>
      <c r="GSY1" s="1279"/>
      <c r="GSZ1" s="1279"/>
      <c r="GTA1" s="1279"/>
      <c r="GTB1" s="1279"/>
      <c r="GTC1" s="1279"/>
      <c r="GTD1" s="1279"/>
      <c r="GTE1" s="1279"/>
      <c r="GTF1" s="1279"/>
      <c r="GTG1" s="1279"/>
      <c r="GTH1" s="1279"/>
      <c r="GTI1" s="1279"/>
      <c r="GTJ1" s="1279"/>
      <c r="GTK1" s="1279"/>
      <c r="GTL1" s="1279"/>
      <c r="GTM1" s="1279"/>
      <c r="GTN1" s="1279"/>
      <c r="GTO1" s="1279"/>
      <c r="GTP1" s="1279"/>
      <c r="GTQ1" s="1279"/>
      <c r="GTR1" s="1279"/>
      <c r="GTS1" s="1279"/>
      <c r="GTT1" s="1279"/>
      <c r="GTU1" s="1279"/>
      <c r="GTV1" s="1279"/>
      <c r="GTW1" s="1279"/>
      <c r="GTX1" s="1279"/>
      <c r="GTY1" s="1279"/>
      <c r="GTZ1" s="1279"/>
      <c r="GUA1" s="1279"/>
      <c r="GUB1" s="1279"/>
      <c r="GUC1" s="1279"/>
      <c r="GUD1" s="1279"/>
      <c r="GUE1" s="1279"/>
      <c r="GUF1" s="1279"/>
      <c r="GUG1" s="1279"/>
      <c r="GUH1" s="1279"/>
      <c r="GUI1" s="1279"/>
      <c r="GUJ1" s="1279"/>
      <c r="GUK1" s="1279"/>
      <c r="GUL1" s="1279"/>
      <c r="GUM1" s="1279"/>
      <c r="GUN1" s="1279"/>
      <c r="GUO1" s="1279"/>
      <c r="GUP1" s="1279"/>
      <c r="GUQ1" s="1279"/>
      <c r="GUR1" s="1279"/>
      <c r="GUS1" s="1279"/>
      <c r="GUT1" s="1279"/>
      <c r="GUU1" s="1279"/>
      <c r="GUV1" s="1279"/>
      <c r="GUW1" s="1279"/>
      <c r="GUX1" s="1279"/>
      <c r="GUY1" s="1279"/>
      <c r="GUZ1" s="1279"/>
      <c r="GVA1" s="1279"/>
      <c r="GVB1" s="1279"/>
      <c r="GVC1" s="1279"/>
      <c r="GVD1" s="1279"/>
      <c r="GVE1" s="1279"/>
      <c r="GVF1" s="1279"/>
      <c r="GVG1" s="1279"/>
      <c r="GVH1" s="1279"/>
      <c r="GVI1" s="1279"/>
      <c r="GVJ1" s="1279"/>
      <c r="GVK1" s="1279"/>
      <c r="GVL1" s="1279"/>
      <c r="GVM1" s="1279"/>
      <c r="GVN1" s="1279"/>
      <c r="GVO1" s="1279"/>
      <c r="GVP1" s="1279"/>
      <c r="GVQ1" s="1279"/>
      <c r="GVR1" s="1279"/>
      <c r="GVS1" s="1279"/>
      <c r="GVT1" s="1279"/>
      <c r="GVU1" s="1279"/>
      <c r="GVV1" s="1279"/>
      <c r="GVW1" s="1279"/>
      <c r="GVX1" s="1279"/>
      <c r="GVY1" s="1279"/>
      <c r="GVZ1" s="1279"/>
      <c r="GWA1" s="1279"/>
      <c r="GWB1" s="1279"/>
      <c r="GWC1" s="1279"/>
      <c r="GWD1" s="1279"/>
      <c r="GWE1" s="1279"/>
      <c r="GWF1" s="1279"/>
      <c r="GWG1" s="1279"/>
      <c r="GWH1" s="1279"/>
      <c r="GWI1" s="1279"/>
      <c r="GWJ1" s="1279"/>
      <c r="GWK1" s="1279"/>
      <c r="GWL1" s="1279"/>
      <c r="GWM1" s="1279"/>
      <c r="GWN1" s="1279"/>
      <c r="GWO1" s="1279"/>
      <c r="GWP1" s="1279"/>
      <c r="GWQ1" s="1279"/>
      <c r="GWR1" s="1279"/>
      <c r="GWS1" s="1279"/>
      <c r="GWT1" s="1279"/>
      <c r="GWU1" s="1279"/>
      <c r="GWV1" s="1279"/>
      <c r="GWW1" s="1279"/>
      <c r="GWX1" s="1279"/>
      <c r="GWY1" s="1279"/>
      <c r="GWZ1" s="1279"/>
      <c r="GXA1" s="1279"/>
      <c r="GXB1" s="1279"/>
      <c r="GXC1" s="1279"/>
      <c r="GXD1" s="1279"/>
      <c r="GXE1" s="1279"/>
      <c r="GXF1" s="1279"/>
      <c r="GXG1" s="1279"/>
      <c r="GXH1" s="1279"/>
      <c r="GXI1" s="1279"/>
      <c r="GXJ1" s="1279"/>
      <c r="GXK1" s="1279"/>
      <c r="GXL1" s="1279"/>
      <c r="GXM1" s="1279"/>
      <c r="GXN1" s="1279"/>
      <c r="GXO1" s="1279"/>
      <c r="GXP1" s="1279"/>
      <c r="GXQ1" s="1279"/>
      <c r="GXR1" s="1279"/>
      <c r="GXS1" s="1279"/>
      <c r="GXT1" s="1279"/>
      <c r="GXU1" s="1279"/>
      <c r="GXV1" s="1279"/>
      <c r="GXW1" s="1279"/>
      <c r="GXX1" s="1279"/>
      <c r="GXY1" s="1279"/>
      <c r="GXZ1" s="1279"/>
      <c r="GYA1" s="1279"/>
      <c r="GYB1" s="1279"/>
      <c r="GYC1" s="1279"/>
      <c r="GYD1" s="1279"/>
      <c r="GYE1" s="1279"/>
      <c r="GYF1" s="1279"/>
      <c r="GYG1" s="1279"/>
      <c r="GYH1" s="1279"/>
      <c r="GYI1" s="1279"/>
      <c r="GYJ1" s="1279"/>
      <c r="GYK1" s="1279"/>
      <c r="GYL1" s="1279"/>
      <c r="GYM1" s="1279"/>
      <c r="GYN1" s="1279"/>
      <c r="GYO1" s="1279"/>
      <c r="GYP1" s="1279"/>
      <c r="GYQ1" s="1279"/>
      <c r="GYR1" s="1279"/>
      <c r="GYS1" s="1279"/>
      <c r="GYT1" s="1279"/>
      <c r="GYU1" s="1279"/>
      <c r="GYV1" s="1279"/>
      <c r="GYW1" s="1279"/>
      <c r="GYX1" s="1279"/>
      <c r="GYY1" s="1279"/>
      <c r="GYZ1" s="1279"/>
      <c r="GZA1" s="1279"/>
      <c r="GZB1" s="1279"/>
      <c r="GZC1" s="1279"/>
      <c r="GZD1" s="1279"/>
      <c r="GZE1" s="1279"/>
      <c r="GZF1" s="1279"/>
      <c r="GZG1" s="1279"/>
      <c r="GZH1" s="1279"/>
      <c r="GZI1" s="1279"/>
      <c r="GZJ1" s="1279"/>
      <c r="GZK1" s="1279"/>
      <c r="GZL1" s="1279"/>
      <c r="GZM1" s="1279"/>
      <c r="GZN1" s="1279"/>
      <c r="GZO1" s="1279"/>
      <c r="GZP1" s="1279"/>
      <c r="GZQ1" s="1279"/>
      <c r="GZR1" s="1279"/>
      <c r="GZS1" s="1279"/>
      <c r="GZT1" s="1279"/>
      <c r="GZU1" s="1279"/>
      <c r="GZV1" s="1279"/>
      <c r="GZW1" s="1279"/>
      <c r="GZX1" s="1279"/>
      <c r="GZY1" s="1279"/>
      <c r="GZZ1" s="1279"/>
      <c r="HAA1" s="1279"/>
      <c r="HAB1" s="1279"/>
      <c r="HAC1" s="1279"/>
      <c r="HAD1" s="1279"/>
      <c r="HAE1" s="1279"/>
      <c r="HAF1" s="1279"/>
      <c r="HAG1" s="1279"/>
      <c r="HAH1" s="1279"/>
      <c r="HAI1" s="1279"/>
      <c r="HAJ1" s="1279"/>
      <c r="HAK1" s="1279"/>
      <c r="HAL1" s="1279"/>
      <c r="HAM1" s="1279"/>
      <c r="HAN1" s="1279"/>
      <c r="HAO1" s="1279"/>
      <c r="HAP1" s="1279"/>
      <c r="HAQ1" s="1279"/>
      <c r="HAR1" s="1279"/>
      <c r="HAS1" s="1279"/>
      <c r="HAT1" s="1279"/>
      <c r="HAU1" s="1279"/>
      <c r="HAV1" s="1279"/>
      <c r="HAW1" s="1279"/>
      <c r="HAX1" s="1279"/>
      <c r="HAY1" s="1279"/>
      <c r="HAZ1" s="1279"/>
      <c r="HBA1" s="1279"/>
      <c r="HBB1" s="1279"/>
      <c r="HBC1" s="1279"/>
      <c r="HBD1" s="1279"/>
      <c r="HBE1" s="1279"/>
      <c r="HBF1" s="1279"/>
      <c r="HBG1" s="1279"/>
      <c r="HBH1" s="1279"/>
      <c r="HBI1" s="1279"/>
      <c r="HBJ1" s="1279"/>
      <c r="HBK1" s="1279"/>
      <c r="HBL1" s="1279"/>
      <c r="HBM1" s="1279"/>
      <c r="HBN1" s="1279"/>
      <c r="HBO1" s="1279"/>
      <c r="HBP1" s="1279"/>
      <c r="HBQ1" s="1279"/>
      <c r="HBR1" s="1279"/>
      <c r="HBS1" s="1279"/>
      <c r="HBT1" s="1279"/>
      <c r="HBU1" s="1279"/>
      <c r="HBV1" s="1279"/>
      <c r="HBW1" s="1279"/>
      <c r="HBX1" s="1279"/>
      <c r="HBY1" s="1279"/>
      <c r="HBZ1" s="1279"/>
      <c r="HCA1" s="1279"/>
      <c r="HCB1" s="1279"/>
      <c r="HCC1" s="1279"/>
      <c r="HCD1" s="1279"/>
      <c r="HCE1" s="1279"/>
      <c r="HCF1" s="1279"/>
      <c r="HCG1" s="1279"/>
      <c r="HCH1" s="1279"/>
      <c r="HCI1" s="1279"/>
      <c r="HCJ1" s="1279"/>
      <c r="HCK1" s="1279"/>
      <c r="HCL1" s="1279"/>
      <c r="HCM1" s="1279"/>
      <c r="HCN1" s="1279"/>
      <c r="HCO1" s="1279"/>
      <c r="HCP1" s="1279"/>
      <c r="HCQ1" s="1279"/>
      <c r="HCR1" s="1279"/>
      <c r="HCS1" s="1279"/>
      <c r="HCT1" s="1279"/>
      <c r="HCU1" s="1279"/>
      <c r="HCV1" s="1279"/>
      <c r="HCW1" s="1279"/>
      <c r="HCX1" s="1279"/>
      <c r="HCY1" s="1279"/>
      <c r="HCZ1" s="1279"/>
      <c r="HDA1" s="1279"/>
      <c r="HDB1" s="1279"/>
      <c r="HDC1" s="1279"/>
      <c r="HDD1" s="1279"/>
      <c r="HDE1" s="1279"/>
      <c r="HDF1" s="1279"/>
      <c r="HDG1" s="1279"/>
      <c r="HDH1" s="1279"/>
      <c r="HDI1" s="1279"/>
      <c r="HDJ1" s="1279"/>
      <c r="HDK1" s="1279"/>
      <c r="HDL1" s="1279"/>
      <c r="HDM1" s="1279"/>
      <c r="HDN1" s="1279"/>
      <c r="HDO1" s="1279"/>
      <c r="HDP1" s="1279"/>
      <c r="HDQ1" s="1279"/>
      <c r="HDR1" s="1279"/>
      <c r="HDS1" s="1279"/>
      <c r="HDT1" s="1279"/>
      <c r="HDU1" s="1279"/>
      <c r="HDV1" s="1279"/>
      <c r="HDW1" s="1279"/>
      <c r="HDX1" s="1279"/>
      <c r="HDY1" s="1279"/>
      <c r="HDZ1" s="1279"/>
      <c r="HEA1" s="1279"/>
      <c r="HEB1" s="1279"/>
      <c r="HEC1" s="1279"/>
      <c r="HED1" s="1279"/>
      <c r="HEE1" s="1279"/>
      <c r="HEF1" s="1279"/>
      <c r="HEG1" s="1279"/>
      <c r="HEH1" s="1279"/>
      <c r="HEI1" s="1279"/>
      <c r="HEJ1" s="1279"/>
      <c r="HEK1" s="1279"/>
      <c r="HEL1" s="1279"/>
      <c r="HEM1" s="1279"/>
      <c r="HEN1" s="1279"/>
      <c r="HEO1" s="1279"/>
      <c r="HEP1" s="1279"/>
      <c r="HEQ1" s="1279"/>
      <c r="HER1" s="1279"/>
      <c r="HES1" s="1279"/>
      <c r="HET1" s="1279"/>
      <c r="HEU1" s="1279"/>
      <c r="HEV1" s="1279"/>
      <c r="HEW1" s="1279"/>
      <c r="HEX1" s="1279"/>
      <c r="HEY1" s="1279"/>
      <c r="HEZ1" s="1279"/>
      <c r="HFA1" s="1279"/>
      <c r="HFB1" s="1279"/>
      <c r="HFC1" s="1279"/>
      <c r="HFD1" s="1279"/>
      <c r="HFE1" s="1279"/>
      <c r="HFF1" s="1279"/>
      <c r="HFG1" s="1279"/>
      <c r="HFH1" s="1279"/>
      <c r="HFI1" s="1279"/>
      <c r="HFJ1" s="1279"/>
      <c r="HFK1" s="1279"/>
      <c r="HFL1" s="1279"/>
      <c r="HFM1" s="1279"/>
      <c r="HFN1" s="1279"/>
      <c r="HFO1" s="1279"/>
      <c r="HFP1" s="1279"/>
      <c r="HFQ1" s="1279"/>
      <c r="HFR1" s="1279"/>
      <c r="HFS1" s="1279"/>
      <c r="HFT1" s="1279"/>
      <c r="HFU1" s="1279"/>
      <c r="HFV1" s="1279"/>
      <c r="HFW1" s="1279"/>
      <c r="HFX1" s="1279"/>
      <c r="HFY1" s="1279"/>
      <c r="HFZ1" s="1279"/>
      <c r="HGA1" s="1279"/>
      <c r="HGB1" s="1279"/>
      <c r="HGC1" s="1279"/>
      <c r="HGD1" s="1279"/>
      <c r="HGE1" s="1279"/>
      <c r="HGF1" s="1279"/>
      <c r="HGG1" s="1279"/>
      <c r="HGH1" s="1279"/>
      <c r="HGI1" s="1279"/>
      <c r="HGJ1" s="1279"/>
      <c r="HGK1" s="1279"/>
      <c r="HGL1" s="1279"/>
      <c r="HGM1" s="1279"/>
      <c r="HGN1" s="1279"/>
      <c r="HGO1" s="1279"/>
      <c r="HGP1" s="1279"/>
      <c r="HGQ1" s="1279"/>
      <c r="HGR1" s="1279"/>
      <c r="HGS1" s="1279"/>
      <c r="HGT1" s="1279"/>
      <c r="HGU1" s="1279"/>
      <c r="HGV1" s="1279"/>
      <c r="HGW1" s="1279"/>
      <c r="HGX1" s="1279"/>
      <c r="HGY1" s="1279"/>
      <c r="HGZ1" s="1279"/>
      <c r="HHA1" s="1279"/>
      <c r="HHB1" s="1279"/>
      <c r="HHC1" s="1279"/>
      <c r="HHD1" s="1279"/>
      <c r="HHE1" s="1279"/>
      <c r="HHF1" s="1279"/>
      <c r="HHG1" s="1279"/>
      <c r="HHH1" s="1279"/>
      <c r="HHI1" s="1279"/>
      <c r="HHJ1" s="1279"/>
      <c r="HHK1" s="1279"/>
      <c r="HHL1" s="1279"/>
      <c r="HHM1" s="1279"/>
      <c r="HHN1" s="1279"/>
      <c r="HHO1" s="1279"/>
      <c r="HHP1" s="1279"/>
      <c r="HHQ1" s="1279"/>
      <c r="HHR1" s="1279"/>
      <c r="HHS1" s="1279"/>
      <c r="HHT1" s="1279"/>
      <c r="HHU1" s="1279"/>
      <c r="HHV1" s="1279"/>
      <c r="HHW1" s="1279"/>
      <c r="HHX1" s="1279"/>
      <c r="HHY1" s="1279"/>
      <c r="HHZ1" s="1279"/>
      <c r="HIA1" s="1279"/>
      <c r="HIB1" s="1279"/>
      <c r="HIC1" s="1279"/>
      <c r="HID1" s="1279"/>
      <c r="HIE1" s="1279"/>
      <c r="HIF1" s="1279"/>
      <c r="HIG1" s="1279"/>
      <c r="HIH1" s="1279"/>
      <c r="HII1" s="1279"/>
      <c r="HIJ1" s="1279"/>
      <c r="HIK1" s="1279"/>
      <c r="HIL1" s="1279"/>
      <c r="HIM1" s="1279"/>
      <c r="HIN1" s="1279"/>
      <c r="HIO1" s="1279"/>
      <c r="HIP1" s="1279"/>
      <c r="HIQ1" s="1279"/>
      <c r="HIR1" s="1279"/>
      <c r="HIS1" s="1279"/>
      <c r="HIT1" s="1279"/>
      <c r="HIU1" s="1279"/>
      <c r="HIV1" s="1279"/>
      <c r="HIW1" s="1279"/>
      <c r="HIX1" s="1279"/>
      <c r="HIY1" s="1279"/>
      <c r="HIZ1" s="1279"/>
      <c r="HJA1" s="1279"/>
      <c r="HJB1" s="1279"/>
      <c r="HJC1" s="1279"/>
      <c r="HJD1" s="1279"/>
      <c r="HJE1" s="1279"/>
      <c r="HJF1" s="1279"/>
      <c r="HJG1" s="1279"/>
      <c r="HJH1" s="1279"/>
      <c r="HJI1" s="1279"/>
      <c r="HJJ1" s="1279"/>
      <c r="HJK1" s="1279"/>
      <c r="HJL1" s="1279"/>
      <c r="HJM1" s="1279"/>
      <c r="HJN1" s="1279"/>
      <c r="HJO1" s="1279"/>
      <c r="HJP1" s="1279"/>
      <c r="HJQ1" s="1279"/>
      <c r="HJR1" s="1279"/>
      <c r="HJS1" s="1279"/>
      <c r="HJT1" s="1279"/>
      <c r="HJU1" s="1279"/>
      <c r="HJV1" s="1279"/>
      <c r="HJW1" s="1279"/>
      <c r="HJX1" s="1279"/>
      <c r="HJY1" s="1279"/>
      <c r="HJZ1" s="1279"/>
      <c r="HKA1" s="1279"/>
      <c r="HKB1" s="1279"/>
      <c r="HKC1" s="1279"/>
      <c r="HKD1" s="1279"/>
      <c r="HKE1" s="1279"/>
      <c r="HKF1" s="1279"/>
      <c r="HKG1" s="1279"/>
      <c r="HKH1" s="1279"/>
      <c r="HKI1" s="1279"/>
      <c r="HKJ1" s="1279"/>
      <c r="HKK1" s="1279"/>
      <c r="HKL1" s="1279"/>
      <c r="HKM1" s="1279"/>
      <c r="HKN1" s="1279"/>
      <c r="HKO1" s="1279"/>
      <c r="HKP1" s="1279"/>
      <c r="HKQ1" s="1279"/>
      <c r="HKR1" s="1279"/>
      <c r="HKS1" s="1279"/>
      <c r="HKT1" s="1279"/>
      <c r="HKU1" s="1279"/>
      <c r="HKV1" s="1279"/>
      <c r="HKW1" s="1279"/>
      <c r="HKX1" s="1279"/>
      <c r="HKY1" s="1279"/>
      <c r="HKZ1" s="1279"/>
      <c r="HLA1" s="1279"/>
      <c r="HLB1" s="1279"/>
      <c r="HLC1" s="1279"/>
      <c r="HLD1" s="1279"/>
      <c r="HLE1" s="1279"/>
      <c r="HLF1" s="1279"/>
      <c r="HLG1" s="1279"/>
      <c r="HLH1" s="1279"/>
      <c r="HLI1" s="1279"/>
      <c r="HLJ1" s="1279"/>
      <c r="HLK1" s="1279"/>
      <c r="HLL1" s="1279"/>
      <c r="HLM1" s="1279"/>
      <c r="HLN1" s="1279"/>
      <c r="HLO1" s="1279"/>
      <c r="HLP1" s="1279"/>
      <c r="HLQ1" s="1279"/>
      <c r="HLR1" s="1279"/>
      <c r="HLS1" s="1279"/>
      <c r="HLT1" s="1279"/>
      <c r="HLU1" s="1279"/>
      <c r="HLV1" s="1279"/>
      <c r="HLW1" s="1279"/>
      <c r="HLX1" s="1279"/>
      <c r="HLY1" s="1279"/>
      <c r="HLZ1" s="1279"/>
      <c r="HMA1" s="1279"/>
      <c r="HMB1" s="1279"/>
      <c r="HMC1" s="1279"/>
      <c r="HMD1" s="1279"/>
      <c r="HME1" s="1279"/>
      <c r="HMF1" s="1279"/>
      <c r="HMG1" s="1279"/>
      <c r="HMH1" s="1279"/>
      <c r="HMI1" s="1279"/>
      <c r="HMJ1" s="1279"/>
      <c r="HMK1" s="1279"/>
      <c r="HML1" s="1279"/>
      <c r="HMM1" s="1279"/>
      <c r="HMN1" s="1279"/>
      <c r="HMO1" s="1279"/>
      <c r="HMP1" s="1279"/>
      <c r="HMQ1" s="1279"/>
      <c r="HMR1" s="1279"/>
      <c r="HMS1" s="1279"/>
      <c r="HMT1" s="1279"/>
      <c r="HMU1" s="1279"/>
      <c r="HMV1" s="1279"/>
      <c r="HMW1" s="1279"/>
      <c r="HMX1" s="1279"/>
      <c r="HMY1" s="1279"/>
      <c r="HMZ1" s="1279"/>
      <c r="HNA1" s="1279"/>
      <c r="HNB1" s="1279"/>
      <c r="HNC1" s="1279"/>
      <c r="HND1" s="1279"/>
      <c r="HNE1" s="1279"/>
      <c r="HNF1" s="1279"/>
      <c r="HNG1" s="1279"/>
      <c r="HNH1" s="1279"/>
      <c r="HNI1" s="1279"/>
      <c r="HNJ1" s="1279"/>
      <c r="HNK1" s="1279"/>
      <c r="HNL1" s="1279"/>
      <c r="HNM1" s="1279"/>
      <c r="HNN1" s="1279"/>
      <c r="HNO1" s="1279"/>
      <c r="HNP1" s="1279"/>
      <c r="HNQ1" s="1279"/>
      <c r="HNR1" s="1279"/>
      <c r="HNS1" s="1279"/>
      <c r="HNT1" s="1279"/>
      <c r="HNU1" s="1279"/>
      <c r="HNV1" s="1279"/>
      <c r="HNW1" s="1279"/>
      <c r="HNX1" s="1279"/>
      <c r="HNY1" s="1279"/>
      <c r="HNZ1" s="1279"/>
      <c r="HOA1" s="1279"/>
      <c r="HOB1" s="1279"/>
      <c r="HOC1" s="1279"/>
      <c r="HOD1" s="1279"/>
      <c r="HOE1" s="1279"/>
      <c r="HOF1" s="1279"/>
      <c r="HOG1" s="1279"/>
      <c r="HOH1" s="1279"/>
      <c r="HOI1" s="1279"/>
      <c r="HOJ1" s="1279"/>
      <c r="HOK1" s="1279"/>
      <c r="HOL1" s="1279"/>
      <c r="HOM1" s="1279"/>
      <c r="HON1" s="1279"/>
      <c r="HOO1" s="1279"/>
      <c r="HOP1" s="1279"/>
      <c r="HOQ1" s="1279"/>
      <c r="HOR1" s="1279"/>
      <c r="HOS1" s="1279"/>
      <c r="HOT1" s="1279"/>
      <c r="HOU1" s="1279"/>
      <c r="HOV1" s="1279"/>
      <c r="HOW1" s="1279"/>
      <c r="HOX1" s="1279"/>
      <c r="HOY1" s="1279"/>
      <c r="HOZ1" s="1279"/>
      <c r="HPA1" s="1279"/>
      <c r="HPB1" s="1279"/>
      <c r="HPC1" s="1279"/>
      <c r="HPD1" s="1279"/>
      <c r="HPE1" s="1279"/>
      <c r="HPF1" s="1279"/>
      <c r="HPG1" s="1279"/>
      <c r="HPH1" s="1279"/>
      <c r="HPI1" s="1279"/>
      <c r="HPJ1" s="1279"/>
      <c r="HPK1" s="1279"/>
      <c r="HPL1" s="1279"/>
      <c r="HPM1" s="1279"/>
      <c r="HPN1" s="1279"/>
      <c r="HPO1" s="1279"/>
      <c r="HPP1" s="1279"/>
      <c r="HPQ1" s="1279"/>
      <c r="HPR1" s="1279"/>
      <c r="HPS1" s="1279"/>
      <c r="HPT1" s="1279"/>
      <c r="HPU1" s="1279"/>
      <c r="HPV1" s="1279"/>
      <c r="HPW1" s="1279"/>
      <c r="HPX1" s="1279"/>
      <c r="HPY1" s="1279"/>
      <c r="HPZ1" s="1279"/>
      <c r="HQA1" s="1279"/>
      <c r="HQB1" s="1279"/>
      <c r="HQC1" s="1279"/>
      <c r="HQD1" s="1279"/>
      <c r="HQE1" s="1279"/>
      <c r="HQF1" s="1279"/>
      <c r="HQG1" s="1279"/>
      <c r="HQH1" s="1279"/>
      <c r="HQI1" s="1279"/>
      <c r="HQJ1" s="1279"/>
      <c r="HQK1" s="1279"/>
      <c r="HQL1" s="1279"/>
      <c r="HQM1" s="1279"/>
      <c r="HQN1" s="1279"/>
      <c r="HQO1" s="1279"/>
      <c r="HQP1" s="1279"/>
      <c r="HQQ1" s="1279"/>
      <c r="HQR1" s="1279"/>
      <c r="HQS1" s="1279"/>
      <c r="HQT1" s="1279"/>
      <c r="HQU1" s="1279"/>
      <c r="HQV1" s="1279"/>
      <c r="HQW1" s="1279"/>
      <c r="HQX1" s="1279"/>
      <c r="HQY1" s="1279"/>
      <c r="HQZ1" s="1279"/>
      <c r="HRA1" s="1279"/>
      <c r="HRB1" s="1279"/>
      <c r="HRC1" s="1279"/>
      <c r="HRD1" s="1279"/>
      <c r="HRE1" s="1279"/>
      <c r="HRF1" s="1279"/>
      <c r="HRG1" s="1279"/>
      <c r="HRH1" s="1279"/>
      <c r="HRI1" s="1279"/>
      <c r="HRJ1" s="1279"/>
      <c r="HRK1" s="1279"/>
      <c r="HRL1" s="1279"/>
      <c r="HRM1" s="1279"/>
      <c r="HRN1" s="1279"/>
      <c r="HRO1" s="1279"/>
      <c r="HRP1" s="1279"/>
      <c r="HRQ1" s="1279"/>
      <c r="HRR1" s="1279"/>
      <c r="HRS1" s="1279"/>
      <c r="HRT1" s="1279"/>
      <c r="HRU1" s="1279"/>
      <c r="HRV1" s="1279"/>
      <c r="HRW1" s="1279"/>
      <c r="HRX1" s="1279"/>
      <c r="HRY1" s="1279"/>
      <c r="HRZ1" s="1279"/>
      <c r="HSA1" s="1279"/>
      <c r="HSB1" s="1279"/>
      <c r="HSC1" s="1279"/>
      <c r="HSD1" s="1279"/>
      <c r="HSE1" s="1279"/>
      <c r="HSF1" s="1279"/>
      <c r="HSG1" s="1279"/>
      <c r="HSH1" s="1279"/>
      <c r="HSI1" s="1279"/>
      <c r="HSJ1" s="1279"/>
      <c r="HSK1" s="1279"/>
      <c r="HSL1" s="1279"/>
      <c r="HSM1" s="1279"/>
      <c r="HSN1" s="1279"/>
      <c r="HSO1" s="1279"/>
      <c r="HSP1" s="1279"/>
      <c r="HSQ1" s="1279"/>
      <c r="HSR1" s="1279"/>
      <c r="HSS1" s="1279"/>
      <c r="HST1" s="1279"/>
      <c r="HSU1" s="1279"/>
      <c r="HSV1" s="1279"/>
      <c r="HSW1" s="1279"/>
      <c r="HSX1" s="1279"/>
      <c r="HSY1" s="1279"/>
      <c r="HSZ1" s="1279"/>
      <c r="HTA1" s="1279"/>
      <c r="HTB1" s="1279"/>
      <c r="HTC1" s="1279"/>
      <c r="HTD1" s="1279"/>
      <c r="HTE1" s="1279"/>
      <c r="HTF1" s="1279"/>
      <c r="HTG1" s="1279"/>
      <c r="HTH1" s="1279"/>
      <c r="HTI1" s="1279"/>
      <c r="HTJ1" s="1279"/>
      <c r="HTK1" s="1279"/>
      <c r="HTL1" s="1279"/>
      <c r="HTM1" s="1279"/>
      <c r="HTN1" s="1279"/>
      <c r="HTO1" s="1279"/>
      <c r="HTP1" s="1279"/>
      <c r="HTQ1" s="1279"/>
      <c r="HTR1" s="1279"/>
      <c r="HTS1" s="1279"/>
      <c r="HTT1" s="1279"/>
      <c r="HTU1" s="1279"/>
      <c r="HTV1" s="1279"/>
      <c r="HTW1" s="1279"/>
      <c r="HTX1" s="1279"/>
      <c r="HTY1" s="1279"/>
      <c r="HTZ1" s="1279"/>
      <c r="HUA1" s="1279"/>
      <c r="HUB1" s="1279"/>
      <c r="HUC1" s="1279"/>
      <c r="HUD1" s="1279"/>
      <c r="HUE1" s="1279"/>
      <c r="HUF1" s="1279"/>
      <c r="HUG1" s="1279"/>
      <c r="HUH1" s="1279"/>
      <c r="HUI1" s="1279"/>
      <c r="HUJ1" s="1279"/>
      <c r="HUK1" s="1279"/>
      <c r="HUL1" s="1279"/>
      <c r="HUM1" s="1279"/>
      <c r="HUN1" s="1279"/>
      <c r="HUO1" s="1279"/>
      <c r="HUP1" s="1279"/>
      <c r="HUQ1" s="1279"/>
      <c r="HUR1" s="1279"/>
      <c r="HUS1" s="1279"/>
      <c r="HUT1" s="1279"/>
      <c r="HUU1" s="1279"/>
      <c r="HUV1" s="1279"/>
      <c r="HUW1" s="1279"/>
      <c r="HUX1" s="1279"/>
      <c r="HUY1" s="1279"/>
      <c r="HUZ1" s="1279"/>
      <c r="HVA1" s="1279"/>
      <c r="HVB1" s="1279"/>
      <c r="HVC1" s="1279"/>
      <c r="HVD1" s="1279"/>
      <c r="HVE1" s="1279"/>
      <c r="HVF1" s="1279"/>
      <c r="HVG1" s="1279"/>
      <c r="HVH1" s="1279"/>
      <c r="HVI1" s="1279"/>
      <c r="HVJ1" s="1279"/>
      <c r="HVK1" s="1279"/>
      <c r="HVL1" s="1279"/>
      <c r="HVM1" s="1279"/>
      <c r="HVN1" s="1279"/>
      <c r="HVO1" s="1279"/>
      <c r="HVP1" s="1279"/>
      <c r="HVQ1" s="1279"/>
      <c r="HVR1" s="1279"/>
      <c r="HVS1" s="1279"/>
      <c r="HVT1" s="1279"/>
      <c r="HVU1" s="1279"/>
      <c r="HVV1" s="1279"/>
      <c r="HVW1" s="1279"/>
      <c r="HVX1" s="1279"/>
      <c r="HVY1" s="1279"/>
      <c r="HVZ1" s="1279"/>
      <c r="HWA1" s="1279"/>
      <c r="HWB1" s="1279"/>
      <c r="HWC1" s="1279"/>
      <c r="HWD1" s="1279"/>
      <c r="HWE1" s="1279"/>
      <c r="HWF1" s="1279"/>
      <c r="HWG1" s="1279"/>
      <c r="HWH1" s="1279"/>
      <c r="HWI1" s="1279"/>
      <c r="HWJ1" s="1279"/>
      <c r="HWK1" s="1279"/>
      <c r="HWL1" s="1279"/>
      <c r="HWM1" s="1279"/>
      <c r="HWN1" s="1279"/>
      <c r="HWO1" s="1279"/>
      <c r="HWP1" s="1279"/>
      <c r="HWQ1" s="1279"/>
      <c r="HWR1" s="1279"/>
      <c r="HWS1" s="1279"/>
      <c r="HWT1" s="1279"/>
      <c r="HWU1" s="1279"/>
      <c r="HWV1" s="1279"/>
      <c r="HWW1" s="1279"/>
      <c r="HWX1" s="1279"/>
      <c r="HWY1" s="1279"/>
      <c r="HWZ1" s="1279"/>
      <c r="HXA1" s="1279"/>
      <c r="HXB1" s="1279"/>
      <c r="HXC1" s="1279"/>
      <c r="HXD1" s="1279"/>
      <c r="HXE1" s="1279"/>
      <c r="HXF1" s="1279"/>
      <c r="HXG1" s="1279"/>
      <c r="HXH1" s="1279"/>
      <c r="HXI1" s="1279"/>
      <c r="HXJ1" s="1279"/>
      <c r="HXK1" s="1279"/>
      <c r="HXL1" s="1279"/>
      <c r="HXM1" s="1279"/>
      <c r="HXN1" s="1279"/>
      <c r="HXO1" s="1279"/>
      <c r="HXP1" s="1279"/>
      <c r="HXQ1" s="1279"/>
      <c r="HXR1" s="1279"/>
      <c r="HXS1" s="1279"/>
      <c r="HXT1" s="1279"/>
      <c r="HXU1" s="1279"/>
      <c r="HXV1" s="1279"/>
      <c r="HXW1" s="1279"/>
      <c r="HXX1" s="1279"/>
      <c r="HXY1" s="1279"/>
      <c r="HXZ1" s="1279"/>
      <c r="HYA1" s="1279"/>
      <c r="HYB1" s="1279"/>
      <c r="HYC1" s="1279"/>
      <c r="HYD1" s="1279"/>
      <c r="HYE1" s="1279"/>
      <c r="HYF1" s="1279"/>
      <c r="HYG1" s="1279"/>
      <c r="HYH1" s="1279"/>
      <c r="HYI1" s="1279"/>
      <c r="HYJ1" s="1279"/>
      <c r="HYK1" s="1279"/>
      <c r="HYL1" s="1279"/>
      <c r="HYM1" s="1279"/>
      <c r="HYN1" s="1279"/>
      <c r="HYO1" s="1279"/>
      <c r="HYP1" s="1279"/>
      <c r="HYQ1" s="1279"/>
      <c r="HYR1" s="1279"/>
      <c r="HYS1" s="1279"/>
      <c r="HYT1" s="1279"/>
      <c r="HYU1" s="1279"/>
      <c r="HYV1" s="1279"/>
      <c r="HYW1" s="1279"/>
      <c r="HYX1" s="1279"/>
      <c r="HYY1" s="1279"/>
      <c r="HYZ1" s="1279"/>
      <c r="HZA1" s="1279"/>
      <c r="HZB1" s="1279"/>
      <c r="HZC1" s="1279"/>
      <c r="HZD1" s="1279"/>
      <c r="HZE1" s="1279"/>
      <c r="HZF1" s="1279"/>
      <c r="HZG1" s="1279"/>
      <c r="HZH1" s="1279"/>
      <c r="HZI1" s="1279"/>
      <c r="HZJ1" s="1279"/>
      <c r="HZK1" s="1279"/>
      <c r="HZL1" s="1279"/>
      <c r="HZM1" s="1279"/>
      <c r="HZN1" s="1279"/>
      <c r="HZO1" s="1279"/>
      <c r="HZP1" s="1279"/>
      <c r="HZQ1" s="1279"/>
      <c r="HZR1" s="1279"/>
      <c r="HZS1" s="1279"/>
      <c r="HZT1" s="1279"/>
      <c r="HZU1" s="1279"/>
      <c r="HZV1" s="1279"/>
      <c r="HZW1" s="1279"/>
      <c r="HZX1" s="1279"/>
      <c r="HZY1" s="1279"/>
      <c r="HZZ1" s="1279"/>
      <c r="IAA1" s="1279"/>
      <c r="IAB1" s="1279"/>
      <c r="IAC1" s="1279"/>
      <c r="IAD1" s="1279"/>
      <c r="IAE1" s="1279"/>
      <c r="IAF1" s="1279"/>
      <c r="IAG1" s="1279"/>
      <c r="IAH1" s="1279"/>
      <c r="IAI1" s="1279"/>
      <c r="IAJ1" s="1279"/>
      <c r="IAK1" s="1279"/>
      <c r="IAL1" s="1279"/>
      <c r="IAM1" s="1279"/>
      <c r="IAN1" s="1279"/>
      <c r="IAO1" s="1279"/>
      <c r="IAP1" s="1279"/>
      <c r="IAQ1" s="1279"/>
      <c r="IAR1" s="1279"/>
      <c r="IAS1" s="1279"/>
      <c r="IAT1" s="1279"/>
      <c r="IAU1" s="1279"/>
      <c r="IAV1" s="1279"/>
      <c r="IAW1" s="1279"/>
      <c r="IAX1" s="1279"/>
      <c r="IAY1" s="1279"/>
      <c r="IAZ1" s="1279"/>
      <c r="IBA1" s="1279"/>
      <c r="IBB1" s="1279"/>
      <c r="IBC1" s="1279"/>
      <c r="IBD1" s="1279"/>
      <c r="IBE1" s="1279"/>
      <c r="IBF1" s="1279"/>
      <c r="IBG1" s="1279"/>
      <c r="IBH1" s="1279"/>
      <c r="IBI1" s="1279"/>
      <c r="IBJ1" s="1279"/>
      <c r="IBK1" s="1279"/>
      <c r="IBL1" s="1279"/>
      <c r="IBM1" s="1279"/>
      <c r="IBN1" s="1279"/>
      <c r="IBO1" s="1279"/>
      <c r="IBP1" s="1279"/>
      <c r="IBQ1" s="1279"/>
      <c r="IBR1" s="1279"/>
      <c r="IBS1" s="1279"/>
      <c r="IBT1" s="1279"/>
      <c r="IBU1" s="1279"/>
      <c r="IBV1" s="1279"/>
      <c r="IBW1" s="1279"/>
      <c r="IBX1" s="1279"/>
      <c r="IBY1" s="1279"/>
      <c r="IBZ1" s="1279"/>
      <c r="ICA1" s="1279"/>
      <c r="ICB1" s="1279"/>
      <c r="ICC1" s="1279"/>
      <c r="ICD1" s="1279"/>
      <c r="ICE1" s="1279"/>
      <c r="ICF1" s="1279"/>
      <c r="ICG1" s="1279"/>
      <c r="ICH1" s="1279"/>
      <c r="ICI1" s="1279"/>
      <c r="ICJ1" s="1279"/>
      <c r="ICK1" s="1279"/>
      <c r="ICL1" s="1279"/>
      <c r="ICM1" s="1279"/>
      <c r="ICN1" s="1279"/>
      <c r="ICO1" s="1279"/>
      <c r="ICP1" s="1279"/>
      <c r="ICQ1" s="1279"/>
      <c r="ICR1" s="1279"/>
      <c r="ICS1" s="1279"/>
      <c r="ICT1" s="1279"/>
      <c r="ICU1" s="1279"/>
      <c r="ICV1" s="1279"/>
      <c r="ICW1" s="1279"/>
      <c r="ICX1" s="1279"/>
      <c r="ICY1" s="1279"/>
      <c r="ICZ1" s="1279"/>
      <c r="IDA1" s="1279"/>
      <c r="IDB1" s="1279"/>
      <c r="IDC1" s="1279"/>
      <c r="IDD1" s="1279"/>
      <c r="IDE1" s="1279"/>
      <c r="IDF1" s="1279"/>
      <c r="IDG1" s="1279"/>
      <c r="IDH1" s="1279"/>
      <c r="IDI1" s="1279"/>
      <c r="IDJ1" s="1279"/>
      <c r="IDK1" s="1279"/>
      <c r="IDL1" s="1279"/>
      <c r="IDM1" s="1279"/>
      <c r="IDN1" s="1279"/>
      <c r="IDO1" s="1279"/>
      <c r="IDP1" s="1279"/>
      <c r="IDQ1" s="1279"/>
      <c r="IDR1" s="1279"/>
      <c r="IDS1" s="1279"/>
      <c r="IDT1" s="1279"/>
      <c r="IDU1" s="1279"/>
      <c r="IDV1" s="1279"/>
      <c r="IDW1" s="1279"/>
      <c r="IDX1" s="1279"/>
      <c r="IDY1" s="1279"/>
      <c r="IDZ1" s="1279"/>
      <c r="IEA1" s="1279"/>
      <c r="IEB1" s="1279"/>
      <c r="IEC1" s="1279"/>
      <c r="IED1" s="1279"/>
      <c r="IEE1" s="1279"/>
      <c r="IEF1" s="1279"/>
      <c r="IEG1" s="1279"/>
      <c r="IEH1" s="1279"/>
      <c r="IEI1" s="1279"/>
      <c r="IEJ1" s="1279"/>
      <c r="IEK1" s="1279"/>
      <c r="IEL1" s="1279"/>
      <c r="IEM1" s="1279"/>
      <c r="IEN1" s="1279"/>
      <c r="IEO1" s="1279"/>
      <c r="IEP1" s="1279"/>
      <c r="IEQ1" s="1279"/>
      <c r="IER1" s="1279"/>
      <c r="IES1" s="1279"/>
      <c r="IET1" s="1279"/>
      <c r="IEU1" s="1279"/>
      <c r="IEV1" s="1279"/>
      <c r="IEW1" s="1279"/>
      <c r="IEX1" s="1279"/>
      <c r="IEY1" s="1279"/>
      <c r="IEZ1" s="1279"/>
      <c r="IFA1" s="1279"/>
      <c r="IFB1" s="1279"/>
      <c r="IFC1" s="1279"/>
      <c r="IFD1" s="1279"/>
      <c r="IFE1" s="1279"/>
      <c r="IFF1" s="1279"/>
      <c r="IFG1" s="1279"/>
      <c r="IFH1" s="1279"/>
      <c r="IFI1" s="1279"/>
      <c r="IFJ1" s="1279"/>
      <c r="IFK1" s="1279"/>
      <c r="IFL1" s="1279"/>
      <c r="IFM1" s="1279"/>
      <c r="IFN1" s="1279"/>
      <c r="IFO1" s="1279"/>
      <c r="IFP1" s="1279"/>
      <c r="IFQ1" s="1279"/>
      <c r="IFR1" s="1279"/>
      <c r="IFS1" s="1279"/>
      <c r="IFT1" s="1279"/>
      <c r="IFU1" s="1279"/>
      <c r="IFV1" s="1279"/>
      <c r="IFW1" s="1279"/>
      <c r="IFX1" s="1279"/>
      <c r="IFY1" s="1279"/>
      <c r="IFZ1" s="1279"/>
      <c r="IGA1" s="1279"/>
      <c r="IGB1" s="1279"/>
      <c r="IGC1" s="1279"/>
      <c r="IGD1" s="1279"/>
      <c r="IGE1" s="1279"/>
      <c r="IGF1" s="1279"/>
      <c r="IGG1" s="1279"/>
      <c r="IGH1" s="1279"/>
      <c r="IGI1" s="1279"/>
      <c r="IGJ1" s="1279"/>
      <c r="IGK1" s="1279"/>
      <c r="IGL1" s="1279"/>
      <c r="IGM1" s="1279"/>
      <c r="IGN1" s="1279"/>
      <c r="IGO1" s="1279"/>
      <c r="IGP1" s="1279"/>
      <c r="IGQ1" s="1279"/>
      <c r="IGR1" s="1279"/>
      <c r="IGS1" s="1279"/>
      <c r="IGT1" s="1279"/>
      <c r="IGU1" s="1279"/>
      <c r="IGV1" s="1279"/>
      <c r="IGW1" s="1279"/>
      <c r="IGX1" s="1279"/>
      <c r="IGY1" s="1279"/>
      <c r="IGZ1" s="1279"/>
      <c r="IHA1" s="1279"/>
      <c r="IHB1" s="1279"/>
      <c r="IHC1" s="1279"/>
      <c r="IHD1" s="1279"/>
      <c r="IHE1" s="1279"/>
      <c r="IHF1" s="1279"/>
      <c r="IHG1" s="1279"/>
      <c r="IHH1" s="1279"/>
      <c r="IHI1" s="1279"/>
      <c r="IHJ1" s="1279"/>
      <c r="IHK1" s="1279"/>
      <c r="IHL1" s="1279"/>
      <c r="IHM1" s="1279"/>
      <c r="IHN1" s="1279"/>
      <c r="IHO1" s="1279"/>
      <c r="IHP1" s="1279"/>
      <c r="IHQ1" s="1279"/>
      <c r="IHR1" s="1279"/>
      <c r="IHS1" s="1279"/>
      <c r="IHT1" s="1279"/>
      <c r="IHU1" s="1279"/>
      <c r="IHV1" s="1279"/>
      <c r="IHW1" s="1279"/>
      <c r="IHX1" s="1279"/>
      <c r="IHY1" s="1279"/>
      <c r="IHZ1" s="1279"/>
      <c r="IIA1" s="1279"/>
      <c r="IIB1" s="1279"/>
      <c r="IIC1" s="1279"/>
      <c r="IID1" s="1279"/>
      <c r="IIE1" s="1279"/>
      <c r="IIF1" s="1279"/>
      <c r="IIG1" s="1279"/>
      <c r="IIH1" s="1279"/>
      <c r="III1" s="1279"/>
      <c r="IIJ1" s="1279"/>
      <c r="IIK1" s="1279"/>
      <c r="IIL1" s="1279"/>
      <c r="IIM1" s="1279"/>
      <c r="IIN1" s="1279"/>
      <c r="IIO1" s="1279"/>
      <c r="IIP1" s="1279"/>
      <c r="IIQ1" s="1279"/>
      <c r="IIR1" s="1279"/>
      <c r="IIS1" s="1279"/>
      <c r="IIT1" s="1279"/>
      <c r="IIU1" s="1279"/>
      <c r="IIV1" s="1279"/>
      <c r="IIW1" s="1279"/>
      <c r="IIX1" s="1279"/>
      <c r="IIY1" s="1279"/>
      <c r="IIZ1" s="1279"/>
      <c r="IJA1" s="1279"/>
      <c r="IJB1" s="1279"/>
      <c r="IJC1" s="1279"/>
      <c r="IJD1" s="1279"/>
      <c r="IJE1" s="1279"/>
      <c r="IJF1" s="1279"/>
      <c r="IJG1" s="1279"/>
      <c r="IJH1" s="1279"/>
      <c r="IJI1" s="1279"/>
      <c r="IJJ1" s="1279"/>
      <c r="IJK1" s="1279"/>
      <c r="IJL1" s="1279"/>
      <c r="IJM1" s="1279"/>
      <c r="IJN1" s="1279"/>
      <c r="IJO1" s="1279"/>
      <c r="IJP1" s="1279"/>
      <c r="IJQ1" s="1279"/>
      <c r="IJR1" s="1279"/>
      <c r="IJS1" s="1279"/>
      <c r="IJT1" s="1279"/>
      <c r="IJU1" s="1279"/>
      <c r="IJV1" s="1279"/>
      <c r="IJW1" s="1279"/>
      <c r="IJX1" s="1279"/>
      <c r="IJY1" s="1279"/>
      <c r="IJZ1" s="1279"/>
      <c r="IKA1" s="1279"/>
      <c r="IKB1" s="1279"/>
      <c r="IKC1" s="1279"/>
      <c r="IKD1" s="1279"/>
      <c r="IKE1" s="1279"/>
      <c r="IKF1" s="1279"/>
      <c r="IKG1" s="1279"/>
      <c r="IKH1" s="1279"/>
      <c r="IKI1" s="1279"/>
      <c r="IKJ1" s="1279"/>
      <c r="IKK1" s="1279"/>
      <c r="IKL1" s="1279"/>
      <c r="IKM1" s="1279"/>
      <c r="IKN1" s="1279"/>
      <c r="IKO1" s="1279"/>
      <c r="IKP1" s="1279"/>
      <c r="IKQ1" s="1279"/>
      <c r="IKR1" s="1279"/>
      <c r="IKS1" s="1279"/>
      <c r="IKT1" s="1279"/>
      <c r="IKU1" s="1279"/>
      <c r="IKV1" s="1279"/>
      <c r="IKW1" s="1279"/>
      <c r="IKX1" s="1279"/>
      <c r="IKY1" s="1279"/>
      <c r="IKZ1" s="1279"/>
      <c r="ILA1" s="1279"/>
      <c r="ILB1" s="1279"/>
      <c r="ILC1" s="1279"/>
      <c r="ILD1" s="1279"/>
      <c r="ILE1" s="1279"/>
      <c r="ILF1" s="1279"/>
      <c r="ILG1" s="1279"/>
      <c r="ILH1" s="1279"/>
      <c r="ILI1" s="1279"/>
      <c r="ILJ1" s="1279"/>
      <c r="ILK1" s="1279"/>
      <c r="ILL1" s="1279"/>
      <c r="ILM1" s="1279"/>
      <c r="ILN1" s="1279"/>
      <c r="ILO1" s="1279"/>
      <c r="ILP1" s="1279"/>
      <c r="ILQ1" s="1279"/>
      <c r="ILR1" s="1279"/>
      <c r="ILS1" s="1279"/>
      <c r="ILT1" s="1279"/>
      <c r="ILU1" s="1279"/>
      <c r="ILV1" s="1279"/>
      <c r="ILW1" s="1279"/>
      <c r="ILX1" s="1279"/>
      <c r="ILY1" s="1279"/>
      <c r="ILZ1" s="1279"/>
      <c r="IMA1" s="1279"/>
      <c r="IMB1" s="1279"/>
      <c r="IMC1" s="1279"/>
      <c r="IMD1" s="1279"/>
      <c r="IME1" s="1279"/>
      <c r="IMF1" s="1279"/>
      <c r="IMG1" s="1279"/>
      <c r="IMH1" s="1279"/>
      <c r="IMI1" s="1279"/>
      <c r="IMJ1" s="1279"/>
      <c r="IMK1" s="1279"/>
      <c r="IML1" s="1279"/>
      <c r="IMM1" s="1279"/>
      <c r="IMN1" s="1279"/>
      <c r="IMO1" s="1279"/>
      <c r="IMP1" s="1279"/>
      <c r="IMQ1" s="1279"/>
      <c r="IMR1" s="1279"/>
      <c r="IMS1" s="1279"/>
      <c r="IMT1" s="1279"/>
      <c r="IMU1" s="1279"/>
      <c r="IMV1" s="1279"/>
      <c r="IMW1" s="1279"/>
      <c r="IMX1" s="1279"/>
      <c r="IMY1" s="1279"/>
      <c r="IMZ1" s="1279"/>
      <c r="INA1" s="1279"/>
      <c r="INB1" s="1279"/>
      <c r="INC1" s="1279"/>
      <c r="IND1" s="1279"/>
      <c r="INE1" s="1279"/>
      <c r="INF1" s="1279"/>
      <c r="ING1" s="1279"/>
      <c r="INH1" s="1279"/>
      <c r="INI1" s="1279"/>
      <c r="INJ1" s="1279"/>
      <c r="INK1" s="1279"/>
      <c r="INL1" s="1279"/>
      <c r="INM1" s="1279"/>
      <c r="INN1" s="1279"/>
      <c r="INO1" s="1279"/>
      <c r="INP1" s="1279"/>
      <c r="INQ1" s="1279"/>
      <c r="INR1" s="1279"/>
      <c r="INS1" s="1279"/>
      <c r="INT1" s="1279"/>
      <c r="INU1" s="1279"/>
      <c r="INV1" s="1279"/>
      <c r="INW1" s="1279"/>
      <c r="INX1" s="1279"/>
      <c r="INY1" s="1279"/>
      <c r="INZ1" s="1279"/>
      <c r="IOA1" s="1279"/>
      <c r="IOB1" s="1279"/>
      <c r="IOC1" s="1279"/>
      <c r="IOD1" s="1279"/>
      <c r="IOE1" s="1279"/>
      <c r="IOF1" s="1279"/>
      <c r="IOG1" s="1279"/>
      <c r="IOH1" s="1279"/>
      <c r="IOI1" s="1279"/>
      <c r="IOJ1" s="1279"/>
      <c r="IOK1" s="1279"/>
      <c r="IOL1" s="1279"/>
      <c r="IOM1" s="1279"/>
      <c r="ION1" s="1279"/>
      <c r="IOO1" s="1279"/>
      <c r="IOP1" s="1279"/>
      <c r="IOQ1" s="1279"/>
      <c r="IOR1" s="1279"/>
      <c r="IOS1" s="1279"/>
      <c r="IOT1" s="1279"/>
      <c r="IOU1" s="1279"/>
      <c r="IOV1" s="1279"/>
      <c r="IOW1" s="1279"/>
      <c r="IOX1" s="1279"/>
      <c r="IOY1" s="1279"/>
      <c r="IOZ1" s="1279"/>
      <c r="IPA1" s="1279"/>
      <c r="IPB1" s="1279"/>
      <c r="IPC1" s="1279"/>
      <c r="IPD1" s="1279"/>
      <c r="IPE1" s="1279"/>
      <c r="IPF1" s="1279"/>
      <c r="IPG1" s="1279"/>
      <c r="IPH1" s="1279"/>
      <c r="IPI1" s="1279"/>
      <c r="IPJ1" s="1279"/>
      <c r="IPK1" s="1279"/>
      <c r="IPL1" s="1279"/>
      <c r="IPM1" s="1279"/>
      <c r="IPN1" s="1279"/>
      <c r="IPO1" s="1279"/>
      <c r="IPP1" s="1279"/>
      <c r="IPQ1" s="1279"/>
      <c r="IPR1" s="1279"/>
      <c r="IPS1" s="1279"/>
      <c r="IPT1" s="1279"/>
      <c r="IPU1" s="1279"/>
      <c r="IPV1" s="1279"/>
      <c r="IPW1" s="1279"/>
      <c r="IPX1" s="1279"/>
      <c r="IPY1" s="1279"/>
      <c r="IPZ1" s="1279"/>
      <c r="IQA1" s="1279"/>
      <c r="IQB1" s="1279"/>
      <c r="IQC1" s="1279"/>
      <c r="IQD1" s="1279"/>
      <c r="IQE1" s="1279"/>
      <c r="IQF1" s="1279"/>
      <c r="IQG1" s="1279"/>
      <c r="IQH1" s="1279"/>
      <c r="IQI1" s="1279"/>
      <c r="IQJ1" s="1279"/>
      <c r="IQK1" s="1279"/>
      <c r="IQL1" s="1279"/>
      <c r="IQM1" s="1279"/>
      <c r="IQN1" s="1279"/>
      <c r="IQO1" s="1279"/>
      <c r="IQP1" s="1279"/>
      <c r="IQQ1" s="1279"/>
      <c r="IQR1" s="1279"/>
      <c r="IQS1" s="1279"/>
      <c r="IQT1" s="1279"/>
      <c r="IQU1" s="1279"/>
      <c r="IQV1" s="1279"/>
      <c r="IQW1" s="1279"/>
      <c r="IQX1" s="1279"/>
      <c r="IQY1" s="1279"/>
      <c r="IQZ1" s="1279"/>
      <c r="IRA1" s="1279"/>
      <c r="IRB1" s="1279"/>
      <c r="IRC1" s="1279"/>
      <c r="IRD1" s="1279"/>
      <c r="IRE1" s="1279"/>
      <c r="IRF1" s="1279"/>
      <c r="IRG1" s="1279"/>
      <c r="IRH1" s="1279"/>
      <c r="IRI1" s="1279"/>
      <c r="IRJ1" s="1279"/>
      <c r="IRK1" s="1279"/>
      <c r="IRL1" s="1279"/>
      <c r="IRM1" s="1279"/>
      <c r="IRN1" s="1279"/>
      <c r="IRO1" s="1279"/>
      <c r="IRP1" s="1279"/>
      <c r="IRQ1" s="1279"/>
      <c r="IRR1" s="1279"/>
      <c r="IRS1" s="1279"/>
      <c r="IRT1" s="1279"/>
      <c r="IRU1" s="1279"/>
      <c r="IRV1" s="1279"/>
      <c r="IRW1" s="1279"/>
      <c r="IRX1" s="1279"/>
      <c r="IRY1" s="1279"/>
      <c r="IRZ1" s="1279"/>
      <c r="ISA1" s="1279"/>
      <c r="ISB1" s="1279"/>
      <c r="ISC1" s="1279"/>
      <c r="ISD1" s="1279"/>
      <c r="ISE1" s="1279"/>
      <c r="ISF1" s="1279"/>
      <c r="ISG1" s="1279"/>
      <c r="ISH1" s="1279"/>
      <c r="ISI1" s="1279"/>
      <c r="ISJ1" s="1279"/>
      <c r="ISK1" s="1279"/>
      <c r="ISL1" s="1279"/>
      <c r="ISM1" s="1279"/>
      <c r="ISN1" s="1279"/>
      <c r="ISO1" s="1279"/>
      <c r="ISP1" s="1279"/>
      <c r="ISQ1" s="1279"/>
      <c r="ISR1" s="1279"/>
      <c r="ISS1" s="1279"/>
      <c r="IST1" s="1279"/>
      <c r="ISU1" s="1279"/>
      <c r="ISV1" s="1279"/>
      <c r="ISW1" s="1279"/>
      <c r="ISX1" s="1279"/>
      <c r="ISY1" s="1279"/>
      <c r="ISZ1" s="1279"/>
      <c r="ITA1" s="1279"/>
      <c r="ITB1" s="1279"/>
      <c r="ITC1" s="1279"/>
      <c r="ITD1" s="1279"/>
      <c r="ITE1" s="1279"/>
      <c r="ITF1" s="1279"/>
      <c r="ITG1" s="1279"/>
      <c r="ITH1" s="1279"/>
      <c r="ITI1" s="1279"/>
      <c r="ITJ1" s="1279"/>
      <c r="ITK1" s="1279"/>
      <c r="ITL1" s="1279"/>
      <c r="ITM1" s="1279"/>
      <c r="ITN1" s="1279"/>
      <c r="ITO1" s="1279"/>
      <c r="ITP1" s="1279"/>
      <c r="ITQ1" s="1279"/>
      <c r="ITR1" s="1279"/>
      <c r="ITS1" s="1279"/>
      <c r="ITT1" s="1279"/>
      <c r="ITU1" s="1279"/>
      <c r="ITV1" s="1279"/>
      <c r="ITW1" s="1279"/>
      <c r="ITX1" s="1279"/>
      <c r="ITY1" s="1279"/>
      <c r="ITZ1" s="1279"/>
      <c r="IUA1" s="1279"/>
      <c r="IUB1" s="1279"/>
      <c r="IUC1" s="1279"/>
      <c r="IUD1" s="1279"/>
      <c r="IUE1" s="1279"/>
      <c r="IUF1" s="1279"/>
      <c r="IUG1" s="1279"/>
      <c r="IUH1" s="1279"/>
      <c r="IUI1" s="1279"/>
      <c r="IUJ1" s="1279"/>
      <c r="IUK1" s="1279"/>
      <c r="IUL1" s="1279"/>
      <c r="IUM1" s="1279"/>
      <c r="IUN1" s="1279"/>
      <c r="IUO1" s="1279"/>
      <c r="IUP1" s="1279"/>
      <c r="IUQ1" s="1279"/>
      <c r="IUR1" s="1279"/>
      <c r="IUS1" s="1279"/>
      <c r="IUT1" s="1279"/>
      <c r="IUU1" s="1279"/>
      <c r="IUV1" s="1279"/>
      <c r="IUW1" s="1279"/>
      <c r="IUX1" s="1279"/>
      <c r="IUY1" s="1279"/>
      <c r="IUZ1" s="1279"/>
      <c r="IVA1" s="1279"/>
      <c r="IVB1" s="1279"/>
      <c r="IVC1" s="1279"/>
      <c r="IVD1" s="1279"/>
      <c r="IVE1" s="1279"/>
      <c r="IVF1" s="1279"/>
      <c r="IVG1" s="1279"/>
      <c r="IVH1" s="1279"/>
      <c r="IVI1" s="1279"/>
      <c r="IVJ1" s="1279"/>
      <c r="IVK1" s="1279"/>
      <c r="IVL1" s="1279"/>
      <c r="IVM1" s="1279"/>
      <c r="IVN1" s="1279"/>
      <c r="IVO1" s="1279"/>
      <c r="IVP1" s="1279"/>
      <c r="IVQ1" s="1279"/>
      <c r="IVR1" s="1279"/>
      <c r="IVS1" s="1279"/>
      <c r="IVT1" s="1279"/>
      <c r="IVU1" s="1279"/>
      <c r="IVV1" s="1279"/>
      <c r="IVW1" s="1279"/>
      <c r="IVX1" s="1279"/>
      <c r="IVY1" s="1279"/>
      <c r="IVZ1" s="1279"/>
      <c r="IWA1" s="1279"/>
      <c r="IWB1" s="1279"/>
      <c r="IWC1" s="1279"/>
      <c r="IWD1" s="1279"/>
      <c r="IWE1" s="1279"/>
      <c r="IWF1" s="1279"/>
      <c r="IWG1" s="1279"/>
      <c r="IWH1" s="1279"/>
      <c r="IWI1" s="1279"/>
      <c r="IWJ1" s="1279"/>
      <c r="IWK1" s="1279"/>
      <c r="IWL1" s="1279"/>
      <c r="IWM1" s="1279"/>
      <c r="IWN1" s="1279"/>
      <c r="IWO1" s="1279"/>
      <c r="IWP1" s="1279"/>
      <c r="IWQ1" s="1279"/>
      <c r="IWR1" s="1279"/>
      <c r="IWS1" s="1279"/>
      <c r="IWT1" s="1279"/>
      <c r="IWU1" s="1279"/>
      <c r="IWV1" s="1279"/>
      <c r="IWW1" s="1279"/>
      <c r="IWX1" s="1279"/>
      <c r="IWY1" s="1279"/>
      <c r="IWZ1" s="1279"/>
      <c r="IXA1" s="1279"/>
      <c r="IXB1" s="1279"/>
      <c r="IXC1" s="1279"/>
      <c r="IXD1" s="1279"/>
      <c r="IXE1" s="1279"/>
      <c r="IXF1" s="1279"/>
      <c r="IXG1" s="1279"/>
      <c r="IXH1" s="1279"/>
      <c r="IXI1" s="1279"/>
      <c r="IXJ1" s="1279"/>
      <c r="IXK1" s="1279"/>
      <c r="IXL1" s="1279"/>
      <c r="IXM1" s="1279"/>
      <c r="IXN1" s="1279"/>
      <c r="IXO1" s="1279"/>
      <c r="IXP1" s="1279"/>
      <c r="IXQ1" s="1279"/>
      <c r="IXR1" s="1279"/>
      <c r="IXS1" s="1279"/>
      <c r="IXT1" s="1279"/>
      <c r="IXU1" s="1279"/>
      <c r="IXV1" s="1279"/>
      <c r="IXW1" s="1279"/>
      <c r="IXX1" s="1279"/>
      <c r="IXY1" s="1279"/>
      <c r="IXZ1" s="1279"/>
      <c r="IYA1" s="1279"/>
      <c r="IYB1" s="1279"/>
      <c r="IYC1" s="1279"/>
      <c r="IYD1" s="1279"/>
      <c r="IYE1" s="1279"/>
      <c r="IYF1" s="1279"/>
      <c r="IYG1" s="1279"/>
      <c r="IYH1" s="1279"/>
      <c r="IYI1" s="1279"/>
      <c r="IYJ1" s="1279"/>
      <c r="IYK1" s="1279"/>
      <c r="IYL1" s="1279"/>
      <c r="IYM1" s="1279"/>
      <c r="IYN1" s="1279"/>
      <c r="IYO1" s="1279"/>
      <c r="IYP1" s="1279"/>
      <c r="IYQ1" s="1279"/>
      <c r="IYR1" s="1279"/>
      <c r="IYS1" s="1279"/>
      <c r="IYT1" s="1279"/>
      <c r="IYU1" s="1279"/>
      <c r="IYV1" s="1279"/>
      <c r="IYW1" s="1279"/>
      <c r="IYX1" s="1279"/>
      <c r="IYY1" s="1279"/>
      <c r="IYZ1" s="1279"/>
      <c r="IZA1" s="1279"/>
      <c r="IZB1" s="1279"/>
      <c r="IZC1" s="1279"/>
      <c r="IZD1" s="1279"/>
      <c r="IZE1" s="1279"/>
      <c r="IZF1" s="1279"/>
      <c r="IZG1" s="1279"/>
      <c r="IZH1" s="1279"/>
      <c r="IZI1" s="1279"/>
      <c r="IZJ1" s="1279"/>
      <c r="IZK1" s="1279"/>
      <c r="IZL1" s="1279"/>
      <c r="IZM1" s="1279"/>
      <c r="IZN1" s="1279"/>
      <c r="IZO1" s="1279"/>
      <c r="IZP1" s="1279"/>
      <c r="IZQ1" s="1279"/>
      <c r="IZR1" s="1279"/>
      <c r="IZS1" s="1279"/>
      <c r="IZT1" s="1279"/>
      <c r="IZU1" s="1279"/>
      <c r="IZV1" s="1279"/>
      <c r="IZW1" s="1279"/>
      <c r="IZX1" s="1279"/>
      <c r="IZY1" s="1279"/>
      <c r="IZZ1" s="1279"/>
      <c r="JAA1" s="1279"/>
      <c r="JAB1" s="1279"/>
      <c r="JAC1" s="1279"/>
      <c r="JAD1" s="1279"/>
      <c r="JAE1" s="1279"/>
      <c r="JAF1" s="1279"/>
      <c r="JAG1" s="1279"/>
      <c r="JAH1" s="1279"/>
      <c r="JAI1" s="1279"/>
      <c r="JAJ1" s="1279"/>
      <c r="JAK1" s="1279"/>
      <c r="JAL1" s="1279"/>
      <c r="JAM1" s="1279"/>
      <c r="JAN1" s="1279"/>
      <c r="JAO1" s="1279"/>
      <c r="JAP1" s="1279"/>
      <c r="JAQ1" s="1279"/>
      <c r="JAR1" s="1279"/>
      <c r="JAS1" s="1279"/>
      <c r="JAT1" s="1279"/>
      <c r="JAU1" s="1279"/>
      <c r="JAV1" s="1279"/>
      <c r="JAW1" s="1279"/>
      <c r="JAX1" s="1279"/>
      <c r="JAY1" s="1279"/>
      <c r="JAZ1" s="1279"/>
      <c r="JBA1" s="1279"/>
      <c r="JBB1" s="1279"/>
      <c r="JBC1" s="1279"/>
      <c r="JBD1" s="1279"/>
      <c r="JBE1" s="1279"/>
      <c r="JBF1" s="1279"/>
      <c r="JBG1" s="1279"/>
      <c r="JBH1" s="1279"/>
      <c r="JBI1" s="1279"/>
      <c r="JBJ1" s="1279"/>
      <c r="JBK1" s="1279"/>
      <c r="JBL1" s="1279"/>
      <c r="JBM1" s="1279"/>
      <c r="JBN1" s="1279"/>
      <c r="JBO1" s="1279"/>
      <c r="JBP1" s="1279"/>
      <c r="JBQ1" s="1279"/>
      <c r="JBR1" s="1279"/>
      <c r="JBS1" s="1279"/>
      <c r="JBT1" s="1279"/>
      <c r="JBU1" s="1279"/>
      <c r="JBV1" s="1279"/>
      <c r="JBW1" s="1279"/>
      <c r="JBX1" s="1279"/>
      <c r="JBY1" s="1279"/>
      <c r="JBZ1" s="1279"/>
      <c r="JCA1" s="1279"/>
      <c r="JCB1" s="1279"/>
      <c r="JCC1" s="1279"/>
      <c r="JCD1" s="1279"/>
      <c r="JCE1" s="1279"/>
      <c r="JCF1" s="1279"/>
      <c r="JCG1" s="1279"/>
      <c r="JCH1" s="1279"/>
      <c r="JCI1" s="1279"/>
      <c r="JCJ1" s="1279"/>
      <c r="JCK1" s="1279"/>
      <c r="JCL1" s="1279"/>
      <c r="JCM1" s="1279"/>
      <c r="JCN1" s="1279"/>
      <c r="JCO1" s="1279"/>
      <c r="JCP1" s="1279"/>
      <c r="JCQ1" s="1279"/>
      <c r="JCR1" s="1279"/>
      <c r="JCS1" s="1279"/>
      <c r="JCT1" s="1279"/>
      <c r="JCU1" s="1279"/>
      <c r="JCV1" s="1279"/>
      <c r="JCW1" s="1279"/>
      <c r="JCX1" s="1279"/>
      <c r="JCY1" s="1279"/>
      <c r="JCZ1" s="1279"/>
      <c r="JDA1" s="1279"/>
      <c r="JDB1" s="1279"/>
      <c r="JDC1" s="1279"/>
      <c r="JDD1" s="1279"/>
      <c r="JDE1" s="1279"/>
      <c r="JDF1" s="1279"/>
      <c r="JDG1" s="1279"/>
      <c r="JDH1" s="1279"/>
      <c r="JDI1" s="1279"/>
      <c r="JDJ1" s="1279"/>
      <c r="JDK1" s="1279"/>
      <c r="JDL1" s="1279"/>
      <c r="JDM1" s="1279"/>
      <c r="JDN1" s="1279"/>
      <c r="JDO1" s="1279"/>
      <c r="JDP1" s="1279"/>
      <c r="JDQ1" s="1279"/>
      <c r="JDR1" s="1279"/>
      <c r="JDS1" s="1279"/>
      <c r="JDT1" s="1279"/>
      <c r="JDU1" s="1279"/>
      <c r="JDV1" s="1279"/>
      <c r="JDW1" s="1279"/>
      <c r="JDX1" s="1279"/>
      <c r="JDY1" s="1279"/>
      <c r="JDZ1" s="1279"/>
      <c r="JEA1" s="1279"/>
      <c r="JEB1" s="1279"/>
      <c r="JEC1" s="1279"/>
      <c r="JED1" s="1279"/>
      <c r="JEE1" s="1279"/>
      <c r="JEF1" s="1279"/>
      <c r="JEG1" s="1279"/>
      <c r="JEH1" s="1279"/>
      <c r="JEI1" s="1279"/>
      <c r="JEJ1" s="1279"/>
      <c r="JEK1" s="1279"/>
      <c r="JEL1" s="1279"/>
      <c r="JEM1" s="1279"/>
      <c r="JEN1" s="1279"/>
      <c r="JEO1" s="1279"/>
      <c r="JEP1" s="1279"/>
      <c r="JEQ1" s="1279"/>
      <c r="JER1" s="1279"/>
      <c r="JES1" s="1279"/>
      <c r="JET1" s="1279"/>
      <c r="JEU1" s="1279"/>
      <c r="JEV1" s="1279"/>
      <c r="JEW1" s="1279"/>
      <c r="JEX1" s="1279"/>
      <c r="JEY1" s="1279"/>
      <c r="JEZ1" s="1279"/>
      <c r="JFA1" s="1279"/>
      <c r="JFB1" s="1279"/>
      <c r="JFC1" s="1279"/>
      <c r="JFD1" s="1279"/>
      <c r="JFE1" s="1279"/>
      <c r="JFF1" s="1279"/>
      <c r="JFG1" s="1279"/>
      <c r="JFH1" s="1279"/>
      <c r="JFI1" s="1279"/>
      <c r="JFJ1" s="1279"/>
      <c r="JFK1" s="1279"/>
      <c r="JFL1" s="1279"/>
      <c r="JFM1" s="1279"/>
      <c r="JFN1" s="1279"/>
      <c r="JFO1" s="1279"/>
      <c r="JFP1" s="1279"/>
      <c r="JFQ1" s="1279"/>
      <c r="JFR1" s="1279"/>
      <c r="JFS1" s="1279"/>
      <c r="JFT1" s="1279"/>
      <c r="JFU1" s="1279"/>
      <c r="JFV1" s="1279"/>
      <c r="JFW1" s="1279"/>
      <c r="JFX1" s="1279"/>
      <c r="JFY1" s="1279"/>
      <c r="JFZ1" s="1279"/>
      <c r="JGA1" s="1279"/>
      <c r="JGB1" s="1279"/>
      <c r="JGC1" s="1279"/>
      <c r="JGD1" s="1279"/>
      <c r="JGE1" s="1279"/>
      <c r="JGF1" s="1279"/>
      <c r="JGG1" s="1279"/>
      <c r="JGH1" s="1279"/>
      <c r="JGI1" s="1279"/>
      <c r="JGJ1" s="1279"/>
      <c r="JGK1" s="1279"/>
      <c r="JGL1" s="1279"/>
      <c r="JGM1" s="1279"/>
      <c r="JGN1" s="1279"/>
      <c r="JGO1" s="1279"/>
      <c r="JGP1" s="1279"/>
      <c r="JGQ1" s="1279"/>
      <c r="JGR1" s="1279"/>
      <c r="JGS1" s="1279"/>
      <c r="JGT1" s="1279"/>
      <c r="JGU1" s="1279"/>
      <c r="JGV1" s="1279"/>
      <c r="JGW1" s="1279"/>
      <c r="JGX1" s="1279"/>
      <c r="JGY1" s="1279"/>
      <c r="JGZ1" s="1279"/>
      <c r="JHA1" s="1279"/>
      <c r="JHB1" s="1279"/>
      <c r="JHC1" s="1279"/>
      <c r="JHD1" s="1279"/>
      <c r="JHE1" s="1279"/>
      <c r="JHF1" s="1279"/>
      <c r="JHG1" s="1279"/>
      <c r="JHH1" s="1279"/>
      <c r="JHI1" s="1279"/>
      <c r="JHJ1" s="1279"/>
      <c r="JHK1" s="1279"/>
      <c r="JHL1" s="1279"/>
      <c r="JHM1" s="1279"/>
      <c r="JHN1" s="1279"/>
      <c r="JHO1" s="1279"/>
      <c r="JHP1" s="1279"/>
      <c r="JHQ1" s="1279"/>
      <c r="JHR1" s="1279"/>
      <c r="JHS1" s="1279"/>
      <c r="JHT1" s="1279"/>
      <c r="JHU1" s="1279"/>
      <c r="JHV1" s="1279"/>
      <c r="JHW1" s="1279"/>
      <c r="JHX1" s="1279"/>
      <c r="JHY1" s="1279"/>
      <c r="JHZ1" s="1279"/>
      <c r="JIA1" s="1279"/>
      <c r="JIB1" s="1279"/>
      <c r="JIC1" s="1279"/>
      <c r="JID1" s="1279"/>
      <c r="JIE1" s="1279"/>
      <c r="JIF1" s="1279"/>
      <c r="JIG1" s="1279"/>
      <c r="JIH1" s="1279"/>
      <c r="JII1" s="1279"/>
      <c r="JIJ1" s="1279"/>
      <c r="JIK1" s="1279"/>
      <c r="JIL1" s="1279"/>
      <c r="JIM1" s="1279"/>
      <c r="JIN1" s="1279"/>
      <c r="JIO1" s="1279"/>
      <c r="JIP1" s="1279"/>
      <c r="JIQ1" s="1279"/>
      <c r="JIR1" s="1279"/>
      <c r="JIS1" s="1279"/>
      <c r="JIT1" s="1279"/>
      <c r="JIU1" s="1279"/>
      <c r="JIV1" s="1279"/>
      <c r="JIW1" s="1279"/>
      <c r="JIX1" s="1279"/>
      <c r="JIY1" s="1279"/>
      <c r="JIZ1" s="1279"/>
      <c r="JJA1" s="1279"/>
      <c r="JJB1" s="1279"/>
      <c r="JJC1" s="1279"/>
      <c r="JJD1" s="1279"/>
      <c r="JJE1" s="1279"/>
      <c r="JJF1" s="1279"/>
      <c r="JJG1" s="1279"/>
      <c r="JJH1" s="1279"/>
      <c r="JJI1" s="1279"/>
      <c r="JJJ1" s="1279"/>
      <c r="JJK1" s="1279"/>
      <c r="JJL1" s="1279"/>
      <c r="JJM1" s="1279"/>
      <c r="JJN1" s="1279"/>
      <c r="JJO1" s="1279"/>
      <c r="JJP1" s="1279"/>
      <c r="JJQ1" s="1279"/>
      <c r="JJR1" s="1279"/>
      <c r="JJS1" s="1279"/>
      <c r="JJT1" s="1279"/>
      <c r="JJU1" s="1279"/>
      <c r="JJV1" s="1279"/>
      <c r="JJW1" s="1279"/>
      <c r="JJX1" s="1279"/>
      <c r="JJY1" s="1279"/>
      <c r="JJZ1" s="1279"/>
      <c r="JKA1" s="1279"/>
      <c r="JKB1" s="1279"/>
      <c r="JKC1" s="1279"/>
      <c r="JKD1" s="1279"/>
      <c r="JKE1" s="1279"/>
      <c r="JKF1" s="1279"/>
      <c r="JKG1" s="1279"/>
      <c r="JKH1" s="1279"/>
      <c r="JKI1" s="1279"/>
      <c r="JKJ1" s="1279"/>
      <c r="JKK1" s="1279"/>
      <c r="JKL1" s="1279"/>
      <c r="JKM1" s="1279"/>
      <c r="JKN1" s="1279"/>
      <c r="JKO1" s="1279"/>
      <c r="JKP1" s="1279"/>
      <c r="JKQ1" s="1279"/>
      <c r="JKR1" s="1279"/>
      <c r="JKS1" s="1279"/>
      <c r="JKT1" s="1279"/>
      <c r="JKU1" s="1279"/>
      <c r="JKV1" s="1279"/>
      <c r="JKW1" s="1279"/>
      <c r="JKX1" s="1279"/>
      <c r="JKY1" s="1279"/>
      <c r="JKZ1" s="1279"/>
      <c r="JLA1" s="1279"/>
      <c r="JLB1" s="1279"/>
      <c r="JLC1" s="1279"/>
      <c r="JLD1" s="1279"/>
      <c r="JLE1" s="1279"/>
      <c r="JLF1" s="1279"/>
      <c r="JLG1" s="1279"/>
      <c r="JLH1" s="1279"/>
      <c r="JLI1" s="1279"/>
      <c r="JLJ1" s="1279"/>
      <c r="JLK1" s="1279"/>
      <c r="JLL1" s="1279"/>
      <c r="JLM1" s="1279"/>
      <c r="JLN1" s="1279"/>
      <c r="JLO1" s="1279"/>
      <c r="JLP1" s="1279"/>
      <c r="JLQ1" s="1279"/>
      <c r="JLR1" s="1279"/>
      <c r="JLS1" s="1279"/>
      <c r="JLT1" s="1279"/>
      <c r="JLU1" s="1279"/>
      <c r="JLV1" s="1279"/>
      <c r="JLW1" s="1279"/>
      <c r="JLX1" s="1279"/>
      <c r="JLY1" s="1279"/>
      <c r="JLZ1" s="1279"/>
      <c r="JMA1" s="1279"/>
      <c r="JMB1" s="1279"/>
      <c r="JMC1" s="1279"/>
      <c r="JMD1" s="1279"/>
      <c r="JME1" s="1279"/>
      <c r="JMF1" s="1279"/>
      <c r="JMG1" s="1279"/>
      <c r="JMH1" s="1279"/>
      <c r="JMI1" s="1279"/>
      <c r="JMJ1" s="1279"/>
      <c r="JMK1" s="1279"/>
      <c r="JML1" s="1279"/>
      <c r="JMM1" s="1279"/>
      <c r="JMN1" s="1279"/>
      <c r="JMO1" s="1279"/>
      <c r="JMP1" s="1279"/>
      <c r="JMQ1" s="1279"/>
      <c r="JMR1" s="1279"/>
      <c r="JMS1" s="1279"/>
      <c r="JMT1" s="1279"/>
      <c r="JMU1" s="1279"/>
      <c r="JMV1" s="1279"/>
      <c r="JMW1" s="1279"/>
      <c r="JMX1" s="1279"/>
      <c r="JMY1" s="1279"/>
      <c r="JMZ1" s="1279"/>
      <c r="JNA1" s="1279"/>
      <c r="JNB1" s="1279"/>
      <c r="JNC1" s="1279"/>
      <c r="JND1" s="1279"/>
      <c r="JNE1" s="1279"/>
      <c r="JNF1" s="1279"/>
      <c r="JNG1" s="1279"/>
      <c r="JNH1" s="1279"/>
      <c r="JNI1" s="1279"/>
      <c r="JNJ1" s="1279"/>
      <c r="JNK1" s="1279"/>
      <c r="JNL1" s="1279"/>
      <c r="JNM1" s="1279"/>
      <c r="JNN1" s="1279"/>
      <c r="JNO1" s="1279"/>
      <c r="JNP1" s="1279"/>
      <c r="JNQ1" s="1279"/>
      <c r="JNR1" s="1279"/>
      <c r="JNS1" s="1279"/>
      <c r="JNT1" s="1279"/>
      <c r="JNU1" s="1279"/>
      <c r="JNV1" s="1279"/>
      <c r="JNW1" s="1279"/>
      <c r="JNX1" s="1279"/>
      <c r="JNY1" s="1279"/>
      <c r="JNZ1" s="1279"/>
      <c r="JOA1" s="1279"/>
      <c r="JOB1" s="1279"/>
      <c r="JOC1" s="1279"/>
      <c r="JOD1" s="1279"/>
      <c r="JOE1" s="1279"/>
      <c r="JOF1" s="1279"/>
      <c r="JOG1" s="1279"/>
      <c r="JOH1" s="1279"/>
      <c r="JOI1" s="1279"/>
      <c r="JOJ1" s="1279"/>
      <c r="JOK1" s="1279"/>
      <c r="JOL1" s="1279"/>
      <c r="JOM1" s="1279"/>
      <c r="JON1" s="1279"/>
      <c r="JOO1" s="1279"/>
      <c r="JOP1" s="1279"/>
      <c r="JOQ1" s="1279"/>
      <c r="JOR1" s="1279"/>
      <c r="JOS1" s="1279"/>
      <c r="JOT1" s="1279"/>
      <c r="JOU1" s="1279"/>
      <c r="JOV1" s="1279"/>
      <c r="JOW1" s="1279"/>
      <c r="JOX1" s="1279"/>
      <c r="JOY1" s="1279"/>
      <c r="JOZ1" s="1279"/>
      <c r="JPA1" s="1279"/>
      <c r="JPB1" s="1279"/>
      <c r="JPC1" s="1279"/>
      <c r="JPD1" s="1279"/>
      <c r="JPE1" s="1279"/>
      <c r="JPF1" s="1279"/>
      <c r="JPG1" s="1279"/>
      <c r="JPH1" s="1279"/>
      <c r="JPI1" s="1279"/>
      <c r="JPJ1" s="1279"/>
      <c r="JPK1" s="1279"/>
      <c r="JPL1" s="1279"/>
      <c r="JPM1" s="1279"/>
      <c r="JPN1" s="1279"/>
      <c r="JPO1" s="1279"/>
      <c r="JPP1" s="1279"/>
      <c r="JPQ1" s="1279"/>
      <c r="JPR1" s="1279"/>
      <c r="JPS1" s="1279"/>
      <c r="JPT1" s="1279"/>
      <c r="JPU1" s="1279"/>
      <c r="JPV1" s="1279"/>
      <c r="JPW1" s="1279"/>
      <c r="JPX1" s="1279"/>
      <c r="JPY1" s="1279"/>
      <c r="JPZ1" s="1279"/>
      <c r="JQA1" s="1279"/>
      <c r="JQB1" s="1279"/>
      <c r="JQC1" s="1279"/>
      <c r="JQD1" s="1279"/>
      <c r="JQE1" s="1279"/>
      <c r="JQF1" s="1279"/>
      <c r="JQG1" s="1279"/>
      <c r="JQH1" s="1279"/>
      <c r="JQI1" s="1279"/>
      <c r="JQJ1" s="1279"/>
      <c r="JQK1" s="1279"/>
      <c r="JQL1" s="1279"/>
      <c r="JQM1" s="1279"/>
      <c r="JQN1" s="1279"/>
      <c r="JQO1" s="1279"/>
      <c r="JQP1" s="1279"/>
      <c r="JQQ1" s="1279"/>
      <c r="JQR1" s="1279"/>
      <c r="JQS1" s="1279"/>
      <c r="JQT1" s="1279"/>
      <c r="JQU1" s="1279"/>
      <c r="JQV1" s="1279"/>
      <c r="JQW1" s="1279"/>
      <c r="JQX1" s="1279"/>
      <c r="JQY1" s="1279"/>
      <c r="JQZ1" s="1279"/>
      <c r="JRA1" s="1279"/>
      <c r="JRB1" s="1279"/>
      <c r="JRC1" s="1279"/>
      <c r="JRD1" s="1279"/>
      <c r="JRE1" s="1279"/>
      <c r="JRF1" s="1279"/>
      <c r="JRG1" s="1279"/>
      <c r="JRH1" s="1279"/>
      <c r="JRI1" s="1279"/>
      <c r="JRJ1" s="1279"/>
      <c r="JRK1" s="1279"/>
      <c r="JRL1" s="1279"/>
      <c r="JRM1" s="1279"/>
      <c r="JRN1" s="1279"/>
      <c r="JRO1" s="1279"/>
      <c r="JRP1" s="1279"/>
      <c r="JRQ1" s="1279"/>
      <c r="JRR1" s="1279"/>
      <c r="JRS1" s="1279"/>
      <c r="JRT1" s="1279"/>
      <c r="JRU1" s="1279"/>
      <c r="JRV1" s="1279"/>
      <c r="JRW1" s="1279"/>
      <c r="JRX1" s="1279"/>
      <c r="JRY1" s="1279"/>
      <c r="JRZ1" s="1279"/>
      <c r="JSA1" s="1279"/>
      <c r="JSB1" s="1279"/>
      <c r="JSC1" s="1279"/>
      <c r="JSD1" s="1279"/>
      <c r="JSE1" s="1279"/>
      <c r="JSF1" s="1279"/>
      <c r="JSG1" s="1279"/>
      <c r="JSH1" s="1279"/>
      <c r="JSI1" s="1279"/>
      <c r="JSJ1" s="1279"/>
      <c r="JSK1" s="1279"/>
      <c r="JSL1" s="1279"/>
      <c r="JSM1" s="1279"/>
      <c r="JSN1" s="1279"/>
      <c r="JSO1" s="1279"/>
      <c r="JSP1" s="1279"/>
      <c r="JSQ1" s="1279"/>
      <c r="JSR1" s="1279"/>
      <c r="JSS1" s="1279"/>
      <c r="JST1" s="1279"/>
      <c r="JSU1" s="1279"/>
      <c r="JSV1" s="1279"/>
      <c r="JSW1" s="1279"/>
      <c r="JSX1" s="1279"/>
      <c r="JSY1" s="1279"/>
      <c r="JSZ1" s="1279"/>
      <c r="JTA1" s="1279"/>
      <c r="JTB1" s="1279"/>
      <c r="JTC1" s="1279"/>
      <c r="JTD1" s="1279"/>
      <c r="JTE1" s="1279"/>
      <c r="JTF1" s="1279"/>
      <c r="JTG1" s="1279"/>
      <c r="JTH1" s="1279"/>
      <c r="JTI1" s="1279"/>
      <c r="JTJ1" s="1279"/>
      <c r="JTK1" s="1279"/>
      <c r="JTL1" s="1279"/>
      <c r="JTM1" s="1279"/>
      <c r="JTN1" s="1279"/>
      <c r="JTO1" s="1279"/>
      <c r="JTP1" s="1279"/>
      <c r="JTQ1" s="1279"/>
      <c r="JTR1" s="1279"/>
      <c r="JTS1" s="1279"/>
      <c r="JTT1" s="1279"/>
      <c r="JTU1" s="1279"/>
      <c r="JTV1" s="1279"/>
      <c r="JTW1" s="1279"/>
      <c r="JTX1" s="1279"/>
      <c r="JTY1" s="1279"/>
      <c r="JTZ1" s="1279"/>
      <c r="JUA1" s="1279"/>
      <c r="JUB1" s="1279"/>
      <c r="JUC1" s="1279"/>
      <c r="JUD1" s="1279"/>
      <c r="JUE1" s="1279"/>
      <c r="JUF1" s="1279"/>
      <c r="JUG1" s="1279"/>
      <c r="JUH1" s="1279"/>
      <c r="JUI1" s="1279"/>
      <c r="JUJ1" s="1279"/>
      <c r="JUK1" s="1279"/>
      <c r="JUL1" s="1279"/>
      <c r="JUM1" s="1279"/>
      <c r="JUN1" s="1279"/>
      <c r="JUO1" s="1279"/>
      <c r="JUP1" s="1279"/>
      <c r="JUQ1" s="1279"/>
      <c r="JUR1" s="1279"/>
      <c r="JUS1" s="1279"/>
      <c r="JUT1" s="1279"/>
      <c r="JUU1" s="1279"/>
      <c r="JUV1" s="1279"/>
      <c r="JUW1" s="1279"/>
      <c r="JUX1" s="1279"/>
      <c r="JUY1" s="1279"/>
      <c r="JUZ1" s="1279"/>
      <c r="JVA1" s="1279"/>
      <c r="JVB1" s="1279"/>
      <c r="JVC1" s="1279"/>
      <c r="JVD1" s="1279"/>
      <c r="JVE1" s="1279"/>
      <c r="JVF1" s="1279"/>
      <c r="JVG1" s="1279"/>
      <c r="JVH1" s="1279"/>
      <c r="JVI1" s="1279"/>
      <c r="JVJ1" s="1279"/>
      <c r="JVK1" s="1279"/>
      <c r="JVL1" s="1279"/>
      <c r="JVM1" s="1279"/>
      <c r="JVN1" s="1279"/>
      <c r="JVO1" s="1279"/>
      <c r="JVP1" s="1279"/>
      <c r="JVQ1" s="1279"/>
      <c r="JVR1" s="1279"/>
      <c r="JVS1" s="1279"/>
      <c r="JVT1" s="1279"/>
      <c r="JVU1" s="1279"/>
      <c r="JVV1" s="1279"/>
      <c r="JVW1" s="1279"/>
      <c r="JVX1" s="1279"/>
      <c r="JVY1" s="1279"/>
      <c r="JVZ1" s="1279"/>
      <c r="JWA1" s="1279"/>
      <c r="JWB1" s="1279"/>
      <c r="JWC1" s="1279"/>
      <c r="JWD1" s="1279"/>
      <c r="JWE1" s="1279"/>
      <c r="JWF1" s="1279"/>
      <c r="JWG1" s="1279"/>
      <c r="JWH1" s="1279"/>
      <c r="JWI1" s="1279"/>
      <c r="JWJ1" s="1279"/>
      <c r="JWK1" s="1279"/>
      <c r="JWL1" s="1279"/>
      <c r="JWM1" s="1279"/>
      <c r="JWN1" s="1279"/>
      <c r="JWO1" s="1279"/>
      <c r="JWP1" s="1279"/>
      <c r="JWQ1" s="1279"/>
      <c r="JWR1" s="1279"/>
      <c r="JWS1" s="1279"/>
      <c r="JWT1" s="1279"/>
      <c r="JWU1" s="1279"/>
      <c r="JWV1" s="1279"/>
      <c r="JWW1" s="1279"/>
      <c r="JWX1" s="1279"/>
      <c r="JWY1" s="1279"/>
      <c r="JWZ1" s="1279"/>
      <c r="JXA1" s="1279"/>
      <c r="JXB1" s="1279"/>
      <c r="JXC1" s="1279"/>
      <c r="JXD1" s="1279"/>
      <c r="JXE1" s="1279"/>
      <c r="JXF1" s="1279"/>
      <c r="JXG1" s="1279"/>
      <c r="JXH1" s="1279"/>
      <c r="JXI1" s="1279"/>
      <c r="JXJ1" s="1279"/>
      <c r="JXK1" s="1279"/>
      <c r="JXL1" s="1279"/>
      <c r="JXM1" s="1279"/>
      <c r="JXN1" s="1279"/>
      <c r="JXO1" s="1279"/>
      <c r="JXP1" s="1279"/>
      <c r="JXQ1" s="1279"/>
      <c r="JXR1" s="1279"/>
      <c r="JXS1" s="1279"/>
      <c r="JXT1" s="1279"/>
      <c r="JXU1" s="1279"/>
      <c r="JXV1" s="1279"/>
      <c r="JXW1" s="1279"/>
      <c r="JXX1" s="1279"/>
      <c r="JXY1" s="1279"/>
      <c r="JXZ1" s="1279"/>
      <c r="JYA1" s="1279"/>
      <c r="JYB1" s="1279"/>
      <c r="JYC1" s="1279"/>
      <c r="JYD1" s="1279"/>
      <c r="JYE1" s="1279"/>
      <c r="JYF1" s="1279"/>
      <c r="JYG1" s="1279"/>
      <c r="JYH1" s="1279"/>
      <c r="JYI1" s="1279"/>
      <c r="JYJ1" s="1279"/>
      <c r="JYK1" s="1279"/>
      <c r="JYL1" s="1279"/>
      <c r="JYM1" s="1279"/>
      <c r="JYN1" s="1279"/>
      <c r="JYO1" s="1279"/>
      <c r="JYP1" s="1279"/>
      <c r="JYQ1" s="1279"/>
      <c r="JYR1" s="1279"/>
      <c r="JYS1" s="1279"/>
      <c r="JYT1" s="1279"/>
      <c r="JYU1" s="1279"/>
      <c r="JYV1" s="1279"/>
      <c r="JYW1" s="1279"/>
      <c r="JYX1" s="1279"/>
      <c r="JYY1" s="1279"/>
      <c r="JYZ1" s="1279"/>
      <c r="JZA1" s="1279"/>
      <c r="JZB1" s="1279"/>
      <c r="JZC1" s="1279"/>
      <c r="JZD1" s="1279"/>
      <c r="JZE1" s="1279"/>
      <c r="JZF1" s="1279"/>
      <c r="JZG1" s="1279"/>
      <c r="JZH1" s="1279"/>
      <c r="JZI1" s="1279"/>
      <c r="JZJ1" s="1279"/>
      <c r="JZK1" s="1279"/>
      <c r="JZL1" s="1279"/>
      <c r="JZM1" s="1279"/>
      <c r="JZN1" s="1279"/>
      <c r="JZO1" s="1279"/>
      <c r="JZP1" s="1279"/>
      <c r="JZQ1" s="1279"/>
      <c r="JZR1" s="1279"/>
      <c r="JZS1" s="1279"/>
      <c r="JZT1" s="1279"/>
      <c r="JZU1" s="1279"/>
      <c r="JZV1" s="1279"/>
      <c r="JZW1" s="1279"/>
      <c r="JZX1" s="1279"/>
      <c r="JZY1" s="1279"/>
      <c r="JZZ1" s="1279"/>
      <c r="KAA1" s="1279"/>
      <c r="KAB1" s="1279"/>
      <c r="KAC1" s="1279"/>
      <c r="KAD1" s="1279"/>
      <c r="KAE1" s="1279"/>
      <c r="KAF1" s="1279"/>
      <c r="KAG1" s="1279"/>
      <c r="KAH1" s="1279"/>
      <c r="KAI1" s="1279"/>
      <c r="KAJ1" s="1279"/>
      <c r="KAK1" s="1279"/>
      <c r="KAL1" s="1279"/>
      <c r="KAM1" s="1279"/>
      <c r="KAN1" s="1279"/>
      <c r="KAO1" s="1279"/>
      <c r="KAP1" s="1279"/>
      <c r="KAQ1" s="1279"/>
      <c r="KAR1" s="1279"/>
      <c r="KAS1" s="1279"/>
      <c r="KAT1" s="1279"/>
      <c r="KAU1" s="1279"/>
      <c r="KAV1" s="1279"/>
      <c r="KAW1" s="1279"/>
      <c r="KAX1" s="1279"/>
      <c r="KAY1" s="1279"/>
      <c r="KAZ1" s="1279"/>
      <c r="KBA1" s="1279"/>
      <c r="KBB1" s="1279"/>
      <c r="KBC1" s="1279"/>
      <c r="KBD1" s="1279"/>
      <c r="KBE1" s="1279"/>
      <c r="KBF1" s="1279"/>
      <c r="KBG1" s="1279"/>
      <c r="KBH1" s="1279"/>
      <c r="KBI1" s="1279"/>
      <c r="KBJ1" s="1279"/>
      <c r="KBK1" s="1279"/>
      <c r="KBL1" s="1279"/>
      <c r="KBM1" s="1279"/>
      <c r="KBN1" s="1279"/>
      <c r="KBO1" s="1279"/>
      <c r="KBP1" s="1279"/>
      <c r="KBQ1" s="1279"/>
      <c r="KBR1" s="1279"/>
      <c r="KBS1" s="1279"/>
      <c r="KBT1" s="1279"/>
      <c r="KBU1" s="1279"/>
      <c r="KBV1" s="1279"/>
      <c r="KBW1" s="1279"/>
      <c r="KBX1" s="1279"/>
      <c r="KBY1" s="1279"/>
      <c r="KBZ1" s="1279"/>
      <c r="KCA1" s="1279"/>
      <c r="KCB1" s="1279"/>
      <c r="KCC1" s="1279"/>
      <c r="KCD1" s="1279"/>
      <c r="KCE1" s="1279"/>
      <c r="KCF1" s="1279"/>
      <c r="KCG1" s="1279"/>
      <c r="KCH1" s="1279"/>
      <c r="KCI1" s="1279"/>
      <c r="KCJ1" s="1279"/>
      <c r="KCK1" s="1279"/>
      <c r="KCL1" s="1279"/>
      <c r="KCM1" s="1279"/>
      <c r="KCN1" s="1279"/>
      <c r="KCO1" s="1279"/>
      <c r="KCP1" s="1279"/>
      <c r="KCQ1" s="1279"/>
      <c r="KCR1" s="1279"/>
      <c r="KCS1" s="1279"/>
      <c r="KCT1" s="1279"/>
      <c r="KCU1" s="1279"/>
      <c r="KCV1" s="1279"/>
      <c r="KCW1" s="1279"/>
      <c r="KCX1" s="1279"/>
      <c r="KCY1" s="1279"/>
      <c r="KCZ1" s="1279"/>
      <c r="KDA1" s="1279"/>
      <c r="KDB1" s="1279"/>
      <c r="KDC1" s="1279"/>
      <c r="KDD1" s="1279"/>
      <c r="KDE1" s="1279"/>
      <c r="KDF1" s="1279"/>
      <c r="KDG1" s="1279"/>
      <c r="KDH1" s="1279"/>
      <c r="KDI1" s="1279"/>
      <c r="KDJ1" s="1279"/>
      <c r="KDK1" s="1279"/>
      <c r="KDL1" s="1279"/>
      <c r="KDM1" s="1279"/>
      <c r="KDN1" s="1279"/>
      <c r="KDO1" s="1279"/>
      <c r="KDP1" s="1279"/>
      <c r="KDQ1" s="1279"/>
      <c r="KDR1" s="1279"/>
      <c r="KDS1" s="1279"/>
      <c r="KDT1" s="1279"/>
      <c r="KDU1" s="1279"/>
      <c r="KDV1" s="1279"/>
      <c r="KDW1" s="1279"/>
      <c r="KDX1" s="1279"/>
      <c r="KDY1" s="1279"/>
      <c r="KDZ1" s="1279"/>
      <c r="KEA1" s="1279"/>
      <c r="KEB1" s="1279"/>
      <c r="KEC1" s="1279"/>
      <c r="KED1" s="1279"/>
      <c r="KEE1" s="1279"/>
      <c r="KEF1" s="1279"/>
      <c r="KEG1" s="1279"/>
      <c r="KEH1" s="1279"/>
      <c r="KEI1" s="1279"/>
      <c r="KEJ1" s="1279"/>
      <c r="KEK1" s="1279"/>
      <c r="KEL1" s="1279"/>
      <c r="KEM1" s="1279"/>
      <c r="KEN1" s="1279"/>
      <c r="KEO1" s="1279"/>
      <c r="KEP1" s="1279"/>
      <c r="KEQ1" s="1279"/>
      <c r="KER1" s="1279"/>
      <c r="KES1" s="1279"/>
      <c r="KET1" s="1279"/>
      <c r="KEU1" s="1279"/>
      <c r="KEV1" s="1279"/>
      <c r="KEW1" s="1279"/>
      <c r="KEX1" s="1279"/>
      <c r="KEY1" s="1279"/>
      <c r="KEZ1" s="1279"/>
      <c r="KFA1" s="1279"/>
      <c r="KFB1" s="1279"/>
      <c r="KFC1" s="1279"/>
      <c r="KFD1" s="1279"/>
      <c r="KFE1" s="1279"/>
      <c r="KFF1" s="1279"/>
      <c r="KFG1" s="1279"/>
      <c r="KFH1" s="1279"/>
      <c r="KFI1" s="1279"/>
      <c r="KFJ1" s="1279"/>
      <c r="KFK1" s="1279"/>
      <c r="KFL1" s="1279"/>
      <c r="KFM1" s="1279"/>
      <c r="KFN1" s="1279"/>
      <c r="KFO1" s="1279"/>
      <c r="KFP1" s="1279"/>
      <c r="KFQ1" s="1279"/>
      <c r="KFR1" s="1279"/>
      <c r="KFS1" s="1279"/>
      <c r="KFT1" s="1279"/>
      <c r="KFU1" s="1279"/>
      <c r="KFV1" s="1279"/>
      <c r="KFW1" s="1279"/>
      <c r="KFX1" s="1279"/>
      <c r="KFY1" s="1279"/>
      <c r="KFZ1" s="1279"/>
      <c r="KGA1" s="1279"/>
      <c r="KGB1" s="1279"/>
      <c r="KGC1" s="1279"/>
      <c r="KGD1" s="1279"/>
      <c r="KGE1" s="1279"/>
      <c r="KGF1" s="1279"/>
      <c r="KGG1" s="1279"/>
      <c r="KGH1" s="1279"/>
      <c r="KGI1" s="1279"/>
      <c r="KGJ1" s="1279"/>
      <c r="KGK1" s="1279"/>
      <c r="KGL1" s="1279"/>
      <c r="KGM1" s="1279"/>
      <c r="KGN1" s="1279"/>
      <c r="KGO1" s="1279"/>
      <c r="KGP1" s="1279"/>
      <c r="KGQ1" s="1279"/>
      <c r="KGR1" s="1279"/>
      <c r="KGS1" s="1279"/>
      <c r="KGT1" s="1279"/>
      <c r="KGU1" s="1279"/>
      <c r="KGV1" s="1279"/>
      <c r="KGW1" s="1279"/>
      <c r="KGX1" s="1279"/>
      <c r="KGY1" s="1279"/>
      <c r="KGZ1" s="1279"/>
      <c r="KHA1" s="1279"/>
      <c r="KHB1" s="1279"/>
      <c r="KHC1" s="1279"/>
      <c r="KHD1" s="1279"/>
      <c r="KHE1" s="1279"/>
      <c r="KHF1" s="1279"/>
      <c r="KHG1" s="1279"/>
      <c r="KHH1" s="1279"/>
      <c r="KHI1" s="1279"/>
      <c r="KHJ1" s="1279"/>
      <c r="KHK1" s="1279"/>
      <c r="KHL1" s="1279"/>
      <c r="KHM1" s="1279"/>
      <c r="KHN1" s="1279"/>
      <c r="KHO1" s="1279"/>
      <c r="KHP1" s="1279"/>
      <c r="KHQ1" s="1279"/>
      <c r="KHR1" s="1279"/>
      <c r="KHS1" s="1279"/>
      <c r="KHT1" s="1279"/>
      <c r="KHU1" s="1279"/>
      <c r="KHV1" s="1279"/>
      <c r="KHW1" s="1279"/>
      <c r="KHX1" s="1279"/>
      <c r="KHY1" s="1279"/>
      <c r="KHZ1" s="1279"/>
      <c r="KIA1" s="1279"/>
      <c r="KIB1" s="1279"/>
      <c r="KIC1" s="1279"/>
      <c r="KID1" s="1279"/>
      <c r="KIE1" s="1279"/>
      <c r="KIF1" s="1279"/>
      <c r="KIG1" s="1279"/>
      <c r="KIH1" s="1279"/>
      <c r="KII1" s="1279"/>
      <c r="KIJ1" s="1279"/>
      <c r="KIK1" s="1279"/>
      <c r="KIL1" s="1279"/>
      <c r="KIM1" s="1279"/>
      <c r="KIN1" s="1279"/>
      <c r="KIO1" s="1279"/>
      <c r="KIP1" s="1279"/>
      <c r="KIQ1" s="1279"/>
      <c r="KIR1" s="1279"/>
      <c r="KIS1" s="1279"/>
      <c r="KIT1" s="1279"/>
      <c r="KIU1" s="1279"/>
      <c r="KIV1" s="1279"/>
      <c r="KIW1" s="1279"/>
      <c r="KIX1" s="1279"/>
      <c r="KIY1" s="1279"/>
      <c r="KIZ1" s="1279"/>
      <c r="KJA1" s="1279"/>
      <c r="KJB1" s="1279"/>
      <c r="KJC1" s="1279"/>
      <c r="KJD1" s="1279"/>
      <c r="KJE1" s="1279"/>
      <c r="KJF1" s="1279"/>
      <c r="KJG1" s="1279"/>
      <c r="KJH1" s="1279"/>
      <c r="KJI1" s="1279"/>
      <c r="KJJ1" s="1279"/>
      <c r="KJK1" s="1279"/>
      <c r="KJL1" s="1279"/>
      <c r="KJM1" s="1279"/>
      <c r="KJN1" s="1279"/>
      <c r="KJO1" s="1279"/>
      <c r="KJP1" s="1279"/>
      <c r="KJQ1" s="1279"/>
      <c r="KJR1" s="1279"/>
      <c r="KJS1" s="1279"/>
      <c r="KJT1" s="1279"/>
      <c r="KJU1" s="1279"/>
      <c r="KJV1" s="1279"/>
      <c r="KJW1" s="1279"/>
      <c r="KJX1" s="1279"/>
      <c r="KJY1" s="1279"/>
      <c r="KJZ1" s="1279"/>
      <c r="KKA1" s="1279"/>
      <c r="KKB1" s="1279"/>
      <c r="KKC1" s="1279"/>
      <c r="KKD1" s="1279"/>
      <c r="KKE1" s="1279"/>
      <c r="KKF1" s="1279"/>
      <c r="KKG1" s="1279"/>
      <c r="KKH1" s="1279"/>
      <c r="KKI1" s="1279"/>
      <c r="KKJ1" s="1279"/>
      <c r="KKK1" s="1279"/>
      <c r="KKL1" s="1279"/>
      <c r="KKM1" s="1279"/>
      <c r="KKN1" s="1279"/>
      <c r="KKO1" s="1279"/>
      <c r="KKP1" s="1279"/>
      <c r="KKQ1" s="1279"/>
      <c r="KKR1" s="1279"/>
      <c r="KKS1" s="1279"/>
      <c r="KKT1" s="1279"/>
      <c r="KKU1" s="1279"/>
      <c r="KKV1" s="1279"/>
      <c r="KKW1" s="1279"/>
      <c r="KKX1" s="1279"/>
      <c r="KKY1" s="1279"/>
      <c r="KKZ1" s="1279"/>
      <c r="KLA1" s="1279"/>
      <c r="KLB1" s="1279"/>
      <c r="KLC1" s="1279"/>
      <c r="KLD1" s="1279"/>
      <c r="KLE1" s="1279"/>
      <c r="KLF1" s="1279"/>
      <c r="KLG1" s="1279"/>
      <c r="KLH1" s="1279"/>
      <c r="KLI1" s="1279"/>
      <c r="KLJ1" s="1279"/>
      <c r="KLK1" s="1279"/>
      <c r="KLL1" s="1279"/>
      <c r="KLM1" s="1279"/>
      <c r="KLN1" s="1279"/>
      <c r="KLO1" s="1279"/>
      <c r="KLP1" s="1279"/>
      <c r="KLQ1" s="1279"/>
      <c r="KLR1" s="1279"/>
      <c r="KLS1" s="1279"/>
      <c r="KLT1" s="1279"/>
      <c r="KLU1" s="1279"/>
      <c r="KLV1" s="1279"/>
      <c r="KLW1" s="1279"/>
      <c r="KLX1" s="1279"/>
      <c r="KLY1" s="1279"/>
      <c r="KLZ1" s="1279"/>
      <c r="KMA1" s="1279"/>
      <c r="KMB1" s="1279"/>
      <c r="KMC1" s="1279"/>
      <c r="KMD1" s="1279"/>
      <c r="KME1" s="1279"/>
      <c r="KMF1" s="1279"/>
      <c r="KMG1" s="1279"/>
      <c r="KMH1" s="1279"/>
      <c r="KMI1" s="1279"/>
      <c r="KMJ1" s="1279"/>
      <c r="KMK1" s="1279"/>
      <c r="KML1" s="1279"/>
      <c r="KMM1" s="1279"/>
      <c r="KMN1" s="1279"/>
      <c r="KMO1" s="1279"/>
      <c r="KMP1" s="1279"/>
      <c r="KMQ1" s="1279"/>
      <c r="KMR1" s="1279"/>
      <c r="KMS1" s="1279"/>
      <c r="KMT1" s="1279"/>
      <c r="KMU1" s="1279"/>
      <c r="KMV1" s="1279"/>
      <c r="KMW1" s="1279"/>
      <c r="KMX1" s="1279"/>
      <c r="KMY1" s="1279"/>
      <c r="KMZ1" s="1279"/>
      <c r="KNA1" s="1279"/>
      <c r="KNB1" s="1279"/>
      <c r="KNC1" s="1279"/>
      <c r="KND1" s="1279"/>
      <c r="KNE1" s="1279"/>
      <c r="KNF1" s="1279"/>
      <c r="KNG1" s="1279"/>
      <c r="KNH1" s="1279"/>
      <c r="KNI1" s="1279"/>
      <c r="KNJ1" s="1279"/>
      <c r="KNK1" s="1279"/>
      <c r="KNL1" s="1279"/>
      <c r="KNM1" s="1279"/>
      <c r="KNN1" s="1279"/>
      <c r="KNO1" s="1279"/>
      <c r="KNP1" s="1279"/>
      <c r="KNQ1" s="1279"/>
      <c r="KNR1" s="1279"/>
      <c r="KNS1" s="1279"/>
      <c r="KNT1" s="1279"/>
      <c r="KNU1" s="1279"/>
      <c r="KNV1" s="1279"/>
      <c r="KNW1" s="1279"/>
      <c r="KNX1" s="1279"/>
      <c r="KNY1" s="1279"/>
      <c r="KNZ1" s="1279"/>
      <c r="KOA1" s="1279"/>
      <c r="KOB1" s="1279"/>
      <c r="KOC1" s="1279"/>
      <c r="KOD1" s="1279"/>
      <c r="KOE1" s="1279"/>
      <c r="KOF1" s="1279"/>
      <c r="KOG1" s="1279"/>
      <c r="KOH1" s="1279"/>
      <c r="KOI1" s="1279"/>
      <c r="KOJ1" s="1279"/>
      <c r="KOK1" s="1279"/>
      <c r="KOL1" s="1279"/>
      <c r="KOM1" s="1279"/>
      <c r="KON1" s="1279"/>
      <c r="KOO1" s="1279"/>
      <c r="KOP1" s="1279"/>
      <c r="KOQ1" s="1279"/>
      <c r="KOR1" s="1279"/>
      <c r="KOS1" s="1279"/>
      <c r="KOT1" s="1279"/>
      <c r="KOU1" s="1279"/>
      <c r="KOV1" s="1279"/>
      <c r="KOW1" s="1279"/>
      <c r="KOX1" s="1279"/>
      <c r="KOY1" s="1279"/>
      <c r="KOZ1" s="1279"/>
      <c r="KPA1" s="1279"/>
      <c r="KPB1" s="1279"/>
      <c r="KPC1" s="1279"/>
      <c r="KPD1" s="1279"/>
      <c r="KPE1" s="1279"/>
      <c r="KPF1" s="1279"/>
      <c r="KPG1" s="1279"/>
      <c r="KPH1" s="1279"/>
      <c r="KPI1" s="1279"/>
      <c r="KPJ1" s="1279"/>
      <c r="KPK1" s="1279"/>
      <c r="KPL1" s="1279"/>
      <c r="KPM1" s="1279"/>
      <c r="KPN1" s="1279"/>
      <c r="KPO1" s="1279"/>
      <c r="KPP1" s="1279"/>
      <c r="KPQ1" s="1279"/>
      <c r="KPR1" s="1279"/>
      <c r="KPS1" s="1279"/>
      <c r="KPT1" s="1279"/>
      <c r="KPU1" s="1279"/>
      <c r="KPV1" s="1279"/>
      <c r="KPW1" s="1279"/>
      <c r="KPX1" s="1279"/>
      <c r="KPY1" s="1279"/>
      <c r="KPZ1" s="1279"/>
      <c r="KQA1" s="1279"/>
      <c r="KQB1" s="1279"/>
      <c r="KQC1" s="1279"/>
      <c r="KQD1" s="1279"/>
      <c r="KQE1" s="1279"/>
      <c r="KQF1" s="1279"/>
      <c r="KQG1" s="1279"/>
      <c r="KQH1" s="1279"/>
      <c r="KQI1" s="1279"/>
      <c r="KQJ1" s="1279"/>
      <c r="KQK1" s="1279"/>
      <c r="KQL1" s="1279"/>
      <c r="KQM1" s="1279"/>
      <c r="KQN1" s="1279"/>
      <c r="KQO1" s="1279"/>
      <c r="KQP1" s="1279"/>
      <c r="KQQ1" s="1279"/>
      <c r="KQR1" s="1279"/>
      <c r="KQS1" s="1279"/>
      <c r="KQT1" s="1279"/>
      <c r="KQU1" s="1279"/>
      <c r="KQV1" s="1279"/>
      <c r="KQW1" s="1279"/>
      <c r="KQX1" s="1279"/>
      <c r="KQY1" s="1279"/>
      <c r="KQZ1" s="1279"/>
      <c r="KRA1" s="1279"/>
      <c r="KRB1" s="1279"/>
      <c r="KRC1" s="1279"/>
      <c r="KRD1" s="1279"/>
      <c r="KRE1" s="1279"/>
      <c r="KRF1" s="1279"/>
      <c r="KRG1" s="1279"/>
      <c r="KRH1" s="1279"/>
      <c r="KRI1" s="1279"/>
      <c r="KRJ1" s="1279"/>
      <c r="KRK1" s="1279"/>
      <c r="KRL1" s="1279"/>
      <c r="KRM1" s="1279"/>
      <c r="KRN1" s="1279"/>
      <c r="KRO1" s="1279"/>
      <c r="KRP1" s="1279"/>
      <c r="KRQ1" s="1279"/>
      <c r="KRR1" s="1279"/>
      <c r="KRS1" s="1279"/>
      <c r="KRT1" s="1279"/>
      <c r="KRU1" s="1279"/>
      <c r="KRV1" s="1279"/>
      <c r="KRW1" s="1279"/>
      <c r="KRX1" s="1279"/>
      <c r="KRY1" s="1279"/>
      <c r="KRZ1" s="1279"/>
      <c r="KSA1" s="1279"/>
      <c r="KSB1" s="1279"/>
      <c r="KSC1" s="1279"/>
      <c r="KSD1" s="1279"/>
      <c r="KSE1" s="1279"/>
      <c r="KSF1" s="1279"/>
      <c r="KSG1" s="1279"/>
      <c r="KSH1" s="1279"/>
      <c r="KSI1" s="1279"/>
      <c r="KSJ1" s="1279"/>
      <c r="KSK1" s="1279"/>
      <c r="KSL1" s="1279"/>
      <c r="KSM1" s="1279"/>
      <c r="KSN1" s="1279"/>
      <c r="KSO1" s="1279"/>
      <c r="KSP1" s="1279"/>
      <c r="KSQ1" s="1279"/>
      <c r="KSR1" s="1279"/>
      <c r="KSS1" s="1279"/>
      <c r="KST1" s="1279"/>
      <c r="KSU1" s="1279"/>
      <c r="KSV1" s="1279"/>
      <c r="KSW1" s="1279"/>
      <c r="KSX1" s="1279"/>
      <c r="KSY1" s="1279"/>
      <c r="KSZ1" s="1279"/>
      <c r="KTA1" s="1279"/>
      <c r="KTB1" s="1279"/>
      <c r="KTC1" s="1279"/>
      <c r="KTD1" s="1279"/>
      <c r="KTE1" s="1279"/>
      <c r="KTF1" s="1279"/>
      <c r="KTG1" s="1279"/>
      <c r="KTH1" s="1279"/>
      <c r="KTI1" s="1279"/>
      <c r="KTJ1" s="1279"/>
      <c r="KTK1" s="1279"/>
      <c r="KTL1" s="1279"/>
      <c r="KTM1" s="1279"/>
      <c r="KTN1" s="1279"/>
      <c r="KTO1" s="1279"/>
      <c r="KTP1" s="1279"/>
      <c r="KTQ1" s="1279"/>
      <c r="KTR1" s="1279"/>
      <c r="KTS1" s="1279"/>
      <c r="KTT1" s="1279"/>
      <c r="KTU1" s="1279"/>
      <c r="KTV1" s="1279"/>
      <c r="KTW1" s="1279"/>
      <c r="KTX1" s="1279"/>
      <c r="KTY1" s="1279"/>
      <c r="KTZ1" s="1279"/>
      <c r="KUA1" s="1279"/>
      <c r="KUB1" s="1279"/>
      <c r="KUC1" s="1279"/>
      <c r="KUD1" s="1279"/>
      <c r="KUE1" s="1279"/>
      <c r="KUF1" s="1279"/>
      <c r="KUG1" s="1279"/>
      <c r="KUH1" s="1279"/>
      <c r="KUI1" s="1279"/>
      <c r="KUJ1" s="1279"/>
      <c r="KUK1" s="1279"/>
      <c r="KUL1" s="1279"/>
      <c r="KUM1" s="1279"/>
      <c r="KUN1" s="1279"/>
      <c r="KUO1" s="1279"/>
      <c r="KUP1" s="1279"/>
      <c r="KUQ1" s="1279"/>
      <c r="KUR1" s="1279"/>
      <c r="KUS1" s="1279"/>
      <c r="KUT1" s="1279"/>
      <c r="KUU1" s="1279"/>
      <c r="KUV1" s="1279"/>
      <c r="KUW1" s="1279"/>
      <c r="KUX1" s="1279"/>
      <c r="KUY1" s="1279"/>
      <c r="KUZ1" s="1279"/>
      <c r="KVA1" s="1279"/>
      <c r="KVB1" s="1279"/>
      <c r="KVC1" s="1279"/>
      <c r="KVD1" s="1279"/>
      <c r="KVE1" s="1279"/>
      <c r="KVF1" s="1279"/>
      <c r="KVG1" s="1279"/>
      <c r="KVH1" s="1279"/>
      <c r="KVI1" s="1279"/>
      <c r="KVJ1" s="1279"/>
      <c r="KVK1" s="1279"/>
      <c r="KVL1" s="1279"/>
      <c r="KVM1" s="1279"/>
      <c r="KVN1" s="1279"/>
      <c r="KVO1" s="1279"/>
      <c r="KVP1" s="1279"/>
      <c r="KVQ1" s="1279"/>
      <c r="KVR1" s="1279"/>
      <c r="KVS1" s="1279"/>
      <c r="KVT1" s="1279"/>
      <c r="KVU1" s="1279"/>
      <c r="KVV1" s="1279"/>
      <c r="KVW1" s="1279"/>
      <c r="KVX1" s="1279"/>
      <c r="KVY1" s="1279"/>
      <c r="KVZ1" s="1279"/>
      <c r="KWA1" s="1279"/>
      <c r="KWB1" s="1279"/>
      <c r="KWC1" s="1279"/>
      <c r="KWD1" s="1279"/>
      <c r="KWE1" s="1279"/>
      <c r="KWF1" s="1279"/>
      <c r="KWG1" s="1279"/>
      <c r="KWH1" s="1279"/>
      <c r="KWI1" s="1279"/>
      <c r="KWJ1" s="1279"/>
      <c r="KWK1" s="1279"/>
      <c r="KWL1" s="1279"/>
      <c r="KWM1" s="1279"/>
      <c r="KWN1" s="1279"/>
      <c r="KWO1" s="1279"/>
      <c r="KWP1" s="1279"/>
      <c r="KWQ1" s="1279"/>
      <c r="KWR1" s="1279"/>
      <c r="KWS1" s="1279"/>
      <c r="KWT1" s="1279"/>
      <c r="KWU1" s="1279"/>
      <c r="KWV1" s="1279"/>
      <c r="KWW1" s="1279"/>
      <c r="KWX1" s="1279"/>
      <c r="KWY1" s="1279"/>
      <c r="KWZ1" s="1279"/>
      <c r="KXA1" s="1279"/>
      <c r="KXB1" s="1279"/>
      <c r="KXC1" s="1279"/>
      <c r="KXD1" s="1279"/>
      <c r="KXE1" s="1279"/>
      <c r="KXF1" s="1279"/>
      <c r="KXG1" s="1279"/>
      <c r="KXH1" s="1279"/>
      <c r="KXI1" s="1279"/>
      <c r="KXJ1" s="1279"/>
      <c r="KXK1" s="1279"/>
      <c r="KXL1" s="1279"/>
      <c r="KXM1" s="1279"/>
      <c r="KXN1" s="1279"/>
      <c r="KXO1" s="1279"/>
      <c r="KXP1" s="1279"/>
      <c r="KXQ1" s="1279"/>
      <c r="KXR1" s="1279"/>
      <c r="KXS1" s="1279"/>
      <c r="KXT1" s="1279"/>
      <c r="KXU1" s="1279"/>
      <c r="KXV1" s="1279"/>
      <c r="KXW1" s="1279"/>
      <c r="KXX1" s="1279"/>
      <c r="KXY1" s="1279"/>
      <c r="KXZ1" s="1279"/>
      <c r="KYA1" s="1279"/>
      <c r="KYB1" s="1279"/>
      <c r="KYC1" s="1279"/>
      <c r="KYD1" s="1279"/>
      <c r="KYE1" s="1279"/>
      <c r="KYF1" s="1279"/>
      <c r="KYG1" s="1279"/>
      <c r="KYH1" s="1279"/>
      <c r="KYI1" s="1279"/>
      <c r="KYJ1" s="1279"/>
      <c r="KYK1" s="1279"/>
      <c r="KYL1" s="1279"/>
      <c r="KYM1" s="1279"/>
      <c r="KYN1" s="1279"/>
      <c r="KYO1" s="1279"/>
      <c r="KYP1" s="1279"/>
      <c r="KYQ1" s="1279"/>
      <c r="KYR1" s="1279"/>
      <c r="KYS1" s="1279"/>
      <c r="KYT1" s="1279"/>
      <c r="KYU1" s="1279"/>
      <c r="KYV1" s="1279"/>
      <c r="KYW1" s="1279"/>
      <c r="KYX1" s="1279"/>
      <c r="KYY1" s="1279"/>
      <c r="KYZ1" s="1279"/>
      <c r="KZA1" s="1279"/>
      <c r="KZB1" s="1279"/>
      <c r="KZC1" s="1279"/>
      <c r="KZD1" s="1279"/>
      <c r="KZE1" s="1279"/>
      <c r="KZF1" s="1279"/>
      <c r="KZG1" s="1279"/>
      <c r="KZH1" s="1279"/>
      <c r="KZI1" s="1279"/>
      <c r="KZJ1" s="1279"/>
      <c r="KZK1" s="1279"/>
      <c r="KZL1" s="1279"/>
      <c r="KZM1" s="1279"/>
      <c r="KZN1" s="1279"/>
      <c r="KZO1" s="1279"/>
      <c r="KZP1" s="1279"/>
      <c r="KZQ1" s="1279"/>
      <c r="KZR1" s="1279"/>
      <c r="KZS1" s="1279"/>
      <c r="KZT1" s="1279"/>
      <c r="KZU1" s="1279"/>
      <c r="KZV1" s="1279"/>
      <c r="KZW1" s="1279"/>
      <c r="KZX1" s="1279"/>
      <c r="KZY1" s="1279"/>
      <c r="KZZ1" s="1279"/>
      <c r="LAA1" s="1279"/>
      <c r="LAB1" s="1279"/>
      <c r="LAC1" s="1279"/>
      <c r="LAD1" s="1279"/>
      <c r="LAE1" s="1279"/>
      <c r="LAF1" s="1279"/>
      <c r="LAG1" s="1279"/>
      <c r="LAH1" s="1279"/>
      <c r="LAI1" s="1279"/>
      <c r="LAJ1" s="1279"/>
      <c r="LAK1" s="1279"/>
      <c r="LAL1" s="1279"/>
      <c r="LAM1" s="1279"/>
      <c r="LAN1" s="1279"/>
      <c r="LAO1" s="1279"/>
      <c r="LAP1" s="1279"/>
      <c r="LAQ1" s="1279"/>
      <c r="LAR1" s="1279"/>
      <c r="LAS1" s="1279"/>
      <c r="LAT1" s="1279"/>
      <c r="LAU1" s="1279"/>
      <c r="LAV1" s="1279"/>
      <c r="LAW1" s="1279"/>
      <c r="LAX1" s="1279"/>
      <c r="LAY1" s="1279"/>
      <c r="LAZ1" s="1279"/>
      <c r="LBA1" s="1279"/>
      <c r="LBB1" s="1279"/>
      <c r="LBC1" s="1279"/>
      <c r="LBD1" s="1279"/>
      <c r="LBE1" s="1279"/>
      <c r="LBF1" s="1279"/>
      <c r="LBG1" s="1279"/>
      <c r="LBH1" s="1279"/>
      <c r="LBI1" s="1279"/>
      <c r="LBJ1" s="1279"/>
      <c r="LBK1" s="1279"/>
      <c r="LBL1" s="1279"/>
      <c r="LBM1" s="1279"/>
      <c r="LBN1" s="1279"/>
      <c r="LBO1" s="1279"/>
      <c r="LBP1" s="1279"/>
      <c r="LBQ1" s="1279"/>
      <c r="LBR1" s="1279"/>
      <c r="LBS1" s="1279"/>
      <c r="LBT1" s="1279"/>
      <c r="LBU1" s="1279"/>
      <c r="LBV1" s="1279"/>
      <c r="LBW1" s="1279"/>
      <c r="LBX1" s="1279"/>
      <c r="LBY1" s="1279"/>
      <c r="LBZ1" s="1279"/>
      <c r="LCA1" s="1279"/>
      <c r="LCB1" s="1279"/>
      <c r="LCC1" s="1279"/>
      <c r="LCD1" s="1279"/>
      <c r="LCE1" s="1279"/>
      <c r="LCF1" s="1279"/>
      <c r="LCG1" s="1279"/>
      <c r="LCH1" s="1279"/>
      <c r="LCI1" s="1279"/>
      <c r="LCJ1" s="1279"/>
      <c r="LCK1" s="1279"/>
      <c r="LCL1" s="1279"/>
      <c r="LCM1" s="1279"/>
      <c r="LCN1" s="1279"/>
      <c r="LCO1" s="1279"/>
      <c r="LCP1" s="1279"/>
      <c r="LCQ1" s="1279"/>
      <c r="LCR1" s="1279"/>
      <c r="LCS1" s="1279"/>
      <c r="LCT1" s="1279"/>
      <c r="LCU1" s="1279"/>
      <c r="LCV1" s="1279"/>
      <c r="LCW1" s="1279"/>
      <c r="LCX1" s="1279"/>
      <c r="LCY1" s="1279"/>
      <c r="LCZ1" s="1279"/>
      <c r="LDA1" s="1279"/>
      <c r="LDB1" s="1279"/>
      <c r="LDC1" s="1279"/>
      <c r="LDD1" s="1279"/>
      <c r="LDE1" s="1279"/>
      <c r="LDF1" s="1279"/>
      <c r="LDG1" s="1279"/>
      <c r="LDH1" s="1279"/>
      <c r="LDI1" s="1279"/>
      <c r="LDJ1" s="1279"/>
      <c r="LDK1" s="1279"/>
      <c r="LDL1" s="1279"/>
      <c r="LDM1" s="1279"/>
      <c r="LDN1" s="1279"/>
      <c r="LDO1" s="1279"/>
      <c r="LDP1" s="1279"/>
      <c r="LDQ1" s="1279"/>
      <c r="LDR1" s="1279"/>
      <c r="LDS1" s="1279"/>
      <c r="LDT1" s="1279"/>
      <c r="LDU1" s="1279"/>
      <c r="LDV1" s="1279"/>
      <c r="LDW1" s="1279"/>
      <c r="LDX1" s="1279"/>
      <c r="LDY1" s="1279"/>
      <c r="LDZ1" s="1279"/>
      <c r="LEA1" s="1279"/>
      <c r="LEB1" s="1279"/>
      <c r="LEC1" s="1279"/>
      <c r="LED1" s="1279"/>
      <c r="LEE1" s="1279"/>
      <c r="LEF1" s="1279"/>
      <c r="LEG1" s="1279"/>
      <c r="LEH1" s="1279"/>
      <c r="LEI1" s="1279"/>
      <c r="LEJ1" s="1279"/>
      <c r="LEK1" s="1279"/>
      <c r="LEL1" s="1279"/>
      <c r="LEM1" s="1279"/>
      <c r="LEN1" s="1279"/>
      <c r="LEO1" s="1279"/>
      <c r="LEP1" s="1279"/>
      <c r="LEQ1" s="1279"/>
      <c r="LER1" s="1279"/>
      <c r="LES1" s="1279"/>
      <c r="LET1" s="1279"/>
      <c r="LEU1" s="1279"/>
      <c r="LEV1" s="1279"/>
      <c r="LEW1" s="1279"/>
      <c r="LEX1" s="1279"/>
      <c r="LEY1" s="1279"/>
      <c r="LEZ1" s="1279"/>
      <c r="LFA1" s="1279"/>
      <c r="LFB1" s="1279"/>
      <c r="LFC1" s="1279"/>
      <c r="LFD1" s="1279"/>
      <c r="LFE1" s="1279"/>
      <c r="LFF1" s="1279"/>
      <c r="LFG1" s="1279"/>
      <c r="LFH1" s="1279"/>
      <c r="LFI1" s="1279"/>
      <c r="LFJ1" s="1279"/>
      <c r="LFK1" s="1279"/>
      <c r="LFL1" s="1279"/>
      <c r="LFM1" s="1279"/>
      <c r="LFN1" s="1279"/>
      <c r="LFO1" s="1279"/>
      <c r="LFP1" s="1279"/>
      <c r="LFQ1" s="1279"/>
      <c r="LFR1" s="1279"/>
      <c r="LFS1" s="1279"/>
      <c r="LFT1" s="1279"/>
      <c r="LFU1" s="1279"/>
      <c r="LFV1" s="1279"/>
      <c r="LFW1" s="1279"/>
      <c r="LFX1" s="1279"/>
      <c r="LFY1" s="1279"/>
      <c r="LFZ1" s="1279"/>
      <c r="LGA1" s="1279"/>
      <c r="LGB1" s="1279"/>
      <c r="LGC1" s="1279"/>
      <c r="LGD1" s="1279"/>
      <c r="LGE1" s="1279"/>
      <c r="LGF1" s="1279"/>
      <c r="LGG1" s="1279"/>
      <c r="LGH1" s="1279"/>
      <c r="LGI1" s="1279"/>
      <c r="LGJ1" s="1279"/>
      <c r="LGK1" s="1279"/>
      <c r="LGL1" s="1279"/>
      <c r="LGM1" s="1279"/>
      <c r="LGN1" s="1279"/>
      <c r="LGO1" s="1279"/>
      <c r="LGP1" s="1279"/>
      <c r="LGQ1" s="1279"/>
      <c r="LGR1" s="1279"/>
      <c r="LGS1" s="1279"/>
      <c r="LGT1" s="1279"/>
      <c r="LGU1" s="1279"/>
      <c r="LGV1" s="1279"/>
      <c r="LGW1" s="1279"/>
      <c r="LGX1" s="1279"/>
      <c r="LGY1" s="1279"/>
      <c r="LGZ1" s="1279"/>
      <c r="LHA1" s="1279"/>
      <c r="LHB1" s="1279"/>
      <c r="LHC1" s="1279"/>
      <c r="LHD1" s="1279"/>
      <c r="LHE1" s="1279"/>
      <c r="LHF1" s="1279"/>
      <c r="LHG1" s="1279"/>
      <c r="LHH1" s="1279"/>
      <c r="LHI1" s="1279"/>
      <c r="LHJ1" s="1279"/>
      <c r="LHK1" s="1279"/>
      <c r="LHL1" s="1279"/>
      <c r="LHM1" s="1279"/>
      <c r="LHN1" s="1279"/>
      <c r="LHO1" s="1279"/>
      <c r="LHP1" s="1279"/>
      <c r="LHQ1" s="1279"/>
      <c r="LHR1" s="1279"/>
      <c r="LHS1" s="1279"/>
      <c r="LHT1" s="1279"/>
      <c r="LHU1" s="1279"/>
      <c r="LHV1" s="1279"/>
      <c r="LHW1" s="1279"/>
      <c r="LHX1" s="1279"/>
      <c r="LHY1" s="1279"/>
      <c r="LHZ1" s="1279"/>
      <c r="LIA1" s="1279"/>
      <c r="LIB1" s="1279"/>
      <c r="LIC1" s="1279"/>
      <c r="LID1" s="1279"/>
      <c r="LIE1" s="1279"/>
      <c r="LIF1" s="1279"/>
      <c r="LIG1" s="1279"/>
      <c r="LIH1" s="1279"/>
      <c r="LII1" s="1279"/>
      <c r="LIJ1" s="1279"/>
      <c r="LIK1" s="1279"/>
      <c r="LIL1" s="1279"/>
      <c r="LIM1" s="1279"/>
      <c r="LIN1" s="1279"/>
      <c r="LIO1" s="1279"/>
      <c r="LIP1" s="1279"/>
      <c r="LIQ1" s="1279"/>
      <c r="LIR1" s="1279"/>
      <c r="LIS1" s="1279"/>
      <c r="LIT1" s="1279"/>
      <c r="LIU1" s="1279"/>
      <c r="LIV1" s="1279"/>
      <c r="LIW1" s="1279"/>
      <c r="LIX1" s="1279"/>
      <c r="LIY1" s="1279"/>
      <c r="LIZ1" s="1279"/>
      <c r="LJA1" s="1279"/>
      <c r="LJB1" s="1279"/>
      <c r="LJC1" s="1279"/>
      <c r="LJD1" s="1279"/>
      <c r="LJE1" s="1279"/>
      <c r="LJF1" s="1279"/>
      <c r="LJG1" s="1279"/>
      <c r="LJH1" s="1279"/>
      <c r="LJI1" s="1279"/>
      <c r="LJJ1" s="1279"/>
      <c r="LJK1" s="1279"/>
      <c r="LJL1" s="1279"/>
      <c r="LJM1" s="1279"/>
      <c r="LJN1" s="1279"/>
      <c r="LJO1" s="1279"/>
      <c r="LJP1" s="1279"/>
      <c r="LJQ1" s="1279"/>
      <c r="LJR1" s="1279"/>
      <c r="LJS1" s="1279"/>
      <c r="LJT1" s="1279"/>
      <c r="LJU1" s="1279"/>
      <c r="LJV1" s="1279"/>
      <c r="LJW1" s="1279"/>
      <c r="LJX1" s="1279"/>
      <c r="LJY1" s="1279"/>
      <c r="LJZ1" s="1279"/>
      <c r="LKA1" s="1279"/>
      <c r="LKB1" s="1279"/>
      <c r="LKC1" s="1279"/>
      <c r="LKD1" s="1279"/>
      <c r="LKE1" s="1279"/>
      <c r="LKF1" s="1279"/>
      <c r="LKG1" s="1279"/>
      <c r="LKH1" s="1279"/>
      <c r="LKI1" s="1279"/>
      <c r="LKJ1" s="1279"/>
      <c r="LKK1" s="1279"/>
      <c r="LKL1" s="1279"/>
      <c r="LKM1" s="1279"/>
      <c r="LKN1" s="1279"/>
      <c r="LKO1" s="1279"/>
      <c r="LKP1" s="1279"/>
      <c r="LKQ1" s="1279"/>
      <c r="LKR1" s="1279"/>
      <c r="LKS1" s="1279"/>
      <c r="LKT1" s="1279"/>
      <c r="LKU1" s="1279"/>
      <c r="LKV1" s="1279"/>
      <c r="LKW1" s="1279"/>
      <c r="LKX1" s="1279"/>
      <c r="LKY1" s="1279"/>
      <c r="LKZ1" s="1279"/>
      <c r="LLA1" s="1279"/>
      <c r="LLB1" s="1279"/>
      <c r="LLC1" s="1279"/>
      <c r="LLD1" s="1279"/>
      <c r="LLE1" s="1279"/>
      <c r="LLF1" s="1279"/>
      <c r="LLG1" s="1279"/>
      <c r="LLH1" s="1279"/>
      <c r="LLI1" s="1279"/>
      <c r="LLJ1" s="1279"/>
      <c r="LLK1" s="1279"/>
      <c r="LLL1" s="1279"/>
      <c r="LLM1" s="1279"/>
      <c r="LLN1" s="1279"/>
      <c r="LLO1" s="1279"/>
      <c r="LLP1" s="1279"/>
      <c r="LLQ1" s="1279"/>
      <c r="LLR1" s="1279"/>
      <c r="LLS1" s="1279"/>
      <c r="LLT1" s="1279"/>
      <c r="LLU1" s="1279"/>
      <c r="LLV1" s="1279"/>
      <c r="LLW1" s="1279"/>
      <c r="LLX1" s="1279"/>
      <c r="LLY1" s="1279"/>
      <c r="LLZ1" s="1279"/>
      <c r="LMA1" s="1279"/>
      <c r="LMB1" s="1279"/>
      <c r="LMC1" s="1279"/>
      <c r="LMD1" s="1279"/>
      <c r="LME1" s="1279"/>
      <c r="LMF1" s="1279"/>
      <c r="LMG1" s="1279"/>
      <c r="LMH1" s="1279"/>
      <c r="LMI1" s="1279"/>
      <c r="LMJ1" s="1279"/>
      <c r="LMK1" s="1279"/>
      <c r="LML1" s="1279"/>
      <c r="LMM1" s="1279"/>
      <c r="LMN1" s="1279"/>
      <c r="LMO1" s="1279"/>
      <c r="LMP1" s="1279"/>
      <c r="LMQ1" s="1279"/>
      <c r="LMR1" s="1279"/>
      <c r="LMS1" s="1279"/>
      <c r="LMT1" s="1279"/>
      <c r="LMU1" s="1279"/>
      <c r="LMV1" s="1279"/>
      <c r="LMW1" s="1279"/>
      <c r="LMX1" s="1279"/>
      <c r="LMY1" s="1279"/>
      <c r="LMZ1" s="1279"/>
      <c r="LNA1" s="1279"/>
      <c r="LNB1" s="1279"/>
      <c r="LNC1" s="1279"/>
      <c r="LND1" s="1279"/>
      <c r="LNE1" s="1279"/>
      <c r="LNF1" s="1279"/>
      <c r="LNG1" s="1279"/>
      <c r="LNH1" s="1279"/>
      <c r="LNI1" s="1279"/>
      <c r="LNJ1" s="1279"/>
      <c r="LNK1" s="1279"/>
      <c r="LNL1" s="1279"/>
      <c r="LNM1" s="1279"/>
      <c r="LNN1" s="1279"/>
      <c r="LNO1" s="1279"/>
      <c r="LNP1" s="1279"/>
      <c r="LNQ1" s="1279"/>
      <c r="LNR1" s="1279"/>
      <c r="LNS1" s="1279"/>
      <c r="LNT1" s="1279"/>
      <c r="LNU1" s="1279"/>
      <c r="LNV1" s="1279"/>
      <c r="LNW1" s="1279"/>
      <c r="LNX1" s="1279"/>
      <c r="LNY1" s="1279"/>
      <c r="LNZ1" s="1279"/>
      <c r="LOA1" s="1279"/>
      <c r="LOB1" s="1279"/>
      <c r="LOC1" s="1279"/>
      <c r="LOD1" s="1279"/>
      <c r="LOE1" s="1279"/>
      <c r="LOF1" s="1279"/>
      <c r="LOG1" s="1279"/>
      <c r="LOH1" s="1279"/>
      <c r="LOI1" s="1279"/>
      <c r="LOJ1" s="1279"/>
      <c r="LOK1" s="1279"/>
      <c r="LOL1" s="1279"/>
      <c r="LOM1" s="1279"/>
      <c r="LON1" s="1279"/>
      <c r="LOO1" s="1279"/>
      <c r="LOP1" s="1279"/>
      <c r="LOQ1" s="1279"/>
      <c r="LOR1" s="1279"/>
      <c r="LOS1" s="1279"/>
      <c r="LOT1" s="1279"/>
      <c r="LOU1" s="1279"/>
      <c r="LOV1" s="1279"/>
      <c r="LOW1" s="1279"/>
      <c r="LOX1" s="1279"/>
      <c r="LOY1" s="1279"/>
      <c r="LOZ1" s="1279"/>
      <c r="LPA1" s="1279"/>
      <c r="LPB1" s="1279"/>
      <c r="LPC1" s="1279"/>
      <c r="LPD1" s="1279"/>
      <c r="LPE1" s="1279"/>
      <c r="LPF1" s="1279"/>
      <c r="LPG1" s="1279"/>
      <c r="LPH1" s="1279"/>
      <c r="LPI1" s="1279"/>
      <c r="LPJ1" s="1279"/>
      <c r="LPK1" s="1279"/>
      <c r="LPL1" s="1279"/>
      <c r="LPM1" s="1279"/>
      <c r="LPN1" s="1279"/>
      <c r="LPO1" s="1279"/>
      <c r="LPP1" s="1279"/>
      <c r="LPQ1" s="1279"/>
      <c r="LPR1" s="1279"/>
      <c r="LPS1" s="1279"/>
      <c r="LPT1" s="1279"/>
      <c r="LPU1" s="1279"/>
      <c r="LPV1" s="1279"/>
      <c r="LPW1" s="1279"/>
      <c r="LPX1" s="1279"/>
      <c r="LPY1" s="1279"/>
      <c r="LPZ1" s="1279"/>
      <c r="LQA1" s="1279"/>
      <c r="LQB1" s="1279"/>
      <c r="LQC1" s="1279"/>
      <c r="LQD1" s="1279"/>
      <c r="LQE1" s="1279"/>
      <c r="LQF1" s="1279"/>
      <c r="LQG1" s="1279"/>
      <c r="LQH1" s="1279"/>
      <c r="LQI1" s="1279"/>
      <c r="LQJ1" s="1279"/>
      <c r="LQK1" s="1279"/>
      <c r="LQL1" s="1279"/>
      <c r="LQM1" s="1279"/>
      <c r="LQN1" s="1279"/>
      <c r="LQO1" s="1279"/>
      <c r="LQP1" s="1279"/>
      <c r="LQQ1" s="1279"/>
      <c r="LQR1" s="1279"/>
      <c r="LQS1" s="1279"/>
      <c r="LQT1" s="1279"/>
      <c r="LQU1" s="1279"/>
      <c r="LQV1" s="1279"/>
      <c r="LQW1" s="1279"/>
      <c r="LQX1" s="1279"/>
      <c r="LQY1" s="1279"/>
      <c r="LQZ1" s="1279"/>
      <c r="LRA1" s="1279"/>
      <c r="LRB1" s="1279"/>
      <c r="LRC1" s="1279"/>
      <c r="LRD1" s="1279"/>
      <c r="LRE1" s="1279"/>
      <c r="LRF1" s="1279"/>
      <c r="LRG1" s="1279"/>
      <c r="LRH1" s="1279"/>
      <c r="LRI1" s="1279"/>
      <c r="LRJ1" s="1279"/>
      <c r="LRK1" s="1279"/>
      <c r="LRL1" s="1279"/>
      <c r="LRM1" s="1279"/>
      <c r="LRN1" s="1279"/>
      <c r="LRO1" s="1279"/>
      <c r="LRP1" s="1279"/>
      <c r="LRQ1" s="1279"/>
      <c r="LRR1" s="1279"/>
      <c r="LRS1" s="1279"/>
      <c r="LRT1" s="1279"/>
      <c r="LRU1" s="1279"/>
      <c r="LRV1" s="1279"/>
      <c r="LRW1" s="1279"/>
      <c r="LRX1" s="1279"/>
      <c r="LRY1" s="1279"/>
      <c r="LRZ1" s="1279"/>
      <c r="LSA1" s="1279"/>
      <c r="LSB1" s="1279"/>
      <c r="LSC1" s="1279"/>
      <c r="LSD1" s="1279"/>
      <c r="LSE1" s="1279"/>
      <c r="LSF1" s="1279"/>
      <c r="LSG1" s="1279"/>
      <c r="LSH1" s="1279"/>
      <c r="LSI1" s="1279"/>
      <c r="LSJ1" s="1279"/>
      <c r="LSK1" s="1279"/>
      <c r="LSL1" s="1279"/>
      <c r="LSM1" s="1279"/>
      <c r="LSN1" s="1279"/>
      <c r="LSO1" s="1279"/>
      <c r="LSP1" s="1279"/>
      <c r="LSQ1" s="1279"/>
      <c r="LSR1" s="1279"/>
      <c r="LSS1" s="1279"/>
      <c r="LST1" s="1279"/>
      <c r="LSU1" s="1279"/>
      <c r="LSV1" s="1279"/>
      <c r="LSW1" s="1279"/>
      <c r="LSX1" s="1279"/>
      <c r="LSY1" s="1279"/>
      <c r="LSZ1" s="1279"/>
      <c r="LTA1" s="1279"/>
      <c r="LTB1" s="1279"/>
      <c r="LTC1" s="1279"/>
      <c r="LTD1" s="1279"/>
      <c r="LTE1" s="1279"/>
      <c r="LTF1" s="1279"/>
      <c r="LTG1" s="1279"/>
      <c r="LTH1" s="1279"/>
      <c r="LTI1" s="1279"/>
      <c r="LTJ1" s="1279"/>
      <c r="LTK1" s="1279"/>
      <c r="LTL1" s="1279"/>
      <c r="LTM1" s="1279"/>
      <c r="LTN1" s="1279"/>
      <c r="LTO1" s="1279"/>
      <c r="LTP1" s="1279"/>
      <c r="LTQ1" s="1279"/>
      <c r="LTR1" s="1279"/>
      <c r="LTS1" s="1279"/>
      <c r="LTT1" s="1279"/>
      <c r="LTU1" s="1279"/>
      <c r="LTV1" s="1279"/>
      <c r="LTW1" s="1279"/>
      <c r="LTX1" s="1279"/>
      <c r="LTY1" s="1279"/>
      <c r="LTZ1" s="1279"/>
      <c r="LUA1" s="1279"/>
      <c r="LUB1" s="1279"/>
      <c r="LUC1" s="1279"/>
      <c r="LUD1" s="1279"/>
      <c r="LUE1" s="1279"/>
      <c r="LUF1" s="1279"/>
      <c r="LUG1" s="1279"/>
      <c r="LUH1" s="1279"/>
      <c r="LUI1" s="1279"/>
      <c r="LUJ1" s="1279"/>
      <c r="LUK1" s="1279"/>
      <c r="LUL1" s="1279"/>
      <c r="LUM1" s="1279"/>
      <c r="LUN1" s="1279"/>
      <c r="LUO1" s="1279"/>
      <c r="LUP1" s="1279"/>
      <c r="LUQ1" s="1279"/>
      <c r="LUR1" s="1279"/>
      <c r="LUS1" s="1279"/>
      <c r="LUT1" s="1279"/>
      <c r="LUU1" s="1279"/>
      <c r="LUV1" s="1279"/>
      <c r="LUW1" s="1279"/>
      <c r="LUX1" s="1279"/>
      <c r="LUY1" s="1279"/>
      <c r="LUZ1" s="1279"/>
      <c r="LVA1" s="1279"/>
      <c r="LVB1" s="1279"/>
      <c r="LVC1" s="1279"/>
      <c r="LVD1" s="1279"/>
      <c r="LVE1" s="1279"/>
      <c r="LVF1" s="1279"/>
      <c r="LVG1" s="1279"/>
      <c r="LVH1" s="1279"/>
      <c r="LVI1" s="1279"/>
      <c r="LVJ1" s="1279"/>
      <c r="LVK1" s="1279"/>
      <c r="LVL1" s="1279"/>
      <c r="LVM1" s="1279"/>
      <c r="LVN1" s="1279"/>
      <c r="LVO1" s="1279"/>
      <c r="LVP1" s="1279"/>
      <c r="LVQ1" s="1279"/>
      <c r="LVR1" s="1279"/>
      <c r="LVS1" s="1279"/>
      <c r="LVT1" s="1279"/>
      <c r="LVU1" s="1279"/>
      <c r="LVV1" s="1279"/>
      <c r="LVW1" s="1279"/>
      <c r="LVX1" s="1279"/>
      <c r="LVY1" s="1279"/>
      <c r="LVZ1" s="1279"/>
      <c r="LWA1" s="1279"/>
      <c r="LWB1" s="1279"/>
      <c r="LWC1" s="1279"/>
      <c r="LWD1" s="1279"/>
      <c r="LWE1" s="1279"/>
      <c r="LWF1" s="1279"/>
      <c r="LWG1" s="1279"/>
      <c r="LWH1" s="1279"/>
      <c r="LWI1" s="1279"/>
      <c r="LWJ1" s="1279"/>
      <c r="LWK1" s="1279"/>
      <c r="LWL1" s="1279"/>
      <c r="LWM1" s="1279"/>
      <c r="LWN1" s="1279"/>
      <c r="LWO1" s="1279"/>
      <c r="LWP1" s="1279"/>
      <c r="LWQ1" s="1279"/>
      <c r="LWR1" s="1279"/>
      <c r="LWS1" s="1279"/>
      <c r="LWT1" s="1279"/>
      <c r="LWU1" s="1279"/>
      <c r="LWV1" s="1279"/>
      <c r="LWW1" s="1279"/>
      <c r="LWX1" s="1279"/>
      <c r="LWY1" s="1279"/>
      <c r="LWZ1" s="1279"/>
      <c r="LXA1" s="1279"/>
      <c r="LXB1" s="1279"/>
      <c r="LXC1" s="1279"/>
      <c r="LXD1" s="1279"/>
      <c r="LXE1" s="1279"/>
      <c r="LXF1" s="1279"/>
      <c r="LXG1" s="1279"/>
      <c r="LXH1" s="1279"/>
      <c r="LXI1" s="1279"/>
      <c r="LXJ1" s="1279"/>
      <c r="LXK1" s="1279"/>
      <c r="LXL1" s="1279"/>
      <c r="LXM1" s="1279"/>
      <c r="LXN1" s="1279"/>
      <c r="LXO1" s="1279"/>
      <c r="LXP1" s="1279"/>
      <c r="LXQ1" s="1279"/>
      <c r="LXR1" s="1279"/>
      <c r="LXS1" s="1279"/>
      <c r="LXT1" s="1279"/>
      <c r="LXU1" s="1279"/>
      <c r="LXV1" s="1279"/>
      <c r="LXW1" s="1279"/>
      <c r="LXX1" s="1279"/>
      <c r="LXY1" s="1279"/>
      <c r="LXZ1" s="1279"/>
      <c r="LYA1" s="1279"/>
      <c r="LYB1" s="1279"/>
      <c r="LYC1" s="1279"/>
      <c r="LYD1" s="1279"/>
      <c r="LYE1" s="1279"/>
      <c r="LYF1" s="1279"/>
      <c r="LYG1" s="1279"/>
      <c r="LYH1" s="1279"/>
      <c r="LYI1" s="1279"/>
      <c r="LYJ1" s="1279"/>
      <c r="LYK1" s="1279"/>
      <c r="LYL1" s="1279"/>
      <c r="LYM1" s="1279"/>
      <c r="LYN1" s="1279"/>
      <c r="LYO1" s="1279"/>
      <c r="LYP1" s="1279"/>
      <c r="LYQ1" s="1279"/>
      <c r="LYR1" s="1279"/>
      <c r="LYS1" s="1279"/>
      <c r="LYT1" s="1279"/>
      <c r="LYU1" s="1279"/>
      <c r="LYV1" s="1279"/>
      <c r="LYW1" s="1279"/>
      <c r="LYX1" s="1279"/>
      <c r="LYY1" s="1279"/>
      <c r="LYZ1" s="1279"/>
      <c r="LZA1" s="1279"/>
      <c r="LZB1" s="1279"/>
      <c r="LZC1" s="1279"/>
      <c r="LZD1" s="1279"/>
      <c r="LZE1" s="1279"/>
      <c r="LZF1" s="1279"/>
      <c r="LZG1" s="1279"/>
      <c r="LZH1" s="1279"/>
      <c r="LZI1" s="1279"/>
      <c r="LZJ1" s="1279"/>
      <c r="LZK1" s="1279"/>
      <c r="LZL1" s="1279"/>
      <c r="LZM1" s="1279"/>
      <c r="LZN1" s="1279"/>
      <c r="LZO1" s="1279"/>
      <c r="LZP1" s="1279"/>
      <c r="LZQ1" s="1279"/>
      <c r="LZR1" s="1279"/>
      <c r="LZS1" s="1279"/>
      <c r="LZT1" s="1279"/>
      <c r="LZU1" s="1279"/>
      <c r="LZV1" s="1279"/>
      <c r="LZW1" s="1279"/>
      <c r="LZX1" s="1279"/>
      <c r="LZY1" s="1279"/>
      <c r="LZZ1" s="1279"/>
      <c r="MAA1" s="1279"/>
      <c r="MAB1" s="1279"/>
      <c r="MAC1" s="1279"/>
      <c r="MAD1" s="1279"/>
      <c r="MAE1" s="1279"/>
      <c r="MAF1" s="1279"/>
      <c r="MAG1" s="1279"/>
      <c r="MAH1" s="1279"/>
      <c r="MAI1" s="1279"/>
      <c r="MAJ1" s="1279"/>
      <c r="MAK1" s="1279"/>
      <c r="MAL1" s="1279"/>
      <c r="MAM1" s="1279"/>
      <c r="MAN1" s="1279"/>
      <c r="MAO1" s="1279"/>
      <c r="MAP1" s="1279"/>
      <c r="MAQ1" s="1279"/>
      <c r="MAR1" s="1279"/>
      <c r="MAS1" s="1279"/>
      <c r="MAT1" s="1279"/>
      <c r="MAU1" s="1279"/>
      <c r="MAV1" s="1279"/>
      <c r="MAW1" s="1279"/>
      <c r="MAX1" s="1279"/>
      <c r="MAY1" s="1279"/>
      <c r="MAZ1" s="1279"/>
      <c r="MBA1" s="1279"/>
      <c r="MBB1" s="1279"/>
      <c r="MBC1" s="1279"/>
      <c r="MBD1" s="1279"/>
      <c r="MBE1" s="1279"/>
      <c r="MBF1" s="1279"/>
      <c r="MBG1" s="1279"/>
      <c r="MBH1" s="1279"/>
      <c r="MBI1" s="1279"/>
      <c r="MBJ1" s="1279"/>
      <c r="MBK1" s="1279"/>
      <c r="MBL1" s="1279"/>
      <c r="MBM1" s="1279"/>
      <c r="MBN1" s="1279"/>
      <c r="MBO1" s="1279"/>
      <c r="MBP1" s="1279"/>
      <c r="MBQ1" s="1279"/>
      <c r="MBR1" s="1279"/>
      <c r="MBS1" s="1279"/>
      <c r="MBT1" s="1279"/>
      <c r="MBU1" s="1279"/>
      <c r="MBV1" s="1279"/>
      <c r="MBW1" s="1279"/>
      <c r="MBX1" s="1279"/>
      <c r="MBY1" s="1279"/>
      <c r="MBZ1" s="1279"/>
      <c r="MCA1" s="1279"/>
      <c r="MCB1" s="1279"/>
      <c r="MCC1" s="1279"/>
      <c r="MCD1" s="1279"/>
      <c r="MCE1" s="1279"/>
      <c r="MCF1" s="1279"/>
      <c r="MCG1" s="1279"/>
      <c r="MCH1" s="1279"/>
      <c r="MCI1" s="1279"/>
      <c r="MCJ1" s="1279"/>
      <c r="MCK1" s="1279"/>
      <c r="MCL1" s="1279"/>
      <c r="MCM1" s="1279"/>
      <c r="MCN1" s="1279"/>
      <c r="MCO1" s="1279"/>
      <c r="MCP1" s="1279"/>
      <c r="MCQ1" s="1279"/>
      <c r="MCR1" s="1279"/>
      <c r="MCS1" s="1279"/>
      <c r="MCT1" s="1279"/>
      <c r="MCU1" s="1279"/>
      <c r="MCV1" s="1279"/>
      <c r="MCW1" s="1279"/>
      <c r="MCX1" s="1279"/>
      <c r="MCY1" s="1279"/>
      <c r="MCZ1" s="1279"/>
      <c r="MDA1" s="1279"/>
      <c r="MDB1" s="1279"/>
      <c r="MDC1" s="1279"/>
      <c r="MDD1" s="1279"/>
      <c r="MDE1" s="1279"/>
      <c r="MDF1" s="1279"/>
      <c r="MDG1" s="1279"/>
      <c r="MDH1" s="1279"/>
      <c r="MDI1" s="1279"/>
      <c r="MDJ1" s="1279"/>
      <c r="MDK1" s="1279"/>
      <c r="MDL1" s="1279"/>
      <c r="MDM1" s="1279"/>
      <c r="MDN1" s="1279"/>
      <c r="MDO1" s="1279"/>
      <c r="MDP1" s="1279"/>
      <c r="MDQ1" s="1279"/>
      <c r="MDR1" s="1279"/>
      <c r="MDS1" s="1279"/>
      <c r="MDT1" s="1279"/>
      <c r="MDU1" s="1279"/>
      <c r="MDV1" s="1279"/>
      <c r="MDW1" s="1279"/>
      <c r="MDX1" s="1279"/>
      <c r="MDY1" s="1279"/>
      <c r="MDZ1" s="1279"/>
      <c r="MEA1" s="1279"/>
      <c r="MEB1" s="1279"/>
      <c r="MEC1" s="1279"/>
      <c r="MED1" s="1279"/>
      <c r="MEE1" s="1279"/>
      <c r="MEF1" s="1279"/>
      <c r="MEG1" s="1279"/>
      <c r="MEH1" s="1279"/>
      <c r="MEI1" s="1279"/>
      <c r="MEJ1" s="1279"/>
      <c r="MEK1" s="1279"/>
      <c r="MEL1" s="1279"/>
      <c r="MEM1" s="1279"/>
      <c r="MEN1" s="1279"/>
      <c r="MEO1" s="1279"/>
      <c r="MEP1" s="1279"/>
      <c r="MEQ1" s="1279"/>
      <c r="MER1" s="1279"/>
      <c r="MES1" s="1279"/>
      <c r="MET1" s="1279"/>
      <c r="MEU1" s="1279"/>
      <c r="MEV1" s="1279"/>
      <c r="MEW1" s="1279"/>
      <c r="MEX1" s="1279"/>
      <c r="MEY1" s="1279"/>
      <c r="MEZ1" s="1279"/>
      <c r="MFA1" s="1279"/>
      <c r="MFB1" s="1279"/>
      <c r="MFC1" s="1279"/>
      <c r="MFD1" s="1279"/>
      <c r="MFE1" s="1279"/>
      <c r="MFF1" s="1279"/>
      <c r="MFG1" s="1279"/>
      <c r="MFH1" s="1279"/>
      <c r="MFI1" s="1279"/>
      <c r="MFJ1" s="1279"/>
      <c r="MFK1" s="1279"/>
      <c r="MFL1" s="1279"/>
      <c r="MFM1" s="1279"/>
      <c r="MFN1" s="1279"/>
      <c r="MFO1" s="1279"/>
      <c r="MFP1" s="1279"/>
      <c r="MFQ1" s="1279"/>
      <c r="MFR1" s="1279"/>
      <c r="MFS1" s="1279"/>
      <c r="MFT1" s="1279"/>
      <c r="MFU1" s="1279"/>
      <c r="MFV1" s="1279"/>
      <c r="MFW1" s="1279"/>
      <c r="MFX1" s="1279"/>
      <c r="MFY1" s="1279"/>
      <c r="MFZ1" s="1279"/>
      <c r="MGA1" s="1279"/>
      <c r="MGB1" s="1279"/>
      <c r="MGC1" s="1279"/>
      <c r="MGD1" s="1279"/>
      <c r="MGE1" s="1279"/>
      <c r="MGF1" s="1279"/>
      <c r="MGG1" s="1279"/>
      <c r="MGH1" s="1279"/>
      <c r="MGI1" s="1279"/>
      <c r="MGJ1" s="1279"/>
      <c r="MGK1" s="1279"/>
      <c r="MGL1" s="1279"/>
      <c r="MGM1" s="1279"/>
      <c r="MGN1" s="1279"/>
      <c r="MGO1" s="1279"/>
      <c r="MGP1" s="1279"/>
      <c r="MGQ1" s="1279"/>
      <c r="MGR1" s="1279"/>
      <c r="MGS1" s="1279"/>
      <c r="MGT1" s="1279"/>
      <c r="MGU1" s="1279"/>
      <c r="MGV1" s="1279"/>
      <c r="MGW1" s="1279"/>
      <c r="MGX1" s="1279"/>
      <c r="MGY1" s="1279"/>
      <c r="MGZ1" s="1279"/>
      <c r="MHA1" s="1279"/>
      <c r="MHB1" s="1279"/>
      <c r="MHC1" s="1279"/>
      <c r="MHD1" s="1279"/>
      <c r="MHE1" s="1279"/>
      <c r="MHF1" s="1279"/>
      <c r="MHG1" s="1279"/>
      <c r="MHH1" s="1279"/>
      <c r="MHI1" s="1279"/>
      <c r="MHJ1" s="1279"/>
      <c r="MHK1" s="1279"/>
      <c r="MHL1" s="1279"/>
      <c r="MHM1" s="1279"/>
      <c r="MHN1" s="1279"/>
      <c r="MHO1" s="1279"/>
      <c r="MHP1" s="1279"/>
      <c r="MHQ1" s="1279"/>
      <c r="MHR1" s="1279"/>
      <c r="MHS1" s="1279"/>
      <c r="MHT1" s="1279"/>
      <c r="MHU1" s="1279"/>
      <c r="MHV1" s="1279"/>
      <c r="MHW1" s="1279"/>
      <c r="MHX1" s="1279"/>
      <c r="MHY1" s="1279"/>
      <c r="MHZ1" s="1279"/>
      <c r="MIA1" s="1279"/>
      <c r="MIB1" s="1279"/>
      <c r="MIC1" s="1279"/>
      <c r="MID1" s="1279"/>
      <c r="MIE1" s="1279"/>
      <c r="MIF1" s="1279"/>
      <c r="MIG1" s="1279"/>
      <c r="MIH1" s="1279"/>
      <c r="MII1" s="1279"/>
      <c r="MIJ1" s="1279"/>
      <c r="MIK1" s="1279"/>
      <c r="MIL1" s="1279"/>
      <c r="MIM1" s="1279"/>
      <c r="MIN1" s="1279"/>
      <c r="MIO1" s="1279"/>
      <c r="MIP1" s="1279"/>
      <c r="MIQ1" s="1279"/>
      <c r="MIR1" s="1279"/>
      <c r="MIS1" s="1279"/>
      <c r="MIT1" s="1279"/>
      <c r="MIU1" s="1279"/>
      <c r="MIV1" s="1279"/>
      <c r="MIW1" s="1279"/>
      <c r="MIX1" s="1279"/>
      <c r="MIY1" s="1279"/>
      <c r="MIZ1" s="1279"/>
      <c r="MJA1" s="1279"/>
      <c r="MJB1" s="1279"/>
      <c r="MJC1" s="1279"/>
      <c r="MJD1" s="1279"/>
      <c r="MJE1" s="1279"/>
      <c r="MJF1" s="1279"/>
      <c r="MJG1" s="1279"/>
      <c r="MJH1" s="1279"/>
      <c r="MJI1" s="1279"/>
      <c r="MJJ1" s="1279"/>
      <c r="MJK1" s="1279"/>
      <c r="MJL1" s="1279"/>
      <c r="MJM1" s="1279"/>
      <c r="MJN1" s="1279"/>
      <c r="MJO1" s="1279"/>
      <c r="MJP1" s="1279"/>
      <c r="MJQ1" s="1279"/>
      <c r="MJR1" s="1279"/>
      <c r="MJS1" s="1279"/>
      <c r="MJT1" s="1279"/>
      <c r="MJU1" s="1279"/>
      <c r="MJV1" s="1279"/>
      <c r="MJW1" s="1279"/>
      <c r="MJX1" s="1279"/>
      <c r="MJY1" s="1279"/>
      <c r="MJZ1" s="1279"/>
      <c r="MKA1" s="1279"/>
      <c r="MKB1" s="1279"/>
      <c r="MKC1" s="1279"/>
      <c r="MKD1" s="1279"/>
      <c r="MKE1" s="1279"/>
      <c r="MKF1" s="1279"/>
      <c r="MKG1" s="1279"/>
      <c r="MKH1" s="1279"/>
      <c r="MKI1" s="1279"/>
      <c r="MKJ1" s="1279"/>
      <c r="MKK1" s="1279"/>
      <c r="MKL1" s="1279"/>
      <c r="MKM1" s="1279"/>
      <c r="MKN1" s="1279"/>
      <c r="MKO1" s="1279"/>
      <c r="MKP1" s="1279"/>
      <c r="MKQ1" s="1279"/>
      <c r="MKR1" s="1279"/>
      <c r="MKS1" s="1279"/>
      <c r="MKT1" s="1279"/>
      <c r="MKU1" s="1279"/>
      <c r="MKV1" s="1279"/>
      <c r="MKW1" s="1279"/>
      <c r="MKX1" s="1279"/>
      <c r="MKY1" s="1279"/>
      <c r="MKZ1" s="1279"/>
      <c r="MLA1" s="1279"/>
      <c r="MLB1" s="1279"/>
      <c r="MLC1" s="1279"/>
      <c r="MLD1" s="1279"/>
      <c r="MLE1" s="1279"/>
      <c r="MLF1" s="1279"/>
      <c r="MLG1" s="1279"/>
      <c r="MLH1" s="1279"/>
      <c r="MLI1" s="1279"/>
      <c r="MLJ1" s="1279"/>
      <c r="MLK1" s="1279"/>
      <c r="MLL1" s="1279"/>
      <c r="MLM1" s="1279"/>
      <c r="MLN1" s="1279"/>
      <c r="MLO1" s="1279"/>
      <c r="MLP1" s="1279"/>
      <c r="MLQ1" s="1279"/>
      <c r="MLR1" s="1279"/>
      <c r="MLS1" s="1279"/>
      <c r="MLT1" s="1279"/>
      <c r="MLU1" s="1279"/>
      <c r="MLV1" s="1279"/>
      <c r="MLW1" s="1279"/>
      <c r="MLX1" s="1279"/>
      <c r="MLY1" s="1279"/>
      <c r="MLZ1" s="1279"/>
      <c r="MMA1" s="1279"/>
      <c r="MMB1" s="1279"/>
      <c r="MMC1" s="1279"/>
      <c r="MMD1" s="1279"/>
      <c r="MME1" s="1279"/>
      <c r="MMF1" s="1279"/>
      <c r="MMG1" s="1279"/>
      <c r="MMH1" s="1279"/>
      <c r="MMI1" s="1279"/>
      <c r="MMJ1" s="1279"/>
      <c r="MMK1" s="1279"/>
      <c r="MML1" s="1279"/>
      <c r="MMM1" s="1279"/>
      <c r="MMN1" s="1279"/>
      <c r="MMO1" s="1279"/>
      <c r="MMP1" s="1279"/>
      <c r="MMQ1" s="1279"/>
      <c r="MMR1" s="1279"/>
      <c r="MMS1" s="1279"/>
      <c r="MMT1" s="1279"/>
      <c r="MMU1" s="1279"/>
      <c r="MMV1" s="1279"/>
      <c r="MMW1" s="1279"/>
      <c r="MMX1" s="1279"/>
      <c r="MMY1" s="1279"/>
      <c r="MMZ1" s="1279"/>
      <c r="MNA1" s="1279"/>
      <c r="MNB1" s="1279"/>
      <c r="MNC1" s="1279"/>
      <c r="MND1" s="1279"/>
      <c r="MNE1" s="1279"/>
      <c r="MNF1" s="1279"/>
      <c r="MNG1" s="1279"/>
      <c r="MNH1" s="1279"/>
      <c r="MNI1" s="1279"/>
      <c r="MNJ1" s="1279"/>
      <c r="MNK1" s="1279"/>
      <c r="MNL1" s="1279"/>
      <c r="MNM1" s="1279"/>
      <c r="MNN1" s="1279"/>
      <c r="MNO1" s="1279"/>
      <c r="MNP1" s="1279"/>
      <c r="MNQ1" s="1279"/>
      <c r="MNR1" s="1279"/>
      <c r="MNS1" s="1279"/>
      <c r="MNT1" s="1279"/>
      <c r="MNU1" s="1279"/>
      <c r="MNV1" s="1279"/>
      <c r="MNW1" s="1279"/>
      <c r="MNX1" s="1279"/>
      <c r="MNY1" s="1279"/>
      <c r="MNZ1" s="1279"/>
      <c r="MOA1" s="1279"/>
      <c r="MOB1" s="1279"/>
      <c r="MOC1" s="1279"/>
      <c r="MOD1" s="1279"/>
      <c r="MOE1" s="1279"/>
      <c r="MOF1" s="1279"/>
      <c r="MOG1" s="1279"/>
      <c r="MOH1" s="1279"/>
      <c r="MOI1" s="1279"/>
      <c r="MOJ1" s="1279"/>
      <c r="MOK1" s="1279"/>
      <c r="MOL1" s="1279"/>
      <c r="MOM1" s="1279"/>
      <c r="MON1" s="1279"/>
      <c r="MOO1" s="1279"/>
      <c r="MOP1" s="1279"/>
      <c r="MOQ1" s="1279"/>
      <c r="MOR1" s="1279"/>
      <c r="MOS1" s="1279"/>
      <c r="MOT1" s="1279"/>
      <c r="MOU1" s="1279"/>
      <c r="MOV1" s="1279"/>
      <c r="MOW1" s="1279"/>
      <c r="MOX1" s="1279"/>
      <c r="MOY1" s="1279"/>
      <c r="MOZ1" s="1279"/>
      <c r="MPA1" s="1279"/>
      <c r="MPB1" s="1279"/>
      <c r="MPC1" s="1279"/>
      <c r="MPD1" s="1279"/>
      <c r="MPE1" s="1279"/>
      <c r="MPF1" s="1279"/>
      <c r="MPG1" s="1279"/>
      <c r="MPH1" s="1279"/>
      <c r="MPI1" s="1279"/>
      <c r="MPJ1" s="1279"/>
      <c r="MPK1" s="1279"/>
      <c r="MPL1" s="1279"/>
      <c r="MPM1" s="1279"/>
      <c r="MPN1" s="1279"/>
      <c r="MPO1" s="1279"/>
      <c r="MPP1" s="1279"/>
      <c r="MPQ1" s="1279"/>
      <c r="MPR1" s="1279"/>
      <c r="MPS1" s="1279"/>
      <c r="MPT1" s="1279"/>
      <c r="MPU1" s="1279"/>
      <c r="MPV1" s="1279"/>
      <c r="MPW1" s="1279"/>
      <c r="MPX1" s="1279"/>
      <c r="MPY1" s="1279"/>
      <c r="MPZ1" s="1279"/>
      <c r="MQA1" s="1279"/>
      <c r="MQB1" s="1279"/>
      <c r="MQC1" s="1279"/>
      <c r="MQD1" s="1279"/>
      <c r="MQE1" s="1279"/>
      <c r="MQF1" s="1279"/>
      <c r="MQG1" s="1279"/>
      <c r="MQH1" s="1279"/>
      <c r="MQI1" s="1279"/>
      <c r="MQJ1" s="1279"/>
      <c r="MQK1" s="1279"/>
      <c r="MQL1" s="1279"/>
      <c r="MQM1" s="1279"/>
      <c r="MQN1" s="1279"/>
      <c r="MQO1" s="1279"/>
      <c r="MQP1" s="1279"/>
      <c r="MQQ1" s="1279"/>
      <c r="MQR1" s="1279"/>
      <c r="MQS1" s="1279"/>
      <c r="MQT1" s="1279"/>
      <c r="MQU1" s="1279"/>
      <c r="MQV1" s="1279"/>
      <c r="MQW1" s="1279"/>
      <c r="MQX1" s="1279"/>
      <c r="MQY1" s="1279"/>
      <c r="MQZ1" s="1279"/>
      <c r="MRA1" s="1279"/>
      <c r="MRB1" s="1279"/>
      <c r="MRC1" s="1279"/>
      <c r="MRD1" s="1279"/>
      <c r="MRE1" s="1279"/>
      <c r="MRF1" s="1279"/>
      <c r="MRG1" s="1279"/>
      <c r="MRH1" s="1279"/>
      <c r="MRI1" s="1279"/>
      <c r="MRJ1" s="1279"/>
      <c r="MRK1" s="1279"/>
      <c r="MRL1" s="1279"/>
      <c r="MRM1" s="1279"/>
      <c r="MRN1" s="1279"/>
      <c r="MRO1" s="1279"/>
      <c r="MRP1" s="1279"/>
      <c r="MRQ1" s="1279"/>
      <c r="MRR1" s="1279"/>
      <c r="MRS1" s="1279"/>
      <c r="MRT1" s="1279"/>
      <c r="MRU1" s="1279"/>
      <c r="MRV1" s="1279"/>
      <c r="MRW1" s="1279"/>
      <c r="MRX1" s="1279"/>
      <c r="MRY1" s="1279"/>
      <c r="MRZ1" s="1279"/>
      <c r="MSA1" s="1279"/>
      <c r="MSB1" s="1279"/>
      <c r="MSC1" s="1279"/>
      <c r="MSD1" s="1279"/>
      <c r="MSE1" s="1279"/>
      <c r="MSF1" s="1279"/>
      <c r="MSG1" s="1279"/>
      <c r="MSH1" s="1279"/>
      <c r="MSI1" s="1279"/>
      <c r="MSJ1" s="1279"/>
      <c r="MSK1" s="1279"/>
      <c r="MSL1" s="1279"/>
      <c r="MSM1" s="1279"/>
      <c r="MSN1" s="1279"/>
      <c r="MSO1" s="1279"/>
      <c r="MSP1" s="1279"/>
      <c r="MSQ1" s="1279"/>
      <c r="MSR1" s="1279"/>
      <c r="MSS1" s="1279"/>
      <c r="MST1" s="1279"/>
      <c r="MSU1" s="1279"/>
      <c r="MSV1" s="1279"/>
      <c r="MSW1" s="1279"/>
      <c r="MSX1" s="1279"/>
      <c r="MSY1" s="1279"/>
      <c r="MSZ1" s="1279"/>
      <c r="MTA1" s="1279"/>
      <c r="MTB1" s="1279"/>
      <c r="MTC1" s="1279"/>
      <c r="MTD1" s="1279"/>
      <c r="MTE1" s="1279"/>
      <c r="MTF1" s="1279"/>
      <c r="MTG1" s="1279"/>
      <c r="MTH1" s="1279"/>
      <c r="MTI1" s="1279"/>
      <c r="MTJ1" s="1279"/>
      <c r="MTK1" s="1279"/>
      <c r="MTL1" s="1279"/>
      <c r="MTM1" s="1279"/>
      <c r="MTN1" s="1279"/>
      <c r="MTO1" s="1279"/>
      <c r="MTP1" s="1279"/>
      <c r="MTQ1" s="1279"/>
      <c r="MTR1" s="1279"/>
      <c r="MTS1" s="1279"/>
      <c r="MTT1" s="1279"/>
      <c r="MTU1" s="1279"/>
      <c r="MTV1" s="1279"/>
      <c r="MTW1" s="1279"/>
      <c r="MTX1" s="1279"/>
      <c r="MTY1" s="1279"/>
      <c r="MTZ1" s="1279"/>
      <c r="MUA1" s="1279"/>
      <c r="MUB1" s="1279"/>
      <c r="MUC1" s="1279"/>
      <c r="MUD1" s="1279"/>
      <c r="MUE1" s="1279"/>
      <c r="MUF1" s="1279"/>
      <c r="MUG1" s="1279"/>
      <c r="MUH1" s="1279"/>
      <c r="MUI1" s="1279"/>
      <c r="MUJ1" s="1279"/>
      <c r="MUK1" s="1279"/>
      <c r="MUL1" s="1279"/>
      <c r="MUM1" s="1279"/>
      <c r="MUN1" s="1279"/>
      <c r="MUO1" s="1279"/>
      <c r="MUP1" s="1279"/>
      <c r="MUQ1" s="1279"/>
      <c r="MUR1" s="1279"/>
      <c r="MUS1" s="1279"/>
      <c r="MUT1" s="1279"/>
      <c r="MUU1" s="1279"/>
      <c r="MUV1" s="1279"/>
      <c r="MUW1" s="1279"/>
      <c r="MUX1" s="1279"/>
      <c r="MUY1" s="1279"/>
      <c r="MUZ1" s="1279"/>
      <c r="MVA1" s="1279"/>
      <c r="MVB1" s="1279"/>
      <c r="MVC1" s="1279"/>
      <c r="MVD1" s="1279"/>
      <c r="MVE1" s="1279"/>
      <c r="MVF1" s="1279"/>
      <c r="MVG1" s="1279"/>
      <c r="MVH1" s="1279"/>
      <c r="MVI1" s="1279"/>
      <c r="MVJ1" s="1279"/>
      <c r="MVK1" s="1279"/>
      <c r="MVL1" s="1279"/>
      <c r="MVM1" s="1279"/>
      <c r="MVN1" s="1279"/>
      <c r="MVO1" s="1279"/>
      <c r="MVP1" s="1279"/>
      <c r="MVQ1" s="1279"/>
      <c r="MVR1" s="1279"/>
      <c r="MVS1" s="1279"/>
      <c r="MVT1" s="1279"/>
      <c r="MVU1" s="1279"/>
      <c r="MVV1" s="1279"/>
      <c r="MVW1" s="1279"/>
      <c r="MVX1" s="1279"/>
      <c r="MVY1" s="1279"/>
      <c r="MVZ1" s="1279"/>
      <c r="MWA1" s="1279"/>
      <c r="MWB1" s="1279"/>
      <c r="MWC1" s="1279"/>
      <c r="MWD1" s="1279"/>
      <c r="MWE1" s="1279"/>
      <c r="MWF1" s="1279"/>
      <c r="MWG1" s="1279"/>
      <c r="MWH1" s="1279"/>
      <c r="MWI1" s="1279"/>
      <c r="MWJ1" s="1279"/>
      <c r="MWK1" s="1279"/>
      <c r="MWL1" s="1279"/>
      <c r="MWM1" s="1279"/>
      <c r="MWN1" s="1279"/>
      <c r="MWO1" s="1279"/>
      <c r="MWP1" s="1279"/>
      <c r="MWQ1" s="1279"/>
      <c r="MWR1" s="1279"/>
      <c r="MWS1" s="1279"/>
      <c r="MWT1" s="1279"/>
      <c r="MWU1" s="1279"/>
      <c r="MWV1" s="1279"/>
      <c r="MWW1" s="1279"/>
      <c r="MWX1" s="1279"/>
      <c r="MWY1" s="1279"/>
      <c r="MWZ1" s="1279"/>
      <c r="MXA1" s="1279"/>
      <c r="MXB1" s="1279"/>
      <c r="MXC1" s="1279"/>
      <c r="MXD1" s="1279"/>
      <c r="MXE1" s="1279"/>
      <c r="MXF1" s="1279"/>
      <c r="MXG1" s="1279"/>
      <c r="MXH1" s="1279"/>
      <c r="MXI1" s="1279"/>
      <c r="MXJ1" s="1279"/>
      <c r="MXK1" s="1279"/>
      <c r="MXL1" s="1279"/>
      <c r="MXM1" s="1279"/>
      <c r="MXN1" s="1279"/>
      <c r="MXO1" s="1279"/>
      <c r="MXP1" s="1279"/>
      <c r="MXQ1" s="1279"/>
      <c r="MXR1" s="1279"/>
      <c r="MXS1" s="1279"/>
      <c r="MXT1" s="1279"/>
      <c r="MXU1" s="1279"/>
      <c r="MXV1" s="1279"/>
      <c r="MXW1" s="1279"/>
      <c r="MXX1" s="1279"/>
      <c r="MXY1" s="1279"/>
      <c r="MXZ1" s="1279"/>
      <c r="MYA1" s="1279"/>
      <c r="MYB1" s="1279"/>
      <c r="MYC1" s="1279"/>
      <c r="MYD1" s="1279"/>
      <c r="MYE1" s="1279"/>
      <c r="MYF1" s="1279"/>
      <c r="MYG1" s="1279"/>
      <c r="MYH1" s="1279"/>
      <c r="MYI1" s="1279"/>
      <c r="MYJ1" s="1279"/>
      <c r="MYK1" s="1279"/>
      <c r="MYL1" s="1279"/>
      <c r="MYM1" s="1279"/>
      <c r="MYN1" s="1279"/>
      <c r="MYO1" s="1279"/>
      <c r="MYP1" s="1279"/>
      <c r="MYQ1" s="1279"/>
      <c r="MYR1" s="1279"/>
      <c r="MYS1" s="1279"/>
      <c r="MYT1" s="1279"/>
      <c r="MYU1" s="1279"/>
      <c r="MYV1" s="1279"/>
      <c r="MYW1" s="1279"/>
      <c r="MYX1" s="1279"/>
      <c r="MYY1" s="1279"/>
      <c r="MYZ1" s="1279"/>
      <c r="MZA1" s="1279"/>
      <c r="MZB1" s="1279"/>
      <c r="MZC1" s="1279"/>
      <c r="MZD1" s="1279"/>
      <c r="MZE1" s="1279"/>
      <c r="MZF1" s="1279"/>
      <c r="MZG1" s="1279"/>
      <c r="MZH1" s="1279"/>
      <c r="MZI1" s="1279"/>
      <c r="MZJ1" s="1279"/>
      <c r="MZK1" s="1279"/>
      <c r="MZL1" s="1279"/>
      <c r="MZM1" s="1279"/>
      <c r="MZN1" s="1279"/>
      <c r="MZO1" s="1279"/>
      <c r="MZP1" s="1279"/>
      <c r="MZQ1" s="1279"/>
      <c r="MZR1" s="1279"/>
      <c r="MZS1" s="1279"/>
      <c r="MZT1" s="1279"/>
      <c r="MZU1" s="1279"/>
      <c r="MZV1" s="1279"/>
      <c r="MZW1" s="1279"/>
      <c r="MZX1" s="1279"/>
      <c r="MZY1" s="1279"/>
      <c r="MZZ1" s="1279"/>
      <c r="NAA1" s="1279"/>
      <c r="NAB1" s="1279"/>
      <c r="NAC1" s="1279"/>
      <c r="NAD1" s="1279"/>
      <c r="NAE1" s="1279"/>
      <c r="NAF1" s="1279"/>
      <c r="NAG1" s="1279"/>
      <c r="NAH1" s="1279"/>
      <c r="NAI1" s="1279"/>
      <c r="NAJ1" s="1279"/>
      <c r="NAK1" s="1279"/>
      <c r="NAL1" s="1279"/>
      <c r="NAM1" s="1279"/>
      <c r="NAN1" s="1279"/>
      <c r="NAO1" s="1279"/>
      <c r="NAP1" s="1279"/>
      <c r="NAQ1" s="1279"/>
      <c r="NAR1" s="1279"/>
      <c r="NAS1" s="1279"/>
      <c r="NAT1" s="1279"/>
      <c r="NAU1" s="1279"/>
      <c r="NAV1" s="1279"/>
      <c r="NAW1" s="1279"/>
      <c r="NAX1" s="1279"/>
      <c r="NAY1" s="1279"/>
      <c r="NAZ1" s="1279"/>
      <c r="NBA1" s="1279"/>
      <c r="NBB1" s="1279"/>
      <c r="NBC1" s="1279"/>
      <c r="NBD1" s="1279"/>
      <c r="NBE1" s="1279"/>
      <c r="NBF1" s="1279"/>
      <c r="NBG1" s="1279"/>
      <c r="NBH1" s="1279"/>
      <c r="NBI1" s="1279"/>
      <c r="NBJ1" s="1279"/>
      <c r="NBK1" s="1279"/>
      <c r="NBL1" s="1279"/>
      <c r="NBM1" s="1279"/>
      <c r="NBN1" s="1279"/>
      <c r="NBO1" s="1279"/>
      <c r="NBP1" s="1279"/>
      <c r="NBQ1" s="1279"/>
      <c r="NBR1" s="1279"/>
      <c r="NBS1" s="1279"/>
      <c r="NBT1" s="1279"/>
      <c r="NBU1" s="1279"/>
      <c r="NBV1" s="1279"/>
      <c r="NBW1" s="1279"/>
      <c r="NBX1" s="1279"/>
      <c r="NBY1" s="1279"/>
      <c r="NBZ1" s="1279"/>
      <c r="NCA1" s="1279"/>
      <c r="NCB1" s="1279"/>
      <c r="NCC1" s="1279"/>
      <c r="NCD1" s="1279"/>
      <c r="NCE1" s="1279"/>
      <c r="NCF1" s="1279"/>
      <c r="NCG1" s="1279"/>
      <c r="NCH1" s="1279"/>
      <c r="NCI1" s="1279"/>
      <c r="NCJ1" s="1279"/>
      <c r="NCK1" s="1279"/>
      <c r="NCL1" s="1279"/>
      <c r="NCM1" s="1279"/>
      <c r="NCN1" s="1279"/>
      <c r="NCO1" s="1279"/>
      <c r="NCP1" s="1279"/>
      <c r="NCQ1" s="1279"/>
      <c r="NCR1" s="1279"/>
      <c r="NCS1" s="1279"/>
      <c r="NCT1" s="1279"/>
      <c r="NCU1" s="1279"/>
      <c r="NCV1" s="1279"/>
      <c r="NCW1" s="1279"/>
      <c r="NCX1" s="1279"/>
      <c r="NCY1" s="1279"/>
      <c r="NCZ1" s="1279"/>
      <c r="NDA1" s="1279"/>
      <c r="NDB1" s="1279"/>
      <c r="NDC1" s="1279"/>
      <c r="NDD1" s="1279"/>
      <c r="NDE1" s="1279"/>
      <c r="NDF1" s="1279"/>
      <c r="NDG1" s="1279"/>
      <c r="NDH1" s="1279"/>
      <c r="NDI1" s="1279"/>
      <c r="NDJ1" s="1279"/>
      <c r="NDK1" s="1279"/>
      <c r="NDL1" s="1279"/>
      <c r="NDM1" s="1279"/>
      <c r="NDN1" s="1279"/>
      <c r="NDO1" s="1279"/>
      <c r="NDP1" s="1279"/>
      <c r="NDQ1" s="1279"/>
      <c r="NDR1" s="1279"/>
      <c r="NDS1" s="1279"/>
      <c r="NDT1" s="1279"/>
      <c r="NDU1" s="1279"/>
      <c r="NDV1" s="1279"/>
      <c r="NDW1" s="1279"/>
      <c r="NDX1" s="1279"/>
      <c r="NDY1" s="1279"/>
      <c r="NDZ1" s="1279"/>
      <c r="NEA1" s="1279"/>
      <c r="NEB1" s="1279"/>
      <c r="NEC1" s="1279"/>
      <c r="NED1" s="1279"/>
      <c r="NEE1" s="1279"/>
      <c r="NEF1" s="1279"/>
      <c r="NEG1" s="1279"/>
      <c r="NEH1" s="1279"/>
      <c r="NEI1" s="1279"/>
      <c r="NEJ1" s="1279"/>
      <c r="NEK1" s="1279"/>
      <c r="NEL1" s="1279"/>
      <c r="NEM1" s="1279"/>
      <c r="NEN1" s="1279"/>
      <c r="NEO1" s="1279"/>
      <c r="NEP1" s="1279"/>
      <c r="NEQ1" s="1279"/>
      <c r="NER1" s="1279"/>
      <c r="NES1" s="1279"/>
      <c r="NET1" s="1279"/>
      <c r="NEU1" s="1279"/>
      <c r="NEV1" s="1279"/>
      <c r="NEW1" s="1279"/>
      <c r="NEX1" s="1279"/>
      <c r="NEY1" s="1279"/>
      <c r="NEZ1" s="1279"/>
      <c r="NFA1" s="1279"/>
      <c r="NFB1" s="1279"/>
      <c r="NFC1" s="1279"/>
      <c r="NFD1" s="1279"/>
      <c r="NFE1" s="1279"/>
      <c r="NFF1" s="1279"/>
      <c r="NFG1" s="1279"/>
      <c r="NFH1" s="1279"/>
      <c r="NFI1" s="1279"/>
      <c r="NFJ1" s="1279"/>
      <c r="NFK1" s="1279"/>
      <c r="NFL1" s="1279"/>
      <c r="NFM1" s="1279"/>
      <c r="NFN1" s="1279"/>
      <c r="NFO1" s="1279"/>
      <c r="NFP1" s="1279"/>
      <c r="NFQ1" s="1279"/>
      <c r="NFR1" s="1279"/>
      <c r="NFS1" s="1279"/>
      <c r="NFT1" s="1279"/>
      <c r="NFU1" s="1279"/>
      <c r="NFV1" s="1279"/>
      <c r="NFW1" s="1279"/>
      <c r="NFX1" s="1279"/>
      <c r="NFY1" s="1279"/>
      <c r="NFZ1" s="1279"/>
      <c r="NGA1" s="1279"/>
      <c r="NGB1" s="1279"/>
      <c r="NGC1" s="1279"/>
      <c r="NGD1" s="1279"/>
      <c r="NGE1" s="1279"/>
      <c r="NGF1" s="1279"/>
      <c r="NGG1" s="1279"/>
      <c r="NGH1" s="1279"/>
      <c r="NGI1" s="1279"/>
      <c r="NGJ1" s="1279"/>
      <c r="NGK1" s="1279"/>
      <c r="NGL1" s="1279"/>
      <c r="NGM1" s="1279"/>
      <c r="NGN1" s="1279"/>
      <c r="NGO1" s="1279"/>
      <c r="NGP1" s="1279"/>
      <c r="NGQ1" s="1279"/>
      <c r="NGR1" s="1279"/>
      <c r="NGS1" s="1279"/>
      <c r="NGT1" s="1279"/>
      <c r="NGU1" s="1279"/>
      <c r="NGV1" s="1279"/>
      <c r="NGW1" s="1279"/>
      <c r="NGX1" s="1279"/>
      <c r="NGY1" s="1279"/>
      <c r="NGZ1" s="1279"/>
      <c r="NHA1" s="1279"/>
      <c r="NHB1" s="1279"/>
      <c r="NHC1" s="1279"/>
      <c r="NHD1" s="1279"/>
      <c r="NHE1" s="1279"/>
      <c r="NHF1" s="1279"/>
      <c r="NHG1" s="1279"/>
      <c r="NHH1" s="1279"/>
      <c r="NHI1" s="1279"/>
      <c r="NHJ1" s="1279"/>
      <c r="NHK1" s="1279"/>
      <c r="NHL1" s="1279"/>
      <c r="NHM1" s="1279"/>
      <c r="NHN1" s="1279"/>
      <c r="NHO1" s="1279"/>
      <c r="NHP1" s="1279"/>
      <c r="NHQ1" s="1279"/>
      <c r="NHR1" s="1279"/>
      <c r="NHS1" s="1279"/>
      <c r="NHT1" s="1279"/>
      <c r="NHU1" s="1279"/>
      <c r="NHV1" s="1279"/>
      <c r="NHW1" s="1279"/>
      <c r="NHX1" s="1279"/>
      <c r="NHY1" s="1279"/>
      <c r="NHZ1" s="1279"/>
      <c r="NIA1" s="1279"/>
      <c r="NIB1" s="1279"/>
      <c r="NIC1" s="1279"/>
      <c r="NID1" s="1279"/>
      <c r="NIE1" s="1279"/>
      <c r="NIF1" s="1279"/>
      <c r="NIG1" s="1279"/>
      <c r="NIH1" s="1279"/>
      <c r="NII1" s="1279"/>
      <c r="NIJ1" s="1279"/>
      <c r="NIK1" s="1279"/>
      <c r="NIL1" s="1279"/>
      <c r="NIM1" s="1279"/>
      <c r="NIN1" s="1279"/>
      <c r="NIO1" s="1279"/>
      <c r="NIP1" s="1279"/>
      <c r="NIQ1" s="1279"/>
      <c r="NIR1" s="1279"/>
      <c r="NIS1" s="1279"/>
      <c r="NIT1" s="1279"/>
      <c r="NIU1" s="1279"/>
      <c r="NIV1" s="1279"/>
      <c r="NIW1" s="1279"/>
      <c r="NIX1" s="1279"/>
      <c r="NIY1" s="1279"/>
      <c r="NIZ1" s="1279"/>
      <c r="NJA1" s="1279"/>
      <c r="NJB1" s="1279"/>
      <c r="NJC1" s="1279"/>
      <c r="NJD1" s="1279"/>
      <c r="NJE1" s="1279"/>
      <c r="NJF1" s="1279"/>
      <c r="NJG1" s="1279"/>
      <c r="NJH1" s="1279"/>
      <c r="NJI1" s="1279"/>
      <c r="NJJ1" s="1279"/>
      <c r="NJK1" s="1279"/>
      <c r="NJL1" s="1279"/>
      <c r="NJM1" s="1279"/>
      <c r="NJN1" s="1279"/>
      <c r="NJO1" s="1279"/>
      <c r="NJP1" s="1279"/>
      <c r="NJQ1" s="1279"/>
      <c r="NJR1" s="1279"/>
      <c r="NJS1" s="1279"/>
      <c r="NJT1" s="1279"/>
      <c r="NJU1" s="1279"/>
      <c r="NJV1" s="1279"/>
      <c r="NJW1" s="1279"/>
      <c r="NJX1" s="1279"/>
      <c r="NJY1" s="1279"/>
      <c r="NJZ1" s="1279"/>
      <c r="NKA1" s="1279"/>
      <c r="NKB1" s="1279"/>
      <c r="NKC1" s="1279"/>
      <c r="NKD1" s="1279"/>
      <c r="NKE1" s="1279"/>
      <c r="NKF1" s="1279"/>
      <c r="NKG1" s="1279"/>
      <c r="NKH1" s="1279"/>
      <c r="NKI1" s="1279"/>
      <c r="NKJ1" s="1279"/>
      <c r="NKK1" s="1279"/>
      <c r="NKL1" s="1279"/>
      <c r="NKM1" s="1279"/>
      <c r="NKN1" s="1279"/>
      <c r="NKO1" s="1279"/>
      <c r="NKP1" s="1279"/>
      <c r="NKQ1" s="1279"/>
      <c r="NKR1" s="1279"/>
      <c r="NKS1" s="1279"/>
      <c r="NKT1" s="1279"/>
      <c r="NKU1" s="1279"/>
      <c r="NKV1" s="1279"/>
      <c r="NKW1" s="1279"/>
      <c r="NKX1" s="1279"/>
      <c r="NKY1" s="1279"/>
      <c r="NKZ1" s="1279"/>
      <c r="NLA1" s="1279"/>
      <c r="NLB1" s="1279"/>
      <c r="NLC1" s="1279"/>
      <c r="NLD1" s="1279"/>
      <c r="NLE1" s="1279"/>
      <c r="NLF1" s="1279"/>
      <c r="NLG1" s="1279"/>
      <c r="NLH1" s="1279"/>
      <c r="NLI1" s="1279"/>
      <c r="NLJ1" s="1279"/>
      <c r="NLK1" s="1279"/>
      <c r="NLL1" s="1279"/>
      <c r="NLM1" s="1279"/>
      <c r="NLN1" s="1279"/>
      <c r="NLO1" s="1279"/>
      <c r="NLP1" s="1279"/>
      <c r="NLQ1" s="1279"/>
      <c r="NLR1" s="1279"/>
      <c r="NLS1" s="1279"/>
      <c r="NLT1" s="1279"/>
      <c r="NLU1" s="1279"/>
      <c r="NLV1" s="1279"/>
      <c r="NLW1" s="1279"/>
      <c r="NLX1" s="1279"/>
      <c r="NLY1" s="1279"/>
      <c r="NLZ1" s="1279"/>
      <c r="NMA1" s="1279"/>
      <c r="NMB1" s="1279"/>
      <c r="NMC1" s="1279"/>
      <c r="NMD1" s="1279"/>
      <c r="NME1" s="1279"/>
      <c r="NMF1" s="1279"/>
      <c r="NMG1" s="1279"/>
      <c r="NMH1" s="1279"/>
      <c r="NMI1" s="1279"/>
      <c r="NMJ1" s="1279"/>
      <c r="NMK1" s="1279"/>
      <c r="NML1" s="1279"/>
      <c r="NMM1" s="1279"/>
      <c r="NMN1" s="1279"/>
      <c r="NMO1" s="1279"/>
      <c r="NMP1" s="1279"/>
      <c r="NMQ1" s="1279"/>
      <c r="NMR1" s="1279"/>
      <c r="NMS1" s="1279"/>
      <c r="NMT1" s="1279"/>
      <c r="NMU1" s="1279"/>
      <c r="NMV1" s="1279"/>
      <c r="NMW1" s="1279"/>
      <c r="NMX1" s="1279"/>
      <c r="NMY1" s="1279"/>
      <c r="NMZ1" s="1279"/>
      <c r="NNA1" s="1279"/>
      <c r="NNB1" s="1279"/>
      <c r="NNC1" s="1279"/>
      <c r="NND1" s="1279"/>
      <c r="NNE1" s="1279"/>
      <c r="NNF1" s="1279"/>
      <c r="NNG1" s="1279"/>
      <c r="NNH1" s="1279"/>
      <c r="NNI1" s="1279"/>
      <c r="NNJ1" s="1279"/>
      <c r="NNK1" s="1279"/>
      <c r="NNL1" s="1279"/>
      <c r="NNM1" s="1279"/>
      <c r="NNN1" s="1279"/>
      <c r="NNO1" s="1279"/>
      <c r="NNP1" s="1279"/>
      <c r="NNQ1" s="1279"/>
      <c r="NNR1" s="1279"/>
      <c r="NNS1" s="1279"/>
      <c r="NNT1" s="1279"/>
      <c r="NNU1" s="1279"/>
      <c r="NNV1" s="1279"/>
      <c r="NNW1" s="1279"/>
      <c r="NNX1" s="1279"/>
      <c r="NNY1" s="1279"/>
      <c r="NNZ1" s="1279"/>
      <c r="NOA1" s="1279"/>
      <c r="NOB1" s="1279"/>
      <c r="NOC1" s="1279"/>
      <c r="NOD1" s="1279"/>
      <c r="NOE1" s="1279"/>
      <c r="NOF1" s="1279"/>
      <c r="NOG1" s="1279"/>
      <c r="NOH1" s="1279"/>
      <c r="NOI1" s="1279"/>
      <c r="NOJ1" s="1279"/>
      <c r="NOK1" s="1279"/>
      <c r="NOL1" s="1279"/>
      <c r="NOM1" s="1279"/>
      <c r="NON1" s="1279"/>
      <c r="NOO1" s="1279"/>
      <c r="NOP1" s="1279"/>
      <c r="NOQ1" s="1279"/>
      <c r="NOR1" s="1279"/>
      <c r="NOS1" s="1279"/>
      <c r="NOT1" s="1279"/>
      <c r="NOU1" s="1279"/>
      <c r="NOV1" s="1279"/>
      <c r="NOW1" s="1279"/>
      <c r="NOX1" s="1279"/>
      <c r="NOY1" s="1279"/>
      <c r="NOZ1" s="1279"/>
      <c r="NPA1" s="1279"/>
      <c r="NPB1" s="1279"/>
      <c r="NPC1" s="1279"/>
      <c r="NPD1" s="1279"/>
      <c r="NPE1" s="1279"/>
      <c r="NPF1" s="1279"/>
      <c r="NPG1" s="1279"/>
      <c r="NPH1" s="1279"/>
      <c r="NPI1" s="1279"/>
      <c r="NPJ1" s="1279"/>
      <c r="NPK1" s="1279"/>
      <c r="NPL1" s="1279"/>
      <c r="NPM1" s="1279"/>
      <c r="NPN1" s="1279"/>
      <c r="NPO1" s="1279"/>
      <c r="NPP1" s="1279"/>
      <c r="NPQ1" s="1279"/>
      <c r="NPR1" s="1279"/>
      <c r="NPS1" s="1279"/>
      <c r="NPT1" s="1279"/>
      <c r="NPU1" s="1279"/>
      <c r="NPV1" s="1279"/>
      <c r="NPW1" s="1279"/>
      <c r="NPX1" s="1279"/>
      <c r="NPY1" s="1279"/>
      <c r="NPZ1" s="1279"/>
      <c r="NQA1" s="1279"/>
      <c r="NQB1" s="1279"/>
      <c r="NQC1" s="1279"/>
      <c r="NQD1" s="1279"/>
      <c r="NQE1" s="1279"/>
      <c r="NQF1" s="1279"/>
      <c r="NQG1" s="1279"/>
      <c r="NQH1" s="1279"/>
      <c r="NQI1" s="1279"/>
      <c r="NQJ1" s="1279"/>
      <c r="NQK1" s="1279"/>
      <c r="NQL1" s="1279"/>
      <c r="NQM1" s="1279"/>
      <c r="NQN1" s="1279"/>
      <c r="NQO1" s="1279"/>
      <c r="NQP1" s="1279"/>
      <c r="NQQ1" s="1279"/>
      <c r="NQR1" s="1279"/>
      <c r="NQS1" s="1279"/>
      <c r="NQT1" s="1279"/>
      <c r="NQU1" s="1279"/>
      <c r="NQV1" s="1279"/>
      <c r="NQW1" s="1279"/>
      <c r="NQX1" s="1279"/>
      <c r="NQY1" s="1279"/>
      <c r="NQZ1" s="1279"/>
      <c r="NRA1" s="1279"/>
      <c r="NRB1" s="1279"/>
      <c r="NRC1" s="1279"/>
      <c r="NRD1" s="1279"/>
      <c r="NRE1" s="1279"/>
      <c r="NRF1" s="1279"/>
      <c r="NRG1" s="1279"/>
      <c r="NRH1" s="1279"/>
      <c r="NRI1" s="1279"/>
      <c r="NRJ1" s="1279"/>
      <c r="NRK1" s="1279"/>
      <c r="NRL1" s="1279"/>
      <c r="NRM1" s="1279"/>
      <c r="NRN1" s="1279"/>
      <c r="NRO1" s="1279"/>
      <c r="NRP1" s="1279"/>
      <c r="NRQ1" s="1279"/>
      <c r="NRR1" s="1279"/>
      <c r="NRS1" s="1279"/>
      <c r="NRT1" s="1279"/>
      <c r="NRU1" s="1279"/>
      <c r="NRV1" s="1279"/>
      <c r="NRW1" s="1279"/>
      <c r="NRX1" s="1279"/>
      <c r="NRY1" s="1279"/>
      <c r="NRZ1" s="1279"/>
      <c r="NSA1" s="1279"/>
      <c r="NSB1" s="1279"/>
      <c r="NSC1" s="1279"/>
      <c r="NSD1" s="1279"/>
      <c r="NSE1" s="1279"/>
      <c r="NSF1" s="1279"/>
      <c r="NSG1" s="1279"/>
      <c r="NSH1" s="1279"/>
      <c r="NSI1" s="1279"/>
      <c r="NSJ1" s="1279"/>
      <c r="NSK1" s="1279"/>
      <c r="NSL1" s="1279"/>
      <c r="NSM1" s="1279"/>
      <c r="NSN1" s="1279"/>
      <c r="NSO1" s="1279"/>
      <c r="NSP1" s="1279"/>
      <c r="NSQ1" s="1279"/>
      <c r="NSR1" s="1279"/>
      <c r="NSS1" s="1279"/>
      <c r="NST1" s="1279"/>
      <c r="NSU1" s="1279"/>
      <c r="NSV1" s="1279"/>
      <c r="NSW1" s="1279"/>
      <c r="NSX1" s="1279"/>
      <c r="NSY1" s="1279"/>
      <c r="NSZ1" s="1279"/>
      <c r="NTA1" s="1279"/>
      <c r="NTB1" s="1279"/>
      <c r="NTC1" s="1279"/>
      <c r="NTD1" s="1279"/>
      <c r="NTE1" s="1279"/>
      <c r="NTF1" s="1279"/>
      <c r="NTG1" s="1279"/>
      <c r="NTH1" s="1279"/>
      <c r="NTI1" s="1279"/>
      <c r="NTJ1" s="1279"/>
      <c r="NTK1" s="1279"/>
      <c r="NTL1" s="1279"/>
      <c r="NTM1" s="1279"/>
      <c r="NTN1" s="1279"/>
      <c r="NTO1" s="1279"/>
      <c r="NTP1" s="1279"/>
      <c r="NTQ1" s="1279"/>
      <c r="NTR1" s="1279"/>
      <c r="NTS1" s="1279"/>
      <c r="NTT1" s="1279"/>
      <c r="NTU1" s="1279"/>
      <c r="NTV1" s="1279"/>
      <c r="NTW1" s="1279"/>
      <c r="NTX1" s="1279"/>
      <c r="NTY1" s="1279"/>
      <c r="NTZ1" s="1279"/>
      <c r="NUA1" s="1279"/>
      <c r="NUB1" s="1279"/>
      <c r="NUC1" s="1279"/>
      <c r="NUD1" s="1279"/>
      <c r="NUE1" s="1279"/>
      <c r="NUF1" s="1279"/>
      <c r="NUG1" s="1279"/>
      <c r="NUH1" s="1279"/>
      <c r="NUI1" s="1279"/>
      <c r="NUJ1" s="1279"/>
      <c r="NUK1" s="1279"/>
      <c r="NUL1" s="1279"/>
      <c r="NUM1" s="1279"/>
      <c r="NUN1" s="1279"/>
      <c r="NUO1" s="1279"/>
      <c r="NUP1" s="1279"/>
      <c r="NUQ1" s="1279"/>
      <c r="NUR1" s="1279"/>
      <c r="NUS1" s="1279"/>
      <c r="NUT1" s="1279"/>
      <c r="NUU1" s="1279"/>
      <c r="NUV1" s="1279"/>
      <c r="NUW1" s="1279"/>
      <c r="NUX1" s="1279"/>
      <c r="NUY1" s="1279"/>
      <c r="NUZ1" s="1279"/>
      <c r="NVA1" s="1279"/>
      <c r="NVB1" s="1279"/>
      <c r="NVC1" s="1279"/>
      <c r="NVD1" s="1279"/>
      <c r="NVE1" s="1279"/>
      <c r="NVF1" s="1279"/>
      <c r="NVG1" s="1279"/>
      <c r="NVH1" s="1279"/>
      <c r="NVI1" s="1279"/>
      <c r="NVJ1" s="1279"/>
      <c r="NVK1" s="1279"/>
      <c r="NVL1" s="1279"/>
      <c r="NVM1" s="1279"/>
      <c r="NVN1" s="1279"/>
      <c r="NVO1" s="1279"/>
      <c r="NVP1" s="1279"/>
      <c r="NVQ1" s="1279"/>
      <c r="NVR1" s="1279"/>
      <c r="NVS1" s="1279"/>
      <c r="NVT1" s="1279"/>
      <c r="NVU1" s="1279"/>
      <c r="NVV1" s="1279"/>
      <c r="NVW1" s="1279"/>
      <c r="NVX1" s="1279"/>
      <c r="NVY1" s="1279"/>
      <c r="NVZ1" s="1279"/>
      <c r="NWA1" s="1279"/>
      <c r="NWB1" s="1279"/>
      <c r="NWC1" s="1279"/>
      <c r="NWD1" s="1279"/>
      <c r="NWE1" s="1279"/>
      <c r="NWF1" s="1279"/>
      <c r="NWG1" s="1279"/>
      <c r="NWH1" s="1279"/>
      <c r="NWI1" s="1279"/>
      <c r="NWJ1" s="1279"/>
      <c r="NWK1" s="1279"/>
      <c r="NWL1" s="1279"/>
      <c r="NWM1" s="1279"/>
      <c r="NWN1" s="1279"/>
      <c r="NWO1" s="1279"/>
      <c r="NWP1" s="1279"/>
      <c r="NWQ1" s="1279"/>
      <c r="NWR1" s="1279"/>
      <c r="NWS1" s="1279"/>
      <c r="NWT1" s="1279"/>
      <c r="NWU1" s="1279"/>
      <c r="NWV1" s="1279"/>
      <c r="NWW1" s="1279"/>
      <c r="NWX1" s="1279"/>
      <c r="NWY1" s="1279"/>
      <c r="NWZ1" s="1279"/>
      <c r="NXA1" s="1279"/>
      <c r="NXB1" s="1279"/>
      <c r="NXC1" s="1279"/>
      <c r="NXD1" s="1279"/>
      <c r="NXE1" s="1279"/>
      <c r="NXF1" s="1279"/>
      <c r="NXG1" s="1279"/>
      <c r="NXH1" s="1279"/>
      <c r="NXI1" s="1279"/>
      <c r="NXJ1" s="1279"/>
      <c r="NXK1" s="1279"/>
      <c r="NXL1" s="1279"/>
      <c r="NXM1" s="1279"/>
      <c r="NXN1" s="1279"/>
      <c r="NXO1" s="1279"/>
      <c r="NXP1" s="1279"/>
      <c r="NXQ1" s="1279"/>
      <c r="NXR1" s="1279"/>
      <c r="NXS1" s="1279"/>
      <c r="NXT1" s="1279"/>
      <c r="NXU1" s="1279"/>
      <c r="NXV1" s="1279"/>
      <c r="NXW1" s="1279"/>
      <c r="NXX1" s="1279"/>
      <c r="NXY1" s="1279"/>
      <c r="NXZ1" s="1279"/>
      <c r="NYA1" s="1279"/>
      <c r="NYB1" s="1279"/>
      <c r="NYC1" s="1279"/>
      <c r="NYD1" s="1279"/>
      <c r="NYE1" s="1279"/>
      <c r="NYF1" s="1279"/>
      <c r="NYG1" s="1279"/>
      <c r="NYH1" s="1279"/>
      <c r="NYI1" s="1279"/>
      <c r="NYJ1" s="1279"/>
      <c r="NYK1" s="1279"/>
      <c r="NYL1" s="1279"/>
      <c r="NYM1" s="1279"/>
      <c r="NYN1" s="1279"/>
      <c r="NYO1" s="1279"/>
      <c r="NYP1" s="1279"/>
      <c r="NYQ1" s="1279"/>
      <c r="NYR1" s="1279"/>
      <c r="NYS1" s="1279"/>
      <c r="NYT1" s="1279"/>
      <c r="NYU1" s="1279"/>
      <c r="NYV1" s="1279"/>
      <c r="NYW1" s="1279"/>
      <c r="NYX1" s="1279"/>
      <c r="NYY1" s="1279"/>
      <c r="NYZ1" s="1279"/>
      <c r="NZA1" s="1279"/>
      <c r="NZB1" s="1279"/>
      <c r="NZC1" s="1279"/>
      <c r="NZD1" s="1279"/>
      <c r="NZE1" s="1279"/>
      <c r="NZF1" s="1279"/>
      <c r="NZG1" s="1279"/>
      <c r="NZH1" s="1279"/>
      <c r="NZI1" s="1279"/>
      <c r="NZJ1" s="1279"/>
      <c r="NZK1" s="1279"/>
      <c r="NZL1" s="1279"/>
      <c r="NZM1" s="1279"/>
      <c r="NZN1" s="1279"/>
      <c r="NZO1" s="1279"/>
      <c r="NZP1" s="1279"/>
      <c r="NZQ1" s="1279"/>
      <c r="NZR1" s="1279"/>
      <c r="NZS1" s="1279"/>
      <c r="NZT1" s="1279"/>
      <c r="NZU1" s="1279"/>
      <c r="NZV1" s="1279"/>
      <c r="NZW1" s="1279"/>
      <c r="NZX1" s="1279"/>
      <c r="NZY1" s="1279"/>
      <c r="NZZ1" s="1279"/>
      <c r="OAA1" s="1279"/>
      <c r="OAB1" s="1279"/>
      <c r="OAC1" s="1279"/>
      <c r="OAD1" s="1279"/>
      <c r="OAE1" s="1279"/>
      <c r="OAF1" s="1279"/>
      <c r="OAG1" s="1279"/>
      <c r="OAH1" s="1279"/>
      <c r="OAI1" s="1279"/>
      <c r="OAJ1" s="1279"/>
      <c r="OAK1" s="1279"/>
      <c r="OAL1" s="1279"/>
      <c r="OAM1" s="1279"/>
      <c r="OAN1" s="1279"/>
      <c r="OAO1" s="1279"/>
      <c r="OAP1" s="1279"/>
      <c r="OAQ1" s="1279"/>
      <c r="OAR1" s="1279"/>
      <c r="OAS1" s="1279"/>
      <c r="OAT1" s="1279"/>
      <c r="OAU1" s="1279"/>
      <c r="OAV1" s="1279"/>
      <c r="OAW1" s="1279"/>
      <c r="OAX1" s="1279"/>
      <c r="OAY1" s="1279"/>
      <c r="OAZ1" s="1279"/>
      <c r="OBA1" s="1279"/>
      <c r="OBB1" s="1279"/>
      <c r="OBC1" s="1279"/>
      <c r="OBD1" s="1279"/>
      <c r="OBE1" s="1279"/>
      <c r="OBF1" s="1279"/>
      <c r="OBG1" s="1279"/>
      <c r="OBH1" s="1279"/>
      <c r="OBI1" s="1279"/>
      <c r="OBJ1" s="1279"/>
      <c r="OBK1" s="1279"/>
      <c r="OBL1" s="1279"/>
      <c r="OBM1" s="1279"/>
      <c r="OBN1" s="1279"/>
      <c r="OBO1" s="1279"/>
      <c r="OBP1" s="1279"/>
      <c r="OBQ1" s="1279"/>
      <c r="OBR1" s="1279"/>
      <c r="OBS1" s="1279"/>
      <c r="OBT1" s="1279"/>
      <c r="OBU1" s="1279"/>
      <c r="OBV1" s="1279"/>
      <c r="OBW1" s="1279"/>
      <c r="OBX1" s="1279"/>
      <c r="OBY1" s="1279"/>
      <c r="OBZ1" s="1279"/>
      <c r="OCA1" s="1279"/>
      <c r="OCB1" s="1279"/>
      <c r="OCC1" s="1279"/>
      <c r="OCD1" s="1279"/>
      <c r="OCE1" s="1279"/>
      <c r="OCF1" s="1279"/>
      <c r="OCG1" s="1279"/>
      <c r="OCH1" s="1279"/>
      <c r="OCI1" s="1279"/>
      <c r="OCJ1" s="1279"/>
      <c r="OCK1" s="1279"/>
      <c r="OCL1" s="1279"/>
      <c r="OCM1" s="1279"/>
      <c r="OCN1" s="1279"/>
      <c r="OCO1" s="1279"/>
      <c r="OCP1" s="1279"/>
      <c r="OCQ1" s="1279"/>
      <c r="OCR1" s="1279"/>
      <c r="OCS1" s="1279"/>
      <c r="OCT1" s="1279"/>
      <c r="OCU1" s="1279"/>
      <c r="OCV1" s="1279"/>
      <c r="OCW1" s="1279"/>
      <c r="OCX1" s="1279"/>
      <c r="OCY1" s="1279"/>
      <c r="OCZ1" s="1279"/>
      <c r="ODA1" s="1279"/>
      <c r="ODB1" s="1279"/>
      <c r="ODC1" s="1279"/>
      <c r="ODD1" s="1279"/>
      <c r="ODE1" s="1279"/>
      <c r="ODF1" s="1279"/>
      <c r="ODG1" s="1279"/>
      <c r="ODH1" s="1279"/>
      <c r="ODI1" s="1279"/>
      <c r="ODJ1" s="1279"/>
      <c r="ODK1" s="1279"/>
      <c r="ODL1" s="1279"/>
      <c r="ODM1" s="1279"/>
      <c r="ODN1" s="1279"/>
      <c r="ODO1" s="1279"/>
      <c r="ODP1" s="1279"/>
      <c r="ODQ1" s="1279"/>
      <c r="ODR1" s="1279"/>
      <c r="ODS1" s="1279"/>
      <c r="ODT1" s="1279"/>
      <c r="ODU1" s="1279"/>
      <c r="ODV1" s="1279"/>
      <c r="ODW1" s="1279"/>
      <c r="ODX1" s="1279"/>
      <c r="ODY1" s="1279"/>
      <c r="ODZ1" s="1279"/>
      <c r="OEA1" s="1279"/>
      <c r="OEB1" s="1279"/>
      <c r="OEC1" s="1279"/>
      <c r="OED1" s="1279"/>
      <c r="OEE1" s="1279"/>
      <c r="OEF1" s="1279"/>
      <c r="OEG1" s="1279"/>
      <c r="OEH1" s="1279"/>
      <c r="OEI1" s="1279"/>
      <c r="OEJ1" s="1279"/>
      <c r="OEK1" s="1279"/>
      <c r="OEL1" s="1279"/>
      <c r="OEM1" s="1279"/>
      <c r="OEN1" s="1279"/>
      <c r="OEO1" s="1279"/>
      <c r="OEP1" s="1279"/>
      <c r="OEQ1" s="1279"/>
      <c r="OER1" s="1279"/>
      <c r="OES1" s="1279"/>
      <c r="OET1" s="1279"/>
      <c r="OEU1" s="1279"/>
      <c r="OEV1" s="1279"/>
      <c r="OEW1" s="1279"/>
      <c r="OEX1" s="1279"/>
      <c r="OEY1" s="1279"/>
      <c r="OEZ1" s="1279"/>
      <c r="OFA1" s="1279"/>
      <c r="OFB1" s="1279"/>
      <c r="OFC1" s="1279"/>
      <c r="OFD1" s="1279"/>
      <c r="OFE1" s="1279"/>
      <c r="OFF1" s="1279"/>
      <c r="OFG1" s="1279"/>
      <c r="OFH1" s="1279"/>
      <c r="OFI1" s="1279"/>
      <c r="OFJ1" s="1279"/>
      <c r="OFK1" s="1279"/>
      <c r="OFL1" s="1279"/>
      <c r="OFM1" s="1279"/>
      <c r="OFN1" s="1279"/>
      <c r="OFO1" s="1279"/>
      <c r="OFP1" s="1279"/>
      <c r="OFQ1" s="1279"/>
      <c r="OFR1" s="1279"/>
      <c r="OFS1" s="1279"/>
      <c r="OFT1" s="1279"/>
      <c r="OFU1" s="1279"/>
      <c r="OFV1" s="1279"/>
      <c r="OFW1" s="1279"/>
      <c r="OFX1" s="1279"/>
      <c r="OFY1" s="1279"/>
      <c r="OFZ1" s="1279"/>
      <c r="OGA1" s="1279"/>
      <c r="OGB1" s="1279"/>
      <c r="OGC1" s="1279"/>
      <c r="OGD1" s="1279"/>
      <c r="OGE1" s="1279"/>
      <c r="OGF1" s="1279"/>
      <c r="OGG1" s="1279"/>
      <c r="OGH1" s="1279"/>
      <c r="OGI1" s="1279"/>
      <c r="OGJ1" s="1279"/>
      <c r="OGK1" s="1279"/>
      <c r="OGL1" s="1279"/>
      <c r="OGM1" s="1279"/>
      <c r="OGN1" s="1279"/>
      <c r="OGO1" s="1279"/>
      <c r="OGP1" s="1279"/>
      <c r="OGQ1" s="1279"/>
      <c r="OGR1" s="1279"/>
      <c r="OGS1" s="1279"/>
      <c r="OGT1" s="1279"/>
      <c r="OGU1" s="1279"/>
      <c r="OGV1" s="1279"/>
      <c r="OGW1" s="1279"/>
      <c r="OGX1" s="1279"/>
      <c r="OGY1" s="1279"/>
      <c r="OGZ1" s="1279"/>
      <c r="OHA1" s="1279"/>
      <c r="OHB1" s="1279"/>
      <c r="OHC1" s="1279"/>
      <c r="OHD1" s="1279"/>
      <c r="OHE1" s="1279"/>
      <c r="OHF1" s="1279"/>
      <c r="OHG1" s="1279"/>
      <c r="OHH1" s="1279"/>
      <c r="OHI1" s="1279"/>
      <c r="OHJ1" s="1279"/>
      <c r="OHK1" s="1279"/>
      <c r="OHL1" s="1279"/>
      <c r="OHM1" s="1279"/>
      <c r="OHN1" s="1279"/>
      <c r="OHO1" s="1279"/>
      <c r="OHP1" s="1279"/>
      <c r="OHQ1" s="1279"/>
      <c r="OHR1" s="1279"/>
      <c r="OHS1" s="1279"/>
      <c r="OHT1" s="1279"/>
      <c r="OHU1" s="1279"/>
      <c r="OHV1" s="1279"/>
      <c r="OHW1" s="1279"/>
      <c r="OHX1" s="1279"/>
      <c r="OHY1" s="1279"/>
      <c r="OHZ1" s="1279"/>
      <c r="OIA1" s="1279"/>
      <c r="OIB1" s="1279"/>
      <c r="OIC1" s="1279"/>
      <c r="OID1" s="1279"/>
      <c r="OIE1" s="1279"/>
      <c r="OIF1" s="1279"/>
      <c r="OIG1" s="1279"/>
      <c r="OIH1" s="1279"/>
      <c r="OII1" s="1279"/>
      <c r="OIJ1" s="1279"/>
      <c r="OIK1" s="1279"/>
      <c r="OIL1" s="1279"/>
      <c r="OIM1" s="1279"/>
      <c r="OIN1" s="1279"/>
      <c r="OIO1" s="1279"/>
      <c r="OIP1" s="1279"/>
      <c r="OIQ1" s="1279"/>
      <c r="OIR1" s="1279"/>
      <c r="OIS1" s="1279"/>
      <c r="OIT1" s="1279"/>
      <c r="OIU1" s="1279"/>
      <c r="OIV1" s="1279"/>
      <c r="OIW1" s="1279"/>
      <c r="OIX1" s="1279"/>
      <c r="OIY1" s="1279"/>
      <c r="OIZ1" s="1279"/>
      <c r="OJA1" s="1279"/>
      <c r="OJB1" s="1279"/>
      <c r="OJC1" s="1279"/>
      <c r="OJD1" s="1279"/>
      <c r="OJE1" s="1279"/>
      <c r="OJF1" s="1279"/>
      <c r="OJG1" s="1279"/>
      <c r="OJH1" s="1279"/>
      <c r="OJI1" s="1279"/>
      <c r="OJJ1" s="1279"/>
      <c r="OJK1" s="1279"/>
      <c r="OJL1" s="1279"/>
      <c r="OJM1" s="1279"/>
      <c r="OJN1" s="1279"/>
      <c r="OJO1" s="1279"/>
      <c r="OJP1" s="1279"/>
      <c r="OJQ1" s="1279"/>
      <c r="OJR1" s="1279"/>
      <c r="OJS1" s="1279"/>
      <c r="OJT1" s="1279"/>
      <c r="OJU1" s="1279"/>
      <c r="OJV1" s="1279"/>
      <c r="OJW1" s="1279"/>
      <c r="OJX1" s="1279"/>
      <c r="OJY1" s="1279"/>
      <c r="OJZ1" s="1279"/>
      <c r="OKA1" s="1279"/>
      <c r="OKB1" s="1279"/>
      <c r="OKC1" s="1279"/>
      <c r="OKD1" s="1279"/>
      <c r="OKE1" s="1279"/>
      <c r="OKF1" s="1279"/>
      <c r="OKG1" s="1279"/>
      <c r="OKH1" s="1279"/>
      <c r="OKI1" s="1279"/>
      <c r="OKJ1" s="1279"/>
      <c r="OKK1" s="1279"/>
      <c r="OKL1" s="1279"/>
      <c r="OKM1" s="1279"/>
      <c r="OKN1" s="1279"/>
      <c r="OKO1" s="1279"/>
      <c r="OKP1" s="1279"/>
      <c r="OKQ1" s="1279"/>
      <c r="OKR1" s="1279"/>
      <c r="OKS1" s="1279"/>
      <c r="OKT1" s="1279"/>
      <c r="OKU1" s="1279"/>
      <c r="OKV1" s="1279"/>
      <c r="OKW1" s="1279"/>
      <c r="OKX1" s="1279"/>
      <c r="OKY1" s="1279"/>
      <c r="OKZ1" s="1279"/>
      <c r="OLA1" s="1279"/>
      <c r="OLB1" s="1279"/>
      <c r="OLC1" s="1279"/>
      <c r="OLD1" s="1279"/>
      <c r="OLE1" s="1279"/>
      <c r="OLF1" s="1279"/>
      <c r="OLG1" s="1279"/>
      <c r="OLH1" s="1279"/>
      <c r="OLI1" s="1279"/>
      <c r="OLJ1" s="1279"/>
      <c r="OLK1" s="1279"/>
      <c r="OLL1" s="1279"/>
      <c r="OLM1" s="1279"/>
      <c r="OLN1" s="1279"/>
      <c r="OLO1" s="1279"/>
      <c r="OLP1" s="1279"/>
      <c r="OLQ1" s="1279"/>
      <c r="OLR1" s="1279"/>
      <c r="OLS1" s="1279"/>
      <c r="OLT1" s="1279"/>
      <c r="OLU1" s="1279"/>
      <c r="OLV1" s="1279"/>
      <c r="OLW1" s="1279"/>
      <c r="OLX1" s="1279"/>
      <c r="OLY1" s="1279"/>
      <c r="OLZ1" s="1279"/>
      <c r="OMA1" s="1279"/>
      <c r="OMB1" s="1279"/>
      <c r="OMC1" s="1279"/>
      <c r="OMD1" s="1279"/>
      <c r="OME1" s="1279"/>
      <c r="OMF1" s="1279"/>
      <c r="OMG1" s="1279"/>
      <c r="OMH1" s="1279"/>
      <c r="OMI1" s="1279"/>
      <c r="OMJ1" s="1279"/>
      <c r="OMK1" s="1279"/>
      <c r="OML1" s="1279"/>
      <c r="OMM1" s="1279"/>
      <c r="OMN1" s="1279"/>
      <c r="OMO1" s="1279"/>
      <c r="OMP1" s="1279"/>
      <c r="OMQ1" s="1279"/>
      <c r="OMR1" s="1279"/>
      <c r="OMS1" s="1279"/>
      <c r="OMT1" s="1279"/>
      <c r="OMU1" s="1279"/>
      <c r="OMV1" s="1279"/>
      <c r="OMW1" s="1279"/>
      <c r="OMX1" s="1279"/>
      <c r="OMY1" s="1279"/>
      <c r="OMZ1" s="1279"/>
      <c r="ONA1" s="1279"/>
      <c r="ONB1" s="1279"/>
      <c r="ONC1" s="1279"/>
      <c r="OND1" s="1279"/>
      <c r="ONE1" s="1279"/>
      <c r="ONF1" s="1279"/>
      <c r="ONG1" s="1279"/>
      <c r="ONH1" s="1279"/>
      <c r="ONI1" s="1279"/>
      <c r="ONJ1" s="1279"/>
      <c r="ONK1" s="1279"/>
      <c r="ONL1" s="1279"/>
      <c r="ONM1" s="1279"/>
      <c r="ONN1" s="1279"/>
      <c r="ONO1" s="1279"/>
      <c r="ONP1" s="1279"/>
      <c r="ONQ1" s="1279"/>
      <c r="ONR1" s="1279"/>
      <c r="ONS1" s="1279"/>
      <c r="ONT1" s="1279"/>
      <c r="ONU1" s="1279"/>
      <c r="ONV1" s="1279"/>
      <c r="ONW1" s="1279"/>
      <c r="ONX1" s="1279"/>
      <c r="ONY1" s="1279"/>
      <c r="ONZ1" s="1279"/>
      <c r="OOA1" s="1279"/>
      <c r="OOB1" s="1279"/>
      <c r="OOC1" s="1279"/>
      <c r="OOD1" s="1279"/>
      <c r="OOE1" s="1279"/>
      <c r="OOF1" s="1279"/>
      <c r="OOG1" s="1279"/>
      <c r="OOH1" s="1279"/>
      <c r="OOI1" s="1279"/>
      <c r="OOJ1" s="1279"/>
      <c r="OOK1" s="1279"/>
      <c r="OOL1" s="1279"/>
      <c r="OOM1" s="1279"/>
      <c r="OON1" s="1279"/>
      <c r="OOO1" s="1279"/>
      <c r="OOP1" s="1279"/>
      <c r="OOQ1" s="1279"/>
      <c r="OOR1" s="1279"/>
      <c r="OOS1" s="1279"/>
      <c r="OOT1" s="1279"/>
      <c r="OOU1" s="1279"/>
      <c r="OOV1" s="1279"/>
      <c r="OOW1" s="1279"/>
      <c r="OOX1" s="1279"/>
      <c r="OOY1" s="1279"/>
      <c r="OOZ1" s="1279"/>
      <c r="OPA1" s="1279"/>
      <c r="OPB1" s="1279"/>
      <c r="OPC1" s="1279"/>
      <c r="OPD1" s="1279"/>
      <c r="OPE1" s="1279"/>
      <c r="OPF1" s="1279"/>
      <c r="OPG1" s="1279"/>
      <c r="OPH1" s="1279"/>
      <c r="OPI1" s="1279"/>
      <c r="OPJ1" s="1279"/>
      <c r="OPK1" s="1279"/>
      <c r="OPL1" s="1279"/>
      <c r="OPM1" s="1279"/>
      <c r="OPN1" s="1279"/>
      <c r="OPO1" s="1279"/>
      <c r="OPP1" s="1279"/>
      <c r="OPQ1" s="1279"/>
      <c r="OPR1" s="1279"/>
      <c r="OPS1" s="1279"/>
      <c r="OPT1" s="1279"/>
      <c r="OPU1" s="1279"/>
      <c r="OPV1" s="1279"/>
      <c r="OPW1" s="1279"/>
      <c r="OPX1" s="1279"/>
      <c r="OPY1" s="1279"/>
      <c r="OPZ1" s="1279"/>
      <c r="OQA1" s="1279"/>
      <c r="OQB1" s="1279"/>
      <c r="OQC1" s="1279"/>
      <c r="OQD1" s="1279"/>
      <c r="OQE1" s="1279"/>
      <c r="OQF1" s="1279"/>
      <c r="OQG1" s="1279"/>
      <c r="OQH1" s="1279"/>
      <c r="OQI1" s="1279"/>
      <c r="OQJ1" s="1279"/>
      <c r="OQK1" s="1279"/>
      <c r="OQL1" s="1279"/>
      <c r="OQM1" s="1279"/>
      <c r="OQN1" s="1279"/>
      <c r="OQO1" s="1279"/>
      <c r="OQP1" s="1279"/>
      <c r="OQQ1" s="1279"/>
      <c r="OQR1" s="1279"/>
      <c r="OQS1" s="1279"/>
      <c r="OQT1" s="1279"/>
      <c r="OQU1" s="1279"/>
      <c r="OQV1" s="1279"/>
      <c r="OQW1" s="1279"/>
      <c r="OQX1" s="1279"/>
      <c r="OQY1" s="1279"/>
      <c r="OQZ1" s="1279"/>
      <c r="ORA1" s="1279"/>
      <c r="ORB1" s="1279"/>
      <c r="ORC1" s="1279"/>
      <c r="ORD1" s="1279"/>
      <c r="ORE1" s="1279"/>
      <c r="ORF1" s="1279"/>
      <c r="ORG1" s="1279"/>
      <c r="ORH1" s="1279"/>
      <c r="ORI1" s="1279"/>
      <c r="ORJ1" s="1279"/>
      <c r="ORK1" s="1279"/>
      <c r="ORL1" s="1279"/>
      <c r="ORM1" s="1279"/>
      <c r="ORN1" s="1279"/>
      <c r="ORO1" s="1279"/>
      <c r="ORP1" s="1279"/>
      <c r="ORQ1" s="1279"/>
      <c r="ORR1" s="1279"/>
      <c r="ORS1" s="1279"/>
      <c r="ORT1" s="1279"/>
      <c r="ORU1" s="1279"/>
      <c r="ORV1" s="1279"/>
      <c r="ORW1" s="1279"/>
      <c r="ORX1" s="1279"/>
      <c r="ORY1" s="1279"/>
      <c r="ORZ1" s="1279"/>
      <c r="OSA1" s="1279"/>
      <c r="OSB1" s="1279"/>
      <c r="OSC1" s="1279"/>
      <c r="OSD1" s="1279"/>
      <c r="OSE1" s="1279"/>
      <c r="OSF1" s="1279"/>
      <c r="OSG1" s="1279"/>
      <c r="OSH1" s="1279"/>
      <c r="OSI1" s="1279"/>
      <c r="OSJ1" s="1279"/>
      <c r="OSK1" s="1279"/>
      <c r="OSL1" s="1279"/>
      <c r="OSM1" s="1279"/>
      <c r="OSN1" s="1279"/>
      <c r="OSO1" s="1279"/>
      <c r="OSP1" s="1279"/>
      <c r="OSQ1" s="1279"/>
      <c r="OSR1" s="1279"/>
      <c r="OSS1" s="1279"/>
      <c r="OST1" s="1279"/>
      <c r="OSU1" s="1279"/>
      <c r="OSV1" s="1279"/>
      <c r="OSW1" s="1279"/>
      <c r="OSX1" s="1279"/>
      <c r="OSY1" s="1279"/>
      <c r="OSZ1" s="1279"/>
      <c r="OTA1" s="1279"/>
      <c r="OTB1" s="1279"/>
      <c r="OTC1" s="1279"/>
      <c r="OTD1" s="1279"/>
      <c r="OTE1" s="1279"/>
      <c r="OTF1" s="1279"/>
      <c r="OTG1" s="1279"/>
      <c r="OTH1" s="1279"/>
      <c r="OTI1" s="1279"/>
      <c r="OTJ1" s="1279"/>
      <c r="OTK1" s="1279"/>
      <c r="OTL1" s="1279"/>
      <c r="OTM1" s="1279"/>
      <c r="OTN1" s="1279"/>
      <c r="OTO1" s="1279"/>
      <c r="OTP1" s="1279"/>
      <c r="OTQ1" s="1279"/>
      <c r="OTR1" s="1279"/>
      <c r="OTS1" s="1279"/>
      <c r="OTT1" s="1279"/>
      <c r="OTU1" s="1279"/>
      <c r="OTV1" s="1279"/>
      <c r="OTW1" s="1279"/>
      <c r="OTX1" s="1279"/>
      <c r="OTY1" s="1279"/>
      <c r="OTZ1" s="1279"/>
      <c r="OUA1" s="1279"/>
      <c r="OUB1" s="1279"/>
      <c r="OUC1" s="1279"/>
      <c r="OUD1" s="1279"/>
      <c r="OUE1" s="1279"/>
      <c r="OUF1" s="1279"/>
      <c r="OUG1" s="1279"/>
      <c r="OUH1" s="1279"/>
      <c r="OUI1" s="1279"/>
      <c r="OUJ1" s="1279"/>
      <c r="OUK1" s="1279"/>
      <c r="OUL1" s="1279"/>
      <c r="OUM1" s="1279"/>
      <c r="OUN1" s="1279"/>
      <c r="OUO1" s="1279"/>
      <c r="OUP1" s="1279"/>
      <c r="OUQ1" s="1279"/>
      <c r="OUR1" s="1279"/>
      <c r="OUS1" s="1279"/>
      <c r="OUT1" s="1279"/>
      <c r="OUU1" s="1279"/>
      <c r="OUV1" s="1279"/>
      <c r="OUW1" s="1279"/>
      <c r="OUX1" s="1279"/>
      <c r="OUY1" s="1279"/>
      <c r="OUZ1" s="1279"/>
      <c r="OVA1" s="1279"/>
      <c r="OVB1" s="1279"/>
      <c r="OVC1" s="1279"/>
      <c r="OVD1" s="1279"/>
      <c r="OVE1" s="1279"/>
      <c r="OVF1" s="1279"/>
      <c r="OVG1" s="1279"/>
      <c r="OVH1" s="1279"/>
      <c r="OVI1" s="1279"/>
      <c r="OVJ1" s="1279"/>
      <c r="OVK1" s="1279"/>
      <c r="OVL1" s="1279"/>
      <c r="OVM1" s="1279"/>
      <c r="OVN1" s="1279"/>
      <c r="OVO1" s="1279"/>
      <c r="OVP1" s="1279"/>
      <c r="OVQ1" s="1279"/>
      <c r="OVR1" s="1279"/>
      <c r="OVS1" s="1279"/>
      <c r="OVT1" s="1279"/>
      <c r="OVU1" s="1279"/>
      <c r="OVV1" s="1279"/>
      <c r="OVW1" s="1279"/>
      <c r="OVX1" s="1279"/>
      <c r="OVY1" s="1279"/>
      <c r="OVZ1" s="1279"/>
      <c r="OWA1" s="1279"/>
      <c r="OWB1" s="1279"/>
      <c r="OWC1" s="1279"/>
      <c r="OWD1" s="1279"/>
      <c r="OWE1" s="1279"/>
      <c r="OWF1" s="1279"/>
      <c r="OWG1" s="1279"/>
      <c r="OWH1" s="1279"/>
      <c r="OWI1" s="1279"/>
      <c r="OWJ1" s="1279"/>
      <c r="OWK1" s="1279"/>
      <c r="OWL1" s="1279"/>
      <c r="OWM1" s="1279"/>
      <c r="OWN1" s="1279"/>
      <c r="OWO1" s="1279"/>
      <c r="OWP1" s="1279"/>
      <c r="OWQ1" s="1279"/>
      <c r="OWR1" s="1279"/>
      <c r="OWS1" s="1279"/>
      <c r="OWT1" s="1279"/>
      <c r="OWU1" s="1279"/>
      <c r="OWV1" s="1279"/>
      <c r="OWW1" s="1279"/>
      <c r="OWX1" s="1279"/>
      <c r="OWY1" s="1279"/>
      <c r="OWZ1" s="1279"/>
      <c r="OXA1" s="1279"/>
      <c r="OXB1" s="1279"/>
      <c r="OXC1" s="1279"/>
      <c r="OXD1" s="1279"/>
      <c r="OXE1" s="1279"/>
      <c r="OXF1" s="1279"/>
      <c r="OXG1" s="1279"/>
      <c r="OXH1" s="1279"/>
      <c r="OXI1" s="1279"/>
      <c r="OXJ1" s="1279"/>
      <c r="OXK1" s="1279"/>
      <c r="OXL1" s="1279"/>
      <c r="OXM1" s="1279"/>
      <c r="OXN1" s="1279"/>
      <c r="OXO1" s="1279"/>
      <c r="OXP1" s="1279"/>
      <c r="OXQ1" s="1279"/>
      <c r="OXR1" s="1279"/>
      <c r="OXS1" s="1279"/>
      <c r="OXT1" s="1279"/>
      <c r="OXU1" s="1279"/>
      <c r="OXV1" s="1279"/>
      <c r="OXW1" s="1279"/>
      <c r="OXX1" s="1279"/>
      <c r="OXY1" s="1279"/>
      <c r="OXZ1" s="1279"/>
      <c r="OYA1" s="1279"/>
      <c r="OYB1" s="1279"/>
      <c r="OYC1" s="1279"/>
      <c r="OYD1" s="1279"/>
      <c r="OYE1" s="1279"/>
      <c r="OYF1" s="1279"/>
      <c r="OYG1" s="1279"/>
      <c r="OYH1" s="1279"/>
      <c r="OYI1" s="1279"/>
      <c r="OYJ1" s="1279"/>
      <c r="OYK1" s="1279"/>
      <c r="OYL1" s="1279"/>
      <c r="OYM1" s="1279"/>
      <c r="OYN1" s="1279"/>
      <c r="OYO1" s="1279"/>
      <c r="OYP1" s="1279"/>
      <c r="OYQ1" s="1279"/>
      <c r="OYR1" s="1279"/>
      <c r="OYS1" s="1279"/>
      <c r="OYT1" s="1279"/>
      <c r="OYU1" s="1279"/>
      <c r="OYV1" s="1279"/>
      <c r="OYW1" s="1279"/>
      <c r="OYX1" s="1279"/>
      <c r="OYY1" s="1279"/>
      <c r="OYZ1" s="1279"/>
      <c r="OZA1" s="1279"/>
      <c r="OZB1" s="1279"/>
      <c r="OZC1" s="1279"/>
      <c r="OZD1" s="1279"/>
      <c r="OZE1" s="1279"/>
      <c r="OZF1" s="1279"/>
      <c r="OZG1" s="1279"/>
      <c r="OZH1" s="1279"/>
      <c r="OZI1" s="1279"/>
      <c r="OZJ1" s="1279"/>
      <c r="OZK1" s="1279"/>
      <c r="OZL1" s="1279"/>
      <c r="OZM1" s="1279"/>
      <c r="OZN1" s="1279"/>
      <c r="OZO1" s="1279"/>
      <c r="OZP1" s="1279"/>
      <c r="OZQ1" s="1279"/>
      <c r="OZR1" s="1279"/>
      <c r="OZS1" s="1279"/>
      <c r="OZT1" s="1279"/>
      <c r="OZU1" s="1279"/>
      <c r="OZV1" s="1279"/>
      <c r="OZW1" s="1279"/>
      <c r="OZX1" s="1279"/>
      <c r="OZY1" s="1279"/>
      <c r="OZZ1" s="1279"/>
      <c r="PAA1" s="1279"/>
      <c r="PAB1" s="1279"/>
      <c r="PAC1" s="1279"/>
      <c r="PAD1" s="1279"/>
      <c r="PAE1" s="1279"/>
      <c r="PAF1" s="1279"/>
      <c r="PAG1" s="1279"/>
      <c r="PAH1" s="1279"/>
      <c r="PAI1" s="1279"/>
      <c r="PAJ1" s="1279"/>
      <c r="PAK1" s="1279"/>
      <c r="PAL1" s="1279"/>
      <c r="PAM1" s="1279"/>
      <c r="PAN1" s="1279"/>
      <c r="PAO1" s="1279"/>
      <c r="PAP1" s="1279"/>
      <c r="PAQ1" s="1279"/>
      <c r="PAR1" s="1279"/>
      <c r="PAS1" s="1279"/>
      <c r="PAT1" s="1279"/>
      <c r="PAU1" s="1279"/>
      <c r="PAV1" s="1279"/>
      <c r="PAW1" s="1279"/>
      <c r="PAX1" s="1279"/>
      <c r="PAY1" s="1279"/>
      <c r="PAZ1" s="1279"/>
      <c r="PBA1" s="1279"/>
      <c r="PBB1" s="1279"/>
      <c r="PBC1" s="1279"/>
      <c r="PBD1" s="1279"/>
      <c r="PBE1" s="1279"/>
      <c r="PBF1" s="1279"/>
      <c r="PBG1" s="1279"/>
      <c r="PBH1" s="1279"/>
      <c r="PBI1" s="1279"/>
      <c r="PBJ1" s="1279"/>
      <c r="PBK1" s="1279"/>
      <c r="PBL1" s="1279"/>
      <c r="PBM1" s="1279"/>
      <c r="PBN1" s="1279"/>
      <c r="PBO1" s="1279"/>
      <c r="PBP1" s="1279"/>
      <c r="PBQ1" s="1279"/>
      <c r="PBR1" s="1279"/>
      <c r="PBS1" s="1279"/>
      <c r="PBT1" s="1279"/>
      <c r="PBU1" s="1279"/>
      <c r="PBV1" s="1279"/>
      <c r="PBW1" s="1279"/>
      <c r="PBX1" s="1279"/>
      <c r="PBY1" s="1279"/>
      <c r="PBZ1" s="1279"/>
      <c r="PCA1" s="1279"/>
      <c r="PCB1" s="1279"/>
      <c r="PCC1" s="1279"/>
      <c r="PCD1" s="1279"/>
      <c r="PCE1" s="1279"/>
      <c r="PCF1" s="1279"/>
      <c r="PCG1" s="1279"/>
      <c r="PCH1" s="1279"/>
      <c r="PCI1" s="1279"/>
      <c r="PCJ1" s="1279"/>
      <c r="PCK1" s="1279"/>
      <c r="PCL1" s="1279"/>
      <c r="PCM1" s="1279"/>
      <c r="PCN1" s="1279"/>
      <c r="PCO1" s="1279"/>
      <c r="PCP1" s="1279"/>
      <c r="PCQ1" s="1279"/>
      <c r="PCR1" s="1279"/>
      <c r="PCS1" s="1279"/>
      <c r="PCT1" s="1279"/>
      <c r="PCU1" s="1279"/>
      <c r="PCV1" s="1279"/>
      <c r="PCW1" s="1279"/>
      <c r="PCX1" s="1279"/>
      <c r="PCY1" s="1279"/>
      <c r="PCZ1" s="1279"/>
      <c r="PDA1" s="1279"/>
      <c r="PDB1" s="1279"/>
      <c r="PDC1" s="1279"/>
      <c r="PDD1" s="1279"/>
      <c r="PDE1" s="1279"/>
      <c r="PDF1" s="1279"/>
      <c r="PDG1" s="1279"/>
      <c r="PDH1" s="1279"/>
      <c r="PDI1" s="1279"/>
      <c r="PDJ1" s="1279"/>
      <c r="PDK1" s="1279"/>
      <c r="PDL1" s="1279"/>
      <c r="PDM1" s="1279"/>
      <c r="PDN1" s="1279"/>
      <c r="PDO1" s="1279"/>
      <c r="PDP1" s="1279"/>
      <c r="PDQ1" s="1279"/>
      <c r="PDR1" s="1279"/>
      <c r="PDS1" s="1279"/>
      <c r="PDT1" s="1279"/>
      <c r="PDU1" s="1279"/>
      <c r="PDV1" s="1279"/>
      <c r="PDW1" s="1279"/>
      <c r="PDX1" s="1279"/>
      <c r="PDY1" s="1279"/>
      <c r="PDZ1" s="1279"/>
      <c r="PEA1" s="1279"/>
      <c r="PEB1" s="1279"/>
      <c r="PEC1" s="1279"/>
      <c r="PED1" s="1279"/>
      <c r="PEE1" s="1279"/>
      <c r="PEF1" s="1279"/>
      <c r="PEG1" s="1279"/>
      <c r="PEH1" s="1279"/>
      <c r="PEI1" s="1279"/>
      <c r="PEJ1" s="1279"/>
      <c r="PEK1" s="1279"/>
      <c r="PEL1" s="1279"/>
      <c r="PEM1" s="1279"/>
      <c r="PEN1" s="1279"/>
      <c r="PEO1" s="1279"/>
      <c r="PEP1" s="1279"/>
      <c r="PEQ1" s="1279"/>
      <c r="PER1" s="1279"/>
      <c r="PES1" s="1279"/>
      <c r="PET1" s="1279"/>
      <c r="PEU1" s="1279"/>
      <c r="PEV1" s="1279"/>
      <c r="PEW1" s="1279"/>
      <c r="PEX1" s="1279"/>
      <c r="PEY1" s="1279"/>
      <c r="PEZ1" s="1279"/>
      <c r="PFA1" s="1279"/>
      <c r="PFB1" s="1279"/>
      <c r="PFC1" s="1279"/>
      <c r="PFD1" s="1279"/>
      <c r="PFE1" s="1279"/>
      <c r="PFF1" s="1279"/>
      <c r="PFG1" s="1279"/>
      <c r="PFH1" s="1279"/>
      <c r="PFI1" s="1279"/>
      <c r="PFJ1" s="1279"/>
      <c r="PFK1" s="1279"/>
      <c r="PFL1" s="1279"/>
      <c r="PFM1" s="1279"/>
      <c r="PFN1" s="1279"/>
      <c r="PFO1" s="1279"/>
      <c r="PFP1" s="1279"/>
      <c r="PFQ1" s="1279"/>
      <c r="PFR1" s="1279"/>
      <c r="PFS1" s="1279"/>
      <c r="PFT1" s="1279"/>
      <c r="PFU1" s="1279"/>
      <c r="PFV1" s="1279"/>
      <c r="PFW1" s="1279"/>
      <c r="PFX1" s="1279"/>
      <c r="PFY1" s="1279"/>
      <c r="PFZ1" s="1279"/>
      <c r="PGA1" s="1279"/>
      <c r="PGB1" s="1279"/>
      <c r="PGC1" s="1279"/>
      <c r="PGD1" s="1279"/>
      <c r="PGE1" s="1279"/>
      <c r="PGF1" s="1279"/>
      <c r="PGG1" s="1279"/>
      <c r="PGH1" s="1279"/>
      <c r="PGI1" s="1279"/>
      <c r="PGJ1" s="1279"/>
      <c r="PGK1" s="1279"/>
      <c r="PGL1" s="1279"/>
      <c r="PGM1" s="1279"/>
      <c r="PGN1" s="1279"/>
      <c r="PGO1" s="1279"/>
      <c r="PGP1" s="1279"/>
      <c r="PGQ1" s="1279"/>
      <c r="PGR1" s="1279"/>
      <c r="PGS1" s="1279"/>
      <c r="PGT1" s="1279"/>
      <c r="PGU1" s="1279"/>
      <c r="PGV1" s="1279"/>
      <c r="PGW1" s="1279"/>
      <c r="PGX1" s="1279"/>
      <c r="PGY1" s="1279"/>
      <c r="PGZ1" s="1279"/>
      <c r="PHA1" s="1279"/>
      <c r="PHB1" s="1279"/>
      <c r="PHC1" s="1279"/>
      <c r="PHD1" s="1279"/>
      <c r="PHE1" s="1279"/>
      <c r="PHF1" s="1279"/>
      <c r="PHG1" s="1279"/>
      <c r="PHH1" s="1279"/>
      <c r="PHI1" s="1279"/>
      <c r="PHJ1" s="1279"/>
      <c r="PHK1" s="1279"/>
      <c r="PHL1" s="1279"/>
      <c r="PHM1" s="1279"/>
      <c r="PHN1" s="1279"/>
      <c r="PHO1" s="1279"/>
      <c r="PHP1" s="1279"/>
      <c r="PHQ1" s="1279"/>
      <c r="PHR1" s="1279"/>
      <c r="PHS1" s="1279"/>
      <c r="PHT1" s="1279"/>
      <c r="PHU1" s="1279"/>
      <c r="PHV1" s="1279"/>
      <c r="PHW1" s="1279"/>
      <c r="PHX1" s="1279"/>
      <c r="PHY1" s="1279"/>
      <c r="PHZ1" s="1279"/>
      <c r="PIA1" s="1279"/>
      <c r="PIB1" s="1279"/>
      <c r="PIC1" s="1279"/>
      <c r="PID1" s="1279"/>
      <c r="PIE1" s="1279"/>
      <c r="PIF1" s="1279"/>
      <c r="PIG1" s="1279"/>
      <c r="PIH1" s="1279"/>
      <c r="PII1" s="1279"/>
      <c r="PIJ1" s="1279"/>
      <c r="PIK1" s="1279"/>
      <c r="PIL1" s="1279"/>
      <c r="PIM1" s="1279"/>
      <c r="PIN1" s="1279"/>
      <c r="PIO1" s="1279"/>
      <c r="PIP1" s="1279"/>
      <c r="PIQ1" s="1279"/>
      <c r="PIR1" s="1279"/>
      <c r="PIS1" s="1279"/>
      <c r="PIT1" s="1279"/>
      <c r="PIU1" s="1279"/>
      <c r="PIV1" s="1279"/>
      <c r="PIW1" s="1279"/>
      <c r="PIX1" s="1279"/>
      <c r="PIY1" s="1279"/>
      <c r="PIZ1" s="1279"/>
      <c r="PJA1" s="1279"/>
      <c r="PJB1" s="1279"/>
      <c r="PJC1" s="1279"/>
      <c r="PJD1" s="1279"/>
      <c r="PJE1" s="1279"/>
      <c r="PJF1" s="1279"/>
      <c r="PJG1" s="1279"/>
      <c r="PJH1" s="1279"/>
      <c r="PJI1" s="1279"/>
      <c r="PJJ1" s="1279"/>
      <c r="PJK1" s="1279"/>
      <c r="PJL1" s="1279"/>
      <c r="PJM1" s="1279"/>
      <c r="PJN1" s="1279"/>
      <c r="PJO1" s="1279"/>
      <c r="PJP1" s="1279"/>
      <c r="PJQ1" s="1279"/>
      <c r="PJR1" s="1279"/>
      <c r="PJS1" s="1279"/>
      <c r="PJT1" s="1279"/>
      <c r="PJU1" s="1279"/>
      <c r="PJV1" s="1279"/>
      <c r="PJW1" s="1279"/>
      <c r="PJX1" s="1279"/>
      <c r="PJY1" s="1279"/>
      <c r="PJZ1" s="1279"/>
      <c r="PKA1" s="1279"/>
      <c r="PKB1" s="1279"/>
      <c r="PKC1" s="1279"/>
      <c r="PKD1" s="1279"/>
      <c r="PKE1" s="1279"/>
      <c r="PKF1" s="1279"/>
      <c r="PKG1" s="1279"/>
      <c r="PKH1" s="1279"/>
      <c r="PKI1" s="1279"/>
      <c r="PKJ1" s="1279"/>
      <c r="PKK1" s="1279"/>
      <c r="PKL1" s="1279"/>
      <c r="PKM1" s="1279"/>
      <c r="PKN1" s="1279"/>
      <c r="PKO1" s="1279"/>
      <c r="PKP1" s="1279"/>
      <c r="PKQ1" s="1279"/>
      <c r="PKR1" s="1279"/>
      <c r="PKS1" s="1279"/>
      <c r="PKT1" s="1279"/>
      <c r="PKU1" s="1279"/>
      <c r="PKV1" s="1279"/>
      <c r="PKW1" s="1279"/>
      <c r="PKX1" s="1279"/>
      <c r="PKY1" s="1279"/>
      <c r="PKZ1" s="1279"/>
      <c r="PLA1" s="1279"/>
      <c r="PLB1" s="1279"/>
      <c r="PLC1" s="1279"/>
      <c r="PLD1" s="1279"/>
      <c r="PLE1" s="1279"/>
      <c r="PLF1" s="1279"/>
      <c r="PLG1" s="1279"/>
      <c r="PLH1" s="1279"/>
      <c r="PLI1" s="1279"/>
      <c r="PLJ1" s="1279"/>
      <c r="PLK1" s="1279"/>
      <c r="PLL1" s="1279"/>
      <c r="PLM1" s="1279"/>
      <c r="PLN1" s="1279"/>
      <c r="PLO1" s="1279"/>
      <c r="PLP1" s="1279"/>
      <c r="PLQ1" s="1279"/>
      <c r="PLR1" s="1279"/>
      <c r="PLS1" s="1279"/>
      <c r="PLT1" s="1279"/>
      <c r="PLU1" s="1279"/>
      <c r="PLV1" s="1279"/>
      <c r="PLW1" s="1279"/>
      <c r="PLX1" s="1279"/>
      <c r="PLY1" s="1279"/>
      <c r="PLZ1" s="1279"/>
      <c r="PMA1" s="1279"/>
      <c r="PMB1" s="1279"/>
      <c r="PMC1" s="1279"/>
      <c r="PMD1" s="1279"/>
      <c r="PME1" s="1279"/>
      <c r="PMF1" s="1279"/>
      <c r="PMG1" s="1279"/>
      <c r="PMH1" s="1279"/>
      <c r="PMI1" s="1279"/>
      <c r="PMJ1" s="1279"/>
      <c r="PMK1" s="1279"/>
      <c r="PML1" s="1279"/>
      <c r="PMM1" s="1279"/>
      <c r="PMN1" s="1279"/>
      <c r="PMO1" s="1279"/>
      <c r="PMP1" s="1279"/>
      <c r="PMQ1" s="1279"/>
      <c r="PMR1" s="1279"/>
      <c r="PMS1" s="1279"/>
      <c r="PMT1" s="1279"/>
      <c r="PMU1" s="1279"/>
      <c r="PMV1" s="1279"/>
      <c r="PMW1" s="1279"/>
      <c r="PMX1" s="1279"/>
      <c r="PMY1" s="1279"/>
      <c r="PMZ1" s="1279"/>
      <c r="PNA1" s="1279"/>
      <c r="PNB1" s="1279"/>
      <c r="PNC1" s="1279"/>
      <c r="PND1" s="1279"/>
      <c r="PNE1" s="1279"/>
      <c r="PNF1" s="1279"/>
      <c r="PNG1" s="1279"/>
      <c r="PNH1" s="1279"/>
      <c r="PNI1" s="1279"/>
      <c r="PNJ1" s="1279"/>
      <c r="PNK1" s="1279"/>
      <c r="PNL1" s="1279"/>
      <c r="PNM1" s="1279"/>
      <c r="PNN1" s="1279"/>
      <c r="PNO1" s="1279"/>
      <c r="PNP1" s="1279"/>
      <c r="PNQ1" s="1279"/>
      <c r="PNR1" s="1279"/>
      <c r="PNS1" s="1279"/>
      <c r="PNT1" s="1279"/>
      <c r="PNU1" s="1279"/>
      <c r="PNV1" s="1279"/>
      <c r="PNW1" s="1279"/>
      <c r="PNX1" s="1279"/>
      <c r="PNY1" s="1279"/>
      <c r="PNZ1" s="1279"/>
      <c r="POA1" s="1279"/>
      <c r="POB1" s="1279"/>
      <c r="POC1" s="1279"/>
      <c r="POD1" s="1279"/>
      <c r="POE1" s="1279"/>
      <c r="POF1" s="1279"/>
      <c r="POG1" s="1279"/>
      <c r="POH1" s="1279"/>
      <c r="POI1" s="1279"/>
      <c r="POJ1" s="1279"/>
      <c r="POK1" s="1279"/>
      <c r="POL1" s="1279"/>
      <c r="POM1" s="1279"/>
      <c r="PON1" s="1279"/>
      <c r="POO1" s="1279"/>
      <c r="POP1" s="1279"/>
      <c r="POQ1" s="1279"/>
      <c r="POR1" s="1279"/>
      <c r="POS1" s="1279"/>
      <c r="POT1" s="1279"/>
      <c r="POU1" s="1279"/>
      <c r="POV1" s="1279"/>
      <c r="POW1" s="1279"/>
      <c r="POX1" s="1279"/>
      <c r="POY1" s="1279"/>
      <c r="POZ1" s="1279"/>
      <c r="PPA1" s="1279"/>
      <c r="PPB1" s="1279"/>
      <c r="PPC1" s="1279"/>
      <c r="PPD1" s="1279"/>
      <c r="PPE1" s="1279"/>
      <c r="PPF1" s="1279"/>
      <c r="PPG1" s="1279"/>
      <c r="PPH1" s="1279"/>
      <c r="PPI1" s="1279"/>
      <c r="PPJ1" s="1279"/>
      <c r="PPK1" s="1279"/>
      <c r="PPL1" s="1279"/>
      <c r="PPM1" s="1279"/>
      <c r="PPN1" s="1279"/>
      <c r="PPO1" s="1279"/>
      <c r="PPP1" s="1279"/>
      <c r="PPQ1" s="1279"/>
      <c r="PPR1" s="1279"/>
      <c r="PPS1" s="1279"/>
      <c r="PPT1" s="1279"/>
      <c r="PPU1" s="1279"/>
      <c r="PPV1" s="1279"/>
      <c r="PPW1" s="1279"/>
      <c r="PPX1" s="1279"/>
      <c r="PPY1" s="1279"/>
      <c r="PPZ1" s="1279"/>
      <c r="PQA1" s="1279"/>
      <c r="PQB1" s="1279"/>
      <c r="PQC1" s="1279"/>
      <c r="PQD1" s="1279"/>
      <c r="PQE1" s="1279"/>
      <c r="PQF1" s="1279"/>
      <c r="PQG1" s="1279"/>
      <c r="PQH1" s="1279"/>
      <c r="PQI1" s="1279"/>
      <c r="PQJ1" s="1279"/>
      <c r="PQK1" s="1279"/>
      <c r="PQL1" s="1279"/>
      <c r="PQM1" s="1279"/>
      <c r="PQN1" s="1279"/>
      <c r="PQO1" s="1279"/>
      <c r="PQP1" s="1279"/>
      <c r="PQQ1" s="1279"/>
      <c r="PQR1" s="1279"/>
      <c r="PQS1" s="1279"/>
      <c r="PQT1" s="1279"/>
      <c r="PQU1" s="1279"/>
      <c r="PQV1" s="1279"/>
      <c r="PQW1" s="1279"/>
      <c r="PQX1" s="1279"/>
      <c r="PQY1" s="1279"/>
      <c r="PQZ1" s="1279"/>
      <c r="PRA1" s="1279"/>
      <c r="PRB1" s="1279"/>
      <c r="PRC1" s="1279"/>
      <c r="PRD1" s="1279"/>
      <c r="PRE1" s="1279"/>
      <c r="PRF1" s="1279"/>
      <c r="PRG1" s="1279"/>
      <c r="PRH1" s="1279"/>
      <c r="PRI1" s="1279"/>
      <c r="PRJ1" s="1279"/>
      <c r="PRK1" s="1279"/>
      <c r="PRL1" s="1279"/>
      <c r="PRM1" s="1279"/>
      <c r="PRN1" s="1279"/>
      <c r="PRO1" s="1279"/>
      <c r="PRP1" s="1279"/>
      <c r="PRQ1" s="1279"/>
      <c r="PRR1" s="1279"/>
      <c r="PRS1" s="1279"/>
      <c r="PRT1" s="1279"/>
      <c r="PRU1" s="1279"/>
      <c r="PRV1" s="1279"/>
      <c r="PRW1" s="1279"/>
      <c r="PRX1" s="1279"/>
      <c r="PRY1" s="1279"/>
      <c r="PRZ1" s="1279"/>
      <c r="PSA1" s="1279"/>
      <c r="PSB1" s="1279"/>
      <c r="PSC1" s="1279"/>
      <c r="PSD1" s="1279"/>
      <c r="PSE1" s="1279"/>
      <c r="PSF1" s="1279"/>
      <c r="PSG1" s="1279"/>
      <c r="PSH1" s="1279"/>
      <c r="PSI1" s="1279"/>
      <c r="PSJ1" s="1279"/>
      <c r="PSK1" s="1279"/>
      <c r="PSL1" s="1279"/>
      <c r="PSM1" s="1279"/>
      <c r="PSN1" s="1279"/>
      <c r="PSO1" s="1279"/>
      <c r="PSP1" s="1279"/>
      <c r="PSQ1" s="1279"/>
      <c r="PSR1" s="1279"/>
      <c r="PSS1" s="1279"/>
      <c r="PST1" s="1279"/>
      <c r="PSU1" s="1279"/>
      <c r="PSV1" s="1279"/>
      <c r="PSW1" s="1279"/>
      <c r="PSX1" s="1279"/>
      <c r="PSY1" s="1279"/>
      <c r="PSZ1" s="1279"/>
      <c r="PTA1" s="1279"/>
      <c r="PTB1" s="1279"/>
      <c r="PTC1" s="1279"/>
      <c r="PTD1" s="1279"/>
      <c r="PTE1" s="1279"/>
      <c r="PTF1" s="1279"/>
      <c r="PTG1" s="1279"/>
      <c r="PTH1" s="1279"/>
      <c r="PTI1" s="1279"/>
      <c r="PTJ1" s="1279"/>
      <c r="PTK1" s="1279"/>
      <c r="PTL1" s="1279"/>
      <c r="PTM1" s="1279"/>
      <c r="PTN1" s="1279"/>
      <c r="PTO1" s="1279"/>
      <c r="PTP1" s="1279"/>
      <c r="PTQ1" s="1279"/>
      <c r="PTR1" s="1279"/>
      <c r="PTS1" s="1279"/>
      <c r="PTT1" s="1279"/>
      <c r="PTU1" s="1279"/>
      <c r="PTV1" s="1279"/>
      <c r="PTW1" s="1279"/>
      <c r="PTX1" s="1279"/>
      <c r="PTY1" s="1279"/>
      <c r="PTZ1" s="1279"/>
      <c r="PUA1" s="1279"/>
      <c r="PUB1" s="1279"/>
      <c r="PUC1" s="1279"/>
      <c r="PUD1" s="1279"/>
      <c r="PUE1" s="1279"/>
      <c r="PUF1" s="1279"/>
      <c r="PUG1" s="1279"/>
      <c r="PUH1" s="1279"/>
      <c r="PUI1" s="1279"/>
      <c r="PUJ1" s="1279"/>
      <c r="PUK1" s="1279"/>
      <c r="PUL1" s="1279"/>
      <c r="PUM1" s="1279"/>
      <c r="PUN1" s="1279"/>
      <c r="PUO1" s="1279"/>
      <c r="PUP1" s="1279"/>
      <c r="PUQ1" s="1279"/>
      <c r="PUR1" s="1279"/>
      <c r="PUS1" s="1279"/>
      <c r="PUT1" s="1279"/>
      <c r="PUU1" s="1279"/>
      <c r="PUV1" s="1279"/>
      <c r="PUW1" s="1279"/>
      <c r="PUX1" s="1279"/>
      <c r="PUY1" s="1279"/>
      <c r="PUZ1" s="1279"/>
      <c r="PVA1" s="1279"/>
      <c r="PVB1" s="1279"/>
      <c r="PVC1" s="1279"/>
      <c r="PVD1" s="1279"/>
      <c r="PVE1" s="1279"/>
      <c r="PVF1" s="1279"/>
      <c r="PVG1" s="1279"/>
      <c r="PVH1" s="1279"/>
      <c r="PVI1" s="1279"/>
      <c r="PVJ1" s="1279"/>
      <c r="PVK1" s="1279"/>
      <c r="PVL1" s="1279"/>
      <c r="PVM1" s="1279"/>
      <c r="PVN1" s="1279"/>
      <c r="PVO1" s="1279"/>
      <c r="PVP1" s="1279"/>
      <c r="PVQ1" s="1279"/>
      <c r="PVR1" s="1279"/>
      <c r="PVS1" s="1279"/>
      <c r="PVT1" s="1279"/>
      <c r="PVU1" s="1279"/>
      <c r="PVV1" s="1279"/>
      <c r="PVW1" s="1279"/>
      <c r="PVX1" s="1279"/>
      <c r="PVY1" s="1279"/>
      <c r="PVZ1" s="1279"/>
      <c r="PWA1" s="1279"/>
      <c r="PWB1" s="1279"/>
      <c r="PWC1" s="1279"/>
      <c r="PWD1" s="1279"/>
      <c r="PWE1" s="1279"/>
      <c r="PWF1" s="1279"/>
      <c r="PWG1" s="1279"/>
      <c r="PWH1" s="1279"/>
      <c r="PWI1" s="1279"/>
      <c r="PWJ1" s="1279"/>
      <c r="PWK1" s="1279"/>
      <c r="PWL1" s="1279"/>
      <c r="PWM1" s="1279"/>
      <c r="PWN1" s="1279"/>
      <c r="PWO1" s="1279"/>
      <c r="PWP1" s="1279"/>
      <c r="PWQ1" s="1279"/>
      <c r="PWR1" s="1279"/>
      <c r="PWS1" s="1279"/>
      <c r="PWT1" s="1279"/>
      <c r="PWU1" s="1279"/>
      <c r="PWV1" s="1279"/>
      <c r="PWW1" s="1279"/>
      <c r="PWX1" s="1279"/>
      <c r="PWY1" s="1279"/>
      <c r="PWZ1" s="1279"/>
      <c r="PXA1" s="1279"/>
      <c r="PXB1" s="1279"/>
      <c r="PXC1" s="1279"/>
      <c r="PXD1" s="1279"/>
      <c r="PXE1" s="1279"/>
      <c r="PXF1" s="1279"/>
      <c r="PXG1" s="1279"/>
      <c r="PXH1" s="1279"/>
      <c r="PXI1" s="1279"/>
      <c r="PXJ1" s="1279"/>
      <c r="PXK1" s="1279"/>
      <c r="PXL1" s="1279"/>
      <c r="PXM1" s="1279"/>
      <c r="PXN1" s="1279"/>
      <c r="PXO1" s="1279"/>
      <c r="PXP1" s="1279"/>
      <c r="PXQ1" s="1279"/>
      <c r="PXR1" s="1279"/>
      <c r="PXS1" s="1279"/>
      <c r="PXT1" s="1279"/>
      <c r="PXU1" s="1279"/>
      <c r="PXV1" s="1279"/>
      <c r="PXW1" s="1279"/>
      <c r="PXX1" s="1279"/>
      <c r="PXY1" s="1279"/>
      <c r="PXZ1" s="1279"/>
      <c r="PYA1" s="1279"/>
      <c r="PYB1" s="1279"/>
      <c r="PYC1" s="1279"/>
      <c r="PYD1" s="1279"/>
      <c r="PYE1" s="1279"/>
      <c r="PYF1" s="1279"/>
      <c r="PYG1" s="1279"/>
      <c r="PYH1" s="1279"/>
      <c r="PYI1" s="1279"/>
      <c r="PYJ1" s="1279"/>
      <c r="PYK1" s="1279"/>
      <c r="PYL1" s="1279"/>
      <c r="PYM1" s="1279"/>
      <c r="PYN1" s="1279"/>
      <c r="PYO1" s="1279"/>
      <c r="PYP1" s="1279"/>
      <c r="PYQ1" s="1279"/>
      <c r="PYR1" s="1279"/>
      <c r="PYS1" s="1279"/>
      <c r="PYT1" s="1279"/>
      <c r="PYU1" s="1279"/>
      <c r="PYV1" s="1279"/>
      <c r="PYW1" s="1279"/>
      <c r="PYX1" s="1279"/>
      <c r="PYY1" s="1279"/>
      <c r="PYZ1" s="1279"/>
      <c r="PZA1" s="1279"/>
      <c r="PZB1" s="1279"/>
      <c r="PZC1" s="1279"/>
      <c r="PZD1" s="1279"/>
      <c r="PZE1" s="1279"/>
      <c r="PZF1" s="1279"/>
      <c r="PZG1" s="1279"/>
      <c r="PZH1" s="1279"/>
      <c r="PZI1" s="1279"/>
      <c r="PZJ1" s="1279"/>
      <c r="PZK1" s="1279"/>
      <c r="PZL1" s="1279"/>
      <c r="PZM1" s="1279"/>
      <c r="PZN1" s="1279"/>
      <c r="PZO1" s="1279"/>
      <c r="PZP1" s="1279"/>
      <c r="PZQ1" s="1279"/>
      <c r="PZR1" s="1279"/>
      <c r="PZS1" s="1279"/>
      <c r="PZT1" s="1279"/>
      <c r="PZU1" s="1279"/>
      <c r="PZV1" s="1279"/>
      <c r="PZW1" s="1279"/>
      <c r="PZX1" s="1279"/>
      <c r="PZY1" s="1279"/>
      <c r="PZZ1" s="1279"/>
      <c r="QAA1" s="1279"/>
      <c r="QAB1" s="1279"/>
      <c r="QAC1" s="1279"/>
      <c r="QAD1" s="1279"/>
      <c r="QAE1" s="1279"/>
      <c r="QAF1" s="1279"/>
      <c r="QAG1" s="1279"/>
      <c r="QAH1" s="1279"/>
      <c r="QAI1" s="1279"/>
      <c r="QAJ1" s="1279"/>
      <c r="QAK1" s="1279"/>
      <c r="QAL1" s="1279"/>
      <c r="QAM1" s="1279"/>
      <c r="QAN1" s="1279"/>
      <c r="QAO1" s="1279"/>
      <c r="QAP1" s="1279"/>
      <c r="QAQ1" s="1279"/>
      <c r="QAR1" s="1279"/>
      <c r="QAS1" s="1279"/>
      <c r="QAT1" s="1279"/>
      <c r="QAU1" s="1279"/>
      <c r="QAV1" s="1279"/>
      <c r="QAW1" s="1279"/>
      <c r="QAX1" s="1279"/>
      <c r="QAY1" s="1279"/>
      <c r="QAZ1" s="1279"/>
      <c r="QBA1" s="1279"/>
      <c r="QBB1" s="1279"/>
      <c r="QBC1" s="1279"/>
      <c r="QBD1" s="1279"/>
      <c r="QBE1" s="1279"/>
      <c r="QBF1" s="1279"/>
      <c r="QBG1" s="1279"/>
      <c r="QBH1" s="1279"/>
      <c r="QBI1" s="1279"/>
      <c r="QBJ1" s="1279"/>
      <c r="QBK1" s="1279"/>
      <c r="QBL1" s="1279"/>
      <c r="QBM1" s="1279"/>
      <c r="QBN1" s="1279"/>
      <c r="QBO1" s="1279"/>
      <c r="QBP1" s="1279"/>
      <c r="QBQ1" s="1279"/>
      <c r="QBR1" s="1279"/>
      <c r="QBS1" s="1279"/>
      <c r="QBT1" s="1279"/>
      <c r="QBU1" s="1279"/>
      <c r="QBV1" s="1279"/>
      <c r="QBW1" s="1279"/>
      <c r="QBX1" s="1279"/>
      <c r="QBY1" s="1279"/>
      <c r="QBZ1" s="1279"/>
      <c r="QCA1" s="1279"/>
      <c r="QCB1" s="1279"/>
      <c r="QCC1" s="1279"/>
      <c r="QCD1" s="1279"/>
      <c r="QCE1" s="1279"/>
      <c r="QCF1" s="1279"/>
      <c r="QCG1" s="1279"/>
      <c r="QCH1" s="1279"/>
      <c r="QCI1" s="1279"/>
      <c r="QCJ1" s="1279"/>
      <c r="QCK1" s="1279"/>
      <c r="QCL1" s="1279"/>
      <c r="QCM1" s="1279"/>
      <c r="QCN1" s="1279"/>
      <c r="QCO1" s="1279"/>
      <c r="QCP1" s="1279"/>
      <c r="QCQ1" s="1279"/>
      <c r="QCR1" s="1279"/>
      <c r="QCS1" s="1279"/>
      <c r="QCT1" s="1279"/>
      <c r="QCU1" s="1279"/>
      <c r="QCV1" s="1279"/>
      <c r="QCW1" s="1279"/>
      <c r="QCX1" s="1279"/>
      <c r="QCY1" s="1279"/>
      <c r="QCZ1" s="1279"/>
      <c r="QDA1" s="1279"/>
      <c r="QDB1" s="1279"/>
      <c r="QDC1" s="1279"/>
      <c r="QDD1" s="1279"/>
      <c r="QDE1" s="1279"/>
      <c r="QDF1" s="1279"/>
      <c r="QDG1" s="1279"/>
      <c r="QDH1" s="1279"/>
      <c r="QDI1" s="1279"/>
      <c r="QDJ1" s="1279"/>
      <c r="QDK1" s="1279"/>
      <c r="QDL1" s="1279"/>
      <c r="QDM1" s="1279"/>
      <c r="QDN1" s="1279"/>
      <c r="QDO1" s="1279"/>
      <c r="QDP1" s="1279"/>
      <c r="QDQ1" s="1279"/>
      <c r="QDR1" s="1279"/>
      <c r="QDS1" s="1279"/>
      <c r="QDT1" s="1279"/>
      <c r="QDU1" s="1279"/>
      <c r="QDV1" s="1279"/>
      <c r="QDW1" s="1279"/>
      <c r="QDX1" s="1279"/>
      <c r="QDY1" s="1279"/>
      <c r="QDZ1" s="1279"/>
      <c r="QEA1" s="1279"/>
      <c r="QEB1" s="1279"/>
      <c r="QEC1" s="1279"/>
      <c r="QED1" s="1279"/>
      <c r="QEE1" s="1279"/>
      <c r="QEF1" s="1279"/>
      <c r="QEG1" s="1279"/>
      <c r="QEH1" s="1279"/>
      <c r="QEI1" s="1279"/>
      <c r="QEJ1" s="1279"/>
      <c r="QEK1" s="1279"/>
      <c r="QEL1" s="1279"/>
      <c r="QEM1" s="1279"/>
      <c r="QEN1" s="1279"/>
      <c r="QEO1" s="1279"/>
      <c r="QEP1" s="1279"/>
      <c r="QEQ1" s="1279"/>
      <c r="QER1" s="1279"/>
      <c r="QES1" s="1279"/>
      <c r="QET1" s="1279"/>
      <c r="QEU1" s="1279"/>
      <c r="QEV1" s="1279"/>
      <c r="QEW1" s="1279"/>
      <c r="QEX1" s="1279"/>
      <c r="QEY1" s="1279"/>
      <c r="QEZ1" s="1279"/>
      <c r="QFA1" s="1279"/>
      <c r="QFB1" s="1279"/>
      <c r="QFC1" s="1279"/>
      <c r="QFD1" s="1279"/>
      <c r="QFE1" s="1279"/>
      <c r="QFF1" s="1279"/>
      <c r="QFG1" s="1279"/>
      <c r="QFH1" s="1279"/>
      <c r="QFI1" s="1279"/>
      <c r="QFJ1" s="1279"/>
      <c r="QFK1" s="1279"/>
      <c r="QFL1" s="1279"/>
      <c r="QFM1" s="1279"/>
      <c r="QFN1" s="1279"/>
      <c r="QFO1" s="1279"/>
      <c r="QFP1" s="1279"/>
      <c r="QFQ1" s="1279"/>
      <c r="QFR1" s="1279"/>
      <c r="QFS1" s="1279"/>
      <c r="QFT1" s="1279"/>
      <c r="QFU1" s="1279"/>
      <c r="QFV1" s="1279"/>
      <c r="QFW1" s="1279"/>
      <c r="QFX1" s="1279"/>
      <c r="QFY1" s="1279"/>
      <c r="QFZ1" s="1279"/>
      <c r="QGA1" s="1279"/>
      <c r="QGB1" s="1279"/>
      <c r="QGC1" s="1279"/>
      <c r="QGD1" s="1279"/>
      <c r="QGE1" s="1279"/>
      <c r="QGF1" s="1279"/>
      <c r="QGG1" s="1279"/>
      <c r="QGH1" s="1279"/>
      <c r="QGI1" s="1279"/>
      <c r="QGJ1" s="1279"/>
      <c r="QGK1" s="1279"/>
      <c r="QGL1" s="1279"/>
      <c r="QGM1" s="1279"/>
      <c r="QGN1" s="1279"/>
      <c r="QGO1" s="1279"/>
      <c r="QGP1" s="1279"/>
      <c r="QGQ1" s="1279"/>
      <c r="QGR1" s="1279"/>
      <c r="QGS1" s="1279"/>
      <c r="QGT1" s="1279"/>
      <c r="QGU1" s="1279"/>
      <c r="QGV1" s="1279"/>
      <c r="QGW1" s="1279"/>
      <c r="QGX1" s="1279"/>
      <c r="QGY1" s="1279"/>
      <c r="QGZ1" s="1279"/>
      <c r="QHA1" s="1279"/>
      <c r="QHB1" s="1279"/>
      <c r="QHC1" s="1279"/>
      <c r="QHD1" s="1279"/>
      <c r="QHE1" s="1279"/>
      <c r="QHF1" s="1279"/>
      <c r="QHG1" s="1279"/>
      <c r="QHH1" s="1279"/>
      <c r="QHI1" s="1279"/>
      <c r="QHJ1" s="1279"/>
      <c r="QHK1" s="1279"/>
      <c r="QHL1" s="1279"/>
      <c r="QHM1" s="1279"/>
      <c r="QHN1" s="1279"/>
      <c r="QHO1" s="1279"/>
      <c r="QHP1" s="1279"/>
      <c r="QHQ1" s="1279"/>
      <c r="QHR1" s="1279"/>
      <c r="QHS1" s="1279"/>
      <c r="QHT1" s="1279"/>
      <c r="QHU1" s="1279"/>
      <c r="QHV1" s="1279"/>
      <c r="QHW1" s="1279"/>
      <c r="QHX1" s="1279"/>
      <c r="QHY1" s="1279"/>
      <c r="QHZ1" s="1279"/>
      <c r="QIA1" s="1279"/>
      <c r="QIB1" s="1279"/>
      <c r="QIC1" s="1279"/>
      <c r="QID1" s="1279"/>
      <c r="QIE1" s="1279"/>
      <c r="QIF1" s="1279"/>
      <c r="QIG1" s="1279"/>
      <c r="QIH1" s="1279"/>
      <c r="QII1" s="1279"/>
      <c r="QIJ1" s="1279"/>
      <c r="QIK1" s="1279"/>
      <c r="QIL1" s="1279"/>
      <c r="QIM1" s="1279"/>
      <c r="QIN1" s="1279"/>
      <c r="QIO1" s="1279"/>
      <c r="QIP1" s="1279"/>
      <c r="QIQ1" s="1279"/>
      <c r="QIR1" s="1279"/>
      <c r="QIS1" s="1279"/>
      <c r="QIT1" s="1279"/>
      <c r="QIU1" s="1279"/>
      <c r="QIV1" s="1279"/>
      <c r="QIW1" s="1279"/>
      <c r="QIX1" s="1279"/>
      <c r="QIY1" s="1279"/>
      <c r="QIZ1" s="1279"/>
      <c r="QJA1" s="1279"/>
      <c r="QJB1" s="1279"/>
      <c r="QJC1" s="1279"/>
      <c r="QJD1" s="1279"/>
      <c r="QJE1" s="1279"/>
      <c r="QJF1" s="1279"/>
      <c r="QJG1" s="1279"/>
      <c r="QJH1" s="1279"/>
      <c r="QJI1" s="1279"/>
      <c r="QJJ1" s="1279"/>
      <c r="QJK1" s="1279"/>
      <c r="QJL1" s="1279"/>
      <c r="QJM1" s="1279"/>
      <c r="QJN1" s="1279"/>
      <c r="QJO1" s="1279"/>
      <c r="QJP1" s="1279"/>
      <c r="QJQ1" s="1279"/>
      <c r="QJR1" s="1279"/>
      <c r="QJS1" s="1279"/>
      <c r="QJT1" s="1279"/>
      <c r="QJU1" s="1279"/>
      <c r="QJV1" s="1279"/>
      <c r="QJW1" s="1279"/>
      <c r="QJX1" s="1279"/>
      <c r="QJY1" s="1279"/>
      <c r="QJZ1" s="1279"/>
      <c r="QKA1" s="1279"/>
      <c r="QKB1" s="1279"/>
      <c r="QKC1" s="1279"/>
      <c r="QKD1" s="1279"/>
      <c r="QKE1" s="1279"/>
      <c r="QKF1" s="1279"/>
      <c r="QKG1" s="1279"/>
      <c r="QKH1" s="1279"/>
      <c r="QKI1" s="1279"/>
      <c r="QKJ1" s="1279"/>
      <c r="QKK1" s="1279"/>
      <c r="QKL1" s="1279"/>
      <c r="QKM1" s="1279"/>
      <c r="QKN1" s="1279"/>
      <c r="QKO1" s="1279"/>
      <c r="QKP1" s="1279"/>
      <c r="QKQ1" s="1279"/>
      <c r="QKR1" s="1279"/>
      <c r="QKS1" s="1279"/>
      <c r="QKT1" s="1279"/>
      <c r="QKU1" s="1279"/>
      <c r="QKV1" s="1279"/>
      <c r="QKW1" s="1279"/>
      <c r="QKX1" s="1279"/>
      <c r="QKY1" s="1279"/>
      <c r="QKZ1" s="1279"/>
      <c r="QLA1" s="1279"/>
      <c r="QLB1" s="1279"/>
      <c r="QLC1" s="1279"/>
      <c r="QLD1" s="1279"/>
      <c r="QLE1" s="1279"/>
      <c r="QLF1" s="1279"/>
      <c r="QLG1" s="1279"/>
      <c r="QLH1" s="1279"/>
      <c r="QLI1" s="1279"/>
      <c r="QLJ1" s="1279"/>
      <c r="QLK1" s="1279"/>
      <c r="QLL1" s="1279"/>
      <c r="QLM1" s="1279"/>
      <c r="QLN1" s="1279"/>
      <c r="QLO1" s="1279"/>
      <c r="QLP1" s="1279"/>
      <c r="QLQ1" s="1279"/>
      <c r="QLR1" s="1279"/>
      <c r="QLS1" s="1279"/>
      <c r="QLT1" s="1279"/>
      <c r="QLU1" s="1279"/>
      <c r="QLV1" s="1279"/>
      <c r="QLW1" s="1279"/>
      <c r="QLX1" s="1279"/>
      <c r="QLY1" s="1279"/>
      <c r="QLZ1" s="1279"/>
      <c r="QMA1" s="1279"/>
      <c r="QMB1" s="1279"/>
      <c r="QMC1" s="1279"/>
      <c r="QMD1" s="1279"/>
      <c r="QME1" s="1279"/>
      <c r="QMF1" s="1279"/>
      <c r="QMG1" s="1279"/>
      <c r="QMH1" s="1279"/>
      <c r="QMI1" s="1279"/>
      <c r="QMJ1" s="1279"/>
      <c r="QMK1" s="1279"/>
      <c r="QML1" s="1279"/>
      <c r="QMM1" s="1279"/>
      <c r="QMN1" s="1279"/>
      <c r="QMO1" s="1279"/>
      <c r="QMP1" s="1279"/>
      <c r="QMQ1" s="1279"/>
      <c r="QMR1" s="1279"/>
      <c r="QMS1" s="1279"/>
      <c r="QMT1" s="1279"/>
      <c r="QMU1" s="1279"/>
      <c r="QMV1" s="1279"/>
      <c r="QMW1" s="1279"/>
      <c r="QMX1" s="1279"/>
      <c r="QMY1" s="1279"/>
      <c r="QMZ1" s="1279"/>
      <c r="QNA1" s="1279"/>
      <c r="QNB1" s="1279"/>
      <c r="QNC1" s="1279"/>
      <c r="QND1" s="1279"/>
      <c r="QNE1" s="1279"/>
      <c r="QNF1" s="1279"/>
      <c r="QNG1" s="1279"/>
      <c r="QNH1" s="1279"/>
      <c r="QNI1" s="1279"/>
      <c r="QNJ1" s="1279"/>
      <c r="QNK1" s="1279"/>
      <c r="QNL1" s="1279"/>
      <c r="QNM1" s="1279"/>
      <c r="QNN1" s="1279"/>
      <c r="QNO1" s="1279"/>
      <c r="QNP1" s="1279"/>
      <c r="QNQ1" s="1279"/>
      <c r="QNR1" s="1279"/>
      <c r="QNS1" s="1279"/>
      <c r="QNT1" s="1279"/>
      <c r="QNU1" s="1279"/>
      <c r="QNV1" s="1279"/>
      <c r="QNW1" s="1279"/>
      <c r="QNX1" s="1279"/>
      <c r="QNY1" s="1279"/>
      <c r="QNZ1" s="1279"/>
      <c r="QOA1" s="1279"/>
      <c r="QOB1" s="1279"/>
      <c r="QOC1" s="1279"/>
      <c r="QOD1" s="1279"/>
      <c r="QOE1" s="1279"/>
      <c r="QOF1" s="1279"/>
      <c r="QOG1" s="1279"/>
      <c r="QOH1" s="1279"/>
      <c r="QOI1" s="1279"/>
      <c r="QOJ1" s="1279"/>
      <c r="QOK1" s="1279"/>
      <c r="QOL1" s="1279"/>
      <c r="QOM1" s="1279"/>
      <c r="QON1" s="1279"/>
      <c r="QOO1" s="1279"/>
      <c r="QOP1" s="1279"/>
      <c r="QOQ1" s="1279"/>
      <c r="QOR1" s="1279"/>
      <c r="QOS1" s="1279"/>
      <c r="QOT1" s="1279"/>
      <c r="QOU1" s="1279"/>
      <c r="QOV1" s="1279"/>
      <c r="QOW1" s="1279"/>
      <c r="QOX1" s="1279"/>
      <c r="QOY1" s="1279"/>
      <c r="QOZ1" s="1279"/>
      <c r="QPA1" s="1279"/>
      <c r="QPB1" s="1279"/>
      <c r="QPC1" s="1279"/>
      <c r="QPD1" s="1279"/>
      <c r="QPE1" s="1279"/>
      <c r="QPF1" s="1279"/>
      <c r="QPG1" s="1279"/>
      <c r="QPH1" s="1279"/>
      <c r="QPI1" s="1279"/>
      <c r="QPJ1" s="1279"/>
      <c r="QPK1" s="1279"/>
      <c r="QPL1" s="1279"/>
      <c r="QPM1" s="1279"/>
      <c r="QPN1" s="1279"/>
      <c r="QPO1" s="1279"/>
      <c r="QPP1" s="1279"/>
      <c r="QPQ1" s="1279"/>
      <c r="QPR1" s="1279"/>
      <c r="QPS1" s="1279"/>
      <c r="QPT1" s="1279"/>
      <c r="QPU1" s="1279"/>
      <c r="QPV1" s="1279"/>
      <c r="QPW1" s="1279"/>
      <c r="QPX1" s="1279"/>
      <c r="QPY1" s="1279"/>
      <c r="QPZ1" s="1279"/>
      <c r="QQA1" s="1279"/>
      <c r="QQB1" s="1279"/>
      <c r="QQC1" s="1279"/>
      <c r="QQD1" s="1279"/>
      <c r="QQE1" s="1279"/>
      <c r="QQF1" s="1279"/>
      <c r="QQG1" s="1279"/>
      <c r="QQH1" s="1279"/>
      <c r="QQI1" s="1279"/>
      <c r="QQJ1" s="1279"/>
      <c r="QQK1" s="1279"/>
      <c r="QQL1" s="1279"/>
      <c r="QQM1" s="1279"/>
      <c r="QQN1" s="1279"/>
      <c r="QQO1" s="1279"/>
      <c r="QQP1" s="1279"/>
      <c r="QQQ1" s="1279"/>
      <c r="QQR1" s="1279"/>
      <c r="QQS1" s="1279"/>
      <c r="QQT1" s="1279"/>
      <c r="QQU1" s="1279"/>
      <c r="QQV1" s="1279"/>
      <c r="QQW1" s="1279"/>
      <c r="QQX1" s="1279"/>
      <c r="QQY1" s="1279"/>
      <c r="QQZ1" s="1279"/>
      <c r="QRA1" s="1279"/>
      <c r="QRB1" s="1279"/>
      <c r="QRC1" s="1279"/>
      <c r="QRD1" s="1279"/>
      <c r="QRE1" s="1279"/>
      <c r="QRF1" s="1279"/>
      <c r="QRG1" s="1279"/>
      <c r="QRH1" s="1279"/>
      <c r="QRI1" s="1279"/>
      <c r="QRJ1" s="1279"/>
      <c r="QRK1" s="1279"/>
      <c r="QRL1" s="1279"/>
      <c r="QRM1" s="1279"/>
      <c r="QRN1" s="1279"/>
      <c r="QRO1" s="1279"/>
      <c r="QRP1" s="1279"/>
      <c r="QRQ1" s="1279"/>
      <c r="QRR1" s="1279"/>
      <c r="QRS1" s="1279"/>
      <c r="QRT1" s="1279"/>
      <c r="QRU1" s="1279"/>
      <c r="QRV1" s="1279"/>
      <c r="QRW1" s="1279"/>
      <c r="QRX1" s="1279"/>
      <c r="QRY1" s="1279"/>
      <c r="QRZ1" s="1279"/>
      <c r="QSA1" s="1279"/>
      <c r="QSB1" s="1279"/>
      <c r="QSC1" s="1279"/>
      <c r="QSD1" s="1279"/>
      <c r="QSE1" s="1279"/>
      <c r="QSF1" s="1279"/>
      <c r="QSG1" s="1279"/>
      <c r="QSH1" s="1279"/>
      <c r="QSI1" s="1279"/>
      <c r="QSJ1" s="1279"/>
      <c r="QSK1" s="1279"/>
      <c r="QSL1" s="1279"/>
      <c r="QSM1" s="1279"/>
      <c r="QSN1" s="1279"/>
      <c r="QSO1" s="1279"/>
      <c r="QSP1" s="1279"/>
      <c r="QSQ1" s="1279"/>
      <c r="QSR1" s="1279"/>
      <c r="QSS1" s="1279"/>
      <c r="QST1" s="1279"/>
      <c r="QSU1" s="1279"/>
      <c r="QSV1" s="1279"/>
      <c r="QSW1" s="1279"/>
      <c r="QSX1" s="1279"/>
      <c r="QSY1" s="1279"/>
      <c r="QSZ1" s="1279"/>
      <c r="QTA1" s="1279"/>
      <c r="QTB1" s="1279"/>
      <c r="QTC1" s="1279"/>
      <c r="QTD1" s="1279"/>
      <c r="QTE1" s="1279"/>
      <c r="QTF1" s="1279"/>
      <c r="QTG1" s="1279"/>
      <c r="QTH1" s="1279"/>
      <c r="QTI1" s="1279"/>
      <c r="QTJ1" s="1279"/>
      <c r="QTK1" s="1279"/>
      <c r="QTL1" s="1279"/>
      <c r="QTM1" s="1279"/>
      <c r="QTN1" s="1279"/>
      <c r="QTO1" s="1279"/>
      <c r="QTP1" s="1279"/>
      <c r="QTQ1" s="1279"/>
      <c r="QTR1" s="1279"/>
      <c r="QTS1" s="1279"/>
      <c r="QTT1" s="1279"/>
      <c r="QTU1" s="1279"/>
      <c r="QTV1" s="1279"/>
      <c r="QTW1" s="1279"/>
      <c r="QTX1" s="1279"/>
      <c r="QTY1" s="1279"/>
      <c r="QTZ1" s="1279"/>
      <c r="QUA1" s="1279"/>
      <c r="QUB1" s="1279"/>
      <c r="QUC1" s="1279"/>
      <c r="QUD1" s="1279"/>
      <c r="QUE1" s="1279"/>
      <c r="QUF1" s="1279"/>
      <c r="QUG1" s="1279"/>
      <c r="QUH1" s="1279"/>
      <c r="QUI1" s="1279"/>
      <c r="QUJ1" s="1279"/>
      <c r="QUK1" s="1279"/>
      <c r="QUL1" s="1279"/>
      <c r="QUM1" s="1279"/>
      <c r="QUN1" s="1279"/>
      <c r="QUO1" s="1279"/>
      <c r="QUP1" s="1279"/>
      <c r="QUQ1" s="1279"/>
      <c r="QUR1" s="1279"/>
      <c r="QUS1" s="1279"/>
      <c r="QUT1" s="1279"/>
      <c r="QUU1" s="1279"/>
      <c r="QUV1" s="1279"/>
      <c r="QUW1" s="1279"/>
      <c r="QUX1" s="1279"/>
      <c r="QUY1" s="1279"/>
      <c r="QUZ1" s="1279"/>
      <c r="QVA1" s="1279"/>
      <c r="QVB1" s="1279"/>
      <c r="QVC1" s="1279"/>
      <c r="QVD1" s="1279"/>
      <c r="QVE1" s="1279"/>
      <c r="QVF1" s="1279"/>
      <c r="QVG1" s="1279"/>
      <c r="QVH1" s="1279"/>
      <c r="QVI1" s="1279"/>
      <c r="QVJ1" s="1279"/>
      <c r="QVK1" s="1279"/>
      <c r="QVL1" s="1279"/>
      <c r="QVM1" s="1279"/>
      <c r="QVN1" s="1279"/>
      <c r="QVO1" s="1279"/>
      <c r="QVP1" s="1279"/>
      <c r="QVQ1" s="1279"/>
      <c r="QVR1" s="1279"/>
      <c r="QVS1" s="1279"/>
      <c r="QVT1" s="1279"/>
      <c r="QVU1" s="1279"/>
      <c r="QVV1" s="1279"/>
      <c r="QVW1" s="1279"/>
      <c r="QVX1" s="1279"/>
      <c r="QVY1" s="1279"/>
      <c r="QVZ1" s="1279"/>
      <c r="QWA1" s="1279"/>
      <c r="QWB1" s="1279"/>
      <c r="QWC1" s="1279"/>
      <c r="QWD1" s="1279"/>
      <c r="QWE1" s="1279"/>
      <c r="QWF1" s="1279"/>
      <c r="QWG1" s="1279"/>
      <c r="QWH1" s="1279"/>
      <c r="QWI1" s="1279"/>
      <c r="QWJ1" s="1279"/>
      <c r="QWK1" s="1279"/>
      <c r="QWL1" s="1279"/>
      <c r="QWM1" s="1279"/>
      <c r="QWN1" s="1279"/>
      <c r="QWO1" s="1279"/>
      <c r="QWP1" s="1279"/>
      <c r="QWQ1" s="1279"/>
      <c r="QWR1" s="1279"/>
      <c r="QWS1" s="1279"/>
      <c r="QWT1" s="1279"/>
      <c r="QWU1" s="1279"/>
      <c r="QWV1" s="1279"/>
      <c r="QWW1" s="1279"/>
      <c r="QWX1" s="1279"/>
      <c r="QWY1" s="1279"/>
      <c r="QWZ1" s="1279"/>
      <c r="QXA1" s="1279"/>
      <c r="QXB1" s="1279"/>
      <c r="QXC1" s="1279"/>
      <c r="QXD1" s="1279"/>
      <c r="QXE1" s="1279"/>
      <c r="QXF1" s="1279"/>
      <c r="QXG1" s="1279"/>
      <c r="QXH1" s="1279"/>
      <c r="QXI1" s="1279"/>
      <c r="QXJ1" s="1279"/>
      <c r="QXK1" s="1279"/>
      <c r="QXL1" s="1279"/>
      <c r="QXM1" s="1279"/>
      <c r="QXN1" s="1279"/>
      <c r="QXO1" s="1279"/>
      <c r="QXP1" s="1279"/>
      <c r="QXQ1" s="1279"/>
      <c r="QXR1" s="1279"/>
      <c r="QXS1" s="1279"/>
      <c r="QXT1" s="1279"/>
      <c r="QXU1" s="1279"/>
      <c r="QXV1" s="1279"/>
      <c r="QXW1" s="1279"/>
      <c r="QXX1" s="1279"/>
      <c r="QXY1" s="1279"/>
      <c r="QXZ1" s="1279"/>
      <c r="QYA1" s="1279"/>
      <c r="QYB1" s="1279"/>
      <c r="QYC1" s="1279"/>
      <c r="QYD1" s="1279"/>
      <c r="QYE1" s="1279"/>
      <c r="QYF1" s="1279"/>
      <c r="QYG1" s="1279"/>
      <c r="QYH1" s="1279"/>
      <c r="QYI1" s="1279"/>
      <c r="QYJ1" s="1279"/>
      <c r="QYK1" s="1279"/>
      <c r="QYL1" s="1279"/>
      <c r="QYM1" s="1279"/>
      <c r="QYN1" s="1279"/>
      <c r="QYO1" s="1279"/>
      <c r="QYP1" s="1279"/>
      <c r="QYQ1" s="1279"/>
      <c r="QYR1" s="1279"/>
      <c r="QYS1" s="1279"/>
      <c r="QYT1" s="1279"/>
      <c r="QYU1" s="1279"/>
      <c r="QYV1" s="1279"/>
      <c r="QYW1" s="1279"/>
      <c r="QYX1" s="1279"/>
      <c r="QYY1" s="1279"/>
      <c r="QYZ1" s="1279"/>
      <c r="QZA1" s="1279"/>
      <c r="QZB1" s="1279"/>
      <c r="QZC1" s="1279"/>
      <c r="QZD1" s="1279"/>
      <c r="QZE1" s="1279"/>
      <c r="QZF1" s="1279"/>
      <c r="QZG1" s="1279"/>
      <c r="QZH1" s="1279"/>
      <c r="QZI1" s="1279"/>
      <c r="QZJ1" s="1279"/>
      <c r="QZK1" s="1279"/>
      <c r="QZL1" s="1279"/>
      <c r="QZM1" s="1279"/>
      <c r="QZN1" s="1279"/>
      <c r="QZO1" s="1279"/>
      <c r="QZP1" s="1279"/>
      <c r="QZQ1" s="1279"/>
      <c r="QZR1" s="1279"/>
      <c r="QZS1" s="1279"/>
      <c r="QZT1" s="1279"/>
      <c r="QZU1" s="1279"/>
      <c r="QZV1" s="1279"/>
      <c r="QZW1" s="1279"/>
      <c r="QZX1" s="1279"/>
      <c r="QZY1" s="1279"/>
      <c r="QZZ1" s="1279"/>
      <c r="RAA1" s="1279"/>
      <c r="RAB1" s="1279"/>
      <c r="RAC1" s="1279"/>
      <c r="RAD1" s="1279"/>
      <c r="RAE1" s="1279"/>
      <c r="RAF1" s="1279"/>
      <c r="RAG1" s="1279"/>
      <c r="RAH1" s="1279"/>
      <c r="RAI1" s="1279"/>
      <c r="RAJ1" s="1279"/>
      <c r="RAK1" s="1279"/>
      <c r="RAL1" s="1279"/>
      <c r="RAM1" s="1279"/>
      <c r="RAN1" s="1279"/>
      <c r="RAO1" s="1279"/>
      <c r="RAP1" s="1279"/>
      <c r="RAQ1" s="1279"/>
      <c r="RAR1" s="1279"/>
      <c r="RAS1" s="1279"/>
      <c r="RAT1" s="1279"/>
      <c r="RAU1" s="1279"/>
      <c r="RAV1" s="1279"/>
      <c r="RAW1" s="1279"/>
      <c r="RAX1" s="1279"/>
      <c r="RAY1" s="1279"/>
      <c r="RAZ1" s="1279"/>
      <c r="RBA1" s="1279"/>
      <c r="RBB1" s="1279"/>
      <c r="RBC1" s="1279"/>
      <c r="RBD1" s="1279"/>
      <c r="RBE1" s="1279"/>
      <c r="RBF1" s="1279"/>
      <c r="RBG1" s="1279"/>
      <c r="RBH1" s="1279"/>
      <c r="RBI1" s="1279"/>
      <c r="RBJ1" s="1279"/>
      <c r="RBK1" s="1279"/>
      <c r="RBL1" s="1279"/>
      <c r="RBM1" s="1279"/>
      <c r="RBN1" s="1279"/>
      <c r="RBO1" s="1279"/>
      <c r="RBP1" s="1279"/>
      <c r="RBQ1" s="1279"/>
      <c r="RBR1" s="1279"/>
      <c r="RBS1" s="1279"/>
      <c r="RBT1" s="1279"/>
      <c r="RBU1" s="1279"/>
      <c r="RBV1" s="1279"/>
      <c r="RBW1" s="1279"/>
      <c r="RBX1" s="1279"/>
      <c r="RBY1" s="1279"/>
      <c r="RBZ1" s="1279"/>
      <c r="RCA1" s="1279"/>
      <c r="RCB1" s="1279"/>
      <c r="RCC1" s="1279"/>
      <c r="RCD1" s="1279"/>
      <c r="RCE1" s="1279"/>
      <c r="RCF1" s="1279"/>
      <c r="RCG1" s="1279"/>
      <c r="RCH1" s="1279"/>
      <c r="RCI1" s="1279"/>
      <c r="RCJ1" s="1279"/>
      <c r="RCK1" s="1279"/>
      <c r="RCL1" s="1279"/>
      <c r="RCM1" s="1279"/>
      <c r="RCN1" s="1279"/>
      <c r="RCO1" s="1279"/>
      <c r="RCP1" s="1279"/>
      <c r="RCQ1" s="1279"/>
      <c r="RCR1" s="1279"/>
      <c r="RCS1" s="1279"/>
      <c r="RCT1" s="1279"/>
      <c r="RCU1" s="1279"/>
      <c r="RCV1" s="1279"/>
      <c r="RCW1" s="1279"/>
      <c r="RCX1" s="1279"/>
      <c r="RCY1" s="1279"/>
      <c r="RCZ1" s="1279"/>
      <c r="RDA1" s="1279"/>
      <c r="RDB1" s="1279"/>
      <c r="RDC1" s="1279"/>
      <c r="RDD1" s="1279"/>
      <c r="RDE1" s="1279"/>
      <c r="RDF1" s="1279"/>
      <c r="RDG1" s="1279"/>
      <c r="RDH1" s="1279"/>
      <c r="RDI1" s="1279"/>
      <c r="RDJ1" s="1279"/>
      <c r="RDK1" s="1279"/>
      <c r="RDL1" s="1279"/>
      <c r="RDM1" s="1279"/>
      <c r="RDN1" s="1279"/>
      <c r="RDO1" s="1279"/>
      <c r="RDP1" s="1279"/>
      <c r="RDQ1" s="1279"/>
      <c r="RDR1" s="1279"/>
      <c r="RDS1" s="1279"/>
      <c r="RDT1" s="1279"/>
      <c r="RDU1" s="1279"/>
      <c r="RDV1" s="1279"/>
      <c r="RDW1" s="1279"/>
      <c r="RDX1" s="1279"/>
      <c r="RDY1" s="1279"/>
      <c r="RDZ1" s="1279"/>
      <c r="REA1" s="1279"/>
      <c r="REB1" s="1279"/>
      <c r="REC1" s="1279"/>
      <c r="RED1" s="1279"/>
      <c r="REE1" s="1279"/>
      <c r="REF1" s="1279"/>
      <c r="REG1" s="1279"/>
      <c r="REH1" s="1279"/>
      <c r="REI1" s="1279"/>
      <c r="REJ1" s="1279"/>
      <c r="REK1" s="1279"/>
      <c r="REL1" s="1279"/>
      <c r="REM1" s="1279"/>
      <c r="REN1" s="1279"/>
      <c r="REO1" s="1279"/>
      <c r="REP1" s="1279"/>
      <c r="REQ1" s="1279"/>
      <c r="RER1" s="1279"/>
      <c r="RES1" s="1279"/>
      <c r="RET1" s="1279"/>
      <c r="REU1" s="1279"/>
      <c r="REV1" s="1279"/>
      <c r="REW1" s="1279"/>
      <c r="REX1" s="1279"/>
      <c r="REY1" s="1279"/>
      <c r="REZ1" s="1279"/>
      <c r="RFA1" s="1279"/>
      <c r="RFB1" s="1279"/>
      <c r="RFC1" s="1279"/>
      <c r="RFD1" s="1279"/>
      <c r="RFE1" s="1279"/>
      <c r="RFF1" s="1279"/>
      <c r="RFG1" s="1279"/>
      <c r="RFH1" s="1279"/>
      <c r="RFI1" s="1279"/>
      <c r="RFJ1" s="1279"/>
      <c r="RFK1" s="1279"/>
      <c r="RFL1" s="1279"/>
      <c r="RFM1" s="1279"/>
      <c r="RFN1" s="1279"/>
      <c r="RFO1" s="1279"/>
      <c r="RFP1" s="1279"/>
      <c r="RFQ1" s="1279"/>
      <c r="RFR1" s="1279"/>
      <c r="RFS1" s="1279"/>
      <c r="RFT1" s="1279"/>
      <c r="RFU1" s="1279"/>
      <c r="RFV1" s="1279"/>
      <c r="RFW1" s="1279"/>
      <c r="RFX1" s="1279"/>
      <c r="RFY1" s="1279"/>
      <c r="RFZ1" s="1279"/>
      <c r="RGA1" s="1279"/>
      <c r="RGB1" s="1279"/>
      <c r="RGC1" s="1279"/>
      <c r="RGD1" s="1279"/>
      <c r="RGE1" s="1279"/>
      <c r="RGF1" s="1279"/>
      <c r="RGG1" s="1279"/>
      <c r="RGH1" s="1279"/>
      <c r="RGI1" s="1279"/>
      <c r="RGJ1" s="1279"/>
      <c r="RGK1" s="1279"/>
      <c r="RGL1" s="1279"/>
      <c r="RGM1" s="1279"/>
      <c r="RGN1" s="1279"/>
      <c r="RGO1" s="1279"/>
      <c r="RGP1" s="1279"/>
      <c r="RGQ1" s="1279"/>
      <c r="RGR1" s="1279"/>
      <c r="RGS1" s="1279"/>
      <c r="RGT1" s="1279"/>
      <c r="RGU1" s="1279"/>
      <c r="RGV1" s="1279"/>
      <c r="RGW1" s="1279"/>
      <c r="RGX1" s="1279"/>
      <c r="RGY1" s="1279"/>
      <c r="RGZ1" s="1279"/>
      <c r="RHA1" s="1279"/>
      <c r="RHB1" s="1279"/>
      <c r="RHC1" s="1279"/>
      <c r="RHD1" s="1279"/>
      <c r="RHE1" s="1279"/>
      <c r="RHF1" s="1279"/>
      <c r="RHG1" s="1279"/>
      <c r="RHH1" s="1279"/>
      <c r="RHI1" s="1279"/>
      <c r="RHJ1" s="1279"/>
      <c r="RHK1" s="1279"/>
      <c r="RHL1" s="1279"/>
      <c r="RHM1" s="1279"/>
      <c r="RHN1" s="1279"/>
      <c r="RHO1" s="1279"/>
      <c r="RHP1" s="1279"/>
      <c r="RHQ1" s="1279"/>
      <c r="RHR1" s="1279"/>
      <c r="RHS1" s="1279"/>
      <c r="RHT1" s="1279"/>
      <c r="RHU1" s="1279"/>
      <c r="RHV1" s="1279"/>
      <c r="RHW1" s="1279"/>
      <c r="RHX1" s="1279"/>
      <c r="RHY1" s="1279"/>
      <c r="RHZ1" s="1279"/>
      <c r="RIA1" s="1279"/>
      <c r="RIB1" s="1279"/>
      <c r="RIC1" s="1279"/>
      <c r="RID1" s="1279"/>
      <c r="RIE1" s="1279"/>
      <c r="RIF1" s="1279"/>
      <c r="RIG1" s="1279"/>
      <c r="RIH1" s="1279"/>
      <c r="RII1" s="1279"/>
      <c r="RIJ1" s="1279"/>
      <c r="RIK1" s="1279"/>
      <c r="RIL1" s="1279"/>
      <c r="RIM1" s="1279"/>
      <c r="RIN1" s="1279"/>
      <c r="RIO1" s="1279"/>
      <c r="RIP1" s="1279"/>
      <c r="RIQ1" s="1279"/>
      <c r="RIR1" s="1279"/>
      <c r="RIS1" s="1279"/>
      <c r="RIT1" s="1279"/>
      <c r="RIU1" s="1279"/>
      <c r="RIV1" s="1279"/>
      <c r="RIW1" s="1279"/>
      <c r="RIX1" s="1279"/>
      <c r="RIY1" s="1279"/>
      <c r="RIZ1" s="1279"/>
      <c r="RJA1" s="1279"/>
      <c r="RJB1" s="1279"/>
      <c r="RJC1" s="1279"/>
      <c r="RJD1" s="1279"/>
      <c r="RJE1" s="1279"/>
      <c r="RJF1" s="1279"/>
      <c r="RJG1" s="1279"/>
      <c r="RJH1" s="1279"/>
      <c r="RJI1" s="1279"/>
      <c r="RJJ1" s="1279"/>
      <c r="RJK1" s="1279"/>
      <c r="RJL1" s="1279"/>
      <c r="RJM1" s="1279"/>
      <c r="RJN1" s="1279"/>
      <c r="RJO1" s="1279"/>
      <c r="RJP1" s="1279"/>
      <c r="RJQ1" s="1279"/>
      <c r="RJR1" s="1279"/>
      <c r="RJS1" s="1279"/>
      <c r="RJT1" s="1279"/>
      <c r="RJU1" s="1279"/>
      <c r="RJV1" s="1279"/>
      <c r="RJW1" s="1279"/>
      <c r="RJX1" s="1279"/>
      <c r="RJY1" s="1279"/>
      <c r="RJZ1" s="1279"/>
      <c r="RKA1" s="1279"/>
      <c r="RKB1" s="1279"/>
      <c r="RKC1" s="1279"/>
      <c r="RKD1" s="1279"/>
      <c r="RKE1" s="1279"/>
      <c r="RKF1" s="1279"/>
      <c r="RKG1" s="1279"/>
      <c r="RKH1" s="1279"/>
      <c r="RKI1" s="1279"/>
      <c r="RKJ1" s="1279"/>
      <c r="RKK1" s="1279"/>
      <c r="RKL1" s="1279"/>
      <c r="RKM1" s="1279"/>
      <c r="RKN1" s="1279"/>
      <c r="RKO1" s="1279"/>
      <c r="RKP1" s="1279"/>
      <c r="RKQ1" s="1279"/>
      <c r="RKR1" s="1279"/>
      <c r="RKS1" s="1279"/>
      <c r="RKT1" s="1279"/>
      <c r="RKU1" s="1279"/>
      <c r="RKV1" s="1279"/>
      <c r="RKW1" s="1279"/>
      <c r="RKX1" s="1279"/>
      <c r="RKY1" s="1279"/>
      <c r="RKZ1" s="1279"/>
      <c r="RLA1" s="1279"/>
      <c r="RLB1" s="1279"/>
      <c r="RLC1" s="1279"/>
      <c r="RLD1" s="1279"/>
      <c r="RLE1" s="1279"/>
      <c r="RLF1" s="1279"/>
      <c r="RLG1" s="1279"/>
      <c r="RLH1" s="1279"/>
      <c r="RLI1" s="1279"/>
      <c r="RLJ1" s="1279"/>
      <c r="RLK1" s="1279"/>
      <c r="RLL1" s="1279"/>
      <c r="RLM1" s="1279"/>
      <c r="RLN1" s="1279"/>
      <c r="RLO1" s="1279"/>
      <c r="RLP1" s="1279"/>
      <c r="RLQ1" s="1279"/>
      <c r="RLR1" s="1279"/>
      <c r="RLS1" s="1279"/>
      <c r="RLT1" s="1279"/>
      <c r="RLU1" s="1279"/>
      <c r="RLV1" s="1279"/>
      <c r="RLW1" s="1279"/>
      <c r="RLX1" s="1279"/>
      <c r="RLY1" s="1279"/>
      <c r="RLZ1" s="1279"/>
      <c r="RMA1" s="1279"/>
      <c r="RMB1" s="1279"/>
      <c r="RMC1" s="1279"/>
      <c r="RMD1" s="1279"/>
      <c r="RME1" s="1279"/>
      <c r="RMF1" s="1279"/>
      <c r="RMG1" s="1279"/>
      <c r="RMH1" s="1279"/>
      <c r="RMI1" s="1279"/>
      <c r="RMJ1" s="1279"/>
      <c r="RMK1" s="1279"/>
      <c r="RML1" s="1279"/>
      <c r="RMM1" s="1279"/>
      <c r="RMN1" s="1279"/>
      <c r="RMO1" s="1279"/>
      <c r="RMP1" s="1279"/>
      <c r="RMQ1" s="1279"/>
      <c r="RMR1" s="1279"/>
      <c r="RMS1" s="1279"/>
      <c r="RMT1" s="1279"/>
      <c r="RMU1" s="1279"/>
      <c r="RMV1" s="1279"/>
      <c r="RMW1" s="1279"/>
      <c r="RMX1" s="1279"/>
      <c r="RMY1" s="1279"/>
      <c r="RMZ1" s="1279"/>
      <c r="RNA1" s="1279"/>
      <c r="RNB1" s="1279"/>
      <c r="RNC1" s="1279"/>
      <c r="RND1" s="1279"/>
      <c r="RNE1" s="1279"/>
      <c r="RNF1" s="1279"/>
      <c r="RNG1" s="1279"/>
      <c r="RNH1" s="1279"/>
      <c r="RNI1" s="1279"/>
      <c r="RNJ1" s="1279"/>
      <c r="RNK1" s="1279"/>
      <c r="RNL1" s="1279"/>
      <c r="RNM1" s="1279"/>
      <c r="RNN1" s="1279"/>
      <c r="RNO1" s="1279"/>
      <c r="RNP1" s="1279"/>
      <c r="RNQ1" s="1279"/>
      <c r="RNR1" s="1279"/>
      <c r="RNS1" s="1279"/>
      <c r="RNT1" s="1279"/>
      <c r="RNU1" s="1279"/>
      <c r="RNV1" s="1279"/>
      <c r="RNW1" s="1279"/>
      <c r="RNX1" s="1279"/>
      <c r="RNY1" s="1279"/>
      <c r="RNZ1" s="1279"/>
      <c r="ROA1" s="1279"/>
      <c r="ROB1" s="1279"/>
      <c r="ROC1" s="1279"/>
      <c r="ROD1" s="1279"/>
      <c r="ROE1" s="1279"/>
      <c r="ROF1" s="1279"/>
      <c r="ROG1" s="1279"/>
      <c r="ROH1" s="1279"/>
      <c r="ROI1" s="1279"/>
      <c r="ROJ1" s="1279"/>
      <c r="ROK1" s="1279"/>
      <c r="ROL1" s="1279"/>
      <c r="ROM1" s="1279"/>
      <c r="RON1" s="1279"/>
      <c r="ROO1" s="1279"/>
      <c r="ROP1" s="1279"/>
      <c r="ROQ1" s="1279"/>
      <c r="ROR1" s="1279"/>
      <c r="ROS1" s="1279"/>
      <c r="ROT1" s="1279"/>
      <c r="ROU1" s="1279"/>
      <c r="ROV1" s="1279"/>
      <c r="ROW1" s="1279"/>
      <c r="ROX1" s="1279"/>
      <c r="ROY1" s="1279"/>
      <c r="ROZ1" s="1279"/>
      <c r="RPA1" s="1279"/>
      <c r="RPB1" s="1279"/>
      <c r="RPC1" s="1279"/>
      <c r="RPD1" s="1279"/>
      <c r="RPE1" s="1279"/>
      <c r="RPF1" s="1279"/>
      <c r="RPG1" s="1279"/>
      <c r="RPH1" s="1279"/>
      <c r="RPI1" s="1279"/>
      <c r="RPJ1" s="1279"/>
      <c r="RPK1" s="1279"/>
      <c r="RPL1" s="1279"/>
      <c r="RPM1" s="1279"/>
      <c r="RPN1" s="1279"/>
      <c r="RPO1" s="1279"/>
      <c r="RPP1" s="1279"/>
      <c r="RPQ1" s="1279"/>
      <c r="RPR1" s="1279"/>
      <c r="RPS1" s="1279"/>
      <c r="RPT1" s="1279"/>
      <c r="RPU1" s="1279"/>
      <c r="RPV1" s="1279"/>
      <c r="RPW1" s="1279"/>
      <c r="RPX1" s="1279"/>
      <c r="RPY1" s="1279"/>
      <c r="RPZ1" s="1279"/>
      <c r="RQA1" s="1279"/>
      <c r="RQB1" s="1279"/>
      <c r="RQC1" s="1279"/>
      <c r="RQD1" s="1279"/>
      <c r="RQE1" s="1279"/>
      <c r="RQF1" s="1279"/>
      <c r="RQG1" s="1279"/>
      <c r="RQH1" s="1279"/>
      <c r="RQI1" s="1279"/>
      <c r="RQJ1" s="1279"/>
      <c r="RQK1" s="1279"/>
      <c r="RQL1" s="1279"/>
      <c r="RQM1" s="1279"/>
      <c r="RQN1" s="1279"/>
      <c r="RQO1" s="1279"/>
      <c r="RQP1" s="1279"/>
      <c r="RQQ1" s="1279"/>
      <c r="RQR1" s="1279"/>
      <c r="RQS1" s="1279"/>
      <c r="RQT1" s="1279"/>
      <c r="RQU1" s="1279"/>
      <c r="RQV1" s="1279"/>
      <c r="RQW1" s="1279"/>
      <c r="RQX1" s="1279"/>
      <c r="RQY1" s="1279"/>
      <c r="RQZ1" s="1279"/>
      <c r="RRA1" s="1279"/>
      <c r="RRB1" s="1279"/>
      <c r="RRC1" s="1279"/>
      <c r="RRD1" s="1279"/>
      <c r="RRE1" s="1279"/>
      <c r="RRF1" s="1279"/>
      <c r="RRG1" s="1279"/>
      <c r="RRH1" s="1279"/>
      <c r="RRI1" s="1279"/>
      <c r="RRJ1" s="1279"/>
      <c r="RRK1" s="1279"/>
      <c r="RRL1" s="1279"/>
      <c r="RRM1" s="1279"/>
      <c r="RRN1" s="1279"/>
      <c r="RRO1" s="1279"/>
      <c r="RRP1" s="1279"/>
      <c r="RRQ1" s="1279"/>
      <c r="RRR1" s="1279"/>
      <c r="RRS1" s="1279"/>
      <c r="RRT1" s="1279"/>
      <c r="RRU1" s="1279"/>
      <c r="RRV1" s="1279"/>
      <c r="RRW1" s="1279"/>
      <c r="RRX1" s="1279"/>
      <c r="RRY1" s="1279"/>
      <c r="RRZ1" s="1279"/>
      <c r="RSA1" s="1279"/>
      <c r="RSB1" s="1279"/>
      <c r="RSC1" s="1279"/>
      <c r="RSD1" s="1279"/>
      <c r="RSE1" s="1279"/>
      <c r="RSF1" s="1279"/>
      <c r="RSG1" s="1279"/>
      <c r="RSH1" s="1279"/>
      <c r="RSI1" s="1279"/>
      <c r="RSJ1" s="1279"/>
      <c r="RSK1" s="1279"/>
      <c r="RSL1" s="1279"/>
      <c r="RSM1" s="1279"/>
      <c r="RSN1" s="1279"/>
      <c r="RSO1" s="1279"/>
      <c r="RSP1" s="1279"/>
      <c r="RSQ1" s="1279"/>
      <c r="RSR1" s="1279"/>
      <c r="RSS1" s="1279"/>
      <c r="RST1" s="1279"/>
      <c r="RSU1" s="1279"/>
      <c r="RSV1" s="1279"/>
      <c r="RSW1" s="1279"/>
      <c r="RSX1" s="1279"/>
      <c r="RSY1" s="1279"/>
      <c r="RSZ1" s="1279"/>
      <c r="RTA1" s="1279"/>
      <c r="RTB1" s="1279"/>
      <c r="RTC1" s="1279"/>
      <c r="RTD1" s="1279"/>
      <c r="RTE1" s="1279"/>
      <c r="RTF1" s="1279"/>
      <c r="RTG1" s="1279"/>
      <c r="RTH1" s="1279"/>
      <c r="RTI1" s="1279"/>
      <c r="RTJ1" s="1279"/>
      <c r="RTK1" s="1279"/>
      <c r="RTL1" s="1279"/>
      <c r="RTM1" s="1279"/>
      <c r="RTN1" s="1279"/>
      <c r="RTO1" s="1279"/>
      <c r="RTP1" s="1279"/>
      <c r="RTQ1" s="1279"/>
      <c r="RTR1" s="1279"/>
      <c r="RTS1" s="1279"/>
      <c r="RTT1" s="1279"/>
      <c r="RTU1" s="1279"/>
      <c r="RTV1" s="1279"/>
      <c r="RTW1" s="1279"/>
      <c r="RTX1" s="1279"/>
      <c r="RTY1" s="1279"/>
      <c r="RTZ1" s="1279"/>
      <c r="RUA1" s="1279"/>
      <c r="RUB1" s="1279"/>
      <c r="RUC1" s="1279"/>
      <c r="RUD1" s="1279"/>
      <c r="RUE1" s="1279"/>
      <c r="RUF1" s="1279"/>
      <c r="RUG1" s="1279"/>
      <c r="RUH1" s="1279"/>
      <c r="RUI1" s="1279"/>
      <c r="RUJ1" s="1279"/>
      <c r="RUK1" s="1279"/>
      <c r="RUL1" s="1279"/>
      <c r="RUM1" s="1279"/>
      <c r="RUN1" s="1279"/>
      <c r="RUO1" s="1279"/>
      <c r="RUP1" s="1279"/>
      <c r="RUQ1" s="1279"/>
      <c r="RUR1" s="1279"/>
      <c r="RUS1" s="1279"/>
      <c r="RUT1" s="1279"/>
      <c r="RUU1" s="1279"/>
      <c r="RUV1" s="1279"/>
      <c r="RUW1" s="1279"/>
      <c r="RUX1" s="1279"/>
      <c r="RUY1" s="1279"/>
      <c r="RUZ1" s="1279"/>
      <c r="RVA1" s="1279"/>
      <c r="RVB1" s="1279"/>
      <c r="RVC1" s="1279"/>
      <c r="RVD1" s="1279"/>
      <c r="RVE1" s="1279"/>
      <c r="RVF1" s="1279"/>
      <c r="RVG1" s="1279"/>
      <c r="RVH1" s="1279"/>
      <c r="RVI1" s="1279"/>
      <c r="RVJ1" s="1279"/>
      <c r="RVK1" s="1279"/>
      <c r="RVL1" s="1279"/>
      <c r="RVM1" s="1279"/>
      <c r="RVN1" s="1279"/>
      <c r="RVO1" s="1279"/>
      <c r="RVP1" s="1279"/>
      <c r="RVQ1" s="1279"/>
      <c r="RVR1" s="1279"/>
      <c r="RVS1" s="1279"/>
      <c r="RVT1" s="1279"/>
      <c r="RVU1" s="1279"/>
      <c r="RVV1" s="1279"/>
      <c r="RVW1" s="1279"/>
      <c r="RVX1" s="1279"/>
      <c r="RVY1" s="1279"/>
      <c r="RVZ1" s="1279"/>
      <c r="RWA1" s="1279"/>
      <c r="RWB1" s="1279"/>
      <c r="RWC1" s="1279"/>
      <c r="RWD1" s="1279"/>
      <c r="RWE1" s="1279"/>
      <c r="RWF1" s="1279"/>
      <c r="RWG1" s="1279"/>
      <c r="RWH1" s="1279"/>
      <c r="RWI1" s="1279"/>
      <c r="RWJ1" s="1279"/>
      <c r="RWK1" s="1279"/>
      <c r="RWL1" s="1279"/>
      <c r="RWM1" s="1279"/>
      <c r="RWN1" s="1279"/>
      <c r="RWO1" s="1279"/>
      <c r="RWP1" s="1279"/>
      <c r="RWQ1" s="1279"/>
      <c r="RWR1" s="1279"/>
      <c r="RWS1" s="1279"/>
      <c r="RWT1" s="1279"/>
      <c r="RWU1" s="1279"/>
      <c r="RWV1" s="1279"/>
      <c r="RWW1" s="1279"/>
      <c r="RWX1" s="1279"/>
      <c r="RWY1" s="1279"/>
      <c r="RWZ1" s="1279"/>
      <c r="RXA1" s="1279"/>
      <c r="RXB1" s="1279"/>
      <c r="RXC1" s="1279"/>
      <c r="RXD1" s="1279"/>
      <c r="RXE1" s="1279"/>
      <c r="RXF1" s="1279"/>
      <c r="RXG1" s="1279"/>
      <c r="RXH1" s="1279"/>
      <c r="RXI1" s="1279"/>
      <c r="RXJ1" s="1279"/>
      <c r="RXK1" s="1279"/>
      <c r="RXL1" s="1279"/>
      <c r="RXM1" s="1279"/>
      <c r="RXN1" s="1279"/>
      <c r="RXO1" s="1279"/>
      <c r="RXP1" s="1279"/>
      <c r="RXQ1" s="1279"/>
      <c r="RXR1" s="1279"/>
      <c r="RXS1" s="1279"/>
      <c r="RXT1" s="1279"/>
      <c r="RXU1" s="1279"/>
      <c r="RXV1" s="1279"/>
      <c r="RXW1" s="1279"/>
      <c r="RXX1" s="1279"/>
      <c r="RXY1" s="1279"/>
      <c r="RXZ1" s="1279"/>
      <c r="RYA1" s="1279"/>
      <c r="RYB1" s="1279"/>
      <c r="RYC1" s="1279"/>
      <c r="RYD1" s="1279"/>
      <c r="RYE1" s="1279"/>
      <c r="RYF1" s="1279"/>
      <c r="RYG1" s="1279"/>
      <c r="RYH1" s="1279"/>
      <c r="RYI1" s="1279"/>
      <c r="RYJ1" s="1279"/>
      <c r="RYK1" s="1279"/>
      <c r="RYL1" s="1279"/>
      <c r="RYM1" s="1279"/>
      <c r="RYN1" s="1279"/>
      <c r="RYO1" s="1279"/>
      <c r="RYP1" s="1279"/>
      <c r="RYQ1" s="1279"/>
      <c r="RYR1" s="1279"/>
      <c r="RYS1" s="1279"/>
      <c r="RYT1" s="1279"/>
      <c r="RYU1" s="1279"/>
      <c r="RYV1" s="1279"/>
      <c r="RYW1" s="1279"/>
      <c r="RYX1" s="1279"/>
      <c r="RYY1" s="1279"/>
      <c r="RYZ1" s="1279"/>
      <c r="RZA1" s="1279"/>
      <c r="RZB1" s="1279"/>
      <c r="RZC1" s="1279"/>
      <c r="RZD1" s="1279"/>
      <c r="RZE1" s="1279"/>
      <c r="RZF1" s="1279"/>
      <c r="RZG1" s="1279"/>
      <c r="RZH1" s="1279"/>
      <c r="RZI1" s="1279"/>
      <c r="RZJ1" s="1279"/>
      <c r="RZK1" s="1279"/>
      <c r="RZL1" s="1279"/>
      <c r="RZM1" s="1279"/>
      <c r="RZN1" s="1279"/>
      <c r="RZO1" s="1279"/>
      <c r="RZP1" s="1279"/>
      <c r="RZQ1" s="1279"/>
      <c r="RZR1" s="1279"/>
      <c r="RZS1" s="1279"/>
      <c r="RZT1" s="1279"/>
      <c r="RZU1" s="1279"/>
      <c r="RZV1" s="1279"/>
      <c r="RZW1" s="1279"/>
      <c r="RZX1" s="1279"/>
      <c r="RZY1" s="1279"/>
      <c r="RZZ1" s="1279"/>
      <c r="SAA1" s="1279"/>
      <c r="SAB1" s="1279"/>
      <c r="SAC1" s="1279"/>
      <c r="SAD1" s="1279"/>
      <c r="SAE1" s="1279"/>
      <c r="SAF1" s="1279"/>
      <c r="SAG1" s="1279"/>
      <c r="SAH1" s="1279"/>
      <c r="SAI1" s="1279"/>
      <c r="SAJ1" s="1279"/>
      <c r="SAK1" s="1279"/>
      <c r="SAL1" s="1279"/>
      <c r="SAM1" s="1279"/>
      <c r="SAN1" s="1279"/>
      <c r="SAO1" s="1279"/>
      <c r="SAP1" s="1279"/>
      <c r="SAQ1" s="1279"/>
      <c r="SAR1" s="1279"/>
      <c r="SAS1" s="1279"/>
      <c r="SAT1" s="1279"/>
      <c r="SAU1" s="1279"/>
      <c r="SAV1" s="1279"/>
      <c r="SAW1" s="1279"/>
      <c r="SAX1" s="1279"/>
      <c r="SAY1" s="1279"/>
      <c r="SAZ1" s="1279"/>
      <c r="SBA1" s="1279"/>
      <c r="SBB1" s="1279"/>
      <c r="SBC1" s="1279"/>
      <c r="SBD1" s="1279"/>
      <c r="SBE1" s="1279"/>
      <c r="SBF1" s="1279"/>
      <c r="SBG1" s="1279"/>
      <c r="SBH1" s="1279"/>
      <c r="SBI1" s="1279"/>
      <c r="SBJ1" s="1279"/>
      <c r="SBK1" s="1279"/>
      <c r="SBL1" s="1279"/>
      <c r="SBM1" s="1279"/>
      <c r="SBN1" s="1279"/>
      <c r="SBO1" s="1279"/>
      <c r="SBP1" s="1279"/>
      <c r="SBQ1" s="1279"/>
      <c r="SBR1" s="1279"/>
      <c r="SBS1" s="1279"/>
      <c r="SBT1" s="1279"/>
      <c r="SBU1" s="1279"/>
      <c r="SBV1" s="1279"/>
      <c r="SBW1" s="1279"/>
      <c r="SBX1" s="1279"/>
      <c r="SBY1" s="1279"/>
      <c r="SBZ1" s="1279"/>
      <c r="SCA1" s="1279"/>
      <c r="SCB1" s="1279"/>
      <c r="SCC1" s="1279"/>
      <c r="SCD1" s="1279"/>
      <c r="SCE1" s="1279"/>
      <c r="SCF1" s="1279"/>
      <c r="SCG1" s="1279"/>
      <c r="SCH1" s="1279"/>
      <c r="SCI1" s="1279"/>
      <c r="SCJ1" s="1279"/>
      <c r="SCK1" s="1279"/>
      <c r="SCL1" s="1279"/>
      <c r="SCM1" s="1279"/>
      <c r="SCN1" s="1279"/>
      <c r="SCO1" s="1279"/>
      <c r="SCP1" s="1279"/>
      <c r="SCQ1" s="1279"/>
      <c r="SCR1" s="1279"/>
      <c r="SCS1" s="1279"/>
      <c r="SCT1" s="1279"/>
      <c r="SCU1" s="1279"/>
      <c r="SCV1" s="1279"/>
      <c r="SCW1" s="1279"/>
      <c r="SCX1" s="1279"/>
      <c r="SCY1" s="1279"/>
      <c r="SCZ1" s="1279"/>
      <c r="SDA1" s="1279"/>
      <c r="SDB1" s="1279"/>
      <c r="SDC1" s="1279"/>
      <c r="SDD1" s="1279"/>
      <c r="SDE1" s="1279"/>
      <c r="SDF1" s="1279"/>
      <c r="SDG1" s="1279"/>
      <c r="SDH1" s="1279"/>
      <c r="SDI1" s="1279"/>
      <c r="SDJ1" s="1279"/>
      <c r="SDK1" s="1279"/>
      <c r="SDL1" s="1279"/>
      <c r="SDM1" s="1279"/>
      <c r="SDN1" s="1279"/>
      <c r="SDO1" s="1279"/>
      <c r="SDP1" s="1279"/>
      <c r="SDQ1" s="1279"/>
      <c r="SDR1" s="1279"/>
      <c r="SDS1" s="1279"/>
      <c r="SDT1" s="1279"/>
      <c r="SDU1" s="1279"/>
      <c r="SDV1" s="1279"/>
      <c r="SDW1" s="1279"/>
      <c r="SDX1" s="1279"/>
      <c r="SDY1" s="1279"/>
      <c r="SDZ1" s="1279"/>
      <c r="SEA1" s="1279"/>
      <c r="SEB1" s="1279"/>
      <c r="SEC1" s="1279"/>
      <c r="SED1" s="1279"/>
      <c r="SEE1" s="1279"/>
      <c r="SEF1" s="1279"/>
      <c r="SEG1" s="1279"/>
      <c r="SEH1" s="1279"/>
      <c r="SEI1" s="1279"/>
      <c r="SEJ1" s="1279"/>
      <c r="SEK1" s="1279"/>
      <c r="SEL1" s="1279"/>
      <c r="SEM1" s="1279"/>
      <c r="SEN1" s="1279"/>
      <c r="SEO1" s="1279"/>
      <c r="SEP1" s="1279"/>
      <c r="SEQ1" s="1279"/>
      <c r="SER1" s="1279"/>
      <c r="SES1" s="1279"/>
      <c r="SET1" s="1279"/>
      <c r="SEU1" s="1279"/>
      <c r="SEV1" s="1279"/>
      <c r="SEW1" s="1279"/>
      <c r="SEX1" s="1279"/>
      <c r="SEY1" s="1279"/>
      <c r="SEZ1" s="1279"/>
      <c r="SFA1" s="1279"/>
      <c r="SFB1" s="1279"/>
      <c r="SFC1" s="1279"/>
      <c r="SFD1" s="1279"/>
      <c r="SFE1" s="1279"/>
      <c r="SFF1" s="1279"/>
      <c r="SFG1" s="1279"/>
      <c r="SFH1" s="1279"/>
      <c r="SFI1" s="1279"/>
      <c r="SFJ1" s="1279"/>
      <c r="SFK1" s="1279"/>
      <c r="SFL1" s="1279"/>
      <c r="SFM1" s="1279"/>
      <c r="SFN1" s="1279"/>
      <c r="SFO1" s="1279"/>
      <c r="SFP1" s="1279"/>
      <c r="SFQ1" s="1279"/>
      <c r="SFR1" s="1279"/>
      <c r="SFS1" s="1279"/>
      <c r="SFT1" s="1279"/>
      <c r="SFU1" s="1279"/>
      <c r="SFV1" s="1279"/>
      <c r="SFW1" s="1279"/>
      <c r="SFX1" s="1279"/>
      <c r="SFY1" s="1279"/>
      <c r="SFZ1" s="1279"/>
      <c r="SGA1" s="1279"/>
      <c r="SGB1" s="1279"/>
      <c r="SGC1" s="1279"/>
      <c r="SGD1" s="1279"/>
      <c r="SGE1" s="1279"/>
      <c r="SGF1" s="1279"/>
      <c r="SGG1" s="1279"/>
      <c r="SGH1" s="1279"/>
      <c r="SGI1" s="1279"/>
      <c r="SGJ1" s="1279"/>
      <c r="SGK1" s="1279"/>
      <c r="SGL1" s="1279"/>
      <c r="SGM1" s="1279"/>
      <c r="SGN1" s="1279"/>
      <c r="SGO1" s="1279"/>
      <c r="SGP1" s="1279"/>
      <c r="SGQ1" s="1279"/>
      <c r="SGR1" s="1279"/>
      <c r="SGS1" s="1279"/>
      <c r="SGT1" s="1279"/>
      <c r="SGU1" s="1279"/>
      <c r="SGV1" s="1279"/>
      <c r="SGW1" s="1279"/>
      <c r="SGX1" s="1279"/>
      <c r="SGY1" s="1279"/>
      <c r="SGZ1" s="1279"/>
      <c r="SHA1" s="1279"/>
      <c r="SHB1" s="1279"/>
      <c r="SHC1" s="1279"/>
      <c r="SHD1" s="1279"/>
      <c r="SHE1" s="1279"/>
      <c r="SHF1" s="1279"/>
      <c r="SHG1" s="1279"/>
      <c r="SHH1" s="1279"/>
      <c r="SHI1" s="1279"/>
      <c r="SHJ1" s="1279"/>
      <c r="SHK1" s="1279"/>
      <c r="SHL1" s="1279"/>
      <c r="SHM1" s="1279"/>
      <c r="SHN1" s="1279"/>
      <c r="SHO1" s="1279"/>
      <c r="SHP1" s="1279"/>
      <c r="SHQ1" s="1279"/>
      <c r="SHR1" s="1279"/>
      <c r="SHS1" s="1279"/>
      <c r="SHT1" s="1279"/>
      <c r="SHU1" s="1279"/>
      <c r="SHV1" s="1279"/>
      <c r="SHW1" s="1279"/>
      <c r="SHX1" s="1279"/>
      <c r="SHY1" s="1279"/>
      <c r="SHZ1" s="1279"/>
      <c r="SIA1" s="1279"/>
      <c r="SIB1" s="1279"/>
      <c r="SIC1" s="1279"/>
      <c r="SID1" s="1279"/>
      <c r="SIE1" s="1279"/>
      <c r="SIF1" s="1279"/>
      <c r="SIG1" s="1279"/>
      <c r="SIH1" s="1279"/>
      <c r="SII1" s="1279"/>
      <c r="SIJ1" s="1279"/>
      <c r="SIK1" s="1279"/>
      <c r="SIL1" s="1279"/>
      <c r="SIM1" s="1279"/>
      <c r="SIN1" s="1279"/>
      <c r="SIO1" s="1279"/>
      <c r="SIP1" s="1279"/>
      <c r="SIQ1" s="1279"/>
      <c r="SIR1" s="1279"/>
      <c r="SIS1" s="1279"/>
      <c r="SIT1" s="1279"/>
      <c r="SIU1" s="1279"/>
      <c r="SIV1" s="1279"/>
      <c r="SIW1" s="1279"/>
      <c r="SIX1" s="1279"/>
      <c r="SIY1" s="1279"/>
      <c r="SIZ1" s="1279"/>
      <c r="SJA1" s="1279"/>
      <c r="SJB1" s="1279"/>
      <c r="SJC1" s="1279"/>
      <c r="SJD1" s="1279"/>
      <c r="SJE1" s="1279"/>
      <c r="SJF1" s="1279"/>
      <c r="SJG1" s="1279"/>
      <c r="SJH1" s="1279"/>
      <c r="SJI1" s="1279"/>
      <c r="SJJ1" s="1279"/>
      <c r="SJK1" s="1279"/>
      <c r="SJL1" s="1279"/>
      <c r="SJM1" s="1279"/>
      <c r="SJN1" s="1279"/>
      <c r="SJO1" s="1279"/>
      <c r="SJP1" s="1279"/>
      <c r="SJQ1" s="1279"/>
      <c r="SJR1" s="1279"/>
      <c r="SJS1" s="1279"/>
      <c r="SJT1" s="1279"/>
      <c r="SJU1" s="1279"/>
      <c r="SJV1" s="1279"/>
      <c r="SJW1" s="1279"/>
      <c r="SJX1" s="1279"/>
      <c r="SJY1" s="1279"/>
      <c r="SJZ1" s="1279"/>
      <c r="SKA1" s="1279"/>
      <c r="SKB1" s="1279"/>
      <c r="SKC1" s="1279"/>
      <c r="SKD1" s="1279"/>
      <c r="SKE1" s="1279"/>
      <c r="SKF1" s="1279"/>
      <c r="SKG1" s="1279"/>
      <c r="SKH1" s="1279"/>
      <c r="SKI1" s="1279"/>
      <c r="SKJ1" s="1279"/>
      <c r="SKK1" s="1279"/>
      <c r="SKL1" s="1279"/>
      <c r="SKM1" s="1279"/>
      <c r="SKN1" s="1279"/>
      <c r="SKO1" s="1279"/>
      <c r="SKP1" s="1279"/>
      <c r="SKQ1" s="1279"/>
      <c r="SKR1" s="1279"/>
      <c r="SKS1" s="1279"/>
      <c r="SKT1" s="1279"/>
      <c r="SKU1" s="1279"/>
      <c r="SKV1" s="1279"/>
      <c r="SKW1" s="1279"/>
      <c r="SKX1" s="1279"/>
      <c r="SKY1" s="1279"/>
      <c r="SKZ1" s="1279"/>
      <c r="SLA1" s="1279"/>
      <c r="SLB1" s="1279"/>
      <c r="SLC1" s="1279"/>
      <c r="SLD1" s="1279"/>
      <c r="SLE1" s="1279"/>
      <c r="SLF1" s="1279"/>
      <c r="SLG1" s="1279"/>
      <c r="SLH1" s="1279"/>
      <c r="SLI1" s="1279"/>
      <c r="SLJ1" s="1279"/>
      <c r="SLK1" s="1279"/>
      <c r="SLL1" s="1279"/>
      <c r="SLM1" s="1279"/>
      <c r="SLN1" s="1279"/>
      <c r="SLO1" s="1279"/>
      <c r="SLP1" s="1279"/>
      <c r="SLQ1" s="1279"/>
      <c r="SLR1" s="1279"/>
      <c r="SLS1" s="1279"/>
      <c r="SLT1" s="1279"/>
      <c r="SLU1" s="1279"/>
      <c r="SLV1" s="1279"/>
      <c r="SLW1" s="1279"/>
      <c r="SLX1" s="1279"/>
      <c r="SLY1" s="1279"/>
      <c r="SLZ1" s="1279"/>
      <c r="SMA1" s="1279"/>
      <c r="SMB1" s="1279"/>
      <c r="SMC1" s="1279"/>
      <c r="SMD1" s="1279"/>
      <c r="SME1" s="1279"/>
      <c r="SMF1" s="1279"/>
      <c r="SMG1" s="1279"/>
      <c r="SMH1" s="1279"/>
      <c r="SMI1" s="1279"/>
      <c r="SMJ1" s="1279"/>
      <c r="SMK1" s="1279"/>
      <c r="SML1" s="1279"/>
      <c r="SMM1" s="1279"/>
      <c r="SMN1" s="1279"/>
      <c r="SMO1" s="1279"/>
      <c r="SMP1" s="1279"/>
      <c r="SMQ1" s="1279"/>
      <c r="SMR1" s="1279"/>
      <c r="SMS1" s="1279"/>
      <c r="SMT1" s="1279"/>
      <c r="SMU1" s="1279"/>
      <c r="SMV1" s="1279"/>
      <c r="SMW1" s="1279"/>
      <c r="SMX1" s="1279"/>
      <c r="SMY1" s="1279"/>
      <c r="SMZ1" s="1279"/>
      <c r="SNA1" s="1279"/>
      <c r="SNB1" s="1279"/>
      <c r="SNC1" s="1279"/>
      <c r="SND1" s="1279"/>
      <c r="SNE1" s="1279"/>
      <c r="SNF1" s="1279"/>
      <c r="SNG1" s="1279"/>
      <c r="SNH1" s="1279"/>
      <c r="SNI1" s="1279"/>
      <c r="SNJ1" s="1279"/>
      <c r="SNK1" s="1279"/>
      <c r="SNL1" s="1279"/>
      <c r="SNM1" s="1279"/>
      <c r="SNN1" s="1279"/>
      <c r="SNO1" s="1279"/>
      <c r="SNP1" s="1279"/>
      <c r="SNQ1" s="1279"/>
      <c r="SNR1" s="1279"/>
      <c r="SNS1" s="1279"/>
      <c r="SNT1" s="1279"/>
      <c r="SNU1" s="1279"/>
      <c r="SNV1" s="1279"/>
      <c r="SNW1" s="1279"/>
      <c r="SNX1" s="1279"/>
      <c r="SNY1" s="1279"/>
      <c r="SNZ1" s="1279"/>
      <c r="SOA1" s="1279"/>
      <c r="SOB1" s="1279"/>
      <c r="SOC1" s="1279"/>
      <c r="SOD1" s="1279"/>
      <c r="SOE1" s="1279"/>
      <c r="SOF1" s="1279"/>
      <c r="SOG1" s="1279"/>
      <c r="SOH1" s="1279"/>
      <c r="SOI1" s="1279"/>
      <c r="SOJ1" s="1279"/>
      <c r="SOK1" s="1279"/>
      <c r="SOL1" s="1279"/>
      <c r="SOM1" s="1279"/>
      <c r="SON1" s="1279"/>
      <c r="SOO1" s="1279"/>
      <c r="SOP1" s="1279"/>
      <c r="SOQ1" s="1279"/>
      <c r="SOR1" s="1279"/>
      <c r="SOS1" s="1279"/>
      <c r="SOT1" s="1279"/>
      <c r="SOU1" s="1279"/>
      <c r="SOV1" s="1279"/>
      <c r="SOW1" s="1279"/>
      <c r="SOX1" s="1279"/>
      <c r="SOY1" s="1279"/>
      <c r="SOZ1" s="1279"/>
      <c r="SPA1" s="1279"/>
      <c r="SPB1" s="1279"/>
      <c r="SPC1" s="1279"/>
      <c r="SPD1" s="1279"/>
      <c r="SPE1" s="1279"/>
      <c r="SPF1" s="1279"/>
      <c r="SPG1" s="1279"/>
      <c r="SPH1" s="1279"/>
      <c r="SPI1" s="1279"/>
      <c r="SPJ1" s="1279"/>
      <c r="SPK1" s="1279"/>
      <c r="SPL1" s="1279"/>
      <c r="SPM1" s="1279"/>
      <c r="SPN1" s="1279"/>
      <c r="SPO1" s="1279"/>
      <c r="SPP1" s="1279"/>
      <c r="SPQ1" s="1279"/>
      <c r="SPR1" s="1279"/>
      <c r="SPS1" s="1279"/>
      <c r="SPT1" s="1279"/>
      <c r="SPU1" s="1279"/>
      <c r="SPV1" s="1279"/>
      <c r="SPW1" s="1279"/>
      <c r="SPX1" s="1279"/>
      <c r="SPY1" s="1279"/>
      <c r="SPZ1" s="1279"/>
      <c r="SQA1" s="1279"/>
      <c r="SQB1" s="1279"/>
      <c r="SQC1" s="1279"/>
      <c r="SQD1" s="1279"/>
      <c r="SQE1" s="1279"/>
      <c r="SQF1" s="1279"/>
      <c r="SQG1" s="1279"/>
      <c r="SQH1" s="1279"/>
      <c r="SQI1" s="1279"/>
      <c r="SQJ1" s="1279"/>
      <c r="SQK1" s="1279"/>
      <c r="SQL1" s="1279"/>
      <c r="SQM1" s="1279"/>
      <c r="SQN1" s="1279"/>
      <c r="SQO1" s="1279"/>
      <c r="SQP1" s="1279"/>
      <c r="SQQ1" s="1279"/>
      <c r="SQR1" s="1279"/>
      <c r="SQS1" s="1279"/>
      <c r="SQT1" s="1279"/>
      <c r="SQU1" s="1279"/>
      <c r="SQV1" s="1279"/>
      <c r="SQW1" s="1279"/>
      <c r="SQX1" s="1279"/>
      <c r="SQY1" s="1279"/>
      <c r="SQZ1" s="1279"/>
      <c r="SRA1" s="1279"/>
      <c r="SRB1" s="1279"/>
      <c r="SRC1" s="1279"/>
      <c r="SRD1" s="1279"/>
      <c r="SRE1" s="1279"/>
      <c r="SRF1" s="1279"/>
      <c r="SRG1" s="1279"/>
      <c r="SRH1" s="1279"/>
      <c r="SRI1" s="1279"/>
      <c r="SRJ1" s="1279"/>
      <c r="SRK1" s="1279"/>
      <c r="SRL1" s="1279"/>
      <c r="SRM1" s="1279"/>
      <c r="SRN1" s="1279"/>
      <c r="SRO1" s="1279"/>
      <c r="SRP1" s="1279"/>
      <c r="SRQ1" s="1279"/>
      <c r="SRR1" s="1279"/>
      <c r="SRS1" s="1279"/>
      <c r="SRT1" s="1279"/>
      <c r="SRU1" s="1279"/>
      <c r="SRV1" s="1279"/>
      <c r="SRW1" s="1279"/>
      <c r="SRX1" s="1279"/>
      <c r="SRY1" s="1279"/>
      <c r="SRZ1" s="1279"/>
      <c r="SSA1" s="1279"/>
      <c r="SSB1" s="1279"/>
      <c r="SSC1" s="1279"/>
      <c r="SSD1" s="1279"/>
      <c r="SSE1" s="1279"/>
      <c r="SSF1" s="1279"/>
      <c r="SSG1" s="1279"/>
      <c r="SSH1" s="1279"/>
      <c r="SSI1" s="1279"/>
      <c r="SSJ1" s="1279"/>
      <c r="SSK1" s="1279"/>
      <c r="SSL1" s="1279"/>
      <c r="SSM1" s="1279"/>
      <c r="SSN1" s="1279"/>
      <c r="SSO1" s="1279"/>
      <c r="SSP1" s="1279"/>
      <c r="SSQ1" s="1279"/>
      <c r="SSR1" s="1279"/>
      <c r="SSS1" s="1279"/>
      <c r="SST1" s="1279"/>
      <c r="SSU1" s="1279"/>
      <c r="SSV1" s="1279"/>
      <c r="SSW1" s="1279"/>
      <c r="SSX1" s="1279"/>
      <c r="SSY1" s="1279"/>
      <c r="SSZ1" s="1279"/>
      <c r="STA1" s="1279"/>
      <c r="STB1" s="1279"/>
      <c r="STC1" s="1279"/>
      <c r="STD1" s="1279"/>
      <c r="STE1" s="1279"/>
      <c r="STF1" s="1279"/>
      <c r="STG1" s="1279"/>
      <c r="STH1" s="1279"/>
      <c r="STI1" s="1279"/>
      <c r="STJ1" s="1279"/>
      <c r="STK1" s="1279"/>
      <c r="STL1" s="1279"/>
      <c r="STM1" s="1279"/>
      <c r="STN1" s="1279"/>
      <c r="STO1" s="1279"/>
      <c r="STP1" s="1279"/>
      <c r="STQ1" s="1279"/>
      <c r="STR1" s="1279"/>
      <c r="STS1" s="1279"/>
      <c r="STT1" s="1279"/>
      <c r="STU1" s="1279"/>
      <c r="STV1" s="1279"/>
      <c r="STW1" s="1279"/>
      <c r="STX1" s="1279"/>
      <c r="STY1" s="1279"/>
      <c r="STZ1" s="1279"/>
      <c r="SUA1" s="1279"/>
      <c r="SUB1" s="1279"/>
      <c r="SUC1" s="1279"/>
      <c r="SUD1" s="1279"/>
      <c r="SUE1" s="1279"/>
      <c r="SUF1" s="1279"/>
      <c r="SUG1" s="1279"/>
      <c r="SUH1" s="1279"/>
      <c r="SUI1" s="1279"/>
      <c r="SUJ1" s="1279"/>
      <c r="SUK1" s="1279"/>
      <c r="SUL1" s="1279"/>
      <c r="SUM1" s="1279"/>
      <c r="SUN1" s="1279"/>
      <c r="SUO1" s="1279"/>
      <c r="SUP1" s="1279"/>
      <c r="SUQ1" s="1279"/>
      <c r="SUR1" s="1279"/>
      <c r="SUS1" s="1279"/>
      <c r="SUT1" s="1279"/>
      <c r="SUU1" s="1279"/>
      <c r="SUV1" s="1279"/>
      <c r="SUW1" s="1279"/>
      <c r="SUX1" s="1279"/>
      <c r="SUY1" s="1279"/>
      <c r="SUZ1" s="1279"/>
      <c r="SVA1" s="1279"/>
      <c r="SVB1" s="1279"/>
      <c r="SVC1" s="1279"/>
      <c r="SVD1" s="1279"/>
      <c r="SVE1" s="1279"/>
      <c r="SVF1" s="1279"/>
      <c r="SVG1" s="1279"/>
      <c r="SVH1" s="1279"/>
      <c r="SVI1" s="1279"/>
      <c r="SVJ1" s="1279"/>
      <c r="SVK1" s="1279"/>
      <c r="SVL1" s="1279"/>
      <c r="SVM1" s="1279"/>
      <c r="SVN1" s="1279"/>
      <c r="SVO1" s="1279"/>
      <c r="SVP1" s="1279"/>
      <c r="SVQ1" s="1279"/>
      <c r="SVR1" s="1279"/>
      <c r="SVS1" s="1279"/>
      <c r="SVT1" s="1279"/>
      <c r="SVU1" s="1279"/>
      <c r="SVV1" s="1279"/>
      <c r="SVW1" s="1279"/>
      <c r="SVX1" s="1279"/>
      <c r="SVY1" s="1279"/>
      <c r="SVZ1" s="1279"/>
      <c r="SWA1" s="1279"/>
      <c r="SWB1" s="1279"/>
      <c r="SWC1" s="1279"/>
      <c r="SWD1" s="1279"/>
      <c r="SWE1" s="1279"/>
      <c r="SWF1" s="1279"/>
      <c r="SWG1" s="1279"/>
      <c r="SWH1" s="1279"/>
      <c r="SWI1" s="1279"/>
      <c r="SWJ1" s="1279"/>
      <c r="SWK1" s="1279"/>
      <c r="SWL1" s="1279"/>
      <c r="SWM1" s="1279"/>
      <c r="SWN1" s="1279"/>
      <c r="SWO1" s="1279"/>
      <c r="SWP1" s="1279"/>
      <c r="SWQ1" s="1279"/>
      <c r="SWR1" s="1279"/>
      <c r="SWS1" s="1279"/>
      <c r="SWT1" s="1279"/>
      <c r="SWU1" s="1279"/>
      <c r="SWV1" s="1279"/>
      <c r="SWW1" s="1279"/>
      <c r="SWX1" s="1279"/>
      <c r="SWY1" s="1279"/>
      <c r="SWZ1" s="1279"/>
      <c r="SXA1" s="1279"/>
      <c r="SXB1" s="1279"/>
      <c r="SXC1" s="1279"/>
      <c r="SXD1" s="1279"/>
      <c r="SXE1" s="1279"/>
      <c r="SXF1" s="1279"/>
      <c r="SXG1" s="1279"/>
      <c r="SXH1" s="1279"/>
      <c r="SXI1" s="1279"/>
      <c r="SXJ1" s="1279"/>
      <c r="SXK1" s="1279"/>
      <c r="SXL1" s="1279"/>
      <c r="SXM1" s="1279"/>
      <c r="SXN1" s="1279"/>
      <c r="SXO1" s="1279"/>
      <c r="SXP1" s="1279"/>
      <c r="SXQ1" s="1279"/>
      <c r="SXR1" s="1279"/>
      <c r="SXS1" s="1279"/>
      <c r="SXT1" s="1279"/>
      <c r="SXU1" s="1279"/>
      <c r="SXV1" s="1279"/>
      <c r="SXW1" s="1279"/>
      <c r="SXX1" s="1279"/>
      <c r="SXY1" s="1279"/>
      <c r="SXZ1" s="1279"/>
      <c r="SYA1" s="1279"/>
      <c r="SYB1" s="1279"/>
      <c r="SYC1" s="1279"/>
      <c r="SYD1" s="1279"/>
      <c r="SYE1" s="1279"/>
      <c r="SYF1" s="1279"/>
      <c r="SYG1" s="1279"/>
      <c r="SYH1" s="1279"/>
      <c r="SYI1" s="1279"/>
      <c r="SYJ1" s="1279"/>
      <c r="SYK1" s="1279"/>
      <c r="SYL1" s="1279"/>
      <c r="SYM1" s="1279"/>
      <c r="SYN1" s="1279"/>
      <c r="SYO1" s="1279"/>
      <c r="SYP1" s="1279"/>
      <c r="SYQ1" s="1279"/>
      <c r="SYR1" s="1279"/>
      <c r="SYS1" s="1279"/>
      <c r="SYT1" s="1279"/>
      <c r="SYU1" s="1279"/>
      <c r="SYV1" s="1279"/>
      <c r="SYW1" s="1279"/>
      <c r="SYX1" s="1279"/>
      <c r="SYY1" s="1279"/>
      <c r="SYZ1" s="1279"/>
      <c r="SZA1" s="1279"/>
      <c r="SZB1" s="1279"/>
      <c r="SZC1" s="1279"/>
      <c r="SZD1" s="1279"/>
      <c r="SZE1" s="1279"/>
      <c r="SZF1" s="1279"/>
      <c r="SZG1" s="1279"/>
      <c r="SZH1" s="1279"/>
      <c r="SZI1" s="1279"/>
      <c r="SZJ1" s="1279"/>
      <c r="SZK1" s="1279"/>
      <c r="SZL1" s="1279"/>
      <c r="SZM1" s="1279"/>
      <c r="SZN1" s="1279"/>
      <c r="SZO1" s="1279"/>
      <c r="SZP1" s="1279"/>
      <c r="SZQ1" s="1279"/>
      <c r="SZR1" s="1279"/>
      <c r="SZS1" s="1279"/>
      <c r="SZT1" s="1279"/>
      <c r="SZU1" s="1279"/>
      <c r="SZV1" s="1279"/>
      <c r="SZW1" s="1279"/>
      <c r="SZX1" s="1279"/>
      <c r="SZY1" s="1279"/>
      <c r="SZZ1" s="1279"/>
      <c r="TAA1" s="1279"/>
      <c r="TAB1" s="1279"/>
      <c r="TAC1" s="1279"/>
      <c r="TAD1" s="1279"/>
      <c r="TAE1" s="1279"/>
      <c r="TAF1" s="1279"/>
      <c r="TAG1" s="1279"/>
      <c r="TAH1" s="1279"/>
      <c r="TAI1" s="1279"/>
      <c r="TAJ1" s="1279"/>
      <c r="TAK1" s="1279"/>
      <c r="TAL1" s="1279"/>
      <c r="TAM1" s="1279"/>
      <c r="TAN1" s="1279"/>
      <c r="TAO1" s="1279"/>
      <c r="TAP1" s="1279"/>
      <c r="TAQ1" s="1279"/>
      <c r="TAR1" s="1279"/>
      <c r="TAS1" s="1279"/>
      <c r="TAT1" s="1279"/>
      <c r="TAU1" s="1279"/>
      <c r="TAV1" s="1279"/>
      <c r="TAW1" s="1279"/>
      <c r="TAX1" s="1279"/>
      <c r="TAY1" s="1279"/>
      <c r="TAZ1" s="1279"/>
      <c r="TBA1" s="1279"/>
      <c r="TBB1" s="1279"/>
      <c r="TBC1" s="1279"/>
      <c r="TBD1" s="1279"/>
      <c r="TBE1" s="1279"/>
      <c r="TBF1" s="1279"/>
      <c r="TBG1" s="1279"/>
      <c r="TBH1" s="1279"/>
      <c r="TBI1" s="1279"/>
      <c r="TBJ1" s="1279"/>
      <c r="TBK1" s="1279"/>
      <c r="TBL1" s="1279"/>
      <c r="TBM1" s="1279"/>
      <c r="TBN1" s="1279"/>
      <c r="TBO1" s="1279"/>
      <c r="TBP1" s="1279"/>
      <c r="TBQ1" s="1279"/>
      <c r="TBR1" s="1279"/>
      <c r="TBS1" s="1279"/>
      <c r="TBT1" s="1279"/>
      <c r="TBU1" s="1279"/>
      <c r="TBV1" s="1279"/>
      <c r="TBW1" s="1279"/>
      <c r="TBX1" s="1279"/>
      <c r="TBY1" s="1279"/>
      <c r="TBZ1" s="1279"/>
      <c r="TCA1" s="1279"/>
      <c r="TCB1" s="1279"/>
      <c r="TCC1" s="1279"/>
      <c r="TCD1" s="1279"/>
      <c r="TCE1" s="1279"/>
      <c r="TCF1" s="1279"/>
      <c r="TCG1" s="1279"/>
      <c r="TCH1" s="1279"/>
      <c r="TCI1" s="1279"/>
      <c r="TCJ1" s="1279"/>
      <c r="TCK1" s="1279"/>
      <c r="TCL1" s="1279"/>
      <c r="TCM1" s="1279"/>
      <c r="TCN1" s="1279"/>
      <c r="TCO1" s="1279"/>
      <c r="TCP1" s="1279"/>
      <c r="TCQ1" s="1279"/>
      <c r="TCR1" s="1279"/>
      <c r="TCS1" s="1279"/>
      <c r="TCT1" s="1279"/>
      <c r="TCU1" s="1279"/>
      <c r="TCV1" s="1279"/>
      <c r="TCW1" s="1279"/>
      <c r="TCX1" s="1279"/>
      <c r="TCY1" s="1279"/>
      <c r="TCZ1" s="1279"/>
      <c r="TDA1" s="1279"/>
      <c r="TDB1" s="1279"/>
      <c r="TDC1" s="1279"/>
      <c r="TDD1" s="1279"/>
      <c r="TDE1" s="1279"/>
      <c r="TDF1" s="1279"/>
      <c r="TDG1" s="1279"/>
      <c r="TDH1" s="1279"/>
      <c r="TDI1" s="1279"/>
      <c r="TDJ1" s="1279"/>
      <c r="TDK1" s="1279"/>
      <c r="TDL1" s="1279"/>
      <c r="TDM1" s="1279"/>
      <c r="TDN1" s="1279"/>
      <c r="TDO1" s="1279"/>
      <c r="TDP1" s="1279"/>
      <c r="TDQ1" s="1279"/>
      <c r="TDR1" s="1279"/>
      <c r="TDS1" s="1279"/>
      <c r="TDT1" s="1279"/>
      <c r="TDU1" s="1279"/>
      <c r="TDV1" s="1279"/>
      <c r="TDW1" s="1279"/>
      <c r="TDX1" s="1279"/>
      <c r="TDY1" s="1279"/>
      <c r="TDZ1" s="1279"/>
      <c r="TEA1" s="1279"/>
      <c r="TEB1" s="1279"/>
      <c r="TEC1" s="1279"/>
      <c r="TED1" s="1279"/>
      <c r="TEE1" s="1279"/>
      <c r="TEF1" s="1279"/>
      <c r="TEG1" s="1279"/>
      <c r="TEH1" s="1279"/>
      <c r="TEI1" s="1279"/>
      <c r="TEJ1" s="1279"/>
      <c r="TEK1" s="1279"/>
      <c r="TEL1" s="1279"/>
      <c r="TEM1" s="1279"/>
      <c r="TEN1" s="1279"/>
      <c r="TEO1" s="1279"/>
      <c r="TEP1" s="1279"/>
      <c r="TEQ1" s="1279"/>
      <c r="TER1" s="1279"/>
      <c r="TES1" s="1279"/>
      <c r="TET1" s="1279"/>
      <c r="TEU1" s="1279"/>
      <c r="TEV1" s="1279"/>
      <c r="TEW1" s="1279"/>
      <c r="TEX1" s="1279"/>
      <c r="TEY1" s="1279"/>
      <c r="TEZ1" s="1279"/>
      <c r="TFA1" s="1279"/>
      <c r="TFB1" s="1279"/>
      <c r="TFC1" s="1279"/>
      <c r="TFD1" s="1279"/>
      <c r="TFE1" s="1279"/>
      <c r="TFF1" s="1279"/>
      <c r="TFG1" s="1279"/>
      <c r="TFH1" s="1279"/>
      <c r="TFI1" s="1279"/>
      <c r="TFJ1" s="1279"/>
      <c r="TFK1" s="1279"/>
      <c r="TFL1" s="1279"/>
      <c r="TFM1" s="1279"/>
      <c r="TFN1" s="1279"/>
      <c r="TFO1" s="1279"/>
      <c r="TFP1" s="1279"/>
      <c r="TFQ1" s="1279"/>
      <c r="TFR1" s="1279"/>
      <c r="TFS1" s="1279"/>
      <c r="TFT1" s="1279"/>
      <c r="TFU1" s="1279"/>
      <c r="TFV1" s="1279"/>
      <c r="TFW1" s="1279"/>
      <c r="TFX1" s="1279"/>
      <c r="TFY1" s="1279"/>
      <c r="TFZ1" s="1279"/>
      <c r="TGA1" s="1279"/>
      <c r="TGB1" s="1279"/>
      <c r="TGC1" s="1279"/>
      <c r="TGD1" s="1279"/>
      <c r="TGE1" s="1279"/>
      <c r="TGF1" s="1279"/>
      <c r="TGG1" s="1279"/>
      <c r="TGH1" s="1279"/>
      <c r="TGI1" s="1279"/>
      <c r="TGJ1" s="1279"/>
      <c r="TGK1" s="1279"/>
      <c r="TGL1" s="1279"/>
      <c r="TGM1" s="1279"/>
      <c r="TGN1" s="1279"/>
      <c r="TGO1" s="1279"/>
      <c r="TGP1" s="1279"/>
      <c r="TGQ1" s="1279"/>
      <c r="TGR1" s="1279"/>
      <c r="TGS1" s="1279"/>
      <c r="TGT1" s="1279"/>
      <c r="TGU1" s="1279"/>
      <c r="TGV1" s="1279"/>
      <c r="TGW1" s="1279"/>
      <c r="TGX1" s="1279"/>
      <c r="TGY1" s="1279"/>
      <c r="TGZ1" s="1279"/>
      <c r="THA1" s="1279"/>
      <c r="THB1" s="1279"/>
      <c r="THC1" s="1279"/>
      <c r="THD1" s="1279"/>
      <c r="THE1" s="1279"/>
      <c r="THF1" s="1279"/>
      <c r="THG1" s="1279"/>
      <c r="THH1" s="1279"/>
      <c r="THI1" s="1279"/>
      <c r="THJ1" s="1279"/>
      <c r="THK1" s="1279"/>
      <c r="THL1" s="1279"/>
      <c r="THM1" s="1279"/>
      <c r="THN1" s="1279"/>
      <c r="THO1" s="1279"/>
      <c r="THP1" s="1279"/>
      <c r="THQ1" s="1279"/>
      <c r="THR1" s="1279"/>
      <c r="THS1" s="1279"/>
      <c r="THT1" s="1279"/>
      <c r="THU1" s="1279"/>
      <c r="THV1" s="1279"/>
      <c r="THW1" s="1279"/>
      <c r="THX1" s="1279"/>
      <c r="THY1" s="1279"/>
      <c r="THZ1" s="1279"/>
      <c r="TIA1" s="1279"/>
      <c r="TIB1" s="1279"/>
      <c r="TIC1" s="1279"/>
      <c r="TID1" s="1279"/>
      <c r="TIE1" s="1279"/>
      <c r="TIF1" s="1279"/>
      <c r="TIG1" s="1279"/>
      <c r="TIH1" s="1279"/>
      <c r="TII1" s="1279"/>
      <c r="TIJ1" s="1279"/>
      <c r="TIK1" s="1279"/>
      <c r="TIL1" s="1279"/>
      <c r="TIM1" s="1279"/>
      <c r="TIN1" s="1279"/>
      <c r="TIO1" s="1279"/>
      <c r="TIP1" s="1279"/>
      <c r="TIQ1" s="1279"/>
      <c r="TIR1" s="1279"/>
      <c r="TIS1" s="1279"/>
      <c r="TIT1" s="1279"/>
      <c r="TIU1" s="1279"/>
      <c r="TIV1" s="1279"/>
      <c r="TIW1" s="1279"/>
      <c r="TIX1" s="1279"/>
      <c r="TIY1" s="1279"/>
      <c r="TIZ1" s="1279"/>
      <c r="TJA1" s="1279"/>
      <c r="TJB1" s="1279"/>
      <c r="TJC1" s="1279"/>
      <c r="TJD1" s="1279"/>
      <c r="TJE1" s="1279"/>
      <c r="TJF1" s="1279"/>
      <c r="TJG1" s="1279"/>
      <c r="TJH1" s="1279"/>
      <c r="TJI1" s="1279"/>
      <c r="TJJ1" s="1279"/>
      <c r="TJK1" s="1279"/>
      <c r="TJL1" s="1279"/>
      <c r="TJM1" s="1279"/>
      <c r="TJN1" s="1279"/>
      <c r="TJO1" s="1279"/>
      <c r="TJP1" s="1279"/>
      <c r="TJQ1" s="1279"/>
      <c r="TJR1" s="1279"/>
      <c r="TJS1" s="1279"/>
      <c r="TJT1" s="1279"/>
      <c r="TJU1" s="1279"/>
      <c r="TJV1" s="1279"/>
      <c r="TJW1" s="1279"/>
      <c r="TJX1" s="1279"/>
      <c r="TJY1" s="1279"/>
      <c r="TJZ1" s="1279"/>
      <c r="TKA1" s="1279"/>
      <c r="TKB1" s="1279"/>
      <c r="TKC1" s="1279"/>
      <c r="TKD1" s="1279"/>
      <c r="TKE1" s="1279"/>
      <c r="TKF1" s="1279"/>
      <c r="TKG1" s="1279"/>
      <c r="TKH1" s="1279"/>
      <c r="TKI1" s="1279"/>
      <c r="TKJ1" s="1279"/>
      <c r="TKK1" s="1279"/>
      <c r="TKL1" s="1279"/>
      <c r="TKM1" s="1279"/>
      <c r="TKN1" s="1279"/>
      <c r="TKO1" s="1279"/>
      <c r="TKP1" s="1279"/>
      <c r="TKQ1" s="1279"/>
      <c r="TKR1" s="1279"/>
      <c r="TKS1" s="1279"/>
      <c r="TKT1" s="1279"/>
      <c r="TKU1" s="1279"/>
      <c r="TKV1" s="1279"/>
      <c r="TKW1" s="1279"/>
      <c r="TKX1" s="1279"/>
      <c r="TKY1" s="1279"/>
      <c r="TKZ1" s="1279"/>
      <c r="TLA1" s="1279"/>
      <c r="TLB1" s="1279"/>
      <c r="TLC1" s="1279"/>
      <c r="TLD1" s="1279"/>
      <c r="TLE1" s="1279"/>
      <c r="TLF1" s="1279"/>
      <c r="TLG1" s="1279"/>
      <c r="TLH1" s="1279"/>
      <c r="TLI1" s="1279"/>
      <c r="TLJ1" s="1279"/>
      <c r="TLK1" s="1279"/>
      <c r="TLL1" s="1279"/>
      <c r="TLM1" s="1279"/>
      <c r="TLN1" s="1279"/>
      <c r="TLO1" s="1279"/>
      <c r="TLP1" s="1279"/>
      <c r="TLQ1" s="1279"/>
      <c r="TLR1" s="1279"/>
      <c r="TLS1" s="1279"/>
      <c r="TLT1" s="1279"/>
      <c r="TLU1" s="1279"/>
      <c r="TLV1" s="1279"/>
      <c r="TLW1" s="1279"/>
      <c r="TLX1" s="1279"/>
      <c r="TLY1" s="1279"/>
      <c r="TLZ1" s="1279"/>
      <c r="TMA1" s="1279"/>
      <c r="TMB1" s="1279"/>
      <c r="TMC1" s="1279"/>
      <c r="TMD1" s="1279"/>
      <c r="TME1" s="1279"/>
      <c r="TMF1" s="1279"/>
      <c r="TMG1" s="1279"/>
      <c r="TMH1" s="1279"/>
      <c r="TMI1" s="1279"/>
      <c r="TMJ1" s="1279"/>
      <c r="TMK1" s="1279"/>
      <c r="TML1" s="1279"/>
      <c r="TMM1" s="1279"/>
      <c r="TMN1" s="1279"/>
      <c r="TMO1" s="1279"/>
      <c r="TMP1" s="1279"/>
      <c r="TMQ1" s="1279"/>
      <c r="TMR1" s="1279"/>
      <c r="TMS1" s="1279"/>
      <c r="TMT1" s="1279"/>
      <c r="TMU1" s="1279"/>
      <c r="TMV1" s="1279"/>
      <c r="TMW1" s="1279"/>
      <c r="TMX1" s="1279"/>
      <c r="TMY1" s="1279"/>
      <c r="TMZ1" s="1279"/>
      <c r="TNA1" s="1279"/>
      <c r="TNB1" s="1279"/>
      <c r="TNC1" s="1279"/>
      <c r="TND1" s="1279"/>
      <c r="TNE1" s="1279"/>
      <c r="TNF1" s="1279"/>
      <c r="TNG1" s="1279"/>
      <c r="TNH1" s="1279"/>
      <c r="TNI1" s="1279"/>
      <c r="TNJ1" s="1279"/>
      <c r="TNK1" s="1279"/>
      <c r="TNL1" s="1279"/>
      <c r="TNM1" s="1279"/>
      <c r="TNN1" s="1279"/>
      <c r="TNO1" s="1279"/>
      <c r="TNP1" s="1279"/>
      <c r="TNQ1" s="1279"/>
      <c r="TNR1" s="1279"/>
      <c r="TNS1" s="1279"/>
      <c r="TNT1" s="1279"/>
      <c r="TNU1" s="1279"/>
      <c r="TNV1" s="1279"/>
      <c r="TNW1" s="1279"/>
      <c r="TNX1" s="1279"/>
      <c r="TNY1" s="1279"/>
      <c r="TNZ1" s="1279"/>
      <c r="TOA1" s="1279"/>
      <c r="TOB1" s="1279"/>
      <c r="TOC1" s="1279"/>
      <c r="TOD1" s="1279"/>
      <c r="TOE1" s="1279"/>
      <c r="TOF1" s="1279"/>
      <c r="TOG1" s="1279"/>
      <c r="TOH1" s="1279"/>
      <c r="TOI1" s="1279"/>
      <c r="TOJ1" s="1279"/>
      <c r="TOK1" s="1279"/>
      <c r="TOL1" s="1279"/>
      <c r="TOM1" s="1279"/>
      <c r="TON1" s="1279"/>
      <c r="TOO1" s="1279"/>
      <c r="TOP1" s="1279"/>
      <c r="TOQ1" s="1279"/>
      <c r="TOR1" s="1279"/>
      <c r="TOS1" s="1279"/>
      <c r="TOT1" s="1279"/>
      <c r="TOU1" s="1279"/>
      <c r="TOV1" s="1279"/>
      <c r="TOW1" s="1279"/>
      <c r="TOX1" s="1279"/>
      <c r="TOY1" s="1279"/>
      <c r="TOZ1" s="1279"/>
      <c r="TPA1" s="1279"/>
      <c r="TPB1" s="1279"/>
      <c r="TPC1" s="1279"/>
      <c r="TPD1" s="1279"/>
      <c r="TPE1" s="1279"/>
      <c r="TPF1" s="1279"/>
      <c r="TPG1" s="1279"/>
      <c r="TPH1" s="1279"/>
      <c r="TPI1" s="1279"/>
      <c r="TPJ1" s="1279"/>
      <c r="TPK1" s="1279"/>
      <c r="TPL1" s="1279"/>
      <c r="TPM1" s="1279"/>
      <c r="TPN1" s="1279"/>
      <c r="TPO1" s="1279"/>
      <c r="TPP1" s="1279"/>
      <c r="TPQ1" s="1279"/>
      <c r="TPR1" s="1279"/>
      <c r="TPS1" s="1279"/>
      <c r="TPT1" s="1279"/>
      <c r="TPU1" s="1279"/>
      <c r="TPV1" s="1279"/>
      <c r="TPW1" s="1279"/>
      <c r="TPX1" s="1279"/>
      <c r="TPY1" s="1279"/>
      <c r="TPZ1" s="1279"/>
      <c r="TQA1" s="1279"/>
      <c r="TQB1" s="1279"/>
      <c r="TQC1" s="1279"/>
      <c r="TQD1" s="1279"/>
      <c r="TQE1" s="1279"/>
      <c r="TQF1" s="1279"/>
      <c r="TQG1" s="1279"/>
      <c r="TQH1" s="1279"/>
      <c r="TQI1" s="1279"/>
      <c r="TQJ1" s="1279"/>
      <c r="TQK1" s="1279"/>
      <c r="TQL1" s="1279"/>
      <c r="TQM1" s="1279"/>
      <c r="TQN1" s="1279"/>
      <c r="TQO1" s="1279"/>
      <c r="TQP1" s="1279"/>
      <c r="TQQ1" s="1279"/>
      <c r="TQR1" s="1279"/>
      <c r="TQS1" s="1279"/>
      <c r="TQT1" s="1279"/>
      <c r="TQU1" s="1279"/>
      <c r="TQV1" s="1279"/>
      <c r="TQW1" s="1279"/>
      <c r="TQX1" s="1279"/>
      <c r="TQY1" s="1279"/>
      <c r="TQZ1" s="1279"/>
      <c r="TRA1" s="1279"/>
      <c r="TRB1" s="1279"/>
      <c r="TRC1" s="1279"/>
      <c r="TRD1" s="1279"/>
      <c r="TRE1" s="1279"/>
      <c r="TRF1" s="1279"/>
      <c r="TRG1" s="1279"/>
      <c r="TRH1" s="1279"/>
      <c r="TRI1" s="1279"/>
      <c r="TRJ1" s="1279"/>
      <c r="TRK1" s="1279"/>
      <c r="TRL1" s="1279"/>
      <c r="TRM1" s="1279"/>
      <c r="TRN1" s="1279"/>
      <c r="TRO1" s="1279"/>
      <c r="TRP1" s="1279"/>
      <c r="TRQ1" s="1279"/>
      <c r="TRR1" s="1279"/>
      <c r="TRS1" s="1279"/>
      <c r="TRT1" s="1279"/>
      <c r="TRU1" s="1279"/>
      <c r="TRV1" s="1279"/>
      <c r="TRW1" s="1279"/>
      <c r="TRX1" s="1279"/>
      <c r="TRY1" s="1279"/>
      <c r="TRZ1" s="1279"/>
      <c r="TSA1" s="1279"/>
      <c r="TSB1" s="1279"/>
      <c r="TSC1" s="1279"/>
      <c r="TSD1" s="1279"/>
      <c r="TSE1" s="1279"/>
      <c r="TSF1" s="1279"/>
      <c r="TSG1" s="1279"/>
      <c r="TSH1" s="1279"/>
      <c r="TSI1" s="1279"/>
      <c r="TSJ1" s="1279"/>
      <c r="TSK1" s="1279"/>
      <c r="TSL1" s="1279"/>
      <c r="TSM1" s="1279"/>
      <c r="TSN1" s="1279"/>
      <c r="TSO1" s="1279"/>
      <c r="TSP1" s="1279"/>
      <c r="TSQ1" s="1279"/>
      <c r="TSR1" s="1279"/>
      <c r="TSS1" s="1279"/>
      <c r="TST1" s="1279"/>
      <c r="TSU1" s="1279"/>
      <c r="TSV1" s="1279"/>
      <c r="TSW1" s="1279"/>
      <c r="TSX1" s="1279"/>
      <c r="TSY1" s="1279"/>
      <c r="TSZ1" s="1279"/>
      <c r="TTA1" s="1279"/>
      <c r="TTB1" s="1279"/>
      <c r="TTC1" s="1279"/>
      <c r="TTD1" s="1279"/>
      <c r="TTE1" s="1279"/>
      <c r="TTF1" s="1279"/>
      <c r="TTG1" s="1279"/>
      <c r="TTH1" s="1279"/>
      <c r="TTI1" s="1279"/>
      <c r="TTJ1" s="1279"/>
      <c r="TTK1" s="1279"/>
      <c r="TTL1" s="1279"/>
      <c r="TTM1" s="1279"/>
      <c r="TTN1" s="1279"/>
      <c r="TTO1" s="1279"/>
      <c r="TTP1" s="1279"/>
      <c r="TTQ1" s="1279"/>
      <c r="TTR1" s="1279"/>
      <c r="TTS1" s="1279"/>
      <c r="TTT1" s="1279"/>
      <c r="TTU1" s="1279"/>
      <c r="TTV1" s="1279"/>
      <c r="TTW1" s="1279"/>
      <c r="TTX1" s="1279"/>
      <c r="TTY1" s="1279"/>
      <c r="TTZ1" s="1279"/>
      <c r="TUA1" s="1279"/>
      <c r="TUB1" s="1279"/>
      <c r="TUC1" s="1279"/>
      <c r="TUD1" s="1279"/>
      <c r="TUE1" s="1279"/>
      <c r="TUF1" s="1279"/>
      <c r="TUG1" s="1279"/>
      <c r="TUH1" s="1279"/>
      <c r="TUI1" s="1279"/>
      <c r="TUJ1" s="1279"/>
      <c r="TUK1" s="1279"/>
      <c r="TUL1" s="1279"/>
      <c r="TUM1" s="1279"/>
      <c r="TUN1" s="1279"/>
      <c r="TUO1" s="1279"/>
      <c r="TUP1" s="1279"/>
      <c r="TUQ1" s="1279"/>
      <c r="TUR1" s="1279"/>
      <c r="TUS1" s="1279"/>
      <c r="TUT1" s="1279"/>
      <c r="TUU1" s="1279"/>
      <c r="TUV1" s="1279"/>
      <c r="TUW1" s="1279"/>
      <c r="TUX1" s="1279"/>
      <c r="TUY1" s="1279"/>
      <c r="TUZ1" s="1279"/>
      <c r="TVA1" s="1279"/>
      <c r="TVB1" s="1279"/>
      <c r="TVC1" s="1279"/>
      <c r="TVD1" s="1279"/>
      <c r="TVE1" s="1279"/>
      <c r="TVF1" s="1279"/>
      <c r="TVG1" s="1279"/>
      <c r="TVH1" s="1279"/>
      <c r="TVI1" s="1279"/>
      <c r="TVJ1" s="1279"/>
      <c r="TVK1" s="1279"/>
      <c r="TVL1" s="1279"/>
      <c r="TVM1" s="1279"/>
      <c r="TVN1" s="1279"/>
      <c r="TVO1" s="1279"/>
      <c r="TVP1" s="1279"/>
      <c r="TVQ1" s="1279"/>
      <c r="TVR1" s="1279"/>
      <c r="TVS1" s="1279"/>
      <c r="TVT1" s="1279"/>
      <c r="TVU1" s="1279"/>
      <c r="TVV1" s="1279"/>
      <c r="TVW1" s="1279"/>
      <c r="TVX1" s="1279"/>
      <c r="TVY1" s="1279"/>
      <c r="TVZ1" s="1279"/>
      <c r="TWA1" s="1279"/>
      <c r="TWB1" s="1279"/>
      <c r="TWC1" s="1279"/>
      <c r="TWD1" s="1279"/>
      <c r="TWE1" s="1279"/>
      <c r="TWF1" s="1279"/>
      <c r="TWG1" s="1279"/>
      <c r="TWH1" s="1279"/>
      <c r="TWI1" s="1279"/>
      <c r="TWJ1" s="1279"/>
      <c r="TWK1" s="1279"/>
      <c r="TWL1" s="1279"/>
      <c r="TWM1" s="1279"/>
      <c r="TWN1" s="1279"/>
      <c r="TWO1" s="1279"/>
      <c r="TWP1" s="1279"/>
      <c r="TWQ1" s="1279"/>
      <c r="TWR1" s="1279"/>
      <c r="TWS1" s="1279"/>
      <c r="TWT1" s="1279"/>
      <c r="TWU1" s="1279"/>
      <c r="TWV1" s="1279"/>
      <c r="TWW1" s="1279"/>
      <c r="TWX1" s="1279"/>
      <c r="TWY1" s="1279"/>
      <c r="TWZ1" s="1279"/>
      <c r="TXA1" s="1279"/>
      <c r="TXB1" s="1279"/>
      <c r="TXC1" s="1279"/>
      <c r="TXD1" s="1279"/>
      <c r="TXE1" s="1279"/>
      <c r="TXF1" s="1279"/>
      <c r="TXG1" s="1279"/>
      <c r="TXH1" s="1279"/>
      <c r="TXI1" s="1279"/>
      <c r="TXJ1" s="1279"/>
      <c r="TXK1" s="1279"/>
      <c r="TXL1" s="1279"/>
      <c r="TXM1" s="1279"/>
      <c r="TXN1" s="1279"/>
      <c r="TXO1" s="1279"/>
      <c r="TXP1" s="1279"/>
      <c r="TXQ1" s="1279"/>
      <c r="TXR1" s="1279"/>
      <c r="TXS1" s="1279"/>
      <c r="TXT1" s="1279"/>
      <c r="TXU1" s="1279"/>
      <c r="TXV1" s="1279"/>
      <c r="TXW1" s="1279"/>
      <c r="TXX1" s="1279"/>
      <c r="TXY1" s="1279"/>
      <c r="TXZ1" s="1279"/>
      <c r="TYA1" s="1279"/>
      <c r="TYB1" s="1279"/>
      <c r="TYC1" s="1279"/>
      <c r="TYD1" s="1279"/>
      <c r="TYE1" s="1279"/>
      <c r="TYF1" s="1279"/>
      <c r="TYG1" s="1279"/>
      <c r="TYH1" s="1279"/>
      <c r="TYI1" s="1279"/>
      <c r="TYJ1" s="1279"/>
      <c r="TYK1" s="1279"/>
      <c r="TYL1" s="1279"/>
      <c r="TYM1" s="1279"/>
      <c r="TYN1" s="1279"/>
      <c r="TYO1" s="1279"/>
      <c r="TYP1" s="1279"/>
      <c r="TYQ1" s="1279"/>
      <c r="TYR1" s="1279"/>
      <c r="TYS1" s="1279"/>
      <c r="TYT1" s="1279"/>
      <c r="TYU1" s="1279"/>
      <c r="TYV1" s="1279"/>
      <c r="TYW1" s="1279"/>
      <c r="TYX1" s="1279"/>
      <c r="TYY1" s="1279"/>
      <c r="TYZ1" s="1279"/>
      <c r="TZA1" s="1279"/>
      <c r="TZB1" s="1279"/>
      <c r="TZC1" s="1279"/>
      <c r="TZD1" s="1279"/>
      <c r="TZE1" s="1279"/>
      <c r="TZF1" s="1279"/>
      <c r="TZG1" s="1279"/>
      <c r="TZH1" s="1279"/>
      <c r="TZI1" s="1279"/>
      <c r="TZJ1" s="1279"/>
      <c r="TZK1" s="1279"/>
      <c r="TZL1" s="1279"/>
      <c r="TZM1" s="1279"/>
      <c r="TZN1" s="1279"/>
      <c r="TZO1" s="1279"/>
      <c r="TZP1" s="1279"/>
      <c r="TZQ1" s="1279"/>
      <c r="TZR1" s="1279"/>
      <c r="TZS1" s="1279"/>
      <c r="TZT1" s="1279"/>
      <c r="TZU1" s="1279"/>
      <c r="TZV1" s="1279"/>
      <c r="TZW1" s="1279"/>
      <c r="TZX1" s="1279"/>
      <c r="TZY1" s="1279"/>
      <c r="TZZ1" s="1279"/>
      <c r="UAA1" s="1279"/>
      <c r="UAB1" s="1279"/>
      <c r="UAC1" s="1279"/>
      <c r="UAD1" s="1279"/>
      <c r="UAE1" s="1279"/>
      <c r="UAF1" s="1279"/>
      <c r="UAG1" s="1279"/>
      <c r="UAH1" s="1279"/>
      <c r="UAI1" s="1279"/>
      <c r="UAJ1" s="1279"/>
      <c r="UAK1" s="1279"/>
      <c r="UAL1" s="1279"/>
      <c r="UAM1" s="1279"/>
      <c r="UAN1" s="1279"/>
      <c r="UAO1" s="1279"/>
      <c r="UAP1" s="1279"/>
      <c r="UAQ1" s="1279"/>
      <c r="UAR1" s="1279"/>
      <c r="UAS1" s="1279"/>
      <c r="UAT1" s="1279"/>
      <c r="UAU1" s="1279"/>
      <c r="UAV1" s="1279"/>
      <c r="UAW1" s="1279"/>
      <c r="UAX1" s="1279"/>
      <c r="UAY1" s="1279"/>
      <c r="UAZ1" s="1279"/>
      <c r="UBA1" s="1279"/>
      <c r="UBB1" s="1279"/>
      <c r="UBC1" s="1279"/>
      <c r="UBD1" s="1279"/>
      <c r="UBE1" s="1279"/>
      <c r="UBF1" s="1279"/>
      <c r="UBG1" s="1279"/>
      <c r="UBH1" s="1279"/>
      <c r="UBI1" s="1279"/>
      <c r="UBJ1" s="1279"/>
      <c r="UBK1" s="1279"/>
      <c r="UBL1" s="1279"/>
      <c r="UBM1" s="1279"/>
      <c r="UBN1" s="1279"/>
      <c r="UBO1" s="1279"/>
      <c r="UBP1" s="1279"/>
      <c r="UBQ1" s="1279"/>
      <c r="UBR1" s="1279"/>
      <c r="UBS1" s="1279"/>
      <c r="UBT1" s="1279"/>
      <c r="UBU1" s="1279"/>
      <c r="UBV1" s="1279"/>
      <c r="UBW1" s="1279"/>
      <c r="UBX1" s="1279"/>
      <c r="UBY1" s="1279"/>
      <c r="UBZ1" s="1279"/>
      <c r="UCA1" s="1279"/>
      <c r="UCB1" s="1279"/>
      <c r="UCC1" s="1279"/>
      <c r="UCD1" s="1279"/>
      <c r="UCE1" s="1279"/>
      <c r="UCF1" s="1279"/>
      <c r="UCG1" s="1279"/>
      <c r="UCH1" s="1279"/>
      <c r="UCI1" s="1279"/>
      <c r="UCJ1" s="1279"/>
      <c r="UCK1" s="1279"/>
      <c r="UCL1" s="1279"/>
      <c r="UCM1" s="1279"/>
      <c r="UCN1" s="1279"/>
      <c r="UCO1" s="1279"/>
      <c r="UCP1" s="1279"/>
      <c r="UCQ1" s="1279"/>
      <c r="UCR1" s="1279"/>
      <c r="UCS1" s="1279"/>
      <c r="UCT1" s="1279"/>
      <c r="UCU1" s="1279"/>
      <c r="UCV1" s="1279"/>
      <c r="UCW1" s="1279"/>
      <c r="UCX1" s="1279"/>
      <c r="UCY1" s="1279"/>
      <c r="UCZ1" s="1279"/>
      <c r="UDA1" s="1279"/>
      <c r="UDB1" s="1279"/>
      <c r="UDC1" s="1279"/>
      <c r="UDD1" s="1279"/>
      <c r="UDE1" s="1279"/>
      <c r="UDF1" s="1279"/>
      <c r="UDG1" s="1279"/>
      <c r="UDH1" s="1279"/>
      <c r="UDI1" s="1279"/>
      <c r="UDJ1" s="1279"/>
      <c r="UDK1" s="1279"/>
      <c r="UDL1" s="1279"/>
      <c r="UDM1" s="1279"/>
      <c r="UDN1" s="1279"/>
      <c r="UDO1" s="1279"/>
      <c r="UDP1" s="1279"/>
      <c r="UDQ1" s="1279"/>
      <c r="UDR1" s="1279"/>
      <c r="UDS1" s="1279"/>
      <c r="UDT1" s="1279"/>
      <c r="UDU1" s="1279"/>
      <c r="UDV1" s="1279"/>
      <c r="UDW1" s="1279"/>
      <c r="UDX1" s="1279"/>
      <c r="UDY1" s="1279"/>
      <c r="UDZ1" s="1279"/>
      <c r="UEA1" s="1279"/>
      <c r="UEB1" s="1279"/>
      <c r="UEC1" s="1279"/>
      <c r="UED1" s="1279"/>
      <c r="UEE1" s="1279"/>
      <c r="UEF1" s="1279"/>
      <c r="UEG1" s="1279"/>
      <c r="UEH1" s="1279"/>
      <c r="UEI1" s="1279"/>
      <c r="UEJ1" s="1279"/>
      <c r="UEK1" s="1279"/>
      <c r="UEL1" s="1279"/>
      <c r="UEM1" s="1279"/>
      <c r="UEN1" s="1279"/>
      <c r="UEO1" s="1279"/>
      <c r="UEP1" s="1279"/>
      <c r="UEQ1" s="1279"/>
      <c r="UER1" s="1279"/>
      <c r="UES1" s="1279"/>
      <c r="UET1" s="1279"/>
      <c r="UEU1" s="1279"/>
      <c r="UEV1" s="1279"/>
      <c r="UEW1" s="1279"/>
      <c r="UEX1" s="1279"/>
      <c r="UEY1" s="1279"/>
      <c r="UEZ1" s="1279"/>
      <c r="UFA1" s="1279"/>
      <c r="UFB1" s="1279"/>
      <c r="UFC1" s="1279"/>
      <c r="UFD1" s="1279"/>
      <c r="UFE1" s="1279"/>
      <c r="UFF1" s="1279"/>
      <c r="UFG1" s="1279"/>
      <c r="UFH1" s="1279"/>
      <c r="UFI1" s="1279"/>
      <c r="UFJ1" s="1279"/>
      <c r="UFK1" s="1279"/>
      <c r="UFL1" s="1279"/>
      <c r="UFM1" s="1279"/>
      <c r="UFN1" s="1279"/>
      <c r="UFO1" s="1279"/>
      <c r="UFP1" s="1279"/>
      <c r="UFQ1" s="1279"/>
      <c r="UFR1" s="1279"/>
      <c r="UFS1" s="1279"/>
      <c r="UFT1" s="1279"/>
      <c r="UFU1" s="1279"/>
      <c r="UFV1" s="1279"/>
      <c r="UFW1" s="1279"/>
      <c r="UFX1" s="1279"/>
      <c r="UFY1" s="1279"/>
      <c r="UFZ1" s="1279"/>
      <c r="UGA1" s="1279"/>
      <c r="UGB1" s="1279"/>
      <c r="UGC1" s="1279"/>
      <c r="UGD1" s="1279"/>
      <c r="UGE1" s="1279"/>
      <c r="UGF1" s="1279"/>
      <c r="UGG1" s="1279"/>
      <c r="UGH1" s="1279"/>
      <c r="UGI1" s="1279"/>
      <c r="UGJ1" s="1279"/>
      <c r="UGK1" s="1279"/>
      <c r="UGL1" s="1279"/>
      <c r="UGM1" s="1279"/>
      <c r="UGN1" s="1279"/>
      <c r="UGO1" s="1279"/>
      <c r="UGP1" s="1279"/>
      <c r="UGQ1" s="1279"/>
      <c r="UGR1" s="1279"/>
      <c r="UGS1" s="1279"/>
      <c r="UGT1" s="1279"/>
      <c r="UGU1" s="1279"/>
      <c r="UGV1" s="1279"/>
      <c r="UGW1" s="1279"/>
      <c r="UGX1" s="1279"/>
      <c r="UGY1" s="1279"/>
      <c r="UGZ1" s="1279"/>
      <c r="UHA1" s="1279"/>
      <c r="UHB1" s="1279"/>
      <c r="UHC1" s="1279"/>
      <c r="UHD1" s="1279"/>
      <c r="UHE1" s="1279"/>
      <c r="UHF1" s="1279"/>
      <c r="UHG1" s="1279"/>
      <c r="UHH1" s="1279"/>
      <c r="UHI1" s="1279"/>
      <c r="UHJ1" s="1279"/>
      <c r="UHK1" s="1279"/>
      <c r="UHL1" s="1279"/>
      <c r="UHM1" s="1279"/>
      <c r="UHN1" s="1279"/>
      <c r="UHO1" s="1279"/>
      <c r="UHP1" s="1279"/>
      <c r="UHQ1" s="1279"/>
      <c r="UHR1" s="1279"/>
      <c r="UHS1" s="1279"/>
      <c r="UHT1" s="1279"/>
      <c r="UHU1" s="1279"/>
      <c r="UHV1" s="1279"/>
      <c r="UHW1" s="1279"/>
      <c r="UHX1" s="1279"/>
      <c r="UHY1" s="1279"/>
      <c r="UHZ1" s="1279"/>
      <c r="UIA1" s="1279"/>
      <c r="UIB1" s="1279"/>
      <c r="UIC1" s="1279"/>
      <c r="UID1" s="1279"/>
      <c r="UIE1" s="1279"/>
      <c r="UIF1" s="1279"/>
      <c r="UIG1" s="1279"/>
      <c r="UIH1" s="1279"/>
      <c r="UII1" s="1279"/>
      <c r="UIJ1" s="1279"/>
      <c r="UIK1" s="1279"/>
      <c r="UIL1" s="1279"/>
      <c r="UIM1" s="1279"/>
      <c r="UIN1" s="1279"/>
      <c r="UIO1" s="1279"/>
      <c r="UIP1" s="1279"/>
      <c r="UIQ1" s="1279"/>
      <c r="UIR1" s="1279"/>
      <c r="UIS1" s="1279"/>
      <c r="UIT1" s="1279"/>
      <c r="UIU1" s="1279"/>
      <c r="UIV1" s="1279"/>
      <c r="UIW1" s="1279"/>
      <c r="UIX1" s="1279"/>
      <c r="UIY1" s="1279"/>
      <c r="UIZ1" s="1279"/>
      <c r="UJA1" s="1279"/>
      <c r="UJB1" s="1279"/>
      <c r="UJC1" s="1279"/>
      <c r="UJD1" s="1279"/>
      <c r="UJE1" s="1279"/>
      <c r="UJF1" s="1279"/>
      <c r="UJG1" s="1279"/>
      <c r="UJH1" s="1279"/>
      <c r="UJI1" s="1279"/>
      <c r="UJJ1" s="1279"/>
      <c r="UJK1" s="1279"/>
      <c r="UJL1" s="1279"/>
      <c r="UJM1" s="1279"/>
      <c r="UJN1" s="1279"/>
      <c r="UJO1" s="1279"/>
      <c r="UJP1" s="1279"/>
      <c r="UJQ1" s="1279"/>
      <c r="UJR1" s="1279"/>
      <c r="UJS1" s="1279"/>
      <c r="UJT1" s="1279"/>
      <c r="UJU1" s="1279"/>
      <c r="UJV1" s="1279"/>
      <c r="UJW1" s="1279"/>
      <c r="UJX1" s="1279"/>
      <c r="UJY1" s="1279"/>
      <c r="UJZ1" s="1279"/>
      <c r="UKA1" s="1279"/>
      <c r="UKB1" s="1279"/>
      <c r="UKC1" s="1279"/>
      <c r="UKD1" s="1279"/>
      <c r="UKE1" s="1279"/>
      <c r="UKF1" s="1279"/>
      <c r="UKG1" s="1279"/>
      <c r="UKH1" s="1279"/>
      <c r="UKI1" s="1279"/>
      <c r="UKJ1" s="1279"/>
      <c r="UKK1" s="1279"/>
      <c r="UKL1" s="1279"/>
      <c r="UKM1" s="1279"/>
      <c r="UKN1" s="1279"/>
      <c r="UKO1" s="1279"/>
      <c r="UKP1" s="1279"/>
      <c r="UKQ1" s="1279"/>
      <c r="UKR1" s="1279"/>
      <c r="UKS1" s="1279"/>
      <c r="UKT1" s="1279"/>
      <c r="UKU1" s="1279"/>
      <c r="UKV1" s="1279"/>
      <c r="UKW1" s="1279"/>
      <c r="UKX1" s="1279"/>
      <c r="UKY1" s="1279"/>
      <c r="UKZ1" s="1279"/>
      <c r="ULA1" s="1279"/>
      <c r="ULB1" s="1279"/>
      <c r="ULC1" s="1279"/>
      <c r="ULD1" s="1279"/>
      <c r="ULE1" s="1279"/>
      <c r="ULF1" s="1279"/>
      <c r="ULG1" s="1279"/>
      <c r="ULH1" s="1279"/>
      <c r="ULI1" s="1279"/>
      <c r="ULJ1" s="1279"/>
      <c r="ULK1" s="1279"/>
      <c r="ULL1" s="1279"/>
      <c r="ULM1" s="1279"/>
      <c r="ULN1" s="1279"/>
      <c r="ULO1" s="1279"/>
      <c r="ULP1" s="1279"/>
      <c r="ULQ1" s="1279"/>
      <c r="ULR1" s="1279"/>
      <c r="ULS1" s="1279"/>
      <c r="ULT1" s="1279"/>
      <c r="ULU1" s="1279"/>
      <c r="ULV1" s="1279"/>
      <c r="ULW1" s="1279"/>
      <c r="ULX1" s="1279"/>
      <c r="ULY1" s="1279"/>
      <c r="ULZ1" s="1279"/>
      <c r="UMA1" s="1279"/>
      <c r="UMB1" s="1279"/>
      <c r="UMC1" s="1279"/>
      <c r="UMD1" s="1279"/>
      <c r="UME1" s="1279"/>
      <c r="UMF1" s="1279"/>
      <c r="UMG1" s="1279"/>
      <c r="UMH1" s="1279"/>
      <c r="UMI1" s="1279"/>
      <c r="UMJ1" s="1279"/>
      <c r="UMK1" s="1279"/>
      <c r="UML1" s="1279"/>
      <c r="UMM1" s="1279"/>
      <c r="UMN1" s="1279"/>
      <c r="UMO1" s="1279"/>
      <c r="UMP1" s="1279"/>
      <c r="UMQ1" s="1279"/>
      <c r="UMR1" s="1279"/>
      <c r="UMS1" s="1279"/>
      <c r="UMT1" s="1279"/>
      <c r="UMU1" s="1279"/>
      <c r="UMV1" s="1279"/>
      <c r="UMW1" s="1279"/>
      <c r="UMX1" s="1279"/>
      <c r="UMY1" s="1279"/>
      <c r="UMZ1" s="1279"/>
      <c r="UNA1" s="1279"/>
      <c r="UNB1" s="1279"/>
      <c r="UNC1" s="1279"/>
      <c r="UND1" s="1279"/>
      <c r="UNE1" s="1279"/>
      <c r="UNF1" s="1279"/>
      <c r="UNG1" s="1279"/>
      <c r="UNH1" s="1279"/>
      <c r="UNI1" s="1279"/>
      <c r="UNJ1" s="1279"/>
      <c r="UNK1" s="1279"/>
      <c r="UNL1" s="1279"/>
      <c r="UNM1" s="1279"/>
      <c r="UNN1" s="1279"/>
      <c r="UNO1" s="1279"/>
      <c r="UNP1" s="1279"/>
      <c r="UNQ1" s="1279"/>
      <c r="UNR1" s="1279"/>
      <c r="UNS1" s="1279"/>
      <c r="UNT1" s="1279"/>
      <c r="UNU1" s="1279"/>
      <c r="UNV1" s="1279"/>
      <c r="UNW1" s="1279"/>
      <c r="UNX1" s="1279"/>
      <c r="UNY1" s="1279"/>
      <c r="UNZ1" s="1279"/>
      <c r="UOA1" s="1279"/>
      <c r="UOB1" s="1279"/>
      <c r="UOC1" s="1279"/>
      <c r="UOD1" s="1279"/>
      <c r="UOE1" s="1279"/>
      <c r="UOF1" s="1279"/>
      <c r="UOG1" s="1279"/>
      <c r="UOH1" s="1279"/>
      <c r="UOI1" s="1279"/>
      <c r="UOJ1" s="1279"/>
      <c r="UOK1" s="1279"/>
      <c r="UOL1" s="1279"/>
      <c r="UOM1" s="1279"/>
      <c r="UON1" s="1279"/>
      <c r="UOO1" s="1279"/>
      <c r="UOP1" s="1279"/>
      <c r="UOQ1" s="1279"/>
      <c r="UOR1" s="1279"/>
      <c r="UOS1" s="1279"/>
      <c r="UOT1" s="1279"/>
      <c r="UOU1" s="1279"/>
      <c r="UOV1" s="1279"/>
      <c r="UOW1" s="1279"/>
      <c r="UOX1" s="1279"/>
      <c r="UOY1" s="1279"/>
      <c r="UOZ1" s="1279"/>
      <c r="UPA1" s="1279"/>
      <c r="UPB1" s="1279"/>
      <c r="UPC1" s="1279"/>
      <c r="UPD1" s="1279"/>
      <c r="UPE1" s="1279"/>
      <c r="UPF1" s="1279"/>
      <c r="UPG1" s="1279"/>
      <c r="UPH1" s="1279"/>
      <c r="UPI1" s="1279"/>
      <c r="UPJ1" s="1279"/>
      <c r="UPK1" s="1279"/>
      <c r="UPL1" s="1279"/>
      <c r="UPM1" s="1279"/>
      <c r="UPN1" s="1279"/>
      <c r="UPO1" s="1279"/>
      <c r="UPP1" s="1279"/>
      <c r="UPQ1" s="1279"/>
      <c r="UPR1" s="1279"/>
      <c r="UPS1" s="1279"/>
      <c r="UPT1" s="1279"/>
      <c r="UPU1" s="1279"/>
      <c r="UPV1" s="1279"/>
      <c r="UPW1" s="1279"/>
      <c r="UPX1" s="1279"/>
      <c r="UPY1" s="1279"/>
      <c r="UPZ1" s="1279"/>
      <c r="UQA1" s="1279"/>
      <c r="UQB1" s="1279"/>
      <c r="UQC1" s="1279"/>
      <c r="UQD1" s="1279"/>
      <c r="UQE1" s="1279"/>
      <c r="UQF1" s="1279"/>
      <c r="UQG1" s="1279"/>
      <c r="UQH1" s="1279"/>
      <c r="UQI1" s="1279"/>
      <c r="UQJ1" s="1279"/>
      <c r="UQK1" s="1279"/>
      <c r="UQL1" s="1279"/>
      <c r="UQM1" s="1279"/>
      <c r="UQN1" s="1279"/>
      <c r="UQO1" s="1279"/>
      <c r="UQP1" s="1279"/>
      <c r="UQQ1" s="1279"/>
      <c r="UQR1" s="1279"/>
      <c r="UQS1" s="1279"/>
      <c r="UQT1" s="1279"/>
      <c r="UQU1" s="1279"/>
      <c r="UQV1" s="1279"/>
      <c r="UQW1" s="1279"/>
      <c r="UQX1" s="1279"/>
      <c r="UQY1" s="1279"/>
      <c r="UQZ1" s="1279"/>
      <c r="URA1" s="1279"/>
      <c r="URB1" s="1279"/>
      <c r="URC1" s="1279"/>
      <c r="URD1" s="1279"/>
      <c r="URE1" s="1279"/>
      <c r="URF1" s="1279"/>
      <c r="URG1" s="1279"/>
      <c r="URH1" s="1279"/>
      <c r="URI1" s="1279"/>
      <c r="URJ1" s="1279"/>
      <c r="URK1" s="1279"/>
      <c r="URL1" s="1279"/>
      <c r="URM1" s="1279"/>
      <c r="URN1" s="1279"/>
      <c r="URO1" s="1279"/>
      <c r="URP1" s="1279"/>
      <c r="URQ1" s="1279"/>
      <c r="URR1" s="1279"/>
      <c r="URS1" s="1279"/>
      <c r="URT1" s="1279"/>
      <c r="URU1" s="1279"/>
      <c r="URV1" s="1279"/>
      <c r="URW1" s="1279"/>
      <c r="URX1" s="1279"/>
      <c r="URY1" s="1279"/>
      <c r="URZ1" s="1279"/>
      <c r="USA1" s="1279"/>
      <c r="USB1" s="1279"/>
      <c r="USC1" s="1279"/>
      <c r="USD1" s="1279"/>
      <c r="USE1" s="1279"/>
      <c r="USF1" s="1279"/>
      <c r="USG1" s="1279"/>
      <c r="USH1" s="1279"/>
      <c r="USI1" s="1279"/>
      <c r="USJ1" s="1279"/>
      <c r="USK1" s="1279"/>
      <c r="USL1" s="1279"/>
      <c r="USM1" s="1279"/>
      <c r="USN1" s="1279"/>
      <c r="USO1" s="1279"/>
      <c r="USP1" s="1279"/>
      <c r="USQ1" s="1279"/>
      <c r="USR1" s="1279"/>
      <c r="USS1" s="1279"/>
      <c r="UST1" s="1279"/>
      <c r="USU1" s="1279"/>
      <c r="USV1" s="1279"/>
      <c r="USW1" s="1279"/>
      <c r="USX1" s="1279"/>
      <c r="USY1" s="1279"/>
      <c r="USZ1" s="1279"/>
      <c r="UTA1" s="1279"/>
      <c r="UTB1" s="1279"/>
      <c r="UTC1" s="1279"/>
      <c r="UTD1" s="1279"/>
      <c r="UTE1" s="1279"/>
      <c r="UTF1" s="1279"/>
      <c r="UTG1" s="1279"/>
      <c r="UTH1" s="1279"/>
      <c r="UTI1" s="1279"/>
      <c r="UTJ1" s="1279"/>
      <c r="UTK1" s="1279"/>
      <c r="UTL1" s="1279"/>
      <c r="UTM1" s="1279"/>
      <c r="UTN1" s="1279"/>
      <c r="UTO1" s="1279"/>
      <c r="UTP1" s="1279"/>
      <c r="UTQ1" s="1279"/>
      <c r="UTR1" s="1279"/>
      <c r="UTS1" s="1279"/>
      <c r="UTT1" s="1279"/>
      <c r="UTU1" s="1279"/>
      <c r="UTV1" s="1279"/>
      <c r="UTW1" s="1279"/>
      <c r="UTX1" s="1279"/>
      <c r="UTY1" s="1279"/>
      <c r="UTZ1" s="1279"/>
      <c r="UUA1" s="1279"/>
      <c r="UUB1" s="1279"/>
      <c r="UUC1" s="1279"/>
      <c r="UUD1" s="1279"/>
      <c r="UUE1" s="1279"/>
      <c r="UUF1" s="1279"/>
      <c r="UUG1" s="1279"/>
      <c r="UUH1" s="1279"/>
      <c r="UUI1" s="1279"/>
      <c r="UUJ1" s="1279"/>
      <c r="UUK1" s="1279"/>
      <c r="UUL1" s="1279"/>
      <c r="UUM1" s="1279"/>
      <c r="UUN1" s="1279"/>
      <c r="UUO1" s="1279"/>
      <c r="UUP1" s="1279"/>
      <c r="UUQ1" s="1279"/>
      <c r="UUR1" s="1279"/>
      <c r="UUS1" s="1279"/>
      <c r="UUT1" s="1279"/>
      <c r="UUU1" s="1279"/>
      <c r="UUV1" s="1279"/>
      <c r="UUW1" s="1279"/>
      <c r="UUX1" s="1279"/>
      <c r="UUY1" s="1279"/>
      <c r="UUZ1" s="1279"/>
      <c r="UVA1" s="1279"/>
      <c r="UVB1" s="1279"/>
      <c r="UVC1" s="1279"/>
      <c r="UVD1" s="1279"/>
      <c r="UVE1" s="1279"/>
      <c r="UVF1" s="1279"/>
      <c r="UVG1" s="1279"/>
      <c r="UVH1" s="1279"/>
      <c r="UVI1" s="1279"/>
      <c r="UVJ1" s="1279"/>
      <c r="UVK1" s="1279"/>
      <c r="UVL1" s="1279"/>
      <c r="UVM1" s="1279"/>
      <c r="UVN1" s="1279"/>
      <c r="UVO1" s="1279"/>
      <c r="UVP1" s="1279"/>
      <c r="UVQ1" s="1279"/>
      <c r="UVR1" s="1279"/>
      <c r="UVS1" s="1279"/>
      <c r="UVT1" s="1279"/>
      <c r="UVU1" s="1279"/>
      <c r="UVV1" s="1279"/>
      <c r="UVW1" s="1279"/>
      <c r="UVX1" s="1279"/>
      <c r="UVY1" s="1279"/>
      <c r="UVZ1" s="1279"/>
      <c r="UWA1" s="1279"/>
      <c r="UWB1" s="1279"/>
      <c r="UWC1" s="1279"/>
      <c r="UWD1" s="1279"/>
      <c r="UWE1" s="1279"/>
      <c r="UWF1" s="1279"/>
      <c r="UWG1" s="1279"/>
      <c r="UWH1" s="1279"/>
      <c r="UWI1" s="1279"/>
      <c r="UWJ1" s="1279"/>
      <c r="UWK1" s="1279"/>
      <c r="UWL1" s="1279"/>
      <c r="UWM1" s="1279"/>
      <c r="UWN1" s="1279"/>
      <c r="UWO1" s="1279"/>
      <c r="UWP1" s="1279"/>
      <c r="UWQ1" s="1279"/>
      <c r="UWR1" s="1279"/>
      <c r="UWS1" s="1279"/>
      <c r="UWT1" s="1279"/>
      <c r="UWU1" s="1279"/>
      <c r="UWV1" s="1279"/>
      <c r="UWW1" s="1279"/>
      <c r="UWX1" s="1279"/>
      <c r="UWY1" s="1279"/>
      <c r="UWZ1" s="1279"/>
      <c r="UXA1" s="1279"/>
      <c r="UXB1" s="1279"/>
      <c r="UXC1" s="1279"/>
      <c r="UXD1" s="1279"/>
      <c r="UXE1" s="1279"/>
      <c r="UXF1" s="1279"/>
      <c r="UXG1" s="1279"/>
      <c r="UXH1" s="1279"/>
      <c r="UXI1" s="1279"/>
      <c r="UXJ1" s="1279"/>
      <c r="UXK1" s="1279"/>
      <c r="UXL1" s="1279"/>
      <c r="UXM1" s="1279"/>
      <c r="UXN1" s="1279"/>
      <c r="UXO1" s="1279"/>
      <c r="UXP1" s="1279"/>
      <c r="UXQ1" s="1279"/>
      <c r="UXR1" s="1279"/>
      <c r="UXS1" s="1279"/>
      <c r="UXT1" s="1279"/>
      <c r="UXU1" s="1279"/>
      <c r="UXV1" s="1279"/>
      <c r="UXW1" s="1279"/>
      <c r="UXX1" s="1279"/>
      <c r="UXY1" s="1279"/>
      <c r="UXZ1" s="1279"/>
      <c r="UYA1" s="1279"/>
      <c r="UYB1" s="1279"/>
      <c r="UYC1" s="1279"/>
      <c r="UYD1" s="1279"/>
      <c r="UYE1" s="1279"/>
      <c r="UYF1" s="1279"/>
      <c r="UYG1" s="1279"/>
      <c r="UYH1" s="1279"/>
      <c r="UYI1" s="1279"/>
      <c r="UYJ1" s="1279"/>
      <c r="UYK1" s="1279"/>
      <c r="UYL1" s="1279"/>
      <c r="UYM1" s="1279"/>
      <c r="UYN1" s="1279"/>
      <c r="UYO1" s="1279"/>
      <c r="UYP1" s="1279"/>
      <c r="UYQ1" s="1279"/>
      <c r="UYR1" s="1279"/>
      <c r="UYS1" s="1279"/>
      <c r="UYT1" s="1279"/>
      <c r="UYU1" s="1279"/>
      <c r="UYV1" s="1279"/>
      <c r="UYW1" s="1279"/>
      <c r="UYX1" s="1279"/>
      <c r="UYY1" s="1279"/>
      <c r="UYZ1" s="1279"/>
      <c r="UZA1" s="1279"/>
      <c r="UZB1" s="1279"/>
      <c r="UZC1" s="1279"/>
      <c r="UZD1" s="1279"/>
      <c r="UZE1" s="1279"/>
      <c r="UZF1" s="1279"/>
      <c r="UZG1" s="1279"/>
      <c r="UZH1" s="1279"/>
      <c r="UZI1" s="1279"/>
      <c r="UZJ1" s="1279"/>
      <c r="UZK1" s="1279"/>
      <c r="UZL1" s="1279"/>
      <c r="UZM1" s="1279"/>
      <c r="UZN1" s="1279"/>
      <c r="UZO1" s="1279"/>
      <c r="UZP1" s="1279"/>
      <c r="UZQ1" s="1279"/>
      <c r="UZR1" s="1279"/>
      <c r="UZS1" s="1279"/>
      <c r="UZT1" s="1279"/>
      <c r="UZU1" s="1279"/>
      <c r="UZV1" s="1279"/>
      <c r="UZW1" s="1279"/>
      <c r="UZX1" s="1279"/>
      <c r="UZY1" s="1279"/>
      <c r="UZZ1" s="1279"/>
      <c r="VAA1" s="1279"/>
      <c r="VAB1" s="1279"/>
      <c r="VAC1" s="1279"/>
      <c r="VAD1" s="1279"/>
      <c r="VAE1" s="1279"/>
      <c r="VAF1" s="1279"/>
      <c r="VAG1" s="1279"/>
      <c r="VAH1" s="1279"/>
      <c r="VAI1" s="1279"/>
      <c r="VAJ1" s="1279"/>
      <c r="VAK1" s="1279"/>
      <c r="VAL1" s="1279"/>
      <c r="VAM1" s="1279"/>
      <c r="VAN1" s="1279"/>
      <c r="VAO1" s="1279"/>
      <c r="VAP1" s="1279"/>
      <c r="VAQ1" s="1279"/>
      <c r="VAR1" s="1279"/>
      <c r="VAS1" s="1279"/>
      <c r="VAT1" s="1279"/>
      <c r="VAU1" s="1279"/>
      <c r="VAV1" s="1279"/>
      <c r="VAW1" s="1279"/>
      <c r="VAX1" s="1279"/>
      <c r="VAY1" s="1279"/>
      <c r="VAZ1" s="1279"/>
      <c r="VBA1" s="1279"/>
      <c r="VBB1" s="1279"/>
      <c r="VBC1" s="1279"/>
      <c r="VBD1" s="1279"/>
      <c r="VBE1" s="1279"/>
      <c r="VBF1" s="1279"/>
      <c r="VBG1" s="1279"/>
      <c r="VBH1" s="1279"/>
      <c r="VBI1" s="1279"/>
      <c r="VBJ1" s="1279"/>
      <c r="VBK1" s="1279"/>
      <c r="VBL1" s="1279"/>
      <c r="VBM1" s="1279"/>
      <c r="VBN1" s="1279"/>
      <c r="VBO1" s="1279"/>
      <c r="VBP1" s="1279"/>
      <c r="VBQ1" s="1279"/>
      <c r="VBR1" s="1279"/>
      <c r="VBS1" s="1279"/>
      <c r="VBT1" s="1279"/>
      <c r="VBU1" s="1279"/>
      <c r="VBV1" s="1279"/>
      <c r="VBW1" s="1279"/>
      <c r="VBX1" s="1279"/>
      <c r="VBY1" s="1279"/>
      <c r="VBZ1" s="1279"/>
      <c r="VCA1" s="1279"/>
      <c r="VCB1" s="1279"/>
      <c r="VCC1" s="1279"/>
      <c r="VCD1" s="1279"/>
      <c r="VCE1" s="1279"/>
      <c r="VCF1" s="1279"/>
      <c r="VCG1" s="1279"/>
      <c r="VCH1" s="1279"/>
      <c r="VCI1" s="1279"/>
      <c r="VCJ1" s="1279"/>
      <c r="VCK1" s="1279"/>
      <c r="VCL1" s="1279"/>
      <c r="VCM1" s="1279"/>
      <c r="VCN1" s="1279"/>
      <c r="VCO1" s="1279"/>
      <c r="VCP1" s="1279"/>
      <c r="VCQ1" s="1279"/>
      <c r="VCR1" s="1279"/>
      <c r="VCS1" s="1279"/>
      <c r="VCT1" s="1279"/>
      <c r="VCU1" s="1279"/>
      <c r="VCV1" s="1279"/>
      <c r="VCW1" s="1279"/>
      <c r="VCX1" s="1279"/>
      <c r="VCY1" s="1279"/>
      <c r="VCZ1" s="1279"/>
      <c r="VDA1" s="1279"/>
      <c r="VDB1" s="1279"/>
      <c r="VDC1" s="1279"/>
      <c r="VDD1" s="1279"/>
      <c r="VDE1" s="1279"/>
      <c r="VDF1" s="1279"/>
      <c r="VDG1" s="1279"/>
      <c r="VDH1" s="1279"/>
      <c r="VDI1" s="1279"/>
      <c r="VDJ1" s="1279"/>
      <c r="VDK1" s="1279"/>
      <c r="VDL1" s="1279"/>
      <c r="VDM1" s="1279"/>
      <c r="VDN1" s="1279"/>
      <c r="VDO1" s="1279"/>
      <c r="VDP1" s="1279"/>
      <c r="VDQ1" s="1279"/>
      <c r="VDR1" s="1279"/>
      <c r="VDS1" s="1279"/>
      <c r="VDT1" s="1279"/>
      <c r="VDU1" s="1279"/>
      <c r="VDV1" s="1279"/>
      <c r="VDW1" s="1279"/>
      <c r="VDX1" s="1279"/>
      <c r="VDY1" s="1279"/>
      <c r="VDZ1" s="1279"/>
      <c r="VEA1" s="1279"/>
      <c r="VEB1" s="1279"/>
      <c r="VEC1" s="1279"/>
      <c r="VED1" s="1279"/>
      <c r="VEE1" s="1279"/>
      <c r="VEF1" s="1279"/>
      <c r="VEG1" s="1279"/>
      <c r="VEH1" s="1279"/>
      <c r="VEI1" s="1279"/>
      <c r="VEJ1" s="1279"/>
      <c r="VEK1" s="1279"/>
      <c r="VEL1" s="1279"/>
      <c r="VEM1" s="1279"/>
      <c r="VEN1" s="1279"/>
      <c r="VEO1" s="1279"/>
      <c r="VEP1" s="1279"/>
      <c r="VEQ1" s="1279"/>
      <c r="VER1" s="1279"/>
      <c r="VES1" s="1279"/>
      <c r="VET1" s="1279"/>
      <c r="VEU1" s="1279"/>
      <c r="VEV1" s="1279"/>
      <c r="VEW1" s="1279"/>
      <c r="VEX1" s="1279"/>
      <c r="VEY1" s="1279"/>
      <c r="VEZ1" s="1279"/>
      <c r="VFA1" s="1279"/>
      <c r="VFB1" s="1279"/>
      <c r="VFC1" s="1279"/>
      <c r="VFD1" s="1279"/>
      <c r="VFE1" s="1279"/>
      <c r="VFF1" s="1279"/>
      <c r="VFG1" s="1279"/>
      <c r="VFH1" s="1279"/>
      <c r="VFI1" s="1279"/>
      <c r="VFJ1" s="1279"/>
      <c r="VFK1" s="1279"/>
      <c r="VFL1" s="1279"/>
      <c r="VFM1" s="1279"/>
      <c r="VFN1" s="1279"/>
      <c r="VFO1" s="1279"/>
      <c r="VFP1" s="1279"/>
      <c r="VFQ1" s="1279"/>
      <c r="VFR1" s="1279"/>
      <c r="VFS1" s="1279"/>
      <c r="VFT1" s="1279"/>
      <c r="VFU1" s="1279"/>
      <c r="VFV1" s="1279"/>
      <c r="VFW1" s="1279"/>
      <c r="VFX1" s="1279"/>
      <c r="VFY1" s="1279"/>
      <c r="VFZ1" s="1279"/>
      <c r="VGA1" s="1279"/>
      <c r="VGB1" s="1279"/>
      <c r="VGC1" s="1279"/>
      <c r="VGD1" s="1279"/>
      <c r="VGE1" s="1279"/>
      <c r="VGF1" s="1279"/>
      <c r="VGG1" s="1279"/>
      <c r="VGH1" s="1279"/>
      <c r="VGI1" s="1279"/>
      <c r="VGJ1" s="1279"/>
      <c r="VGK1" s="1279"/>
      <c r="VGL1" s="1279"/>
      <c r="VGM1" s="1279"/>
      <c r="VGN1" s="1279"/>
      <c r="VGO1" s="1279"/>
      <c r="VGP1" s="1279"/>
      <c r="VGQ1" s="1279"/>
      <c r="VGR1" s="1279"/>
      <c r="VGS1" s="1279"/>
      <c r="VGT1" s="1279"/>
      <c r="VGU1" s="1279"/>
      <c r="VGV1" s="1279"/>
      <c r="VGW1" s="1279"/>
      <c r="VGX1" s="1279"/>
      <c r="VGY1" s="1279"/>
      <c r="VGZ1" s="1279"/>
      <c r="VHA1" s="1279"/>
      <c r="VHB1" s="1279"/>
      <c r="VHC1" s="1279"/>
      <c r="VHD1" s="1279"/>
      <c r="VHE1" s="1279"/>
      <c r="VHF1" s="1279"/>
      <c r="VHG1" s="1279"/>
      <c r="VHH1" s="1279"/>
      <c r="VHI1" s="1279"/>
      <c r="VHJ1" s="1279"/>
      <c r="VHK1" s="1279"/>
      <c r="VHL1" s="1279"/>
      <c r="VHM1" s="1279"/>
      <c r="VHN1" s="1279"/>
      <c r="VHO1" s="1279"/>
      <c r="VHP1" s="1279"/>
      <c r="VHQ1" s="1279"/>
      <c r="VHR1" s="1279"/>
      <c r="VHS1" s="1279"/>
      <c r="VHT1" s="1279"/>
      <c r="VHU1" s="1279"/>
      <c r="VHV1" s="1279"/>
      <c r="VHW1" s="1279"/>
      <c r="VHX1" s="1279"/>
      <c r="VHY1" s="1279"/>
      <c r="VHZ1" s="1279"/>
      <c r="VIA1" s="1279"/>
      <c r="VIB1" s="1279"/>
      <c r="VIC1" s="1279"/>
      <c r="VID1" s="1279"/>
      <c r="VIE1" s="1279"/>
      <c r="VIF1" s="1279"/>
      <c r="VIG1" s="1279"/>
      <c r="VIH1" s="1279"/>
      <c r="VII1" s="1279"/>
      <c r="VIJ1" s="1279"/>
      <c r="VIK1" s="1279"/>
      <c r="VIL1" s="1279"/>
      <c r="VIM1" s="1279"/>
      <c r="VIN1" s="1279"/>
      <c r="VIO1" s="1279"/>
      <c r="VIP1" s="1279"/>
      <c r="VIQ1" s="1279"/>
      <c r="VIR1" s="1279"/>
      <c r="VIS1" s="1279"/>
      <c r="VIT1" s="1279"/>
      <c r="VIU1" s="1279"/>
      <c r="VIV1" s="1279"/>
      <c r="VIW1" s="1279"/>
      <c r="VIX1" s="1279"/>
      <c r="VIY1" s="1279"/>
      <c r="VIZ1" s="1279"/>
      <c r="VJA1" s="1279"/>
      <c r="VJB1" s="1279"/>
      <c r="VJC1" s="1279"/>
      <c r="VJD1" s="1279"/>
      <c r="VJE1" s="1279"/>
      <c r="VJF1" s="1279"/>
      <c r="VJG1" s="1279"/>
      <c r="VJH1" s="1279"/>
      <c r="VJI1" s="1279"/>
      <c r="VJJ1" s="1279"/>
      <c r="VJK1" s="1279"/>
      <c r="VJL1" s="1279"/>
      <c r="VJM1" s="1279"/>
      <c r="VJN1" s="1279"/>
      <c r="VJO1" s="1279"/>
      <c r="VJP1" s="1279"/>
      <c r="VJQ1" s="1279"/>
      <c r="VJR1" s="1279"/>
      <c r="VJS1" s="1279"/>
      <c r="VJT1" s="1279"/>
      <c r="VJU1" s="1279"/>
      <c r="VJV1" s="1279"/>
      <c r="VJW1" s="1279"/>
      <c r="VJX1" s="1279"/>
      <c r="VJY1" s="1279"/>
      <c r="VJZ1" s="1279"/>
      <c r="VKA1" s="1279"/>
      <c r="VKB1" s="1279"/>
      <c r="VKC1" s="1279"/>
      <c r="VKD1" s="1279"/>
      <c r="VKE1" s="1279"/>
      <c r="VKF1" s="1279"/>
      <c r="VKG1" s="1279"/>
      <c r="VKH1" s="1279"/>
      <c r="VKI1" s="1279"/>
      <c r="VKJ1" s="1279"/>
      <c r="VKK1" s="1279"/>
      <c r="VKL1" s="1279"/>
      <c r="VKM1" s="1279"/>
      <c r="VKN1" s="1279"/>
      <c r="VKO1" s="1279"/>
      <c r="VKP1" s="1279"/>
      <c r="VKQ1" s="1279"/>
      <c r="VKR1" s="1279"/>
      <c r="VKS1" s="1279"/>
      <c r="VKT1" s="1279"/>
      <c r="VKU1" s="1279"/>
      <c r="VKV1" s="1279"/>
      <c r="VKW1" s="1279"/>
      <c r="VKX1" s="1279"/>
      <c r="VKY1" s="1279"/>
      <c r="VKZ1" s="1279"/>
      <c r="VLA1" s="1279"/>
      <c r="VLB1" s="1279"/>
      <c r="VLC1" s="1279"/>
      <c r="VLD1" s="1279"/>
      <c r="VLE1" s="1279"/>
      <c r="VLF1" s="1279"/>
      <c r="VLG1" s="1279"/>
      <c r="VLH1" s="1279"/>
      <c r="VLI1" s="1279"/>
      <c r="VLJ1" s="1279"/>
      <c r="VLK1" s="1279"/>
      <c r="VLL1" s="1279"/>
      <c r="VLM1" s="1279"/>
      <c r="VLN1" s="1279"/>
      <c r="VLO1" s="1279"/>
      <c r="VLP1" s="1279"/>
      <c r="VLQ1" s="1279"/>
      <c r="VLR1" s="1279"/>
      <c r="VLS1" s="1279"/>
      <c r="VLT1" s="1279"/>
      <c r="VLU1" s="1279"/>
      <c r="VLV1" s="1279"/>
      <c r="VLW1" s="1279"/>
      <c r="VLX1" s="1279"/>
      <c r="VLY1" s="1279"/>
      <c r="VLZ1" s="1279"/>
      <c r="VMA1" s="1279"/>
      <c r="VMB1" s="1279"/>
      <c r="VMC1" s="1279"/>
      <c r="VMD1" s="1279"/>
      <c r="VME1" s="1279"/>
      <c r="VMF1" s="1279"/>
      <c r="VMG1" s="1279"/>
      <c r="VMH1" s="1279"/>
      <c r="VMI1" s="1279"/>
      <c r="VMJ1" s="1279"/>
      <c r="VMK1" s="1279"/>
      <c r="VML1" s="1279"/>
      <c r="VMM1" s="1279"/>
      <c r="VMN1" s="1279"/>
      <c r="VMO1" s="1279"/>
      <c r="VMP1" s="1279"/>
      <c r="VMQ1" s="1279"/>
      <c r="VMR1" s="1279"/>
      <c r="VMS1" s="1279"/>
      <c r="VMT1" s="1279"/>
      <c r="VMU1" s="1279"/>
      <c r="VMV1" s="1279"/>
      <c r="VMW1" s="1279"/>
      <c r="VMX1" s="1279"/>
      <c r="VMY1" s="1279"/>
      <c r="VMZ1" s="1279"/>
      <c r="VNA1" s="1279"/>
      <c r="VNB1" s="1279"/>
      <c r="VNC1" s="1279"/>
      <c r="VND1" s="1279"/>
      <c r="VNE1" s="1279"/>
      <c r="VNF1" s="1279"/>
      <c r="VNG1" s="1279"/>
      <c r="VNH1" s="1279"/>
      <c r="VNI1" s="1279"/>
      <c r="VNJ1" s="1279"/>
      <c r="VNK1" s="1279"/>
      <c r="VNL1" s="1279"/>
      <c r="VNM1" s="1279"/>
      <c r="VNN1" s="1279"/>
      <c r="VNO1" s="1279"/>
      <c r="VNP1" s="1279"/>
      <c r="VNQ1" s="1279"/>
      <c r="VNR1" s="1279"/>
      <c r="VNS1" s="1279"/>
      <c r="VNT1" s="1279"/>
      <c r="VNU1" s="1279"/>
      <c r="VNV1" s="1279"/>
      <c r="VNW1" s="1279"/>
      <c r="VNX1" s="1279"/>
      <c r="VNY1" s="1279"/>
      <c r="VNZ1" s="1279"/>
      <c r="VOA1" s="1279"/>
      <c r="VOB1" s="1279"/>
      <c r="VOC1" s="1279"/>
      <c r="VOD1" s="1279"/>
      <c r="VOE1" s="1279"/>
      <c r="VOF1" s="1279"/>
      <c r="VOG1" s="1279"/>
      <c r="VOH1" s="1279"/>
      <c r="VOI1" s="1279"/>
      <c r="VOJ1" s="1279"/>
      <c r="VOK1" s="1279"/>
      <c r="VOL1" s="1279"/>
      <c r="VOM1" s="1279"/>
      <c r="VON1" s="1279"/>
      <c r="VOO1" s="1279"/>
      <c r="VOP1" s="1279"/>
      <c r="VOQ1" s="1279"/>
      <c r="VOR1" s="1279"/>
      <c r="VOS1" s="1279"/>
      <c r="VOT1" s="1279"/>
      <c r="VOU1" s="1279"/>
      <c r="VOV1" s="1279"/>
      <c r="VOW1" s="1279"/>
      <c r="VOX1" s="1279"/>
      <c r="VOY1" s="1279"/>
      <c r="VOZ1" s="1279"/>
      <c r="VPA1" s="1279"/>
      <c r="VPB1" s="1279"/>
      <c r="VPC1" s="1279"/>
      <c r="VPD1" s="1279"/>
      <c r="VPE1" s="1279"/>
      <c r="VPF1" s="1279"/>
      <c r="VPG1" s="1279"/>
      <c r="VPH1" s="1279"/>
      <c r="VPI1" s="1279"/>
      <c r="VPJ1" s="1279"/>
      <c r="VPK1" s="1279"/>
      <c r="VPL1" s="1279"/>
      <c r="VPM1" s="1279"/>
      <c r="VPN1" s="1279"/>
      <c r="VPO1" s="1279"/>
      <c r="VPP1" s="1279"/>
      <c r="VPQ1" s="1279"/>
      <c r="VPR1" s="1279"/>
      <c r="VPS1" s="1279"/>
      <c r="VPT1" s="1279"/>
      <c r="VPU1" s="1279"/>
      <c r="VPV1" s="1279"/>
      <c r="VPW1" s="1279"/>
      <c r="VPX1" s="1279"/>
      <c r="VPY1" s="1279"/>
      <c r="VPZ1" s="1279"/>
      <c r="VQA1" s="1279"/>
      <c r="VQB1" s="1279"/>
      <c r="VQC1" s="1279"/>
      <c r="VQD1" s="1279"/>
      <c r="VQE1" s="1279"/>
      <c r="VQF1" s="1279"/>
      <c r="VQG1" s="1279"/>
      <c r="VQH1" s="1279"/>
      <c r="VQI1" s="1279"/>
      <c r="VQJ1" s="1279"/>
      <c r="VQK1" s="1279"/>
      <c r="VQL1" s="1279"/>
      <c r="VQM1" s="1279"/>
      <c r="VQN1" s="1279"/>
      <c r="VQO1" s="1279"/>
      <c r="VQP1" s="1279"/>
      <c r="VQQ1" s="1279"/>
      <c r="VQR1" s="1279"/>
      <c r="VQS1" s="1279"/>
      <c r="VQT1" s="1279"/>
      <c r="VQU1" s="1279"/>
      <c r="VQV1" s="1279"/>
      <c r="VQW1" s="1279"/>
      <c r="VQX1" s="1279"/>
      <c r="VQY1" s="1279"/>
      <c r="VQZ1" s="1279"/>
      <c r="VRA1" s="1279"/>
      <c r="VRB1" s="1279"/>
      <c r="VRC1" s="1279"/>
      <c r="VRD1" s="1279"/>
      <c r="VRE1" s="1279"/>
      <c r="VRF1" s="1279"/>
      <c r="VRG1" s="1279"/>
      <c r="VRH1" s="1279"/>
      <c r="VRI1" s="1279"/>
      <c r="VRJ1" s="1279"/>
      <c r="VRK1" s="1279"/>
      <c r="VRL1" s="1279"/>
      <c r="VRM1" s="1279"/>
      <c r="VRN1" s="1279"/>
      <c r="VRO1" s="1279"/>
      <c r="VRP1" s="1279"/>
      <c r="VRQ1" s="1279"/>
      <c r="VRR1" s="1279"/>
      <c r="VRS1" s="1279"/>
      <c r="VRT1" s="1279"/>
      <c r="VRU1" s="1279"/>
      <c r="VRV1" s="1279"/>
      <c r="VRW1" s="1279"/>
      <c r="VRX1" s="1279"/>
      <c r="VRY1" s="1279"/>
      <c r="VRZ1" s="1279"/>
      <c r="VSA1" s="1279"/>
      <c r="VSB1" s="1279"/>
      <c r="VSC1" s="1279"/>
      <c r="VSD1" s="1279"/>
      <c r="VSE1" s="1279"/>
      <c r="VSF1" s="1279"/>
      <c r="VSG1" s="1279"/>
      <c r="VSH1" s="1279"/>
      <c r="VSI1" s="1279"/>
      <c r="VSJ1" s="1279"/>
      <c r="VSK1" s="1279"/>
      <c r="VSL1" s="1279"/>
      <c r="VSM1" s="1279"/>
      <c r="VSN1" s="1279"/>
      <c r="VSO1" s="1279"/>
      <c r="VSP1" s="1279"/>
      <c r="VSQ1" s="1279"/>
      <c r="VSR1" s="1279"/>
      <c r="VSS1" s="1279"/>
      <c r="VST1" s="1279"/>
      <c r="VSU1" s="1279"/>
      <c r="VSV1" s="1279"/>
      <c r="VSW1" s="1279"/>
      <c r="VSX1" s="1279"/>
      <c r="VSY1" s="1279"/>
      <c r="VSZ1" s="1279"/>
      <c r="VTA1" s="1279"/>
      <c r="VTB1" s="1279"/>
      <c r="VTC1" s="1279"/>
      <c r="VTD1" s="1279"/>
      <c r="VTE1" s="1279"/>
      <c r="VTF1" s="1279"/>
      <c r="VTG1" s="1279"/>
      <c r="VTH1" s="1279"/>
      <c r="VTI1" s="1279"/>
      <c r="VTJ1" s="1279"/>
      <c r="VTK1" s="1279"/>
      <c r="VTL1" s="1279"/>
      <c r="VTM1" s="1279"/>
      <c r="VTN1" s="1279"/>
      <c r="VTO1" s="1279"/>
      <c r="VTP1" s="1279"/>
      <c r="VTQ1" s="1279"/>
      <c r="VTR1" s="1279"/>
      <c r="VTS1" s="1279"/>
      <c r="VTT1" s="1279"/>
      <c r="VTU1" s="1279"/>
      <c r="VTV1" s="1279"/>
      <c r="VTW1" s="1279"/>
      <c r="VTX1" s="1279"/>
      <c r="VTY1" s="1279"/>
      <c r="VTZ1" s="1279"/>
      <c r="VUA1" s="1279"/>
      <c r="VUB1" s="1279"/>
      <c r="VUC1" s="1279"/>
      <c r="VUD1" s="1279"/>
      <c r="VUE1" s="1279"/>
      <c r="VUF1" s="1279"/>
      <c r="VUG1" s="1279"/>
      <c r="VUH1" s="1279"/>
      <c r="VUI1" s="1279"/>
      <c r="VUJ1" s="1279"/>
      <c r="VUK1" s="1279"/>
      <c r="VUL1" s="1279"/>
      <c r="VUM1" s="1279"/>
      <c r="VUN1" s="1279"/>
      <c r="VUO1" s="1279"/>
      <c r="VUP1" s="1279"/>
      <c r="VUQ1" s="1279"/>
      <c r="VUR1" s="1279"/>
      <c r="VUS1" s="1279"/>
      <c r="VUT1" s="1279"/>
      <c r="VUU1" s="1279"/>
      <c r="VUV1" s="1279"/>
      <c r="VUW1" s="1279"/>
      <c r="VUX1" s="1279"/>
      <c r="VUY1" s="1279"/>
      <c r="VUZ1" s="1279"/>
      <c r="VVA1" s="1279"/>
      <c r="VVB1" s="1279"/>
      <c r="VVC1" s="1279"/>
      <c r="VVD1" s="1279"/>
      <c r="VVE1" s="1279"/>
      <c r="VVF1" s="1279"/>
      <c r="VVG1" s="1279"/>
      <c r="VVH1" s="1279"/>
      <c r="VVI1" s="1279"/>
      <c r="VVJ1" s="1279"/>
      <c r="VVK1" s="1279"/>
      <c r="VVL1" s="1279"/>
      <c r="VVM1" s="1279"/>
      <c r="VVN1" s="1279"/>
      <c r="VVO1" s="1279"/>
      <c r="VVP1" s="1279"/>
      <c r="VVQ1" s="1279"/>
      <c r="VVR1" s="1279"/>
      <c r="VVS1" s="1279"/>
      <c r="VVT1" s="1279"/>
      <c r="VVU1" s="1279"/>
      <c r="VVV1" s="1279"/>
      <c r="VVW1" s="1279"/>
      <c r="VVX1" s="1279"/>
      <c r="VVY1" s="1279"/>
      <c r="VVZ1" s="1279"/>
      <c r="VWA1" s="1279"/>
      <c r="VWB1" s="1279"/>
      <c r="VWC1" s="1279"/>
      <c r="VWD1" s="1279"/>
      <c r="VWE1" s="1279"/>
      <c r="VWF1" s="1279"/>
      <c r="VWG1" s="1279"/>
      <c r="VWH1" s="1279"/>
      <c r="VWI1" s="1279"/>
      <c r="VWJ1" s="1279"/>
      <c r="VWK1" s="1279"/>
      <c r="VWL1" s="1279"/>
      <c r="VWM1" s="1279"/>
      <c r="VWN1" s="1279"/>
      <c r="VWO1" s="1279"/>
      <c r="VWP1" s="1279"/>
      <c r="VWQ1" s="1279"/>
      <c r="VWR1" s="1279"/>
      <c r="VWS1" s="1279"/>
      <c r="VWT1" s="1279"/>
      <c r="VWU1" s="1279"/>
      <c r="VWV1" s="1279"/>
      <c r="VWW1" s="1279"/>
      <c r="VWX1" s="1279"/>
      <c r="VWY1" s="1279"/>
      <c r="VWZ1" s="1279"/>
      <c r="VXA1" s="1279"/>
      <c r="VXB1" s="1279"/>
      <c r="VXC1" s="1279"/>
      <c r="VXD1" s="1279"/>
      <c r="VXE1" s="1279"/>
      <c r="VXF1" s="1279"/>
      <c r="VXG1" s="1279"/>
      <c r="VXH1" s="1279"/>
      <c r="VXI1" s="1279"/>
      <c r="VXJ1" s="1279"/>
      <c r="VXK1" s="1279"/>
      <c r="VXL1" s="1279"/>
      <c r="VXM1" s="1279"/>
      <c r="VXN1" s="1279"/>
      <c r="VXO1" s="1279"/>
      <c r="VXP1" s="1279"/>
      <c r="VXQ1" s="1279"/>
      <c r="VXR1" s="1279"/>
      <c r="VXS1" s="1279"/>
      <c r="VXT1" s="1279"/>
      <c r="VXU1" s="1279"/>
      <c r="VXV1" s="1279"/>
      <c r="VXW1" s="1279"/>
      <c r="VXX1" s="1279"/>
      <c r="VXY1" s="1279"/>
      <c r="VXZ1" s="1279"/>
      <c r="VYA1" s="1279"/>
      <c r="VYB1" s="1279"/>
      <c r="VYC1" s="1279"/>
      <c r="VYD1" s="1279"/>
      <c r="VYE1" s="1279"/>
      <c r="VYF1" s="1279"/>
      <c r="VYG1" s="1279"/>
      <c r="VYH1" s="1279"/>
      <c r="VYI1" s="1279"/>
      <c r="VYJ1" s="1279"/>
      <c r="VYK1" s="1279"/>
      <c r="VYL1" s="1279"/>
      <c r="VYM1" s="1279"/>
      <c r="VYN1" s="1279"/>
      <c r="VYO1" s="1279"/>
      <c r="VYP1" s="1279"/>
      <c r="VYQ1" s="1279"/>
      <c r="VYR1" s="1279"/>
      <c r="VYS1" s="1279"/>
      <c r="VYT1" s="1279"/>
      <c r="VYU1" s="1279"/>
      <c r="VYV1" s="1279"/>
      <c r="VYW1" s="1279"/>
      <c r="VYX1" s="1279"/>
      <c r="VYY1" s="1279"/>
      <c r="VYZ1" s="1279"/>
      <c r="VZA1" s="1279"/>
      <c r="VZB1" s="1279"/>
      <c r="VZC1" s="1279"/>
      <c r="VZD1" s="1279"/>
      <c r="VZE1" s="1279"/>
      <c r="VZF1" s="1279"/>
      <c r="VZG1" s="1279"/>
      <c r="VZH1" s="1279"/>
      <c r="VZI1" s="1279"/>
      <c r="VZJ1" s="1279"/>
      <c r="VZK1" s="1279"/>
      <c r="VZL1" s="1279"/>
      <c r="VZM1" s="1279"/>
      <c r="VZN1" s="1279"/>
      <c r="VZO1" s="1279"/>
      <c r="VZP1" s="1279"/>
      <c r="VZQ1" s="1279"/>
      <c r="VZR1" s="1279"/>
      <c r="VZS1" s="1279"/>
      <c r="VZT1" s="1279"/>
      <c r="VZU1" s="1279"/>
      <c r="VZV1" s="1279"/>
      <c r="VZW1" s="1279"/>
      <c r="VZX1" s="1279"/>
      <c r="VZY1" s="1279"/>
      <c r="VZZ1" s="1279"/>
      <c r="WAA1" s="1279"/>
      <c r="WAB1" s="1279"/>
      <c r="WAC1" s="1279"/>
      <c r="WAD1" s="1279"/>
      <c r="WAE1" s="1279"/>
      <c r="WAF1" s="1279"/>
      <c r="WAG1" s="1279"/>
      <c r="WAH1" s="1279"/>
      <c r="WAI1" s="1279"/>
      <c r="WAJ1" s="1279"/>
      <c r="WAK1" s="1279"/>
      <c r="WAL1" s="1279"/>
      <c r="WAM1" s="1279"/>
      <c r="WAN1" s="1279"/>
      <c r="WAO1" s="1279"/>
      <c r="WAP1" s="1279"/>
      <c r="WAQ1" s="1279"/>
      <c r="WAR1" s="1279"/>
      <c r="WAS1" s="1279"/>
      <c r="WAT1" s="1279"/>
      <c r="WAU1" s="1279"/>
      <c r="WAV1" s="1279"/>
      <c r="WAW1" s="1279"/>
      <c r="WAX1" s="1279"/>
      <c r="WAY1" s="1279"/>
      <c r="WAZ1" s="1279"/>
      <c r="WBA1" s="1279"/>
      <c r="WBB1" s="1279"/>
      <c r="WBC1" s="1279"/>
      <c r="WBD1" s="1279"/>
      <c r="WBE1" s="1279"/>
      <c r="WBF1" s="1279"/>
      <c r="WBG1" s="1279"/>
      <c r="WBH1" s="1279"/>
      <c r="WBI1" s="1279"/>
      <c r="WBJ1" s="1279"/>
      <c r="WBK1" s="1279"/>
      <c r="WBL1" s="1279"/>
      <c r="WBM1" s="1279"/>
      <c r="WBN1" s="1279"/>
      <c r="WBO1" s="1279"/>
      <c r="WBP1" s="1279"/>
      <c r="WBQ1" s="1279"/>
      <c r="WBR1" s="1279"/>
      <c r="WBS1" s="1279"/>
      <c r="WBT1" s="1279"/>
      <c r="WBU1" s="1279"/>
      <c r="WBV1" s="1279"/>
      <c r="WBW1" s="1279"/>
      <c r="WBX1" s="1279"/>
      <c r="WBY1" s="1279"/>
      <c r="WBZ1" s="1279"/>
      <c r="WCA1" s="1279"/>
      <c r="WCB1" s="1279"/>
      <c r="WCC1" s="1279"/>
      <c r="WCD1" s="1279"/>
      <c r="WCE1" s="1279"/>
      <c r="WCF1" s="1279"/>
      <c r="WCG1" s="1279"/>
      <c r="WCH1" s="1279"/>
      <c r="WCI1" s="1279"/>
      <c r="WCJ1" s="1279"/>
      <c r="WCK1" s="1279"/>
      <c r="WCL1" s="1279"/>
      <c r="WCM1" s="1279"/>
      <c r="WCN1" s="1279"/>
      <c r="WCO1" s="1279"/>
      <c r="WCP1" s="1279"/>
      <c r="WCQ1" s="1279"/>
      <c r="WCR1" s="1279"/>
      <c r="WCS1" s="1279"/>
      <c r="WCT1" s="1279"/>
      <c r="WCU1" s="1279"/>
      <c r="WCV1" s="1279"/>
      <c r="WCW1" s="1279"/>
      <c r="WCX1" s="1279"/>
      <c r="WCY1" s="1279"/>
      <c r="WCZ1" s="1279"/>
      <c r="WDA1" s="1279"/>
      <c r="WDB1" s="1279"/>
      <c r="WDC1" s="1279"/>
      <c r="WDD1" s="1279"/>
      <c r="WDE1" s="1279"/>
      <c r="WDF1" s="1279"/>
      <c r="WDG1" s="1279"/>
      <c r="WDH1" s="1279"/>
      <c r="WDI1" s="1279"/>
      <c r="WDJ1" s="1279"/>
      <c r="WDK1" s="1279"/>
      <c r="WDL1" s="1279"/>
      <c r="WDM1" s="1279"/>
      <c r="WDN1" s="1279"/>
      <c r="WDO1" s="1279"/>
      <c r="WDP1" s="1279"/>
      <c r="WDQ1" s="1279"/>
      <c r="WDR1" s="1279"/>
      <c r="WDS1" s="1279"/>
      <c r="WDT1" s="1279"/>
      <c r="WDU1" s="1279"/>
      <c r="WDV1" s="1279"/>
      <c r="WDW1" s="1279"/>
      <c r="WDX1" s="1279"/>
      <c r="WDY1" s="1279"/>
      <c r="WDZ1" s="1279"/>
      <c r="WEA1" s="1279"/>
      <c r="WEB1" s="1279"/>
      <c r="WEC1" s="1279"/>
      <c r="WED1" s="1279"/>
      <c r="WEE1" s="1279"/>
      <c r="WEF1" s="1279"/>
      <c r="WEG1" s="1279"/>
      <c r="WEH1" s="1279"/>
      <c r="WEI1" s="1279"/>
      <c r="WEJ1" s="1279"/>
      <c r="WEK1" s="1279"/>
      <c r="WEL1" s="1279"/>
      <c r="WEM1" s="1279"/>
      <c r="WEN1" s="1279"/>
      <c r="WEO1" s="1279"/>
      <c r="WEP1" s="1279"/>
      <c r="WEQ1" s="1279"/>
      <c r="WER1" s="1279"/>
      <c r="WES1" s="1279"/>
      <c r="WET1" s="1279"/>
      <c r="WEU1" s="1279"/>
      <c r="WEV1" s="1279"/>
      <c r="WEW1" s="1279"/>
      <c r="WEX1" s="1279"/>
      <c r="WEY1" s="1279"/>
      <c r="WEZ1" s="1279"/>
      <c r="WFA1" s="1279"/>
      <c r="WFB1" s="1279"/>
      <c r="WFC1" s="1279"/>
      <c r="WFD1" s="1279"/>
      <c r="WFE1" s="1279"/>
      <c r="WFF1" s="1279"/>
      <c r="WFG1" s="1279"/>
      <c r="WFH1" s="1279"/>
      <c r="WFI1" s="1279"/>
      <c r="WFJ1" s="1279"/>
      <c r="WFK1" s="1279"/>
      <c r="WFL1" s="1279"/>
      <c r="WFM1" s="1279"/>
      <c r="WFN1" s="1279"/>
      <c r="WFO1" s="1279"/>
      <c r="WFP1" s="1279"/>
      <c r="WFQ1" s="1279"/>
      <c r="WFR1" s="1279"/>
      <c r="WFS1" s="1279"/>
      <c r="WFT1" s="1279"/>
      <c r="WFU1" s="1279"/>
      <c r="WFV1" s="1279"/>
      <c r="WFW1" s="1279"/>
      <c r="WFX1" s="1279"/>
      <c r="WFY1" s="1279"/>
      <c r="WFZ1" s="1279"/>
      <c r="WGA1" s="1279"/>
      <c r="WGB1" s="1279"/>
      <c r="WGC1" s="1279"/>
      <c r="WGD1" s="1279"/>
      <c r="WGE1" s="1279"/>
      <c r="WGF1" s="1279"/>
      <c r="WGG1" s="1279"/>
      <c r="WGH1" s="1279"/>
      <c r="WGI1" s="1279"/>
      <c r="WGJ1" s="1279"/>
      <c r="WGK1" s="1279"/>
      <c r="WGL1" s="1279"/>
      <c r="WGM1" s="1279"/>
      <c r="WGN1" s="1279"/>
      <c r="WGO1" s="1279"/>
      <c r="WGP1" s="1279"/>
      <c r="WGQ1" s="1279"/>
      <c r="WGR1" s="1279"/>
      <c r="WGS1" s="1279"/>
      <c r="WGT1" s="1279"/>
      <c r="WGU1" s="1279"/>
      <c r="WGV1" s="1279"/>
      <c r="WGW1" s="1279"/>
      <c r="WGX1" s="1279"/>
      <c r="WGY1" s="1279"/>
      <c r="WGZ1" s="1279"/>
      <c r="WHA1" s="1279"/>
      <c r="WHB1" s="1279"/>
      <c r="WHC1" s="1279"/>
      <c r="WHD1" s="1279"/>
      <c r="WHE1" s="1279"/>
      <c r="WHF1" s="1279"/>
      <c r="WHG1" s="1279"/>
      <c r="WHH1" s="1279"/>
      <c r="WHI1" s="1279"/>
      <c r="WHJ1" s="1279"/>
      <c r="WHK1" s="1279"/>
      <c r="WHL1" s="1279"/>
      <c r="WHM1" s="1279"/>
      <c r="WHN1" s="1279"/>
      <c r="WHO1" s="1279"/>
      <c r="WHP1" s="1279"/>
      <c r="WHQ1" s="1279"/>
      <c r="WHR1" s="1279"/>
      <c r="WHS1" s="1279"/>
      <c r="WHT1" s="1279"/>
      <c r="WHU1" s="1279"/>
      <c r="WHV1" s="1279"/>
      <c r="WHW1" s="1279"/>
      <c r="WHX1" s="1279"/>
      <c r="WHY1" s="1279"/>
      <c r="WHZ1" s="1279"/>
      <c r="WIA1" s="1279"/>
      <c r="WIB1" s="1279"/>
      <c r="WIC1" s="1279"/>
      <c r="WID1" s="1279"/>
      <c r="WIE1" s="1279"/>
      <c r="WIF1" s="1279"/>
      <c r="WIG1" s="1279"/>
      <c r="WIH1" s="1279"/>
      <c r="WII1" s="1279"/>
      <c r="WIJ1" s="1279"/>
      <c r="WIK1" s="1279"/>
      <c r="WIL1" s="1279"/>
      <c r="WIM1" s="1279"/>
      <c r="WIN1" s="1279"/>
      <c r="WIO1" s="1279"/>
      <c r="WIP1" s="1279"/>
      <c r="WIQ1" s="1279"/>
      <c r="WIR1" s="1279"/>
      <c r="WIS1" s="1279"/>
      <c r="WIT1" s="1279"/>
      <c r="WIU1" s="1279"/>
      <c r="WIV1" s="1279"/>
      <c r="WIW1" s="1279"/>
      <c r="WIX1" s="1279"/>
      <c r="WIY1" s="1279"/>
      <c r="WIZ1" s="1279"/>
      <c r="WJA1" s="1279"/>
      <c r="WJB1" s="1279"/>
      <c r="WJC1" s="1279"/>
      <c r="WJD1" s="1279"/>
      <c r="WJE1" s="1279"/>
      <c r="WJF1" s="1279"/>
      <c r="WJG1" s="1279"/>
      <c r="WJH1" s="1279"/>
      <c r="WJI1" s="1279"/>
      <c r="WJJ1" s="1279"/>
      <c r="WJK1" s="1279"/>
      <c r="WJL1" s="1279"/>
      <c r="WJM1" s="1279"/>
      <c r="WJN1" s="1279"/>
      <c r="WJO1" s="1279"/>
      <c r="WJP1" s="1279"/>
      <c r="WJQ1" s="1279"/>
      <c r="WJR1" s="1279"/>
      <c r="WJS1" s="1279"/>
      <c r="WJT1" s="1279"/>
      <c r="WJU1" s="1279"/>
      <c r="WJV1" s="1279"/>
      <c r="WJW1" s="1279"/>
      <c r="WJX1" s="1279"/>
      <c r="WJY1" s="1279"/>
      <c r="WJZ1" s="1279"/>
      <c r="WKA1" s="1279"/>
      <c r="WKB1" s="1279"/>
      <c r="WKC1" s="1279"/>
      <c r="WKD1" s="1279"/>
      <c r="WKE1" s="1279"/>
      <c r="WKF1" s="1279"/>
      <c r="WKG1" s="1279"/>
      <c r="WKH1" s="1279"/>
      <c r="WKI1" s="1279"/>
      <c r="WKJ1" s="1279"/>
      <c r="WKK1" s="1279"/>
      <c r="WKL1" s="1279"/>
      <c r="WKM1" s="1279"/>
      <c r="WKN1" s="1279"/>
      <c r="WKO1" s="1279"/>
      <c r="WKP1" s="1279"/>
      <c r="WKQ1" s="1279"/>
      <c r="WKR1" s="1279"/>
      <c r="WKS1" s="1279"/>
      <c r="WKT1" s="1279"/>
      <c r="WKU1" s="1279"/>
      <c r="WKV1" s="1279"/>
      <c r="WKW1" s="1279"/>
      <c r="WKX1" s="1279"/>
      <c r="WKY1" s="1279"/>
      <c r="WKZ1" s="1279"/>
      <c r="WLA1" s="1279"/>
      <c r="WLB1" s="1279"/>
      <c r="WLC1" s="1279"/>
      <c r="WLD1" s="1279"/>
      <c r="WLE1" s="1279"/>
      <c r="WLF1" s="1279"/>
      <c r="WLG1" s="1279"/>
      <c r="WLH1" s="1279"/>
      <c r="WLI1" s="1279"/>
      <c r="WLJ1" s="1279"/>
      <c r="WLK1" s="1279"/>
      <c r="WLL1" s="1279"/>
      <c r="WLM1" s="1279"/>
      <c r="WLN1" s="1279"/>
      <c r="WLO1" s="1279"/>
      <c r="WLP1" s="1279"/>
      <c r="WLQ1" s="1279"/>
      <c r="WLR1" s="1279"/>
      <c r="WLS1" s="1279"/>
      <c r="WLT1" s="1279"/>
      <c r="WLU1" s="1279"/>
      <c r="WLV1" s="1279"/>
      <c r="WLW1" s="1279"/>
      <c r="WLX1" s="1279"/>
      <c r="WLY1" s="1279"/>
      <c r="WLZ1" s="1279"/>
      <c r="WMA1" s="1279"/>
      <c r="WMB1" s="1279"/>
      <c r="WMC1" s="1279"/>
      <c r="WMD1" s="1279"/>
      <c r="WME1" s="1279"/>
      <c r="WMF1" s="1279"/>
      <c r="WMG1" s="1279"/>
      <c r="WMH1" s="1279"/>
      <c r="WMI1" s="1279"/>
      <c r="WMJ1" s="1279"/>
      <c r="WMK1" s="1279"/>
      <c r="WML1" s="1279"/>
      <c r="WMM1" s="1279"/>
      <c r="WMN1" s="1279"/>
      <c r="WMO1" s="1279"/>
      <c r="WMP1" s="1279"/>
      <c r="WMQ1" s="1279"/>
      <c r="WMR1" s="1279"/>
      <c r="WMS1" s="1279"/>
      <c r="WMT1" s="1279"/>
      <c r="WMU1" s="1279"/>
      <c r="WMV1" s="1279"/>
      <c r="WMW1" s="1279"/>
      <c r="WMX1" s="1279"/>
      <c r="WMY1" s="1279"/>
      <c r="WMZ1" s="1279"/>
      <c r="WNA1" s="1279"/>
      <c r="WNB1" s="1279"/>
      <c r="WNC1" s="1279"/>
      <c r="WND1" s="1279"/>
      <c r="WNE1" s="1279"/>
      <c r="WNF1" s="1279"/>
      <c r="WNG1" s="1279"/>
      <c r="WNH1" s="1279"/>
      <c r="WNI1" s="1279"/>
      <c r="WNJ1" s="1279"/>
      <c r="WNK1" s="1279"/>
      <c r="WNL1" s="1279"/>
      <c r="WNM1" s="1279"/>
      <c r="WNN1" s="1279"/>
      <c r="WNO1" s="1279"/>
      <c r="WNP1" s="1279"/>
      <c r="WNQ1" s="1279"/>
      <c r="WNR1" s="1279"/>
      <c r="WNS1" s="1279"/>
      <c r="WNT1" s="1279"/>
      <c r="WNU1" s="1279"/>
      <c r="WNV1" s="1279"/>
      <c r="WNW1" s="1279"/>
      <c r="WNX1" s="1279"/>
      <c r="WNY1" s="1279"/>
      <c r="WNZ1" s="1279"/>
      <c r="WOA1" s="1279"/>
      <c r="WOB1" s="1279"/>
      <c r="WOC1" s="1279"/>
      <c r="WOD1" s="1279"/>
      <c r="WOE1" s="1279"/>
      <c r="WOF1" s="1279"/>
      <c r="WOG1" s="1279"/>
      <c r="WOH1" s="1279"/>
      <c r="WOI1" s="1279"/>
      <c r="WOJ1" s="1279"/>
      <c r="WOK1" s="1279"/>
      <c r="WOL1" s="1279"/>
      <c r="WOM1" s="1279"/>
      <c r="WON1" s="1279"/>
      <c r="WOO1" s="1279"/>
      <c r="WOP1" s="1279"/>
      <c r="WOQ1" s="1279"/>
      <c r="WOR1" s="1279"/>
      <c r="WOS1" s="1279"/>
      <c r="WOT1" s="1279"/>
      <c r="WOU1" s="1279"/>
      <c r="WOV1" s="1279"/>
      <c r="WOW1" s="1279"/>
      <c r="WOX1" s="1279"/>
      <c r="WOY1" s="1279"/>
      <c r="WOZ1" s="1279"/>
      <c r="WPA1" s="1279"/>
      <c r="WPB1" s="1279"/>
      <c r="WPC1" s="1279"/>
      <c r="WPD1" s="1279"/>
      <c r="WPE1" s="1279"/>
      <c r="WPF1" s="1279"/>
      <c r="WPG1" s="1279"/>
      <c r="WPH1" s="1279"/>
      <c r="WPI1" s="1279"/>
      <c r="WPJ1" s="1279"/>
      <c r="WPK1" s="1279"/>
      <c r="WPL1" s="1279"/>
      <c r="WPM1" s="1279"/>
      <c r="WPN1" s="1279"/>
      <c r="WPO1" s="1279"/>
      <c r="WPP1" s="1279"/>
      <c r="WPQ1" s="1279"/>
      <c r="WPR1" s="1279"/>
      <c r="WPS1" s="1279"/>
      <c r="WPT1" s="1279"/>
      <c r="WPU1" s="1279"/>
      <c r="WPV1" s="1279"/>
      <c r="WPW1" s="1279"/>
      <c r="WPX1" s="1279"/>
      <c r="WPY1" s="1279"/>
      <c r="WPZ1" s="1279"/>
      <c r="WQA1" s="1279"/>
      <c r="WQB1" s="1279"/>
      <c r="WQC1" s="1279"/>
      <c r="WQD1" s="1279"/>
      <c r="WQE1" s="1279"/>
      <c r="WQF1" s="1279"/>
      <c r="WQG1" s="1279"/>
      <c r="WQH1" s="1279"/>
      <c r="WQI1" s="1279"/>
      <c r="WQJ1" s="1279"/>
      <c r="WQK1" s="1279"/>
      <c r="WQL1" s="1279"/>
      <c r="WQM1" s="1279"/>
      <c r="WQN1" s="1279"/>
      <c r="WQO1" s="1279"/>
      <c r="WQP1" s="1279"/>
      <c r="WQQ1" s="1279"/>
      <c r="WQR1" s="1279"/>
      <c r="WQS1" s="1279"/>
      <c r="WQT1" s="1279"/>
      <c r="WQU1" s="1279"/>
      <c r="WQV1" s="1279"/>
      <c r="WQW1" s="1279"/>
      <c r="WQX1" s="1279"/>
      <c r="WQY1" s="1279"/>
      <c r="WQZ1" s="1279"/>
      <c r="WRA1" s="1279"/>
      <c r="WRB1" s="1279"/>
      <c r="WRC1" s="1279"/>
      <c r="WRD1" s="1279"/>
      <c r="WRE1" s="1279"/>
      <c r="WRF1" s="1279"/>
      <c r="WRG1" s="1279"/>
      <c r="WRH1" s="1279"/>
      <c r="WRI1" s="1279"/>
      <c r="WRJ1" s="1279"/>
      <c r="WRK1" s="1279"/>
      <c r="WRL1" s="1279"/>
      <c r="WRM1" s="1279"/>
      <c r="WRN1" s="1279"/>
      <c r="WRO1" s="1279"/>
      <c r="WRP1" s="1279"/>
      <c r="WRQ1" s="1279"/>
      <c r="WRR1" s="1279"/>
      <c r="WRS1" s="1279"/>
      <c r="WRT1" s="1279"/>
      <c r="WRU1" s="1279"/>
      <c r="WRV1" s="1279"/>
      <c r="WRW1" s="1279"/>
      <c r="WRX1" s="1279"/>
      <c r="WRY1" s="1279"/>
      <c r="WRZ1" s="1279"/>
      <c r="WSA1" s="1279"/>
      <c r="WSB1" s="1279"/>
      <c r="WSC1" s="1279"/>
      <c r="WSD1" s="1279"/>
      <c r="WSE1" s="1279"/>
      <c r="WSF1" s="1279"/>
      <c r="WSG1" s="1279"/>
      <c r="WSH1" s="1279"/>
      <c r="WSI1" s="1279"/>
      <c r="WSJ1" s="1279"/>
      <c r="WSK1" s="1279"/>
      <c r="WSL1" s="1279"/>
      <c r="WSM1" s="1279"/>
      <c r="WSN1" s="1279"/>
      <c r="WSO1" s="1279"/>
      <c r="WSP1" s="1279"/>
      <c r="WSQ1" s="1279"/>
      <c r="WSR1" s="1279"/>
      <c r="WSS1" s="1279"/>
      <c r="WST1" s="1279"/>
      <c r="WSU1" s="1279"/>
      <c r="WSV1" s="1279"/>
      <c r="WSW1" s="1279"/>
      <c r="WSX1" s="1279"/>
      <c r="WSY1" s="1279"/>
      <c r="WSZ1" s="1279"/>
      <c r="WTA1" s="1279"/>
      <c r="WTB1" s="1279"/>
      <c r="WTC1" s="1279"/>
      <c r="WTD1" s="1279"/>
      <c r="WTE1" s="1279"/>
      <c r="WTF1" s="1279"/>
      <c r="WTG1" s="1279"/>
      <c r="WTH1" s="1279"/>
      <c r="WTI1" s="1279"/>
      <c r="WTJ1" s="1279"/>
      <c r="WTK1" s="1279"/>
      <c r="WTL1" s="1279"/>
      <c r="WTM1" s="1279"/>
      <c r="WTN1" s="1279"/>
      <c r="WTO1" s="1279"/>
      <c r="WTP1" s="1279"/>
      <c r="WTQ1" s="1279"/>
      <c r="WTR1" s="1279"/>
      <c r="WTS1" s="1279"/>
      <c r="WTT1" s="1279"/>
      <c r="WTU1" s="1279"/>
      <c r="WTV1" s="1279"/>
      <c r="WTW1" s="1279"/>
      <c r="WTX1" s="1279"/>
      <c r="WTY1" s="1279"/>
      <c r="WTZ1" s="1279"/>
      <c r="WUA1" s="1279"/>
      <c r="WUB1" s="1279"/>
      <c r="WUC1" s="1279"/>
      <c r="WUD1" s="1279"/>
      <c r="WUE1" s="1279"/>
      <c r="WUF1" s="1279"/>
      <c r="WUG1" s="1279"/>
      <c r="WUH1" s="1279"/>
      <c r="WUI1" s="1279"/>
      <c r="WUJ1" s="1279"/>
      <c r="WUK1" s="1279"/>
      <c r="WUL1" s="1279"/>
      <c r="WUM1" s="1279"/>
      <c r="WUN1" s="1279"/>
      <c r="WUO1" s="1279"/>
      <c r="WUP1" s="1279"/>
      <c r="WUQ1" s="1279"/>
      <c r="WUR1" s="1279"/>
      <c r="WUS1" s="1279"/>
      <c r="WUT1" s="1279"/>
      <c r="WUU1" s="1279"/>
      <c r="WUV1" s="1279"/>
      <c r="WUW1" s="1279"/>
      <c r="WUX1" s="1279"/>
      <c r="WUY1" s="1279"/>
      <c r="WUZ1" s="1279"/>
      <c r="WVA1" s="1279"/>
      <c r="WVB1" s="1279"/>
      <c r="WVC1" s="1279"/>
      <c r="WVD1" s="1279"/>
      <c r="WVE1" s="1279"/>
      <c r="WVF1" s="1279"/>
      <c r="WVG1" s="1279"/>
      <c r="WVH1" s="1279"/>
      <c r="WVI1" s="1279"/>
      <c r="WVJ1" s="1279"/>
      <c r="WVK1" s="1279"/>
      <c r="WVL1" s="1279"/>
      <c r="WVM1" s="1279"/>
      <c r="WVN1" s="1279"/>
      <c r="WVO1" s="1279"/>
      <c r="WVP1" s="1279"/>
      <c r="WVQ1" s="1279"/>
      <c r="WVR1" s="1279"/>
      <c r="WVS1" s="1279"/>
      <c r="WVT1" s="1279"/>
      <c r="WVU1" s="1279"/>
      <c r="WVV1" s="1279"/>
      <c r="WVW1" s="1279"/>
      <c r="WVX1" s="1279"/>
      <c r="WVY1" s="1279"/>
      <c r="WVZ1" s="1279"/>
      <c r="WWA1" s="1279"/>
      <c r="WWB1" s="1279"/>
      <c r="WWC1" s="1279"/>
      <c r="WWD1" s="1279"/>
      <c r="WWE1" s="1279"/>
      <c r="WWF1" s="1279"/>
      <c r="WWG1" s="1279"/>
      <c r="WWH1" s="1279"/>
      <c r="WWI1" s="1279"/>
      <c r="WWJ1" s="1279"/>
      <c r="WWK1" s="1279"/>
      <c r="WWL1" s="1279"/>
      <c r="WWM1" s="1279"/>
      <c r="WWN1" s="1279"/>
      <c r="WWO1" s="1279"/>
      <c r="WWP1" s="1279"/>
      <c r="WWQ1" s="1279"/>
      <c r="WWR1" s="1279"/>
      <c r="WWS1" s="1279"/>
      <c r="WWT1" s="1279"/>
      <c r="WWU1" s="1279"/>
      <c r="WWV1" s="1279"/>
      <c r="WWW1" s="1279"/>
      <c r="WWX1" s="1279"/>
      <c r="WWY1" s="1279"/>
      <c r="WWZ1" s="1279"/>
      <c r="WXA1" s="1279"/>
      <c r="WXB1" s="1279"/>
      <c r="WXC1" s="1279"/>
      <c r="WXD1" s="1279"/>
      <c r="WXE1" s="1279"/>
      <c r="WXF1" s="1279"/>
      <c r="WXG1" s="1279"/>
      <c r="WXH1" s="1279"/>
      <c r="WXI1" s="1279"/>
      <c r="WXJ1" s="1279"/>
      <c r="WXK1" s="1279"/>
      <c r="WXL1" s="1279"/>
      <c r="WXM1" s="1279"/>
      <c r="WXN1" s="1279"/>
      <c r="WXO1" s="1279"/>
      <c r="WXP1" s="1279"/>
      <c r="WXQ1" s="1279"/>
      <c r="WXR1" s="1279"/>
      <c r="WXS1" s="1279"/>
      <c r="WXT1" s="1279"/>
      <c r="WXU1" s="1279"/>
      <c r="WXV1" s="1279"/>
      <c r="WXW1" s="1279"/>
      <c r="WXX1" s="1279"/>
      <c r="WXY1" s="1279"/>
      <c r="WXZ1" s="1279"/>
      <c r="WYA1" s="1279"/>
      <c r="WYB1" s="1279"/>
      <c r="WYC1" s="1279"/>
      <c r="WYD1" s="1279"/>
      <c r="WYE1" s="1279"/>
      <c r="WYF1" s="1279"/>
      <c r="WYG1" s="1279"/>
      <c r="WYH1" s="1279"/>
      <c r="WYI1" s="1279"/>
      <c r="WYJ1" s="1279"/>
      <c r="WYK1" s="1279"/>
      <c r="WYL1" s="1279"/>
      <c r="WYM1" s="1279"/>
      <c r="WYN1" s="1279"/>
      <c r="WYO1" s="1279"/>
      <c r="WYP1" s="1279"/>
      <c r="WYQ1" s="1279"/>
      <c r="WYR1" s="1279"/>
      <c r="WYS1" s="1279"/>
      <c r="WYT1" s="1279"/>
      <c r="WYU1" s="1279"/>
      <c r="WYV1" s="1279"/>
      <c r="WYW1" s="1279"/>
      <c r="WYX1" s="1279"/>
      <c r="WYY1" s="1279"/>
      <c r="WYZ1" s="1279"/>
      <c r="WZA1" s="1279"/>
      <c r="WZB1" s="1279"/>
      <c r="WZC1" s="1279"/>
      <c r="WZD1" s="1279"/>
      <c r="WZE1" s="1279"/>
      <c r="WZF1" s="1279"/>
      <c r="WZG1" s="1279"/>
      <c r="WZH1" s="1279"/>
      <c r="WZI1" s="1279"/>
      <c r="WZJ1" s="1279"/>
      <c r="WZK1" s="1279"/>
      <c r="WZL1" s="1279"/>
      <c r="WZM1" s="1279"/>
      <c r="WZN1" s="1279"/>
      <c r="WZO1" s="1279"/>
      <c r="WZP1" s="1279"/>
      <c r="WZQ1" s="1279"/>
      <c r="WZR1" s="1279"/>
      <c r="WZS1" s="1279"/>
      <c r="WZT1" s="1279"/>
      <c r="WZU1" s="1279"/>
      <c r="WZV1" s="1279"/>
      <c r="WZW1" s="1279"/>
      <c r="WZX1" s="1279"/>
      <c r="WZY1" s="1279"/>
      <c r="WZZ1" s="1279"/>
      <c r="XAA1" s="1279"/>
      <c r="XAB1" s="1279"/>
      <c r="XAC1" s="1279"/>
      <c r="XAD1" s="1279"/>
      <c r="XAE1" s="1279"/>
      <c r="XAF1" s="1279"/>
      <c r="XAG1" s="1279"/>
      <c r="XAH1" s="1279"/>
      <c r="XAI1" s="1279"/>
      <c r="XAJ1" s="1279"/>
      <c r="XAK1" s="1279"/>
      <c r="XAL1" s="1279"/>
      <c r="XAM1" s="1279"/>
      <c r="XAN1" s="1279"/>
      <c r="XAO1" s="1279"/>
      <c r="XAP1" s="1279"/>
      <c r="XAQ1" s="1279"/>
      <c r="XAR1" s="1279"/>
      <c r="XAS1" s="1279"/>
      <c r="XAT1" s="1279"/>
      <c r="XAU1" s="1279"/>
      <c r="XAV1" s="1279"/>
      <c r="XAW1" s="1279"/>
      <c r="XAX1" s="1279"/>
      <c r="XAY1" s="1279"/>
      <c r="XAZ1" s="1279"/>
      <c r="XBA1" s="1279"/>
      <c r="XBB1" s="1279"/>
      <c r="XBC1" s="1279"/>
      <c r="XBD1" s="1279"/>
      <c r="XBE1" s="1279"/>
      <c r="XBF1" s="1279"/>
      <c r="XBG1" s="1279"/>
      <c r="XBH1" s="1279"/>
      <c r="XBI1" s="1279"/>
      <c r="XBJ1" s="1279"/>
      <c r="XBK1" s="1279"/>
      <c r="XBL1" s="1279"/>
      <c r="XBM1" s="1279"/>
      <c r="XBN1" s="1279"/>
      <c r="XBO1" s="1279"/>
      <c r="XBP1" s="1279"/>
      <c r="XBQ1" s="1279"/>
      <c r="XBR1" s="1279"/>
      <c r="XBS1" s="1279"/>
      <c r="XBT1" s="1279"/>
      <c r="XBU1" s="1279"/>
      <c r="XBV1" s="1279"/>
      <c r="XBW1" s="1279"/>
      <c r="XBX1" s="1279"/>
      <c r="XBY1" s="1279"/>
      <c r="XBZ1" s="1279"/>
      <c r="XCA1" s="1279"/>
      <c r="XCB1" s="1279"/>
      <c r="XCC1" s="1279"/>
      <c r="XCD1" s="1279"/>
      <c r="XCE1" s="1279"/>
      <c r="XCF1" s="1279"/>
      <c r="XCG1" s="1279"/>
      <c r="XCH1" s="1279"/>
      <c r="XCI1" s="1279"/>
      <c r="XCJ1" s="1279"/>
      <c r="XCK1" s="1279"/>
      <c r="XCL1" s="1279"/>
      <c r="XCM1" s="1279"/>
      <c r="XCN1" s="1279"/>
      <c r="XCO1" s="1279"/>
      <c r="XCP1" s="1279"/>
      <c r="XCQ1" s="1279"/>
      <c r="XCR1" s="1279"/>
      <c r="XCS1" s="1279"/>
      <c r="XCT1" s="1279"/>
      <c r="XCU1" s="1279"/>
      <c r="XCV1" s="1279"/>
      <c r="XCW1" s="1279"/>
      <c r="XCX1" s="1279"/>
      <c r="XCY1" s="1279"/>
      <c r="XCZ1" s="1279"/>
      <c r="XDA1" s="1279"/>
      <c r="XDB1" s="1279"/>
      <c r="XDC1" s="1279"/>
      <c r="XDD1" s="1279"/>
      <c r="XDE1" s="1279"/>
      <c r="XDF1" s="1279"/>
      <c r="XDG1" s="1279"/>
      <c r="XDH1" s="1279"/>
      <c r="XDI1" s="1279"/>
      <c r="XDJ1" s="1279"/>
      <c r="XDK1" s="1279"/>
      <c r="XDL1" s="1279"/>
      <c r="XDM1" s="1279"/>
      <c r="XDN1" s="1279"/>
      <c r="XDO1" s="1279"/>
      <c r="XDP1" s="1279"/>
      <c r="XDQ1" s="1279"/>
      <c r="XDR1" s="1279"/>
      <c r="XDS1" s="1279"/>
      <c r="XDT1" s="1279"/>
      <c r="XDU1" s="1279"/>
      <c r="XDV1" s="1279"/>
      <c r="XDW1" s="1279"/>
      <c r="XDX1" s="1279"/>
      <c r="XDY1" s="1279"/>
      <c r="XDZ1" s="1279"/>
      <c r="XEA1" s="1279"/>
      <c r="XEB1" s="1279"/>
      <c r="XEC1" s="1279"/>
      <c r="XED1" s="1279"/>
      <c r="XEE1" s="1279"/>
      <c r="XEF1" s="1279"/>
      <c r="XEG1" s="1279"/>
      <c r="XEH1" s="1279"/>
      <c r="XEI1" s="1279"/>
      <c r="XEJ1" s="1279"/>
      <c r="XEK1" s="1279"/>
      <c r="XEL1" s="1279"/>
      <c r="XEM1" s="1279"/>
      <c r="XEN1" s="1279"/>
      <c r="XEO1" s="1279"/>
      <c r="XEP1" s="1279"/>
      <c r="XEQ1" s="1279"/>
      <c r="XER1" s="1279"/>
      <c r="XES1" s="1279"/>
      <c r="XET1" s="1279"/>
      <c r="XEU1" s="1279"/>
      <c r="XEV1" s="1279"/>
      <c r="XEW1" s="1279"/>
      <c r="XEX1" s="1279"/>
      <c r="XEY1" s="1279"/>
      <c r="XEZ1" s="1279"/>
      <c r="XFA1" s="1279"/>
      <c r="XFB1" s="1279"/>
      <c r="XFC1" s="1279"/>
      <c r="XFD1" s="1279"/>
    </row>
    <row r="2" spans="1:16384" ht="27" customHeight="1">
      <c r="A2" s="1278" t="s">
        <v>896</v>
      </c>
      <c r="B2" s="1278" t="s">
        <v>213</v>
      </c>
      <c r="C2" s="1280" t="s">
        <v>908</v>
      </c>
      <c r="D2" s="1280"/>
      <c r="E2" s="1280"/>
      <c r="F2" s="1280" t="s">
        <v>909</v>
      </c>
      <c r="G2" s="1280"/>
      <c r="H2" s="1280"/>
      <c r="I2" s="1278" t="s">
        <v>201</v>
      </c>
      <c r="J2" s="1278"/>
      <c r="K2" s="1278"/>
      <c r="L2" s="1278" t="s">
        <v>910</v>
      </c>
      <c r="M2" s="1278"/>
      <c r="N2" s="1278"/>
      <c r="O2" s="1280" t="s">
        <v>515</v>
      </c>
      <c r="P2" s="1280"/>
      <c r="Q2" s="1280" t="s">
        <v>215</v>
      </c>
      <c r="R2" s="1280"/>
    </row>
    <row r="3" spans="1:16384" ht="15" customHeight="1">
      <c r="A3" s="1278"/>
      <c r="B3" s="1278"/>
      <c r="C3" s="1278" t="s">
        <v>227</v>
      </c>
      <c r="D3" s="1278" t="s">
        <v>800</v>
      </c>
      <c r="E3" s="1278" t="s">
        <v>801</v>
      </c>
      <c r="F3" s="1278" t="s">
        <v>227</v>
      </c>
      <c r="G3" s="1278" t="s">
        <v>800</v>
      </c>
      <c r="H3" s="1278" t="s">
        <v>802</v>
      </c>
      <c r="I3" s="1278" t="s">
        <v>227</v>
      </c>
      <c r="J3" s="1278" t="s">
        <v>800</v>
      </c>
      <c r="K3" s="1278" t="s">
        <v>801</v>
      </c>
      <c r="L3" s="1278" t="s">
        <v>227</v>
      </c>
      <c r="M3" s="1278" t="s">
        <v>800</v>
      </c>
      <c r="N3" s="1278" t="s">
        <v>801</v>
      </c>
      <c r="O3" s="1278" t="s">
        <v>835</v>
      </c>
      <c r="P3" s="1278" t="s">
        <v>844</v>
      </c>
      <c r="Q3" s="1278" t="s">
        <v>911</v>
      </c>
      <c r="R3" s="1278" t="s">
        <v>845</v>
      </c>
    </row>
    <row r="4" spans="1:16384" ht="24" customHeight="1">
      <c r="A4" s="1278"/>
      <c r="B4" s="1278"/>
      <c r="C4" s="1278"/>
      <c r="D4" s="1278"/>
      <c r="E4" s="1278"/>
      <c r="F4" s="1278"/>
      <c r="G4" s="1278"/>
      <c r="H4" s="1278" t="s">
        <v>803</v>
      </c>
      <c r="I4" s="1278"/>
      <c r="J4" s="1278"/>
      <c r="K4" s="1278"/>
      <c r="L4" s="1278"/>
      <c r="M4" s="1278"/>
      <c r="N4" s="1278" t="s">
        <v>803</v>
      </c>
      <c r="O4" s="1278">
        <f>SUM(D4+M4)</f>
        <v>0</v>
      </c>
      <c r="P4" s="1278" t="e">
        <f>SUM(E4+N4)</f>
        <v>#VALUE!</v>
      </c>
      <c r="Q4" s="1278">
        <v>58792</v>
      </c>
      <c r="R4" s="1278">
        <v>57.873326599999999</v>
      </c>
    </row>
    <row r="5" spans="1:16384">
      <c r="A5" s="1054">
        <v>1</v>
      </c>
      <c r="B5" s="1054">
        <v>2</v>
      </c>
      <c r="C5" s="1054">
        <v>3</v>
      </c>
      <c r="D5" s="1054">
        <v>4</v>
      </c>
      <c r="E5" s="1054">
        <v>5</v>
      </c>
      <c r="F5" s="1054">
        <v>6</v>
      </c>
      <c r="G5" s="1054">
        <v>7</v>
      </c>
      <c r="H5" s="1054">
        <v>8</v>
      </c>
      <c r="I5" s="1054">
        <v>9</v>
      </c>
      <c r="J5" s="1054">
        <v>10</v>
      </c>
      <c r="K5" s="1054">
        <v>11</v>
      </c>
      <c r="L5" s="1054">
        <v>12</v>
      </c>
      <c r="M5" s="1054">
        <v>13</v>
      </c>
      <c r="N5" s="1054">
        <v>14</v>
      </c>
      <c r="O5" s="1054">
        <v>15</v>
      </c>
      <c r="P5" s="1054">
        <v>16</v>
      </c>
      <c r="Q5" s="1054">
        <v>17</v>
      </c>
      <c r="R5" s="1054">
        <v>18</v>
      </c>
    </row>
    <row r="6" spans="1:16384">
      <c r="A6" s="901" t="s">
        <v>16</v>
      </c>
      <c r="B6" s="639" t="s">
        <v>85</v>
      </c>
      <c r="C6" s="639" t="s">
        <v>85</v>
      </c>
      <c r="D6" s="639" t="s">
        <v>85</v>
      </c>
      <c r="E6" s="639" t="s">
        <v>85</v>
      </c>
      <c r="F6" s="639" t="s">
        <v>85</v>
      </c>
      <c r="G6" s="639" t="s">
        <v>85</v>
      </c>
      <c r="H6" s="639" t="s">
        <v>85</v>
      </c>
      <c r="I6" s="639" t="s">
        <v>85</v>
      </c>
      <c r="J6" s="639" t="s">
        <v>85</v>
      </c>
      <c r="K6" s="639" t="s">
        <v>85</v>
      </c>
      <c r="L6" s="639" t="s">
        <v>85</v>
      </c>
      <c r="M6" s="639" t="s">
        <v>85</v>
      </c>
      <c r="N6" s="639" t="s">
        <v>85</v>
      </c>
      <c r="O6" s="902" t="s">
        <v>85</v>
      </c>
      <c r="P6" s="902" t="s">
        <v>85</v>
      </c>
      <c r="Q6" s="902" t="s">
        <v>85</v>
      </c>
      <c r="R6" s="902" t="s">
        <v>85</v>
      </c>
    </row>
    <row r="7" spans="1:16384">
      <c r="A7" s="901" t="s">
        <v>17</v>
      </c>
      <c r="B7" s="639" t="s">
        <v>85</v>
      </c>
      <c r="C7" s="639" t="s">
        <v>85</v>
      </c>
      <c r="D7" s="639" t="s">
        <v>85</v>
      </c>
      <c r="E7" s="639" t="s">
        <v>85</v>
      </c>
      <c r="F7" s="639" t="s">
        <v>85</v>
      </c>
      <c r="G7" s="639" t="s">
        <v>85</v>
      </c>
      <c r="H7" s="639" t="s">
        <v>85</v>
      </c>
      <c r="I7" s="639" t="s">
        <v>85</v>
      </c>
      <c r="J7" s="639" t="s">
        <v>85</v>
      </c>
      <c r="K7" s="639" t="s">
        <v>85</v>
      </c>
      <c r="L7" s="639" t="s">
        <v>85</v>
      </c>
      <c r="M7" s="639" t="s">
        <v>85</v>
      </c>
      <c r="N7" s="639" t="s">
        <v>85</v>
      </c>
      <c r="O7" s="902" t="s">
        <v>85</v>
      </c>
      <c r="P7" s="902" t="s">
        <v>85</v>
      </c>
      <c r="Q7" s="902" t="s">
        <v>85</v>
      </c>
      <c r="R7" s="902" t="s">
        <v>85</v>
      </c>
    </row>
    <row r="8" spans="1:16384">
      <c r="A8" s="901" t="s">
        <v>18</v>
      </c>
      <c r="B8" s="639" t="s">
        <v>85</v>
      </c>
      <c r="C8" s="639" t="s">
        <v>85</v>
      </c>
      <c r="D8" s="639" t="s">
        <v>85</v>
      </c>
      <c r="E8" s="639" t="s">
        <v>85</v>
      </c>
      <c r="F8" s="639" t="s">
        <v>85</v>
      </c>
      <c r="G8" s="639" t="s">
        <v>85</v>
      </c>
      <c r="H8" s="639" t="s">
        <v>85</v>
      </c>
      <c r="I8" s="639" t="s">
        <v>85</v>
      </c>
      <c r="J8" s="639" t="s">
        <v>85</v>
      </c>
      <c r="K8" s="639" t="s">
        <v>85</v>
      </c>
      <c r="L8" s="639" t="s">
        <v>85</v>
      </c>
      <c r="M8" s="639" t="s">
        <v>85</v>
      </c>
      <c r="N8" s="639" t="s">
        <v>85</v>
      </c>
      <c r="O8" s="902" t="s">
        <v>85</v>
      </c>
      <c r="P8" s="902" t="s">
        <v>85</v>
      </c>
      <c r="Q8" s="902" t="s">
        <v>85</v>
      </c>
      <c r="R8" s="902" t="s">
        <v>85</v>
      </c>
    </row>
    <row r="9" spans="1:16384">
      <c r="A9" s="901" t="s">
        <v>19</v>
      </c>
      <c r="B9" s="639" t="s">
        <v>85</v>
      </c>
      <c r="C9" s="639" t="s">
        <v>85</v>
      </c>
      <c r="D9" s="639" t="s">
        <v>85</v>
      </c>
      <c r="E9" s="639" t="s">
        <v>85</v>
      </c>
      <c r="F9" s="639" t="s">
        <v>85</v>
      </c>
      <c r="G9" s="639" t="s">
        <v>85</v>
      </c>
      <c r="H9" s="639" t="s">
        <v>85</v>
      </c>
      <c r="I9" s="639" t="s">
        <v>85</v>
      </c>
      <c r="J9" s="639" t="s">
        <v>85</v>
      </c>
      <c r="K9" s="639" t="s">
        <v>85</v>
      </c>
      <c r="L9" s="639" t="s">
        <v>85</v>
      </c>
      <c r="M9" s="639" t="s">
        <v>85</v>
      </c>
      <c r="N9" s="639" t="s">
        <v>85</v>
      </c>
      <c r="O9" s="902" t="s">
        <v>85</v>
      </c>
      <c r="P9" s="902" t="s">
        <v>85</v>
      </c>
      <c r="Q9" s="902" t="s">
        <v>85</v>
      </c>
      <c r="R9" s="902" t="s">
        <v>85</v>
      </c>
    </row>
    <row r="10" spans="1:16384">
      <c r="A10" s="901" t="s">
        <v>20</v>
      </c>
      <c r="B10" s="639" t="s">
        <v>85</v>
      </c>
      <c r="C10" s="639" t="s">
        <v>85</v>
      </c>
      <c r="D10" s="639" t="s">
        <v>85</v>
      </c>
      <c r="E10" s="639" t="s">
        <v>85</v>
      </c>
      <c r="F10" s="639" t="s">
        <v>85</v>
      </c>
      <c r="G10" s="639" t="s">
        <v>85</v>
      </c>
      <c r="H10" s="639" t="s">
        <v>85</v>
      </c>
      <c r="I10" s="639" t="s">
        <v>85</v>
      </c>
      <c r="J10" s="639" t="s">
        <v>85</v>
      </c>
      <c r="K10" s="639" t="s">
        <v>85</v>
      </c>
      <c r="L10" s="639" t="s">
        <v>85</v>
      </c>
      <c r="M10" s="639" t="s">
        <v>85</v>
      </c>
      <c r="N10" s="639" t="s">
        <v>85</v>
      </c>
      <c r="O10" s="902" t="s">
        <v>85</v>
      </c>
      <c r="P10" s="902" t="s">
        <v>85</v>
      </c>
      <c r="Q10" s="902" t="s">
        <v>85</v>
      </c>
      <c r="R10" s="902" t="s">
        <v>85</v>
      </c>
    </row>
    <row r="11" spans="1:16384">
      <c r="A11" s="901" t="s">
        <v>21</v>
      </c>
      <c r="B11" s="639" t="s">
        <v>85</v>
      </c>
      <c r="C11" s="639" t="s">
        <v>85</v>
      </c>
      <c r="D11" s="639" t="s">
        <v>85</v>
      </c>
      <c r="E11" s="639" t="s">
        <v>85</v>
      </c>
      <c r="F11" s="639" t="s">
        <v>85</v>
      </c>
      <c r="G11" s="639" t="s">
        <v>85</v>
      </c>
      <c r="H11" s="639" t="s">
        <v>85</v>
      </c>
      <c r="I11" s="639" t="s">
        <v>85</v>
      </c>
      <c r="J11" s="639" t="s">
        <v>85</v>
      </c>
      <c r="K11" s="639" t="s">
        <v>85</v>
      </c>
      <c r="L11" s="639" t="s">
        <v>85</v>
      </c>
      <c r="M11" s="639" t="s">
        <v>85</v>
      </c>
      <c r="N11" s="639" t="s">
        <v>85</v>
      </c>
      <c r="O11" s="902" t="s">
        <v>85</v>
      </c>
      <c r="P11" s="902" t="s">
        <v>85</v>
      </c>
      <c r="Q11" s="902" t="s">
        <v>85</v>
      </c>
      <c r="R11" s="902" t="s">
        <v>85</v>
      </c>
    </row>
    <row r="12" spans="1:16384">
      <c r="A12" s="895" t="s">
        <v>177</v>
      </c>
      <c r="B12" s="639" t="s">
        <v>85</v>
      </c>
      <c r="C12" s="639" t="s">
        <v>85</v>
      </c>
      <c r="D12" s="639" t="s">
        <v>85</v>
      </c>
      <c r="E12" s="639" t="s">
        <v>85</v>
      </c>
      <c r="F12" s="639" t="s">
        <v>85</v>
      </c>
      <c r="G12" s="639" t="s">
        <v>85</v>
      </c>
      <c r="H12" s="639" t="s">
        <v>85</v>
      </c>
      <c r="I12" s="639" t="s">
        <v>85</v>
      </c>
      <c r="J12" s="639" t="s">
        <v>85</v>
      </c>
      <c r="K12" s="639" t="s">
        <v>85</v>
      </c>
      <c r="L12" s="639" t="s">
        <v>85</v>
      </c>
      <c r="M12" s="639" t="s">
        <v>85</v>
      </c>
      <c r="N12" s="639" t="s">
        <v>85</v>
      </c>
      <c r="O12" s="902" t="s">
        <v>85</v>
      </c>
      <c r="P12" s="902" t="s">
        <v>85</v>
      </c>
      <c r="Q12" s="902" t="s">
        <v>85</v>
      </c>
      <c r="R12" s="902" t="s">
        <v>85</v>
      </c>
    </row>
    <row r="13" spans="1:16384" s="923" customFormat="1">
      <c r="A13" s="924" t="s">
        <v>766</v>
      </c>
      <c r="B13" s="919">
        <v>151</v>
      </c>
      <c r="C13" s="919" t="s">
        <v>85</v>
      </c>
      <c r="D13" s="919" t="s">
        <v>85</v>
      </c>
      <c r="E13" s="919" t="s">
        <v>85</v>
      </c>
      <c r="F13" s="919" t="s">
        <v>85</v>
      </c>
      <c r="G13" s="919" t="s">
        <v>85</v>
      </c>
      <c r="H13" s="919" t="s">
        <v>85</v>
      </c>
      <c r="I13" s="919" t="s">
        <v>85</v>
      </c>
      <c r="J13" s="919" t="s">
        <v>85</v>
      </c>
      <c r="K13" s="919" t="s">
        <v>85</v>
      </c>
      <c r="L13" s="919">
        <v>7362673</v>
      </c>
      <c r="M13" s="919">
        <v>7362673</v>
      </c>
      <c r="N13" s="919">
        <v>2158.4985000000006</v>
      </c>
      <c r="O13" s="920">
        <v>7362673</v>
      </c>
      <c r="P13" s="920">
        <v>2158.4985000000006</v>
      </c>
      <c r="Q13" s="921">
        <v>38960</v>
      </c>
      <c r="R13" s="922">
        <v>10</v>
      </c>
      <c r="X13" s="923" t="s">
        <v>72</v>
      </c>
    </row>
    <row r="14" spans="1:16384" ht="10.5" customHeight="1">
      <c r="A14" s="817" t="s">
        <v>732</v>
      </c>
      <c r="B14" s="919">
        <v>88</v>
      </c>
      <c r="C14" s="1009" t="s">
        <v>85</v>
      </c>
      <c r="D14" s="1009" t="s">
        <v>85</v>
      </c>
      <c r="E14" s="1009" t="s">
        <v>85</v>
      </c>
      <c r="F14" s="1009" t="s">
        <v>85</v>
      </c>
      <c r="G14" s="1009" t="s">
        <v>85</v>
      </c>
      <c r="H14" s="1009" t="s">
        <v>85</v>
      </c>
      <c r="I14" s="1009" t="s">
        <v>85</v>
      </c>
      <c r="J14" s="926" t="s">
        <v>85</v>
      </c>
      <c r="K14" s="1009" t="s">
        <v>85</v>
      </c>
      <c r="L14" s="919">
        <v>2689669</v>
      </c>
      <c r="M14" s="926">
        <v>8</v>
      </c>
      <c r="N14" s="926">
        <v>841</v>
      </c>
      <c r="O14" s="920">
        <v>8</v>
      </c>
      <c r="P14" s="920">
        <v>841</v>
      </c>
      <c r="Q14" s="921">
        <v>57225</v>
      </c>
      <c r="R14" s="922">
        <v>6</v>
      </c>
    </row>
    <row r="15" spans="1:16384">
      <c r="A15" s="817" t="s">
        <v>831</v>
      </c>
      <c r="B15" s="919">
        <v>193</v>
      </c>
      <c r="C15" s="925">
        <v>69.02</v>
      </c>
      <c r="D15" s="926">
        <v>25761</v>
      </c>
      <c r="E15" s="925">
        <v>498.21</v>
      </c>
      <c r="F15" s="919">
        <v>652.32000000000005</v>
      </c>
      <c r="G15" s="926">
        <v>65232</v>
      </c>
      <c r="H15" s="926">
        <v>2348.8000000000002</v>
      </c>
      <c r="I15" s="1009" t="s">
        <v>85</v>
      </c>
      <c r="J15" s="1009" t="s">
        <v>85</v>
      </c>
      <c r="K15" s="1009" t="s">
        <v>85</v>
      </c>
      <c r="L15" s="919">
        <v>22117208</v>
      </c>
      <c r="M15" s="921">
        <v>22117208</v>
      </c>
      <c r="N15" s="926">
        <v>7368.5</v>
      </c>
      <c r="O15" s="921">
        <v>22208201</v>
      </c>
      <c r="P15" s="920">
        <v>10215.51</v>
      </c>
      <c r="Q15" s="921">
        <v>32498</v>
      </c>
      <c r="R15" s="921">
        <v>38.840000000000003</v>
      </c>
    </row>
    <row r="16" spans="1:16384" s="913" customFormat="1" ht="12" customHeight="1">
      <c r="A16" s="906" t="s">
        <v>240</v>
      </c>
      <c r="B16" s="907"/>
      <c r="C16" s="908"/>
      <c r="D16" s="909"/>
      <c r="E16" s="908"/>
      <c r="F16" s="907"/>
      <c r="G16" s="909"/>
      <c r="H16" s="910"/>
      <c r="I16" s="908"/>
      <c r="J16" s="909"/>
      <c r="K16" s="908"/>
      <c r="L16" s="907"/>
      <c r="M16" s="909"/>
      <c r="N16" s="910"/>
      <c r="O16" s="911"/>
      <c r="P16" s="912"/>
      <c r="Q16" s="911"/>
      <c r="R16" s="911"/>
    </row>
    <row r="17" spans="1:18" s="890" customFormat="1" ht="12" customHeight="1">
      <c r="A17" s="914" t="s">
        <v>912</v>
      </c>
      <c r="B17" s="914"/>
      <c r="C17" s="915"/>
      <c r="D17" s="915"/>
      <c r="E17" s="915"/>
      <c r="F17" s="915"/>
      <c r="G17" s="915"/>
      <c r="H17" s="915"/>
      <c r="I17" s="915"/>
      <c r="J17" s="915"/>
      <c r="K17" s="915"/>
      <c r="L17" s="914"/>
      <c r="M17" s="914"/>
      <c r="N17" s="915"/>
      <c r="O17" s="915"/>
      <c r="P17" s="915"/>
      <c r="Q17" s="915"/>
      <c r="R17" s="915"/>
    </row>
    <row r="18" spans="1:18" s="890" customFormat="1" ht="12" customHeight="1">
      <c r="A18" s="1276" t="s">
        <v>1017</v>
      </c>
      <c r="B18" s="1276"/>
      <c r="C18" s="1276"/>
      <c r="D18" s="1276"/>
      <c r="E18" s="1276"/>
      <c r="F18" s="1276"/>
      <c r="G18" s="1276"/>
      <c r="H18" s="1276"/>
      <c r="I18" s="1276"/>
      <c r="J18" s="1276"/>
      <c r="K18" s="1276"/>
      <c r="L18" s="1276"/>
      <c r="M18" s="1276"/>
      <c r="N18" s="1276"/>
      <c r="O18" s="1276"/>
      <c r="P18" s="1276"/>
      <c r="Q18" s="1276"/>
      <c r="R18" s="1276"/>
    </row>
    <row r="19" spans="1:18" s="890" customFormat="1" ht="12" customHeight="1">
      <c r="A19" s="916" t="s">
        <v>982</v>
      </c>
      <c r="B19" s="1046"/>
      <c r="C19" s="1046"/>
      <c r="D19" s="1046"/>
      <c r="E19" s="1046"/>
      <c r="F19" s="1046"/>
      <c r="G19" s="1046"/>
      <c r="H19" s="1046"/>
      <c r="I19" s="1046"/>
      <c r="J19" s="1046"/>
      <c r="K19" s="1046"/>
      <c r="L19" s="1046"/>
      <c r="M19" s="1046"/>
      <c r="N19" s="1046"/>
      <c r="O19" s="1046"/>
      <c r="P19" s="1046"/>
      <c r="Q19" s="1046"/>
      <c r="R19" s="1046"/>
    </row>
    <row r="20" spans="1:18" s="890" customFormat="1" ht="12" customHeight="1">
      <c r="A20" s="890" t="s">
        <v>741</v>
      </c>
    </row>
  </sheetData>
  <mergeCells count="988">
    <mergeCell ref="A1:Q1"/>
    <mergeCell ref="L3:L4"/>
    <mergeCell ref="M3:M4"/>
    <mergeCell ref="N3:N4"/>
    <mergeCell ref="A2:A4"/>
    <mergeCell ref="B2:B4"/>
    <mergeCell ref="I2:K2"/>
    <mergeCell ref="L2:N2"/>
    <mergeCell ref="I3:I4"/>
    <mergeCell ref="J3:J4"/>
    <mergeCell ref="K3:K4"/>
    <mergeCell ref="C2:E2"/>
    <mergeCell ref="F2:H2"/>
    <mergeCell ref="C3:C4"/>
    <mergeCell ref="D3:D4"/>
    <mergeCell ref="E3:E4"/>
    <mergeCell ref="F3:F4"/>
    <mergeCell ref="G3:G4"/>
    <mergeCell ref="H3:H4"/>
    <mergeCell ref="O2:P2"/>
    <mergeCell ref="Q2:R2"/>
    <mergeCell ref="O3:O4"/>
    <mergeCell ref="P3:P4"/>
    <mergeCell ref="Q3:Q4"/>
    <mergeCell ref="CY1:DO1"/>
    <mergeCell ref="DP1:EF1"/>
    <mergeCell ref="EG1:EW1"/>
    <mergeCell ref="EX1:FN1"/>
    <mergeCell ref="FO1:GE1"/>
    <mergeCell ref="AI1:AY1"/>
    <mergeCell ref="AZ1:BP1"/>
    <mergeCell ref="BQ1:CG1"/>
    <mergeCell ref="CH1:CX1"/>
    <mergeCell ref="JM1:KC1"/>
    <mergeCell ref="KD1:KT1"/>
    <mergeCell ref="KU1:LK1"/>
    <mergeCell ref="LL1:MB1"/>
    <mergeCell ref="MC1:MS1"/>
    <mergeCell ref="GF1:GV1"/>
    <mergeCell ref="GW1:HM1"/>
    <mergeCell ref="HN1:ID1"/>
    <mergeCell ref="IE1:IU1"/>
    <mergeCell ref="IV1:JL1"/>
    <mergeCell ref="QA1:QQ1"/>
    <mergeCell ref="QR1:RH1"/>
    <mergeCell ref="RI1:RY1"/>
    <mergeCell ref="RZ1:SP1"/>
    <mergeCell ref="SQ1:TG1"/>
    <mergeCell ref="MT1:NJ1"/>
    <mergeCell ref="NK1:OA1"/>
    <mergeCell ref="OB1:OR1"/>
    <mergeCell ref="OS1:PI1"/>
    <mergeCell ref="PJ1:PZ1"/>
    <mergeCell ref="WO1:XE1"/>
    <mergeCell ref="XF1:XV1"/>
    <mergeCell ref="XW1:YM1"/>
    <mergeCell ref="YN1:ZD1"/>
    <mergeCell ref="ZE1:ZU1"/>
    <mergeCell ref="TH1:TX1"/>
    <mergeCell ref="TY1:UO1"/>
    <mergeCell ref="UP1:VF1"/>
    <mergeCell ref="VG1:VW1"/>
    <mergeCell ref="VX1:WN1"/>
    <mergeCell ref="ADC1:ADS1"/>
    <mergeCell ref="ADT1:AEJ1"/>
    <mergeCell ref="AEK1:AFA1"/>
    <mergeCell ref="AFB1:AFR1"/>
    <mergeCell ref="AFS1:AGI1"/>
    <mergeCell ref="ZV1:AAL1"/>
    <mergeCell ref="AAM1:ABC1"/>
    <mergeCell ref="ABD1:ABT1"/>
    <mergeCell ref="ABU1:ACK1"/>
    <mergeCell ref="ACL1:ADB1"/>
    <mergeCell ref="AJQ1:AKG1"/>
    <mergeCell ref="AKH1:AKX1"/>
    <mergeCell ref="AKY1:ALO1"/>
    <mergeCell ref="ALP1:AMF1"/>
    <mergeCell ref="AMG1:AMW1"/>
    <mergeCell ref="AGJ1:AGZ1"/>
    <mergeCell ref="AHA1:AHQ1"/>
    <mergeCell ref="AHR1:AIH1"/>
    <mergeCell ref="AII1:AIY1"/>
    <mergeCell ref="AIZ1:AJP1"/>
    <mergeCell ref="AQE1:AQU1"/>
    <mergeCell ref="AQV1:ARL1"/>
    <mergeCell ref="ARM1:ASC1"/>
    <mergeCell ref="ASD1:AST1"/>
    <mergeCell ref="ASU1:ATK1"/>
    <mergeCell ref="AMX1:ANN1"/>
    <mergeCell ref="ANO1:AOE1"/>
    <mergeCell ref="AOF1:AOV1"/>
    <mergeCell ref="AOW1:APM1"/>
    <mergeCell ref="APN1:AQD1"/>
    <mergeCell ref="AWS1:AXI1"/>
    <mergeCell ref="AXJ1:AXZ1"/>
    <mergeCell ref="AYA1:AYQ1"/>
    <mergeCell ref="AYR1:AZH1"/>
    <mergeCell ref="AZI1:AZY1"/>
    <mergeCell ref="ATL1:AUB1"/>
    <mergeCell ref="AUC1:AUS1"/>
    <mergeCell ref="AUT1:AVJ1"/>
    <mergeCell ref="AVK1:AWA1"/>
    <mergeCell ref="AWB1:AWR1"/>
    <mergeCell ref="BDG1:BDW1"/>
    <mergeCell ref="BDX1:BEN1"/>
    <mergeCell ref="BEO1:BFE1"/>
    <mergeCell ref="BFF1:BFV1"/>
    <mergeCell ref="BFW1:BGM1"/>
    <mergeCell ref="AZZ1:BAP1"/>
    <mergeCell ref="BAQ1:BBG1"/>
    <mergeCell ref="BBH1:BBX1"/>
    <mergeCell ref="BBY1:BCO1"/>
    <mergeCell ref="BCP1:BDF1"/>
    <mergeCell ref="BJU1:BKK1"/>
    <mergeCell ref="BKL1:BLB1"/>
    <mergeCell ref="BLC1:BLS1"/>
    <mergeCell ref="BLT1:BMJ1"/>
    <mergeCell ref="BMK1:BNA1"/>
    <mergeCell ref="BGN1:BHD1"/>
    <mergeCell ref="BHE1:BHU1"/>
    <mergeCell ref="BHV1:BIL1"/>
    <mergeCell ref="BIM1:BJC1"/>
    <mergeCell ref="BJD1:BJT1"/>
    <mergeCell ref="BQI1:BQY1"/>
    <mergeCell ref="BQZ1:BRP1"/>
    <mergeCell ref="BRQ1:BSG1"/>
    <mergeCell ref="BSH1:BSX1"/>
    <mergeCell ref="BSY1:BTO1"/>
    <mergeCell ref="BNB1:BNR1"/>
    <mergeCell ref="BNS1:BOI1"/>
    <mergeCell ref="BOJ1:BOZ1"/>
    <mergeCell ref="BPA1:BPQ1"/>
    <mergeCell ref="BPR1:BQH1"/>
    <mergeCell ref="BWW1:BXM1"/>
    <mergeCell ref="BXN1:BYD1"/>
    <mergeCell ref="BYE1:BYU1"/>
    <mergeCell ref="BYV1:BZL1"/>
    <mergeCell ref="BZM1:CAC1"/>
    <mergeCell ref="BTP1:BUF1"/>
    <mergeCell ref="BUG1:BUW1"/>
    <mergeCell ref="BUX1:BVN1"/>
    <mergeCell ref="BVO1:BWE1"/>
    <mergeCell ref="BWF1:BWV1"/>
    <mergeCell ref="CDK1:CEA1"/>
    <mergeCell ref="CEB1:CER1"/>
    <mergeCell ref="CES1:CFI1"/>
    <mergeCell ref="CFJ1:CFZ1"/>
    <mergeCell ref="CGA1:CGQ1"/>
    <mergeCell ref="CAD1:CAT1"/>
    <mergeCell ref="CAU1:CBK1"/>
    <mergeCell ref="CBL1:CCB1"/>
    <mergeCell ref="CCC1:CCS1"/>
    <mergeCell ref="CCT1:CDJ1"/>
    <mergeCell ref="CJY1:CKO1"/>
    <mergeCell ref="CKP1:CLF1"/>
    <mergeCell ref="CLG1:CLW1"/>
    <mergeCell ref="CLX1:CMN1"/>
    <mergeCell ref="CMO1:CNE1"/>
    <mergeCell ref="CGR1:CHH1"/>
    <mergeCell ref="CHI1:CHY1"/>
    <mergeCell ref="CHZ1:CIP1"/>
    <mergeCell ref="CIQ1:CJG1"/>
    <mergeCell ref="CJH1:CJX1"/>
    <mergeCell ref="CQM1:CRC1"/>
    <mergeCell ref="CRD1:CRT1"/>
    <mergeCell ref="CRU1:CSK1"/>
    <mergeCell ref="CSL1:CTB1"/>
    <mergeCell ref="CTC1:CTS1"/>
    <mergeCell ref="CNF1:CNV1"/>
    <mergeCell ref="CNW1:COM1"/>
    <mergeCell ref="CON1:CPD1"/>
    <mergeCell ref="CPE1:CPU1"/>
    <mergeCell ref="CPV1:CQL1"/>
    <mergeCell ref="CXA1:CXQ1"/>
    <mergeCell ref="CXR1:CYH1"/>
    <mergeCell ref="CYI1:CYY1"/>
    <mergeCell ref="CYZ1:CZP1"/>
    <mergeCell ref="CZQ1:DAG1"/>
    <mergeCell ref="CTT1:CUJ1"/>
    <mergeCell ref="CUK1:CVA1"/>
    <mergeCell ref="CVB1:CVR1"/>
    <mergeCell ref="CVS1:CWI1"/>
    <mergeCell ref="CWJ1:CWZ1"/>
    <mergeCell ref="DDO1:DEE1"/>
    <mergeCell ref="DEF1:DEV1"/>
    <mergeCell ref="DEW1:DFM1"/>
    <mergeCell ref="DFN1:DGD1"/>
    <mergeCell ref="DGE1:DGU1"/>
    <mergeCell ref="DAH1:DAX1"/>
    <mergeCell ref="DAY1:DBO1"/>
    <mergeCell ref="DBP1:DCF1"/>
    <mergeCell ref="DCG1:DCW1"/>
    <mergeCell ref="DCX1:DDN1"/>
    <mergeCell ref="DKC1:DKS1"/>
    <mergeCell ref="DKT1:DLJ1"/>
    <mergeCell ref="DLK1:DMA1"/>
    <mergeCell ref="DMB1:DMR1"/>
    <mergeCell ref="DMS1:DNI1"/>
    <mergeCell ref="DGV1:DHL1"/>
    <mergeCell ref="DHM1:DIC1"/>
    <mergeCell ref="DID1:DIT1"/>
    <mergeCell ref="DIU1:DJK1"/>
    <mergeCell ref="DJL1:DKB1"/>
    <mergeCell ref="DQQ1:DRG1"/>
    <mergeCell ref="DRH1:DRX1"/>
    <mergeCell ref="DRY1:DSO1"/>
    <mergeCell ref="DSP1:DTF1"/>
    <mergeCell ref="DTG1:DTW1"/>
    <mergeCell ref="DNJ1:DNZ1"/>
    <mergeCell ref="DOA1:DOQ1"/>
    <mergeCell ref="DOR1:DPH1"/>
    <mergeCell ref="DPI1:DPY1"/>
    <mergeCell ref="DPZ1:DQP1"/>
    <mergeCell ref="DXE1:DXU1"/>
    <mergeCell ref="DXV1:DYL1"/>
    <mergeCell ref="DYM1:DZC1"/>
    <mergeCell ref="DZD1:DZT1"/>
    <mergeCell ref="DZU1:EAK1"/>
    <mergeCell ref="DTX1:DUN1"/>
    <mergeCell ref="DUO1:DVE1"/>
    <mergeCell ref="DVF1:DVV1"/>
    <mergeCell ref="DVW1:DWM1"/>
    <mergeCell ref="DWN1:DXD1"/>
    <mergeCell ref="EDS1:EEI1"/>
    <mergeCell ref="EEJ1:EEZ1"/>
    <mergeCell ref="EFA1:EFQ1"/>
    <mergeCell ref="EFR1:EGH1"/>
    <mergeCell ref="EGI1:EGY1"/>
    <mergeCell ref="EAL1:EBB1"/>
    <mergeCell ref="EBC1:EBS1"/>
    <mergeCell ref="EBT1:ECJ1"/>
    <mergeCell ref="ECK1:EDA1"/>
    <mergeCell ref="EDB1:EDR1"/>
    <mergeCell ref="EKG1:EKW1"/>
    <mergeCell ref="EKX1:ELN1"/>
    <mergeCell ref="ELO1:EME1"/>
    <mergeCell ref="EMF1:EMV1"/>
    <mergeCell ref="EMW1:ENM1"/>
    <mergeCell ref="EGZ1:EHP1"/>
    <mergeCell ref="EHQ1:EIG1"/>
    <mergeCell ref="EIH1:EIX1"/>
    <mergeCell ref="EIY1:EJO1"/>
    <mergeCell ref="EJP1:EKF1"/>
    <mergeCell ref="EQU1:ERK1"/>
    <mergeCell ref="ERL1:ESB1"/>
    <mergeCell ref="ESC1:ESS1"/>
    <mergeCell ref="EST1:ETJ1"/>
    <mergeCell ref="ETK1:EUA1"/>
    <mergeCell ref="ENN1:EOD1"/>
    <mergeCell ref="EOE1:EOU1"/>
    <mergeCell ref="EOV1:EPL1"/>
    <mergeCell ref="EPM1:EQC1"/>
    <mergeCell ref="EQD1:EQT1"/>
    <mergeCell ref="EXI1:EXY1"/>
    <mergeCell ref="EXZ1:EYP1"/>
    <mergeCell ref="EYQ1:EZG1"/>
    <mergeCell ref="EZH1:EZX1"/>
    <mergeCell ref="EZY1:FAO1"/>
    <mergeCell ref="EUB1:EUR1"/>
    <mergeCell ref="EUS1:EVI1"/>
    <mergeCell ref="EVJ1:EVZ1"/>
    <mergeCell ref="EWA1:EWQ1"/>
    <mergeCell ref="EWR1:EXH1"/>
    <mergeCell ref="FDW1:FEM1"/>
    <mergeCell ref="FEN1:FFD1"/>
    <mergeCell ref="FFE1:FFU1"/>
    <mergeCell ref="FFV1:FGL1"/>
    <mergeCell ref="FGM1:FHC1"/>
    <mergeCell ref="FAP1:FBF1"/>
    <mergeCell ref="FBG1:FBW1"/>
    <mergeCell ref="FBX1:FCN1"/>
    <mergeCell ref="FCO1:FDE1"/>
    <mergeCell ref="FDF1:FDV1"/>
    <mergeCell ref="FKK1:FLA1"/>
    <mergeCell ref="FLB1:FLR1"/>
    <mergeCell ref="FLS1:FMI1"/>
    <mergeCell ref="FMJ1:FMZ1"/>
    <mergeCell ref="FNA1:FNQ1"/>
    <mergeCell ref="FHD1:FHT1"/>
    <mergeCell ref="FHU1:FIK1"/>
    <mergeCell ref="FIL1:FJB1"/>
    <mergeCell ref="FJC1:FJS1"/>
    <mergeCell ref="FJT1:FKJ1"/>
    <mergeCell ref="FQY1:FRO1"/>
    <mergeCell ref="FRP1:FSF1"/>
    <mergeCell ref="FSG1:FSW1"/>
    <mergeCell ref="FSX1:FTN1"/>
    <mergeCell ref="FTO1:FUE1"/>
    <mergeCell ref="FNR1:FOH1"/>
    <mergeCell ref="FOI1:FOY1"/>
    <mergeCell ref="FOZ1:FPP1"/>
    <mergeCell ref="FPQ1:FQG1"/>
    <mergeCell ref="FQH1:FQX1"/>
    <mergeCell ref="FXM1:FYC1"/>
    <mergeCell ref="FYD1:FYT1"/>
    <mergeCell ref="FYU1:FZK1"/>
    <mergeCell ref="FZL1:GAB1"/>
    <mergeCell ref="GAC1:GAS1"/>
    <mergeCell ref="FUF1:FUV1"/>
    <mergeCell ref="FUW1:FVM1"/>
    <mergeCell ref="FVN1:FWD1"/>
    <mergeCell ref="FWE1:FWU1"/>
    <mergeCell ref="FWV1:FXL1"/>
    <mergeCell ref="GEA1:GEQ1"/>
    <mergeCell ref="GER1:GFH1"/>
    <mergeCell ref="GFI1:GFY1"/>
    <mergeCell ref="GFZ1:GGP1"/>
    <mergeCell ref="GGQ1:GHG1"/>
    <mergeCell ref="GAT1:GBJ1"/>
    <mergeCell ref="GBK1:GCA1"/>
    <mergeCell ref="GCB1:GCR1"/>
    <mergeCell ref="GCS1:GDI1"/>
    <mergeCell ref="GDJ1:GDZ1"/>
    <mergeCell ref="GKO1:GLE1"/>
    <mergeCell ref="GLF1:GLV1"/>
    <mergeCell ref="GLW1:GMM1"/>
    <mergeCell ref="GMN1:GND1"/>
    <mergeCell ref="GNE1:GNU1"/>
    <mergeCell ref="GHH1:GHX1"/>
    <mergeCell ref="GHY1:GIO1"/>
    <mergeCell ref="GIP1:GJF1"/>
    <mergeCell ref="GJG1:GJW1"/>
    <mergeCell ref="GJX1:GKN1"/>
    <mergeCell ref="GRC1:GRS1"/>
    <mergeCell ref="GRT1:GSJ1"/>
    <mergeCell ref="GSK1:GTA1"/>
    <mergeCell ref="GTB1:GTR1"/>
    <mergeCell ref="GTS1:GUI1"/>
    <mergeCell ref="GNV1:GOL1"/>
    <mergeCell ref="GOM1:GPC1"/>
    <mergeCell ref="GPD1:GPT1"/>
    <mergeCell ref="GPU1:GQK1"/>
    <mergeCell ref="GQL1:GRB1"/>
    <mergeCell ref="GXQ1:GYG1"/>
    <mergeCell ref="GYH1:GYX1"/>
    <mergeCell ref="GYY1:GZO1"/>
    <mergeCell ref="GZP1:HAF1"/>
    <mergeCell ref="HAG1:HAW1"/>
    <mergeCell ref="GUJ1:GUZ1"/>
    <mergeCell ref="GVA1:GVQ1"/>
    <mergeCell ref="GVR1:GWH1"/>
    <mergeCell ref="GWI1:GWY1"/>
    <mergeCell ref="GWZ1:GXP1"/>
    <mergeCell ref="HEE1:HEU1"/>
    <mergeCell ref="HEV1:HFL1"/>
    <mergeCell ref="HFM1:HGC1"/>
    <mergeCell ref="HGD1:HGT1"/>
    <mergeCell ref="HGU1:HHK1"/>
    <mergeCell ref="HAX1:HBN1"/>
    <mergeCell ref="HBO1:HCE1"/>
    <mergeCell ref="HCF1:HCV1"/>
    <mergeCell ref="HCW1:HDM1"/>
    <mergeCell ref="HDN1:HED1"/>
    <mergeCell ref="HKS1:HLI1"/>
    <mergeCell ref="HLJ1:HLZ1"/>
    <mergeCell ref="HMA1:HMQ1"/>
    <mergeCell ref="HMR1:HNH1"/>
    <mergeCell ref="HNI1:HNY1"/>
    <mergeCell ref="HHL1:HIB1"/>
    <mergeCell ref="HIC1:HIS1"/>
    <mergeCell ref="HIT1:HJJ1"/>
    <mergeCell ref="HJK1:HKA1"/>
    <mergeCell ref="HKB1:HKR1"/>
    <mergeCell ref="HRG1:HRW1"/>
    <mergeCell ref="HRX1:HSN1"/>
    <mergeCell ref="HSO1:HTE1"/>
    <mergeCell ref="HTF1:HTV1"/>
    <mergeCell ref="HTW1:HUM1"/>
    <mergeCell ref="HNZ1:HOP1"/>
    <mergeCell ref="HOQ1:HPG1"/>
    <mergeCell ref="HPH1:HPX1"/>
    <mergeCell ref="HPY1:HQO1"/>
    <mergeCell ref="HQP1:HRF1"/>
    <mergeCell ref="HXU1:HYK1"/>
    <mergeCell ref="HYL1:HZB1"/>
    <mergeCell ref="HZC1:HZS1"/>
    <mergeCell ref="HZT1:IAJ1"/>
    <mergeCell ref="IAK1:IBA1"/>
    <mergeCell ref="HUN1:HVD1"/>
    <mergeCell ref="HVE1:HVU1"/>
    <mergeCell ref="HVV1:HWL1"/>
    <mergeCell ref="HWM1:HXC1"/>
    <mergeCell ref="HXD1:HXT1"/>
    <mergeCell ref="IEI1:IEY1"/>
    <mergeCell ref="IEZ1:IFP1"/>
    <mergeCell ref="IFQ1:IGG1"/>
    <mergeCell ref="IGH1:IGX1"/>
    <mergeCell ref="IGY1:IHO1"/>
    <mergeCell ref="IBB1:IBR1"/>
    <mergeCell ref="IBS1:ICI1"/>
    <mergeCell ref="ICJ1:ICZ1"/>
    <mergeCell ref="IDA1:IDQ1"/>
    <mergeCell ref="IDR1:IEH1"/>
    <mergeCell ref="IKW1:ILM1"/>
    <mergeCell ref="ILN1:IMD1"/>
    <mergeCell ref="IME1:IMU1"/>
    <mergeCell ref="IMV1:INL1"/>
    <mergeCell ref="INM1:IOC1"/>
    <mergeCell ref="IHP1:IIF1"/>
    <mergeCell ref="IIG1:IIW1"/>
    <mergeCell ref="IIX1:IJN1"/>
    <mergeCell ref="IJO1:IKE1"/>
    <mergeCell ref="IKF1:IKV1"/>
    <mergeCell ref="IRK1:ISA1"/>
    <mergeCell ref="ISB1:ISR1"/>
    <mergeCell ref="ISS1:ITI1"/>
    <mergeCell ref="ITJ1:ITZ1"/>
    <mergeCell ref="IUA1:IUQ1"/>
    <mergeCell ref="IOD1:IOT1"/>
    <mergeCell ref="IOU1:IPK1"/>
    <mergeCell ref="IPL1:IQB1"/>
    <mergeCell ref="IQC1:IQS1"/>
    <mergeCell ref="IQT1:IRJ1"/>
    <mergeCell ref="IXY1:IYO1"/>
    <mergeCell ref="IYP1:IZF1"/>
    <mergeCell ref="IZG1:IZW1"/>
    <mergeCell ref="IZX1:JAN1"/>
    <mergeCell ref="JAO1:JBE1"/>
    <mergeCell ref="IUR1:IVH1"/>
    <mergeCell ref="IVI1:IVY1"/>
    <mergeCell ref="IVZ1:IWP1"/>
    <mergeCell ref="IWQ1:IXG1"/>
    <mergeCell ref="IXH1:IXX1"/>
    <mergeCell ref="JEM1:JFC1"/>
    <mergeCell ref="JFD1:JFT1"/>
    <mergeCell ref="JFU1:JGK1"/>
    <mergeCell ref="JGL1:JHB1"/>
    <mergeCell ref="JHC1:JHS1"/>
    <mergeCell ref="JBF1:JBV1"/>
    <mergeCell ref="JBW1:JCM1"/>
    <mergeCell ref="JCN1:JDD1"/>
    <mergeCell ref="JDE1:JDU1"/>
    <mergeCell ref="JDV1:JEL1"/>
    <mergeCell ref="JLA1:JLQ1"/>
    <mergeCell ref="JLR1:JMH1"/>
    <mergeCell ref="JMI1:JMY1"/>
    <mergeCell ref="JMZ1:JNP1"/>
    <mergeCell ref="JNQ1:JOG1"/>
    <mergeCell ref="JHT1:JIJ1"/>
    <mergeCell ref="JIK1:JJA1"/>
    <mergeCell ref="JJB1:JJR1"/>
    <mergeCell ref="JJS1:JKI1"/>
    <mergeCell ref="JKJ1:JKZ1"/>
    <mergeCell ref="JRO1:JSE1"/>
    <mergeCell ref="JSF1:JSV1"/>
    <mergeCell ref="JSW1:JTM1"/>
    <mergeCell ref="JTN1:JUD1"/>
    <mergeCell ref="JUE1:JUU1"/>
    <mergeCell ref="JOH1:JOX1"/>
    <mergeCell ref="JOY1:JPO1"/>
    <mergeCell ref="JPP1:JQF1"/>
    <mergeCell ref="JQG1:JQW1"/>
    <mergeCell ref="JQX1:JRN1"/>
    <mergeCell ref="JYC1:JYS1"/>
    <mergeCell ref="JYT1:JZJ1"/>
    <mergeCell ref="JZK1:KAA1"/>
    <mergeCell ref="KAB1:KAR1"/>
    <mergeCell ref="KAS1:KBI1"/>
    <mergeCell ref="JUV1:JVL1"/>
    <mergeCell ref="JVM1:JWC1"/>
    <mergeCell ref="JWD1:JWT1"/>
    <mergeCell ref="JWU1:JXK1"/>
    <mergeCell ref="JXL1:JYB1"/>
    <mergeCell ref="KEQ1:KFG1"/>
    <mergeCell ref="KFH1:KFX1"/>
    <mergeCell ref="KFY1:KGO1"/>
    <mergeCell ref="KGP1:KHF1"/>
    <mergeCell ref="KHG1:KHW1"/>
    <mergeCell ref="KBJ1:KBZ1"/>
    <mergeCell ref="KCA1:KCQ1"/>
    <mergeCell ref="KCR1:KDH1"/>
    <mergeCell ref="KDI1:KDY1"/>
    <mergeCell ref="KDZ1:KEP1"/>
    <mergeCell ref="KLE1:KLU1"/>
    <mergeCell ref="KLV1:KML1"/>
    <mergeCell ref="KMM1:KNC1"/>
    <mergeCell ref="KND1:KNT1"/>
    <mergeCell ref="KNU1:KOK1"/>
    <mergeCell ref="KHX1:KIN1"/>
    <mergeCell ref="KIO1:KJE1"/>
    <mergeCell ref="KJF1:KJV1"/>
    <mergeCell ref="KJW1:KKM1"/>
    <mergeCell ref="KKN1:KLD1"/>
    <mergeCell ref="KRS1:KSI1"/>
    <mergeCell ref="KSJ1:KSZ1"/>
    <mergeCell ref="KTA1:KTQ1"/>
    <mergeCell ref="KTR1:KUH1"/>
    <mergeCell ref="KUI1:KUY1"/>
    <mergeCell ref="KOL1:KPB1"/>
    <mergeCell ref="KPC1:KPS1"/>
    <mergeCell ref="KPT1:KQJ1"/>
    <mergeCell ref="KQK1:KRA1"/>
    <mergeCell ref="KRB1:KRR1"/>
    <mergeCell ref="KYG1:KYW1"/>
    <mergeCell ref="KYX1:KZN1"/>
    <mergeCell ref="KZO1:LAE1"/>
    <mergeCell ref="LAF1:LAV1"/>
    <mergeCell ref="LAW1:LBM1"/>
    <mergeCell ref="KUZ1:KVP1"/>
    <mergeCell ref="KVQ1:KWG1"/>
    <mergeCell ref="KWH1:KWX1"/>
    <mergeCell ref="KWY1:KXO1"/>
    <mergeCell ref="KXP1:KYF1"/>
    <mergeCell ref="LEU1:LFK1"/>
    <mergeCell ref="LFL1:LGB1"/>
    <mergeCell ref="LGC1:LGS1"/>
    <mergeCell ref="LGT1:LHJ1"/>
    <mergeCell ref="LHK1:LIA1"/>
    <mergeCell ref="LBN1:LCD1"/>
    <mergeCell ref="LCE1:LCU1"/>
    <mergeCell ref="LCV1:LDL1"/>
    <mergeCell ref="LDM1:LEC1"/>
    <mergeCell ref="LED1:LET1"/>
    <mergeCell ref="LLI1:LLY1"/>
    <mergeCell ref="LLZ1:LMP1"/>
    <mergeCell ref="LMQ1:LNG1"/>
    <mergeCell ref="LNH1:LNX1"/>
    <mergeCell ref="LNY1:LOO1"/>
    <mergeCell ref="LIB1:LIR1"/>
    <mergeCell ref="LIS1:LJI1"/>
    <mergeCell ref="LJJ1:LJZ1"/>
    <mergeCell ref="LKA1:LKQ1"/>
    <mergeCell ref="LKR1:LLH1"/>
    <mergeCell ref="LRW1:LSM1"/>
    <mergeCell ref="LSN1:LTD1"/>
    <mergeCell ref="LTE1:LTU1"/>
    <mergeCell ref="LTV1:LUL1"/>
    <mergeCell ref="LUM1:LVC1"/>
    <mergeCell ref="LOP1:LPF1"/>
    <mergeCell ref="LPG1:LPW1"/>
    <mergeCell ref="LPX1:LQN1"/>
    <mergeCell ref="LQO1:LRE1"/>
    <mergeCell ref="LRF1:LRV1"/>
    <mergeCell ref="LYK1:LZA1"/>
    <mergeCell ref="LZB1:LZR1"/>
    <mergeCell ref="LZS1:MAI1"/>
    <mergeCell ref="MAJ1:MAZ1"/>
    <mergeCell ref="MBA1:MBQ1"/>
    <mergeCell ref="LVD1:LVT1"/>
    <mergeCell ref="LVU1:LWK1"/>
    <mergeCell ref="LWL1:LXB1"/>
    <mergeCell ref="LXC1:LXS1"/>
    <mergeCell ref="LXT1:LYJ1"/>
    <mergeCell ref="MEY1:MFO1"/>
    <mergeCell ref="MFP1:MGF1"/>
    <mergeCell ref="MGG1:MGW1"/>
    <mergeCell ref="MGX1:MHN1"/>
    <mergeCell ref="MHO1:MIE1"/>
    <mergeCell ref="MBR1:MCH1"/>
    <mergeCell ref="MCI1:MCY1"/>
    <mergeCell ref="MCZ1:MDP1"/>
    <mergeCell ref="MDQ1:MEG1"/>
    <mergeCell ref="MEH1:MEX1"/>
    <mergeCell ref="MLM1:MMC1"/>
    <mergeCell ref="MMD1:MMT1"/>
    <mergeCell ref="MMU1:MNK1"/>
    <mergeCell ref="MNL1:MOB1"/>
    <mergeCell ref="MOC1:MOS1"/>
    <mergeCell ref="MIF1:MIV1"/>
    <mergeCell ref="MIW1:MJM1"/>
    <mergeCell ref="MJN1:MKD1"/>
    <mergeCell ref="MKE1:MKU1"/>
    <mergeCell ref="MKV1:MLL1"/>
    <mergeCell ref="MSA1:MSQ1"/>
    <mergeCell ref="MSR1:MTH1"/>
    <mergeCell ref="MTI1:MTY1"/>
    <mergeCell ref="MTZ1:MUP1"/>
    <mergeCell ref="MUQ1:MVG1"/>
    <mergeCell ref="MOT1:MPJ1"/>
    <mergeCell ref="MPK1:MQA1"/>
    <mergeCell ref="MQB1:MQR1"/>
    <mergeCell ref="MQS1:MRI1"/>
    <mergeCell ref="MRJ1:MRZ1"/>
    <mergeCell ref="MYO1:MZE1"/>
    <mergeCell ref="MZF1:MZV1"/>
    <mergeCell ref="MZW1:NAM1"/>
    <mergeCell ref="NAN1:NBD1"/>
    <mergeCell ref="NBE1:NBU1"/>
    <mergeCell ref="MVH1:MVX1"/>
    <mergeCell ref="MVY1:MWO1"/>
    <mergeCell ref="MWP1:MXF1"/>
    <mergeCell ref="MXG1:MXW1"/>
    <mergeCell ref="MXX1:MYN1"/>
    <mergeCell ref="NFC1:NFS1"/>
    <mergeCell ref="NFT1:NGJ1"/>
    <mergeCell ref="NGK1:NHA1"/>
    <mergeCell ref="NHB1:NHR1"/>
    <mergeCell ref="NHS1:NII1"/>
    <mergeCell ref="NBV1:NCL1"/>
    <mergeCell ref="NCM1:NDC1"/>
    <mergeCell ref="NDD1:NDT1"/>
    <mergeCell ref="NDU1:NEK1"/>
    <mergeCell ref="NEL1:NFB1"/>
    <mergeCell ref="NLQ1:NMG1"/>
    <mergeCell ref="NMH1:NMX1"/>
    <mergeCell ref="NMY1:NNO1"/>
    <mergeCell ref="NNP1:NOF1"/>
    <mergeCell ref="NOG1:NOW1"/>
    <mergeCell ref="NIJ1:NIZ1"/>
    <mergeCell ref="NJA1:NJQ1"/>
    <mergeCell ref="NJR1:NKH1"/>
    <mergeCell ref="NKI1:NKY1"/>
    <mergeCell ref="NKZ1:NLP1"/>
    <mergeCell ref="NSE1:NSU1"/>
    <mergeCell ref="NSV1:NTL1"/>
    <mergeCell ref="NTM1:NUC1"/>
    <mergeCell ref="NUD1:NUT1"/>
    <mergeCell ref="NUU1:NVK1"/>
    <mergeCell ref="NOX1:NPN1"/>
    <mergeCell ref="NPO1:NQE1"/>
    <mergeCell ref="NQF1:NQV1"/>
    <mergeCell ref="NQW1:NRM1"/>
    <mergeCell ref="NRN1:NSD1"/>
    <mergeCell ref="NYS1:NZI1"/>
    <mergeCell ref="NZJ1:NZZ1"/>
    <mergeCell ref="OAA1:OAQ1"/>
    <mergeCell ref="OAR1:OBH1"/>
    <mergeCell ref="OBI1:OBY1"/>
    <mergeCell ref="NVL1:NWB1"/>
    <mergeCell ref="NWC1:NWS1"/>
    <mergeCell ref="NWT1:NXJ1"/>
    <mergeCell ref="NXK1:NYA1"/>
    <mergeCell ref="NYB1:NYR1"/>
    <mergeCell ref="OFG1:OFW1"/>
    <mergeCell ref="OFX1:OGN1"/>
    <mergeCell ref="OGO1:OHE1"/>
    <mergeCell ref="OHF1:OHV1"/>
    <mergeCell ref="OHW1:OIM1"/>
    <mergeCell ref="OBZ1:OCP1"/>
    <mergeCell ref="OCQ1:ODG1"/>
    <mergeCell ref="ODH1:ODX1"/>
    <mergeCell ref="ODY1:OEO1"/>
    <mergeCell ref="OEP1:OFF1"/>
    <mergeCell ref="OLU1:OMK1"/>
    <mergeCell ref="OML1:ONB1"/>
    <mergeCell ref="ONC1:ONS1"/>
    <mergeCell ref="ONT1:OOJ1"/>
    <mergeCell ref="OOK1:OPA1"/>
    <mergeCell ref="OIN1:OJD1"/>
    <mergeCell ref="OJE1:OJU1"/>
    <mergeCell ref="OJV1:OKL1"/>
    <mergeCell ref="OKM1:OLC1"/>
    <mergeCell ref="OLD1:OLT1"/>
    <mergeCell ref="OSI1:OSY1"/>
    <mergeCell ref="OSZ1:OTP1"/>
    <mergeCell ref="OTQ1:OUG1"/>
    <mergeCell ref="OUH1:OUX1"/>
    <mergeCell ref="OUY1:OVO1"/>
    <mergeCell ref="OPB1:OPR1"/>
    <mergeCell ref="OPS1:OQI1"/>
    <mergeCell ref="OQJ1:OQZ1"/>
    <mergeCell ref="ORA1:ORQ1"/>
    <mergeCell ref="ORR1:OSH1"/>
    <mergeCell ref="OYW1:OZM1"/>
    <mergeCell ref="OZN1:PAD1"/>
    <mergeCell ref="PAE1:PAU1"/>
    <mergeCell ref="PAV1:PBL1"/>
    <mergeCell ref="PBM1:PCC1"/>
    <mergeCell ref="OVP1:OWF1"/>
    <mergeCell ref="OWG1:OWW1"/>
    <mergeCell ref="OWX1:OXN1"/>
    <mergeCell ref="OXO1:OYE1"/>
    <mergeCell ref="OYF1:OYV1"/>
    <mergeCell ref="PFK1:PGA1"/>
    <mergeCell ref="PGB1:PGR1"/>
    <mergeCell ref="PGS1:PHI1"/>
    <mergeCell ref="PHJ1:PHZ1"/>
    <mergeCell ref="PIA1:PIQ1"/>
    <mergeCell ref="PCD1:PCT1"/>
    <mergeCell ref="PCU1:PDK1"/>
    <mergeCell ref="PDL1:PEB1"/>
    <mergeCell ref="PEC1:PES1"/>
    <mergeCell ref="PET1:PFJ1"/>
    <mergeCell ref="PLY1:PMO1"/>
    <mergeCell ref="PMP1:PNF1"/>
    <mergeCell ref="PNG1:PNW1"/>
    <mergeCell ref="PNX1:PON1"/>
    <mergeCell ref="POO1:PPE1"/>
    <mergeCell ref="PIR1:PJH1"/>
    <mergeCell ref="PJI1:PJY1"/>
    <mergeCell ref="PJZ1:PKP1"/>
    <mergeCell ref="PKQ1:PLG1"/>
    <mergeCell ref="PLH1:PLX1"/>
    <mergeCell ref="PSM1:PTC1"/>
    <mergeCell ref="PTD1:PTT1"/>
    <mergeCell ref="PTU1:PUK1"/>
    <mergeCell ref="PUL1:PVB1"/>
    <mergeCell ref="PVC1:PVS1"/>
    <mergeCell ref="PPF1:PPV1"/>
    <mergeCell ref="PPW1:PQM1"/>
    <mergeCell ref="PQN1:PRD1"/>
    <mergeCell ref="PRE1:PRU1"/>
    <mergeCell ref="PRV1:PSL1"/>
    <mergeCell ref="PZA1:PZQ1"/>
    <mergeCell ref="PZR1:QAH1"/>
    <mergeCell ref="QAI1:QAY1"/>
    <mergeCell ref="QAZ1:QBP1"/>
    <mergeCell ref="QBQ1:QCG1"/>
    <mergeCell ref="PVT1:PWJ1"/>
    <mergeCell ref="PWK1:PXA1"/>
    <mergeCell ref="PXB1:PXR1"/>
    <mergeCell ref="PXS1:PYI1"/>
    <mergeCell ref="PYJ1:PYZ1"/>
    <mergeCell ref="QFO1:QGE1"/>
    <mergeCell ref="QGF1:QGV1"/>
    <mergeCell ref="QGW1:QHM1"/>
    <mergeCell ref="QHN1:QID1"/>
    <mergeCell ref="QIE1:QIU1"/>
    <mergeCell ref="QCH1:QCX1"/>
    <mergeCell ref="QCY1:QDO1"/>
    <mergeCell ref="QDP1:QEF1"/>
    <mergeCell ref="QEG1:QEW1"/>
    <mergeCell ref="QEX1:QFN1"/>
    <mergeCell ref="QMC1:QMS1"/>
    <mergeCell ref="QMT1:QNJ1"/>
    <mergeCell ref="QNK1:QOA1"/>
    <mergeCell ref="QOB1:QOR1"/>
    <mergeCell ref="QOS1:QPI1"/>
    <mergeCell ref="QIV1:QJL1"/>
    <mergeCell ref="QJM1:QKC1"/>
    <mergeCell ref="QKD1:QKT1"/>
    <mergeCell ref="QKU1:QLK1"/>
    <mergeCell ref="QLL1:QMB1"/>
    <mergeCell ref="QSQ1:QTG1"/>
    <mergeCell ref="QTH1:QTX1"/>
    <mergeCell ref="QTY1:QUO1"/>
    <mergeCell ref="QUP1:QVF1"/>
    <mergeCell ref="QVG1:QVW1"/>
    <mergeCell ref="QPJ1:QPZ1"/>
    <mergeCell ref="QQA1:QQQ1"/>
    <mergeCell ref="QQR1:QRH1"/>
    <mergeCell ref="QRI1:QRY1"/>
    <mergeCell ref="QRZ1:QSP1"/>
    <mergeCell ref="QZE1:QZU1"/>
    <mergeCell ref="QZV1:RAL1"/>
    <mergeCell ref="RAM1:RBC1"/>
    <mergeCell ref="RBD1:RBT1"/>
    <mergeCell ref="RBU1:RCK1"/>
    <mergeCell ref="QVX1:QWN1"/>
    <mergeCell ref="QWO1:QXE1"/>
    <mergeCell ref="QXF1:QXV1"/>
    <mergeCell ref="QXW1:QYM1"/>
    <mergeCell ref="QYN1:QZD1"/>
    <mergeCell ref="RFS1:RGI1"/>
    <mergeCell ref="RGJ1:RGZ1"/>
    <mergeCell ref="RHA1:RHQ1"/>
    <mergeCell ref="RHR1:RIH1"/>
    <mergeCell ref="RII1:RIY1"/>
    <mergeCell ref="RCL1:RDB1"/>
    <mergeCell ref="RDC1:RDS1"/>
    <mergeCell ref="RDT1:REJ1"/>
    <mergeCell ref="REK1:RFA1"/>
    <mergeCell ref="RFB1:RFR1"/>
    <mergeCell ref="RMG1:RMW1"/>
    <mergeCell ref="RMX1:RNN1"/>
    <mergeCell ref="RNO1:ROE1"/>
    <mergeCell ref="ROF1:ROV1"/>
    <mergeCell ref="ROW1:RPM1"/>
    <mergeCell ref="RIZ1:RJP1"/>
    <mergeCell ref="RJQ1:RKG1"/>
    <mergeCell ref="RKH1:RKX1"/>
    <mergeCell ref="RKY1:RLO1"/>
    <mergeCell ref="RLP1:RMF1"/>
    <mergeCell ref="RSU1:RTK1"/>
    <mergeCell ref="RTL1:RUB1"/>
    <mergeCell ref="RUC1:RUS1"/>
    <mergeCell ref="RUT1:RVJ1"/>
    <mergeCell ref="RVK1:RWA1"/>
    <mergeCell ref="RPN1:RQD1"/>
    <mergeCell ref="RQE1:RQU1"/>
    <mergeCell ref="RQV1:RRL1"/>
    <mergeCell ref="RRM1:RSC1"/>
    <mergeCell ref="RSD1:RST1"/>
    <mergeCell ref="RZI1:RZY1"/>
    <mergeCell ref="RZZ1:SAP1"/>
    <mergeCell ref="SAQ1:SBG1"/>
    <mergeCell ref="SBH1:SBX1"/>
    <mergeCell ref="SBY1:SCO1"/>
    <mergeCell ref="RWB1:RWR1"/>
    <mergeCell ref="RWS1:RXI1"/>
    <mergeCell ref="RXJ1:RXZ1"/>
    <mergeCell ref="RYA1:RYQ1"/>
    <mergeCell ref="RYR1:RZH1"/>
    <mergeCell ref="SFW1:SGM1"/>
    <mergeCell ref="SGN1:SHD1"/>
    <mergeCell ref="SHE1:SHU1"/>
    <mergeCell ref="SHV1:SIL1"/>
    <mergeCell ref="SIM1:SJC1"/>
    <mergeCell ref="SCP1:SDF1"/>
    <mergeCell ref="SDG1:SDW1"/>
    <mergeCell ref="SDX1:SEN1"/>
    <mergeCell ref="SEO1:SFE1"/>
    <mergeCell ref="SFF1:SFV1"/>
    <mergeCell ref="SMK1:SNA1"/>
    <mergeCell ref="SNB1:SNR1"/>
    <mergeCell ref="SNS1:SOI1"/>
    <mergeCell ref="SOJ1:SOZ1"/>
    <mergeCell ref="SPA1:SPQ1"/>
    <mergeCell ref="SJD1:SJT1"/>
    <mergeCell ref="SJU1:SKK1"/>
    <mergeCell ref="SKL1:SLB1"/>
    <mergeCell ref="SLC1:SLS1"/>
    <mergeCell ref="SLT1:SMJ1"/>
    <mergeCell ref="SSY1:STO1"/>
    <mergeCell ref="STP1:SUF1"/>
    <mergeCell ref="SUG1:SUW1"/>
    <mergeCell ref="SUX1:SVN1"/>
    <mergeCell ref="SVO1:SWE1"/>
    <mergeCell ref="SPR1:SQH1"/>
    <mergeCell ref="SQI1:SQY1"/>
    <mergeCell ref="SQZ1:SRP1"/>
    <mergeCell ref="SRQ1:SSG1"/>
    <mergeCell ref="SSH1:SSX1"/>
    <mergeCell ref="SZM1:TAC1"/>
    <mergeCell ref="TAD1:TAT1"/>
    <mergeCell ref="TAU1:TBK1"/>
    <mergeCell ref="TBL1:TCB1"/>
    <mergeCell ref="TCC1:TCS1"/>
    <mergeCell ref="SWF1:SWV1"/>
    <mergeCell ref="SWW1:SXM1"/>
    <mergeCell ref="SXN1:SYD1"/>
    <mergeCell ref="SYE1:SYU1"/>
    <mergeCell ref="SYV1:SZL1"/>
    <mergeCell ref="TGA1:TGQ1"/>
    <mergeCell ref="TGR1:THH1"/>
    <mergeCell ref="THI1:THY1"/>
    <mergeCell ref="THZ1:TIP1"/>
    <mergeCell ref="TIQ1:TJG1"/>
    <mergeCell ref="TCT1:TDJ1"/>
    <mergeCell ref="TDK1:TEA1"/>
    <mergeCell ref="TEB1:TER1"/>
    <mergeCell ref="TES1:TFI1"/>
    <mergeCell ref="TFJ1:TFZ1"/>
    <mergeCell ref="TMO1:TNE1"/>
    <mergeCell ref="TNF1:TNV1"/>
    <mergeCell ref="TNW1:TOM1"/>
    <mergeCell ref="TON1:TPD1"/>
    <mergeCell ref="TPE1:TPU1"/>
    <mergeCell ref="TJH1:TJX1"/>
    <mergeCell ref="TJY1:TKO1"/>
    <mergeCell ref="TKP1:TLF1"/>
    <mergeCell ref="TLG1:TLW1"/>
    <mergeCell ref="TLX1:TMN1"/>
    <mergeCell ref="TTC1:TTS1"/>
    <mergeCell ref="TTT1:TUJ1"/>
    <mergeCell ref="TUK1:TVA1"/>
    <mergeCell ref="TVB1:TVR1"/>
    <mergeCell ref="TVS1:TWI1"/>
    <mergeCell ref="TPV1:TQL1"/>
    <mergeCell ref="TQM1:TRC1"/>
    <mergeCell ref="TRD1:TRT1"/>
    <mergeCell ref="TRU1:TSK1"/>
    <mergeCell ref="TSL1:TTB1"/>
    <mergeCell ref="TZQ1:UAG1"/>
    <mergeCell ref="UAH1:UAX1"/>
    <mergeCell ref="UAY1:UBO1"/>
    <mergeCell ref="UBP1:UCF1"/>
    <mergeCell ref="UCG1:UCW1"/>
    <mergeCell ref="TWJ1:TWZ1"/>
    <mergeCell ref="TXA1:TXQ1"/>
    <mergeCell ref="TXR1:TYH1"/>
    <mergeCell ref="TYI1:TYY1"/>
    <mergeCell ref="TYZ1:TZP1"/>
    <mergeCell ref="UGE1:UGU1"/>
    <mergeCell ref="UGV1:UHL1"/>
    <mergeCell ref="UHM1:UIC1"/>
    <mergeCell ref="UID1:UIT1"/>
    <mergeCell ref="UIU1:UJK1"/>
    <mergeCell ref="UCX1:UDN1"/>
    <mergeCell ref="UDO1:UEE1"/>
    <mergeCell ref="UEF1:UEV1"/>
    <mergeCell ref="UEW1:UFM1"/>
    <mergeCell ref="UFN1:UGD1"/>
    <mergeCell ref="UMS1:UNI1"/>
    <mergeCell ref="UNJ1:UNZ1"/>
    <mergeCell ref="UOA1:UOQ1"/>
    <mergeCell ref="UOR1:UPH1"/>
    <mergeCell ref="UPI1:UPY1"/>
    <mergeCell ref="UJL1:UKB1"/>
    <mergeCell ref="UKC1:UKS1"/>
    <mergeCell ref="UKT1:ULJ1"/>
    <mergeCell ref="ULK1:UMA1"/>
    <mergeCell ref="UMB1:UMR1"/>
    <mergeCell ref="UTG1:UTW1"/>
    <mergeCell ref="UTX1:UUN1"/>
    <mergeCell ref="UUO1:UVE1"/>
    <mergeCell ref="UVF1:UVV1"/>
    <mergeCell ref="UVW1:UWM1"/>
    <mergeCell ref="UPZ1:UQP1"/>
    <mergeCell ref="UQQ1:URG1"/>
    <mergeCell ref="URH1:URX1"/>
    <mergeCell ref="URY1:USO1"/>
    <mergeCell ref="USP1:UTF1"/>
    <mergeCell ref="UZU1:VAK1"/>
    <mergeCell ref="VAL1:VBB1"/>
    <mergeCell ref="VBC1:VBS1"/>
    <mergeCell ref="VBT1:VCJ1"/>
    <mergeCell ref="VCK1:VDA1"/>
    <mergeCell ref="UWN1:UXD1"/>
    <mergeCell ref="UXE1:UXU1"/>
    <mergeCell ref="UXV1:UYL1"/>
    <mergeCell ref="UYM1:UZC1"/>
    <mergeCell ref="UZD1:UZT1"/>
    <mergeCell ref="VGI1:VGY1"/>
    <mergeCell ref="VGZ1:VHP1"/>
    <mergeCell ref="VHQ1:VIG1"/>
    <mergeCell ref="VIH1:VIX1"/>
    <mergeCell ref="VIY1:VJO1"/>
    <mergeCell ref="VDB1:VDR1"/>
    <mergeCell ref="VDS1:VEI1"/>
    <mergeCell ref="VEJ1:VEZ1"/>
    <mergeCell ref="VFA1:VFQ1"/>
    <mergeCell ref="VFR1:VGH1"/>
    <mergeCell ref="VMW1:VNM1"/>
    <mergeCell ref="VNN1:VOD1"/>
    <mergeCell ref="VOE1:VOU1"/>
    <mergeCell ref="VOV1:VPL1"/>
    <mergeCell ref="VPM1:VQC1"/>
    <mergeCell ref="VJP1:VKF1"/>
    <mergeCell ref="VKG1:VKW1"/>
    <mergeCell ref="VKX1:VLN1"/>
    <mergeCell ref="VLO1:VME1"/>
    <mergeCell ref="VMF1:VMV1"/>
    <mergeCell ref="VTK1:VUA1"/>
    <mergeCell ref="VUB1:VUR1"/>
    <mergeCell ref="VUS1:VVI1"/>
    <mergeCell ref="VVJ1:VVZ1"/>
    <mergeCell ref="VWA1:VWQ1"/>
    <mergeCell ref="VQD1:VQT1"/>
    <mergeCell ref="VQU1:VRK1"/>
    <mergeCell ref="VRL1:VSB1"/>
    <mergeCell ref="VSC1:VSS1"/>
    <mergeCell ref="VST1:VTJ1"/>
    <mergeCell ref="VZY1:WAO1"/>
    <mergeCell ref="WAP1:WBF1"/>
    <mergeCell ref="WBG1:WBW1"/>
    <mergeCell ref="WBX1:WCN1"/>
    <mergeCell ref="WCO1:WDE1"/>
    <mergeCell ref="VWR1:VXH1"/>
    <mergeCell ref="VXI1:VXY1"/>
    <mergeCell ref="VXZ1:VYP1"/>
    <mergeCell ref="VYQ1:VZG1"/>
    <mergeCell ref="VZH1:VZX1"/>
    <mergeCell ref="WGM1:WHC1"/>
    <mergeCell ref="WHD1:WHT1"/>
    <mergeCell ref="WHU1:WIK1"/>
    <mergeCell ref="WIL1:WJB1"/>
    <mergeCell ref="WJC1:WJS1"/>
    <mergeCell ref="WDF1:WDV1"/>
    <mergeCell ref="WDW1:WEM1"/>
    <mergeCell ref="WEN1:WFD1"/>
    <mergeCell ref="WFE1:WFU1"/>
    <mergeCell ref="WFV1:WGL1"/>
    <mergeCell ref="WSX1:WTN1"/>
    <mergeCell ref="WNA1:WNQ1"/>
    <mergeCell ref="WNR1:WOH1"/>
    <mergeCell ref="WOI1:WOY1"/>
    <mergeCell ref="WOZ1:WPP1"/>
    <mergeCell ref="WPQ1:WQG1"/>
    <mergeCell ref="WJT1:WKJ1"/>
    <mergeCell ref="WKK1:WLA1"/>
    <mergeCell ref="WLB1:WLR1"/>
    <mergeCell ref="WLS1:WMI1"/>
    <mergeCell ref="WMJ1:WMZ1"/>
    <mergeCell ref="R3:R4"/>
    <mergeCell ref="A18:R18"/>
    <mergeCell ref="XDJ1:XDZ1"/>
    <mergeCell ref="XEA1:XEQ1"/>
    <mergeCell ref="XER1:XFD1"/>
    <mergeCell ref="XAC1:XAS1"/>
    <mergeCell ref="XAT1:XBJ1"/>
    <mergeCell ref="XBK1:XCA1"/>
    <mergeCell ref="XCB1:XCR1"/>
    <mergeCell ref="XCS1:XDI1"/>
    <mergeCell ref="WWV1:WXL1"/>
    <mergeCell ref="WXM1:WYC1"/>
    <mergeCell ref="WYD1:WYT1"/>
    <mergeCell ref="WYU1:WZK1"/>
    <mergeCell ref="WZL1:XAB1"/>
    <mergeCell ref="WTO1:WUE1"/>
    <mergeCell ref="WUF1:WUV1"/>
    <mergeCell ref="WUW1:WVM1"/>
    <mergeCell ref="WVN1:WWD1"/>
    <mergeCell ref="WWE1:WWU1"/>
    <mergeCell ref="WQH1:WQX1"/>
    <mergeCell ref="WQY1:WRO1"/>
    <mergeCell ref="WRP1:WSF1"/>
    <mergeCell ref="WSG1:WSW1"/>
  </mergeCells>
  <pageMargins left="1.27" right="0.48" top="0.75" bottom="0.5" header="0.05" footer="0.05"/>
  <pageSetup paperSize="9" scale="61" orientation="landscape" r:id="rId1"/>
  <colBreaks count="2" manualBreakCount="2">
    <brk id="18" max="1048575" man="1"/>
    <brk id="2060" max="1048575" man="1"/>
  </col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dimension ref="A1:U16"/>
  <sheetViews>
    <sheetView view="pageBreakPreview" zoomScale="60" zoomScaleNormal="100" workbookViewId="0">
      <selection activeCell="J21" sqref="J21"/>
    </sheetView>
  </sheetViews>
  <sheetFormatPr defaultColWidth="10.7109375" defaultRowHeight="12.75"/>
  <cols>
    <col min="1" max="1" width="12.85546875" style="748" customWidth="1"/>
    <col min="2" max="6" width="8.5703125" style="748" customWidth="1"/>
    <col min="7" max="7" width="11.5703125" style="748" customWidth="1"/>
    <col min="8" max="9" width="8.5703125" style="748" customWidth="1"/>
    <col min="10" max="10" width="10" style="748" customWidth="1"/>
    <col min="11" max="11" width="9.5703125" style="748" customWidth="1"/>
    <col min="12" max="12" width="8.5703125" style="748" customWidth="1"/>
    <col min="13" max="13" width="11.5703125" style="748" customWidth="1"/>
    <col min="14" max="14" width="8.5703125" style="748" customWidth="1"/>
    <col min="15" max="15" width="10.7109375" style="748" customWidth="1"/>
    <col min="16" max="16" width="10" style="748" customWidth="1"/>
    <col min="17" max="20" width="8.5703125" style="748" customWidth="1"/>
    <col min="21" max="22" width="10.7109375" style="748"/>
    <col min="23" max="23" width="13.7109375" style="748" customWidth="1"/>
    <col min="24" max="16384" width="10.7109375" style="748"/>
  </cols>
  <sheetData>
    <row r="1" spans="1:21" ht="15">
      <c r="A1" s="1283" t="s">
        <v>979</v>
      </c>
      <c r="B1" s="1283"/>
      <c r="C1" s="1283"/>
      <c r="D1" s="1283"/>
      <c r="E1" s="1283"/>
      <c r="F1" s="1283"/>
      <c r="G1" s="1283"/>
      <c r="H1" s="1283"/>
      <c r="I1" s="1283"/>
      <c r="J1" s="1283"/>
      <c r="K1" s="1283"/>
      <c r="L1" s="1283"/>
      <c r="M1" s="1283"/>
      <c r="N1" s="1283"/>
      <c r="O1" s="1283"/>
      <c r="P1" s="1283"/>
      <c r="Q1" s="1283"/>
      <c r="R1" s="1283"/>
      <c r="S1" s="1283"/>
      <c r="T1" s="1283"/>
    </row>
    <row r="2" spans="1:21">
      <c r="A2" s="1288" t="s">
        <v>832</v>
      </c>
      <c r="B2" s="1289"/>
      <c r="C2" s="1289"/>
      <c r="D2" s="1289"/>
      <c r="E2" s="1289"/>
      <c r="F2" s="1289"/>
      <c r="G2" s="1289"/>
      <c r="H2" s="1289"/>
      <c r="I2" s="1289"/>
      <c r="J2" s="1289"/>
      <c r="K2" s="1289"/>
      <c r="L2" s="1289"/>
      <c r="M2" s="1289"/>
      <c r="N2" s="1289"/>
      <c r="O2" s="1289"/>
      <c r="P2" s="1289"/>
      <c r="Q2" s="1289"/>
      <c r="R2" s="1290"/>
      <c r="S2" s="749"/>
    </row>
    <row r="3" spans="1:21" ht="12.75" customHeight="1">
      <c r="A3" s="1291" t="s">
        <v>896</v>
      </c>
      <c r="B3" s="1292" t="s">
        <v>213</v>
      </c>
      <c r="C3" s="1281" t="s">
        <v>214</v>
      </c>
      <c r="D3" s="1281"/>
      <c r="E3" s="1281"/>
      <c r="F3" s="1281"/>
      <c r="G3" s="1281" t="s">
        <v>201</v>
      </c>
      <c r="H3" s="1281"/>
      <c r="I3" s="1281"/>
      <c r="J3" s="1281"/>
      <c r="K3" s="1281" t="s">
        <v>202</v>
      </c>
      <c r="L3" s="1281"/>
      <c r="M3" s="1281"/>
      <c r="N3" s="1281"/>
      <c r="O3" s="1281" t="s">
        <v>0</v>
      </c>
      <c r="P3" s="1281"/>
      <c r="Q3" s="1281" t="s">
        <v>215</v>
      </c>
      <c r="R3" s="1281"/>
      <c r="S3" s="749"/>
    </row>
    <row r="4" spans="1:21" s="749" customFormat="1">
      <c r="A4" s="1291"/>
      <c r="B4" s="1292"/>
      <c r="C4" s="1282" t="s">
        <v>833</v>
      </c>
      <c r="D4" s="1282"/>
      <c r="E4" s="1282" t="s">
        <v>834</v>
      </c>
      <c r="F4" s="1282"/>
      <c r="G4" s="1282" t="s">
        <v>833</v>
      </c>
      <c r="H4" s="1282"/>
      <c r="I4" s="1282" t="s">
        <v>834</v>
      </c>
      <c r="J4" s="1282"/>
      <c r="K4" s="1282" t="s">
        <v>833</v>
      </c>
      <c r="L4" s="1282"/>
      <c r="M4" s="1282" t="s">
        <v>834</v>
      </c>
      <c r="N4" s="1282"/>
      <c r="O4" s="1284" t="s">
        <v>835</v>
      </c>
      <c r="P4" s="1286" t="s">
        <v>836</v>
      </c>
      <c r="Q4" s="1284" t="s">
        <v>835</v>
      </c>
      <c r="R4" s="1284" t="s">
        <v>837</v>
      </c>
    </row>
    <row r="5" spans="1:21" s="749" customFormat="1" ht="38.25">
      <c r="A5" s="1284"/>
      <c r="B5" s="1293"/>
      <c r="C5" s="1048" t="s">
        <v>835</v>
      </c>
      <c r="D5" s="1055" t="s">
        <v>838</v>
      </c>
      <c r="E5" s="1048" t="s">
        <v>835</v>
      </c>
      <c r="F5" s="1055" t="s">
        <v>838</v>
      </c>
      <c r="G5" s="1048" t="s">
        <v>835</v>
      </c>
      <c r="H5" s="1055" t="s">
        <v>838</v>
      </c>
      <c r="I5" s="1048" t="s">
        <v>835</v>
      </c>
      <c r="J5" s="1055" t="s">
        <v>838</v>
      </c>
      <c r="K5" s="1048" t="s">
        <v>835</v>
      </c>
      <c r="L5" s="1055" t="s">
        <v>838</v>
      </c>
      <c r="M5" s="1048" t="s">
        <v>835</v>
      </c>
      <c r="N5" s="1055" t="s">
        <v>838</v>
      </c>
      <c r="O5" s="1285"/>
      <c r="P5" s="1287"/>
      <c r="Q5" s="1285"/>
      <c r="R5" s="1285"/>
    </row>
    <row r="6" spans="1:21" s="749" customFormat="1">
      <c r="A6" s="207" t="s">
        <v>16</v>
      </c>
      <c r="B6" s="760" t="s">
        <v>85</v>
      </c>
      <c r="C6" s="760" t="s">
        <v>85</v>
      </c>
      <c r="D6" s="760" t="s">
        <v>85</v>
      </c>
      <c r="E6" s="760" t="s">
        <v>85</v>
      </c>
      <c r="F6" s="760" t="s">
        <v>85</v>
      </c>
      <c r="G6" s="760" t="s">
        <v>85</v>
      </c>
      <c r="H6" s="760" t="s">
        <v>85</v>
      </c>
      <c r="I6" s="760" t="s">
        <v>85</v>
      </c>
      <c r="J6" s="760" t="s">
        <v>85</v>
      </c>
      <c r="K6" s="760" t="s">
        <v>85</v>
      </c>
      <c r="L6" s="760" t="s">
        <v>85</v>
      </c>
      <c r="M6" s="760" t="s">
        <v>85</v>
      </c>
      <c r="N6" s="760" t="s">
        <v>85</v>
      </c>
      <c r="O6" s="760" t="s">
        <v>85</v>
      </c>
      <c r="P6" s="760" t="s">
        <v>85</v>
      </c>
      <c r="Q6" s="760" t="s">
        <v>85</v>
      </c>
      <c r="R6" s="760" t="s">
        <v>85</v>
      </c>
    </row>
    <row r="7" spans="1:21" s="749" customFormat="1">
      <c r="A7" s="207" t="s">
        <v>17</v>
      </c>
      <c r="B7" s="760" t="s">
        <v>85</v>
      </c>
      <c r="C7" s="760" t="s">
        <v>85</v>
      </c>
      <c r="D7" s="760" t="s">
        <v>85</v>
      </c>
      <c r="E7" s="760" t="s">
        <v>85</v>
      </c>
      <c r="F7" s="760" t="s">
        <v>85</v>
      </c>
      <c r="G7" s="760" t="s">
        <v>85</v>
      </c>
      <c r="H7" s="760" t="s">
        <v>85</v>
      </c>
      <c r="I7" s="760" t="s">
        <v>85</v>
      </c>
      <c r="J7" s="760" t="s">
        <v>85</v>
      </c>
      <c r="K7" s="760" t="s">
        <v>85</v>
      </c>
      <c r="L7" s="760" t="s">
        <v>85</v>
      </c>
      <c r="M7" s="760" t="s">
        <v>85</v>
      </c>
      <c r="N7" s="760" t="s">
        <v>85</v>
      </c>
      <c r="O7" s="760" t="s">
        <v>85</v>
      </c>
      <c r="P7" s="760" t="s">
        <v>85</v>
      </c>
      <c r="Q7" s="760" t="s">
        <v>85</v>
      </c>
      <c r="R7" s="760" t="s">
        <v>85</v>
      </c>
    </row>
    <row r="8" spans="1:21" s="749" customFormat="1">
      <c r="A8" s="207" t="s">
        <v>18</v>
      </c>
      <c r="B8" s="760" t="s">
        <v>85</v>
      </c>
      <c r="C8" s="760" t="s">
        <v>85</v>
      </c>
      <c r="D8" s="760" t="s">
        <v>85</v>
      </c>
      <c r="E8" s="760" t="s">
        <v>85</v>
      </c>
      <c r="F8" s="760" t="s">
        <v>85</v>
      </c>
      <c r="G8" s="760" t="s">
        <v>85</v>
      </c>
      <c r="H8" s="760" t="s">
        <v>85</v>
      </c>
      <c r="I8" s="760" t="s">
        <v>85</v>
      </c>
      <c r="J8" s="760" t="s">
        <v>85</v>
      </c>
      <c r="K8" s="760" t="s">
        <v>85</v>
      </c>
      <c r="L8" s="760" t="s">
        <v>85</v>
      </c>
      <c r="M8" s="760" t="s">
        <v>85</v>
      </c>
      <c r="N8" s="760" t="s">
        <v>85</v>
      </c>
      <c r="O8" s="760" t="s">
        <v>85</v>
      </c>
      <c r="P8" s="760" t="s">
        <v>85</v>
      </c>
      <c r="Q8" s="760" t="s">
        <v>85</v>
      </c>
      <c r="R8" s="760" t="s">
        <v>85</v>
      </c>
    </row>
    <row r="9" spans="1:21" s="749" customFormat="1">
      <c r="A9" s="207" t="s">
        <v>19</v>
      </c>
      <c r="B9" s="760" t="s">
        <v>85</v>
      </c>
      <c r="C9" s="760" t="s">
        <v>85</v>
      </c>
      <c r="D9" s="760" t="s">
        <v>85</v>
      </c>
      <c r="E9" s="760" t="s">
        <v>85</v>
      </c>
      <c r="F9" s="760" t="s">
        <v>85</v>
      </c>
      <c r="G9" s="760" t="s">
        <v>85</v>
      </c>
      <c r="H9" s="760" t="s">
        <v>85</v>
      </c>
      <c r="I9" s="760" t="s">
        <v>85</v>
      </c>
      <c r="J9" s="760" t="s">
        <v>85</v>
      </c>
      <c r="K9" s="760" t="s">
        <v>85</v>
      </c>
      <c r="L9" s="760" t="s">
        <v>85</v>
      </c>
      <c r="M9" s="760" t="s">
        <v>85</v>
      </c>
      <c r="N9" s="760" t="s">
        <v>85</v>
      </c>
      <c r="O9" s="760" t="s">
        <v>85</v>
      </c>
      <c r="P9" s="760" t="s">
        <v>85</v>
      </c>
      <c r="Q9" s="760" t="s">
        <v>85</v>
      </c>
      <c r="R9" s="760" t="s">
        <v>85</v>
      </c>
    </row>
    <row r="10" spans="1:21" s="749" customFormat="1">
      <c r="A10" s="207" t="s">
        <v>20</v>
      </c>
      <c r="B10" s="760" t="s">
        <v>85</v>
      </c>
      <c r="C10" s="760" t="s">
        <v>85</v>
      </c>
      <c r="D10" s="760" t="s">
        <v>85</v>
      </c>
      <c r="E10" s="760" t="s">
        <v>85</v>
      </c>
      <c r="F10" s="760" t="s">
        <v>85</v>
      </c>
      <c r="G10" s="760" t="s">
        <v>85</v>
      </c>
      <c r="H10" s="760" t="s">
        <v>85</v>
      </c>
      <c r="I10" s="760" t="s">
        <v>85</v>
      </c>
      <c r="J10" s="760" t="s">
        <v>85</v>
      </c>
      <c r="K10" s="760" t="s">
        <v>85</v>
      </c>
      <c r="L10" s="760" t="s">
        <v>85</v>
      </c>
      <c r="M10" s="760" t="s">
        <v>85</v>
      </c>
      <c r="N10" s="760" t="s">
        <v>85</v>
      </c>
      <c r="O10" s="760" t="s">
        <v>85</v>
      </c>
      <c r="P10" s="760" t="s">
        <v>85</v>
      </c>
      <c r="Q10" s="760" t="s">
        <v>85</v>
      </c>
      <c r="R10" s="760" t="s">
        <v>85</v>
      </c>
    </row>
    <row r="11" spans="1:21" s="749" customFormat="1">
      <c r="A11" s="207" t="s">
        <v>21</v>
      </c>
      <c r="B11" s="760" t="s">
        <v>85</v>
      </c>
      <c r="C11" s="760" t="s">
        <v>85</v>
      </c>
      <c r="D11" s="760" t="s">
        <v>85</v>
      </c>
      <c r="E11" s="760" t="s">
        <v>85</v>
      </c>
      <c r="F11" s="760" t="s">
        <v>85</v>
      </c>
      <c r="G11" s="760" t="s">
        <v>85</v>
      </c>
      <c r="H11" s="760" t="s">
        <v>85</v>
      </c>
      <c r="I11" s="760" t="s">
        <v>85</v>
      </c>
      <c r="J11" s="760" t="s">
        <v>85</v>
      </c>
      <c r="K11" s="760" t="s">
        <v>85</v>
      </c>
      <c r="L11" s="760" t="s">
        <v>85</v>
      </c>
      <c r="M11" s="760" t="s">
        <v>85</v>
      </c>
      <c r="N11" s="760" t="s">
        <v>85</v>
      </c>
      <c r="O11" s="760" t="s">
        <v>85</v>
      </c>
      <c r="P11" s="760" t="s">
        <v>85</v>
      </c>
      <c r="Q11" s="760" t="s">
        <v>85</v>
      </c>
      <c r="R11" s="760" t="s">
        <v>85</v>
      </c>
    </row>
    <row r="12" spans="1:21" s="749" customFormat="1">
      <c r="A12" s="207" t="s">
        <v>177</v>
      </c>
      <c r="B12" s="760" t="s">
        <v>85</v>
      </c>
      <c r="C12" s="760" t="s">
        <v>85</v>
      </c>
      <c r="D12" s="760" t="s">
        <v>85</v>
      </c>
      <c r="E12" s="760" t="s">
        <v>85</v>
      </c>
      <c r="F12" s="760" t="s">
        <v>85</v>
      </c>
      <c r="G12" s="760" t="s">
        <v>85</v>
      </c>
      <c r="H12" s="760" t="s">
        <v>85</v>
      </c>
      <c r="I12" s="760" t="s">
        <v>85</v>
      </c>
      <c r="J12" s="760" t="s">
        <v>85</v>
      </c>
      <c r="K12" s="760" t="s">
        <v>85</v>
      </c>
      <c r="L12" s="760" t="s">
        <v>85</v>
      </c>
      <c r="M12" s="760" t="s">
        <v>85</v>
      </c>
      <c r="N12" s="760" t="s">
        <v>85</v>
      </c>
      <c r="O12" s="760" t="s">
        <v>85</v>
      </c>
      <c r="P12" s="760" t="s">
        <v>85</v>
      </c>
      <c r="Q12" s="760" t="s">
        <v>85</v>
      </c>
      <c r="R12" s="760" t="s">
        <v>85</v>
      </c>
    </row>
    <row r="13" spans="1:21">
      <c r="A13" s="751" t="s">
        <v>766</v>
      </c>
      <c r="B13" s="752">
        <v>116</v>
      </c>
      <c r="C13" s="639" t="s">
        <v>85</v>
      </c>
      <c r="D13" s="639" t="s">
        <v>85</v>
      </c>
      <c r="E13" s="639" t="s">
        <v>85</v>
      </c>
      <c r="F13" s="639" t="s">
        <v>85</v>
      </c>
      <c r="G13" s="753">
        <v>23207</v>
      </c>
      <c r="H13" s="753">
        <v>6955</v>
      </c>
      <c r="I13" s="753">
        <v>11545</v>
      </c>
      <c r="J13" s="753">
        <v>3399</v>
      </c>
      <c r="K13" s="639" t="s">
        <v>85</v>
      </c>
      <c r="L13" s="639" t="s">
        <v>85</v>
      </c>
      <c r="M13" s="639" t="s">
        <v>85</v>
      </c>
      <c r="N13" s="639" t="s">
        <v>85</v>
      </c>
      <c r="O13" s="753">
        <v>34752</v>
      </c>
      <c r="P13" s="753">
        <v>10354</v>
      </c>
      <c r="Q13" s="753">
        <v>298</v>
      </c>
      <c r="R13" s="753">
        <v>92</v>
      </c>
      <c r="U13" s="748" t="s">
        <v>72</v>
      </c>
    </row>
    <row r="14" spans="1:21">
      <c r="A14" s="751" t="s">
        <v>765</v>
      </c>
      <c r="B14" s="752">
        <v>53</v>
      </c>
      <c r="C14" s="639" t="s">
        <v>85</v>
      </c>
      <c r="D14" s="639" t="s">
        <v>85</v>
      </c>
      <c r="E14" s="639" t="s">
        <v>85</v>
      </c>
      <c r="F14" s="639" t="s">
        <v>85</v>
      </c>
      <c r="G14" s="753">
        <v>17117</v>
      </c>
      <c r="H14" s="753">
        <v>5109.46</v>
      </c>
      <c r="I14" s="753">
        <v>7919</v>
      </c>
      <c r="J14" s="753">
        <v>2329.37</v>
      </c>
      <c r="K14" s="639" t="s">
        <v>85</v>
      </c>
      <c r="L14" s="639" t="s">
        <v>85</v>
      </c>
      <c r="M14" s="639" t="s">
        <v>85</v>
      </c>
      <c r="N14" s="639" t="s">
        <v>85</v>
      </c>
      <c r="O14" s="753">
        <v>25036</v>
      </c>
      <c r="P14" s="753">
        <v>7438.8300000000008</v>
      </c>
      <c r="Q14" s="753">
        <v>1341</v>
      </c>
      <c r="R14" s="753">
        <v>396</v>
      </c>
    </row>
    <row r="15" spans="1:21">
      <c r="A15" s="751" t="s">
        <v>829</v>
      </c>
      <c r="B15" s="752">
        <v>193</v>
      </c>
      <c r="C15" s="753">
        <v>52800</v>
      </c>
      <c r="D15" s="753">
        <v>2792.0172630000002</v>
      </c>
      <c r="E15" s="753">
        <v>38922</v>
      </c>
      <c r="F15" s="753">
        <v>1895.862744</v>
      </c>
      <c r="G15" s="753">
        <v>228260</v>
      </c>
      <c r="H15" s="753">
        <v>65528.35740600001</v>
      </c>
      <c r="I15" s="753">
        <v>176598</v>
      </c>
      <c r="J15" s="753">
        <v>51878.378856499992</v>
      </c>
      <c r="K15" s="753">
        <v>318909</v>
      </c>
      <c r="L15" s="753">
        <v>14550.35828</v>
      </c>
      <c r="M15" s="753">
        <v>260333</v>
      </c>
      <c r="N15" s="753">
        <v>11884.455914</v>
      </c>
      <c r="O15" s="753">
        <v>1076092</v>
      </c>
      <c r="P15" s="753">
        <v>148529.467581</v>
      </c>
      <c r="Q15" s="753">
        <v>13117</v>
      </c>
      <c r="R15" s="753">
        <v>1132.9499999999998</v>
      </c>
    </row>
    <row r="16" spans="1:21" s="877" customFormat="1">
      <c r="A16" s="878" t="s">
        <v>224</v>
      </c>
      <c r="D16" s="877" t="s">
        <v>72</v>
      </c>
    </row>
  </sheetData>
  <mergeCells count="19">
    <mergeCell ref="A1:T1"/>
    <mergeCell ref="O4:O5"/>
    <mergeCell ref="P4:P5"/>
    <mergeCell ref="Q4:Q5"/>
    <mergeCell ref="R4:R5"/>
    <mergeCell ref="A2:R2"/>
    <mergeCell ref="A3:A5"/>
    <mergeCell ref="B3:B5"/>
    <mergeCell ref="C3:F3"/>
    <mergeCell ref="G3:J3"/>
    <mergeCell ref="K3:N3"/>
    <mergeCell ref="O3:P3"/>
    <mergeCell ref="Q3:R3"/>
    <mergeCell ref="C4:D4"/>
    <mergeCell ref="E4:F4"/>
    <mergeCell ref="G4:H4"/>
    <mergeCell ref="I4:J4"/>
    <mergeCell ref="K4:L4"/>
    <mergeCell ref="M4:N4"/>
  </mergeCells>
  <pageMargins left="0.7" right="0.7" top="0.75" bottom="0.75" header="0.3" footer="0.3"/>
  <pageSetup paperSize="9" scale="76" orientation="landscape" r:id="rId1"/>
  <colBreaks count="1" manualBreakCount="1">
    <brk id="18" max="1048575" man="1"/>
  </col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6"/>
  <sheetViews>
    <sheetView view="pageBreakPreview" zoomScale="60" zoomScaleNormal="100" workbookViewId="0">
      <selection sqref="A1:O1"/>
    </sheetView>
  </sheetViews>
  <sheetFormatPr defaultRowHeight="15"/>
  <cols>
    <col min="1" max="1" width="12.42578125" customWidth="1"/>
    <col min="3" max="3" width="11" customWidth="1"/>
    <col min="6" max="6" width="11.140625" customWidth="1"/>
    <col min="14" max="14" width="10.28515625" customWidth="1"/>
  </cols>
  <sheetData>
    <row r="1" spans="1:15">
      <c r="A1" s="1295" t="s">
        <v>915</v>
      </c>
      <c r="B1" s="1295"/>
      <c r="C1" s="1295"/>
      <c r="D1" s="1295"/>
      <c r="E1" s="1295"/>
      <c r="F1" s="1295"/>
      <c r="G1" s="1295"/>
      <c r="H1" s="1295"/>
      <c r="I1" s="1295"/>
      <c r="J1" s="1295"/>
      <c r="K1" s="1295"/>
      <c r="L1" s="1295"/>
      <c r="M1" s="1295"/>
      <c r="N1" s="1295"/>
      <c r="O1" s="1295"/>
    </row>
    <row r="2" spans="1:15" ht="23.25" customHeight="1">
      <c r="A2" s="1280" t="s">
        <v>896</v>
      </c>
      <c r="B2" s="1280" t="s">
        <v>213</v>
      </c>
      <c r="C2" s="1280" t="s">
        <v>841</v>
      </c>
      <c r="D2" s="1280"/>
      <c r="E2" s="1280"/>
      <c r="F2" s="1280" t="s">
        <v>842</v>
      </c>
      <c r="G2" s="1280"/>
      <c r="H2" s="1280"/>
      <c r="I2" s="1280" t="s">
        <v>843</v>
      </c>
      <c r="J2" s="1280"/>
      <c r="K2" s="1280"/>
      <c r="L2" s="1271" t="s">
        <v>0</v>
      </c>
      <c r="M2" s="1272"/>
      <c r="N2" s="1280" t="s">
        <v>215</v>
      </c>
      <c r="O2" s="1280"/>
    </row>
    <row r="3" spans="1:15" ht="38.25">
      <c r="A3" s="1280"/>
      <c r="B3" s="1280"/>
      <c r="C3" s="1047" t="s">
        <v>964</v>
      </c>
      <c r="D3" s="1047" t="s">
        <v>835</v>
      </c>
      <c r="E3" s="1047" t="s">
        <v>844</v>
      </c>
      <c r="F3" s="1047" t="s">
        <v>216</v>
      </c>
      <c r="G3" s="1047" t="s">
        <v>835</v>
      </c>
      <c r="H3" s="1047" t="s">
        <v>844</v>
      </c>
      <c r="I3" s="1047" t="s">
        <v>216</v>
      </c>
      <c r="J3" s="1047" t="s">
        <v>835</v>
      </c>
      <c r="K3" s="1047" t="s">
        <v>844</v>
      </c>
      <c r="L3" s="1047" t="s">
        <v>835</v>
      </c>
      <c r="M3" s="1047" t="s">
        <v>844</v>
      </c>
      <c r="N3" s="1047" t="s">
        <v>835</v>
      </c>
      <c r="O3" s="1047" t="s">
        <v>845</v>
      </c>
    </row>
    <row r="4" spans="1:15">
      <c r="A4" s="1047">
        <v>1</v>
      </c>
      <c r="B4" s="1047">
        <v>2</v>
      </c>
      <c r="C4" s="1047">
        <v>3</v>
      </c>
      <c r="D4" s="1047">
        <v>4</v>
      </c>
      <c r="E4" s="1047">
        <v>5</v>
      </c>
      <c r="F4" s="1047">
        <v>6</v>
      </c>
      <c r="G4" s="1047">
        <v>7</v>
      </c>
      <c r="H4" s="1047">
        <v>8</v>
      </c>
      <c r="I4" s="1047">
        <v>9</v>
      </c>
      <c r="J4" s="1047">
        <v>10</v>
      </c>
      <c r="K4" s="1047">
        <v>11</v>
      </c>
      <c r="L4" s="1047">
        <v>12</v>
      </c>
      <c r="M4" s="1047">
        <v>13</v>
      </c>
      <c r="N4" s="1047">
        <v>14</v>
      </c>
      <c r="O4" s="1047">
        <v>15</v>
      </c>
    </row>
    <row r="5" spans="1:15">
      <c r="A5" s="758" t="s">
        <v>16</v>
      </c>
      <c r="B5" s="755" t="s">
        <v>85</v>
      </c>
      <c r="C5" s="755" t="s">
        <v>85</v>
      </c>
      <c r="D5" s="755" t="s">
        <v>85</v>
      </c>
      <c r="E5" s="755" t="s">
        <v>85</v>
      </c>
      <c r="F5" s="755" t="s">
        <v>85</v>
      </c>
      <c r="G5" s="755" t="s">
        <v>85</v>
      </c>
      <c r="H5" s="755" t="s">
        <v>85</v>
      </c>
      <c r="I5" s="755" t="s">
        <v>85</v>
      </c>
      <c r="J5" s="755" t="s">
        <v>85</v>
      </c>
      <c r="K5" s="755" t="s">
        <v>85</v>
      </c>
      <c r="L5" s="755" t="s">
        <v>85</v>
      </c>
      <c r="M5" s="755" t="s">
        <v>85</v>
      </c>
      <c r="N5" s="755" t="s">
        <v>85</v>
      </c>
      <c r="O5" s="755" t="s">
        <v>85</v>
      </c>
    </row>
    <row r="6" spans="1:15">
      <c r="A6" s="758" t="s">
        <v>17</v>
      </c>
      <c r="B6" s="755" t="s">
        <v>85</v>
      </c>
      <c r="C6" s="755" t="s">
        <v>85</v>
      </c>
      <c r="D6" s="755" t="s">
        <v>85</v>
      </c>
      <c r="E6" s="755" t="s">
        <v>85</v>
      </c>
      <c r="F6" s="755" t="s">
        <v>85</v>
      </c>
      <c r="G6" s="755" t="s">
        <v>85</v>
      </c>
      <c r="H6" s="755" t="s">
        <v>85</v>
      </c>
      <c r="I6" s="755" t="s">
        <v>85</v>
      </c>
      <c r="J6" s="755" t="s">
        <v>85</v>
      </c>
      <c r="K6" s="755" t="s">
        <v>85</v>
      </c>
      <c r="L6" s="755" t="s">
        <v>85</v>
      </c>
      <c r="M6" s="755" t="s">
        <v>85</v>
      </c>
      <c r="N6" s="755" t="s">
        <v>85</v>
      </c>
      <c r="O6" s="755" t="s">
        <v>85</v>
      </c>
    </row>
    <row r="7" spans="1:15">
      <c r="A7" s="758" t="s">
        <v>18</v>
      </c>
      <c r="B7" s="755" t="s">
        <v>85</v>
      </c>
      <c r="C7" s="755" t="s">
        <v>85</v>
      </c>
      <c r="D7" s="755" t="s">
        <v>85</v>
      </c>
      <c r="E7" s="755" t="s">
        <v>85</v>
      </c>
      <c r="F7" s="755" t="s">
        <v>85</v>
      </c>
      <c r="G7" s="755" t="s">
        <v>85</v>
      </c>
      <c r="H7" s="755" t="s">
        <v>85</v>
      </c>
      <c r="I7" s="755" t="s">
        <v>85</v>
      </c>
      <c r="J7" s="755" t="s">
        <v>85</v>
      </c>
      <c r="K7" s="755" t="s">
        <v>85</v>
      </c>
      <c r="L7" s="755" t="s">
        <v>85</v>
      </c>
      <c r="M7" s="755" t="s">
        <v>85</v>
      </c>
      <c r="N7" s="755" t="s">
        <v>85</v>
      </c>
      <c r="O7" s="755" t="s">
        <v>85</v>
      </c>
    </row>
    <row r="8" spans="1:15">
      <c r="A8" s="758" t="s">
        <v>19</v>
      </c>
      <c r="B8" s="755" t="s">
        <v>85</v>
      </c>
      <c r="C8" s="755" t="s">
        <v>85</v>
      </c>
      <c r="D8" s="755" t="s">
        <v>85</v>
      </c>
      <c r="E8" s="755" t="s">
        <v>85</v>
      </c>
      <c r="F8" s="755" t="s">
        <v>85</v>
      </c>
      <c r="G8" s="755" t="s">
        <v>85</v>
      </c>
      <c r="H8" s="755" t="s">
        <v>85</v>
      </c>
      <c r="I8" s="755" t="s">
        <v>85</v>
      </c>
      <c r="J8" s="755" t="s">
        <v>85</v>
      </c>
      <c r="K8" s="755" t="s">
        <v>85</v>
      </c>
      <c r="L8" s="755" t="s">
        <v>85</v>
      </c>
      <c r="M8" s="755" t="s">
        <v>85</v>
      </c>
      <c r="N8" s="755" t="s">
        <v>85</v>
      </c>
      <c r="O8" s="755" t="s">
        <v>85</v>
      </c>
    </row>
    <row r="9" spans="1:15">
      <c r="A9" s="758" t="s">
        <v>20</v>
      </c>
      <c r="B9" s="755" t="s">
        <v>85</v>
      </c>
      <c r="C9" s="755" t="s">
        <v>85</v>
      </c>
      <c r="D9" s="755" t="s">
        <v>85</v>
      </c>
      <c r="E9" s="755" t="s">
        <v>85</v>
      </c>
      <c r="F9" s="755" t="s">
        <v>85</v>
      </c>
      <c r="G9" s="755" t="s">
        <v>85</v>
      </c>
      <c r="H9" s="755" t="s">
        <v>85</v>
      </c>
      <c r="I9" s="755" t="s">
        <v>85</v>
      </c>
      <c r="J9" s="755" t="s">
        <v>85</v>
      </c>
      <c r="K9" s="755" t="s">
        <v>85</v>
      </c>
      <c r="L9" s="755" t="s">
        <v>85</v>
      </c>
      <c r="M9" s="755" t="s">
        <v>85</v>
      </c>
      <c r="N9" s="755" t="s">
        <v>85</v>
      </c>
      <c r="O9" s="755" t="s">
        <v>85</v>
      </c>
    </row>
    <row r="10" spans="1:15">
      <c r="A10" s="758" t="s">
        <v>21</v>
      </c>
      <c r="B10" s="755" t="s">
        <v>85</v>
      </c>
      <c r="C10" s="755" t="s">
        <v>85</v>
      </c>
      <c r="D10" s="755" t="s">
        <v>85</v>
      </c>
      <c r="E10" s="755" t="s">
        <v>85</v>
      </c>
      <c r="F10" s="755" t="s">
        <v>85</v>
      </c>
      <c r="G10" s="755" t="s">
        <v>85</v>
      </c>
      <c r="H10" s="755" t="s">
        <v>85</v>
      </c>
      <c r="I10" s="755" t="s">
        <v>85</v>
      </c>
      <c r="J10" s="755" t="s">
        <v>85</v>
      </c>
      <c r="K10" s="755" t="s">
        <v>85</v>
      </c>
      <c r="L10" s="755" t="s">
        <v>85</v>
      </c>
      <c r="M10" s="755" t="s">
        <v>85</v>
      </c>
      <c r="N10" s="755" t="s">
        <v>85</v>
      </c>
      <c r="O10" s="755" t="s">
        <v>85</v>
      </c>
    </row>
    <row r="11" spans="1:15">
      <c r="A11" s="758" t="s">
        <v>177</v>
      </c>
      <c r="B11" s="755" t="s">
        <v>85</v>
      </c>
      <c r="C11" s="755" t="s">
        <v>85</v>
      </c>
      <c r="D11" s="755" t="s">
        <v>85</v>
      </c>
      <c r="E11" s="755" t="s">
        <v>85</v>
      </c>
      <c r="F11" s="755" t="s">
        <v>85</v>
      </c>
      <c r="G11" s="755" t="s">
        <v>85</v>
      </c>
      <c r="H11" s="755" t="s">
        <v>85</v>
      </c>
      <c r="I11" s="755" t="s">
        <v>85</v>
      </c>
      <c r="J11" s="755" t="s">
        <v>85</v>
      </c>
      <c r="K11" s="755" t="s">
        <v>85</v>
      </c>
      <c r="L11" s="755" t="s">
        <v>85</v>
      </c>
      <c r="M11" s="755" t="s">
        <v>85</v>
      </c>
      <c r="N11" s="755" t="s">
        <v>85</v>
      </c>
      <c r="O11" s="755" t="s">
        <v>85</v>
      </c>
    </row>
    <row r="12" spans="1:15">
      <c r="A12" s="751" t="s">
        <v>766</v>
      </c>
      <c r="B12" s="755" t="s">
        <v>85</v>
      </c>
      <c r="C12" s="755" t="s">
        <v>85</v>
      </c>
      <c r="D12" s="755" t="s">
        <v>85</v>
      </c>
      <c r="E12" s="755" t="s">
        <v>85</v>
      </c>
      <c r="F12" s="755" t="s">
        <v>85</v>
      </c>
      <c r="G12" s="755" t="s">
        <v>85</v>
      </c>
      <c r="H12" s="755" t="s">
        <v>85</v>
      </c>
      <c r="I12" s="755" t="s">
        <v>85</v>
      </c>
      <c r="J12" s="755" t="s">
        <v>85</v>
      </c>
      <c r="K12" s="755" t="s">
        <v>85</v>
      </c>
      <c r="L12" s="755" t="s">
        <v>85</v>
      </c>
      <c r="M12" s="755" t="s">
        <v>85</v>
      </c>
      <c r="N12" s="755" t="s">
        <v>85</v>
      </c>
      <c r="O12" s="755" t="s">
        <v>85</v>
      </c>
    </row>
    <row r="13" spans="1:15">
      <c r="A13" s="751" t="s">
        <v>831</v>
      </c>
      <c r="B13" s="306">
        <v>64</v>
      </c>
      <c r="C13" s="756">
        <v>2.1000000000000001E-2</v>
      </c>
      <c r="D13" s="306">
        <v>21</v>
      </c>
      <c r="E13" s="306">
        <v>0.99</v>
      </c>
      <c r="F13" s="756">
        <v>0.56328100000000003</v>
      </c>
      <c r="G13" s="306">
        <v>68250</v>
      </c>
      <c r="H13" s="306">
        <v>18027.073809000001</v>
      </c>
      <c r="I13" s="306">
        <f>7700/7.33</f>
        <v>1050.4774897680763</v>
      </c>
      <c r="J13" s="306">
        <v>77</v>
      </c>
      <c r="K13" s="757">
        <v>4.2851400000000002</v>
      </c>
      <c r="L13" s="306">
        <v>68348</v>
      </c>
      <c r="M13" s="306">
        <v>18032.358949000001</v>
      </c>
      <c r="N13" s="306">
        <v>865</v>
      </c>
      <c r="O13" s="306">
        <v>133.65</v>
      </c>
    </row>
    <row r="14" spans="1:15" s="894" customFormat="1" ht="11.25">
      <c r="A14" s="1294" t="s">
        <v>980</v>
      </c>
      <c r="B14" s="1294"/>
      <c r="C14" s="1294"/>
      <c r="D14" s="1294"/>
      <c r="E14" s="1294"/>
      <c r="F14" s="1294"/>
      <c r="G14" s="1294"/>
      <c r="H14" s="1294"/>
      <c r="I14" s="1294"/>
      <c r="J14" s="893"/>
      <c r="K14" s="893"/>
      <c r="L14" s="893"/>
      <c r="M14" s="893"/>
      <c r="N14" s="893"/>
      <c r="O14" s="893"/>
    </row>
    <row r="15" spans="1:15" s="892" customFormat="1" ht="11.25">
      <c r="A15" s="881" t="s">
        <v>102</v>
      </c>
    </row>
    <row r="16" spans="1:15">
      <c r="K16" t="s">
        <v>72</v>
      </c>
    </row>
  </sheetData>
  <mergeCells count="9">
    <mergeCell ref="A14:I14"/>
    <mergeCell ref="A1:O1"/>
    <mergeCell ref="A2:A3"/>
    <mergeCell ref="B2:B3"/>
    <mergeCell ref="C2:E2"/>
    <mergeCell ref="F2:H2"/>
    <mergeCell ref="I2:K2"/>
    <mergeCell ref="L2:M2"/>
    <mergeCell ref="N2:O2"/>
  </mergeCells>
  <pageMargins left="0.7" right="0.7" top="0.75" bottom="0.75" header="0.3" footer="0.3"/>
  <pageSetup paperSize="9" scale="90"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3"/>
  <sheetViews>
    <sheetView view="pageBreakPreview" zoomScale="60" zoomScaleNormal="100" workbookViewId="0"/>
  </sheetViews>
  <sheetFormatPr defaultRowHeight="15"/>
  <cols>
    <col min="1" max="1" width="15.7109375" customWidth="1"/>
    <col min="3" max="3" width="12.7109375" customWidth="1"/>
  </cols>
  <sheetData>
    <row r="1" spans="1:7">
      <c r="A1" s="759" t="s">
        <v>966</v>
      </c>
    </row>
    <row r="2" spans="1:7" ht="30.75" customHeight="1">
      <c r="A2" s="1280" t="s">
        <v>896</v>
      </c>
      <c r="B2" s="1280" t="s">
        <v>213</v>
      </c>
      <c r="C2" s="1280" t="s">
        <v>842</v>
      </c>
      <c r="D2" s="1280"/>
      <c r="E2" s="1280"/>
      <c r="F2" s="1280" t="s">
        <v>215</v>
      </c>
      <c r="G2" s="1280"/>
    </row>
    <row r="3" spans="1:7" ht="38.25">
      <c r="A3" s="1280"/>
      <c r="B3" s="1280"/>
      <c r="C3" s="1047" t="s">
        <v>846</v>
      </c>
      <c r="D3" s="1047" t="s">
        <v>835</v>
      </c>
      <c r="E3" s="1047" t="s">
        <v>844</v>
      </c>
      <c r="F3" s="1047" t="s">
        <v>800</v>
      </c>
      <c r="G3" s="1047" t="s">
        <v>845</v>
      </c>
    </row>
    <row r="4" spans="1:7">
      <c r="A4" s="758" t="s">
        <v>16</v>
      </c>
      <c r="B4" s="755" t="s">
        <v>85</v>
      </c>
      <c r="C4" s="755" t="s">
        <v>85</v>
      </c>
      <c r="D4" s="755" t="s">
        <v>85</v>
      </c>
      <c r="E4" s="755" t="s">
        <v>85</v>
      </c>
      <c r="F4" s="755" t="s">
        <v>85</v>
      </c>
      <c r="G4" s="755" t="s">
        <v>85</v>
      </c>
    </row>
    <row r="5" spans="1:7">
      <c r="A5" s="758" t="s">
        <v>17</v>
      </c>
      <c r="B5" s="755" t="s">
        <v>85</v>
      </c>
      <c r="C5" s="755" t="s">
        <v>85</v>
      </c>
      <c r="D5" s="755" t="s">
        <v>85</v>
      </c>
      <c r="E5" s="755" t="s">
        <v>85</v>
      </c>
      <c r="F5" s="755" t="s">
        <v>85</v>
      </c>
      <c r="G5" s="755" t="s">
        <v>85</v>
      </c>
    </row>
    <row r="6" spans="1:7">
      <c r="A6" s="758" t="s">
        <v>18</v>
      </c>
      <c r="B6" s="755" t="s">
        <v>85</v>
      </c>
      <c r="C6" s="755" t="s">
        <v>85</v>
      </c>
      <c r="D6" s="755" t="s">
        <v>85</v>
      </c>
      <c r="E6" s="755" t="s">
        <v>85</v>
      </c>
      <c r="F6" s="755" t="s">
        <v>85</v>
      </c>
      <c r="G6" s="755" t="s">
        <v>85</v>
      </c>
    </row>
    <row r="7" spans="1:7">
      <c r="A7" s="758" t="s">
        <v>19</v>
      </c>
      <c r="B7" s="755" t="s">
        <v>85</v>
      </c>
      <c r="C7" s="755" t="s">
        <v>85</v>
      </c>
      <c r="D7" s="755" t="s">
        <v>85</v>
      </c>
      <c r="E7" s="755" t="s">
        <v>85</v>
      </c>
      <c r="F7" s="755" t="s">
        <v>85</v>
      </c>
      <c r="G7" s="755" t="s">
        <v>85</v>
      </c>
    </row>
    <row r="8" spans="1:7">
      <c r="A8" s="758" t="s">
        <v>20</v>
      </c>
      <c r="B8" s="755" t="s">
        <v>85</v>
      </c>
      <c r="C8" s="755" t="s">
        <v>85</v>
      </c>
      <c r="D8" s="755" t="s">
        <v>85</v>
      </c>
      <c r="E8" s="755" t="s">
        <v>85</v>
      </c>
      <c r="F8" s="755" t="s">
        <v>85</v>
      </c>
      <c r="G8" s="755" t="s">
        <v>85</v>
      </c>
    </row>
    <row r="9" spans="1:7">
      <c r="A9" s="758" t="s">
        <v>21</v>
      </c>
      <c r="B9" s="755" t="s">
        <v>85</v>
      </c>
      <c r="C9" s="755" t="s">
        <v>85</v>
      </c>
      <c r="D9" s="755" t="s">
        <v>85</v>
      </c>
      <c r="E9" s="755" t="s">
        <v>85</v>
      </c>
      <c r="F9" s="755" t="s">
        <v>85</v>
      </c>
      <c r="G9" s="755" t="s">
        <v>85</v>
      </c>
    </row>
    <row r="10" spans="1:7">
      <c r="A10" s="758" t="s">
        <v>177</v>
      </c>
      <c r="B10" s="755" t="s">
        <v>85</v>
      </c>
      <c r="C10" s="755" t="s">
        <v>85</v>
      </c>
      <c r="D10" s="755" t="s">
        <v>85</v>
      </c>
      <c r="E10" s="755" t="s">
        <v>85</v>
      </c>
      <c r="F10" s="755" t="s">
        <v>85</v>
      </c>
      <c r="G10" s="755" t="s">
        <v>85</v>
      </c>
    </row>
    <row r="11" spans="1:7">
      <c r="A11" s="751" t="s">
        <v>766</v>
      </c>
      <c r="B11" s="755" t="s">
        <v>85</v>
      </c>
      <c r="C11" s="755" t="s">
        <v>85</v>
      </c>
      <c r="D11" s="755" t="s">
        <v>85</v>
      </c>
      <c r="E11" s="755" t="s">
        <v>85</v>
      </c>
      <c r="F11" s="755" t="s">
        <v>85</v>
      </c>
      <c r="G11" s="755" t="s">
        <v>85</v>
      </c>
    </row>
    <row r="12" spans="1:7">
      <c r="A12" s="751" t="s">
        <v>831</v>
      </c>
      <c r="B12" s="306">
        <v>56</v>
      </c>
      <c r="C12" s="756">
        <v>9.7802799999999995E-2</v>
      </c>
      <c r="D12" s="306">
        <v>9295</v>
      </c>
      <c r="E12" s="306">
        <v>2066.7115389999999</v>
      </c>
      <c r="F12" s="306">
        <v>292</v>
      </c>
      <c r="G12" s="306">
        <v>60.89</v>
      </c>
    </row>
    <row r="13" spans="1:7" s="903" customFormat="1">
      <c r="A13" s="927" t="s">
        <v>107</v>
      </c>
    </row>
  </sheetData>
  <mergeCells count="4">
    <mergeCell ref="A2:A3"/>
    <mergeCell ref="B2:B3"/>
    <mergeCell ref="C2:E2"/>
    <mergeCell ref="F2:G2"/>
  </mergeCells>
  <pageMargins left="1.2" right="0.7" top="0.75" bottom="0.75" header="0.3" footer="0.3"/>
  <pageSetup paperSize="9" orientation="portrait"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dimension ref="A1:O18"/>
  <sheetViews>
    <sheetView view="pageBreakPreview" zoomScale="60" zoomScaleNormal="110" workbookViewId="0">
      <selection activeCell="D20" sqref="D20"/>
    </sheetView>
  </sheetViews>
  <sheetFormatPr defaultColWidth="8.28515625" defaultRowHeight="12.75"/>
  <cols>
    <col min="1" max="1" width="15.140625" style="197" customWidth="1"/>
    <col min="2" max="2" width="9.7109375" style="197" customWidth="1"/>
    <col min="3" max="3" width="12.7109375" style="197" customWidth="1"/>
    <col min="4" max="4" width="9.28515625" style="197" customWidth="1"/>
    <col min="5" max="5" width="10.5703125" style="197" customWidth="1"/>
    <col min="6" max="6" width="11.28515625" style="197" customWidth="1"/>
    <col min="7" max="7" width="9.42578125" style="197" customWidth="1"/>
    <col min="8" max="8" width="8.28515625" style="197"/>
    <col min="9" max="9" width="8.28515625" style="197" customWidth="1"/>
    <col min="10" max="16384" width="8.28515625" style="197"/>
  </cols>
  <sheetData>
    <row r="1" spans="1:15" ht="15">
      <c r="A1" s="230" t="s">
        <v>925</v>
      </c>
      <c r="B1" s="231"/>
      <c r="C1" s="231"/>
      <c r="D1" s="231"/>
      <c r="E1" s="232"/>
      <c r="F1" s="232"/>
      <c r="G1" s="232"/>
      <c r="H1" s="232"/>
      <c r="I1" s="232"/>
      <c r="J1" s="232"/>
      <c r="K1" s="232"/>
      <c r="L1" s="232"/>
      <c r="M1" s="232"/>
      <c r="N1" s="232"/>
      <c r="O1" s="232"/>
    </row>
    <row r="2" spans="1:15" ht="15" customHeight="1">
      <c r="A2" s="1263" t="s">
        <v>896</v>
      </c>
      <c r="B2" s="1263" t="s">
        <v>231</v>
      </c>
      <c r="C2" s="1263"/>
      <c r="D2" s="1263"/>
      <c r="E2" s="1263" t="s">
        <v>737</v>
      </c>
      <c r="F2" s="1263"/>
      <c r="G2" s="1263"/>
      <c r="H2" s="1263"/>
      <c r="I2" s="1263"/>
    </row>
    <row r="3" spans="1:15" ht="15" customHeight="1">
      <c r="A3" s="1263"/>
      <c r="B3" s="1263" t="s">
        <v>213</v>
      </c>
      <c r="C3" s="1263" t="s">
        <v>739</v>
      </c>
      <c r="D3" s="1263" t="s">
        <v>218</v>
      </c>
      <c r="E3" s="1263" t="s">
        <v>213</v>
      </c>
      <c r="F3" s="1263" t="s">
        <v>739</v>
      </c>
      <c r="G3" s="1263" t="s">
        <v>218</v>
      </c>
      <c r="H3" s="1263" t="s">
        <v>232</v>
      </c>
      <c r="I3" s="1257" t="s">
        <v>223</v>
      </c>
    </row>
    <row r="4" spans="1:15" ht="33.75" customHeight="1">
      <c r="A4" s="1263"/>
      <c r="B4" s="1263"/>
      <c r="C4" s="1263"/>
      <c r="D4" s="1263"/>
      <c r="E4" s="1263"/>
      <c r="F4" s="1263"/>
      <c r="G4" s="1263"/>
      <c r="H4" s="1263"/>
      <c r="I4" s="1258"/>
    </row>
    <row r="5" spans="1:15" ht="13.5" customHeight="1">
      <c r="A5" s="1045">
        <v>1</v>
      </c>
      <c r="B5" s="1045">
        <v>2</v>
      </c>
      <c r="C5" s="1045">
        <v>3</v>
      </c>
      <c r="D5" s="1045">
        <v>4</v>
      </c>
      <c r="E5" s="1045">
        <v>5</v>
      </c>
      <c r="F5" s="1045">
        <v>6</v>
      </c>
      <c r="G5" s="1045">
        <v>7</v>
      </c>
      <c r="H5" s="1045">
        <v>8</v>
      </c>
      <c r="I5" s="1045">
        <v>9</v>
      </c>
    </row>
    <row r="6" spans="1:15">
      <c r="A6" s="207" t="s">
        <v>16</v>
      </c>
      <c r="B6" s="68">
        <v>295</v>
      </c>
      <c r="C6" s="68">
        <v>1509735</v>
      </c>
      <c r="D6" s="68">
        <v>5643.33</v>
      </c>
      <c r="E6" s="68" t="s">
        <v>207</v>
      </c>
      <c r="F6" s="68" t="s">
        <v>207</v>
      </c>
      <c r="G6" s="68" t="s">
        <v>207</v>
      </c>
      <c r="H6" s="68" t="s">
        <v>207</v>
      </c>
      <c r="I6" s="68" t="s">
        <v>207</v>
      </c>
    </row>
    <row r="7" spans="1:15">
      <c r="A7" s="207" t="s">
        <v>17</v>
      </c>
      <c r="B7" s="68">
        <v>300</v>
      </c>
      <c r="C7" s="68">
        <v>1263045</v>
      </c>
      <c r="D7" s="68">
        <v>5221.12</v>
      </c>
      <c r="E7" s="68" t="s">
        <v>207</v>
      </c>
      <c r="F7" s="68" t="s">
        <v>207</v>
      </c>
      <c r="G7" s="68" t="s">
        <v>207</v>
      </c>
      <c r="H7" s="68" t="s">
        <v>207</v>
      </c>
      <c r="I7" s="68" t="s">
        <v>207</v>
      </c>
    </row>
    <row r="8" spans="1:15">
      <c r="A8" s="207" t="s">
        <v>18</v>
      </c>
      <c r="B8" s="68">
        <v>296</v>
      </c>
      <c r="C8" s="68">
        <v>2052905</v>
      </c>
      <c r="D8" s="68">
        <v>7697.12</v>
      </c>
      <c r="E8" s="68" t="s">
        <v>207</v>
      </c>
      <c r="F8" s="68" t="s">
        <v>207</v>
      </c>
      <c r="G8" s="68" t="s">
        <v>207</v>
      </c>
      <c r="H8" s="68" t="s">
        <v>207</v>
      </c>
      <c r="I8" s="68" t="s">
        <v>207</v>
      </c>
    </row>
    <row r="9" spans="1:15">
      <c r="A9" s="207" t="s">
        <v>19</v>
      </c>
      <c r="B9" s="68">
        <v>297</v>
      </c>
      <c r="C9" s="68">
        <v>1371080</v>
      </c>
      <c r="D9" s="68">
        <v>5406.86</v>
      </c>
      <c r="E9" s="68">
        <v>299</v>
      </c>
      <c r="F9" s="68">
        <v>2780800</v>
      </c>
      <c r="G9" s="68">
        <v>9767</v>
      </c>
      <c r="H9" s="68">
        <v>5002</v>
      </c>
      <c r="I9" s="68">
        <v>19</v>
      </c>
    </row>
    <row r="10" spans="1:15">
      <c r="A10" s="207" t="s">
        <v>20</v>
      </c>
      <c r="B10" s="68">
        <v>242</v>
      </c>
      <c r="C10" s="68">
        <v>770780</v>
      </c>
      <c r="D10" s="68">
        <v>3163.03</v>
      </c>
      <c r="E10" s="68">
        <v>240</v>
      </c>
      <c r="F10" s="68">
        <v>2310512</v>
      </c>
      <c r="G10" s="68">
        <v>8521</v>
      </c>
      <c r="H10" s="68">
        <v>4054</v>
      </c>
      <c r="I10" s="68">
        <v>13</v>
      </c>
    </row>
    <row r="11" spans="1:15">
      <c r="A11" s="207" t="s">
        <v>21</v>
      </c>
      <c r="B11" s="68">
        <v>247</v>
      </c>
      <c r="C11" s="68">
        <v>545210</v>
      </c>
      <c r="D11" s="68">
        <v>1975.52</v>
      </c>
      <c r="E11" s="68">
        <v>245</v>
      </c>
      <c r="F11" s="68">
        <v>2473778</v>
      </c>
      <c r="G11" s="225">
        <v>11192</v>
      </c>
      <c r="H11" s="68">
        <v>4430</v>
      </c>
      <c r="I11" s="68">
        <v>19.782</v>
      </c>
    </row>
    <row r="12" spans="1:15">
      <c r="A12" s="207" t="s">
        <v>177</v>
      </c>
      <c r="B12" s="68">
        <v>164</v>
      </c>
      <c r="C12" s="68">
        <v>208085</v>
      </c>
      <c r="D12" s="68">
        <v>759.18</v>
      </c>
      <c r="E12" s="68">
        <v>227</v>
      </c>
      <c r="F12" s="68">
        <v>1702468</v>
      </c>
      <c r="G12" s="68">
        <v>7923</v>
      </c>
      <c r="H12" s="68">
        <v>8</v>
      </c>
      <c r="I12" s="68" t="s">
        <v>85</v>
      </c>
    </row>
    <row r="13" spans="1:15">
      <c r="A13" s="720" t="s">
        <v>766</v>
      </c>
      <c r="B13" s="68" t="s">
        <v>85</v>
      </c>
      <c r="C13" s="68" t="s">
        <v>85</v>
      </c>
      <c r="D13" s="68" t="s">
        <v>85</v>
      </c>
      <c r="E13" s="68">
        <v>185</v>
      </c>
      <c r="F13" s="68">
        <v>765968</v>
      </c>
      <c r="G13" s="68">
        <v>2934</v>
      </c>
      <c r="H13" s="68">
        <v>0</v>
      </c>
      <c r="I13" s="68">
        <v>0</v>
      </c>
    </row>
    <row r="14" spans="1:15">
      <c r="A14" s="720" t="s">
        <v>732</v>
      </c>
      <c r="B14" s="68" t="s">
        <v>85</v>
      </c>
      <c r="C14" s="68" t="s">
        <v>85</v>
      </c>
      <c r="D14" s="68" t="s">
        <v>85</v>
      </c>
      <c r="E14" s="68">
        <v>185</v>
      </c>
      <c r="F14" s="68">
        <v>765968</v>
      </c>
      <c r="G14" s="225">
        <v>2934</v>
      </c>
      <c r="H14" s="68">
        <v>0</v>
      </c>
      <c r="I14" s="68">
        <v>0</v>
      </c>
    </row>
    <row r="15" spans="1:15">
      <c r="A15" s="720" t="s">
        <v>831</v>
      </c>
      <c r="B15" s="68" t="s">
        <v>85</v>
      </c>
      <c r="C15" s="68" t="s">
        <v>85</v>
      </c>
      <c r="D15" s="68" t="s">
        <v>85</v>
      </c>
      <c r="E15" s="68" t="s">
        <v>85</v>
      </c>
      <c r="F15" s="68" t="s">
        <v>85</v>
      </c>
      <c r="G15" s="68" t="s">
        <v>85</v>
      </c>
      <c r="H15" s="68" t="s">
        <v>85</v>
      </c>
      <c r="I15" s="68" t="s">
        <v>85</v>
      </c>
    </row>
    <row r="16" spans="1:15" s="215" customFormat="1" ht="15" customHeight="1">
      <c r="A16" s="1296" t="s">
        <v>848</v>
      </c>
      <c r="B16" s="1297"/>
      <c r="C16" s="1297"/>
      <c r="D16" s="1297"/>
      <c r="E16" s="1297"/>
      <c r="F16" s="1297"/>
      <c r="G16" s="1297"/>
      <c r="H16" s="1297"/>
      <c r="I16" s="1297"/>
    </row>
    <row r="17" spans="1:9" s="215" customFormat="1" ht="9" customHeight="1">
      <c r="A17" s="1296"/>
      <c r="B17" s="1297"/>
      <c r="C17" s="1297"/>
      <c r="D17" s="1297"/>
      <c r="E17" s="1297"/>
      <c r="F17" s="1297"/>
      <c r="G17" s="1297"/>
      <c r="H17" s="1297"/>
      <c r="I17" s="1297"/>
    </row>
    <row r="18" spans="1:9" s="215" customFormat="1" ht="11.25">
      <c r="A18" s="233" t="s">
        <v>738</v>
      </c>
    </row>
  </sheetData>
  <mergeCells count="12">
    <mergeCell ref="A16:I17"/>
    <mergeCell ref="I3:I4"/>
    <mergeCell ref="A2:A4"/>
    <mergeCell ref="B2:D2"/>
    <mergeCell ref="E2:I2"/>
    <mergeCell ref="B3:B4"/>
    <mergeCell ref="C3:C4"/>
    <mergeCell ref="D3:D4"/>
    <mergeCell ref="E3:E4"/>
    <mergeCell ref="F3:F4"/>
    <mergeCell ref="G3:G4"/>
    <mergeCell ref="H3:H4"/>
  </mergeCells>
  <printOptions horizontalCentered="1"/>
  <pageMargins left="0.25" right="0.25" top="0.5" bottom="0.75" header="0.3" footer="0.3"/>
  <pageSetup scale="92" orientation="portrait"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dimension ref="A1:U26"/>
  <sheetViews>
    <sheetView zoomScaleNormal="100" workbookViewId="0">
      <pane xSplit="1" ySplit="5" topLeftCell="B6" activePane="bottomRight" state="frozen"/>
      <selection pane="topRight" activeCell="B1" sqref="B1"/>
      <selection pane="bottomLeft" activeCell="A6" sqref="A6"/>
      <selection pane="bottomRight" activeCell="A18" sqref="A18"/>
    </sheetView>
  </sheetViews>
  <sheetFormatPr defaultColWidth="8.28515625" defaultRowHeight="12.75"/>
  <cols>
    <col min="1" max="1" width="12.42578125" style="197" customWidth="1"/>
    <col min="2" max="2" width="12" style="197" customWidth="1"/>
    <col min="3" max="3" width="9.7109375" style="197" customWidth="1"/>
    <col min="4" max="4" width="10.5703125" style="197" customWidth="1"/>
    <col min="5" max="5" width="8.42578125" style="197" customWidth="1"/>
    <col min="6" max="6" width="11" style="197" customWidth="1"/>
    <col min="7" max="9" width="8.28515625" style="197"/>
    <col min="10" max="10" width="11.140625" style="197" customWidth="1"/>
    <col min="11" max="12" width="8.28515625" style="197"/>
    <col min="13" max="13" width="11.42578125" style="197" customWidth="1"/>
    <col min="14" max="14" width="9.85546875" style="197" customWidth="1"/>
    <col min="15" max="16" width="8.28515625" style="197"/>
    <col min="17" max="17" width="12.42578125" style="197" bestFit="1" customWidth="1"/>
    <col min="18" max="16384" width="8.28515625" style="197"/>
  </cols>
  <sheetData>
    <row r="1" spans="1:21" ht="15">
      <c r="A1" s="196" t="s">
        <v>926</v>
      </c>
    </row>
    <row r="2" spans="1:21" s="867" customFormat="1" ht="15" customHeight="1">
      <c r="A2" s="1263" t="s">
        <v>896</v>
      </c>
      <c r="B2" s="1298" t="s">
        <v>233</v>
      </c>
      <c r="C2" s="1298"/>
      <c r="D2" s="1298"/>
      <c r="E2" s="1298"/>
      <c r="F2" s="1298"/>
      <c r="G2" s="1298"/>
      <c r="H2" s="1298"/>
      <c r="I2" s="1298"/>
      <c r="J2" s="1298"/>
      <c r="K2" s="1298"/>
      <c r="L2" s="1298"/>
      <c r="M2" s="1298"/>
      <c r="N2" s="1298"/>
      <c r="O2" s="1298"/>
      <c r="P2" s="1298"/>
      <c r="Q2" s="1298"/>
      <c r="R2" s="1298"/>
      <c r="S2" s="1298"/>
      <c r="T2" s="1298"/>
      <c r="U2" s="1298"/>
    </row>
    <row r="3" spans="1:21" ht="15" customHeight="1">
      <c r="A3" s="1263"/>
      <c r="B3" s="1299" t="s">
        <v>203</v>
      </c>
      <c r="C3" s="1299"/>
      <c r="D3" s="1299"/>
      <c r="E3" s="1299"/>
      <c r="F3" s="1299" t="s">
        <v>204</v>
      </c>
      <c r="G3" s="1299"/>
      <c r="H3" s="1299"/>
      <c r="I3" s="1299"/>
      <c r="J3" s="1259" t="s">
        <v>733</v>
      </c>
      <c r="K3" s="1260"/>
      <c r="L3" s="1260"/>
      <c r="M3" s="1261"/>
      <c r="N3" s="1259" t="s">
        <v>205</v>
      </c>
      <c r="O3" s="1260"/>
      <c r="P3" s="1261"/>
      <c r="Q3" s="1010"/>
      <c r="R3" s="1260" t="s">
        <v>66</v>
      </c>
      <c r="S3" s="1260"/>
      <c r="T3" s="1260"/>
      <c r="U3" s="1050" t="s">
        <v>65</v>
      </c>
    </row>
    <row r="4" spans="1:21">
      <c r="A4" s="1263"/>
      <c r="B4" s="1050" t="s">
        <v>199</v>
      </c>
      <c r="C4" s="1050" t="s">
        <v>214</v>
      </c>
      <c r="D4" s="1050" t="s">
        <v>201</v>
      </c>
      <c r="E4" s="1050" t="s">
        <v>202</v>
      </c>
      <c r="F4" s="1050" t="s">
        <v>199</v>
      </c>
      <c r="G4" s="1050" t="s">
        <v>214</v>
      </c>
      <c r="H4" s="1050" t="s">
        <v>201</v>
      </c>
      <c r="I4" s="1050" t="s">
        <v>202</v>
      </c>
      <c r="J4" s="1050" t="s">
        <v>199</v>
      </c>
      <c r="K4" s="1050" t="s">
        <v>214</v>
      </c>
      <c r="L4" s="1050" t="s">
        <v>201</v>
      </c>
      <c r="M4" s="1050" t="s">
        <v>731</v>
      </c>
      <c r="N4" s="1050" t="s">
        <v>199</v>
      </c>
      <c r="O4" s="1050" t="s">
        <v>214</v>
      </c>
      <c r="P4" s="1050" t="s">
        <v>201</v>
      </c>
      <c r="Q4" s="1050" t="s">
        <v>731</v>
      </c>
      <c r="R4" s="1050" t="s">
        <v>214</v>
      </c>
      <c r="S4" s="1050" t="s">
        <v>201</v>
      </c>
      <c r="T4" s="1050" t="s">
        <v>202</v>
      </c>
      <c r="U4" s="1050" t="s">
        <v>201</v>
      </c>
    </row>
    <row r="5" spans="1:21">
      <c r="A5" s="1045">
        <v>1</v>
      </c>
      <c r="B5" s="1045">
        <v>2</v>
      </c>
      <c r="C5" s="1045">
        <v>3</v>
      </c>
      <c r="D5" s="1045">
        <v>4</v>
      </c>
      <c r="E5" s="1045">
        <v>5</v>
      </c>
      <c r="F5" s="1045">
        <v>6</v>
      </c>
      <c r="G5" s="1045">
        <v>7</v>
      </c>
      <c r="H5" s="1045">
        <v>8</v>
      </c>
      <c r="I5" s="1045">
        <v>9</v>
      </c>
      <c r="J5" s="1045">
        <v>10</v>
      </c>
      <c r="K5" s="1045">
        <v>11</v>
      </c>
      <c r="L5" s="1045">
        <v>12</v>
      </c>
      <c r="M5" s="1045">
        <v>13</v>
      </c>
      <c r="N5" s="1045"/>
      <c r="O5" s="1045"/>
      <c r="P5" s="1045"/>
      <c r="Q5" s="1045">
        <v>14</v>
      </c>
      <c r="R5" s="1045">
        <v>15</v>
      </c>
      <c r="S5" s="1045">
        <v>16</v>
      </c>
      <c r="T5" s="1045">
        <v>17</v>
      </c>
      <c r="U5" s="1045">
        <v>18</v>
      </c>
    </row>
    <row r="6" spans="1:21">
      <c r="A6" s="207" t="s">
        <v>16</v>
      </c>
      <c r="B6" s="234">
        <v>1.1599041768873968</v>
      </c>
      <c r="C6" s="234">
        <v>25.492632594163457</v>
      </c>
      <c r="D6" s="234">
        <v>52.525190868028695</v>
      </c>
      <c r="E6" s="234">
        <v>20.822272360920564</v>
      </c>
      <c r="F6" s="234">
        <v>78.671389616489748</v>
      </c>
      <c r="G6" s="234">
        <v>2.6060489136940514</v>
      </c>
      <c r="H6" s="234">
        <v>5.0282053389419996</v>
      </c>
      <c r="I6" s="234">
        <v>13.69435613087421</v>
      </c>
      <c r="J6" s="234">
        <v>59</v>
      </c>
      <c r="K6" s="234">
        <v>33</v>
      </c>
      <c r="L6" s="234">
        <v>8</v>
      </c>
      <c r="M6" s="234">
        <v>0</v>
      </c>
      <c r="N6" s="1011">
        <v>59.260254096842232</v>
      </c>
      <c r="O6" s="1011">
        <v>33.135708125143935</v>
      </c>
      <c r="P6" s="1011">
        <v>7.6040396302107629</v>
      </c>
      <c r="Q6" s="636" t="s">
        <v>85</v>
      </c>
      <c r="R6" s="636" t="s">
        <v>85</v>
      </c>
      <c r="S6" s="636" t="s">
        <v>85</v>
      </c>
      <c r="T6" s="636" t="s">
        <v>85</v>
      </c>
      <c r="U6" s="636" t="s">
        <v>85</v>
      </c>
    </row>
    <row r="7" spans="1:21">
      <c r="A7" s="207" t="s">
        <v>17</v>
      </c>
      <c r="B7" s="234">
        <v>1.268064201341476</v>
      </c>
      <c r="C7" s="234">
        <v>17.373476247192052</v>
      </c>
      <c r="D7" s="234">
        <v>63.88155498799879</v>
      </c>
      <c r="E7" s="234">
        <v>17.47690456346767</v>
      </c>
      <c r="F7" s="234">
        <v>91.928290754324323</v>
      </c>
      <c r="G7" s="234">
        <v>1.6806011310009601</v>
      </c>
      <c r="H7" s="234">
        <v>1.6262275002375302</v>
      </c>
      <c r="I7" s="234">
        <v>4.7645244016409345</v>
      </c>
      <c r="J7" s="234">
        <v>50</v>
      </c>
      <c r="K7" s="234">
        <v>41</v>
      </c>
      <c r="L7" s="234">
        <v>9</v>
      </c>
      <c r="M7" s="234">
        <v>0</v>
      </c>
      <c r="N7" s="1011">
        <v>49.798989713774674</v>
      </c>
      <c r="O7" s="1011">
        <v>41.482391426500115</v>
      </c>
      <c r="P7" s="1011">
        <v>8.7186188597252183</v>
      </c>
      <c r="Q7" s="636" t="s">
        <v>85</v>
      </c>
      <c r="R7" s="636" t="s">
        <v>85</v>
      </c>
      <c r="S7" s="636" t="s">
        <v>85</v>
      </c>
      <c r="T7" s="636" t="s">
        <v>85</v>
      </c>
      <c r="U7" s="636" t="s">
        <v>85</v>
      </c>
    </row>
    <row r="8" spans="1:21">
      <c r="A8" s="207" t="s">
        <v>18</v>
      </c>
      <c r="B8" s="234">
        <v>1.8163724056924531</v>
      </c>
      <c r="C8" s="234">
        <v>21.101387224869619</v>
      </c>
      <c r="D8" s="234">
        <v>52.463092283083448</v>
      </c>
      <c r="E8" s="234">
        <v>24.619148086354482</v>
      </c>
      <c r="F8" s="234">
        <v>97.417484140374967</v>
      </c>
      <c r="G8" s="234">
        <v>0.51522058839527418</v>
      </c>
      <c r="H8" s="234">
        <v>6.7831240544225888E-2</v>
      </c>
      <c r="I8" s="234">
        <v>1.9994640306855029</v>
      </c>
      <c r="J8" s="234">
        <v>60</v>
      </c>
      <c r="K8" s="234">
        <v>36</v>
      </c>
      <c r="L8" s="234">
        <v>3</v>
      </c>
      <c r="M8" s="234">
        <v>0</v>
      </c>
      <c r="N8" s="1011">
        <v>60.412855452586498</v>
      </c>
      <c r="O8" s="1011">
        <v>36.097056112295654</v>
      </c>
      <c r="P8" s="1011">
        <v>3.4900884351178525</v>
      </c>
      <c r="Q8" s="636" t="s">
        <v>85</v>
      </c>
      <c r="R8" s="636" t="s">
        <v>85</v>
      </c>
      <c r="S8" s="636" t="s">
        <v>85</v>
      </c>
      <c r="T8" s="636" t="s">
        <v>85</v>
      </c>
      <c r="U8" s="636" t="s">
        <v>85</v>
      </c>
    </row>
    <row r="9" spans="1:21">
      <c r="A9" s="207" t="s">
        <v>19</v>
      </c>
      <c r="B9" s="234">
        <v>1.9902732500529701</v>
      </c>
      <c r="C9" s="234">
        <v>20.046982820341594</v>
      </c>
      <c r="D9" s="234">
        <v>49.506129890557261</v>
      </c>
      <c r="E9" s="234">
        <v>28.456614039048162</v>
      </c>
      <c r="F9" s="234">
        <v>99.348709227842605</v>
      </c>
      <c r="G9" s="234">
        <v>5.0503957364493425E-3</v>
      </c>
      <c r="H9" s="234">
        <v>0.54372445014223847</v>
      </c>
      <c r="I9" s="234">
        <v>0.10251592627871239</v>
      </c>
      <c r="J9" s="234">
        <v>87</v>
      </c>
      <c r="K9" s="234">
        <v>9</v>
      </c>
      <c r="L9" s="234">
        <v>4</v>
      </c>
      <c r="M9" s="234">
        <v>0</v>
      </c>
      <c r="N9" s="1011">
        <v>86.669496462531967</v>
      </c>
      <c r="O9" s="1011">
        <v>9.1132955929297896</v>
      </c>
      <c r="P9" s="1011">
        <v>4.2172079445382371</v>
      </c>
      <c r="Q9" s="636" t="s">
        <v>85</v>
      </c>
      <c r="R9" s="636" t="s">
        <v>85</v>
      </c>
      <c r="S9" s="636" t="s">
        <v>85</v>
      </c>
      <c r="T9" s="636" t="s">
        <v>85</v>
      </c>
      <c r="U9" s="636" t="s">
        <v>85</v>
      </c>
    </row>
    <row r="10" spans="1:21">
      <c r="A10" s="207" t="s">
        <v>20</v>
      </c>
      <c r="B10" s="234">
        <v>2.1271970110291454</v>
      </c>
      <c r="C10" s="234">
        <v>24.581113407788934</v>
      </c>
      <c r="D10" s="234">
        <v>41.542225023938386</v>
      </c>
      <c r="E10" s="234">
        <v>31.749464557243538</v>
      </c>
      <c r="F10" s="234">
        <v>96.327721019254099</v>
      </c>
      <c r="G10" s="234">
        <v>7.7054117935274069E-4</v>
      </c>
      <c r="H10" s="234">
        <v>3.6178911996135805</v>
      </c>
      <c r="I10" s="234">
        <v>5.3617239952959972E-2</v>
      </c>
      <c r="J10" s="234">
        <v>100</v>
      </c>
      <c r="K10" s="234">
        <v>0</v>
      </c>
      <c r="L10" s="234">
        <v>0</v>
      </c>
      <c r="M10" s="234">
        <v>0</v>
      </c>
      <c r="N10" s="1014">
        <v>100</v>
      </c>
      <c r="O10" s="1012" t="s">
        <v>85</v>
      </c>
      <c r="P10" s="1012" t="s">
        <v>85</v>
      </c>
      <c r="Q10" s="636" t="s">
        <v>85</v>
      </c>
      <c r="R10" s="636" t="s">
        <v>85</v>
      </c>
      <c r="S10" s="636" t="s">
        <v>85</v>
      </c>
      <c r="T10" s="636" t="s">
        <v>85</v>
      </c>
      <c r="U10" s="636" t="s">
        <v>85</v>
      </c>
    </row>
    <row r="11" spans="1:21">
      <c r="A11" s="207" t="s">
        <v>21</v>
      </c>
      <c r="B11" s="234">
        <v>2.1600004473761079</v>
      </c>
      <c r="C11" s="234">
        <v>26.711956454581742</v>
      </c>
      <c r="D11" s="234">
        <v>36.742563164525663</v>
      </c>
      <c r="E11" s="234">
        <v>34.385479933516471</v>
      </c>
      <c r="F11" s="234">
        <v>97.962165621135838</v>
      </c>
      <c r="G11" s="234">
        <v>7.7054117935274069E-4</v>
      </c>
      <c r="H11" s="234">
        <v>2.0378343788641393</v>
      </c>
      <c r="I11" s="234">
        <v>7.7054117935274069E-4</v>
      </c>
      <c r="J11" s="235">
        <v>100</v>
      </c>
      <c r="K11" s="234">
        <v>0</v>
      </c>
      <c r="L11" s="234">
        <v>0</v>
      </c>
      <c r="M11" s="234">
        <v>0</v>
      </c>
      <c r="N11" s="1014">
        <v>100</v>
      </c>
      <c r="O11" s="1012" t="s">
        <v>85</v>
      </c>
      <c r="P11" s="1012" t="s">
        <v>85</v>
      </c>
      <c r="Q11" s="636" t="s">
        <v>85</v>
      </c>
      <c r="R11" s="636" t="s">
        <v>85</v>
      </c>
      <c r="S11" s="636" t="s">
        <v>85</v>
      </c>
      <c r="T11" s="636" t="s">
        <v>85</v>
      </c>
      <c r="U11" s="636" t="s">
        <v>85</v>
      </c>
    </row>
    <row r="12" spans="1:21">
      <c r="A12" s="207" t="s">
        <v>177</v>
      </c>
      <c r="B12" s="234">
        <v>2.3750513229376145</v>
      </c>
      <c r="C12" s="234">
        <v>29.90093217075081</v>
      </c>
      <c r="D12" s="234">
        <v>34.783298829529741</v>
      </c>
      <c r="E12" s="234">
        <v>32.940717676781844</v>
      </c>
      <c r="F12" s="234">
        <v>99.94</v>
      </c>
      <c r="G12" s="234">
        <v>0.06</v>
      </c>
      <c r="H12" s="234">
        <v>0</v>
      </c>
      <c r="I12" s="234">
        <v>0</v>
      </c>
      <c r="J12" s="636" t="s">
        <v>85</v>
      </c>
      <c r="K12" s="636" t="s">
        <v>85</v>
      </c>
      <c r="L12" s="636" t="s">
        <v>85</v>
      </c>
      <c r="M12" s="636">
        <v>0</v>
      </c>
      <c r="N12" s="1014">
        <v>100</v>
      </c>
      <c r="O12" s="1012" t="s">
        <v>85</v>
      </c>
      <c r="P12" s="1012" t="s">
        <v>85</v>
      </c>
      <c r="Q12" s="636" t="s">
        <v>85</v>
      </c>
      <c r="R12" s="636" t="s">
        <v>85</v>
      </c>
      <c r="S12" s="636" t="s">
        <v>85</v>
      </c>
      <c r="T12" s="636" t="s">
        <v>85</v>
      </c>
      <c r="U12" s="636" t="s">
        <v>85</v>
      </c>
    </row>
    <row r="13" spans="1:21">
      <c r="A13" s="866" t="s">
        <v>766</v>
      </c>
      <c r="B13" s="761">
        <v>2.1193094960000001</v>
      </c>
      <c r="C13" s="761">
        <v>39.244544580000003</v>
      </c>
      <c r="D13" s="761">
        <v>25.333530707000001</v>
      </c>
      <c r="E13" s="761">
        <v>33.302615217000003</v>
      </c>
      <c r="F13" s="636" t="s">
        <v>85</v>
      </c>
      <c r="G13" s="636" t="s">
        <v>85</v>
      </c>
      <c r="H13" s="636" t="s">
        <v>85</v>
      </c>
      <c r="I13" s="636" t="s">
        <v>85</v>
      </c>
      <c r="J13" s="636" t="s">
        <v>85</v>
      </c>
      <c r="K13" s="636" t="s">
        <v>85</v>
      </c>
      <c r="L13" s="636" t="s">
        <v>85</v>
      </c>
      <c r="M13" s="636">
        <v>100</v>
      </c>
      <c r="N13" s="1014">
        <v>100</v>
      </c>
      <c r="O13" s="1012" t="s">
        <v>85</v>
      </c>
      <c r="P13" s="1012" t="s">
        <v>85</v>
      </c>
      <c r="Q13" s="636">
        <v>100</v>
      </c>
      <c r="R13" s="636" t="s">
        <v>85</v>
      </c>
      <c r="S13" s="636" t="s">
        <v>85</v>
      </c>
      <c r="T13" s="636" t="s">
        <v>85</v>
      </c>
      <c r="U13" s="636" t="s">
        <v>85</v>
      </c>
    </row>
    <row r="14" spans="1:21">
      <c r="A14" s="866" t="s">
        <v>732</v>
      </c>
      <c r="B14" s="234">
        <v>2.1120004809347814</v>
      </c>
      <c r="C14" s="234">
        <v>38.833383527583266</v>
      </c>
      <c r="D14" s="234">
        <v>26.658142344087448</v>
      </c>
      <c r="E14" s="234">
        <v>32.396473647394508</v>
      </c>
      <c r="F14" s="234">
        <v>100</v>
      </c>
      <c r="G14" s="234">
        <v>0</v>
      </c>
      <c r="H14" s="234">
        <v>0</v>
      </c>
      <c r="I14" s="234">
        <v>0</v>
      </c>
      <c r="J14" s="1013" t="s">
        <v>85</v>
      </c>
      <c r="K14" s="636" t="s">
        <v>85</v>
      </c>
      <c r="L14" s="636" t="s">
        <v>85</v>
      </c>
      <c r="M14" s="636">
        <v>100</v>
      </c>
      <c r="N14" s="792">
        <v>100</v>
      </c>
      <c r="O14" s="1012" t="s">
        <v>85</v>
      </c>
      <c r="P14" s="1012" t="s">
        <v>85</v>
      </c>
      <c r="Q14" s="234">
        <v>100</v>
      </c>
      <c r="R14" s="636" t="s">
        <v>85</v>
      </c>
      <c r="S14" s="636" t="s">
        <v>85</v>
      </c>
      <c r="T14" s="636" t="s">
        <v>85</v>
      </c>
      <c r="U14" s="636" t="s">
        <v>85</v>
      </c>
    </row>
    <row r="15" spans="1:21">
      <c r="A15" s="866" t="s">
        <v>831</v>
      </c>
      <c r="B15" s="234">
        <v>1.5426140557642549</v>
      </c>
      <c r="C15" s="234">
        <v>40.031314827705074</v>
      </c>
      <c r="D15" s="234">
        <v>22.325416586716354</v>
      </c>
      <c r="E15" s="234">
        <v>36.100654529814314</v>
      </c>
      <c r="F15" s="234">
        <v>100</v>
      </c>
      <c r="G15" s="636" t="s">
        <v>85</v>
      </c>
      <c r="H15" s="636" t="s">
        <v>85</v>
      </c>
      <c r="I15" s="636" t="s">
        <v>85</v>
      </c>
      <c r="J15" s="235">
        <v>5</v>
      </c>
      <c r="K15" s="234">
        <v>23</v>
      </c>
      <c r="L15" s="636" t="s">
        <v>85</v>
      </c>
      <c r="M15" s="636">
        <v>72</v>
      </c>
      <c r="N15" s="636">
        <v>100</v>
      </c>
      <c r="O15" s="636" t="s">
        <v>85</v>
      </c>
      <c r="P15" s="636" t="s">
        <v>85</v>
      </c>
      <c r="Q15" s="234">
        <v>31</v>
      </c>
      <c r="R15" s="752">
        <v>5.0000000000000001E-3</v>
      </c>
      <c r="S15" s="762">
        <v>99.97</v>
      </c>
      <c r="T15" s="762">
        <v>2.3E-2</v>
      </c>
      <c r="U15" s="752">
        <v>100</v>
      </c>
    </row>
    <row r="16" spans="1:21" s="928" customFormat="1">
      <c r="A16" s="928" t="s">
        <v>83</v>
      </c>
      <c r="B16" s="929"/>
      <c r="C16" s="929"/>
      <c r="D16" s="929"/>
      <c r="E16" s="929"/>
      <c r="F16" s="929"/>
      <c r="G16" s="929"/>
      <c r="H16" s="929"/>
      <c r="I16" s="929"/>
      <c r="J16" s="929"/>
      <c r="K16" s="929"/>
      <c r="L16" s="929"/>
      <c r="M16" s="929"/>
      <c r="N16" s="929"/>
      <c r="O16" s="929"/>
      <c r="P16" s="929"/>
      <c r="Q16" s="929"/>
    </row>
    <row r="17" spans="1:18" s="871" customFormat="1" ht="12.75" customHeight="1">
      <c r="A17" s="1276" t="s">
        <v>1018</v>
      </c>
      <c r="B17" s="1276"/>
      <c r="C17" s="1276"/>
      <c r="D17" s="1276"/>
      <c r="E17" s="1276"/>
      <c r="F17" s="1276"/>
      <c r="G17" s="1276"/>
      <c r="H17" s="1276"/>
      <c r="I17" s="1276"/>
      <c r="J17" s="1276"/>
      <c r="K17" s="1276"/>
      <c r="L17" s="1276"/>
      <c r="M17" s="1276"/>
      <c r="N17" s="1276"/>
      <c r="O17" s="1276"/>
      <c r="P17" s="1276"/>
      <c r="Q17" s="1276"/>
      <c r="R17" s="1276"/>
    </row>
    <row r="18" spans="1:18" s="879" customFormat="1">
      <c r="A18" s="1067" t="s">
        <v>907</v>
      </c>
      <c r="B18" s="1049"/>
      <c r="C18" s="1049"/>
      <c r="D18" s="1049"/>
      <c r="E18" s="1049"/>
      <c r="F18" s="1049"/>
      <c r="G18" s="1049"/>
      <c r="H18" s="1049"/>
      <c r="I18" s="1049"/>
      <c r="J18" s="1049"/>
      <c r="K18" s="1049"/>
      <c r="L18" s="1049"/>
      <c r="M18" s="1049"/>
      <c r="N18" s="1049"/>
      <c r="O18" s="1049"/>
      <c r="P18" s="1049"/>
    </row>
    <row r="19" spans="1:18" s="871" customFormat="1">
      <c r="A19" s="1067" t="s">
        <v>849</v>
      </c>
      <c r="B19" s="930"/>
      <c r="C19" s="930"/>
      <c r="D19" s="930"/>
      <c r="E19" s="930"/>
      <c r="F19" s="930"/>
      <c r="G19" s="930" t="s">
        <v>72</v>
      </c>
      <c r="H19" s="930"/>
      <c r="I19" s="930"/>
      <c r="J19" s="930"/>
      <c r="K19" s="930"/>
      <c r="L19" s="930"/>
      <c r="M19" s="930"/>
      <c r="N19" s="930"/>
      <c r="O19" s="930"/>
      <c r="P19" s="930"/>
    </row>
    <row r="20" spans="1:18">
      <c r="B20" s="236"/>
      <c r="C20" s="236"/>
      <c r="D20" s="236"/>
      <c r="E20" s="236"/>
      <c r="F20" s="236"/>
      <c r="G20" s="236"/>
      <c r="H20" s="236"/>
      <c r="I20" s="236"/>
      <c r="J20" s="236"/>
      <c r="K20" s="236"/>
      <c r="L20" s="236"/>
      <c r="M20" s="236"/>
      <c r="N20" s="236"/>
      <c r="O20" s="236"/>
      <c r="P20" s="236"/>
      <c r="Q20" s="236"/>
    </row>
    <row r="21" spans="1:18">
      <c r="B21" s="236"/>
      <c r="C21" s="236"/>
      <c r="D21" s="236"/>
      <c r="E21" s="236"/>
      <c r="F21" s="236"/>
      <c r="G21" s="236"/>
      <c r="H21" s="236"/>
      <c r="I21" s="236"/>
      <c r="J21" s="236"/>
      <c r="K21" s="236"/>
      <c r="L21" s="236"/>
      <c r="M21" s="236"/>
      <c r="N21" s="236"/>
      <c r="O21" s="236"/>
      <c r="P21" s="236"/>
      <c r="Q21" s="236"/>
    </row>
    <row r="22" spans="1:18">
      <c r="B22" s="236"/>
      <c r="C22" s="236"/>
      <c r="D22" s="236"/>
      <c r="E22" s="236"/>
      <c r="F22" s="236"/>
      <c r="G22" s="236"/>
      <c r="H22" s="236"/>
      <c r="I22" s="236"/>
      <c r="J22" s="236"/>
      <c r="K22" s="236"/>
      <c r="L22" s="236"/>
      <c r="M22" s="236"/>
      <c r="N22" s="236"/>
      <c r="O22" s="236"/>
      <c r="P22" s="236"/>
      <c r="Q22" s="236"/>
    </row>
    <row r="23" spans="1:18">
      <c r="B23" s="236"/>
      <c r="C23" s="236"/>
      <c r="D23" s="236"/>
      <c r="E23" s="236"/>
      <c r="F23" s="236"/>
      <c r="G23" s="236"/>
      <c r="H23" s="236"/>
      <c r="I23" s="236"/>
      <c r="J23" s="236"/>
      <c r="K23" s="236"/>
      <c r="L23" s="236"/>
      <c r="M23" s="236"/>
      <c r="N23" s="236"/>
      <c r="O23" s="236"/>
      <c r="P23" s="236"/>
      <c r="Q23" s="236"/>
    </row>
    <row r="24" spans="1:18">
      <c r="B24" s="236"/>
      <c r="C24" s="236"/>
      <c r="D24" s="236"/>
      <c r="E24" s="236"/>
      <c r="F24" s="236"/>
      <c r="G24" s="236"/>
      <c r="H24" s="236"/>
      <c r="I24" s="236"/>
      <c r="J24" s="236"/>
      <c r="K24" s="236"/>
      <c r="L24" s="236"/>
      <c r="M24" s="236"/>
      <c r="N24" s="236"/>
      <c r="O24" s="236"/>
      <c r="P24" s="236"/>
      <c r="Q24" s="236"/>
    </row>
    <row r="25" spans="1:18">
      <c r="B25" s="236"/>
      <c r="C25" s="236"/>
      <c r="D25" s="236"/>
      <c r="E25" s="236"/>
      <c r="F25" s="236"/>
      <c r="G25" s="236"/>
      <c r="H25" s="236"/>
      <c r="I25" s="236"/>
      <c r="J25" s="236"/>
      <c r="K25" s="236"/>
      <c r="L25" s="236"/>
      <c r="M25" s="236"/>
      <c r="N25" s="236"/>
      <c r="O25" s="236"/>
      <c r="P25" s="236"/>
      <c r="Q25" s="236"/>
    </row>
    <row r="26" spans="1:18">
      <c r="B26" s="236"/>
      <c r="C26" s="236"/>
      <c r="D26" s="236"/>
      <c r="E26" s="236"/>
      <c r="F26" s="236"/>
      <c r="G26" s="236"/>
      <c r="H26" s="236"/>
      <c r="I26" s="236"/>
      <c r="J26" s="236"/>
      <c r="K26" s="236"/>
      <c r="L26" s="236"/>
      <c r="M26" s="236"/>
      <c r="N26" s="236"/>
      <c r="O26" s="236"/>
      <c r="P26" s="236"/>
      <c r="Q26" s="236"/>
    </row>
  </sheetData>
  <mergeCells count="8">
    <mergeCell ref="A17:R17"/>
    <mergeCell ref="R3:T3"/>
    <mergeCell ref="B2:U2"/>
    <mergeCell ref="A2:A4"/>
    <mergeCell ref="B3:E3"/>
    <mergeCell ref="F3:I3"/>
    <mergeCell ref="N3:P3"/>
    <mergeCell ref="J3:M3"/>
  </mergeCells>
  <pageMargins left="0.7" right="0.7" top="0.75" bottom="0.75" header="0.3" footer="0.3"/>
  <pageSetup scale="61" orientation="landscape"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4"/>
  <dimension ref="A1:I16"/>
  <sheetViews>
    <sheetView view="pageBreakPreview" zoomScale="60" zoomScaleNormal="100" workbookViewId="0">
      <selection activeCell="D22" sqref="D22"/>
    </sheetView>
  </sheetViews>
  <sheetFormatPr defaultColWidth="8.28515625" defaultRowHeight="12.75"/>
  <cols>
    <col min="1" max="1" width="12" style="197" customWidth="1"/>
    <col min="2" max="2" width="13.28515625" style="197" customWidth="1"/>
    <col min="3" max="3" width="10.28515625" style="197" customWidth="1"/>
    <col min="4" max="4" width="11.42578125" style="197" customWidth="1"/>
    <col min="5" max="5" width="8.5703125" style="197" customWidth="1"/>
    <col min="6" max="6" width="12.85546875" style="197" customWidth="1"/>
    <col min="7" max="7" width="10.28515625" style="197" customWidth="1"/>
    <col min="8" max="8" width="10.7109375" style="197" customWidth="1"/>
    <col min="9" max="9" width="12" style="197" customWidth="1"/>
    <col min="10" max="16384" width="8.28515625" style="197"/>
  </cols>
  <sheetData>
    <row r="1" spans="1:9" ht="15">
      <c r="A1" s="1249" t="s">
        <v>927</v>
      </c>
      <c r="B1" s="1249"/>
      <c r="C1" s="1249"/>
      <c r="D1" s="1249"/>
      <c r="E1" s="1249"/>
      <c r="F1" s="1249"/>
      <c r="G1" s="1249"/>
      <c r="H1" s="1249"/>
      <c r="I1" s="1249"/>
    </row>
    <row r="2" spans="1:9">
      <c r="A2" s="1300" t="s">
        <v>896</v>
      </c>
      <c r="B2" s="1301" t="s">
        <v>234</v>
      </c>
      <c r="C2" s="1302"/>
      <c r="D2" s="1302"/>
      <c r="E2" s="1303"/>
      <c r="F2" s="1259" t="s">
        <v>235</v>
      </c>
      <c r="G2" s="1260"/>
      <c r="H2" s="1260"/>
      <c r="I2" s="1261"/>
    </row>
    <row r="3" spans="1:9" ht="22.5" customHeight="1">
      <c r="A3" s="1300"/>
      <c r="B3" s="1304" t="s">
        <v>236</v>
      </c>
      <c r="C3" s="1305"/>
      <c r="D3" s="1306" t="s">
        <v>237</v>
      </c>
      <c r="E3" s="1307"/>
      <c r="F3" s="1304" t="s">
        <v>236</v>
      </c>
      <c r="G3" s="1305"/>
      <c r="H3" s="1306" t="s">
        <v>237</v>
      </c>
      <c r="I3" s="1307"/>
    </row>
    <row r="4" spans="1:9">
      <c r="A4" s="1300"/>
      <c r="B4" s="1053" t="s">
        <v>238</v>
      </c>
      <c r="C4" s="1053" t="s">
        <v>239</v>
      </c>
      <c r="D4" s="1053" t="s">
        <v>238</v>
      </c>
      <c r="E4" s="1053" t="s">
        <v>239</v>
      </c>
      <c r="F4" s="1053" t="s">
        <v>238</v>
      </c>
      <c r="G4" s="1053" t="s">
        <v>239</v>
      </c>
      <c r="H4" s="1053" t="s">
        <v>238</v>
      </c>
      <c r="I4" s="1053" t="s">
        <v>239</v>
      </c>
    </row>
    <row r="5" spans="1:9">
      <c r="A5" s="1051">
        <v>1</v>
      </c>
      <c r="B5" s="1051">
        <v>2</v>
      </c>
      <c r="C5" s="1051">
        <v>3</v>
      </c>
      <c r="D5" s="1051">
        <v>4</v>
      </c>
      <c r="E5" s="1051">
        <v>5</v>
      </c>
      <c r="F5" s="1051">
        <v>6</v>
      </c>
      <c r="G5" s="1051">
        <v>7</v>
      </c>
      <c r="H5" s="1051">
        <v>8</v>
      </c>
      <c r="I5" s="1051">
        <v>9</v>
      </c>
    </row>
    <row r="6" spans="1:9">
      <c r="A6" s="46" t="s">
        <v>16</v>
      </c>
      <c r="B6" s="237">
        <v>35.261842409078099</v>
      </c>
      <c r="C6" s="237">
        <v>64.738157590921901</v>
      </c>
      <c r="D6" s="237">
        <v>50.740452938069446</v>
      </c>
      <c r="E6" s="237">
        <v>49.259547061930554</v>
      </c>
      <c r="F6" s="237">
        <v>11.743475413570916</v>
      </c>
      <c r="G6" s="237">
        <v>88.25652458642908</v>
      </c>
      <c r="H6" s="237">
        <v>21.336034028324889</v>
      </c>
      <c r="I6" s="237">
        <v>78.663965971675111</v>
      </c>
    </row>
    <row r="7" spans="1:9">
      <c r="A7" s="46" t="s">
        <v>17</v>
      </c>
      <c r="B7" s="237">
        <v>37.204768423474036</v>
      </c>
      <c r="C7" s="237">
        <v>62.795231576525957</v>
      </c>
      <c r="D7" s="237">
        <v>45.819899831788668</v>
      </c>
      <c r="E7" s="237">
        <v>54.180100168211332</v>
      </c>
      <c r="F7" s="237">
        <v>19.158117310891317</v>
      </c>
      <c r="G7" s="237">
        <v>80.841882689108672</v>
      </c>
      <c r="H7" s="237">
        <v>26.280102636350055</v>
      </c>
      <c r="I7" s="237">
        <v>73.719897363649949</v>
      </c>
    </row>
    <row r="8" spans="1:9">
      <c r="A8" s="46" t="s">
        <v>18</v>
      </c>
      <c r="B8" s="237">
        <v>43.266409275560818</v>
      </c>
      <c r="C8" s="237">
        <v>56.733590724439175</v>
      </c>
      <c r="D8" s="237">
        <v>42.779552557764184</v>
      </c>
      <c r="E8" s="237">
        <v>57.220447442235823</v>
      </c>
      <c r="F8" s="237">
        <v>20.046642331368105</v>
      </c>
      <c r="G8" s="237">
        <v>79.953357668631895</v>
      </c>
      <c r="H8" s="237">
        <v>27.420220639509008</v>
      </c>
      <c r="I8" s="237">
        <v>72.579779360490988</v>
      </c>
    </row>
    <row r="9" spans="1:9">
      <c r="A9" s="46" t="s">
        <v>19</v>
      </c>
      <c r="B9" s="237">
        <v>39.753938787737667</v>
      </c>
      <c r="C9" s="237">
        <v>60.246061212262333</v>
      </c>
      <c r="D9" s="237">
        <v>32.985173235348292</v>
      </c>
      <c r="E9" s="237">
        <v>67.014826764651716</v>
      </c>
      <c r="F9" s="237">
        <v>19.321504865709667</v>
      </c>
      <c r="G9" s="237">
        <v>80.67849513429033</v>
      </c>
      <c r="H9" s="237">
        <v>28.502382666144459</v>
      </c>
      <c r="I9" s="237">
        <v>71.49761733385553</v>
      </c>
    </row>
    <row r="10" spans="1:9">
      <c r="A10" s="46" t="s">
        <v>20</v>
      </c>
      <c r="B10" s="237">
        <v>41.608083396296315</v>
      </c>
      <c r="C10" s="237">
        <v>58.391916603703685</v>
      </c>
      <c r="D10" s="237">
        <v>32.993271297701469</v>
      </c>
      <c r="E10" s="237">
        <v>67.006728702298531</v>
      </c>
      <c r="F10" s="237">
        <v>20.639553479117396</v>
      </c>
      <c r="G10" s="237">
        <v>79.360446520882604</v>
      </c>
      <c r="H10" s="237">
        <v>33.657289723793383</v>
      </c>
      <c r="I10" s="237">
        <v>66.342710276206617</v>
      </c>
    </row>
    <row r="11" spans="1:9">
      <c r="A11" s="46" t="s">
        <v>21</v>
      </c>
      <c r="B11" s="238">
        <v>44.858224741748472</v>
      </c>
      <c r="C11" s="238">
        <v>55.141775258251528</v>
      </c>
      <c r="D11" s="238">
        <v>23.442745365796817</v>
      </c>
      <c r="E11" s="238">
        <v>76.55725463420319</v>
      </c>
      <c r="F11" s="238">
        <v>13.204762538185649</v>
      </c>
      <c r="G11" s="238">
        <v>86.795237461814352</v>
      </c>
      <c r="H11" s="238">
        <v>27.917362161813553</v>
      </c>
      <c r="I11" s="238">
        <v>72.082637838186443</v>
      </c>
    </row>
    <row r="12" spans="1:9">
      <c r="A12" s="46" t="s">
        <v>177</v>
      </c>
      <c r="B12" s="237">
        <v>35.275130739435923</v>
      </c>
      <c r="C12" s="237">
        <v>64.724869260564077</v>
      </c>
      <c r="D12" s="237">
        <v>19.636723386964807</v>
      </c>
      <c r="E12" s="237">
        <v>80.363276613035197</v>
      </c>
      <c r="F12" s="237">
        <v>10.716124948603825</v>
      </c>
      <c r="G12" s="237">
        <v>89.28387505139618</v>
      </c>
      <c r="H12" s="237">
        <v>18.225992863967242</v>
      </c>
      <c r="I12" s="237">
        <v>81.774007136032751</v>
      </c>
    </row>
    <row r="13" spans="1:9">
      <c r="A13" s="866" t="s">
        <v>766</v>
      </c>
      <c r="B13" s="237">
        <v>35.440516926999997</v>
      </c>
      <c r="C13" s="237">
        <v>64.559483072999996</v>
      </c>
      <c r="D13" s="237">
        <v>20.606491482999999</v>
      </c>
      <c r="E13" s="237">
        <v>79.393508517000001</v>
      </c>
      <c r="F13" s="237">
        <v>14.853455127545256</v>
      </c>
      <c r="G13" s="237">
        <v>85.14654487245474</v>
      </c>
      <c r="H13" s="237">
        <v>21.008960417709993</v>
      </c>
      <c r="I13" s="237">
        <v>78.991039582290014</v>
      </c>
    </row>
    <row r="14" spans="1:9">
      <c r="A14" s="866" t="s">
        <v>732</v>
      </c>
      <c r="B14" s="238">
        <v>35.52224967463529</v>
      </c>
      <c r="C14" s="238">
        <v>64.47775032536471</v>
      </c>
      <c r="D14" s="238">
        <v>21.214284400565361</v>
      </c>
      <c r="E14" s="238">
        <v>78.785715599434639</v>
      </c>
      <c r="F14" s="238">
        <v>11.785803787955706</v>
      </c>
      <c r="G14" s="238">
        <v>88.2141962120443</v>
      </c>
      <c r="H14" s="238">
        <v>23.901331044687208</v>
      </c>
      <c r="I14" s="238">
        <v>76.098668955312803</v>
      </c>
    </row>
    <row r="15" spans="1:9">
      <c r="A15" s="866" t="s">
        <v>831</v>
      </c>
      <c r="B15" s="238">
        <v>38.247207270308756</v>
      </c>
      <c r="C15" s="238">
        <v>61.752792729691244</v>
      </c>
      <c r="D15" s="238">
        <v>26.477718744678842</v>
      </c>
      <c r="E15" s="238">
        <v>73.522281255321147</v>
      </c>
      <c r="F15" s="238">
        <v>13.714665072555441</v>
      </c>
      <c r="G15" s="238">
        <v>86.285334927444552</v>
      </c>
      <c r="H15" s="238">
        <v>21.481939230379403</v>
      </c>
      <c r="I15" s="238">
        <v>78.518060769620604</v>
      </c>
    </row>
    <row r="16" spans="1:9" s="201" customFormat="1" ht="12">
      <c r="A16" s="202" t="s">
        <v>224</v>
      </c>
      <c r="B16" s="215"/>
      <c r="C16" s="215"/>
      <c r="D16" s="215"/>
      <c r="E16" s="215"/>
      <c r="F16" s="215"/>
      <c r="G16" s="215"/>
      <c r="H16" s="215"/>
      <c r="I16" s="215"/>
    </row>
  </sheetData>
  <mergeCells count="8">
    <mergeCell ref="A1:I1"/>
    <mergeCell ref="A2:A4"/>
    <mergeCell ref="B2:E2"/>
    <mergeCell ref="F2:I2"/>
    <mergeCell ref="B3:C3"/>
    <mergeCell ref="D3:E3"/>
    <mergeCell ref="F3:G3"/>
    <mergeCell ref="H3:I3"/>
  </mergeCells>
  <pageMargins left="0.45" right="0.2" top="0.75" bottom="0.75" header="0.3" footer="0.3"/>
  <pageSetup scale="90" orientation="portrait"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5"/>
  <dimension ref="A1:K16"/>
  <sheetViews>
    <sheetView view="pageBreakPreview" zoomScale="60" zoomScaleNormal="100" workbookViewId="0">
      <selection activeCell="G21" sqref="G21"/>
    </sheetView>
  </sheetViews>
  <sheetFormatPr defaultColWidth="8.28515625" defaultRowHeight="12.75"/>
  <cols>
    <col min="1" max="1" width="12.28515625" style="197" customWidth="1"/>
    <col min="2" max="2" width="10.7109375" style="197" customWidth="1"/>
    <col min="3" max="3" width="8.28515625" style="197" customWidth="1"/>
    <col min="4" max="4" width="8.42578125" style="197" customWidth="1"/>
    <col min="5" max="5" width="11.140625" style="197" bestFit="1" customWidth="1"/>
    <col min="6" max="6" width="8" style="197" customWidth="1"/>
    <col min="7" max="7" width="10.7109375" style="197" customWidth="1"/>
    <col min="8" max="8" width="9.85546875" style="197" bestFit="1" customWidth="1"/>
    <col min="9" max="9" width="8.85546875" style="197" customWidth="1"/>
    <col min="10" max="10" width="11.140625" style="197" customWidth="1"/>
    <col min="11" max="11" width="10.140625" style="197" customWidth="1"/>
    <col min="12" max="16384" width="8.28515625" style="197"/>
  </cols>
  <sheetData>
    <row r="1" spans="1:11" ht="15">
      <c r="A1" s="196" t="s">
        <v>928</v>
      </c>
    </row>
    <row r="2" spans="1:11" ht="12.75" customHeight="1">
      <c r="A2" s="1308" t="s">
        <v>896</v>
      </c>
      <c r="B2" s="1299" t="s">
        <v>234</v>
      </c>
      <c r="C2" s="1299"/>
      <c r="D2" s="1299"/>
      <c r="E2" s="1299"/>
      <c r="F2" s="1299"/>
      <c r="G2" s="1299" t="s">
        <v>241</v>
      </c>
      <c r="H2" s="1299"/>
      <c r="I2" s="1299"/>
      <c r="J2" s="1299"/>
      <c r="K2" s="1299"/>
    </row>
    <row r="3" spans="1:11" ht="27.75" customHeight="1">
      <c r="A3" s="1309"/>
      <c r="B3" s="1311" t="s">
        <v>236</v>
      </c>
      <c r="C3" s="1311"/>
      <c r="D3" s="1311"/>
      <c r="E3" s="1263" t="s">
        <v>237</v>
      </c>
      <c r="F3" s="1263"/>
      <c r="G3" s="1300" t="s">
        <v>236</v>
      </c>
      <c r="H3" s="1300"/>
      <c r="I3" s="1300"/>
      <c r="J3" s="1263" t="s">
        <v>237</v>
      </c>
      <c r="K3" s="1263"/>
    </row>
    <row r="4" spans="1:11">
      <c r="A4" s="1310"/>
      <c r="B4" s="1053" t="s">
        <v>238</v>
      </c>
      <c r="C4" s="1053" t="s">
        <v>239</v>
      </c>
      <c r="D4" s="1053" t="s">
        <v>242</v>
      </c>
      <c r="E4" s="1053" t="s">
        <v>238</v>
      </c>
      <c r="F4" s="1053" t="s">
        <v>239</v>
      </c>
      <c r="G4" s="1051" t="s">
        <v>238</v>
      </c>
      <c r="H4" s="1051" t="s">
        <v>239</v>
      </c>
      <c r="I4" s="1051" t="s">
        <v>242</v>
      </c>
      <c r="J4" s="1051" t="s">
        <v>238</v>
      </c>
      <c r="K4" s="1051" t="s">
        <v>239</v>
      </c>
    </row>
    <row r="5" spans="1:11">
      <c r="A5" s="1052">
        <v>1</v>
      </c>
      <c r="B5" s="1052">
        <v>2</v>
      </c>
      <c r="C5" s="1052">
        <v>3</v>
      </c>
      <c r="D5" s="1052">
        <v>4</v>
      </c>
      <c r="E5" s="1052">
        <v>5</v>
      </c>
      <c r="F5" s="1052">
        <v>6</v>
      </c>
      <c r="G5" s="1052">
        <v>7</v>
      </c>
      <c r="H5" s="1052">
        <v>8</v>
      </c>
      <c r="I5" s="1052">
        <v>9</v>
      </c>
      <c r="J5" s="1052">
        <v>10</v>
      </c>
      <c r="K5" s="1052">
        <v>11</v>
      </c>
    </row>
    <row r="6" spans="1:11">
      <c r="A6" s="46" t="s">
        <v>16</v>
      </c>
      <c r="B6" s="239">
        <v>35.693033761038414</v>
      </c>
      <c r="C6" s="239">
        <v>63.876752951990348</v>
      </c>
      <c r="D6" s="239">
        <v>0.43021328697123024</v>
      </c>
      <c r="E6" s="239">
        <v>92.360893395716033</v>
      </c>
      <c r="F6" s="239">
        <v>7.6391066042839695</v>
      </c>
      <c r="G6" s="239">
        <v>14.543911840725999</v>
      </c>
      <c r="H6" s="239">
        <v>79.739505258103932</v>
      </c>
      <c r="I6" s="239">
        <v>5.716582901170062</v>
      </c>
      <c r="J6" s="239">
        <v>29.161855823088366</v>
      </c>
      <c r="K6" s="239">
        <v>70.838144176911626</v>
      </c>
    </row>
    <row r="7" spans="1:11">
      <c r="A7" s="46" t="s">
        <v>17</v>
      </c>
      <c r="B7" s="239">
        <v>37.608802064609364</v>
      </c>
      <c r="C7" s="239">
        <v>62.061133422104419</v>
      </c>
      <c r="D7" s="239">
        <v>0.33006451328620695</v>
      </c>
      <c r="E7" s="239">
        <v>84.86600831967867</v>
      </c>
      <c r="F7" s="239">
        <v>15.133991680321326</v>
      </c>
      <c r="G7" s="239">
        <v>16.458258642941665</v>
      </c>
      <c r="H7" s="239">
        <v>77.409103185644312</v>
      </c>
      <c r="I7" s="239">
        <v>6.1326381714140128</v>
      </c>
      <c r="J7" s="239">
        <v>48.243121808303684</v>
      </c>
      <c r="K7" s="239">
        <v>51.756878191696323</v>
      </c>
    </row>
    <row r="8" spans="1:11">
      <c r="A8" s="46" t="s">
        <v>18</v>
      </c>
      <c r="B8" s="239">
        <v>42.295835185742078</v>
      </c>
      <c r="C8" s="239">
        <v>57.215551022683975</v>
      </c>
      <c r="D8" s="239">
        <v>0.48861379157395446</v>
      </c>
      <c r="E8" s="239">
        <v>92.283227215706262</v>
      </c>
      <c r="F8" s="239">
        <v>7.7167727842937293</v>
      </c>
      <c r="G8" s="239">
        <v>22.804709536980432</v>
      </c>
      <c r="H8" s="239">
        <v>73.894614881560443</v>
      </c>
      <c r="I8" s="239">
        <v>3.3006755814591187</v>
      </c>
      <c r="J8" s="239">
        <v>80.934893459268253</v>
      </c>
      <c r="K8" s="239">
        <v>19.065106540731747</v>
      </c>
    </row>
    <row r="9" spans="1:11">
      <c r="A9" s="46" t="s">
        <v>19</v>
      </c>
      <c r="B9" s="239">
        <v>41.311790823072172</v>
      </c>
      <c r="C9" s="239">
        <v>58.145980646334948</v>
      </c>
      <c r="D9" s="239">
        <v>0.54222853059287379</v>
      </c>
      <c r="E9" s="239">
        <v>57.671844328455215</v>
      </c>
      <c r="F9" s="239">
        <v>42.328155671544785</v>
      </c>
      <c r="G9" s="239">
        <v>21.660869984011203</v>
      </c>
      <c r="H9" s="239">
        <v>72.014334380053555</v>
      </c>
      <c r="I9" s="239">
        <v>6.3247956359352404</v>
      </c>
      <c r="J9" s="239">
        <v>50.697954983226431</v>
      </c>
      <c r="K9" s="239">
        <v>49.302045016773569</v>
      </c>
    </row>
    <row r="10" spans="1:11">
      <c r="A10" s="46" t="s">
        <v>20</v>
      </c>
      <c r="B10" s="239">
        <v>46.186910795982236</v>
      </c>
      <c r="C10" s="239">
        <v>53.117318919696558</v>
      </c>
      <c r="D10" s="239">
        <v>0.69577028432121035</v>
      </c>
      <c r="E10" s="239">
        <v>73.993110456908013</v>
      </c>
      <c r="F10" s="239">
        <v>26.006889543091983</v>
      </c>
      <c r="G10" s="239">
        <v>28.196128305665351</v>
      </c>
      <c r="H10" s="239">
        <v>67.669213737654673</v>
      </c>
      <c r="I10" s="239">
        <v>4.1346579566799804</v>
      </c>
      <c r="J10" s="239">
        <v>55.404622146959071</v>
      </c>
      <c r="K10" s="239">
        <v>44.595377853040922</v>
      </c>
    </row>
    <row r="11" spans="1:11">
      <c r="A11" s="46" t="s">
        <v>21</v>
      </c>
      <c r="B11" s="239">
        <v>49.151891974707191</v>
      </c>
      <c r="C11" s="239">
        <v>50.518260231711459</v>
      </c>
      <c r="D11" s="239">
        <v>0.32984779358134658</v>
      </c>
      <c r="E11" s="239">
        <v>79.275588489706465</v>
      </c>
      <c r="F11" s="239">
        <v>20.724411510293542</v>
      </c>
      <c r="G11" s="239">
        <v>25.502831243585049</v>
      </c>
      <c r="H11" s="239">
        <v>70.2485642142004</v>
      </c>
      <c r="I11" s="239">
        <v>4.2486045422145473</v>
      </c>
      <c r="J11" s="239">
        <v>56.337924016431984</v>
      </c>
      <c r="K11" s="239">
        <v>43.662075983568023</v>
      </c>
    </row>
    <row r="12" spans="1:11">
      <c r="A12" s="46" t="s">
        <v>177</v>
      </c>
      <c r="B12" s="239">
        <v>41.560108200399654</v>
      </c>
      <c r="C12" s="239">
        <v>58.165458243959058</v>
      </c>
      <c r="D12" s="239">
        <v>0.27443355564129068</v>
      </c>
      <c r="E12" s="239">
        <v>73.638115581656095</v>
      </c>
      <c r="F12" s="239">
        <v>26.361884418343905</v>
      </c>
      <c r="G12" s="239">
        <v>20.658970086661714</v>
      </c>
      <c r="H12" s="239">
        <v>78.329096319362819</v>
      </c>
      <c r="I12" s="239">
        <v>1.011933593975469</v>
      </c>
      <c r="J12" s="239">
        <v>0</v>
      </c>
      <c r="K12" s="239">
        <v>0</v>
      </c>
    </row>
    <row r="13" spans="1:11">
      <c r="A13" s="866" t="s">
        <v>766</v>
      </c>
      <c r="B13" s="764">
        <v>41.042632143128017</v>
      </c>
      <c r="C13" s="764">
        <v>58.794851415623498</v>
      </c>
      <c r="D13" s="764">
        <v>0.16251644124848158</v>
      </c>
      <c r="E13" s="765" t="s">
        <v>85</v>
      </c>
      <c r="F13" s="765" t="s">
        <v>85</v>
      </c>
      <c r="G13" s="764">
        <v>20.904736560007905</v>
      </c>
      <c r="H13" s="764">
        <v>77.365527074018772</v>
      </c>
      <c r="I13" s="764">
        <v>1.7297363659733265</v>
      </c>
      <c r="J13" s="765" t="s">
        <v>85</v>
      </c>
      <c r="K13" s="765" t="s">
        <v>85</v>
      </c>
    </row>
    <row r="14" spans="1:11">
      <c r="A14" s="866" t="s">
        <v>732</v>
      </c>
      <c r="B14" s="239">
        <v>40.866526532313763</v>
      </c>
      <c r="C14" s="239">
        <v>58.989241308669904</v>
      </c>
      <c r="D14" s="239">
        <v>0.1442321590163276</v>
      </c>
      <c r="E14" s="239">
        <v>0</v>
      </c>
      <c r="F14" s="239">
        <v>0</v>
      </c>
      <c r="G14" s="239">
        <v>22.437779955486707</v>
      </c>
      <c r="H14" s="239">
        <v>76.705527754433589</v>
      </c>
      <c r="I14" s="239">
        <v>0.85669229007970493</v>
      </c>
      <c r="J14" s="239">
        <v>0</v>
      </c>
      <c r="K14" s="239">
        <v>0</v>
      </c>
    </row>
    <row r="15" spans="1:11">
      <c r="A15" s="866" t="s">
        <v>831</v>
      </c>
      <c r="B15" s="239">
        <v>43.989223097211813</v>
      </c>
      <c r="C15" s="239">
        <v>55.660864171179981</v>
      </c>
      <c r="D15" s="239">
        <v>0.3499127316081978</v>
      </c>
      <c r="E15" s="690" t="s">
        <v>85</v>
      </c>
      <c r="F15" s="690" t="s">
        <v>85</v>
      </c>
      <c r="G15" s="239">
        <v>18.330212046638771</v>
      </c>
      <c r="H15" s="239">
        <v>79.95332306256185</v>
      </c>
      <c r="I15" s="239">
        <v>1.7164648907993783</v>
      </c>
      <c r="J15" s="690" t="s">
        <v>85</v>
      </c>
      <c r="K15" s="690" t="s">
        <v>85</v>
      </c>
    </row>
    <row r="16" spans="1:11">
      <c r="A16" s="215" t="s">
        <v>226</v>
      </c>
    </row>
  </sheetData>
  <mergeCells count="7">
    <mergeCell ref="A2:A4"/>
    <mergeCell ref="B2:F2"/>
    <mergeCell ref="G2:K2"/>
    <mergeCell ref="B3:D3"/>
    <mergeCell ref="E3:F3"/>
    <mergeCell ref="G3:I3"/>
    <mergeCell ref="J3:K3"/>
  </mergeCells>
  <pageMargins left="0.45" right="0.45" top="0.75" bottom="0.75" header="0.3" footer="0.3"/>
  <pageSetup scale="85" orientation="portrait"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6"/>
  <dimension ref="A1:I16"/>
  <sheetViews>
    <sheetView zoomScaleNormal="100" workbookViewId="0">
      <selection activeCell="G17" sqref="G17"/>
    </sheetView>
  </sheetViews>
  <sheetFormatPr defaultColWidth="8.28515625" defaultRowHeight="12.75"/>
  <cols>
    <col min="1" max="1" width="11.42578125" style="197" customWidth="1"/>
    <col min="2" max="2" width="12.7109375" style="197" customWidth="1"/>
    <col min="3" max="3" width="10.5703125" style="197" customWidth="1"/>
    <col min="4" max="4" width="12.28515625" style="197" customWidth="1"/>
    <col min="5" max="5" width="9.7109375" style="197" customWidth="1"/>
    <col min="6" max="6" width="14.140625" style="197" customWidth="1"/>
    <col min="7" max="7" width="10.7109375" style="197" customWidth="1"/>
    <col min="8" max="8" width="12.28515625" style="197" customWidth="1"/>
    <col min="9" max="9" width="9.85546875" style="197" customWidth="1"/>
    <col min="10" max="16384" width="8.28515625" style="197"/>
  </cols>
  <sheetData>
    <row r="1" spans="1:9" ht="15">
      <c r="A1" s="1312" t="s">
        <v>929</v>
      </c>
      <c r="B1" s="1312"/>
      <c r="C1" s="1312"/>
      <c r="D1" s="1312"/>
      <c r="E1" s="1312"/>
      <c r="F1" s="1312"/>
      <c r="G1" s="1312"/>
      <c r="H1" s="1312"/>
      <c r="I1" s="1312"/>
    </row>
    <row r="2" spans="1:9">
      <c r="A2" s="1308" t="s">
        <v>896</v>
      </c>
      <c r="B2" s="1301" t="s">
        <v>234</v>
      </c>
      <c r="C2" s="1302"/>
      <c r="D2" s="1302"/>
      <c r="E2" s="1303"/>
      <c r="F2" s="1301" t="s">
        <v>241</v>
      </c>
      <c r="G2" s="1302"/>
      <c r="H2" s="1302"/>
      <c r="I2" s="1303"/>
    </row>
    <row r="3" spans="1:9" ht="21.75" customHeight="1">
      <c r="A3" s="1309"/>
      <c r="B3" s="1304" t="s">
        <v>236</v>
      </c>
      <c r="C3" s="1305"/>
      <c r="D3" s="1306" t="s">
        <v>237</v>
      </c>
      <c r="E3" s="1307"/>
      <c r="F3" s="1304" t="s">
        <v>236</v>
      </c>
      <c r="G3" s="1305"/>
      <c r="H3" s="1306" t="s">
        <v>237</v>
      </c>
      <c r="I3" s="1307"/>
    </row>
    <row r="4" spans="1:9">
      <c r="A4" s="1310"/>
      <c r="B4" s="1053" t="s">
        <v>238</v>
      </c>
      <c r="C4" s="1053" t="s">
        <v>239</v>
      </c>
      <c r="D4" s="1053" t="s">
        <v>238</v>
      </c>
      <c r="E4" s="1053" t="s">
        <v>239</v>
      </c>
      <c r="F4" s="1053" t="s">
        <v>238</v>
      </c>
      <c r="G4" s="1053" t="s">
        <v>239</v>
      </c>
      <c r="H4" s="1053" t="s">
        <v>238</v>
      </c>
      <c r="I4" s="1053" t="s">
        <v>239</v>
      </c>
    </row>
    <row r="5" spans="1:9">
      <c r="A5" s="1052">
        <v>1</v>
      </c>
      <c r="B5" s="1052">
        <v>2</v>
      </c>
      <c r="C5" s="1052">
        <v>3</v>
      </c>
      <c r="D5" s="1052">
        <v>4</v>
      </c>
      <c r="E5" s="1052">
        <v>5</v>
      </c>
      <c r="F5" s="1052">
        <v>6</v>
      </c>
      <c r="G5" s="1052">
        <v>7</v>
      </c>
      <c r="H5" s="1052">
        <v>8</v>
      </c>
      <c r="I5" s="1052">
        <v>9</v>
      </c>
    </row>
    <row r="6" spans="1:9">
      <c r="A6" s="46" t="s">
        <v>16</v>
      </c>
      <c r="B6" s="239">
        <v>16.063860695249922</v>
      </c>
      <c r="C6" s="239">
        <v>83.936139304750085</v>
      </c>
      <c r="D6" s="239">
        <v>21.629768774018373</v>
      </c>
      <c r="E6" s="239">
        <v>78.370231225981627</v>
      </c>
      <c r="F6" s="239">
        <v>2.3796950178318657</v>
      </c>
      <c r="G6" s="239">
        <v>97.620304982168136</v>
      </c>
      <c r="H6" s="239">
        <v>70.829612935152113</v>
      </c>
      <c r="I6" s="239">
        <v>29.170387064847887</v>
      </c>
    </row>
    <row r="7" spans="1:9">
      <c r="A7" s="46" t="s">
        <v>17</v>
      </c>
      <c r="B7" s="239">
        <v>4.3048765344903348</v>
      </c>
      <c r="C7" s="239">
        <v>95.695123465509667</v>
      </c>
      <c r="D7" s="239">
        <v>5.8873360740445895</v>
      </c>
      <c r="E7" s="239">
        <v>94.112663925955403</v>
      </c>
      <c r="F7" s="239">
        <v>2.3192909373915183</v>
      </c>
      <c r="G7" s="239">
        <v>97.680709062608486</v>
      </c>
      <c r="H7" s="239">
        <v>6.045705217996062</v>
      </c>
      <c r="I7" s="239">
        <v>93.954294782003927</v>
      </c>
    </row>
    <row r="8" spans="1:9">
      <c r="A8" s="46" t="s">
        <v>18</v>
      </c>
      <c r="B8" s="239">
        <v>5.8916106744800283</v>
      </c>
      <c r="C8" s="239">
        <v>94.108389325519965</v>
      </c>
      <c r="D8" s="239">
        <v>5.6066566086461247</v>
      </c>
      <c r="E8" s="239">
        <v>94.393343391353881</v>
      </c>
      <c r="F8" s="239">
        <v>4.5815157031439844</v>
      </c>
      <c r="G8" s="239">
        <v>95.418484296856008</v>
      </c>
      <c r="H8" s="239">
        <v>6.3171589649689208</v>
      </c>
      <c r="I8" s="239">
        <v>93.682841035031089</v>
      </c>
    </row>
    <row r="9" spans="1:9">
      <c r="A9" s="46" t="s">
        <v>19</v>
      </c>
      <c r="B9" s="239">
        <v>4.9057858326823789</v>
      </c>
      <c r="C9" s="239">
        <v>95.094214167317631</v>
      </c>
      <c r="D9" s="239">
        <v>9.2696945248687168</v>
      </c>
      <c r="E9" s="239">
        <v>90.730305475131274</v>
      </c>
      <c r="F9" s="239">
        <v>3.9558813169037483</v>
      </c>
      <c r="G9" s="239">
        <v>96.044118683096244</v>
      </c>
      <c r="H9" s="239">
        <v>3.6560451288306144</v>
      </c>
      <c r="I9" s="239">
        <v>96.343954871169387</v>
      </c>
    </row>
    <row r="10" spans="1:9">
      <c r="A10" s="46" t="s">
        <v>20</v>
      </c>
      <c r="B10" s="239">
        <v>5.3015258434065728</v>
      </c>
      <c r="C10" s="239">
        <v>94.69847415659342</v>
      </c>
      <c r="D10" s="690" t="s">
        <v>85</v>
      </c>
      <c r="E10" s="690" t="s">
        <v>85</v>
      </c>
      <c r="F10" s="239">
        <v>4.255256380699306</v>
      </c>
      <c r="G10" s="239">
        <v>95.744743619300692</v>
      </c>
      <c r="H10" s="690" t="s">
        <v>85</v>
      </c>
      <c r="I10" s="690" t="s">
        <v>85</v>
      </c>
    </row>
    <row r="11" spans="1:9">
      <c r="A11" s="46" t="s">
        <v>21</v>
      </c>
      <c r="B11" s="240">
        <v>3.8906086004571363</v>
      </c>
      <c r="C11" s="240">
        <v>96.109391399542858</v>
      </c>
      <c r="D11" s="690" t="s">
        <v>85</v>
      </c>
      <c r="E11" s="690" t="s">
        <v>85</v>
      </c>
      <c r="F11" s="240">
        <v>1.4449764599121797</v>
      </c>
      <c r="G11" s="240">
        <v>98.555023540087817</v>
      </c>
      <c r="H11" s="690" t="s">
        <v>85</v>
      </c>
      <c r="I11" s="690" t="s">
        <v>85</v>
      </c>
    </row>
    <row r="12" spans="1:9">
      <c r="A12" s="46" t="s">
        <v>177</v>
      </c>
      <c r="B12" s="239">
        <v>4.8013516458200289</v>
      </c>
      <c r="C12" s="239">
        <v>95.198648354179966</v>
      </c>
      <c r="D12" s="690" t="s">
        <v>85</v>
      </c>
      <c r="E12" s="690" t="s">
        <v>85</v>
      </c>
      <c r="F12" s="239">
        <v>0.9642873794794149</v>
      </c>
      <c r="G12" s="239">
        <v>99.035712620520584</v>
      </c>
      <c r="H12" s="690" t="s">
        <v>85</v>
      </c>
      <c r="I12" s="690" t="s">
        <v>85</v>
      </c>
    </row>
    <row r="13" spans="1:9">
      <c r="A13" s="46" t="s">
        <v>766</v>
      </c>
      <c r="B13" s="239">
        <v>2.0699999999999998</v>
      </c>
      <c r="C13" s="239">
        <v>97.92</v>
      </c>
      <c r="D13" s="690" t="s">
        <v>85</v>
      </c>
      <c r="E13" s="690" t="s">
        <v>85</v>
      </c>
      <c r="F13" s="239">
        <v>4.3692943675719125</v>
      </c>
      <c r="G13" s="239">
        <v>95.630705632428089</v>
      </c>
      <c r="H13" s="690" t="s">
        <v>85</v>
      </c>
      <c r="I13" s="690" t="s">
        <v>85</v>
      </c>
    </row>
    <row r="14" spans="1:9">
      <c r="A14" s="47" t="s">
        <v>729</v>
      </c>
      <c r="B14" s="240">
        <v>1.9323831956380024</v>
      </c>
      <c r="C14" s="240">
        <v>98.067616804362004</v>
      </c>
      <c r="D14" s="690" t="s">
        <v>85</v>
      </c>
      <c r="E14" s="690" t="s">
        <v>85</v>
      </c>
      <c r="F14" s="240">
        <v>4.3692943675719125</v>
      </c>
      <c r="G14" s="240">
        <v>95.630705632428089</v>
      </c>
      <c r="H14" s="690" t="s">
        <v>85</v>
      </c>
      <c r="I14" s="690" t="s">
        <v>85</v>
      </c>
    </row>
    <row r="15" spans="1:9">
      <c r="A15" s="47" t="s">
        <v>814</v>
      </c>
      <c r="B15" s="240">
        <v>1.46</v>
      </c>
      <c r="C15" s="240">
        <v>98.53</v>
      </c>
      <c r="D15" s="690" t="s">
        <v>85</v>
      </c>
      <c r="E15" s="690" t="s">
        <v>85</v>
      </c>
      <c r="F15" s="240">
        <v>17.89</v>
      </c>
      <c r="G15" s="240">
        <v>82.11</v>
      </c>
      <c r="H15" s="690" t="s">
        <v>85</v>
      </c>
      <c r="I15" s="690" t="s">
        <v>85</v>
      </c>
    </row>
    <row r="16" spans="1:9">
      <c r="A16" s="215" t="s">
        <v>230</v>
      </c>
    </row>
  </sheetData>
  <mergeCells count="8">
    <mergeCell ref="A1:I1"/>
    <mergeCell ref="A2:A4"/>
    <mergeCell ref="B2:E2"/>
    <mergeCell ref="F2:I2"/>
    <mergeCell ref="B3:C3"/>
    <mergeCell ref="D3:E3"/>
    <mergeCell ref="F3:G3"/>
    <mergeCell ref="H3:I3"/>
  </mergeCells>
  <pageMargins left="0.45" right="0.2" top="0.75" bottom="0.75" header="0.3" footer="0.3"/>
  <pageSetup paperSize="9" scale="90" orientation="portrait"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7"/>
  <dimension ref="A1:I29"/>
  <sheetViews>
    <sheetView view="pageBreakPreview" zoomScale="60" zoomScaleNormal="100" workbookViewId="0">
      <selection sqref="A1:XFD1048576"/>
    </sheetView>
  </sheetViews>
  <sheetFormatPr defaultRowHeight="15"/>
  <cols>
    <col min="1" max="1" width="12.140625" customWidth="1"/>
    <col min="2" max="2" width="10.42578125" customWidth="1"/>
    <col min="3" max="3" width="9.140625" customWidth="1"/>
    <col min="4" max="4" width="11.85546875" customWidth="1"/>
    <col min="5" max="5" width="10.42578125" customWidth="1"/>
    <col min="6" max="6" width="11.7109375" customWidth="1"/>
    <col min="8" max="8" width="11.140625" customWidth="1"/>
    <col min="9" max="9" width="12.28515625" customWidth="1"/>
  </cols>
  <sheetData>
    <row r="1" spans="1:9" ht="15" customHeight="1">
      <c r="A1" s="1312" t="s">
        <v>930</v>
      </c>
      <c r="B1" s="1312"/>
      <c r="C1" s="1312"/>
      <c r="D1" s="1312"/>
      <c r="E1" s="1312"/>
      <c r="F1" s="1312"/>
      <c r="G1" s="1312"/>
      <c r="H1" s="1312"/>
      <c r="I1" s="1312"/>
    </row>
    <row r="2" spans="1:9" ht="13.5" customHeight="1">
      <c r="A2" s="1308" t="s">
        <v>896</v>
      </c>
      <c r="B2" s="1301" t="s">
        <v>234</v>
      </c>
      <c r="C2" s="1302"/>
      <c r="D2" s="1302"/>
      <c r="E2" s="1303"/>
      <c r="F2" s="1301" t="s">
        <v>241</v>
      </c>
      <c r="G2" s="1302"/>
      <c r="H2" s="1302"/>
      <c r="I2" s="1303"/>
    </row>
    <row r="3" spans="1:9" ht="23.25" customHeight="1">
      <c r="A3" s="1309"/>
      <c r="B3" s="1313" t="s">
        <v>236</v>
      </c>
      <c r="C3" s="1314"/>
      <c r="D3" s="1306" t="s">
        <v>237</v>
      </c>
      <c r="E3" s="1307"/>
      <c r="F3" s="1304" t="s">
        <v>236</v>
      </c>
      <c r="G3" s="1305"/>
      <c r="H3" s="1306" t="s">
        <v>237</v>
      </c>
      <c r="I3" s="1307"/>
    </row>
    <row r="4" spans="1:9" hidden="1">
      <c r="A4" s="1310"/>
      <c r="B4" s="1098" t="s">
        <v>238</v>
      </c>
      <c r="C4" s="1098" t="s">
        <v>239</v>
      </c>
      <c r="D4" s="1098" t="s">
        <v>238</v>
      </c>
      <c r="E4" s="1098" t="s">
        <v>239</v>
      </c>
      <c r="F4" s="1098" t="s">
        <v>238</v>
      </c>
      <c r="G4" s="1098" t="s">
        <v>239</v>
      </c>
      <c r="H4" s="1098" t="s">
        <v>238</v>
      </c>
      <c r="I4" s="1098" t="s">
        <v>239</v>
      </c>
    </row>
    <row r="5" spans="1:9">
      <c r="A5" s="1097"/>
      <c r="B5" s="1131" t="s">
        <v>238</v>
      </c>
      <c r="C5" s="1131" t="s">
        <v>239</v>
      </c>
      <c r="D5" s="1131" t="s">
        <v>238</v>
      </c>
      <c r="E5" s="1131" t="s">
        <v>239</v>
      </c>
      <c r="F5" s="1131" t="s">
        <v>238</v>
      </c>
      <c r="G5" s="1131" t="s">
        <v>239</v>
      </c>
      <c r="H5" s="1131" t="s">
        <v>238</v>
      </c>
      <c r="I5" s="1131" t="s">
        <v>239</v>
      </c>
    </row>
    <row r="6" spans="1:9" s="691" customFormat="1">
      <c r="A6" s="1097">
        <v>1</v>
      </c>
      <c r="B6" s="1131">
        <v>2</v>
      </c>
      <c r="C6" s="1097">
        <v>3</v>
      </c>
      <c r="D6" s="1131">
        <v>4</v>
      </c>
      <c r="E6" s="1097">
        <v>5</v>
      </c>
      <c r="F6" s="1131">
        <v>6</v>
      </c>
      <c r="G6" s="1097">
        <v>7</v>
      </c>
      <c r="H6" s="1131">
        <v>8</v>
      </c>
      <c r="I6" s="1097">
        <v>9</v>
      </c>
    </row>
    <row r="7" spans="1:9" s="691" customFormat="1">
      <c r="A7" s="46" t="s">
        <v>16</v>
      </c>
      <c r="B7" s="637" t="s">
        <v>85</v>
      </c>
      <c r="C7" s="637" t="s">
        <v>85</v>
      </c>
      <c r="D7" s="637" t="s">
        <v>85</v>
      </c>
      <c r="E7" s="637" t="s">
        <v>85</v>
      </c>
      <c r="F7" s="637" t="s">
        <v>85</v>
      </c>
      <c r="G7" s="637" t="s">
        <v>85</v>
      </c>
      <c r="H7" s="637" t="s">
        <v>85</v>
      </c>
      <c r="I7" s="637" t="s">
        <v>85</v>
      </c>
    </row>
    <row r="8" spans="1:9" s="691" customFormat="1">
      <c r="A8" s="46" t="s">
        <v>17</v>
      </c>
      <c r="B8" s="637" t="s">
        <v>85</v>
      </c>
      <c r="C8" s="637" t="s">
        <v>85</v>
      </c>
      <c r="D8" s="637" t="s">
        <v>85</v>
      </c>
      <c r="E8" s="637" t="s">
        <v>85</v>
      </c>
      <c r="F8" s="637" t="s">
        <v>85</v>
      </c>
      <c r="G8" s="637" t="s">
        <v>85</v>
      </c>
      <c r="H8" s="637" t="s">
        <v>85</v>
      </c>
      <c r="I8" s="637" t="s">
        <v>85</v>
      </c>
    </row>
    <row r="9" spans="1:9" s="691" customFormat="1">
      <c r="A9" s="46" t="s">
        <v>18</v>
      </c>
      <c r="B9" s="637" t="s">
        <v>85</v>
      </c>
      <c r="C9" s="637" t="s">
        <v>85</v>
      </c>
      <c r="D9" s="637" t="s">
        <v>85</v>
      </c>
      <c r="E9" s="637" t="s">
        <v>85</v>
      </c>
      <c r="F9" s="637" t="s">
        <v>85</v>
      </c>
      <c r="G9" s="637" t="s">
        <v>85</v>
      </c>
      <c r="H9" s="637" t="s">
        <v>85</v>
      </c>
      <c r="I9" s="637" t="s">
        <v>85</v>
      </c>
    </row>
    <row r="10" spans="1:9" s="691" customFormat="1">
      <c r="A10" s="46" t="s">
        <v>19</v>
      </c>
      <c r="B10" s="637" t="s">
        <v>85</v>
      </c>
      <c r="C10" s="637" t="s">
        <v>85</v>
      </c>
      <c r="D10" s="637" t="s">
        <v>85</v>
      </c>
      <c r="E10" s="637" t="s">
        <v>85</v>
      </c>
      <c r="F10" s="637" t="s">
        <v>85</v>
      </c>
      <c r="G10" s="637" t="s">
        <v>85</v>
      </c>
      <c r="H10" s="637" t="s">
        <v>85</v>
      </c>
      <c r="I10" s="637" t="s">
        <v>85</v>
      </c>
    </row>
    <row r="11" spans="1:9" s="691" customFormat="1">
      <c r="A11" s="46" t="s">
        <v>20</v>
      </c>
      <c r="B11" s="637" t="s">
        <v>85</v>
      </c>
      <c r="C11" s="637" t="s">
        <v>85</v>
      </c>
      <c r="D11" s="637" t="s">
        <v>85</v>
      </c>
      <c r="E11" s="637" t="s">
        <v>85</v>
      </c>
      <c r="F11" s="637" t="s">
        <v>85</v>
      </c>
      <c r="G11" s="637" t="s">
        <v>85</v>
      </c>
      <c r="H11" s="637" t="s">
        <v>85</v>
      </c>
      <c r="I11" s="637" t="s">
        <v>85</v>
      </c>
    </row>
    <row r="12" spans="1:9" s="691" customFormat="1">
      <c r="A12" s="46" t="s">
        <v>21</v>
      </c>
      <c r="B12" s="637" t="s">
        <v>85</v>
      </c>
      <c r="C12" s="637" t="s">
        <v>85</v>
      </c>
      <c r="D12" s="637" t="s">
        <v>85</v>
      </c>
      <c r="E12" s="637" t="s">
        <v>85</v>
      </c>
      <c r="F12" s="637" t="s">
        <v>85</v>
      </c>
      <c r="G12" s="637" t="s">
        <v>85</v>
      </c>
      <c r="H12" s="637" t="s">
        <v>85</v>
      </c>
      <c r="I12" s="637" t="s">
        <v>85</v>
      </c>
    </row>
    <row r="13" spans="1:9">
      <c r="A13" s="692" t="s">
        <v>177</v>
      </c>
      <c r="B13" s="637" t="s">
        <v>85</v>
      </c>
      <c r="C13" s="637" t="s">
        <v>85</v>
      </c>
      <c r="D13" s="637" t="s">
        <v>85</v>
      </c>
      <c r="E13" s="637" t="s">
        <v>85</v>
      </c>
      <c r="F13" s="637" t="s">
        <v>85</v>
      </c>
      <c r="G13" s="637" t="s">
        <v>85</v>
      </c>
      <c r="H13" s="637" t="s">
        <v>85</v>
      </c>
      <c r="I13" s="637" t="s">
        <v>85</v>
      </c>
    </row>
    <row r="14" spans="1:9">
      <c r="A14" s="46" t="s">
        <v>766</v>
      </c>
      <c r="B14" s="637" t="s">
        <v>85</v>
      </c>
      <c r="C14" s="637" t="s">
        <v>85</v>
      </c>
      <c r="D14" s="637">
        <v>64.5</v>
      </c>
      <c r="E14" s="637">
        <v>35.5</v>
      </c>
      <c r="F14" s="637" t="s">
        <v>85</v>
      </c>
      <c r="G14" s="637" t="s">
        <v>85</v>
      </c>
      <c r="H14" s="637">
        <v>78.888999999999996</v>
      </c>
      <c r="I14" s="637">
        <v>21.11</v>
      </c>
    </row>
    <row r="15" spans="1:9" ht="24">
      <c r="A15" s="693" t="s">
        <v>732</v>
      </c>
      <c r="B15" s="637" t="s">
        <v>85</v>
      </c>
      <c r="C15" s="637" t="s">
        <v>85</v>
      </c>
      <c r="D15" s="638">
        <v>63.04</v>
      </c>
      <c r="E15" s="638">
        <v>36.96</v>
      </c>
      <c r="F15" s="637" t="s">
        <v>85</v>
      </c>
      <c r="G15" s="637" t="s">
        <v>85</v>
      </c>
      <c r="H15" s="637">
        <v>65.706000000000003</v>
      </c>
      <c r="I15" s="637">
        <v>34.29</v>
      </c>
    </row>
    <row r="16" spans="1:9" ht="24">
      <c r="A16" s="693" t="s">
        <v>831</v>
      </c>
      <c r="B16" s="637">
        <v>1.74</v>
      </c>
      <c r="C16" s="637">
        <v>98.26</v>
      </c>
      <c r="D16" s="637">
        <v>44.45</v>
      </c>
      <c r="E16" s="637">
        <v>55.548999999999999</v>
      </c>
      <c r="F16" s="637">
        <v>17.89</v>
      </c>
      <c r="G16" s="637">
        <v>82.11</v>
      </c>
      <c r="H16" s="637">
        <v>33.04</v>
      </c>
      <c r="I16" s="637">
        <v>66.959999999999994</v>
      </c>
    </row>
    <row r="17" spans="1:9" s="892" customFormat="1" ht="11.25">
      <c r="A17" s="918" t="s">
        <v>740</v>
      </c>
      <c r="B17" s="917"/>
      <c r="C17" s="917"/>
      <c r="D17" s="917"/>
      <c r="E17" s="917"/>
      <c r="F17" s="931"/>
      <c r="G17" s="931"/>
      <c r="H17" s="931"/>
      <c r="I17" s="931"/>
    </row>
    <row r="18" spans="1:9" s="892" customFormat="1" ht="11.25">
      <c r="A18" s="932" t="s">
        <v>741</v>
      </c>
      <c r="B18" s="931"/>
      <c r="C18" s="931"/>
      <c r="D18" s="931"/>
      <c r="E18" s="931"/>
      <c r="F18" s="931"/>
      <c r="G18" s="931"/>
      <c r="H18" s="931"/>
      <c r="I18" s="931"/>
    </row>
    <row r="29" spans="1:9">
      <c r="F29" t="s">
        <v>72</v>
      </c>
    </row>
  </sheetData>
  <mergeCells count="8">
    <mergeCell ref="A1:I1"/>
    <mergeCell ref="A2:A4"/>
    <mergeCell ref="B2:E2"/>
    <mergeCell ref="F2:I2"/>
    <mergeCell ref="B3:C3"/>
    <mergeCell ref="D3:E3"/>
    <mergeCell ref="F3:G3"/>
    <mergeCell ref="H3:I3"/>
  </mergeCells>
  <pageMargins left="0.7" right="0.7" top="0.75" bottom="0.75" header="0.3" footer="0.3"/>
  <pageSetup scale="90" orientation="landscape"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5"/>
  <sheetViews>
    <sheetView view="pageBreakPreview" zoomScale="60" zoomScaleNormal="100" workbookViewId="0">
      <selection activeCell="H24" sqref="H24"/>
    </sheetView>
  </sheetViews>
  <sheetFormatPr defaultRowHeight="15"/>
  <cols>
    <col min="1" max="1" width="12.42578125" customWidth="1"/>
    <col min="2" max="2" width="11.85546875" customWidth="1"/>
    <col min="3" max="3" width="16" customWidth="1"/>
    <col min="4" max="4" width="11.7109375" customWidth="1"/>
    <col min="5" max="5" width="16.140625" customWidth="1"/>
    <col min="6" max="6" width="13.28515625" customWidth="1"/>
    <col min="7" max="7" width="11.85546875" customWidth="1"/>
    <col min="8" max="8" width="11.5703125" customWidth="1"/>
    <col min="9" max="9" width="11.28515625" customWidth="1"/>
  </cols>
  <sheetData>
    <row r="1" spans="1:9">
      <c r="A1" s="766" t="s">
        <v>983</v>
      </c>
      <c r="B1" s="766"/>
      <c r="C1" s="766"/>
      <c r="D1" s="766"/>
      <c r="E1" s="766"/>
      <c r="F1" s="767"/>
      <c r="G1" s="767"/>
      <c r="H1" s="767"/>
      <c r="I1" s="767"/>
    </row>
    <row r="2" spans="1:9">
      <c r="A2" s="1315" t="s">
        <v>896</v>
      </c>
      <c r="B2" s="1316" t="s">
        <v>234</v>
      </c>
      <c r="C2" s="1317"/>
      <c r="D2" s="1318" t="s">
        <v>235</v>
      </c>
      <c r="E2" s="1319"/>
      <c r="F2" s="768"/>
      <c r="G2" s="768"/>
      <c r="H2" s="768"/>
      <c r="I2" s="768"/>
    </row>
    <row r="3" spans="1:9">
      <c r="A3" s="1315"/>
      <c r="B3" s="1271" t="s">
        <v>237</v>
      </c>
      <c r="C3" s="1272"/>
      <c r="D3" s="1271" t="s">
        <v>237</v>
      </c>
      <c r="E3" s="1272"/>
    </row>
    <row r="4" spans="1:9">
      <c r="A4" s="1315"/>
      <c r="B4" s="772" t="s">
        <v>238</v>
      </c>
      <c r="C4" s="772" t="s">
        <v>239</v>
      </c>
      <c r="D4" s="772" t="s">
        <v>238</v>
      </c>
      <c r="E4" s="772" t="s">
        <v>239</v>
      </c>
    </row>
    <row r="5" spans="1:9">
      <c r="A5" s="46" t="s">
        <v>16</v>
      </c>
      <c r="B5" s="771" t="s">
        <v>85</v>
      </c>
      <c r="C5" s="771" t="s">
        <v>85</v>
      </c>
      <c r="D5" s="771" t="s">
        <v>85</v>
      </c>
      <c r="E5" s="771" t="s">
        <v>85</v>
      </c>
    </row>
    <row r="6" spans="1:9">
      <c r="A6" s="46" t="s">
        <v>17</v>
      </c>
      <c r="B6" s="771" t="s">
        <v>85</v>
      </c>
      <c r="C6" s="771" t="s">
        <v>85</v>
      </c>
      <c r="D6" s="771" t="s">
        <v>85</v>
      </c>
      <c r="E6" s="771" t="s">
        <v>85</v>
      </c>
    </row>
    <row r="7" spans="1:9">
      <c r="A7" s="46" t="s">
        <v>18</v>
      </c>
      <c r="B7" s="771" t="s">
        <v>85</v>
      </c>
      <c r="C7" s="771" t="s">
        <v>85</v>
      </c>
      <c r="D7" s="771" t="s">
        <v>85</v>
      </c>
      <c r="E7" s="771" t="s">
        <v>85</v>
      </c>
    </row>
    <row r="8" spans="1:9">
      <c r="A8" s="46" t="s">
        <v>19</v>
      </c>
      <c r="B8" s="771" t="s">
        <v>85</v>
      </c>
      <c r="C8" s="771" t="s">
        <v>85</v>
      </c>
      <c r="D8" s="771" t="s">
        <v>85</v>
      </c>
      <c r="E8" s="771" t="s">
        <v>85</v>
      </c>
    </row>
    <row r="9" spans="1:9">
      <c r="A9" s="46" t="s">
        <v>20</v>
      </c>
      <c r="B9" s="771" t="s">
        <v>85</v>
      </c>
      <c r="C9" s="771" t="s">
        <v>85</v>
      </c>
      <c r="D9" s="771" t="s">
        <v>85</v>
      </c>
      <c r="E9" s="771" t="s">
        <v>85</v>
      </c>
    </row>
    <row r="10" spans="1:9">
      <c r="A10" s="46" t="s">
        <v>21</v>
      </c>
      <c r="B10" s="771" t="s">
        <v>85</v>
      </c>
      <c r="C10" s="771" t="s">
        <v>85</v>
      </c>
      <c r="D10" s="771" t="s">
        <v>85</v>
      </c>
      <c r="E10" s="771" t="s">
        <v>85</v>
      </c>
    </row>
    <row r="11" spans="1:9">
      <c r="A11" s="692" t="s">
        <v>177</v>
      </c>
      <c r="B11" s="771" t="s">
        <v>85</v>
      </c>
      <c r="C11" s="771" t="s">
        <v>85</v>
      </c>
      <c r="D11" s="771" t="s">
        <v>85</v>
      </c>
      <c r="E11" s="771" t="s">
        <v>85</v>
      </c>
    </row>
    <row r="12" spans="1:9">
      <c r="A12" s="769" t="s">
        <v>766</v>
      </c>
      <c r="B12" s="771" t="s">
        <v>85</v>
      </c>
      <c r="C12" s="771" t="s">
        <v>85</v>
      </c>
      <c r="D12" s="771" t="s">
        <v>85</v>
      </c>
      <c r="E12" s="771" t="s">
        <v>85</v>
      </c>
    </row>
    <row r="13" spans="1:9">
      <c r="A13" s="769" t="s">
        <v>732</v>
      </c>
      <c r="B13" s="771" t="s">
        <v>85</v>
      </c>
      <c r="C13" s="771" t="s">
        <v>85</v>
      </c>
      <c r="D13" s="771" t="s">
        <v>85</v>
      </c>
      <c r="E13" s="771" t="s">
        <v>85</v>
      </c>
    </row>
    <row r="14" spans="1:9">
      <c r="A14" s="769" t="s">
        <v>831</v>
      </c>
      <c r="B14" s="763">
        <v>97.9</v>
      </c>
      <c r="C14" s="763">
        <v>2.1</v>
      </c>
      <c r="D14" s="763">
        <v>51.560693641618499</v>
      </c>
      <c r="E14" s="763">
        <v>48.439306358381501</v>
      </c>
    </row>
    <row r="15" spans="1:9" s="892" customFormat="1" ht="11.25">
      <c r="A15" s="905" t="s">
        <v>102</v>
      </c>
    </row>
  </sheetData>
  <mergeCells count="5">
    <mergeCell ref="A2:A4"/>
    <mergeCell ref="B2:C2"/>
    <mergeCell ref="D2:E2"/>
    <mergeCell ref="B3:C3"/>
    <mergeCell ref="D3:E3"/>
  </mergeCells>
  <pageMargins left="1.2" right="0.7" top="0.75" bottom="0.75" header="0.3" footer="0.3"/>
  <pageSetup paperSize="9" scale="84" orientation="portrait"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5"/>
  <sheetViews>
    <sheetView view="pageBreakPreview" zoomScale="60" zoomScaleNormal="100" workbookViewId="0">
      <selection sqref="A1:XFD1048576"/>
    </sheetView>
  </sheetViews>
  <sheetFormatPr defaultRowHeight="15"/>
  <cols>
    <col min="1" max="1" width="12.5703125" customWidth="1"/>
    <col min="2" max="2" width="11.85546875" customWidth="1"/>
    <col min="3" max="3" width="14.85546875" customWidth="1"/>
    <col min="4" max="4" width="11.7109375" customWidth="1"/>
    <col min="5" max="5" width="16.140625" customWidth="1"/>
    <col min="6" max="6" width="13.28515625" customWidth="1"/>
    <col min="7" max="7" width="11.85546875" customWidth="1"/>
    <col min="8" max="8" width="11.5703125" customWidth="1"/>
    <col min="9" max="9" width="11.28515625" customWidth="1"/>
  </cols>
  <sheetData>
    <row r="1" spans="1:9">
      <c r="A1" s="766" t="s">
        <v>984</v>
      </c>
      <c r="B1" s="766"/>
      <c r="C1" s="766"/>
      <c r="D1" s="766"/>
      <c r="E1" s="766"/>
      <c r="F1" s="767"/>
      <c r="G1" s="767"/>
      <c r="H1" s="767"/>
      <c r="I1" s="767"/>
    </row>
    <row r="2" spans="1:9">
      <c r="A2" s="1315" t="s">
        <v>896</v>
      </c>
      <c r="B2" s="1316" t="s">
        <v>234</v>
      </c>
      <c r="C2" s="1317"/>
      <c r="D2" s="1318" t="s">
        <v>235</v>
      </c>
      <c r="E2" s="1319"/>
      <c r="F2" s="768"/>
      <c r="G2" s="768"/>
      <c r="H2" s="768"/>
      <c r="I2" s="768"/>
    </row>
    <row r="3" spans="1:9">
      <c r="A3" s="1315"/>
      <c r="B3" s="1271" t="s">
        <v>237</v>
      </c>
      <c r="C3" s="1272"/>
      <c r="D3" s="1271" t="s">
        <v>237</v>
      </c>
      <c r="E3" s="1272"/>
    </row>
    <row r="4" spans="1:9">
      <c r="A4" s="1315"/>
      <c r="B4" s="772" t="s">
        <v>238</v>
      </c>
      <c r="C4" s="772" t="s">
        <v>239</v>
      </c>
      <c r="D4" s="772" t="s">
        <v>238</v>
      </c>
      <c r="E4" s="772" t="s">
        <v>239</v>
      </c>
    </row>
    <row r="5" spans="1:9">
      <c r="A5" s="46" t="s">
        <v>16</v>
      </c>
      <c r="B5" s="771" t="s">
        <v>85</v>
      </c>
      <c r="C5" s="771" t="s">
        <v>85</v>
      </c>
      <c r="D5" s="771" t="s">
        <v>85</v>
      </c>
      <c r="E5" s="771" t="s">
        <v>85</v>
      </c>
    </row>
    <row r="6" spans="1:9">
      <c r="A6" s="46" t="s">
        <v>17</v>
      </c>
      <c r="B6" s="771" t="s">
        <v>85</v>
      </c>
      <c r="C6" s="771" t="s">
        <v>85</v>
      </c>
      <c r="D6" s="771" t="s">
        <v>85</v>
      </c>
      <c r="E6" s="771" t="s">
        <v>85</v>
      </c>
    </row>
    <row r="7" spans="1:9">
      <c r="A7" s="46" t="s">
        <v>18</v>
      </c>
      <c r="B7" s="771" t="s">
        <v>85</v>
      </c>
      <c r="C7" s="771" t="s">
        <v>85</v>
      </c>
      <c r="D7" s="771" t="s">
        <v>85</v>
      </c>
      <c r="E7" s="771" t="s">
        <v>85</v>
      </c>
    </row>
    <row r="8" spans="1:9">
      <c r="A8" s="46" t="s">
        <v>19</v>
      </c>
      <c r="B8" s="771" t="s">
        <v>85</v>
      </c>
      <c r="C8" s="771" t="s">
        <v>85</v>
      </c>
      <c r="D8" s="771" t="s">
        <v>85</v>
      </c>
      <c r="E8" s="771" t="s">
        <v>85</v>
      </c>
    </row>
    <row r="9" spans="1:9">
      <c r="A9" s="46" t="s">
        <v>20</v>
      </c>
      <c r="B9" s="771" t="s">
        <v>85</v>
      </c>
      <c r="C9" s="771" t="s">
        <v>85</v>
      </c>
      <c r="D9" s="771" t="s">
        <v>85</v>
      </c>
      <c r="E9" s="771" t="s">
        <v>85</v>
      </c>
    </row>
    <row r="10" spans="1:9">
      <c r="A10" s="46" t="s">
        <v>21</v>
      </c>
      <c r="B10" s="771" t="s">
        <v>85</v>
      </c>
      <c r="C10" s="771" t="s">
        <v>85</v>
      </c>
      <c r="D10" s="771" t="s">
        <v>85</v>
      </c>
      <c r="E10" s="771" t="s">
        <v>85</v>
      </c>
    </row>
    <row r="11" spans="1:9">
      <c r="A11" s="692" t="s">
        <v>177</v>
      </c>
      <c r="B11" s="771" t="s">
        <v>85</v>
      </c>
      <c r="C11" s="771" t="s">
        <v>85</v>
      </c>
      <c r="D11" s="771" t="s">
        <v>85</v>
      </c>
      <c r="E11" s="771" t="s">
        <v>85</v>
      </c>
    </row>
    <row r="12" spans="1:9">
      <c r="A12" s="769" t="s">
        <v>766</v>
      </c>
      <c r="B12" s="771" t="s">
        <v>85</v>
      </c>
      <c r="C12" s="771" t="s">
        <v>85</v>
      </c>
      <c r="D12" s="771" t="s">
        <v>85</v>
      </c>
      <c r="E12" s="771" t="s">
        <v>85</v>
      </c>
    </row>
    <row r="13" spans="1:9">
      <c r="A13" s="769" t="s">
        <v>732</v>
      </c>
      <c r="B13" s="771" t="s">
        <v>85</v>
      </c>
      <c r="C13" s="771" t="s">
        <v>85</v>
      </c>
      <c r="D13" s="771" t="s">
        <v>85</v>
      </c>
      <c r="E13" s="771" t="s">
        <v>85</v>
      </c>
    </row>
    <row r="14" spans="1:9">
      <c r="A14" s="769" t="s">
        <v>831</v>
      </c>
      <c r="B14" s="770">
        <v>85.790345921129557</v>
      </c>
      <c r="C14" s="770">
        <v>14.209654078870448</v>
      </c>
      <c r="D14" s="770" t="s">
        <v>850</v>
      </c>
      <c r="E14" s="770" t="s">
        <v>851</v>
      </c>
    </row>
    <row r="15" spans="1:9" s="892" customFormat="1" ht="11.25">
      <c r="A15" s="905" t="s">
        <v>102</v>
      </c>
    </row>
  </sheetData>
  <mergeCells count="5">
    <mergeCell ref="A2:A4"/>
    <mergeCell ref="B2:C2"/>
    <mergeCell ref="D2:E2"/>
    <mergeCell ref="B3:C3"/>
    <mergeCell ref="D3:E3"/>
  </mergeCells>
  <pageMargins left="1.7" right="0.7" top="0.75" bottom="0.75" header="0.3" footer="0.3"/>
  <pageSetup paperSize="9" scale="78" orientation="portrait"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8"/>
  <dimension ref="A1:W77"/>
  <sheetViews>
    <sheetView view="pageBreakPreview" zoomScale="60" zoomScaleNormal="100" workbookViewId="0">
      <pane xSplit="2" ySplit="4" topLeftCell="C65" activePane="bottomRight" state="frozen"/>
      <selection pane="topRight" activeCell="C1" sqref="C1"/>
      <selection pane="bottomLeft" activeCell="A5" sqref="A5"/>
      <selection pane="bottomRight" activeCell="F83" sqref="F83"/>
    </sheetView>
  </sheetViews>
  <sheetFormatPr defaultColWidth="8.28515625" defaultRowHeight="12.75"/>
  <cols>
    <col min="1" max="1" width="8.28515625" style="255" customWidth="1"/>
    <col min="2" max="2" width="19.7109375" style="256" customWidth="1"/>
    <col min="3" max="3" width="7.140625" style="258" customWidth="1"/>
    <col min="4" max="4" width="8.42578125" style="257" customWidth="1"/>
    <col min="5" max="5" width="7" style="258" customWidth="1"/>
    <col min="6" max="6" width="9.5703125" style="257" customWidth="1"/>
    <col min="7" max="7" width="7.140625" style="258" customWidth="1"/>
    <col min="8" max="8" width="10" style="257" customWidth="1"/>
    <col min="9" max="9" width="8.140625" style="258" customWidth="1"/>
    <col min="10" max="10" width="7.85546875" style="257" customWidth="1"/>
    <col min="11" max="11" width="7.140625" style="258" customWidth="1"/>
    <col min="12" max="12" width="8" style="257" customWidth="1"/>
    <col min="13" max="13" width="7.140625" style="257" customWidth="1"/>
    <col min="14" max="14" width="7.85546875" style="257" customWidth="1"/>
    <col min="15" max="15" width="7.140625" style="258" customWidth="1"/>
    <col min="16" max="16" width="8.5703125" style="257" customWidth="1"/>
    <col min="17" max="17" width="7.140625" style="258" customWidth="1"/>
    <col min="18" max="18" width="8.5703125" style="257" customWidth="1"/>
    <col min="19" max="19" width="7.5703125" style="197" customWidth="1"/>
    <col min="20" max="20" width="7.42578125" style="197" customWidth="1"/>
    <col min="21" max="21" width="7.5703125" style="197" customWidth="1"/>
    <col min="22" max="22" width="10.85546875" style="197" customWidth="1"/>
    <col min="23" max="51" width="9.42578125" style="197" customWidth="1"/>
    <col min="52" max="16384" width="8.28515625" style="197"/>
  </cols>
  <sheetData>
    <row r="1" spans="1:22" ht="15">
      <c r="A1" s="1249" t="s">
        <v>931</v>
      </c>
      <c r="B1" s="1249"/>
      <c r="C1" s="1249"/>
      <c r="D1" s="1249"/>
      <c r="E1" s="1249"/>
      <c r="F1" s="1249"/>
      <c r="G1" s="1249"/>
      <c r="H1" s="1249"/>
      <c r="I1" s="1249"/>
      <c r="J1" s="1249"/>
      <c r="K1" s="1249"/>
      <c r="L1" s="1249"/>
      <c r="M1" s="1249"/>
      <c r="N1" s="1249"/>
      <c r="O1" s="1249"/>
      <c r="P1" s="1249"/>
      <c r="Q1" s="1249"/>
      <c r="R1" s="1249"/>
      <c r="S1" s="1249"/>
      <c r="T1" s="1249"/>
    </row>
    <row r="2" spans="1:22" ht="12.75" customHeight="1" thickBot="1">
      <c r="A2" s="1102" t="s">
        <v>243</v>
      </c>
      <c r="B2" s="1056" t="s">
        <v>244</v>
      </c>
      <c r="C2" s="1326" t="s">
        <v>16</v>
      </c>
      <c r="D2" s="1326"/>
      <c r="E2" s="1321" t="s">
        <v>17</v>
      </c>
      <c r="F2" s="1321"/>
      <c r="G2" s="1326" t="s">
        <v>18</v>
      </c>
      <c r="H2" s="1326"/>
      <c r="I2" s="1327" t="s">
        <v>19</v>
      </c>
      <c r="J2" s="1327"/>
      <c r="K2" s="1327" t="s">
        <v>20</v>
      </c>
      <c r="L2" s="1327"/>
      <c r="M2" s="1327" t="s">
        <v>21</v>
      </c>
      <c r="N2" s="1327"/>
      <c r="O2" s="1321" t="s">
        <v>177</v>
      </c>
      <c r="P2" s="1321"/>
      <c r="Q2" s="1321" t="s">
        <v>766</v>
      </c>
      <c r="R2" s="1321"/>
      <c r="S2" s="1321" t="s">
        <v>732</v>
      </c>
      <c r="T2" s="1321"/>
      <c r="U2" s="1321" t="s">
        <v>831</v>
      </c>
      <c r="V2" s="1321"/>
    </row>
    <row r="3" spans="1:22" ht="24">
      <c r="A3" s="1057"/>
      <c r="B3" s="1058"/>
      <c r="C3" s="1132" t="s">
        <v>245</v>
      </c>
      <c r="D3" s="1133" t="s">
        <v>246</v>
      </c>
      <c r="E3" s="1132" t="s">
        <v>245</v>
      </c>
      <c r="F3" s="1133" t="s">
        <v>246</v>
      </c>
      <c r="G3" s="1132" t="s">
        <v>245</v>
      </c>
      <c r="H3" s="1133" t="s">
        <v>246</v>
      </c>
      <c r="I3" s="1132" t="s">
        <v>245</v>
      </c>
      <c r="J3" s="1133" t="s">
        <v>246</v>
      </c>
      <c r="K3" s="1132" t="s">
        <v>245</v>
      </c>
      <c r="L3" s="1133" t="s">
        <v>246</v>
      </c>
      <c r="M3" s="1133" t="s">
        <v>245</v>
      </c>
      <c r="N3" s="1133" t="s">
        <v>246</v>
      </c>
      <c r="O3" s="1132" t="s">
        <v>245</v>
      </c>
      <c r="P3" s="1133" t="s">
        <v>246</v>
      </c>
      <c r="Q3" s="1132" t="s">
        <v>245</v>
      </c>
      <c r="R3" s="1133" t="s">
        <v>246</v>
      </c>
      <c r="S3" s="1132" t="s">
        <v>245</v>
      </c>
      <c r="T3" s="1132" t="s">
        <v>246</v>
      </c>
      <c r="U3" s="1132" t="s">
        <v>245</v>
      </c>
      <c r="V3" s="1132" t="s">
        <v>246</v>
      </c>
    </row>
    <row r="4" spans="1:22" ht="13.5" thickBot="1">
      <c r="A4" s="597">
        <v>1</v>
      </c>
      <c r="B4" s="598">
        <v>2</v>
      </c>
      <c r="C4" s="598">
        <v>3</v>
      </c>
      <c r="D4" s="598">
        <v>4</v>
      </c>
      <c r="E4" s="598">
        <v>5</v>
      </c>
      <c r="F4" s="598">
        <v>6</v>
      </c>
      <c r="G4" s="598">
        <v>7</v>
      </c>
      <c r="H4" s="598">
        <v>8</v>
      </c>
      <c r="I4" s="598">
        <v>9</v>
      </c>
      <c r="J4" s="598">
        <v>10</v>
      </c>
      <c r="K4" s="598">
        <v>11</v>
      </c>
      <c r="L4" s="598">
        <v>12</v>
      </c>
      <c r="M4" s="598">
        <v>13</v>
      </c>
      <c r="N4" s="598">
        <v>14</v>
      </c>
      <c r="O4" s="598">
        <v>15</v>
      </c>
      <c r="P4" s="598">
        <v>16</v>
      </c>
      <c r="Q4" s="598">
        <v>17</v>
      </c>
      <c r="R4" s="598">
        <v>18</v>
      </c>
      <c r="S4" s="598">
        <v>19</v>
      </c>
      <c r="T4" s="598">
        <v>20</v>
      </c>
      <c r="U4" s="598">
        <v>21</v>
      </c>
      <c r="V4" s="598">
        <v>22</v>
      </c>
    </row>
    <row r="5" spans="1:22" ht="24" customHeight="1">
      <c r="A5" s="1323" t="s">
        <v>847</v>
      </c>
      <c r="B5" s="1324"/>
      <c r="C5" s="1324"/>
      <c r="D5" s="1324"/>
      <c r="E5" s="1324"/>
      <c r="F5" s="1324"/>
      <c r="G5" s="1324"/>
      <c r="H5" s="1324"/>
      <c r="I5" s="1324"/>
      <c r="J5" s="1324"/>
      <c r="K5" s="1324"/>
      <c r="L5" s="1324"/>
      <c r="M5" s="1324"/>
      <c r="N5" s="1324"/>
      <c r="O5" s="1324"/>
      <c r="P5" s="1324"/>
      <c r="Q5" s="1324"/>
      <c r="R5" s="1324"/>
      <c r="S5" s="1324"/>
      <c r="T5" s="1324"/>
      <c r="U5" s="1324"/>
      <c r="V5" s="1325"/>
    </row>
    <row r="6" spans="1:22">
      <c r="A6" s="593" t="s">
        <v>247</v>
      </c>
      <c r="B6" s="594" t="s">
        <v>201</v>
      </c>
      <c r="C6" s="595"/>
      <c r="D6" s="596"/>
      <c r="E6" s="595"/>
      <c r="F6" s="596"/>
      <c r="G6" s="595"/>
      <c r="H6" s="596"/>
      <c r="I6" s="595"/>
      <c r="J6" s="596"/>
      <c r="K6" s="595"/>
      <c r="L6" s="596"/>
      <c r="M6" s="596"/>
      <c r="N6" s="596"/>
      <c r="O6" s="595"/>
      <c r="P6" s="596"/>
      <c r="Q6" s="595"/>
      <c r="R6" s="596"/>
      <c r="S6" s="595"/>
      <c r="T6" s="596"/>
      <c r="U6" s="595"/>
      <c r="V6" s="596"/>
    </row>
    <row r="7" spans="1:22">
      <c r="A7" s="244" t="s">
        <v>248</v>
      </c>
      <c r="B7" s="245" t="s">
        <v>249</v>
      </c>
      <c r="C7" s="243">
        <v>12.890272756000005</v>
      </c>
      <c r="D7" s="246">
        <v>2469245.8019554</v>
      </c>
      <c r="E7" s="243">
        <v>16.039671217000006</v>
      </c>
      <c r="F7" s="246">
        <v>4224785.9929093001</v>
      </c>
      <c r="G7" s="246">
        <v>12.283794459999994</v>
      </c>
      <c r="H7" s="246">
        <v>3720129.3536726958</v>
      </c>
      <c r="I7" s="246">
        <v>8.7778009860000008</v>
      </c>
      <c r="J7" s="246">
        <v>2482438.181403399</v>
      </c>
      <c r="K7" s="246">
        <v>4.5050674940000013</v>
      </c>
      <c r="L7" s="246">
        <v>1223870.4618828006</v>
      </c>
      <c r="M7" s="246">
        <v>4.6425732589999971</v>
      </c>
      <c r="N7" s="246">
        <v>1244564.9017137999</v>
      </c>
      <c r="O7" s="246">
        <v>3.9072863589999995</v>
      </c>
      <c r="P7" s="246">
        <v>1169516.0856481004</v>
      </c>
      <c r="Q7" s="246">
        <v>2.4930833589999986</v>
      </c>
      <c r="R7" s="246">
        <v>730395.29801190074</v>
      </c>
      <c r="S7" s="246">
        <v>1.8917194419999981</v>
      </c>
      <c r="T7" s="246">
        <v>548758.07691160007</v>
      </c>
      <c r="U7" s="246">
        <v>1.9265481019999999</v>
      </c>
      <c r="V7" s="246">
        <v>595397.25255700015</v>
      </c>
    </row>
    <row r="8" spans="1:22">
      <c r="A8" s="244" t="s">
        <v>250</v>
      </c>
      <c r="B8" s="245" t="s">
        <v>251</v>
      </c>
      <c r="C8" s="243">
        <v>1.925E-5</v>
      </c>
      <c r="D8" s="243">
        <v>4.8903875000000001</v>
      </c>
      <c r="E8" s="243">
        <v>3.9499999999999978E-5</v>
      </c>
      <c r="F8" s="246">
        <v>10.002400000000002</v>
      </c>
      <c r="G8" s="246">
        <v>0</v>
      </c>
      <c r="H8" s="246">
        <v>0</v>
      </c>
      <c r="I8" s="246">
        <v>0</v>
      </c>
      <c r="J8" s="246">
        <v>0</v>
      </c>
      <c r="K8" s="246">
        <v>0</v>
      </c>
      <c r="L8" s="246">
        <v>0</v>
      </c>
      <c r="M8" s="246">
        <v>0</v>
      </c>
      <c r="N8" s="246">
        <v>0</v>
      </c>
      <c r="O8" s="246">
        <v>0</v>
      </c>
      <c r="P8" s="246">
        <v>0</v>
      </c>
      <c r="Q8" s="246" t="s">
        <v>207</v>
      </c>
      <c r="R8" s="246" t="s">
        <v>207</v>
      </c>
      <c r="S8" s="246">
        <v>0</v>
      </c>
      <c r="T8" s="246">
        <v>0</v>
      </c>
      <c r="U8" s="246" t="s">
        <v>207</v>
      </c>
      <c r="V8" s="246" t="s">
        <v>207</v>
      </c>
    </row>
    <row r="9" spans="1:22">
      <c r="A9" s="244" t="s">
        <v>252</v>
      </c>
      <c r="B9" s="245" t="s">
        <v>253</v>
      </c>
      <c r="C9" s="243">
        <v>697.46011500000031</v>
      </c>
      <c r="D9" s="246">
        <v>2700017.2484657001</v>
      </c>
      <c r="E9" s="246">
        <v>995.11991699999953</v>
      </c>
      <c r="F9" s="246">
        <v>5738871.1217169929</v>
      </c>
      <c r="G9" s="246">
        <v>710.88293099999999</v>
      </c>
      <c r="H9" s="246">
        <v>4086933.3745853999</v>
      </c>
      <c r="I9" s="246">
        <v>390.97738899999877</v>
      </c>
      <c r="J9" s="246">
        <v>1780756.9750149003</v>
      </c>
      <c r="K9" s="246">
        <v>235.55117899999968</v>
      </c>
      <c r="L9" s="246">
        <v>929556.95734979992</v>
      </c>
      <c r="M9" s="246">
        <v>229.51673899999997</v>
      </c>
      <c r="N9" s="246">
        <v>825582.46920779999</v>
      </c>
      <c r="O9" s="246">
        <v>203.41011900000012</v>
      </c>
      <c r="P9" s="246">
        <v>870754.38391189894</v>
      </c>
      <c r="Q9" s="246">
        <v>161.96780800000008</v>
      </c>
      <c r="R9" s="246">
        <v>633307.5520995995</v>
      </c>
      <c r="S9" s="246">
        <v>124.03515499999993</v>
      </c>
      <c r="T9" s="246">
        <v>486126.54230559978</v>
      </c>
      <c r="U9" s="246">
        <v>127.45885300000002</v>
      </c>
      <c r="V9" s="246">
        <v>490648.56115650013</v>
      </c>
    </row>
    <row r="10" spans="1:22">
      <c r="A10" s="244"/>
      <c r="B10" s="242" t="s">
        <v>254</v>
      </c>
      <c r="C10" s="247">
        <v>710.3504070060003</v>
      </c>
      <c r="D10" s="248">
        <v>5169267.9408086007</v>
      </c>
      <c r="E10" s="248">
        <v>1011.1596277169996</v>
      </c>
      <c r="F10" s="248">
        <v>9963667.1170262918</v>
      </c>
      <c r="G10" s="248">
        <v>723.16672545999995</v>
      </c>
      <c r="H10" s="248">
        <v>7807062.7282580957</v>
      </c>
      <c r="I10" s="248">
        <v>399.75518998599875</v>
      </c>
      <c r="J10" s="248">
        <v>4263195.1564182993</v>
      </c>
      <c r="K10" s="248">
        <v>240.05624649399968</v>
      </c>
      <c r="L10" s="248">
        <v>2153427.4192326004</v>
      </c>
      <c r="M10" s="248">
        <f>SUM(M7:M9)</f>
        <v>234.15931225899996</v>
      </c>
      <c r="N10" s="248">
        <f>SUM(N7:N9)</f>
        <v>2070147.3709215999</v>
      </c>
      <c r="O10" s="248">
        <f>SUM(O7:O9)</f>
        <v>207.31740535900013</v>
      </c>
      <c r="P10" s="248">
        <f t="shared" ref="P10:V10" si="0">SUM(P7:P9)</f>
        <v>2040270.4695599992</v>
      </c>
      <c r="Q10" s="248">
        <f>SUM(Q7:Q9)</f>
        <v>164.46089135900007</v>
      </c>
      <c r="R10" s="248">
        <f t="shared" ref="R10:T10" si="1">SUM(R7:R9)</f>
        <v>1363702.8501115004</v>
      </c>
      <c r="S10" s="248">
        <f t="shared" si="1"/>
        <v>125.92687444199993</v>
      </c>
      <c r="T10" s="248">
        <f t="shared" si="1"/>
        <v>1034884.6192171999</v>
      </c>
      <c r="U10" s="248">
        <f t="shared" si="0"/>
        <v>129.38540110200003</v>
      </c>
      <c r="V10" s="248">
        <f t="shared" si="0"/>
        <v>1086045.8137135003</v>
      </c>
    </row>
    <row r="11" spans="1:22" ht="24">
      <c r="A11" s="241" t="s">
        <v>255</v>
      </c>
      <c r="B11" s="242" t="s">
        <v>200</v>
      </c>
      <c r="C11" s="243"/>
      <c r="D11" s="243"/>
      <c r="E11" s="243"/>
      <c r="F11" s="243"/>
      <c r="G11" s="243"/>
      <c r="H11" s="243"/>
      <c r="I11" s="243"/>
      <c r="J11" s="243"/>
      <c r="K11" s="243"/>
      <c r="L11" s="243"/>
      <c r="M11" s="243"/>
      <c r="N11" s="243"/>
      <c r="O11" s="243"/>
      <c r="P11" s="243"/>
      <c r="Q11" s="243"/>
      <c r="R11" s="243"/>
      <c r="S11" s="243"/>
      <c r="T11" s="243"/>
      <c r="U11" s="243"/>
      <c r="V11" s="243"/>
    </row>
    <row r="12" spans="1:22">
      <c r="A12" s="244" t="s">
        <v>248</v>
      </c>
      <c r="B12" s="245" t="s">
        <v>256</v>
      </c>
      <c r="C12" s="246">
        <v>9620.2619999999952</v>
      </c>
      <c r="D12" s="246">
        <v>99351.52790500001</v>
      </c>
      <c r="E12" s="246">
        <v>11094.206000000015</v>
      </c>
      <c r="F12" s="246">
        <v>122804.24074000015</v>
      </c>
      <c r="G12" s="246">
        <v>21170.732000000004</v>
      </c>
      <c r="H12" s="246">
        <v>229582.03424500008</v>
      </c>
      <c r="I12" s="246">
        <v>12653.137000000015</v>
      </c>
      <c r="J12" s="246">
        <v>134964.85108999998</v>
      </c>
      <c r="K12" s="246">
        <v>13972.260999999993</v>
      </c>
      <c r="L12" s="246">
        <v>163209.52324999991</v>
      </c>
      <c r="M12" s="246">
        <v>14880.563999999984</v>
      </c>
      <c r="N12" s="246">
        <v>155176.93909499995</v>
      </c>
      <c r="O12" s="246">
        <v>11865.682999999981</v>
      </c>
      <c r="P12" s="246">
        <v>134210.35481000005</v>
      </c>
      <c r="Q12" s="246">
        <v>14511.990999999996</v>
      </c>
      <c r="R12" s="246">
        <v>193705.68727999993</v>
      </c>
      <c r="S12" s="246">
        <v>10115.495000000001</v>
      </c>
      <c r="T12" s="246">
        <v>132490.00908499994</v>
      </c>
      <c r="U12" s="246">
        <v>15755.601999999999</v>
      </c>
      <c r="V12" s="246">
        <v>234812.25542499992</v>
      </c>
    </row>
    <row r="13" spans="1:22">
      <c r="A13" s="244" t="s">
        <v>250</v>
      </c>
      <c r="B13" s="245" t="s">
        <v>852</v>
      </c>
      <c r="C13" s="246" t="s">
        <v>85</v>
      </c>
      <c r="D13" s="246" t="s">
        <v>85</v>
      </c>
      <c r="E13" s="246" t="s">
        <v>85</v>
      </c>
      <c r="F13" s="246" t="s">
        <v>85</v>
      </c>
      <c r="G13" s="246" t="s">
        <v>85</v>
      </c>
      <c r="H13" s="246" t="s">
        <v>85</v>
      </c>
      <c r="I13" s="246" t="s">
        <v>85</v>
      </c>
      <c r="J13" s="246" t="s">
        <v>85</v>
      </c>
      <c r="K13" s="246" t="s">
        <v>85</v>
      </c>
      <c r="L13" s="246" t="s">
        <v>85</v>
      </c>
      <c r="M13" s="246" t="s">
        <v>85</v>
      </c>
      <c r="N13" s="246" t="s">
        <v>85</v>
      </c>
      <c r="O13" s="246" t="s">
        <v>85</v>
      </c>
      <c r="P13" s="246" t="s">
        <v>85</v>
      </c>
      <c r="Q13" s="246">
        <v>1.115</v>
      </c>
      <c r="R13" s="246">
        <v>38.579299999999996</v>
      </c>
      <c r="S13" s="246" t="s">
        <v>207</v>
      </c>
      <c r="T13" s="246" t="s">
        <v>207</v>
      </c>
      <c r="U13" s="246">
        <v>5.7029999999999985</v>
      </c>
      <c r="V13" s="246">
        <v>202.87955000000002</v>
      </c>
    </row>
    <row r="14" spans="1:22">
      <c r="A14" s="244" t="s">
        <v>252</v>
      </c>
      <c r="B14" s="245" t="s">
        <v>257</v>
      </c>
      <c r="C14" s="246">
        <v>30980.268999999997</v>
      </c>
      <c r="D14" s="246">
        <v>1145074.8584750001</v>
      </c>
      <c r="E14" s="246">
        <v>36742.643499999976</v>
      </c>
      <c r="F14" s="246">
        <v>1488345.1742924992</v>
      </c>
      <c r="G14" s="246">
        <v>33615.074749999978</v>
      </c>
      <c r="H14" s="246">
        <v>1443348.3659199998</v>
      </c>
      <c r="I14" s="246">
        <v>18367.313749999998</v>
      </c>
      <c r="J14" s="246">
        <v>776666.26509749983</v>
      </c>
      <c r="K14" s="246">
        <v>9553.4282500000027</v>
      </c>
      <c r="L14" s="246">
        <v>378935.51342374971</v>
      </c>
      <c r="M14" s="246">
        <v>12858.647499999995</v>
      </c>
      <c r="N14" s="246">
        <v>438072.58960250008</v>
      </c>
      <c r="O14" s="246">
        <v>12766.150000000001</v>
      </c>
      <c r="P14" s="246">
        <v>444153.35527500045</v>
      </c>
      <c r="Q14" s="246">
        <v>11106.411000000006</v>
      </c>
      <c r="R14" s="246">
        <v>467392.20960624993</v>
      </c>
      <c r="S14" s="246">
        <v>8129.1375000000016</v>
      </c>
      <c r="T14" s="246">
        <v>333386.43479375006</v>
      </c>
      <c r="U14" s="246">
        <v>10953.468249999994</v>
      </c>
      <c r="V14" s="246">
        <v>484233.12404500006</v>
      </c>
    </row>
    <row r="15" spans="1:22">
      <c r="A15" s="244" t="s">
        <v>259</v>
      </c>
      <c r="B15" s="245" t="s">
        <v>258</v>
      </c>
      <c r="C15" s="246">
        <v>291.79999999999995</v>
      </c>
      <c r="D15" s="246">
        <v>210.49524000000002</v>
      </c>
      <c r="E15" s="246">
        <v>65.59999999999998</v>
      </c>
      <c r="F15" s="246">
        <v>45.104289999999999</v>
      </c>
      <c r="G15" s="246">
        <v>0.2</v>
      </c>
      <c r="H15" s="246">
        <v>0.10233</v>
      </c>
      <c r="I15" s="246"/>
      <c r="J15" s="246"/>
      <c r="K15" s="246"/>
      <c r="L15" s="246"/>
      <c r="M15" s="246"/>
      <c r="N15" s="246"/>
      <c r="O15" s="246">
        <v>0</v>
      </c>
      <c r="P15" s="246">
        <v>0</v>
      </c>
      <c r="Q15" s="246" t="s">
        <v>207</v>
      </c>
      <c r="R15" s="246" t="s">
        <v>207</v>
      </c>
      <c r="S15" s="246">
        <v>0</v>
      </c>
      <c r="T15" s="246">
        <v>0</v>
      </c>
      <c r="U15" s="246" t="s">
        <v>207</v>
      </c>
      <c r="V15" s="246" t="s">
        <v>207</v>
      </c>
    </row>
    <row r="16" spans="1:22">
      <c r="A16" s="244" t="s">
        <v>261</v>
      </c>
      <c r="B16" s="245" t="s">
        <v>260</v>
      </c>
      <c r="C16" s="246">
        <v>33929.972000000023</v>
      </c>
      <c r="D16" s="246">
        <v>347834.82179499901</v>
      </c>
      <c r="E16" s="246">
        <v>31436.841999999986</v>
      </c>
      <c r="F16" s="246">
        <v>340933.97612499981</v>
      </c>
      <c r="G16" s="246">
        <v>52342.138000000014</v>
      </c>
      <c r="H16" s="246">
        <v>616192.21219500015</v>
      </c>
      <c r="I16" s="246">
        <v>31945.631000000001</v>
      </c>
      <c r="J16" s="246">
        <v>398401.55654500029</v>
      </c>
      <c r="K16" s="246">
        <v>16878.105999999996</v>
      </c>
      <c r="L16" s="246">
        <v>209530.45953499997</v>
      </c>
      <c r="M16" s="246">
        <v>25232.929999999989</v>
      </c>
      <c r="N16" s="246">
        <v>292684.78202499996</v>
      </c>
      <c r="O16" s="246">
        <v>24852.196999999989</v>
      </c>
      <c r="P16" s="246">
        <v>335727.64623999991</v>
      </c>
      <c r="Q16" s="246">
        <v>25825.291000000008</v>
      </c>
      <c r="R16" s="246">
        <v>397278.80831499951</v>
      </c>
      <c r="S16" s="246">
        <v>19329.768000000004</v>
      </c>
      <c r="T16" s="246">
        <v>292025.18631499965</v>
      </c>
      <c r="U16" s="246">
        <v>20576.396000000012</v>
      </c>
      <c r="V16" s="246">
        <v>309327.38807999983</v>
      </c>
    </row>
    <row r="17" spans="1:22">
      <c r="A17" s="244" t="s">
        <v>263</v>
      </c>
      <c r="B17" s="245" t="s">
        <v>262</v>
      </c>
      <c r="C17" s="246">
        <v>4354.9002499999997</v>
      </c>
      <c r="D17" s="246">
        <v>464577.93292699999</v>
      </c>
      <c r="E17" s="246">
        <v>4041.1094999999996</v>
      </c>
      <c r="F17" s="246">
        <v>403988.85639400035</v>
      </c>
      <c r="G17" s="246">
        <v>4665.5367000000024</v>
      </c>
      <c r="H17" s="246">
        <v>432047.18197499996</v>
      </c>
      <c r="I17" s="246">
        <v>2162.0689000000002</v>
      </c>
      <c r="J17" s="246">
        <v>187172.77001600032</v>
      </c>
      <c r="K17" s="246">
        <v>2557.2117499999995</v>
      </c>
      <c r="L17" s="246">
        <v>265109.62918850005</v>
      </c>
      <c r="M17" s="246">
        <v>3313.5330499999991</v>
      </c>
      <c r="N17" s="246">
        <v>227569.806426</v>
      </c>
      <c r="O17" s="246">
        <v>2854.8067499999984</v>
      </c>
      <c r="P17" s="246">
        <v>193434.10696199999</v>
      </c>
      <c r="Q17" s="246">
        <v>3585.7097500000018</v>
      </c>
      <c r="R17" s="246">
        <v>264432.7995250001</v>
      </c>
      <c r="S17" s="225">
        <v>2570.0442500000013</v>
      </c>
      <c r="T17" s="225">
        <v>177498.71096699996</v>
      </c>
      <c r="U17" s="225">
        <v>2666.5860999999995</v>
      </c>
      <c r="V17" s="225">
        <v>246348.5386415</v>
      </c>
    </row>
    <row r="18" spans="1:22">
      <c r="A18" s="244" t="s">
        <v>265</v>
      </c>
      <c r="B18" s="245" t="s">
        <v>264</v>
      </c>
      <c r="C18" s="246">
        <v>3.3299999999999974</v>
      </c>
      <c r="D18" s="246">
        <v>8.5122300000000006</v>
      </c>
      <c r="E18" s="246">
        <v>3.9499999999999978E-5</v>
      </c>
      <c r="F18" s="246">
        <v>3.9499999999999978E-5</v>
      </c>
      <c r="G18" s="246">
        <v>677.87000000000023</v>
      </c>
      <c r="H18" s="246">
        <v>2103.109570000001</v>
      </c>
      <c r="I18" s="246">
        <v>170.07999999999987</v>
      </c>
      <c r="J18" s="246">
        <v>476.67289999999974</v>
      </c>
      <c r="K18" s="246">
        <v>3.9499999999999978E-5</v>
      </c>
      <c r="L18" s="246">
        <v>3.9499999999999978E-5</v>
      </c>
      <c r="M18" s="246">
        <v>3.9499999999999978E-5</v>
      </c>
      <c r="N18" s="246">
        <v>3.9499999999999978E-5</v>
      </c>
      <c r="O18" s="246">
        <v>0</v>
      </c>
      <c r="P18" s="246">
        <v>0</v>
      </c>
      <c r="Q18" s="246" t="s">
        <v>207</v>
      </c>
      <c r="R18" s="246" t="s">
        <v>207</v>
      </c>
      <c r="S18" s="246">
        <v>0</v>
      </c>
      <c r="T18" s="246">
        <v>0</v>
      </c>
      <c r="U18" s="246" t="s">
        <v>207</v>
      </c>
      <c r="V18" s="246" t="s">
        <v>207</v>
      </c>
    </row>
    <row r="19" spans="1:22">
      <c r="A19" s="244" t="s">
        <v>267</v>
      </c>
      <c r="B19" s="245" t="s">
        <v>266</v>
      </c>
      <c r="C19" s="246">
        <v>0.20100000000000001</v>
      </c>
      <c r="D19" s="246">
        <v>18.347437500000002</v>
      </c>
      <c r="E19" s="246">
        <v>2.3000000000000007E-2</v>
      </c>
      <c r="F19" s="246">
        <v>2.6970000000000001</v>
      </c>
      <c r="G19" s="246">
        <v>1.8499999999999999E-2</v>
      </c>
      <c r="H19" s="246">
        <v>2.0549000000000004</v>
      </c>
      <c r="I19" s="246">
        <v>3.9499999999999978E-5</v>
      </c>
      <c r="J19" s="246">
        <v>3.9499999999999978E-5</v>
      </c>
      <c r="K19" s="246">
        <v>3.9499999999999978E-5</v>
      </c>
      <c r="L19" s="246">
        <v>3.9499999999999978E-5</v>
      </c>
      <c r="M19" s="246">
        <v>3.9499999999999978E-5</v>
      </c>
      <c r="N19" s="246">
        <v>3.9499999999999978E-5</v>
      </c>
      <c r="O19" s="246">
        <v>0</v>
      </c>
      <c r="P19" s="246">
        <v>0</v>
      </c>
      <c r="Q19" s="246" t="s">
        <v>207</v>
      </c>
      <c r="R19" s="246" t="s">
        <v>207</v>
      </c>
      <c r="S19" s="246">
        <v>0</v>
      </c>
      <c r="T19" s="246">
        <v>0</v>
      </c>
      <c r="U19" s="246" t="s">
        <v>207</v>
      </c>
      <c r="V19" s="246" t="s">
        <v>207</v>
      </c>
    </row>
    <row r="20" spans="1:22">
      <c r="A20" s="244" t="s">
        <v>280</v>
      </c>
      <c r="B20" s="245" t="s">
        <v>268</v>
      </c>
      <c r="C20" s="246">
        <v>44981.92300000001</v>
      </c>
      <c r="D20" s="246">
        <v>451781.56272500003</v>
      </c>
      <c r="E20" s="246">
        <v>35118.813000000024</v>
      </c>
      <c r="F20" s="246">
        <v>353637.62729999988</v>
      </c>
      <c r="G20" s="246">
        <v>38924.707999999948</v>
      </c>
      <c r="H20" s="246">
        <v>416834.42438500002</v>
      </c>
      <c r="I20" s="246">
        <v>20375.812000000016</v>
      </c>
      <c r="J20" s="246">
        <v>228653.5977150003</v>
      </c>
      <c r="K20" s="246">
        <v>19122.353999999999</v>
      </c>
      <c r="L20" s="246">
        <v>257427.88503000003</v>
      </c>
      <c r="M20" s="225">
        <v>33045.596000000005</v>
      </c>
      <c r="N20" s="225">
        <v>391499.39006500039</v>
      </c>
      <c r="O20" s="246">
        <v>40739.020999999986</v>
      </c>
      <c r="P20" s="246">
        <v>646361.91867999965</v>
      </c>
      <c r="Q20" s="246">
        <v>40122.935999999994</v>
      </c>
      <c r="R20" s="246">
        <v>789684.03452999971</v>
      </c>
      <c r="S20" s="246">
        <v>30176.685000000005</v>
      </c>
      <c r="T20" s="246">
        <v>572134.23518500011</v>
      </c>
      <c r="U20" s="246">
        <v>35370.452999999994</v>
      </c>
      <c r="V20" s="246">
        <v>672445.60765999963</v>
      </c>
    </row>
    <row r="21" spans="1:22">
      <c r="A21" s="244"/>
      <c r="B21" s="242" t="s">
        <v>269</v>
      </c>
      <c r="C21" s="248">
        <v>124162.65725000003</v>
      </c>
      <c r="D21" s="248">
        <v>2508858.0587344998</v>
      </c>
      <c r="E21" s="248">
        <v>118499.23700000001</v>
      </c>
      <c r="F21" s="248">
        <v>2709757.6761414995</v>
      </c>
      <c r="G21" s="248">
        <v>151396.27794999993</v>
      </c>
      <c r="H21" s="248">
        <v>3140109.4855199996</v>
      </c>
      <c r="I21" s="248">
        <v>85674.042650000032</v>
      </c>
      <c r="J21" s="248">
        <v>1726335.7133635008</v>
      </c>
      <c r="K21" s="248">
        <v>62083.360999999997</v>
      </c>
      <c r="L21" s="248">
        <v>1274213.0104272496</v>
      </c>
      <c r="M21" s="248">
        <f>SUM(M12:M20)</f>
        <v>89331.270628999977</v>
      </c>
      <c r="N21" s="248">
        <f>SUM(N12:N20)</f>
        <v>1505003.5072925002</v>
      </c>
      <c r="O21" s="248">
        <f>SUM(O12:O20)</f>
        <v>93077.857749999952</v>
      </c>
      <c r="P21" s="248">
        <f>SUM(P12:P20)</f>
        <v>1753887.381967</v>
      </c>
      <c r="Q21" s="248">
        <f>SUM(Q12:Q20)</f>
        <v>95153.453750000001</v>
      </c>
      <c r="R21" s="248">
        <f t="shared" ref="R21:T21" si="2">SUM(R12:R20)</f>
        <v>2112532.1185562494</v>
      </c>
      <c r="S21" s="248">
        <f t="shared" si="2"/>
        <v>70321.129750000007</v>
      </c>
      <c r="T21" s="248">
        <f t="shared" si="2"/>
        <v>1507534.5763457497</v>
      </c>
      <c r="U21" s="248">
        <f>SUM(U12:U20)</f>
        <v>85328.208350000001</v>
      </c>
      <c r="V21" s="248">
        <f>SUM(V12:V20)</f>
        <v>1947369.7934014993</v>
      </c>
    </row>
    <row r="22" spans="1:22" ht="24">
      <c r="A22" s="241" t="s">
        <v>270</v>
      </c>
      <c r="B22" s="242" t="s">
        <v>271</v>
      </c>
      <c r="C22" s="243"/>
      <c r="D22" s="243"/>
      <c r="E22" s="243"/>
      <c r="F22" s="243"/>
      <c r="G22" s="243"/>
      <c r="H22" s="243"/>
      <c r="I22" s="243"/>
      <c r="J22" s="243"/>
      <c r="K22" s="243"/>
      <c r="L22" s="243"/>
      <c r="M22" s="243"/>
      <c r="N22" s="243"/>
      <c r="O22" s="243"/>
      <c r="P22" s="243"/>
      <c r="Q22" s="243"/>
      <c r="R22" s="243"/>
      <c r="S22" s="243"/>
      <c r="T22" s="243"/>
      <c r="U22" s="243"/>
      <c r="V22" s="243"/>
    </row>
    <row r="23" spans="1:22">
      <c r="A23" s="244" t="s">
        <v>248</v>
      </c>
      <c r="B23" s="245" t="s">
        <v>272</v>
      </c>
      <c r="C23" s="246">
        <v>0.77649999999999686</v>
      </c>
      <c r="D23" s="246">
        <v>26.858700000000006</v>
      </c>
      <c r="E23" s="246">
        <v>0.13850000000000004</v>
      </c>
      <c r="F23" s="246">
        <v>5.0861000000000001</v>
      </c>
      <c r="G23" s="246">
        <v>6.1000000000000033E-2</v>
      </c>
      <c r="H23" s="246">
        <v>2.6667750000000003</v>
      </c>
      <c r="I23" s="246">
        <v>1.1500000000000003E-2</v>
      </c>
      <c r="J23" s="246">
        <v>0.53132499999999994</v>
      </c>
      <c r="K23" s="246">
        <v>1.1500000000000003E-2</v>
      </c>
      <c r="L23" s="246">
        <v>1.1500000000000003E-2</v>
      </c>
      <c r="M23" s="246">
        <v>1.1500000000000003E-2</v>
      </c>
      <c r="N23" s="246">
        <v>1.1500000000000003E-2</v>
      </c>
      <c r="O23" s="246">
        <v>0</v>
      </c>
      <c r="P23" s="246">
        <v>0</v>
      </c>
      <c r="Q23" s="246" t="s">
        <v>207</v>
      </c>
      <c r="R23" s="246" t="s">
        <v>207</v>
      </c>
      <c r="S23" s="246">
        <v>0</v>
      </c>
      <c r="T23" s="246">
        <v>0</v>
      </c>
      <c r="U23" s="246" t="s">
        <v>207</v>
      </c>
      <c r="V23" s="246" t="s">
        <v>207</v>
      </c>
    </row>
    <row r="24" spans="1:22">
      <c r="A24" s="244" t="s">
        <v>250</v>
      </c>
      <c r="B24" s="245" t="s">
        <v>273</v>
      </c>
      <c r="C24" s="246">
        <v>507.51999999999913</v>
      </c>
      <c r="D24" s="246">
        <v>568.46961000000022</v>
      </c>
      <c r="E24" s="246">
        <v>0.01</v>
      </c>
      <c r="F24" s="246">
        <v>1.1214E-2</v>
      </c>
      <c r="G24" s="246">
        <v>0</v>
      </c>
      <c r="H24" s="246">
        <v>0</v>
      </c>
      <c r="I24" s="246">
        <v>1.1500000000000003E-2</v>
      </c>
      <c r="J24" s="246">
        <v>1.1500000000000003E-2</v>
      </c>
      <c r="K24" s="246">
        <v>1.1500000000000003E-2</v>
      </c>
      <c r="L24" s="246">
        <v>1.1500000000000003E-2</v>
      </c>
      <c r="M24" s="246">
        <v>1.1500000000000003E-2</v>
      </c>
      <c r="N24" s="246">
        <v>1.1500000000000003E-2</v>
      </c>
      <c r="O24" s="246">
        <v>0</v>
      </c>
      <c r="P24" s="246">
        <v>0</v>
      </c>
      <c r="Q24" s="246" t="s">
        <v>207</v>
      </c>
      <c r="R24" s="246" t="s">
        <v>207</v>
      </c>
      <c r="S24" s="246">
        <v>0</v>
      </c>
      <c r="T24" s="246">
        <v>0</v>
      </c>
      <c r="U24" s="246" t="s">
        <v>207</v>
      </c>
      <c r="V24" s="246" t="s">
        <v>207</v>
      </c>
    </row>
    <row r="25" spans="1:22">
      <c r="A25" s="244" t="s">
        <v>252</v>
      </c>
      <c r="B25" s="245" t="s">
        <v>274</v>
      </c>
      <c r="C25" s="246">
        <v>77.107900000000001</v>
      </c>
      <c r="D25" s="246">
        <v>10882.037969999999</v>
      </c>
      <c r="E25" s="246">
        <v>190.65080000000006</v>
      </c>
      <c r="F25" s="246">
        <v>16373.782689999998</v>
      </c>
      <c r="G25" s="246">
        <v>222.69150000000008</v>
      </c>
      <c r="H25" s="246">
        <v>24139.382508999988</v>
      </c>
      <c r="I25" s="246">
        <v>146.94139999999996</v>
      </c>
      <c r="J25" s="246">
        <v>11302.969059999999</v>
      </c>
      <c r="K25" s="246">
        <v>66.33439999999996</v>
      </c>
      <c r="L25" s="246">
        <v>6383.6340810000002</v>
      </c>
      <c r="M25" s="225">
        <v>36.73119999999998</v>
      </c>
      <c r="N25" s="225">
        <v>2874.4166700000001</v>
      </c>
      <c r="O25" s="246">
        <v>19.826499999999985</v>
      </c>
      <c r="P25" s="246">
        <v>2187.6619959999994</v>
      </c>
      <c r="Q25" s="246">
        <v>5.2335999999999991</v>
      </c>
      <c r="R25" s="246">
        <v>575.95318899999995</v>
      </c>
      <c r="S25" s="246">
        <v>4.3703999999999983</v>
      </c>
      <c r="T25" s="246">
        <v>479.08403399999997</v>
      </c>
      <c r="U25" s="246">
        <v>1.2552000000000001</v>
      </c>
      <c r="V25" s="246">
        <v>147.51644000000005</v>
      </c>
    </row>
    <row r="26" spans="1:22" s="252" customFormat="1">
      <c r="A26" s="244" t="s">
        <v>259</v>
      </c>
      <c r="B26" s="245" t="s">
        <v>337</v>
      </c>
      <c r="C26" s="639">
        <v>0</v>
      </c>
      <c r="D26" s="639">
        <v>0</v>
      </c>
      <c r="E26" s="639">
        <v>0</v>
      </c>
      <c r="F26" s="639">
        <v>0</v>
      </c>
      <c r="G26" s="639">
        <v>0</v>
      </c>
      <c r="H26" s="639">
        <v>0</v>
      </c>
      <c r="I26" s="639">
        <v>0</v>
      </c>
      <c r="J26" s="639">
        <v>0</v>
      </c>
      <c r="K26" s="639">
        <v>0</v>
      </c>
      <c r="L26" s="639">
        <v>0</v>
      </c>
      <c r="M26" s="639">
        <v>0</v>
      </c>
      <c r="N26" s="639">
        <v>0</v>
      </c>
      <c r="O26" s="639">
        <v>27.190000000000008</v>
      </c>
      <c r="P26" s="639">
        <v>109.80123000000002</v>
      </c>
      <c r="Q26" s="639">
        <v>0.05</v>
      </c>
      <c r="R26" s="639">
        <v>0.2316</v>
      </c>
      <c r="S26" s="639">
        <v>0.05</v>
      </c>
      <c r="T26" s="639">
        <v>0.2316</v>
      </c>
      <c r="U26" s="639">
        <v>0.02</v>
      </c>
      <c r="V26" s="639">
        <v>8.3160000000000012E-2</v>
      </c>
    </row>
    <row r="27" spans="1:22">
      <c r="A27" s="244" t="s">
        <v>261</v>
      </c>
      <c r="B27" s="245" t="s">
        <v>275</v>
      </c>
      <c r="C27" s="246">
        <v>529.60999999999967</v>
      </c>
      <c r="D27" s="246">
        <v>1183.563630000001</v>
      </c>
      <c r="E27" s="246">
        <v>1.08</v>
      </c>
      <c r="F27" s="246">
        <v>2.9179400000000002</v>
      </c>
      <c r="G27" s="246">
        <v>0</v>
      </c>
      <c r="H27" s="246">
        <v>0</v>
      </c>
      <c r="I27" s="246">
        <v>0</v>
      </c>
      <c r="J27" s="246">
        <v>0</v>
      </c>
      <c r="K27" s="246">
        <v>0</v>
      </c>
      <c r="L27" s="246">
        <v>0</v>
      </c>
      <c r="M27" s="246">
        <v>0</v>
      </c>
      <c r="N27" s="246">
        <v>0</v>
      </c>
      <c r="O27" s="246">
        <v>0</v>
      </c>
      <c r="P27" s="246">
        <v>0</v>
      </c>
      <c r="Q27" s="246" t="s">
        <v>207</v>
      </c>
      <c r="R27" s="246" t="s">
        <v>207</v>
      </c>
      <c r="S27" s="246">
        <v>0</v>
      </c>
      <c r="T27" s="246">
        <v>0</v>
      </c>
      <c r="U27" s="246" t="s">
        <v>207</v>
      </c>
      <c r="V27" s="246" t="s">
        <v>207</v>
      </c>
    </row>
    <row r="28" spans="1:22">
      <c r="A28" s="244" t="s">
        <v>263</v>
      </c>
      <c r="B28" s="245" t="s">
        <v>276</v>
      </c>
      <c r="C28" s="246">
        <v>0.01</v>
      </c>
      <c r="D28" s="246">
        <v>2.8049999999999999E-2</v>
      </c>
      <c r="E28" s="246">
        <v>4.3749999999999973</v>
      </c>
      <c r="F28" s="246">
        <v>22.422149999999991</v>
      </c>
      <c r="G28" s="246">
        <v>0</v>
      </c>
      <c r="H28" s="246">
        <v>0</v>
      </c>
      <c r="I28" s="246">
        <v>0</v>
      </c>
      <c r="J28" s="246">
        <v>0</v>
      </c>
      <c r="K28" s="246">
        <v>0</v>
      </c>
      <c r="L28" s="246">
        <v>0</v>
      </c>
      <c r="M28" s="246">
        <v>0</v>
      </c>
      <c r="N28" s="246">
        <v>0</v>
      </c>
      <c r="O28" s="246">
        <v>0</v>
      </c>
      <c r="P28" s="246">
        <v>0</v>
      </c>
      <c r="Q28" s="246" t="s">
        <v>207</v>
      </c>
      <c r="R28" s="246" t="s">
        <v>207</v>
      </c>
      <c r="S28" s="246">
        <v>0</v>
      </c>
      <c r="T28" s="246">
        <v>0</v>
      </c>
      <c r="U28" s="246" t="s">
        <v>207</v>
      </c>
      <c r="V28" s="246" t="s">
        <v>207</v>
      </c>
    </row>
    <row r="29" spans="1:22">
      <c r="A29" s="244" t="s">
        <v>265</v>
      </c>
      <c r="B29" s="245" t="s">
        <v>277</v>
      </c>
      <c r="C29" s="246">
        <v>0.01</v>
      </c>
      <c r="D29" s="246">
        <v>2.8049999999999999E-2</v>
      </c>
      <c r="E29" s="246">
        <v>471.02749999999992</v>
      </c>
      <c r="F29" s="246">
        <v>4846.1074249999992</v>
      </c>
      <c r="G29" s="246">
        <v>2451.7697499999981</v>
      </c>
      <c r="H29" s="246">
        <v>25142.601725000011</v>
      </c>
      <c r="I29" s="246">
        <v>5279.4520000000011</v>
      </c>
      <c r="J29" s="246">
        <v>62439.126249999972</v>
      </c>
      <c r="K29" s="246">
        <v>3384.2027499999995</v>
      </c>
      <c r="L29" s="246">
        <v>34949.358824999996</v>
      </c>
      <c r="M29" s="225">
        <v>3233.7357500000021</v>
      </c>
      <c r="N29" s="225">
        <v>30858.291774999983</v>
      </c>
      <c r="O29" s="246">
        <v>4855.7949999999973</v>
      </c>
      <c r="P29" s="246">
        <v>56652.597424999964</v>
      </c>
      <c r="Q29" s="246">
        <v>3494.0227499999987</v>
      </c>
      <c r="R29" s="246">
        <v>41254.928749999985</v>
      </c>
      <c r="S29" s="246">
        <v>2205.6522499999992</v>
      </c>
      <c r="T29" s="246">
        <v>25771.424550000014</v>
      </c>
      <c r="U29" s="246">
        <v>2357.9977499999982</v>
      </c>
      <c r="V29" s="246">
        <v>30651.337574999998</v>
      </c>
    </row>
    <row r="30" spans="1:22">
      <c r="A30" s="244" t="s">
        <v>267</v>
      </c>
      <c r="B30" s="245" t="s">
        <v>278</v>
      </c>
      <c r="C30" s="246">
        <v>4677.7000000000025</v>
      </c>
      <c r="D30" s="246">
        <v>22453.346069999996</v>
      </c>
      <c r="E30" s="246">
        <v>10273.689999999986</v>
      </c>
      <c r="F30" s="246">
        <v>52552.261650000015</v>
      </c>
      <c r="G30" s="246">
        <v>21330.80999999999</v>
      </c>
      <c r="H30" s="246">
        <v>106409.65533999998</v>
      </c>
      <c r="I30" s="246">
        <v>8274.8299999999981</v>
      </c>
      <c r="J30" s="246">
        <v>43551.990049999979</v>
      </c>
      <c r="K30" s="246">
        <v>8649.1600000000017</v>
      </c>
      <c r="L30" s="246">
        <v>41308.677610000006</v>
      </c>
      <c r="M30" s="225">
        <v>10235.499999999993</v>
      </c>
      <c r="N30" s="225">
        <v>44637.355240000034</v>
      </c>
      <c r="O30" s="246">
        <v>10805.22</v>
      </c>
      <c r="P30" s="246">
        <v>58178.83057000002</v>
      </c>
      <c r="Q30" s="246">
        <v>7879.28</v>
      </c>
      <c r="R30" s="246">
        <v>42295.251520000005</v>
      </c>
      <c r="S30" s="246">
        <v>6147.6000000000013</v>
      </c>
      <c r="T30" s="246">
        <v>32006.230980000015</v>
      </c>
      <c r="U30" s="246">
        <v>4619.1099999999997</v>
      </c>
      <c r="V30" s="246">
        <v>27295.790650000003</v>
      </c>
    </row>
    <row r="31" spans="1:22">
      <c r="A31" s="244" t="s">
        <v>280</v>
      </c>
      <c r="B31" s="245" t="s">
        <v>279</v>
      </c>
      <c r="C31" s="246">
        <v>9.9360000000000004E-2</v>
      </c>
      <c r="D31" s="246">
        <v>11.343844799999999</v>
      </c>
      <c r="E31" s="246">
        <v>7.2000000000000005E-4</v>
      </c>
      <c r="F31" s="246">
        <v>8.4844799999999998E-2</v>
      </c>
      <c r="G31" s="246">
        <v>0</v>
      </c>
      <c r="H31" s="246">
        <v>0</v>
      </c>
      <c r="I31" s="246">
        <v>0</v>
      </c>
      <c r="J31" s="246">
        <v>0</v>
      </c>
      <c r="K31" s="246">
        <v>0</v>
      </c>
      <c r="L31" s="246">
        <v>0</v>
      </c>
      <c r="M31" s="246">
        <v>0</v>
      </c>
      <c r="N31" s="246">
        <v>0</v>
      </c>
      <c r="O31" s="246">
        <v>0</v>
      </c>
      <c r="P31" s="246">
        <v>0</v>
      </c>
      <c r="Q31" s="246" t="s">
        <v>207</v>
      </c>
      <c r="R31" s="246" t="s">
        <v>207</v>
      </c>
      <c r="S31" s="246">
        <v>0</v>
      </c>
      <c r="T31" s="246">
        <v>0</v>
      </c>
      <c r="U31" s="246" t="s">
        <v>207</v>
      </c>
      <c r="V31" s="246" t="s">
        <v>207</v>
      </c>
    </row>
    <row r="32" spans="1:22">
      <c r="A32" s="244" t="s">
        <v>282</v>
      </c>
      <c r="B32" s="245" t="s">
        <v>281</v>
      </c>
      <c r="C32" s="246">
        <v>0.01</v>
      </c>
      <c r="D32" s="246">
        <v>2.8049999999999999E-2</v>
      </c>
      <c r="E32" s="246">
        <v>7.2000000000000005E-4</v>
      </c>
      <c r="F32" s="246">
        <v>8.4844799999999998E-2</v>
      </c>
      <c r="G32" s="246">
        <v>0</v>
      </c>
      <c r="H32" s="246">
        <v>0</v>
      </c>
      <c r="I32" s="246">
        <v>33.889000000000003</v>
      </c>
      <c r="J32" s="246">
        <v>663.20955399999957</v>
      </c>
      <c r="K32" s="246">
        <v>0</v>
      </c>
      <c r="L32" s="246">
        <v>0</v>
      </c>
      <c r="M32" s="246">
        <v>0</v>
      </c>
      <c r="N32" s="246">
        <v>0</v>
      </c>
      <c r="O32" s="246">
        <v>0</v>
      </c>
      <c r="P32" s="246">
        <v>0</v>
      </c>
      <c r="Q32" s="246" t="s">
        <v>207</v>
      </c>
      <c r="R32" s="246" t="s">
        <v>207</v>
      </c>
      <c r="S32" s="246">
        <v>0</v>
      </c>
      <c r="T32" s="246">
        <v>0</v>
      </c>
      <c r="U32" s="246" t="s">
        <v>207</v>
      </c>
      <c r="V32" s="246" t="s">
        <v>207</v>
      </c>
    </row>
    <row r="33" spans="1:23" ht="13.5" customHeight="1">
      <c r="A33" s="244" t="s">
        <v>284</v>
      </c>
      <c r="B33" s="245" t="s">
        <v>283</v>
      </c>
      <c r="C33" s="246">
        <v>73.569999999999965</v>
      </c>
      <c r="D33" s="246">
        <v>171.39684000000025</v>
      </c>
      <c r="E33" s="246">
        <v>0.19</v>
      </c>
      <c r="F33" s="246">
        <v>1.2805299999999999</v>
      </c>
      <c r="G33" s="246">
        <v>0</v>
      </c>
      <c r="H33" s="246">
        <v>0</v>
      </c>
      <c r="I33" s="246">
        <v>611.31100000000004</v>
      </c>
      <c r="J33" s="246">
        <v>3606.3449600000017</v>
      </c>
      <c r="K33" s="246">
        <v>0</v>
      </c>
      <c r="L33" s="246">
        <v>0</v>
      </c>
      <c r="M33" s="246">
        <v>0</v>
      </c>
      <c r="N33" s="246">
        <v>0</v>
      </c>
      <c r="O33" s="246">
        <v>0</v>
      </c>
      <c r="P33" s="246">
        <v>0</v>
      </c>
      <c r="Q33" s="246" t="s">
        <v>207</v>
      </c>
      <c r="R33" s="246" t="s">
        <v>207</v>
      </c>
      <c r="S33" s="246">
        <v>0</v>
      </c>
      <c r="T33" s="246">
        <v>0</v>
      </c>
      <c r="U33" s="246" t="s">
        <v>207</v>
      </c>
      <c r="V33" s="246" t="s">
        <v>207</v>
      </c>
    </row>
    <row r="34" spans="1:23">
      <c r="A34" s="244" t="s">
        <v>286</v>
      </c>
      <c r="B34" s="245" t="s">
        <v>285</v>
      </c>
      <c r="C34" s="246">
        <v>517.92000000000007</v>
      </c>
      <c r="D34" s="246">
        <v>2448.4833599999997</v>
      </c>
      <c r="E34" s="246">
        <v>1161.1240000000005</v>
      </c>
      <c r="F34" s="246">
        <v>4955.2948780000015</v>
      </c>
      <c r="G34" s="246">
        <v>902.48000000000036</v>
      </c>
      <c r="H34" s="246">
        <v>4329.9833180000005</v>
      </c>
      <c r="I34" s="246">
        <v>339.8</v>
      </c>
      <c r="J34" s="246">
        <v>1622.0417099999993</v>
      </c>
      <c r="K34" s="246">
        <v>33.292000000000002</v>
      </c>
      <c r="L34" s="246">
        <v>139.73127599999995</v>
      </c>
      <c r="M34" s="225">
        <v>2.3040000000000012</v>
      </c>
      <c r="N34" s="225">
        <v>9.8020059999999987</v>
      </c>
      <c r="O34" s="246">
        <v>0.30400000000000016</v>
      </c>
      <c r="P34" s="246">
        <v>1.3045920000000002</v>
      </c>
      <c r="Q34" s="246">
        <v>8.0000000000000002E-3</v>
      </c>
      <c r="R34" s="246">
        <v>4.1866E-2</v>
      </c>
      <c r="S34" s="225">
        <v>8.0000000000000002E-3</v>
      </c>
      <c r="T34" s="225">
        <v>4.1866E-2</v>
      </c>
      <c r="U34" s="225" t="s">
        <v>207</v>
      </c>
      <c r="V34" s="225" t="s">
        <v>207</v>
      </c>
    </row>
    <row r="35" spans="1:23">
      <c r="A35" s="244" t="s">
        <v>288</v>
      </c>
      <c r="B35" s="245" t="s">
        <v>287</v>
      </c>
      <c r="C35" s="246">
        <v>0.02</v>
      </c>
      <c r="D35" s="246">
        <v>2.239E-2</v>
      </c>
      <c r="E35" s="246">
        <v>0.21000000000000002</v>
      </c>
      <c r="F35" s="246">
        <v>0.263793</v>
      </c>
      <c r="G35" s="246">
        <v>1844.8399999999995</v>
      </c>
      <c r="H35" s="246">
        <v>2604.9878300000009</v>
      </c>
      <c r="I35" s="246">
        <v>1422.1399999999987</v>
      </c>
      <c r="J35" s="246">
        <v>2244.4289700000036</v>
      </c>
      <c r="K35" s="246">
        <v>4.0199999999999996</v>
      </c>
      <c r="L35" s="246">
        <v>6.0859900000000007</v>
      </c>
      <c r="M35" s="246">
        <v>0</v>
      </c>
      <c r="N35" s="246">
        <v>0</v>
      </c>
      <c r="O35" s="246">
        <v>0</v>
      </c>
      <c r="P35" s="246">
        <v>0</v>
      </c>
      <c r="Q35" s="246" t="s">
        <v>207</v>
      </c>
      <c r="R35" s="246" t="s">
        <v>207</v>
      </c>
      <c r="S35" s="246">
        <v>0</v>
      </c>
      <c r="T35" s="246">
        <v>0</v>
      </c>
      <c r="U35" s="246" t="s">
        <v>207</v>
      </c>
      <c r="V35" s="246" t="s">
        <v>207</v>
      </c>
    </row>
    <row r="36" spans="1:23">
      <c r="A36" s="244" t="s">
        <v>290</v>
      </c>
      <c r="B36" s="245" t="s">
        <v>289</v>
      </c>
      <c r="C36" s="246">
        <v>144.34999999999997</v>
      </c>
      <c r="D36" s="246">
        <v>151.79201999999987</v>
      </c>
      <c r="E36" s="246">
        <v>0.13999999999999999</v>
      </c>
      <c r="F36" s="246">
        <v>0.16961499999999996</v>
      </c>
      <c r="G36" s="246">
        <v>0.21000000000000005</v>
      </c>
      <c r="H36" s="246">
        <v>0.305365</v>
      </c>
      <c r="I36" s="246">
        <v>0.305365</v>
      </c>
      <c r="J36" s="246">
        <v>0.305365</v>
      </c>
      <c r="K36" s="246">
        <v>0.305365</v>
      </c>
      <c r="L36" s="246">
        <v>0.305365</v>
      </c>
      <c r="M36" s="246">
        <v>0.305365</v>
      </c>
      <c r="N36" s="246">
        <v>0.305365</v>
      </c>
      <c r="O36" s="246">
        <v>0</v>
      </c>
      <c r="P36" s="246">
        <v>0</v>
      </c>
      <c r="Q36" s="246" t="s">
        <v>207</v>
      </c>
      <c r="R36" s="246" t="s">
        <v>207</v>
      </c>
      <c r="S36" s="246">
        <v>0</v>
      </c>
      <c r="T36" s="246">
        <v>0</v>
      </c>
      <c r="U36" s="246" t="s">
        <v>207</v>
      </c>
      <c r="V36" s="246" t="s">
        <v>207</v>
      </c>
    </row>
    <row r="37" spans="1:23">
      <c r="A37" s="244" t="s">
        <v>292</v>
      </c>
      <c r="B37" s="245" t="s">
        <v>291</v>
      </c>
      <c r="C37" s="246">
        <v>618.36660000000029</v>
      </c>
      <c r="D37" s="246">
        <v>60252.739638399995</v>
      </c>
      <c r="E37" s="246">
        <v>711.47087999999962</v>
      </c>
      <c r="F37" s="246">
        <v>101410.50573719999</v>
      </c>
      <c r="G37" s="246">
        <v>756.85536000000059</v>
      </c>
      <c r="H37" s="246">
        <v>102399.93447480007</v>
      </c>
      <c r="I37" s="246">
        <v>460.02204</v>
      </c>
      <c r="J37" s="246">
        <v>41798.108937599995</v>
      </c>
      <c r="K37" s="246">
        <v>349.34868000000017</v>
      </c>
      <c r="L37" s="246">
        <v>26054.006558400022</v>
      </c>
      <c r="M37" s="225">
        <v>452.97971999999982</v>
      </c>
      <c r="N37" s="225">
        <v>43318.7547156</v>
      </c>
      <c r="O37" s="246">
        <v>238.90248000000014</v>
      </c>
      <c r="P37" s="246">
        <v>22182.268528799985</v>
      </c>
      <c r="Q37" s="246">
        <v>233.44991999999991</v>
      </c>
      <c r="R37" s="246">
        <v>29628.147041999993</v>
      </c>
      <c r="S37" s="225">
        <v>189.22499999999994</v>
      </c>
      <c r="T37" s="225">
        <v>23404.335980400003</v>
      </c>
      <c r="U37" s="225">
        <v>111.68928000000002</v>
      </c>
      <c r="V37" s="225">
        <v>16946.831951999993</v>
      </c>
    </row>
    <row r="38" spans="1:23">
      <c r="A38" s="244" t="s">
        <v>294</v>
      </c>
      <c r="B38" s="245" t="s">
        <v>364</v>
      </c>
      <c r="C38" s="246">
        <v>0</v>
      </c>
      <c r="D38" s="246">
        <v>0</v>
      </c>
      <c r="E38" s="246">
        <v>0</v>
      </c>
      <c r="F38" s="246">
        <v>0</v>
      </c>
      <c r="G38" s="246">
        <v>0</v>
      </c>
      <c r="H38" s="246">
        <v>0</v>
      </c>
      <c r="I38" s="246">
        <v>0</v>
      </c>
      <c r="J38" s="246">
        <v>0</v>
      </c>
      <c r="K38" s="246">
        <v>0</v>
      </c>
      <c r="L38" s="246">
        <v>0</v>
      </c>
      <c r="M38" s="246">
        <v>0</v>
      </c>
      <c r="N38" s="246">
        <v>0</v>
      </c>
      <c r="O38" s="246"/>
      <c r="P38" s="246"/>
      <c r="Q38" s="246">
        <v>3.1459999999999968</v>
      </c>
      <c r="R38" s="246">
        <v>149.11426999999989</v>
      </c>
      <c r="S38" s="225">
        <v>3.1449999999999969</v>
      </c>
      <c r="T38" s="225">
        <v>149.0710599999999</v>
      </c>
      <c r="U38" s="225" t="s">
        <v>207</v>
      </c>
      <c r="V38" s="225" t="s">
        <v>207</v>
      </c>
    </row>
    <row r="39" spans="1:23">
      <c r="A39" s="244" t="s">
        <v>296</v>
      </c>
      <c r="B39" s="245" t="s">
        <v>293</v>
      </c>
      <c r="C39" s="246">
        <v>18832.320000000011</v>
      </c>
      <c r="D39" s="246">
        <v>10534.863474</v>
      </c>
      <c r="E39" s="246">
        <v>17390.910000000007</v>
      </c>
      <c r="F39" s="246">
        <v>11285.563406999994</v>
      </c>
      <c r="G39" s="246">
        <v>5411.5800000000017</v>
      </c>
      <c r="H39" s="246">
        <v>5249.7979769999947</v>
      </c>
      <c r="I39" s="246">
        <v>4309.3950000000004</v>
      </c>
      <c r="J39" s="246">
        <v>4160.9226389999994</v>
      </c>
      <c r="K39" s="246">
        <v>1017.5250000000002</v>
      </c>
      <c r="L39" s="246">
        <v>1426.175892</v>
      </c>
      <c r="M39" s="246">
        <v>0.305365</v>
      </c>
      <c r="N39" s="246">
        <v>0.305365</v>
      </c>
      <c r="O39" s="246">
        <v>0</v>
      </c>
      <c r="P39" s="246">
        <v>0</v>
      </c>
      <c r="Q39" s="246" t="s">
        <v>207</v>
      </c>
      <c r="R39" s="246" t="s">
        <v>207</v>
      </c>
      <c r="S39" s="246">
        <v>0</v>
      </c>
      <c r="T39" s="246">
        <v>0</v>
      </c>
      <c r="U39" s="246" t="s">
        <v>207</v>
      </c>
      <c r="V39" s="246" t="s">
        <v>207</v>
      </c>
    </row>
    <row r="40" spans="1:23">
      <c r="A40" s="244" t="s">
        <v>298</v>
      </c>
      <c r="B40" s="245" t="s">
        <v>295</v>
      </c>
      <c r="C40" s="246">
        <v>837.44999999999982</v>
      </c>
      <c r="D40" s="246">
        <v>4236.1974249999985</v>
      </c>
      <c r="E40" s="246">
        <v>29.460000000000015</v>
      </c>
      <c r="F40" s="246">
        <v>186.90240500000007</v>
      </c>
      <c r="G40" s="246">
        <v>0.7300000000000002</v>
      </c>
      <c r="H40" s="246">
        <v>4.9867699999999999</v>
      </c>
      <c r="I40" s="246">
        <v>0.24000000000000002</v>
      </c>
      <c r="J40" s="246">
        <v>1.6322000000000001</v>
      </c>
      <c r="K40" s="246">
        <v>0</v>
      </c>
      <c r="L40" s="246">
        <v>0</v>
      </c>
      <c r="M40" s="246">
        <v>0</v>
      </c>
      <c r="N40" s="246">
        <v>0</v>
      </c>
      <c r="O40" s="246">
        <v>0</v>
      </c>
      <c r="P40" s="246">
        <v>0</v>
      </c>
      <c r="Q40" s="246" t="s">
        <v>207</v>
      </c>
      <c r="R40" s="246" t="s">
        <v>207</v>
      </c>
      <c r="S40" s="246">
        <v>0</v>
      </c>
      <c r="T40" s="246">
        <v>0</v>
      </c>
      <c r="U40" s="246" t="s">
        <v>207</v>
      </c>
      <c r="V40" s="246" t="s">
        <v>207</v>
      </c>
    </row>
    <row r="41" spans="1:23">
      <c r="A41" s="244" t="s">
        <v>300</v>
      </c>
      <c r="B41" s="245" t="s">
        <v>742</v>
      </c>
      <c r="C41" s="246">
        <v>0</v>
      </c>
      <c r="D41" s="246">
        <v>0</v>
      </c>
      <c r="E41" s="246">
        <v>0</v>
      </c>
      <c r="F41" s="246">
        <v>0</v>
      </c>
      <c r="G41" s="246">
        <v>0</v>
      </c>
      <c r="H41" s="246">
        <v>0</v>
      </c>
      <c r="I41" s="246">
        <v>0</v>
      </c>
      <c r="J41" s="246">
        <v>0</v>
      </c>
      <c r="K41" s="246">
        <v>0</v>
      </c>
      <c r="L41" s="246">
        <v>0</v>
      </c>
      <c r="M41" s="246">
        <v>0</v>
      </c>
      <c r="N41" s="246">
        <v>0</v>
      </c>
      <c r="O41" s="246">
        <v>0</v>
      </c>
      <c r="P41" s="246">
        <v>0</v>
      </c>
      <c r="Q41" s="246">
        <v>33.259999999999984</v>
      </c>
      <c r="R41" s="246">
        <v>178.66924000000003</v>
      </c>
      <c r="S41" s="246">
        <v>33.259999999999984</v>
      </c>
      <c r="T41" s="246">
        <v>178.66924000000003</v>
      </c>
      <c r="U41" s="246" t="s">
        <v>207</v>
      </c>
      <c r="V41" s="246" t="s">
        <v>207</v>
      </c>
    </row>
    <row r="42" spans="1:23">
      <c r="A42" s="244" t="s">
        <v>302</v>
      </c>
      <c r="B42" s="245" t="s">
        <v>297</v>
      </c>
      <c r="C42" s="246">
        <v>3.0000000000000001E-3</v>
      </c>
      <c r="D42" s="246">
        <v>5.0301999999999999E-2</v>
      </c>
      <c r="E42" s="246">
        <v>0</v>
      </c>
      <c r="F42" s="246">
        <v>0</v>
      </c>
      <c r="G42" s="246">
        <v>0</v>
      </c>
      <c r="H42" s="246">
        <v>0</v>
      </c>
      <c r="I42" s="246">
        <v>0</v>
      </c>
      <c r="J42" s="246">
        <v>0</v>
      </c>
      <c r="K42" s="246">
        <v>0</v>
      </c>
      <c r="L42" s="246">
        <v>0</v>
      </c>
      <c r="M42" s="246">
        <v>0</v>
      </c>
      <c r="N42" s="246">
        <v>0</v>
      </c>
      <c r="O42" s="246">
        <v>0</v>
      </c>
      <c r="P42" s="246">
        <v>0</v>
      </c>
      <c r="Q42" s="246" t="s">
        <v>207</v>
      </c>
      <c r="R42" s="246" t="s">
        <v>207</v>
      </c>
      <c r="S42" s="246">
        <v>0</v>
      </c>
      <c r="T42" s="246">
        <v>0</v>
      </c>
      <c r="U42" s="246" t="s">
        <v>207</v>
      </c>
      <c r="V42" s="246" t="s">
        <v>207</v>
      </c>
    </row>
    <row r="43" spans="1:23">
      <c r="A43" s="244" t="s">
        <v>304</v>
      </c>
      <c r="B43" s="245" t="s">
        <v>299</v>
      </c>
      <c r="C43" s="246">
        <v>0.29000000000000004</v>
      </c>
      <c r="D43" s="246">
        <v>0.6004250000000001</v>
      </c>
      <c r="E43" s="246">
        <v>0.02</v>
      </c>
      <c r="F43" s="246">
        <v>4.6690000000000002E-2</v>
      </c>
      <c r="G43" s="246">
        <v>0</v>
      </c>
      <c r="H43" s="246">
        <v>0</v>
      </c>
      <c r="I43" s="246">
        <v>0</v>
      </c>
      <c r="J43" s="246">
        <v>0</v>
      </c>
      <c r="K43" s="246">
        <v>0</v>
      </c>
      <c r="L43" s="246">
        <v>0</v>
      </c>
      <c r="M43" s="246">
        <v>0</v>
      </c>
      <c r="N43" s="246">
        <v>0</v>
      </c>
      <c r="O43" s="246">
        <v>0</v>
      </c>
      <c r="P43" s="246">
        <v>0</v>
      </c>
      <c r="Q43" s="246" t="s">
        <v>207</v>
      </c>
      <c r="R43" s="246" t="s">
        <v>207</v>
      </c>
      <c r="S43" s="246">
        <v>0</v>
      </c>
      <c r="T43" s="246">
        <v>0</v>
      </c>
      <c r="U43" s="246" t="s">
        <v>207</v>
      </c>
      <c r="V43" s="246" t="s">
        <v>207</v>
      </c>
    </row>
    <row r="44" spans="1:23">
      <c r="A44" s="244" t="s">
        <v>755</v>
      </c>
      <c r="B44" s="245" t="s">
        <v>301</v>
      </c>
      <c r="C44" s="246">
        <v>416.07000000000005</v>
      </c>
      <c r="D44" s="246">
        <v>1220.4447699999998</v>
      </c>
      <c r="E44" s="246">
        <v>2230.5400000000013</v>
      </c>
      <c r="F44" s="246">
        <v>6138.3298799999957</v>
      </c>
      <c r="G44" s="246">
        <v>3.9199999999999982</v>
      </c>
      <c r="H44" s="246">
        <v>11.081380000000003</v>
      </c>
      <c r="I44" s="246">
        <v>0</v>
      </c>
      <c r="J44" s="246">
        <v>0</v>
      </c>
      <c r="K44" s="246">
        <v>0</v>
      </c>
      <c r="L44" s="246">
        <v>0</v>
      </c>
      <c r="M44" s="246">
        <v>0</v>
      </c>
      <c r="N44" s="246">
        <v>0</v>
      </c>
      <c r="O44" s="246">
        <v>0</v>
      </c>
      <c r="P44" s="246">
        <v>0</v>
      </c>
      <c r="Q44" s="246" t="s">
        <v>207</v>
      </c>
      <c r="R44" s="246" t="s">
        <v>207</v>
      </c>
      <c r="S44" s="246">
        <v>0</v>
      </c>
      <c r="T44" s="246">
        <v>0</v>
      </c>
      <c r="U44" s="246" t="s">
        <v>207</v>
      </c>
      <c r="V44" s="246" t="s">
        <v>207</v>
      </c>
      <c r="W44" s="219"/>
    </row>
    <row r="45" spans="1:23">
      <c r="A45" s="244" t="s">
        <v>756</v>
      </c>
      <c r="B45" s="245" t="s">
        <v>303</v>
      </c>
      <c r="C45" s="246">
        <v>0.02</v>
      </c>
      <c r="D45" s="246">
        <v>0.25775999999999999</v>
      </c>
      <c r="E45" s="246">
        <v>0</v>
      </c>
      <c r="F45" s="246">
        <v>0</v>
      </c>
      <c r="G45" s="246">
        <v>0</v>
      </c>
      <c r="H45" s="246">
        <v>0</v>
      </c>
      <c r="I45" s="246">
        <v>0</v>
      </c>
      <c r="J45" s="246">
        <v>0</v>
      </c>
      <c r="K45" s="246">
        <v>0</v>
      </c>
      <c r="L45" s="246">
        <v>0</v>
      </c>
      <c r="M45" s="246">
        <v>0</v>
      </c>
      <c r="N45" s="246">
        <v>0</v>
      </c>
      <c r="O45" s="246">
        <v>0</v>
      </c>
      <c r="P45" s="246">
        <v>0</v>
      </c>
      <c r="Q45" s="246" t="s">
        <v>207</v>
      </c>
      <c r="R45" s="246" t="s">
        <v>207</v>
      </c>
      <c r="S45" s="246">
        <v>0</v>
      </c>
      <c r="T45" s="246">
        <v>0</v>
      </c>
      <c r="U45" s="246" t="s">
        <v>207</v>
      </c>
      <c r="V45" s="246" t="s">
        <v>207</v>
      </c>
      <c r="W45" s="219"/>
    </row>
    <row r="46" spans="1:23">
      <c r="A46" s="244" t="s">
        <v>757</v>
      </c>
      <c r="B46" s="245" t="s">
        <v>305</v>
      </c>
      <c r="C46" s="246">
        <v>7.9999999999999929</v>
      </c>
      <c r="D46" s="246">
        <v>0</v>
      </c>
      <c r="E46" s="246">
        <v>0</v>
      </c>
      <c r="F46" s="246">
        <v>0</v>
      </c>
      <c r="G46" s="246">
        <v>0</v>
      </c>
      <c r="H46" s="246">
        <v>0</v>
      </c>
      <c r="I46" s="246">
        <v>0</v>
      </c>
      <c r="J46" s="246">
        <v>0</v>
      </c>
      <c r="K46" s="246">
        <v>0</v>
      </c>
      <c r="L46" s="246">
        <v>0</v>
      </c>
      <c r="M46" s="246">
        <v>0</v>
      </c>
      <c r="N46" s="246">
        <v>0</v>
      </c>
      <c r="O46" s="246">
        <v>0</v>
      </c>
      <c r="P46" s="246">
        <v>0</v>
      </c>
      <c r="Q46" s="246" t="s">
        <v>207</v>
      </c>
      <c r="R46" s="246" t="s">
        <v>207</v>
      </c>
      <c r="S46" s="246">
        <v>0</v>
      </c>
      <c r="T46" s="246">
        <v>0</v>
      </c>
      <c r="U46" s="246">
        <v>0</v>
      </c>
      <c r="V46" s="246">
        <v>0</v>
      </c>
    </row>
    <row r="47" spans="1:23">
      <c r="A47" s="244"/>
      <c r="B47" s="242" t="s">
        <v>306</v>
      </c>
      <c r="C47" s="248">
        <v>27241.203360000014</v>
      </c>
      <c r="D47" s="248">
        <v>114151.99786819999</v>
      </c>
      <c r="E47" s="248">
        <v>32465.167399999991</v>
      </c>
      <c r="F47" s="248">
        <v>197781.18406100001</v>
      </c>
      <c r="G47" s="248">
        <v>32925.967609999992</v>
      </c>
      <c r="H47" s="248">
        <v>270295.41515780013</v>
      </c>
      <c r="I47" s="248">
        <v>20878.051940000001</v>
      </c>
      <c r="J47" s="248">
        <v>171391.36705559996</v>
      </c>
      <c r="K47" s="248">
        <v>13503.88283</v>
      </c>
      <c r="L47" s="248">
        <v>110267.67023240005</v>
      </c>
      <c r="M47" s="248">
        <f>SUM(M23:M46)</f>
        <v>13961.884399999995</v>
      </c>
      <c r="N47" s="248">
        <f>SUM(N23:N46)</f>
        <v>121699.25413659999</v>
      </c>
      <c r="O47" s="248">
        <f>SUM(O23:O46)</f>
        <v>15947.237979999998</v>
      </c>
      <c r="P47" s="248">
        <f t="shared" ref="P47:V47" si="3">SUM(P23:P46)</f>
        <v>139312.46434179996</v>
      </c>
      <c r="Q47" s="248">
        <f>SUM(Q23:Q46)</f>
        <v>11648.450269999998</v>
      </c>
      <c r="R47" s="248">
        <f t="shared" ref="R47:T47" si="4">SUM(R23:R46)</f>
        <v>114082.33747699999</v>
      </c>
      <c r="S47" s="248">
        <f t="shared" si="4"/>
        <v>8583.3106500000013</v>
      </c>
      <c r="T47" s="248">
        <f t="shared" si="4"/>
        <v>81989.089310400042</v>
      </c>
      <c r="U47" s="248">
        <f t="shared" si="3"/>
        <v>7090.072229999997</v>
      </c>
      <c r="V47" s="248">
        <f t="shared" si="3"/>
        <v>75041.559776999988</v>
      </c>
    </row>
    <row r="48" spans="1:23">
      <c r="A48" s="241" t="s">
        <v>307</v>
      </c>
      <c r="B48" s="242" t="s">
        <v>202</v>
      </c>
      <c r="C48" s="243"/>
      <c r="D48" s="243"/>
      <c r="E48" s="243"/>
      <c r="F48" s="243"/>
      <c r="G48" s="243"/>
      <c r="H48" s="243"/>
      <c r="I48" s="249"/>
      <c r="J48" s="249"/>
      <c r="K48" s="249"/>
      <c r="L48" s="249"/>
      <c r="M48" s="249"/>
      <c r="N48" s="249"/>
      <c r="O48" s="249"/>
      <c r="P48" s="249"/>
      <c r="Q48" s="249"/>
      <c r="R48" s="249"/>
      <c r="S48" s="249"/>
      <c r="T48" s="249"/>
      <c r="U48" s="249"/>
      <c r="V48" s="249"/>
    </row>
    <row r="49" spans="1:22">
      <c r="A49" s="244" t="s">
        <v>248</v>
      </c>
      <c r="B49" s="245" t="s">
        <v>308</v>
      </c>
      <c r="C49" s="249">
        <v>0</v>
      </c>
      <c r="D49" s="249">
        <v>0</v>
      </c>
      <c r="E49" s="243">
        <v>1.8205128205128207</v>
      </c>
      <c r="F49" s="243">
        <v>8.1522199999999998</v>
      </c>
      <c r="G49" s="249">
        <v>0</v>
      </c>
      <c r="H49" s="249">
        <v>0</v>
      </c>
      <c r="I49" s="249">
        <v>0</v>
      </c>
      <c r="J49" s="249">
        <v>0</v>
      </c>
      <c r="K49" s="249">
        <v>0</v>
      </c>
      <c r="L49" s="249">
        <v>0</v>
      </c>
      <c r="M49" s="249">
        <v>0</v>
      </c>
      <c r="N49" s="249">
        <v>0</v>
      </c>
      <c r="O49" s="249">
        <v>0</v>
      </c>
      <c r="P49" s="249">
        <v>0</v>
      </c>
      <c r="Q49" s="249" t="s">
        <v>207</v>
      </c>
      <c r="R49" s="249" t="s">
        <v>207</v>
      </c>
      <c r="S49" s="249">
        <v>0</v>
      </c>
      <c r="T49" s="249">
        <v>0</v>
      </c>
      <c r="U49" s="249" t="s">
        <v>207</v>
      </c>
      <c r="V49" s="249" t="s">
        <v>207</v>
      </c>
    </row>
    <row r="50" spans="1:22" ht="24">
      <c r="A50" s="244" t="s">
        <v>250</v>
      </c>
      <c r="B50" s="245" t="s">
        <v>309</v>
      </c>
      <c r="C50" s="250">
        <v>0</v>
      </c>
      <c r="D50" s="250">
        <v>0</v>
      </c>
      <c r="E50" s="250">
        <v>0</v>
      </c>
      <c r="F50" s="250">
        <v>0</v>
      </c>
      <c r="G50" s="251">
        <v>0.8</v>
      </c>
      <c r="H50" s="251">
        <v>3.789E-2</v>
      </c>
      <c r="I50" s="250">
        <v>0</v>
      </c>
      <c r="J50" s="250">
        <v>0</v>
      </c>
      <c r="K50" s="250">
        <v>0</v>
      </c>
      <c r="L50" s="250">
        <v>0</v>
      </c>
      <c r="M50" s="250">
        <v>0</v>
      </c>
      <c r="N50" s="250">
        <v>0</v>
      </c>
      <c r="O50" s="250">
        <v>0</v>
      </c>
      <c r="P50" s="250">
        <v>0</v>
      </c>
      <c r="Q50" s="250" t="s">
        <v>207</v>
      </c>
      <c r="R50" s="250" t="s">
        <v>207</v>
      </c>
      <c r="S50" s="250">
        <v>0</v>
      </c>
      <c r="T50" s="250">
        <v>0</v>
      </c>
      <c r="U50" s="250" t="s">
        <v>207</v>
      </c>
      <c r="V50" s="250" t="s">
        <v>207</v>
      </c>
    </row>
    <row r="51" spans="1:22">
      <c r="A51" s="244" t="s">
        <v>252</v>
      </c>
      <c r="B51" s="245" t="s">
        <v>310</v>
      </c>
      <c r="C51" s="246">
        <v>631860.42291950888</v>
      </c>
      <c r="D51" s="246">
        <v>1764264.8758500002</v>
      </c>
      <c r="E51" s="246">
        <v>730396.79399727192</v>
      </c>
      <c r="F51" s="246">
        <v>2464962.7125700014</v>
      </c>
      <c r="G51" s="246">
        <v>816375.85266029951</v>
      </c>
      <c r="H51" s="246">
        <v>2990694.8171700016</v>
      </c>
      <c r="I51" s="246">
        <v>421353.95634379296</v>
      </c>
      <c r="J51" s="246">
        <v>1795204.8091799992</v>
      </c>
      <c r="K51" s="246">
        <v>404555.54843110533</v>
      </c>
      <c r="L51" s="246">
        <v>1262645.6018620001</v>
      </c>
      <c r="M51" s="225">
        <v>807702.39506775583</v>
      </c>
      <c r="N51" s="225">
        <v>1681100.9667189997</v>
      </c>
      <c r="O51" s="246">
        <v>674224.55275033519</v>
      </c>
      <c r="P51" s="246">
        <v>1566348.4962099998</v>
      </c>
      <c r="Q51" s="246">
        <v>574028.90463992697</v>
      </c>
      <c r="R51" s="246">
        <v>1445902.1065070005</v>
      </c>
      <c r="S51" s="246">
        <v>430951.36368399265</v>
      </c>
      <c r="T51" s="246">
        <v>1021985.6442770002</v>
      </c>
      <c r="U51" s="246">
        <v>452058.69550437341</v>
      </c>
      <c r="V51" s="246">
        <v>1480137.3419019992</v>
      </c>
    </row>
    <row r="52" spans="1:22">
      <c r="A52" s="244" t="s">
        <v>259</v>
      </c>
      <c r="B52" s="245" t="s">
        <v>311</v>
      </c>
      <c r="C52" s="246">
        <v>4.7337278106508869</v>
      </c>
      <c r="D52" s="246">
        <v>15.810879</v>
      </c>
      <c r="E52" s="246">
        <v>0.16568047337278111</v>
      </c>
      <c r="F52" s="246">
        <v>0.78865499999999999</v>
      </c>
      <c r="G52" s="246">
        <v>0.23668639053254442</v>
      </c>
      <c r="H52" s="246">
        <v>1.2366900000000001</v>
      </c>
      <c r="I52" s="246">
        <v>0</v>
      </c>
      <c r="J52" s="246">
        <v>0</v>
      </c>
      <c r="K52" s="246">
        <v>0</v>
      </c>
      <c r="L52" s="246">
        <v>0</v>
      </c>
      <c r="M52" s="246">
        <v>0</v>
      </c>
      <c r="N52" s="246">
        <v>0</v>
      </c>
      <c r="O52" s="246">
        <v>0</v>
      </c>
      <c r="P52" s="246">
        <v>0</v>
      </c>
      <c r="Q52" s="246" t="s">
        <v>207</v>
      </c>
      <c r="R52" s="246" t="s">
        <v>207</v>
      </c>
      <c r="S52" s="246">
        <v>0</v>
      </c>
      <c r="T52" s="246">
        <v>0</v>
      </c>
      <c r="U52" s="246" t="s">
        <v>207</v>
      </c>
      <c r="V52" s="246" t="s">
        <v>207</v>
      </c>
    </row>
    <row r="53" spans="1:22">
      <c r="A53" s="244" t="s">
        <v>261</v>
      </c>
      <c r="B53" s="245" t="s">
        <v>312</v>
      </c>
      <c r="C53" s="246">
        <v>4.3066666666666658</v>
      </c>
      <c r="D53" s="246">
        <v>13.231826999999999</v>
      </c>
      <c r="E53" s="246">
        <v>0.13333333333333333</v>
      </c>
      <c r="F53" s="246">
        <v>0.56538300000000008</v>
      </c>
      <c r="G53" s="246">
        <v>0</v>
      </c>
      <c r="H53" s="246">
        <v>0</v>
      </c>
      <c r="I53" s="246">
        <v>0</v>
      </c>
      <c r="J53" s="246">
        <v>0</v>
      </c>
      <c r="K53" s="246">
        <v>0</v>
      </c>
      <c r="L53" s="246">
        <v>0</v>
      </c>
      <c r="M53" s="246">
        <v>0</v>
      </c>
      <c r="N53" s="246">
        <v>0</v>
      </c>
      <c r="O53" s="246">
        <v>0</v>
      </c>
      <c r="P53" s="246">
        <v>0</v>
      </c>
      <c r="Q53" s="246" t="s">
        <v>207</v>
      </c>
      <c r="R53" s="246" t="s">
        <v>207</v>
      </c>
      <c r="S53" s="246">
        <v>0</v>
      </c>
      <c r="T53" s="246">
        <v>0</v>
      </c>
      <c r="U53" s="246" t="s">
        <v>207</v>
      </c>
      <c r="V53" s="246" t="s">
        <v>207</v>
      </c>
    </row>
    <row r="54" spans="1:22" s="252" customFormat="1">
      <c r="A54" s="244" t="s">
        <v>263</v>
      </c>
      <c r="B54" s="245" t="s">
        <v>853</v>
      </c>
      <c r="C54" s="246">
        <v>14820.385</v>
      </c>
      <c r="D54" s="246">
        <v>284930.52387450001</v>
      </c>
      <c r="E54" s="246">
        <v>16235.34375</v>
      </c>
      <c r="F54" s="246">
        <v>260916.04371249999</v>
      </c>
      <c r="G54" s="246">
        <v>39190.5</v>
      </c>
      <c r="H54" s="246">
        <v>672892.89392500056</v>
      </c>
      <c r="I54" s="246">
        <v>26082.271250000002</v>
      </c>
      <c r="J54" s="246">
        <v>655322.01260000037</v>
      </c>
      <c r="K54" s="246">
        <v>16735.23</v>
      </c>
      <c r="L54" s="246">
        <v>383153.76213749999</v>
      </c>
      <c r="M54" s="225">
        <v>16309.901250000001</v>
      </c>
      <c r="N54" s="225">
        <v>256243.75698749992</v>
      </c>
      <c r="O54" s="246">
        <v>19157.028750000001</v>
      </c>
      <c r="P54" s="246">
        <v>365842.40527499991</v>
      </c>
      <c r="Q54" s="246">
        <v>18066.12</v>
      </c>
      <c r="R54" s="246">
        <v>346776.21427499998</v>
      </c>
      <c r="S54" s="225">
        <v>12136.278749999999</v>
      </c>
      <c r="T54" s="225">
        <v>235664.33979999996</v>
      </c>
      <c r="U54" s="225">
        <v>11377.99</v>
      </c>
      <c r="V54" s="225">
        <v>276020.91709999996</v>
      </c>
    </row>
    <row r="55" spans="1:22">
      <c r="A55" s="244" t="s">
        <v>265</v>
      </c>
      <c r="B55" s="245" t="s">
        <v>313</v>
      </c>
      <c r="C55" s="246">
        <v>0</v>
      </c>
      <c r="D55" s="246">
        <v>0</v>
      </c>
      <c r="E55" s="246">
        <v>2.2000000000000002</v>
      </c>
      <c r="F55" s="246">
        <v>1.2268299999999999</v>
      </c>
      <c r="G55" s="246">
        <v>1</v>
      </c>
      <c r="H55" s="246">
        <v>0.50290000000000001</v>
      </c>
      <c r="I55" s="246">
        <v>0</v>
      </c>
      <c r="J55" s="246">
        <v>0</v>
      </c>
      <c r="K55" s="246">
        <v>0</v>
      </c>
      <c r="L55" s="246">
        <v>0</v>
      </c>
      <c r="M55" s="246">
        <v>0</v>
      </c>
      <c r="N55" s="246">
        <v>0</v>
      </c>
      <c r="O55" s="246">
        <v>0</v>
      </c>
      <c r="P55" s="246">
        <v>0</v>
      </c>
      <c r="Q55" s="246" t="s">
        <v>207</v>
      </c>
      <c r="R55" s="246" t="s">
        <v>207</v>
      </c>
      <c r="S55" s="246">
        <v>0</v>
      </c>
      <c r="T55" s="246">
        <v>0</v>
      </c>
      <c r="U55" s="246" t="s">
        <v>207</v>
      </c>
      <c r="V55" s="246" t="s">
        <v>207</v>
      </c>
    </row>
    <row r="56" spans="1:22">
      <c r="A56" s="241"/>
      <c r="B56" s="242" t="s">
        <v>314</v>
      </c>
      <c r="C56" s="248">
        <v>631869.4633139862</v>
      </c>
      <c r="D56" s="248">
        <v>2049224.4424304999</v>
      </c>
      <c r="E56" s="248">
        <v>730401.113523899</v>
      </c>
      <c r="F56" s="248">
        <v>2725889.4893705011</v>
      </c>
      <c r="G56" s="248">
        <v>816377.08934668999</v>
      </c>
      <c r="H56" s="248">
        <v>3663589.4885750022</v>
      </c>
      <c r="I56" s="248">
        <v>421353.95634379296</v>
      </c>
      <c r="J56" s="248">
        <v>2450526.8217799994</v>
      </c>
      <c r="K56" s="248">
        <v>404555.54843110533</v>
      </c>
      <c r="L56" s="248">
        <v>1645799.3639994999</v>
      </c>
      <c r="M56" s="248">
        <f>SUM(M49:M55)</f>
        <v>824012.29631775583</v>
      </c>
      <c r="N56" s="248">
        <f>SUM(N49:N55)</f>
        <v>1937344.7237064997</v>
      </c>
      <c r="O56" s="248">
        <v>674224.55275033519</v>
      </c>
      <c r="P56" s="248">
        <f t="shared" ref="P56:V56" si="5">SUM(P51:P55)</f>
        <v>1932190.9014849998</v>
      </c>
      <c r="Q56" s="248">
        <v>574028.90463992697</v>
      </c>
      <c r="R56" s="248">
        <f t="shared" ref="R56" si="6">SUM(R51:R55)</f>
        <v>1792678.3207820004</v>
      </c>
      <c r="S56" s="248">
        <v>430951.36368399265</v>
      </c>
      <c r="T56" s="248">
        <f t="shared" ref="T56" si="7">SUM(T51:T55)</f>
        <v>1257649.9840770001</v>
      </c>
      <c r="U56" s="248">
        <v>452058.69550437341</v>
      </c>
      <c r="V56" s="248">
        <f t="shared" si="5"/>
        <v>1756158.2590019992</v>
      </c>
    </row>
    <row r="57" spans="1:22" ht="12.75" customHeight="1">
      <c r="A57" s="1323" t="s">
        <v>832</v>
      </c>
      <c r="B57" s="1324"/>
      <c r="C57" s="1324"/>
      <c r="D57" s="1324"/>
      <c r="E57" s="1324"/>
      <c r="F57" s="1324"/>
      <c r="G57" s="1324"/>
      <c r="H57" s="1324"/>
      <c r="I57" s="1324"/>
      <c r="J57" s="1324"/>
      <c r="K57" s="1324"/>
      <c r="L57" s="1324"/>
      <c r="M57" s="1324"/>
      <c r="N57" s="1324"/>
      <c r="O57" s="1324"/>
      <c r="P57" s="1324"/>
      <c r="Q57" s="1324"/>
      <c r="R57" s="1324"/>
      <c r="S57" s="1324"/>
      <c r="T57" s="1324"/>
      <c r="U57" s="1324"/>
      <c r="V57" s="1325"/>
    </row>
    <row r="58" spans="1:22">
      <c r="A58" s="241" t="s">
        <v>315</v>
      </c>
      <c r="B58" s="242" t="s">
        <v>201</v>
      </c>
      <c r="C58" s="250" t="s">
        <v>85</v>
      </c>
      <c r="D58" s="250" t="s">
        <v>85</v>
      </c>
      <c r="E58" s="250" t="s">
        <v>85</v>
      </c>
      <c r="F58" s="250" t="s">
        <v>85</v>
      </c>
      <c r="G58" s="250" t="s">
        <v>85</v>
      </c>
      <c r="H58" s="250" t="s">
        <v>85</v>
      </c>
      <c r="I58" s="250" t="s">
        <v>85</v>
      </c>
      <c r="J58" s="250" t="s">
        <v>85</v>
      </c>
      <c r="K58" s="250" t="s">
        <v>85</v>
      </c>
      <c r="L58" s="250" t="s">
        <v>85</v>
      </c>
      <c r="M58" s="250" t="s">
        <v>85</v>
      </c>
      <c r="N58" s="250" t="s">
        <v>85</v>
      </c>
      <c r="O58" s="250" t="s">
        <v>85</v>
      </c>
      <c r="P58" s="250" t="s">
        <v>85</v>
      </c>
      <c r="Q58" s="640"/>
      <c r="R58" s="640"/>
      <c r="S58" s="640"/>
      <c r="T58" s="640"/>
      <c r="U58" s="640"/>
      <c r="V58" s="640"/>
    </row>
    <row r="59" spans="1:22">
      <c r="A59" s="241" t="s">
        <v>248</v>
      </c>
      <c r="B59" s="242" t="s">
        <v>249</v>
      </c>
      <c r="C59" s="250" t="s">
        <v>85</v>
      </c>
      <c r="D59" s="250" t="s">
        <v>85</v>
      </c>
      <c r="E59" s="250" t="s">
        <v>85</v>
      </c>
      <c r="F59" s="250" t="s">
        <v>85</v>
      </c>
      <c r="G59" s="250" t="s">
        <v>85</v>
      </c>
      <c r="H59" s="250" t="s">
        <v>85</v>
      </c>
      <c r="I59" s="250" t="s">
        <v>85</v>
      </c>
      <c r="J59" s="250" t="s">
        <v>85</v>
      </c>
      <c r="K59" s="250" t="s">
        <v>85</v>
      </c>
      <c r="L59" s="250" t="s">
        <v>85</v>
      </c>
      <c r="M59" s="250" t="s">
        <v>85</v>
      </c>
      <c r="N59" s="250" t="s">
        <v>85</v>
      </c>
      <c r="O59" s="250" t="s">
        <v>85</v>
      </c>
      <c r="P59" s="250" t="s">
        <v>85</v>
      </c>
      <c r="Q59" s="640">
        <v>3.4751999999999998E-2</v>
      </c>
      <c r="R59" s="640">
        <v>10353.924895</v>
      </c>
      <c r="S59" s="640">
        <v>25</v>
      </c>
      <c r="T59" s="640">
        <v>7439</v>
      </c>
      <c r="U59" s="640">
        <v>0.36298099999999972</v>
      </c>
      <c r="V59" s="773">
        <v>112451.710465</v>
      </c>
    </row>
    <row r="60" spans="1:22">
      <c r="A60" s="241" t="s">
        <v>250</v>
      </c>
      <c r="B60" s="242" t="s">
        <v>253</v>
      </c>
      <c r="C60" s="250" t="s">
        <v>85</v>
      </c>
      <c r="D60" s="250" t="s">
        <v>85</v>
      </c>
      <c r="E60" s="250" t="s">
        <v>85</v>
      </c>
      <c r="F60" s="250" t="s">
        <v>85</v>
      </c>
      <c r="G60" s="250" t="s">
        <v>85</v>
      </c>
      <c r="H60" s="250" t="s">
        <v>85</v>
      </c>
      <c r="I60" s="250" t="s">
        <v>85</v>
      </c>
      <c r="J60" s="250" t="s">
        <v>85</v>
      </c>
      <c r="K60" s="250" t="s">
        <v>85</v>
      </c>
      <c r="L60" s="250" t="s">
        <v>85</v>
      </c>
      <c r="M60" s="250" t="s">
        <v>85</v>
      </c>
      <c r="N60" s="250" t="s">
        <v>85</v>
      </c>
      <c r="O60" s="250" t="s">
        <v>85</v>
      </c>
      <c r="P60" s="250" t="s">
        <v>85</v>
      </c>
      <c r="Q60" s="640" t="s">
        <v>207</v>
      </c>
      <c r="R60" s="640" t="s">
        <v>207</v>
      </c>
      <c r="S60" s="640" t="s">
        <v>207</v>
      </c>
      <c r="T60" s="640" t="s">
        <v>207</v>
      </c>
      <c r="U60" s="640">
        <v>1.26441</v>
      </c>
      <c r="V60" s="773">
        <v>4955.0611829999998</v>
      </c>
    </row>
    <row r="61" spans="1:22">
      <c r="A61" s="241"/>
      <c r="B61" s="242" t="s">
        <v>854</v>
      </c>
      <c r="C61" s="250" t="s">
        <v>85</v>
      </c>
      <c r="D61" s="250" t="s">
        <v>85</v>
      </c>
      <c r="E61" s="250" t="s">
        <v>85</v>
      </c>
      <c r="F61" s="250" t="s">
        <v>85</v>
      </c>
      <c r="G61" s="250" t="s">
        <v>85</v>
      </c>
      <c r="H61" s="250" t="s">
        <v>85</v>
      </c>
      <c r="I61" s="250" t="s">
        <v>85</v>
      </c>
      <c r="J61" s="250" t="s">
        <v>85</v>
      </c>
      <c r="K61" s="250" t="s">
        <v>85</v>
      </c>
      <c r="L61" s="250" t="s">
        <v>85</v>
      </c>
      <c r="M61" s="250" t="s">
        <v>85</v>
      </c>
      <c r="N61" s="250" t="s">
        <v>85</v>
      </c>
      <c r="O61" s="250" t="s">
        <v>85</v>
      </c>
      <c r="P61" s="250" t="s">
        <v>85</v>
      </c>
      <c r="Q61" s="640">
        <v>3.4751999999999998E-2</v>
      </c>
      <c r="R61" s="640">
        <v>10353.924895</v>
      </c>
      <c r="S61" s="640" t="s">
        <v>207</v>
      </c>
      <c r="T61" s="640" t="s">
        <v>207</v>
      </c>
      <c r="U61" s="640">
        <v>1.6273909999999998</v>
      </c>
      <c r="V61" s="773">
        <v>117406.77164799999</v>
      </c>
    </row>
    <row r="62" spans="1:22" ht="25.5">
      <c r="A62" s="774" t="s">
        <v>316</v>
      </c>
      <c r="B62" s="775" t="s">
        <v>200</v>
      </c>
      <c r="C62" s="250" t="s">
        <v>85</v>
      </c>
      <c r="D62" s="250" t="s">
        <v>85</v>
      </c>
      <c r="E62" s="250" t="s">
        <v>85</v>
      </c>
      <c r="F62" s="250" t="s">
        <v>85</v>
      </c>
      <c r="G62" s="250" t="s">
        <v>85</v>
      </c>
      <c r="H62" s="250" t="s">
        <v>85</v>
      </c>
      <c r="I62" s="250" t="s">
        <v>85</v>
      </c>
      <c r="J62" s="250" t="s">
        <v>85</v>
      </c>
      <c r="K62" s="250" t="s">
        <v>85</v>
      </c>
      <c r="L62" s="250" t="s">
        <v>85</v>
      </c>
      <c r="M62" s="250" t="s">
        <v>85</v>
      </c>
      <c r="N62" s="250" t="s">
        <v>85</v>
      </c>
      <c r="O62" s="250" t="s">
        <v>85</v>
      </c>
      <c r="P62" s="250" t="s">
        <v>85</v>
      </c>
      <c r="Q62" s="250" t="s">
        <v>85</v>
      </c>
      <c r="R62" s="250" t="s">
        <v>85</v>
      </c>
      <c r="S62" s="250" t="s">
        <v>85</v>
      </c>
      <c r="T62" s="250" t="s">
        <v>85</v>
      </c>
      <c r="U62" s="250" t="s">
        <v>85</v>
      </c>
      <c r="V62" s="250" t="s">
        <v>85</v>
      </c>
    </row>
    <row r="63" spans="1:22">
      <c r="A63" s="241" t="s">
        <v>248</v>
      </c>
      <c r="B63" s="242" t="s">
        <v>257</v>
      </c>
      <c r="C63" s="250" t="s">
        <v>85</v>
      </c>
      <c r="D63" s="250" t="s">
        <v>85</v>
      </c>
      <c r="E63" s="250" t="s">
        <v>85</v>
      </c>
      <c r="F63" s="250" t="s">
        <v>85</v>
      </c>
      <c r="G63" s="250" t="s">
        <v>85</v>
      </c>
      <c r="H63" s="250" t="s">
        <v>85</v>
      </c>
      <c r="I63" s="250" t="s">
        <v>85</v>
      </c>
      <c r="J63" s="250" t="s">
        <v>85</v>
      </c>
      <c r="K63" s="250" t="s">
        <v>85</v>
      </c>
      <c r="L63" s="250" t="s">
        <v>85</v>
      </c>
      <c r="M63" s="250" t="s">
        <v>85</v>
      </c>
      <c r="N63" s="250" t="s">
        <v>85</v>
      </c>
      <c r="O63" s="250" t="s">
        <v>85</v>
      </c>
      <c r="P63" s="250" t="s">
        <v>85</v>
      </c>
      <c r="Q63" s="640" t="s">
        <v>207</v>
      </c>
      <c r="R63" s="640" t="s">
        <v>207</v>
      </c>
      <c r="S63" s="250" t="s">
        <v>85</v>
      </c>
      <c r="T63" s="250" t="s">
        <v>85</v>
      </c>
      <c r="U63" s="640">
        <v>81.281999999999982</v>
      </c>
      <c r="V63" s="640">
        <v>3686.1033910000015</v>
      </c>
    </row>
    <row r="64" spans="1:22">
      <c r="A64" s="241" t="s">
        <v>250</v>
      </c>
      <c r="B64" s="242" t="s">
        <v>268</v>
      </c>
      <c r="C64" s="250" t="s">
        <v>85</v>
      </c>
      <c r="D64" s="250" t="s">
        <v>85</v>
      </c>
      <c r="E64" s="250" t="s">
        <v>85</v>
      </c>
      <c r="F64" s="250" t="s">
        <v>85</v>
      </c>
      <c r="G64" s="250" t="s">
        <v>85</v>
      </c>
      <c r="H64" s="250" t="s">
        <v>85</v>
      </c>
      <c r="I64" s="250" t="s">
        <v>85</v>
      </c>
      <c r="J64" s="250" t="s">
        <v>85</v>
      </c>
      <c r="K64" s="250" t="s">
        <v>85</v>
      </c>
      <c r="L64" s="250" t="s">
        <v>85</v>
      </c>
      <c r="M64" s="250" t="s">
        <v>85</v>
      </c>
      <c r="N64" s="250" t="s">
        <v>85</v>
      </c>
      <c r="O64" s="250" t="s">
        <v>85</v>
      </c>
      <c r="P64" s="250" t="s">
        <v>85</v>
      </c>
      <c r="Q64" s="640" t="s">
        <v>207</v>
      </c>
      <c r="R64" s="640" t="s">
        <v>207</v>
      </c>
      <c r="S64" s="250" t="s">
        <v>85</v>
      </c>
      <c r="T64" s="250" t="s">
        <v>85</v>
      </c>
      <c r="U64" s="640">
        <v>52.199999999999989</v>
      </c>
      <c r="V64" s="640">
        <v>1001.7606549999999</v>
      </c>
    </row>
    <row r="65" spans="1:22">
      <c r="A65" s="241"/>
      <c r="B65" s="242" t="s">
        <v>855</v>
      </c>
      <c r="C65" s="250" t="s">
        <v>85</v>
      </c>
      <c r="D65" s="250" t="s">
        <v>85</v>
      </c>
      <c r="E65" s="250" t="s">
        <v>85</v>
      </c>
      <c r="F65" s="250" t="s">
        <v>85</v>
      </c>
      <c r="G65" s="250" t="s">
        <v>85</v>
      </c>
      <c r="H65" s="250" t="s">
        <v>85</v>
      </c>
      <c r="I65" s="250" t="s">
        <v>85</v>
      </c>
      <c r="J65" s="250" t="s">
        <v>85</v>
      </c>
      <c r="K65" s="250" t="s">
        <v>85</v>
      </c>
      <c r="L65" s="250" t="s">
        <v>85</v>
      </c>
      <c r="M65" s="250" t="s">
        <v>85</v>
      </c>
      <c r="N65" s="250" t="s">
        <v>85</v>
      </c>
      <c r="O65" s="250" t="s">
        <v>85</v>
      </c>
      <c r="P65" s="250" t="s">
        <v>85</v>
      </c>
      <c r="Q65" s="640" t="s">
        <v>207</v>
      </c>
      <c r="R65" s="640" t="s">
        <v>207</v>
      </c>
      <c r="S65" s="250" t="s">
        <v>85</v>
      </c>
      <c r="T65" s="250" t="s">
        <v>85</v>
      </c>
      <c r="U65" s="640">
        <v>133.48199999999997</v>
      </c>
      <c r="V65" s="640">
        <v>4687.8640460000015</v>
      </c>
    </row>
    <row r="66" spans="1:22">
      <c r="A66" s="241" t="s">
        <v>753</v>
      </c>
      <c r="B66" s="242" t="s">
        <v>202</v>
      </c>
      <c r="C66" s="250" t="s">
        <v>85</v>
      </c>
      <c r="D66" s="250" t="s">
        <v>85</v>
      </c>
      <c r="E66" s="250" t="s">
        <v>85</v>
      </c>
      <c r="F66" s="250" t="s">
        <v>85</v>
      </c>
      <c r="G66" s="250" t="s">
        <v>85</v>
      </c>
      <c r="H66" s="250" t="s">
        <v>85</v>
      </c>
      <c r="I66" s="250" t="s">
        <v>85</v>
      </c>
      <c r="J66" s="250" t="s">
        <v>85</v>
      </c>
      <c r="K66" s="250" t="s">
        <v>85</v>
      </c>
      <c r="L66" s="250" t="s">
        <v>85</v>
      </c>
      <c r="M66" s="250" t="s">
        <v>85</v>
      </c>
      <c r="N66" s="250" t="s">
        <v>85</v>
      </c>
      <c r="O66" s="250" t="s">
        <v>85</v>
      </c>
      <c r="P66" s="250" t="s">
        <v>85</v>
      </c>
      <c r="Q66" s="250" t="s">
        <v>85</v>
      </c>
      <c r="R66" s="250" t="s">
        <v>85</v>
      </c>
      <c r="S66" s="250" t="s">
        <v>85</v>
      </c>
      <c r="T66" s="250" t="s">
        <v>85</v>
      </c>
      <c r="U66" s="250" t="s">
        <v>85</v>
      </c>
      <c r="V66" s="250" t="s">
        <v>85</v>
      </c>
    </row>
    <row r="67" spans="1:22">
      <c r="A67" s="241"/>
      <c r="B67" s="242" t="s">
        <v>310</v>
      </c>
      <c r="C67" s="250" t="s">
        <v>85</v>
      </c>
      <c r="D67" s="250" t="s">
        <v>85</v>
      </c>
      <c r="E67" s="250" t="s">
        <v>85</v>
      </c>
      <c r="F67" s="250" t="s">
        <v>85</v>
      </c>
      <c r="G67" s="250" t="s">
        <v>85</v>
      </c>
      <c r="H67" s="250" t="s">
        <v>85</v>
      </c>
      <c r="I67" s="250" t="s">
        <v>85</v>
      </c>
      <c r="J67" s="250" t="s">
        <v>85</v>
      </c>
      <c r="K67" s="250" t="s">
        <v>85</v>
      </c>
      <c r="L67" s="250" t="s">
        <v>85</v>
      </c>
      <c r="M67" s="250" t="s">
        <v>85</v>
      </c>
      <c r="N67" s="250" t="s">
        <v>85</v>
      </c>
      <c r="O67" s="250" t="s">
        <v>85</v>
      </c>
      <c r="P67" s="250" t="s">
        <v>85</v>
      </c>
      <c r="Q67" s="640" t="s">
        <v>207</v>
      </c>
      <c r="R67" s="640" t="s">
        <v>207</v>
      </c>
      <c r="S67" s="250" t="s">
        <v>85</v>
      </c>
      <c r="T67" s="250" t="s">
        <v>85</v>
      </c>
      <c r="U67" s="640">
        <v>7902.3466357299994</v>
      </c>
      <c r="V67" s="640">
        <v>26434.821603000008</v>
      </c>
    </row>
    <row r="68" spans="1:22">
      <c r="A68" s="241"/>
      <c r="B68" s="242" t="s">
        <v>856</v>
      </c>
      <c r="C68" s="250" t="s">
        <v>85</v>
      </c>
      <c r="D68" s="250" t="s">
        <v>85</v>
      </c>
      <c r="E68" s="250" t="s">
        <v>85</v>
      </c>
      <c r="F68" s="250" t="s">
        <v>85</v>
      </c>
      <c r="G68" s="250" t="s">
        <v>85</v>
      </c>
      <c r="H68" s="250" t="s">
        <v>85</v>
      </c>
      <c r="I68" s="250" t="s">
        <v>85</v>
      </c>
      <c r="J68" s="250" t="s">
        <v>85</v>
      </c>
      <c r="K68" s="250" t="s">
        <v>85</v>
      </c>
      <c r="L68" s="250" t="s">
        <v>85</v>
      </c>
      <c r="M68" s="250" t="s">
        <v>85</v>
      </c>
      <c r="N68" s="250" t="s">
        <v>85</v>
      </c>
      <c r="O68" s="250" t="s">
        <v>85</v>
      </c>
      <c r="P68" s="250" t="s">
        <v>85</v>
      </c>
      <c r="Q68" s="250" t="s">
        <v>207</v>
      </c>
      <c r="R68" s="250" t="s">
        <v>207</v>
      </c>
      <c r="S68" s="250" t="s">
        <v>85</v>
      </c>
      <c r="T68" s="250" t="s">
        <v>85</v>
      </c>
      <c r="U68" s="250">
        <v>7902.3466357299994</v>
      </c>
      <c r="V68" s="250">
        <v>26434.821603000008</v>
      </c>
    </row>
    <row r="69" spans="1:22">
      <c r="A69" s="1322" t="s">
        <v>754</v>
      </c>
      <c r="B69" s="1322"/>
      <c r="C69" s="248" t="s">
        <v>85</v>
      </c>
      <c r="D69" s="248" t="s">
        <v>85</v>
      </c>
      <c r="E69" s="248" t="s">
        <v>85</v>
      </c>
      <c r="F69" s="248" t="s">
        <v>85</v>
      </c>
      <c r="G69" s="248" t="s">
        <v>85</v>
      </c>
      <c r="H69" s="248" t="s">
        <v>85</v>
      </c>
      <c r="I69" s="248" t="s">
        <v>85</v>
      </c>
      <c r="J69" s="248" t="s">
        <v>85</v>
      </c>
      <c r="K69" s="248" t="s">
        <v>85</v>
      </c>
      <c r="L69" s="248" t="s">
        <v>85</v>
      </c>
      <c r="M69" s="248" t="s">
        <v>85</v>
      </c>
      <c r="N69" s="248" t="s">
        <v>85</v>
      </c>
      <c r="O69" s="248" t="s">
        <v>85</v>
      </c>
      <c r="P69" s="248" t="s">
        <v>85</v>
      </c>
      <c r="Q69" s="694">
        <v>0</v>
      </c>
      <c r="R69" s="694">
        <f>SUM(R61)</f>
        <v>10353.924895</v>
      </c>
      <c r="S69" s="694">
        <v>25</v>
      </c>
      <c r="T69" s="248">
        <f>SUM(T59:T68)</f>
        <v>7439</v>
      </c>
      <c r="U69" s="248">
        <f>SUM(U61+U65+U68)</f>
        <v>8037.4560267299994</v>
      </c>
      <c r="V69" s="248">
        <f>V61+V65+V68</f>
        <v>148529.45729700002</v>
      </c>
    </row>
    <row r="70" spans="1:22" s="215" customFormat="1" ht="11.25">
      <c r="A70" s="253"/>
      <c r="B70" s="1320" t="s">
        <v>240</v>
      </c>
      <c r="C70" s="1320"/>
      <c r="D70" s="1320"/>
      <c r="E70" s="1320"/>
      <c r="F70" s="1320"/>
      <c r="G70" s="1320"/>
      <c r="H70" s="1320"/>
      <c r="I70" s="1320"/>
      <c r="J70" s="1320"/>
      <c r="K70" s="1320"/>
      <c r="L70" s="1320"/>
      <c r="M70" s="1320"/>
      <c r="N70" s="1320"/>
      <c r="O70" s="1320"/>
      <c r="P70" s="1320"/>
      <c r="Q70" s="1320"/>
      <c r="R70" s="1320"/>
      <c r="S70" s="1320"/>
      <c r="T70" s="1320"/>
      <c r="U70" s="1320"/>
    </row>
    <row r="71" spans="1:22" s="215" customFormat="1" ht="11.25">
      <c r="A71" s="253"/>
      <c r="B71" s="1099" t="s">
        <v>744</v>
      </c>
      <c r="C71" s="1099"/>
      <c r="D71" s="1099"/>
      <c r="E71" s="1099"/>
      <c r="F71" s="1099"/>
      <c r="G71" s="1099"/>
      <c r="H71" s="1099"/>
      <c r="I71" s="1099"/>
      <c r="J71" s="1099"/>
      <c r="K71" s="1099"/>
      <c r="L71" s="1099"/>
      <c r="M71" s="1099"/>
      <c r="N71" s="1099"/>
      <c r="O71" s="1099"/>
      <c r="P71" s="1099"/>
      <c r="Q71" s="1099"/>
      <c r="R71" s="1099"/>
      <c r="S71" s="1099"/>
      <c r="U71" s="1099"/>
    </row>
    <row r="72" spans="1:22" s="215" customFormat="1" ht="11.25">
      <c r="A72" s="253"/>
      <c r="B72" s="813" t="s">
        <v>745</v>
      </c>
      <c r="C72" s="1099"/>
      <c r="D72" s="1099"/>
      <c r="E72" s="1099"/>
      <c r="F72" s="1099"/>
      <c r="G72" s="1099"/>
      <c r="H72" s="1099"/>
      <c r="I72" s="1099"/>
      <c r="J72" s="1099"/>
      <c r="K72" s="1099"/>
      <c r="L72" s="1099"/>
      <c r="M72" s="1099"/>
      <c r="N72" s="1099"/>
      <c r="O72" s="1099"/>
      <c r="P72" s="1099"/>
      <c r="Q72" s="1099"/>
      <c r="R72" s="1099"/>
      <c r="S72" s="1099"/>
      <c r="U72" s="1099"/>
    </row>
    <row r="73" spans="1:22" s="215" customFormat="1" ht="11.25">
      <c r="A73" s="253"/>
      <c r="B73" s="813" t="s">
        <v>746</v>
      </c>
      <c r="C73" s="1099"/>
      <c r="D73" s="1099"/>
      <c r="E73" s="1099"/>
      <c r="F73" s="1099"/>
      <c r="G73" s="1099"/>
      <c r="H73" s="1099"/>
      <c r="I73" s="1099"/>
      <c r="J73" s="1099"/>
      <c r="K73" s="1099"/>
      <c r="L73" s="1099"/>
      <c r="M73" s="1099"/>
      <c r="N73" s="1099"/>
      <c r="O73" s="1099"/>
      <c r="P73" s="1099"/>
      <c r="Q73" s="1099"/>
      <c r="R73" s="1099"/>
      <c r="S73" s="1099"/>
      <c r="U73" s="1099"/>
    </row>
    <row r="74" spans="1:22" s="215" customFormat="1" ht="11.25">
      <c r="A74" s="253"/>
      <c r="B74" s="813" t="s">
        <v>224</v>
      </c>
      <c r="C74" s="254"/>
      <c r="D74" s="254"/>
      <c r="E74" s="254"/>
      <c r="F74" s="254"/>
      <c r="G74" s="254"/>
      <c r="H74" s="254"/>
      <c r="I74" s="254"/>
      <c r="J74" s="254"/>
      <c r="K74" s="254"/>
      <c r="L74" s="254"/>
      <c r="M74" s="254"/>
      <c r="N74" s="254"/>
      <c r="O74" s="254"/>
      <c r="P74" s="254"/>
      <c r="Q74" s="254"/>
      <c r="R74" s="254"/>
    </row>
    <row r="75" spans="1:22" s="201" customFormat="1" ht="12">
      <c r="A75" s="253"/>
      <c r="C75" s="254"/>
      <c r="D75" s="254"/>
      <c r="E75" s="254"/>
      <c r="F75" s="254"/>
      <c r="G75" s="254"/>
      <c r="H75" s="254"/>
      <c r="I75" s="254"/>
      <c r="J75" s="254"/>
      <c r="K75" s="254"/>
      <c r="L75" s="254"/>
      <c r="M75" s="254"/>
      <c r="N75" s="254"/>
      <c r="O75" s="254"/>
      <c r="P75" s="254"/>
      <c r="Q75" s="254"/>
      <c r="R75" s="254"/>
    </row>
    <row r="76" spans="1:22" s="201" customFormat="1" ht="12">
      <c r="A76" s="253"/>
      <c r="C76" s="254"/>
      <c r="D76" s="254"/>
      <c r="E76" s="254"/>
      <c r="F76" s="254"/>
      <c r="G76" s="254"/>
      <c r="H76" s="254"/>
      <c r="I76" s="254"/>
      <c r="J76" s="254"/>
      <c r="K76" s="254"/>
      <c r="L76" s="254"/>
      <c r="M76" s="254"/>
      <c r="N76" s="254"/>
      <c r="O76" s="254"/>
      <c r="P76" s="254"/>
      <c r="Q76" s="254"/>
      <c r="R76" s="254"/>
    </row>
    <row r="77" spans="1:22">
      <c r="B77" s="197"/>
      <c r="D77" s="258"/>
      <c r="F77" s="258"/>
      <c r="H77" s="258"/>
      <c r="J77" s="258"/>
      <c r="L77" s="258"/>
      <c r="M77" s="258"/>
      <c r="N77" s="258"/>
      <c r="P77" s="258"/>
      <c r="R77" s="258"/>
    </row>
  </sheetData>
  <mergeCells count="15">
    <mergeCell ref="A1:T1"/>
    <mergeCell ref="C2:D2"/>
    <mergeCell ref="E2:F2"/>
    <mergeCell ref="G2:H2"/>
    <mergeCell ref="I2:J2"/>
    <mergeCell ref="K2:L2"/>
    <mergeCell ref="M2:N2"/>
    <mergeCell ref="O2:P2"/>
    <mergeCell ref="S2:T2"/>
    <mergeCell ref="Q2:R2"/>
    <mergeCell ref="B70:U70"/>
    <mergeCell ref="U2:V2"/>
    <mergeCell ref="A69:B69"/>
    <mergeCell ref="A57:V57"/>
    <mergeCell ref="A5:V5"/>
  </mergeCells>
  <pageMargins left="0.67" right="0.7" top="0.52" bottom="0.55000000000000004" header="0.3" footer="0.17"/>
  <pageSetup scale="65" orientation="landscape"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9"/>
  <dimension ref="A1:AD94"/>
  <sheetViews>
    <sheetView view="pageBreakPreview" zoomScale="60" zoomScaleNormal="100" workbookViewId="0">
      <pane xSplit="3" ySplit="5" topLeftCell="P57" activePane="bottomRight" state="frozen"/>
      <selection pane="topRight" activeCell="D1" sqref="D1"/>
      <selection pane="bottomLeft" activeCell="A6" sqref="A6"/>
      <selection pane="bottomRight" activeCell="Q16" sqref="Q16"/>
    </sheetView>
  </sheetViews>
  <sheetFormatPr defaultColWidth="8.28515625" defaultRowHeight="12.75"/>
  <cols>
    <col min="1" max="1" width="11.140625" style="259" customWidth="1"/>
    <col min="2" max="2" width="16.140625" style="459" customWidth="1"/>
    <col min="3" max="3" width="16.140625" style="259" customWidth="1"/>
    <col min="4" max="15" width="8.7109375" style="259" customWidth="1"/>
    <col min="16" max="16" width="11.85546875" style="259" bestFit="1" customWidth="1"/>
    <col min="17" max="17" width="10.7109375" style="259" customWidth="1"/>
    <col min="18" max="18" width="11.85546875" style="259" bestFit="1" customWidth="1"/>
    <col min="19" max="19" width="10.7109375" style="259" customWidth="1"/>
    <col min="20" max="20" width="10.7109375" style="19" customWidth="1"/>
    <col min="21" max="21" width="8.28515625" style="19" customWidth="1"/>
    <col min="22" max="22" width="10.7109375" style="19" customWidth="1"/>
    <col min="23" max="23" width="8.28515625" style="19" customWidth="1"/>
    <col min="24" max="24" width="8.28515625" style="259"/>
    <col min="25" max="25" width="8.28515625" style="259" hidden="1" customWidth="1"/>
    <col min="26" max="26" width="4.42578125" style="259" hidden="1" customWidth="1"/>
    <col min="27" max="27" width="8.28515625" style="259" hidden="1" customWidth="1"/>
    <col min="28" max="28" width="9.85546875" style="259" hidden="1" customWidth="1"/>
    <col min="29" max="29" width="9.140625" style="259" hidden="1" customWidth="1"/>
    <col min="30" max="30" width="8.28515625" style="259" hidden="1" customWidth="1"/>
    <col min="31" max="16384" width="8.28515625" style="259"/>
  </cols>
  <sheetData>
    <row r="1" spans="1:29" ht="15">
      <c r="A1" s="1341" t="s">
        <v>932</v>
      </c>
      <c r="B1" s="1341"/>
      <c r="C1" s="1341"/>
      <c r="D1" s="1341"/>
      <c r="E1" s="1341"/>
      <c r="F1" s="1341"/>
      <c r="G1" s="1341"/>
      <c r="H1" s="1341"/>
      <c r="I1" s="1341"/>
      <c r="J1" s="1341"/>
      <c r="K1" s="1341"/>
      <c r="L1" s="1341"/>
      <c r="M1" s="1341"/>
      <c r="N1" s="1341"/>
      <c r="O1" s="1341"/>
      <c r="P1" s="1341"/>
      <c r="Q1" s="1341"/>
      <c r="R1" s="1341"/>
      <c r="S1" s="1341"/>
      <c r="T1" s="1341"/>
    </row>
    <row r="2" spans="1:29" s="933" customFormat="1" ht="12.75" customHeight="1">
      <c r="A2" s="1342" t="s">
        <v>317</v>
      </c>
      <c r="B2" s="1344" t="s">
        <v>318</v>
      </c>
      <c r="C2" s="1342" t="s">
        <v>319</v>
      </c>
      <c r="D2" s="1221" t="s">
        <v>16</v>
      </c>
      <c r="E2" s="1221"/>
      <c r="F2" s="1221" t="s">
        <v>17</v>
      </c>
      <c r="G2" s="1221"/>
      <c r="H2" s="1221" t="s">
        <v>18</v>
      </c>
      <c r="I2" s="1221"/>
      <c r="J2" s="1221" t="s">
        <v>19</v>
      </c>
      <c r="K2" s="1221"/>
      <c r="L2" s="1221" t="s">
        <v>20</v>
      </c>
      <c r="M2" s="1221"/>
      <c r="N2" s="1221" t="s">
        <v>21</v>
      </c>
      <c r="O2" s="1221"/>
      <c r="P2" s="1221" t="s">
        <v>177</v>
      </c>
      <c r="Q2" s="1221"/>
      <c r="R2" s="1221" t="s">
        <v>766</v>
      </c>
      <c r="S2" s="1221"/>
      <c r="T2" s="1346" t="s">
        <v>732</v>
      </c>
      <c r="U2" s="1347"/>
      <c r="V2" s="1346" t="s">
        <v>831</v>
      </c>
      <c r="W2" s="1347"/>
    </row>
    <row r="3" spans="1:29" s="933" customFormat="1">
      <c r="A3" s="1343"/>
      <c r="B3" s="1345"/>
      <c r="C3" s="1343"/>
      <c r="D3" s="457" t="s">
        <v>320</v>
      </c>
      <c r="E3" s="457" t="s">
        <v>246</v>
      </c>
      <c r="F3" s="457" t="s">
        <v>320</v>
      </c>
      <c r="G3" s="457" t="s">
        <v>246</v>
      </c>
      <c r="H3" s="457" t="s">
        <v>320</v>
      </c>
      <c r="I3" s="457" t="s">
        <v>246</v>
      </c>
      <c r="J3" s="457" t="s">
        <v>320</v>
      </c>
      <c r="K3" s="457" t="s">
        <v>246</v>
      </c>
      <c r="L3" s="457" t="s">
        <v>320</v>
      </c>
      <c r="M3" s="457" t="s">
        <v>246</v>
      </c>
      <c r="N3" s="457" t="s">
        <v>320</v>
      </c>
      <c r="O3" s="457" t="s">
        <v>246</v>
      </c>
      <c r="P3" s="457" t="s">
        <v>320</v>
      </c>
      <c r="Q3" s="457" t="s">
        <v>246</v>
      </c>
      <c r="R3" s="457" t="s">
        <v>320</v>
      </c>
      <c r="S3" s="457" t="s">
        <v>246</v>
      </c>
      <c r="T3" s="457" t="s">
        <v>320</v>
      </c>
      <c r="U3" s="457" t="s">
        <v>246</v>
      </c>
      <c r="V3" s="457" t="s">
        <v>320</v>
      </c>
      <c r="W3" s="457" t="s">
        <v>246</v>
      </c>
    </row>
    <row r="4" spans="1:29">
      <c r="A4" s="745">
        <v>1</v>
      </c>
      <c r="B4" s="1101">
        <v>2</v>
      </c>
      <c r="C4" s="745">
        <v>3</v>
      </c>
      <c r="D4" s="745">
        <v>4</v>
      </c>
      <c r="E4" s="745">
        <v>5</v>
      </c>
      <c r="F4" s="745">
        <v>6</v>
      </c>
      <c r="G4" s="745">
        <v>7</v>
      </c>
      <c r="H4" s="745">
        <v>8</v>
      </c>
      <c r="I4" s="745">
        <v>9</v>
      </c>
      <c r="J4" s="745">
        <v>10</v>
      </c>
      <c r="K4" s="745">
        <v>11</v>
      </c>
      <c r="L4" s="745">
        <v>12</v>
      </c>
      <c r="M4" s="745">
        <v>13</v>
      </c>
      <c r="N4" s="745">
        <v>14</v>
      </c>
      <c r="O4" s="745">
        <v>15</v>
      </c>
      <c r="P4" s="745">
        <v>16</v>
      </c>
      <c r="Q4" s="745">
        <v>17</v>
      </c>
      <c r="R4" s="745">
        <v>18</v>
      </c>
      <c r="S4" s="745">
        <v>19</v>
      </c>
      <c r="T4" s="745">
        <v>20</v>
      </c>
      <c r="U4" s="745">
        <v>21</v>
      </c>
      <c r="V4" s="745">
        <v>22</v>
      </c>
      <c r="W4" s="745">
        <v>23</v>
      </c>
    </row>
    <row r="5" spans="1:29">
      <c r="A5" s="1328" t="s">
        <v>847</v>
      </c>
      <c r="B5" s="1329"/>
      <c r="C5" s="1329"/>
      <c r="D5" s="1329"/>
      <c r="E5" s="1329"/>
      <c r="F5" s="1329"/>
      <c r="G5" s="1329"/>
      <c r="H5" s="1329"/>
      <c r="I5" s="1329"/>
      <c r="J5" s="1329"/>
      <c r="K5" s="1329"/>
      <c r="L5" s="1329"/>
      <c r="M5" s="1329"/>
      <c r="N5" s="1329"/>
      <c r="O5" s="1329"/>
      <c r="P5" s="1329"/>
      <c r="Q5" s="1329"/>
      <c r="R5" s="1329"/>
      <c r="S5" s="1329"/>
      <c r="T5" s="1329"/>
      <c r="U5" s="1329"/>
      <c r="V5" s="1329"/>
      <c r="W5" s="1330"/>
    </row>
    <row r="6" spans="1:29">
      <c r="A6" s="262" t="s">
        <v>247</v>
      </c>
      <c r="B6" s="604" t="s">
        <v>201</v>
      </c>
      <c r="C6" s="263"/>
      <c r="D6" s="264"/>
      <c r="E6" s="265"/>
      <c r="F6" s="265"/>
      <c r="G6" s="265"/>
      <c r="H6" s="265"/>
      <c r="I6" s="265"/>
      <c r="J6" s="265"/>
      <c r="K6" s="265"/>
      <c r="L6" s="265"/>
      <c r="M6" s="265"/>
      <c r="N6" s="265"/>
      <c r="O6" s="265"/>
      <c r="P6" s="286"/>
      <c r="Q6" s="286"/>
      <c r="R6" s="286"/>
      <c r="S6" s="286"/>
      <c r="T6" s="286"/>
      <c r="U6" s="716"/>
      <c r="V6" s="286"/>
      <c r="W6" s="716"/>
      <c r="X6" s="12"/>
    </row>
    <row r="7" spans="1:29">
      <c r="A7" s="1331">
        <v>1</v>
      </c>
      <c r="B7" s="1337" t="s">
        <v>249</v>
      </c>
      <c r="C7" s="267" t="s">
        <v>321</v>
      </c>
      <c r="D7" s="264">
        <v>1.4E-5</v>
      </c>
      <c r="E7" s="265">
        <v>2.4544299999999999</v>
      </c>
      <c r="F7" s="268">
        <v>0</v>
      </c>
      <c r="G7" s="268">
        <v>0</v>
      </c>
      <c r="H7" s="268">
        <v>0</v>
      </c>
      <c r="I7" s="268">
        <v>0</v>
      </c>
      <c r="J7" s="268">
        <v>0</v>
      </c>
      <c r="K7" s="268">
        <v>0</v>
      </c>
      <c r="L7" s="68">
        <v>0</v>
      </c>
      <c r="M7" s="68">
        <v>0</v>
      </c>
      <c r="N7" s="68">
        <v>0</v>
      </c>
      <c r="O7" s="68">
        <v>0</v>
      </c>
      <c r="P7" s="68">
        <f>AB7/$Z$10</f>
        <v>0</v>
      </c>
      <c r="Q7" s="68">
        <v>0</v>
      </c>
      <c r="R7" s="68" t="s">
        <v>207</v>
      </c>
      <c r="S7" s="68" t="s">
        <v>207</v>
      </c>
      <c r="T7" s="68">
        <f>AA7/$Z$10</f>
        <v>0</v>
      </c>
      <c r="U7" s="716">
        <v>0</v>
      </c>
      <c r="V7" s="68" t="s">
        <v>207</v>
      </c>
      <c r="W7" s="776" t="s">
        <v>207</v>
      </c>
      <c r="X7" s="12"/>
      <c r="AB7" s="68">
        <v>0</v>
      </c>
      <c r="AC7" s="68">
        <v>0</v>
      </c>
    </row>
    <row r="8" spans="1:29">
      <c r="A8" s="1332"/>
      <c r="B8" s="1337"/>
      <c r="C8" s="267" t="s">
        <v>249</v>
      </c>
      <c r="D8" s="264">
        <v>0.316243</v>
      </c>
      <c r="E8" s="265">
        <v>65123.948900000003</v>
      </c>
      <c r="F8" s="265">
        <v>6.7941000000000001E-2</v>
      </c>
      <c r="G8" s="265">
        <v>16157.574839999999</v>
      </c>
      <c r="H8" s="265">
        <v>1.856E-3</v>
      </c>
      <c r="I8" s="265">
        <v>553.64995999999996</v>
      </c>
      <c r="J8" s="265">
        <v>1.3200000000000001E-4</v>
      </c>
      <c r="K8" s="265">
        <v>39.631439999999998</v>
      </c>
      <c r="L8" s="68">
        <v>0</v>
      </c>
      <c r="M8" s="68">
        <v>0</v>
      </c>
      <c r="N8" s="68">
        <v>2.8646999999999999E-2</v>
      </c>
      <c r="O8" s="68">
        <v>7589.08</v>
      </c>
      <c r="P8" s="68">
        <f>AB8/$Z$10</f>
        <v>0.26</v>
      </c>
      <c r="Q8" s="68">
        <v>76.680000000000021</v>
      </c>
      <c r="R8" s="68" t="s">
        <v>207</v>
      </c>
      <c r="S8" s="68" t="s">
        <v>207</v>
      </c>
      <c r="T8" s="68">
        <f t="shared" ref="T8:T18" si="0">AA8/$Z$10</f>
        <v>0</v>
      </c>
      <c r="U8" s="716">
        <v>0</v>
      </c>
      <c r="V8" s="68" t="s">
        <v>207</v>
      </c>
      <c r="W8" s="776" t="s">
        <v>207</v>
      </c>
      <c r="X8" s="12"/>
      <c r="AB8" s="68">
        <v>260</v>
      </c>
      <c r="AC8" s="68">
        <v>0</v>
      </c>
    </row>
    <row r="9" spans="1:29">
      <c r="A9" s="1332"/>
      <c r="B9" s="1337"/>
      <c r="C9" s="267" t="s">
        <v>322</v>
      </c>
      <c r="D9" s="264">
        <v>6.3659999999999997E-4</v>
      </c>
      <c r="E9" s="265">
        <v>117.01393</v>
      </c>
      <c r="F9" s="265">
        <v>2.7999999999999996E-5</v>
      </c>
      <c r="G9" s="265">
        <v>7.7343000000000002</v>
      </c>
      <c r="H9" s="265">
        <v>1.9999999999999999E-7</v>
      </c>
      <c r="I9" s="265">
        <v>6.3399999999999998E-2</v>
      </c>
      <c r="J9" s="269">
        <v>0</v>
      </c>
      <c r="K9" s="269">
        <v>0</v>
      </c>
      <c r="L9" s="68">
        <v>0</v>
      </c>
      <c r="M9" s="68">
        <v>0</v>
      </c>
      <c r="N9" s="68">
        <v>0</v>
      </c>
      <c r="O9" s="68">
        <v>0</v>
      </c>
      <c r="P9" s="68">
        <f t="shared" ref="P9:P72" si="1">AB9/$Z$10</f>
        <v>0</v>
      </c>
      <c r="Q9" s="68">
        <v>0</v>
      </c>
      <c r="R9" s="68" t="s">
        <v>207</v>
      </c>
      <c r="S9" s="68" t="s">
        <v>207</v>
      </c>
      <c r="T9" s="68">
        <f t="shared" si="0"/>
        <v>0</v>
      </c>
      <c r="U9" s="716">
        <v>0</v>
      </c>
      <c r="V9" s="68" t="s">
        <v>207</v>
      </c>
      <c r="W9" s="776" t="s">
        <v>207</v>
      </c>
      <c r="X9" s="12"/>
      <c r="AB9" s="68">
        <v>0</v>
      </c>
      <c r="AC9" s="68">
        <v>0</v>
      </c>
    </row>
    <row r="10" spans="1:29">
      <c r="A10" s="1333"/>
      <c r="B10" s="1337"/>
      <c r="C10" s="267" t="s">
        <v>323</v>
      </c>
      <c r="D10" s="270">
        <v>0</v>
      </c>
      <c r="E10" s="269">
        <v>0</v>
      </c>
      <c r="F10" s="269">
        <v>0</v>
      </c>
      <c r="G10" s="269">
        <v>0</v>
      </c>
      <c r="H10" s="265">
        <v>2.8999999999999998E-6</v>
      </c>
      <c r="I10" s="265">
        <v>0.89440399999999998</v>
      </c>
      <c r="J10" s="265">
        <v>9.9999999999999995E-8</v>
      </c>
      <c r="K10" s="265">
        <v>2.964E-2</v>
      </c>
      <c r="L10" s="68">
        <v>0</v>
      </c>
      <c r="M10" s="68">
        <v>0</v>
      </c>
      <c r="N10" s="68">
        <v>0</v>
      </c>
      <c r="O10" s="68">
        <v>0</v>
      </c>
      <c r="P10" s="68">
        <f t="shared" si="1"/>
        <v>0</v>
      </c>
      <c r="Q10" s="68">
        <v>0</v>
      </c>
      <c r="R10" s="68" t="s">
        <v>207</v>
      </c>
      <c r="S10" s="68" t="s">
        <v>207</v>
      </c>
      <c r="T10" s="68">
        <f t="shared" si="0"/>
        <v>0</v>
      </c>
      <c r="U10" s="716">
        <v>0</v>
      </c>
      <c r="V10" s="68" t="s">
        <v>207</v>
      </c>
      <c r="W10" s="776" t="s">
        <v>207</v>
      </c>
      <c r="X10" s="12"/>
      <c r="Z10" s="259">
        <v>1000</v>
      </c>
      <c r="AB10" s="68">
        <v>0</v>
      </c>
      <c r="AC10" s="68">
        <v>0</v>
      </c>
    </row>
    <row r="11" spans="1:29">
      <c r="A11" s="1331">
        <v>2</v>
      </c>
      <c r="B11" s="1337" t="s">
        <v>324</v>
      </c>
      <c r="C11" s="267" t="s">
        <v>325</v>
      </c>
      <c r="D11" s="270">
        <v>0</v>
      </c>
      <c r="E11" s="269">
        <v>0</v>
      </c>
      <c r="F11" s="269">
        <v>0</v>
      </c>
      <c r="G11" s="269">
        <v>0</v>
      </c>
      <c r="H11" s="269">
        <v>0</v>
      </c>
      <c r="I11" s="270">
        <v>0</v>
      </c>
      <c r="J11" s="265">
        <v>5.7640000000000002E-4</v>
      </c>
      <c r="K11" s="265">
        <v>147.65824499999999</v>
      </c>
      <c r="L11" s="68">
        <v>1.6997E-3</v>
      </c>
      <c r="M11" s="68">
        <v>409.34208000000001</v>
      </c>
      <c r="N11" s="68">
        <v>0</v>
      </c>
      <c r="O11" s="68">
        <v>0</v>
      </c>
      <c r="P11" s="68">
        <f t="shared" si="1"/>
        <v>0</v>
      </c>
      <c r="Q11" s="68">
        <v>0</v>
      </c>
      <c r="R11" s="68" t="s">
        <v>207</v>
      </c>
      <c r="S11" s="68" t="s">
        <v>207</v>
      </c>
      <c r="T11" s="68">
        <f t="shared" si="0"/>
        <v>0</v>
      </c>
      <c r="U11" s="716">
        <v>0</v>
      </c>
      <c r="V11" s="68" t="s">
        <v>207</v>
      </c>
      <c r="W11" s="776" t="s">
        <v>207</v>
      </c>
      <c r="X11" s="12"/>
      <c r="AB11" s="68">
        <v>0</v>
      </c>
      <c r="AC11" s="68">
        <v>0</v>
      </c>
    </row>
    <row r="12" spans="1:29">
      <c r="A12" s="1333"/>
      <c r="B12" s="1337"/>
      <c r="C12" s="267" t="s">
        <v>326</v>
      </c>
      <c r="D12" s="270">
        <v>0</v>
      </c>
      <c r="E12" s="269">
        <v>0</v>
      </c>
      <c r="F12" s="271">
        <v>6.4199999999999999E-4</v>
      </c>
      <c r="G12" s="271">
        <v>156.41739000000001</v>
      </c>
      <c r="H12" s="268">
        <v>0</v>
      </c>
      <c r="I12" s="268">
        <v>0</v>
      </c>
      <c r="J12" s="265">
        <v>2.2137E-2</v>
      </c>
      <c r="K12" s="265">
        <v>5739.0541599999997</v>
      </c>
      <c r="L12" s="68">
        <v>0.11371600000000001</v>
      </c>
      <c r="M12" s="68">
        <v>27898.8639</v>
      </c>
      <c r="N12" s="68">
        <v>4.6749000000000003E-5</v>
      </c>
      <c r="O12" s="68">
        <v>11301.22</v>
      </c>
      <c r="P12" s="68">
        <f t="shared" si="1"/>
        <v>0.92200000000000004</v>
      </c>
      <c r="Q12" s="68">
        <v>245.60999999999996</v>
      </c>
      <c r="R12" s="68" t="s">
        <v>207</v>
      </c>
      <c r="S12" s="68" t="s">
        <v>207</v>
      </c>
      <c r="T12" s="68">
        <f t="shared" si="0"/>
        <v>0</v>
      </c>
      <c r="U12" s="716">
        <v>0</v>
      </c>
      <c r="V12" s="68" t="s">
        <v>207</v>
      </c>
      <c r="W12" s="776" t="s">
        <v>207</v>
      </c>
      <c r="X12" s="12"/>
      <c r="AB12" s="68">
        <v>922</v>
      </c>
      <c r="AC12" s="68">
        <v>0</v>
      </c>
    </row>
    <row r="13" spans="1:29">
      <c r="A13" s="266">
        <v>3</v>
      </c>
      <c r="B13" s="1100" t="s">
        <v>251</v>
      </c>
      <c r="C13" s="267" t="s">
        <v>251</v>
      </c>
      <c r="D13" s="270">
        <v>0</v>
      </c>
      <c r="E13" s="269">
        <v>0</v>
      </c>
      <c r="F13" s="268">
        <v>0</v>
      </c>
      <c r="G13" s="268">
        <v>0</v>
      </c>
      <c r="H13" s="268">
        <v>0</v>
      </c>
      <c r="I13" s="268">
        <v>0</v>
      </c>
      <c r="J13" s="268">
        <v>0</v>
      </c>
      <c r="K13" s="268">
        <v>0</v>
      </c>
      <c r="L13" s="68">
        <v>0</v>
      </c>
      <c r="M13" s="68">
        <v>0</v>
      </c>
      <c r="N13" s="68">
        <v>0</v>
      </c>
      <c r="O13" s="68">
        <v>0</v>
      </c>
      <c r="P13" s="68">
        <f t="shared" si="1"/>
        <v>0</v>
      </c>
      <c r="Q13" s="68">
        <v>0</v>
      </c>
      <c r="R13" s="68" t="s">
        <v>207</v>
      </c>
      <c r="S13" s="68" t="s">
        <v>207</v>
      </c>
      <c r="T13" s="68">
        <f t="shared" si="0"/>
        <v>0</v>
      </c>
      <c r="U13" s="716">
        <v>0</v>
      </c>
      <c r="V13" s="68" t="s">
        <v>207</v>
      </c>
      <c r="W13" s="776" t="s">
        <v>207</v>
      </c>
      <c r="X13" s="12"/>
      <c r="AB13" s="68">
        <v>0</v>
      </c>
      <c r="AC13" s="68">
        <v>0</v>
      </c>
    </row>
    <row r="14" spans="1:29">
      <c r="A14" s="1331">
        <v>4</v>
      </c>
      <c r="B14" s="1337" t="s">
        <v>253</v>
      </c>
      <c r="C14" s="267" t="s">
        <v>253</v>
      </c>
      <c r="D14" s="264">
        <v>1.2038700000000002</v>
      </c>
      <c r="E14" s="265">
        <v>5682.1923839999999</v>
      </c>
      <c r="F14" s="271">
        <v>2.2245599999999999</v>
      </c>
      <c r="G14" s="271">
        <v>12990.335388</v>
      </c>
      <c r="H14" s="271">
        <v>9.3810000000000004E-2</v>
      </c>
      <c r="I14" s="271">
        <v>528.05139299999996</v>
      </c>
      <c r="J14" s="265">
        <v>3.3300000000000001E-3</v>
      </c>
      <c r="K14" s="265">
        <v>15.924096</v>
      </c>
      <c r="L14" s="68">
        <v>0</v>
      </c>
      <c r="M14" s="68">
        <v>0</v>
      </c>
      <c r="N14" s="68">
        <v>0</v>
      </c>
      <c r="O14" s="68">
        <v>0</v>
      </c>
      <c r="P14" s="68">
        <f t="shared" si="1"/>
        <v>0</v>
      </c>
      <c r="Q14" s="68">
        <v>0</v>
      </c>
      <c r="R14" s="68" t="s">
        <v>207</v>
      </c>
      <c r="S14" s="68" t="s">
        <v>207</v>
      </c>
      <c r="T14" s="68">
        <f t="shared" si="0"/>
        <v>0</v>
      </c>
      <c r="U14" s="716">
        <v>0</v>
      </c>
      <c r="V14" s="68" t="s">
        <v>207</v>
      </c>
      <c r="W14" s="776" t="s">
        <v>207</v>
      </c>
      <c r="X14" s="12"/>
      <c r="AB14" s="68">
        <v>0</v>
      </c>
      <c r="AC14" s="68">
        <v>0</v>
      </c>
    </row>
    <row r="15" spans="1:29">
      <c r="A15" s="1332"/>
      <c r="B15" s="1337"/>
      <c r="C15" s="267" t="s">
        <v>327</v>
      </c>
      <c r="D15" s="264">
        <v>7.5000000000000002E-4</v>
      </c>
      <c r="E15" s="265">
        <v>2.1560280000000001</v>
      </c>
      <c r="F15" s="270">
        <v>0</v>
      </c>
      <c r="G15" s="270">
        <v>0</v>
      </c>
      <c r="H15" s="270">
        <v>0</v>
      </c>
      <c r="I15" s="270">
        <v>0</v>
      </c>
      <c r="J15" s="270">
        <v>0</v>
      </c>
      <c r="K15" s="270">
        <v>0</v>
      </c>
      <c r="L15" s="68">
        <v>0</v>
      </c>
      <c r="M15" s="68">
        <v>0</v>
      </c>
      <c r="N15" s="68">
        <v>0</v>
      </c>
      <c r="O15" s="68">
        <v>0</v>
      </c>
      <c r="P15" s="68">
        <f t="shared" si="1"/>
        <v>0</v>
      </c>
      <c r="Q15" s="68">
        <v>0</v>
      </c>
      <c r="R15" s="68" t="s">
        <v>207</v>
      </c>
      <c r="S15" s="68" t="s">
        <v>207</v>
      </c>
      <c r="T15" s="68">
        <f t="shared" si="0"/>
        <v>0</v>
      </c>
      <c r="U15" s="716">
        <v>0</v>
      </c>
      <c r="V15" s="68" t="s">
        <v>207</v>
      </c>
      <c r="W15" s="776" t="s">
        <v>207</v>
      </c>
      <c r="X15" s="12"/>
      <c r="AB15" s="68">
        <v>0</v>
      </c>
      <c r="AC15" s="68">
        <v>0</v>
      </c>
    </row>
    <row r="16" spans="1:29">
      <c r="A16" s="1333"/>
      <c r="B16" s="1337"/>
      <c r="C16" s="267" t="s">
        <v>328</v>
      </c>
      <c r="D16" s="264">
        <v>6.5000000000000008E-5</v>
      </c>
      <c r="E16" s="265">
        <v>0.20978350000000001</v>
      </c>
      <c r="F16" s="268">
        <v>0</v>
      </c>
      <c r="G16" s="268">
        <v>0</v>
      </c>
      <c r="H16" s="271">
        <v>2.7E-4</v>
      </c>
      <c r="I16" s="271">
        <v>1.5729375000000001</v>
      </c>
      <c r="J16" s="270">
        <v>0</v>
      </c>
      <c r="K16" s="270">
        <v>0</v>
      </c>
      <c r="L16" s="68">
        <v>0</v>
      </c>
      <c r="M16" s="68">
        <v>0</v>
      </c>
      <c r="N16" s="68">
        <v>0</v>
      </c>
      <c r="O16" s="68">
        <v>0</v>
      </c>
      <c r="P16" s="68">
        <f t="shared" si="1"/>
        <v>0</v>
      </c>
      <c r="Q16" s="68">
        <v>0</v>
      </c>
      <c r="R16" s="68" t="s">
        <v>207</v>
      </c>
      <c r="S16" s="68" t="s">
        <v>207</v>
      </c>
      <c r="T16" s="68">
        <f t="shared" si="0"/>
        <v>0</v>
      </c>
      <c r="U16" s="716">
        <v>0</v>
      </c>
      <c r="V16" s="68" t="s">
        <v>207</v>
      </c>
      <c r="W16" s="776" t="s">
        <v>207</v>
      </c>
      <c r="X16" s="12"/>
      <c r="AB16" s="68">
        <v>0</v>
      </c>
      <c r="AC16" s="68">
        <v>0</v>
      </c>
    </row>
    <row r="17" spans="1:29">
      <c r="A17" s="1331">
        <v>5</v>
      </c>
      <c r="B17" s="1337" t="s">
        <v>329</v>
      </c>
      <c r="C17" s="267" t="s">
        <v>330</v>
      </c>
      <c r="D17" s="270">
        <v>0</v>
      </c>
      <c r="E17" s="270">
        <v>0</v>
      </c>
      <c r="F17" s="270">
        <v>0</v>
      </c>
      <c r="G17" s="270">
        <v>0</v>
      </c>
      <c r="H17" s="270">
        <v>0</v>
      </c>
      <c r="I17" s="270">
        <v>0</v>
      </c>
      <c r="J17" s="270">
        <v>0</v>
      </c>
      <c r="K17" s="270">
        <v>0</v>
      </c>
      <c r="L17" s="68">
        <v>0.53712000000000004</v>
      </c>
      <c r="M17" s="68">
        <v>1806.3078479999999</v>
      </c>
      <c r="N17" s="68">
        <v>0.57294</v>
      </c>
      <c r="O17" s="68">
        <v>1887.22</v>
      </c>
      <c r="P17" s="68">
        <f t="shared" si="1"/>
        <v>0</v>
      </c>
      <c r="Q17" s="68">
        <v>0</v>
      </c>
      <c r="R17" s="68" t="s">
        <v>207</v>
      </c>
      <c r="S17" s="68" t="s">
        <v>207</v>
      </c>
      <c r="T17" s="68">
        <f t="shared" si="0"/>
        <v>0</v>
      </c>
      <c r="U17" s="716">
        <v>0</v>
      </c>
      <c r="V17" s="68" t="s">
        <v>207</v>
      </c>
      <c r="W17" s="776" t="s">
        <v>207</v>
      </c>
      <c r="X17" s="12"/>
      <c r="AB17" s="68">
        <v>0</v>
      </c>
      <c r="AC17" s="68">
        <v>0</v>
      </c>
    </row>
    <row r="18" spans="1:29">
      <c r="A18" s="1333"/>
      <c r="B18" s="1337"/>
      <c r="C18" s="267" t="s">
        <v>331</v>
      </c>
      <c r="D18" s="264"/>
      <c r="E18" s="265"/>
      <c r="F18" s="271">
        <v>2.181E-2</v>
      </c>
      <c r="G18" s="271">
        <v>126.07247099999999</v>
      </c>
      <c r="H18" s="268">
        <v>0</v>
      </c>
      <c r="I18" s="268">
        <v>0</v>
      </c>
      <c r="J18" s="265">
        <v>6.7125000000000004E-2</v>
      </c>
      <c r="K18" s="265">
        <v>290.56852500000002</v>
      </c>
      <c r="L18" s="68">
        <v>0.7218150000000001</v>
      </c>
      <c r="M18" s="68">
        <v>2593.4892</v>
      </c>
      <c r="N18" s="68">
        <v>0</v>
      </c>
      <c r="O18" s="68">
        <v>0</v>
      </c>
      <c r="P18" s="68">
        <f t="shared" si="1"/>
        <v>0</v>
      </c>
      <c r="Q18" s="68">
        <v>0</v>
      </c>
      <c r="R18" s="68" t="s">
        <v>207</v>
      </c>
      <c r="S18" s="68" t="s">
        <v>207</v>
      </c>
      <c r="T18" s="68">
        <f t="shared" si="0"/>
        <v>0</v>
      </c>
      <c r="U18" s="716">
        <v>0</v>
      </c>
      <c r="V18" s="68" t="s">
        <v>207</v>
      </c>
      <c r="W18" s="776" t="s">
        <v>207</v>
      </c>
      <c r="X18" s="12"/>
      <c r="AB18" s="68">
        <v>0</v>
      </c>
      <c r="AC18" s="68">
        <v>0</v>
      </c>
    </row>
    <row r="19" spans="1:29">
      <c r="A19" s="274"/>
      <c r="B19" s="605" t="s">
        <v>254</v>
      </c>
      <c r="C19" s="275"/>
      <c r="D19" s="276">
        <v>1.5215786000000002</v>
      </c>
      <c r="E19" s="277">
        <v>70927.975455499996</v>
      </c>
      <c r="F19" s="277">
        <v>2.314981</v>
      </c>
      <c r="G19" s="277">
        <v>29438.134388999999</v>
      </c>
      <c r="H19" s="277">
        <v>9.5939100000000013E-2</v>
      </c>
      <c r="I19" s="277">
        <v>1084.2320945000001</v>
      </c>
      <c r="J19" s="277">
        <v>9.3300500000000008E-2</v>
      </c>
      <c r="K19" s="277">
        <v>6232.8661059999995</v>
      </c>
      <c r="L19" s="423">
        <v>1.3743507000000001</v>
      </c>
      <c r="M19" s="423">
        <v>32708.003027999999</v>
      </c>
      <c r="N19" s="423">
        <f>SUM(N7:N17)</f>
        <v>0.601633749</v>
      </c>
      <c r="O19" s="423">
        <f>SUM(O7:O17)</f>
        <v>20777.52</v>
      </c>
      <c r="P19" s="423">
        <f t="shared" ref="P19:Q19" si="2">SUM(P7:P17)</f>
        <v>1.1819999999999999</v>
      </c>
      <c r="Q19" s="423">
        <f t="shared" si="2"/>
        <v>322.28999999999996</v>
      </c>
      <c r="R19" s="423" t="s">
        <v>207</v>
      </c>
      <c r="S19" s="423" t="s">
        <v>207</v>
      </c>
      <c r="T19" s="423">
        <f t="shared" ref="T19:U19" si="3">SUM(T7:T18)</f>
        <v>0</v>
      </c>
      <c r="U19" s="423">
        <f t="shared" si="3"/>
        <v>0</v>
      </c>
      <c r="V19" s="423" t="s">
        <v>207</v>
      </c>
      <c r="W19" s="423" t="s">
        <v>207</v>
      </c>
      <c r="X19" s="12"/>
      <c r="AB19" s="423">
        <v>1182</v>
      </c>
      <c r="AC19" s="423">
        <v>0</v>
      </c>
    </row>
    <row r="20" spans="1:29">
      <c r="A20" s="262" t="s">
        <v>255</v>
      </c>
      <c r="B20" s="606" t="s">
        <v>200</v>
      </c>
      <c r="C20" s="275"/>
      <c r="D20" s="264"/>
      <c r="E20" s="265"/>
      <c r="F20" s="265"/>
      <c r="G20" s="265"/>
      <c r="H20" s="265"/>
      <c r="I20" s="265"/>
      <c r="J20" s="265"/>
      <c r="K20" s="265"/>
      <c r="L20" s="68"/>
      <c r="M20" s="68"/>
      <c r="N20" s="68"/>
      <c r="O20" s="68"/>
      <c r="P20" s="68">
        <f t="shared" si="1"/>
        <v>0</v>
      </c>
      <c r="Q20" s="68"/>
      <c r="R20" s="68"/>
      <c r="S20" s="68"/>
      <c r="T20" s="68"/>
      <c r="U20" s="716"/>
      <c r="V20" s="68"/>
      <c r="W20" s="716"/>
      <c r="X20" s="12"/>
      <c r="AB20" s="68"/>
      <c r="AC20" s="68"/>
    </row>
    <row r="21" spans="1:29">
      <c r="A21" s="266">
        <v>1</v>
      </c>
      <c r="B21" s="1100" t="s">
        <v>256</v>
      </c>
      <c r="C21" s="267" t="s">
        <v>256</v>
      </c>
      <c r="D21" s="270">
        <v>0</v>
      </c>
      <c r="E21" s="269">
        <v>0</v>
      </c>
      <c r="F21" s="270">
        <v>0</v>
      </c>
      <c r="G21" s="270">
        <v>0</v>
      </c>
      <c r="H21" s="270">
        <v>0</v>
      </c>
      <c r="I21" s="270">
        <v>0</v>
      </c>
      <c r="J21" s="270">
        <v>0</v>
      </c>
      <c r="K21" s="270">
        <v>0</v>
      </c>
      <c r="L21" s="68">
        <v>0</v>
      </c>
      <c r="M21" s="68">
        <v>0</v>
      </c>
      <c r="N21" s="68">
        <v>0</v>
      </c>
      <c r="O21" s="68">
        <v>0</v>
      </c>
      <c r="P21" s="68">
        <f t="shared" si="1"/>
        <v>0</v>
      </c>
      <c r="Q21" s="68">
        <v>0</v>
      </c>
      <c r="R21" s="68" t="s">
        <v>207</v>
      </c>
      <c r="S21" s="68" t="s">
        <v>207</v>
      </c>
      <c r="T21" s="68">
        <f t="shared" ref="T21:T26" si="4">AA21/$Z$10</f>
        <v>0</v>
      </c>
      <c r="U21" s="716">
        <v>0</v>
      </c>
      <c r="V21" s="68" t="s">
        <v>207</v>
      </c>
      <c r="W21" s="776" t="s">
        <v>207</v>
      </c>
      <c r="X21" s="12"/>
      <c r="AB21" s="68">
        <v>0</v>
      </c>
      <c r="AC21" s="68">
        <v>0</v>
      </c>
    </row>
    <row r="22" spans="1:29">
      <c r="A22" s="266">
        <v>2</v>
      </c>
      <c r="B22" s="1100" t="s">
        <v>257</v>
      </c>
      <c r="C22" s="267" t="s">
        <v>257</v>
      </c>
      <c r="D22" s="264">
        <v>333.262</v>
      </c>
      <c r="E22" s="265">
        <v>13823.044594999999</v>
      </c>
      <c r="F22" s="265">
        <v>459.59399999999999</v>
      </c>
      <c r="G22" s="265">
        <v>18908.528914999999</v>
      </c>
      <c r="H22" s="265">
        <v>144.232</v>
      </c>
      <c r="I22" s="265">
        <v>6127.4193249999998</v>
      </c>
      <c r="J22" s="265">
        <v>1.133</v>
      </c>
      <c r="K22" s="265">
        <v>50.857925000000002</v>
      </c>
      <c r="L22" s="68">
        <v>4.2000000000000003E-2</v>
      </c>
      <c r="M22" s="68">
        <v>1.7280549999999999</v>
      </c>
      <c r="N22" s="68">
        <v>0</v>
      </c>
      <c r="O22" s="68">
        <v>0</v>
      </c>
      <c r="P22" s="68">
        <f t="shared" si="1"/>
        <v>0</v>
      </c>
      <c r="Q22" s="68">
        <v>0</v>
      </c>
      <c r="R22" s="68" t="s">
        <v>207</v>
      </c>
      <c r="S22" s="68" t="s">
        <v>207</v>
      </c>
      <c r="T22" s="68">
        <f t="shared" si="4"/>
        <v>0</v>
      </c>
      <c r="U22" s="716">
        <v>0</v>
      </c>
      <c r="V22" s="68" t="s">
        <v>207</v>
      </c>
      <c r="W22" s="776" t="s">
        <v>207</v>
      </c>
      <c r="X22" s="12"/>
      <c r="AB22" s="68">
        <v>0</v>
      </c>
      <c r="AC22" s="68">
        <v>0</v>
      </c>
    </row>
    <row r="23" spans="1:29">
      <c r="A23" s="266">
        <v>3</v>
      </c>
      <c r="B23" s="1100" t="s">
        <v>260</v>
      </c>
      <c r="C23" s="267" t="s">
        <v>260</v>
      </c>
      <c r="D23" s="270">
        <v>0</v>
      </c>
      <c r="E23" s="269">
        <v>0</v>
      </c>
      <c r="F23" s="269">
        <v>0</v>
      </c>
      <c r="G23" s="269">
        <v>0</v>
      </c>
      <c r="H23" s="270">
        <v>0</v>
      </c>
      <c r="I23" s="270">
        <v>0</v>
      </c>
      <c r="J23" s="270">
        <v>0</v>
      </c>
      <c r="K23" s="270">
        <v>0</v>
      </c>
      <c r="L23" s="68">
        <v>0</v>
      </c>
      <c r="M23" s="68">
        <v>0</v>
      </c>
      <c r="N23" s="68">
        <v>0</v>
      </c>
      <c r="O23" s="68">
        <v>0</v>
      </c>
      <c r="P23" s="68">
        <f t="shared" si="1"/>
        <v>0</v>
      </c>
      <c r="Q23" s="68">
        <v>0</v>
      </c>
      <c r="R23" s="68" t="s">
        <v>207</v>
      </c>
      <c r="S23" s="68" t="s">
        <v>207</v>
      </c>
      <c r="T23" s="68">
        <f t="shared" si="4"/>
        <v>0</v>
      </c>
      <c r="U23" s="716">
        <v>0</v>
      </c>
      <c r="V23" s="68" t="s">
        <v>207</v>
      </c>
      <c r="W23" s="776" t="s">
        <v>207</v>
      </c>
      <c r="X23" s="12"/>
      <c r="AB23" s="68">
        <v>0</v>
      </c>
      <c r="AC23" s="68">
        <v>0</v>
      </c>
    </row>
    <row r="24" spans="1:29">
      <c r="A24" s="266">
        <v>4</v>
      </c>
      <c r="B24" s="1100" t="s">
        <v>262</v>
      </c>
      <c r="C24" s="267" t="s">
        <v>262</v>
      </c>
      <c r="D24" s="264">
        <v>1.4652499999999999</v>
      </c>
      <c r="E24" s="265">
        <v>187.30502250000001</v>
      </c>
      <c r="F24" s="265">
        <v>2.5000000000000001E-2</v>
      </c>
      <c r="G24" s="265">
        <v>2.9084075</v>
      </c>
      <c r="H24" s="270">
        <v>0</v>
      </c>
      <c r="I24" s="270">
        <v>0</v>
      </c>
      <c r="J24" s="270">
        <v>0</v>
      </c>
      <c r="K24" s="270">
        <v>0</v>
      </c>
      <c r="L24" s="68">
        <v>0</v>
      </c>
      <c r="M24" s="68">
        <v>0</v>
      </c>
      <c r="N24" s="68">
        <v>0</v>
      </c>
      <c r="O24" s="68">
        <v>0</v>
      </c>
      <c r="P24" s="68">
        <f t="shared" si="1"/>
        <v>0</v>
      </c>
      <c r="Q24" s="68">
        <v>0</v>
      </c>
      <c r="R24" s="68" t="s">
        <v>207</v>
      </c>
      <c r="S24" s="68" t="s">
        <v>207</v>
      </c>
      <c r="T24" s="68">
        <f t="shared" si="4"/>
        <v>0</v>
      </c>
      <c r="U24" s="716">
        <v>0</v>
      </c>
      <c r="V24" s="68" t="s">
        <v>207</v>
      </c>
      <c r="W24" s="776" t="s">
        <v>207</v>
      </c>
      <c r="X24" s="12"/>
      <c r="AB24" s="68">
        <v>0</v>
      </c>
      <c r="AC24" s="68">
        <v>0</v>
      </c>
    </row>
    <row r="25" spans="1:29">
      <c r="A25" s="266">
        <v>5</v>
      </c>
      <c r="B25" s="607" t="s">
        <v>264</v>
      </c>
      <c r="C25" s="279" t="s">
        <v>332</v>
      </c>
      <c r="D25" s="280">
        <v>8662.93</v>
      </c>
      <c r="E25" s="271">
        <v>22750.519359999998</v>
      </c>
      <c r="F25" s="271">
        <v>3722.65</v>
      </c>
      <c r="G25" s="271">
        <v>11510.97402</v>
      </c>
      <c r="H25" s="271">
        <v>637.70000000000005</v>
      </c>
      <c r="I25" s="271">
        <v>2107.9998300000002</v>
      </c>
      <c r="J25" s="271">
        <v>2.16</v>
      </c>
      <c r="K25" s="271">
        <v>7.0361799999999999</v>
      </c>
      <c r="L25" s="68">
        <v>1.58</v>
      </c>
      <c r="M25" s="68">
        <v>5.2381200000000003</v>
      </c>
      <c r="N25" s="68">
        <v>0</v>
      </c>
      <c r="O25" s="68">
        <v>0</v>
      </c>
      <c r="P25" s="68">
        <f t="shared" si="1"/>
        <v>0</v>
      </c>
      <c r="Q25" s="68">
        <v>0</v>
      </c>
      <c r="R25" s="68" t="s">
        <v>207</v>
      </c>
      <c r="S25" s="68" t="s">
        <v>207</v>
      </c>
      <c r="T25" s="68">
        <f t="shared" si="4"/>
        <v>0</v>
      </c>
      <c r="U25" s="716">
        <v>0</v>
      </c>
      <c r="V25" s="68" t="s">
        <v>207</v>
      </c>
      <c r="W25" s="776" t="s">
        <v>207</v>
      </c>
      <c r="X25" s="12"/>
      <c r="AB25" s="68">
        <v>0</v>
      </c>
      <c r="AC25" s="68">
        <v>0</v>
      </c>
    </row>
    <row r="26" spans="1:29">
      <c r="A26" s="266">
        <v>6</v>
      </c>
      <c r="B26" s="1100" t="s">
        <v>268</v>
      </c>
      <c r="C26" s="267" t="s">
        <v>268</v>
      </c>
      <c r="D26" s="264">
        <v>0.01</v>
      </c>
      <c r="E26" s="265">
        <v>0.1145</v>
      </c>
      <c r="F26" s="269">
        <v>0</v>
      </c>
      <c r="G26" s="269">
        <v>0</v>
      </c>
      <c r="H26" s="270">
        <v>0</v>
      </c>
      <c r="I26" s="270">
        <v>0</v>
      </c>
      <c r="J26" s="270">
        <v>0</v>
      </c>
      <c r="K26" s="270">
        <v>0</v>
      </c>
      <c r="L26" s="68">
        <v>0</v>
      </c>
      <c r="M26" s="68">
        <v>0</v>
      </c>
      <c r="N26" s="68">
        <v>0</v>
      </c>
      <c r="O26" s="68">
        <v>0</v>
      </c>
      <c r="P26" s="68">
        <f t="shared" si="1"/>
        <v>0</v>
      </c>
      <c r="Q26" s="68">
        <v>0</v>
      </c>
      <c r="R26" s="68" t="s">
        <v>207</v>
      </c>
      <c r="S26" s="68" t="s">
        <v>207</v>
      </c>
      <c r="T26" s="68">
        <f t="shared" si="4"/>
        <v>0</v>
      </c>
      <c r="U26" s="716">
        <v>0</v>
      </c>
      <c r="V26" s="68" t="s">
        <v>207</v>
      </c>
      <c r="W26" s="776" t="s">
        <v>207</v>
      </c>
      <c r="X26" s="12"/>
      <c r="AB26" s="68">
        <v>0</v>
      </c>
      <c r="AC26" s="68">
        <v>0</v>
      </c>
    </row>
    <row r="27" spans="1:29">
      <c r="A27" s="281"/>
      <c r="B27" s="606" t="s">
        <v>333</v>
      </c>
      <c r="C27" s="278"/>
      <c r="D27" s="282">
        <v>8997.6672500000004</v>
      </c>
      <c r="E27" s="283">
        <v>36760.983477499998</v>
      </c>
      <c r="F27" s="283">
        <v>4182.2690000000002</v>
      </c>
      <c r="G27" s="283">
        <v>30422.411342499996</v>
      </c>
      <c r="H27" s="283">
        <v>781.93200000000002</v>
      </c>
      <c r="I27" s="283">
        <v>8235.4191549999996</v>
      </c>
      <c r="J27" s="283">
        <v>3.2930000000000001</v>
      </c>
      <c r="K27" s="283">
        <v>57.894105000000003</v>
      </c>
      <c r="L27" s="423">
        <v>1.6220000000000001</v>
      </c>
      <c r="M27" s="423">
        <v>6.9661749999999998</v>
      </c>
      <c r="N27" s="423">
        <v>0</v>
      </c>
      <c r="O27" s="423">
        <v>0</v>
      </c>
      <c r="P27" s="68">
        <f>SUM(P21:P26)</f>
        <v>0</v>
      </c>
      <c r="Q27" s="68">
        <f t="shared" ref="Q27" si="5">SUM(Q21:Q26)</f>
        <v>0</v>
      </c>
      <c r="R27" s="68" t="s">
        <v>207</v>
      </c>
      <c r="S27" s="68" t="s">
        <v>207</v>
      </c>
      <c r="T27" s="68">
        <f t="shared" ref="T27:U27" si="6">SUM(T21:T26)</f>
        <v>0</v>
      </c>
      <c r="U27" s="68">
        <f t="shared" si="6"/>
        <v>0</v>
      </c>
      <c r="V27" s="68" t="s">
        <v>207</v>
      </c>
      <c r="W27" s="68" t="s">
        <v>207</v>
      </c>
      <c r="X27" s="12"/>
      <c r="AB27" s="423">
        <v>0</v>
      </c>
      <c r="AC27" s="423">
        <v>0</v>
      </c>
    </row>
    <row r="28" spans="1:29">
      <c r="A28" s="284" t="s">
        <v>270</v>
      </c>
      <c r="B28" s="606" t="s">
        <v>271</v>
      </c>
      <c r="C28" s="272"/>
      <c r="D28" s="260"/>
      <c r="E28" s="261"/>
      <c r="F28" s="261"/>
      <c r="G28" s="261"/>
      <c r="H28" s="261"/>
      <c r="I28" s="261"/>
      <c r="J28" s="261"/>
      <c r="K28" s="261"/>
      <c r="L28" s="68"/>
      <c r="M28" s="68"/>
      <c r="N28" s="68"/>
      <c r="O28" s="68"/>
      <c r="P28" s="68">
        <f t="shared" si="1"/>
        <v>0</v>
      </c>
      <c r="Q28" s="68"/>
      <c r="R28" s="68"/>
      <c r="S28" s="68"/>
      <c r="T28" s="68"/>
      <c r="U28" s="716"/>
      <c r="V28" s="68"/>
      <c r="W28" s="716"/>
      <c r="X28" s="12"/>
      <c r="AB28" s="68"/>
      <c r="AC28" s="68"/>
    </row>
    <row r="29" spans="1:29">
      <c r="A29" s="266">
        <v>1</v>
      </c>
      <c r="B29" s="1100" t="s">
        <v>334</v>
      </c>
      <c r="C29" s="267" t="s">
        <v>334</v>
      </c>
      <c r="D29" s="270">
        <v>0</v>
      </c>
      <c r="E29" s="270">
        <v>0</v>
      </c>
      <c r="F29" s="270">
        <v>0</v>
      </c>
      <c r="G29" s="270">
        <v>0</v>
      </c>
      <c r="H29" s="270">
        <v>0</v>
      </c>
      <c r="I29" s="270">
        <v>0</v>
      </c>
      <c r="J29" s="270">
        <v>0</v>
      </c>
      <c r="K29" s="270">
        <v>0</v>
      </c>
      <c r="L29" s="68">
        <v>3.98</v>
      </c>
      <c r="M29" s="68">
        <v>5.03383</v>
      </c>
      <c r="N29" s="68">
        <v>0</v>
      </c>
      <c r="O29" s="68">
        <v>0</v>
      </c>
      <c r="P29" s="68">
        <f t="shared" si="1"/>
        <v>0</v>
      </c>
      <c r="Q29" s="717">
        <v>0</v>
      </c>
      <c r="R29" s="68" t="s">
        <v>207</v>
      </c>
      <c r="S29" s="717" t="s">
        <v>207</v>
      </c>
      <c r="T29" s="68">
        <f t="shared" ref="T29:T75" si="7">AA29/$Z$10</f>
        <v>0</v>
      </c>
      <c r="U29" s="716">
        <v>0</v>
      </c>
      <c r="V29" s="68" t="s">
        <v>207</v>
      </c>
      <c r="W29" s="776" t="s">
        <v>207</v>
      </c>
      <c r="X29" s="12"/>
      <c r="AB29" s="646">
        <v>0</v>
      </c>
      <c r="AC29" s="68">
        <v>0</v>
      </c>
    </row>
    <row r="30" spans="1:29">
      <c r="A30" s="266">
        <v>2</v>
      </c>
      <c r="B30" s="1100" t="s">
        <v>335</v>
      </c>
      <c r="C30" s="267" t="s">
        <v>336</v>
      </c>
      <c r="D30" s="264">
        <v>976.69</v>
      </c>
      <c r="E30" s="265">
        <v>1122.009022</v>
      </c>
      <c r="F30" s="265">
        <v>754.65</v>
      </c>
      <c r="G30" s="265">
        <v>1057.3148289999999</v>
      </c>
      <c r="H30" s="265">
        <v>3903.51</v>
      </c>
      <c r="I30" s="265">
        <v>5543.7173849999999</v>
      </c>
      <c r="J30" s="265">
        <v>1878.72</v>
      </c>
      <c r="K30" s="265">
        <v>2508.0870599999998</v>
      </c>
      <c r="L30" s="68">
        <v>871.99</v>
      </c>
      <c r="M30" s="68">
        <v>1168.0588749999999</v>
      </c>
      <c r="N30" s="68">
        <v>1582.31</v>
      </c>
      <c r="O30" s="68">
        <v>2028.67</v>
      </c>
      <c r="P30" s="68">
        <f t="shared" si="1"/>
        <v>553.39</v>
      </c>
      <c r="Q30" s="718">
        <v>874.9399999999988</v>
      </c>
      <c r="R30" s="68">
        <v>204.69</v>
      </c>
      <c r="S30" s="718">
        <v>302.11</v>
      </c>
      <c r="T30" s="68">
        <f t="shared" si="7"/>
        <v>0</v>
      </c>
      <c r="U30" s="68">
        <v>279.03999999999922</v>
      </c>
      <c r="V30" s="68">
        <v>327.93</v>
      </c>
      <c r="W30" s="68">
        <v>507.64620999999994</v>
      </c>
      <c r="X30" s="12"/>
      <c r="AB30" s="647">
        <v>553390</v>
      </c>
      <c r="AC30" s="68">
        <v>189380</v>
      </c>
    </row>
    <row r="31" spans="1:29">
      <c r="A31" s="1331">
        <v>3</v>
      </c>
      <c r="B31" s="1337" t="s">
        <v>337</v>
      </c>
      <c r="C31" s="267" t="s">
        <v>338</v>
      </c>
      <c r="D31" s="270">
        <v>0</v>
      </c>
      <c r="E31" s="270">
        <v>0</v>
      </c>
      <c r="F31" s="270">
        <v>0</v>
      </c>
      <c r="G31" s="270">
        <v>0</v>
      </c>
      <c r="H31" s="270">
        <v>0</v>
      </c>
      <c r="I31" s="270">
        <v>0</v>
      </c>
      <c r="J31" s="265">
        <v>1.54</v>
      </c>
      <c r="K31" s="265">
        <v>6.6899259999999998</v>
      </c>
      <c r="L31" s="68">
        <v>28.181000000000001</v>
      </c>
      <c r="M31" s="68">
        <v>121.38625999999999</v>
      </c>
      <c r="N31" s="68">
        <v>0</v>
      </c>
      <c r="O31" s="68">
        <v>0</v>
      </c>
      <c r="P31" s="68">
        <f t="shared" si="1"/>
        <v>0</v>
      </c>
      <c r="Q31" s="717">
        <v>0</v>
      </c>
      <c r="R31" s="68" t="s">
        <v>207</v>
      </c>
      <c r="S31" s="717" t="s">
        <v>207</v>
      </c>
      <c r="T31" s="68">
        <f t="shared" si="7"/>
        <v>0</v>
      </c>
      <c r="U31" s="68">
        <v>0</v>
      </c>
      <c r="V31" s="68" t="s">
        <v>207</v>
      </c>
      <c r="W31" s="68" t="s">
        <v>207</v>
      </c>
      <c r="X31" s="12"/>
      <c r="AB31" s="646">
        <v>0</v>
      </c>
      <c r="AC31" s="68">
        <v>0</v>
      </c>
    </row>
    <row r="32" spans="1:29">
      <c r="A32" s="1332"/>
      <c r="B32" s="1337"/>
      <c r="C32" s="267" t="s">
        <v>339</v>
      </c>
      <c r="D32" s="270">
        <v>0</v>
      </c>
      <c r="E32" s="270">
        <v>0</v>
      </c>
      <c r="F32" s="270">
        <v>0</v>
      </c>
      <c r="G32" s="270">
        <v>0</v>
      </c>
      <c r="H32" s="270">
        <v>0</v>
      </c>
      <c r="I32" s="270">
        <v>0</v>
      </c>
      <c r="J32" s="270">
        <v>0</v>
      </c>
      <c r="K32" s="270">
        <v>0</v>
      </c>
      <c r="L32" s="68">
        <v>2.1440000000000001</v>
      </c>
      <c r="M32" s="68">
        <v>8.8350159999999995</v>
      </c>
      <c r="N32" s="68">
        <v>2.226</v>
      </c>
      <c r="O32" s="68">
        <v>8.6999999999999993</v>
      </c>
      <c r="P32" s="68">
        <f t="shared" si="1"/>
        <v>0</v>
      </c>
      <c r="Q32" s="717">
        <v>0</v>
      </c>
      <c r="R32" s="68" t="s">
        <v>207</v>
      </c>
      <c r="S32" s="717" t="s">
        <v>207</v>
      </c>
      <c r="T32" s="68">
        <f t="shared" si="7"/>
        <v>0</v>
      </c>
      <c r="U32" s="68">
        <v>0</v>
      </c>
      <c r="V32" s="68" t="s">
        <v>207</v>
      </c>
      <c r="W32" s="68" t="s">
        <v>207</v>
      </c>
      <c r="X32" s="12"/>
      <c r="AB32" s="646">
        <v>0</v>
      </c>
      <c r="AC32" s="68">
        <v>0</v>
      </c>
    </row>
    <row r="33" spans="1:29">
      <c r="A33" s="1333"/>
      <c r="B33" s="1337"/>
      <c r="C33" s="643" t="s">
        <v>337</v>
      </c>
      <c r="D33" s="264">
        <v>974.75</v>
      </c>
      <c r="E33" s="265">
        <v>4346.7654199999997</v>
      </c>
      <c r="F33" s="265">
        <v>1764.91</v>
      </c>
      <c r="G33" s="265">
        <v>7793.5149149999997</v>
      </c>
      <c r="H33" s="265">
        <v>24352.81</v>
      </c>
      <c r="I33" s="265">
        <v>93828.422430000006</v>
      </c>
      <c r="J33" s="265">
        <v>40502.1</v>
      </c>
      <c r="K33" s="265">
        <v>161061.96799999999</v>
      </c>
      <c r="L33" s="68">
        <v>38392.28</v>
      </c>
      <c r="M33" s="68">
        <v>166952.46338999999</v>
      </c>
      <c r="N33" s="68">
        <v>22598.58</v>
      </c>
      <c r="O33" s="68">
        <v>90348.04</v>
      </c>
      <c r="P33" s="68">
        <f t="shared" si="1"/>
        <v>3232.84</v>
      </c>
      <c r="Q33" s="718">
        <v>14211.429999999995</v>
      </c>
      <c r="R33" s="68">
        <v>9189.0199999999986</v>
      </c>
      <c r="S33" s="718">
        <v>41212.410000000003</v>
      </c>
      <c r="T33" s="68">
        <f t="shared" si="7"/>
        <v>0</v>
      </c>
      <c r="U33" s="68">
        <v>32981.490000000013</v>
      </c>
      <c r="V33" s="68">
        <v>11365.65</v>
      </c>
      <c r="W33" s="68">
        <v>55009.483890000003</v>
      </c>
      <c r="X33" s="12"/>
      <c r="AB33" s="647">
        <v>3232840</v>
      </c>
      <c r="AC33" s="68">
        <v>7228990</v>
      </c>
    </row>
    <row r="34" spans="1:29" ht="12.75" customHeight="1">
      <c r="A34" s="1331">
        <v>4</v>
      </c>
      <c r="B34" s="1338" t="s">
        <v>275</v>
      </c>
      <c r="C34" s="643" t="s">
        <v>340</v>
      </c>
      <c r="D34" s="270">
        <v>0</v>
      </c>
      <c r="E34" s="270">
        <v>0</v>
      </c>
      <c r="F34" s="270">
        <v>0</v>
      </c>
      <c r="G34" s="270">
        <v>0</v>
      </c>
      <c r="H34" s="270">
        <v>0</v>
      </c>
      <c r="I34" s="270">
        <v>0</v>
      </c>
      <c r="J34" s="265">
        <v>15.85</v>
      </c>
      <c r="K34" s="265">
        <v>52.035077999999999</v>
      </c>
      <c r="L34" s="68">
        <v>160.34</v>
      </c>
      <c r="M34" s="68">
        <v>467.11605200000002</v>
      </c>
      <c r="N34" s="68">
        <v>0</v>
      </c>
      <c r="O34" s="68">
        <v>0</v>
      </c>
      <c r="P34" s="68">
        <f t="shared" si="1"/>
        <v>0</v>
      </c>
      <c r="Q34" s="717">
        <v>0</v>
      </c>
      <c r="R34" s="68" t="s">
        <v>207</v>
      </c>
      <c r="S34" s="717" t="s">
        <v>207</v>
      </c>
      <c r="T34" s="68">
        <f t="shared" si="7"/>
        <v>0</v>
      </c>
      <c r="U34" s="68">
        <v>0</v>
      </c>
      <c r="V34" s="68" t="s">
        <v>207</v>
      </c>
      <c r="W34" s="68" t="s">
        <v>207</v>
      </c>
      <c r="X34" s="12"/>
      <c r="AB34" s="646">
        <v>0</v>
      </c>
      <c r="AC34" s="68">
        <v>0</v>
      </c>
    </row>
    <row r="35" spans="1:29" ht="12.75" customHeight="1">
      <c r="A35" s="1332"/>
      <c r="B35" s="1340"/>
      <c r="C35" s="643" t="s">
        <v>341</v>
      </c>
      <c r="D35" s="270">
        <v>0</v>
      </c>
      <c r="E35" s="270">
        <v>0</v>
      </c>
      <c r="F35" s="270">
        <v>0</v>
      </c>
      <c r="G35" s="270">
        <v>0</v>
      </c>
      <c r="H35" s="270">
        <v>0</v>
      </c>
      <c r="I35" s="270">
        <v>0</v>
      </c>
      <c r="J35" s="270">
        <v>0</v>
      </c>
      <c r="K35" s="270">
        <v>0</v>
      </c>
      <c r="L35" s="68">
        <v>36.31</v>
      </c>
      <c r="M35" s="68">
        <v>128.07172399999999</v>
      </c>
      <c r="N35" s="68">
        <v>113.65</v>
      </c>
      <c r="O35" s="68">
        <v>514.01</v>
      </c>
      <c r="P35" s="68">
        <f t="shared" si="1"/>
        <v>2.8119999999999998</v>
      </c>
      <c r="Q35" s="719">
        <v>15.85</v>
      </c>
      <c r="R35" s="68" t="s">
        <v>207</v>
      </c>
      <c r="S35" s="719" t="s">
        <v>207</v>
      </c>
      <c r="T35" s="68">
        <f t="shared" si="7"/>
        <v>0</v>
      </c>
      <c r="U35" s="68">
        <v>0</v>
      </c>
      <c r="V35" s="68" t="s">
        <v>207</v>
      </c>
      <c r="W35" s="68" t="s">
        <v>207</v>
      </c>
      <c r="X35" s="12"/>
      <c r="AB35" s="648">
        <v>2812</v>
      </c>
      <c r="AC35" s="68">
        <v>0</v>
      </c>
    </row>
    <row r="36" spans="1:29" ht="12.75" customHeight="1">
      <c r="A36" s="1332"/>
      <c r="B36" s="1340"/>
      <c r="C36" s="643" t="s">
        <v>342</v>
      </c>
      <c r="D36" s="264">
        <v>46768.17</v>
      </c>
      <c r="E36" s="265">
        <v>112736.1554</v>
      </c>
      <c r="F36" s="265">
        <v>84980.95</v>
      </c>
      <c r="G36" s="265">
        <v>274604.95520999999</v>
      </c>
      <c r="H36" s="265">
        <v>37503.94</v>
      </c>
      <c r="I36" s="265">
        <v>159492.62873999999</v>
      </c>
      <c r="J36" s="265">
        <v>42370.78</v>
      </c>
      <c r="K36" s="265">
        <v>132914.18655000001</v>
      </c>
      <c r="L36" s="68">
        <v>32379.42</v>
      </c>
      <c r="M36" s="68">
        <v>102305.97476</v>
      </c>
      <c r="N36" s="68">
        <v>35254.5</v>
      </c>
      <c r="O36" s="68">
        <v>159843.54999999999</v>
      </c>
      <c r="P36" s="68">
        <f t="shared" si="1"/>
        <v>2354.4899999999998</v>
      </c>
      <c r="Q36" s="649">
        <v>13057.040000000006</v>
      </c>
      <c r="R36" s="68">
        <v>11902.39</v>
      </c>
      <c r="S36" s="649">
        <v>56381.960000000006</v>
      </c>
      <c r="T36" s="68">
        <f t="shared" si="7"/>
        <v>0</v>
      </c>
      <c r="U36" s="68">
        <v>0</v>
      </c>
      <c r="V36" s="68">
        <v>11372.99</v>
      </c>
      <c r="W36" s="68">
        <v>45270.270720000008</v>
      </c>
      <c r="X36" s="12"/>
      <c r="AB36" s="647">
        <v>2354490</v>
      </c>
      <c r="AC36" s="68">
        <v>0</v>
      </c>
    </row>
    <row r="37" spans="1:29" ht="12.75" customHeight="1">
      <c r="A37" s="1334"/>
      <c r="B37" s="1339"/>
      <c r="C37" s="643" t="s">
        <v>275</v>
      </c>
      <c r="D37" s="270">
        <v>0</v>
      </c>
      <c r="E37" s="270">
        <v>0</v>
      </c>
      <c r="F37" s="270">
        <v>0</v>
      </c>
      <c r="G37" s="270">
        <v>0</v>
      </c>
      <c r="H37" s="270">
        <v>0</v>
      </c>
      <c r="I37" s="270">
        <v>0</v>
      </c>
      <c r="J37" s="270">
        <v>0</v>
      </c>
      <c r="K37" s="270">
        <v>0</v>
      </c>
      <c r="L37" s="270">
        <v>0</v>
      </c>
      <c r="M37" s="270">
        <v>0</v>
      </c>
      <c r="N37" s="270">
        <v>0</v>
      </c>
      <c r="O37" s="270">
        <v>0</v>
      </c>
      <c r="P37" s="68">
        <f t="shared" si="1"/>
        <v>0</v>
      </c>
      <c r="Q37" s="717">
        <v>0</v>
      </c>
      <c r="R37" s="68">
        <f t="shared" ref="R37:R47" si="8">AD37/$Z$10</f>
        <v>0</v>
      </c>
      <c r="S37" s="717">
        <v>0</v>
      </c>
      <c r="T37" s="68">
        <f t="shared" si="7"/>
        <v>0</v>
      </c>
      <c r="U37" s="68">
        <v>43460.87000000001</v>
      </c>
      <c r="V37" s="68">
        <v>0</v>
      </c>
      <c r="W37" s="68">
        <v>0</v>
      </c>
      <c r="X37" s="12"/>
      <c r="AB37" s="646">
        <v>0</v>
      </c>
      <c r="AC37" s="68">
        <v>8495480</v>
      </c>
    </row>
    <row r="38" spans="1:29">
      <c r="A38" s="266">
        <v>5</v>
      </c>
      <c r="B38" s="1100" t="s">
        <v>343</v>
      </c>
      <c r="C38" s="643" t="s">
        <v>343</v>
      </c>
      <c r="D38" s="264">
        <v>1131.175</v>
      </c>
      <c r="E38" s="265">
        <v>8493.7872650000008</v>
      </c>
      <c r="F38" s="265">
        <v>1406.625</v>
      </c>
      <c r="G38" s="265">
        <v>11611.262790000001</v>
      </c>
      <c r="H38" s="265">
        <v>1992.405</v>
      </c>
      <c r="I38" s="265">
        <v>11752.796979999999</v>
      </c>
      <c r="J38" s="265">
        <v>1252.56</v>
      </c>
      <c r="K38" s="265">
        <v>7537.4822000000004</v>
      </c>
      <c r="L38" s="68">
        <v>57.66</v>
      </c>
      <c r="M38" s="68">
        <v>516.56793000000005</v>
      </c>
      <c r="N38" s="68">
        <v>37.770000000000003</v>
      </c>
      <c r="O38" s="68">
        <v>356.81</v>
      </c>
      <c r="P38" s="68">
        <f t="shared" si="1"/>
        <v>7.4999999999999997E-2</v>
      </c>
      <c r="Q38" s="719">
        <v>0.65</v>
      </c>
      <c r="R38" s="68" t="s">
        <v>207</v>
      </c>
      <c r="S38" s="719" t="s">
        <v>207</v>
      </c>
      <c r="T38" s="68">
        <f t="shared" si="7"/>
        <v>0</v>
      </c>
      <c r="U38" s="68">
        <v>0</v>
      </c>
      <c r="V38" s="68" t="s">
        <v>207</v>
      </c>
      <c r="W38" s="68" t="s">
        <v>207</v>
      </c>
      <c r="X38" s="12"/>
      <c r="AB38" s="648">
        <v>75</v>
      </c>
      <c r="AC38" s="68">
        <v>0</v>
      </c>
    </row>
    <row r="39" spans="1:29">
      <c r="A39" s="266">
        <v>6</v>
      </c>
      <c r="B39" s="1100" t="s">
        <v>344</v>
      </c>
      <c r="C39" s="643" t="s">
        <v>345</v>
      </c>
      <c r="D39" s="285">
        <v>21990.720000000001</v>
      </c>
      <c r="E39" s="286">
        <v>24589.093789999999</v>
      </c>
      <c r="F39" s="286">
        <v>24385.74</v>
      </c>
      <c r="G39" s="286">
        <v>30328.267759999999</v>
      </c>
      <c r="H39" s="286">
        <v>46350.03</v>
      </c>
      <c r="I39" s="286">
        <v>65460.343919999999</v>
      </c>
      <c r="J39" s="286">
        <v>32885.4</v>
      </c>
      <c r="K39" s="286">
        <v>51044.168599999997</v>
      </c>
      <c r="L39" s="68">
        <v>15975.6</v>
      </c>
      <c r="M39" s="68">
        <v>24720.516199999998</v>
      </c>
      <c r="N39" s="68">
        <v>18487.84</v>
      </c>
      <c r="O39" s="68">
        <v>35466.04</v>
      </c>
      <c r="P39" s="68">
        <f t="shared" si="1"/>
        <v>14011.93</v>
      </c>
      <c r="Q39" s="718">
        <v>31991.00000000004</v>
      </c>
      <c r="R39" s="68">
        <v>14775.599999999999</v>
      </c>
      <c r="S39" s="718">
        <v>25099.700000000004</v>
      </c>
      <c r="T39" s="68">
        <f t="shared" si="7"/>
        <v>0</v>
      </c>
      <c r="U39" s="68">
        <v>17315.650000000009</v>
      </c>
      <c r="V39" s="68">
        <v>13845.529999999999</v>
      </c>
      <c r="W39" s="68">
        <v>22393.375265000002</v>
      </c>
      <c r="X39" s="12"/>
      <c r="AB39" s="647">
        <v>14011930</v>
      </c>
      <c r="AC39" s="68">
        <v>10029650</v>
      </c>
    </row>
    <row r="40" spans="1:29">
      <c r="A40" s="266">
        <v>7</v>
      </c>
      <c r="B40" s="1100" t="s">
        <v>277</v>
      </c>
      <c r="C40" s="643" t="s">
        <v>277</v>
      </c>
      <c r="D40" s="270">
        <v>0</v>
      </c>
      <c r="E40" s="270">
        <v>0</v>
      </c>
      <c r="F40" s="270">
        <v>0</v>
      </c>
      <c r="G40" s="270">
        <v>0</v>
      </c>
      <c r="H40" s="270">
        <v>0</v>
      </c>
      <c r="I40" s="270">
        <v>0</v>
      </c>
      <c r="J40" s="286">
        <v>2.4E-2</v>
      </c>
      <c r="K40" s="286">
        <v>1.1575</v>
      </c>
      <c r="L40" s="68">
        <v>9.4960000000000004</v>
      </c>
      <c r="M40" s="68">
        <v>94.233050000000006</v>
      </c>
      <c r="N40" s="68">
        <v>35.633000000000003</v>
      </c>
      <c r="O40" s="68">
        <v>1457.69</v>
      </c>
      <c r="P40" s="68">
        <f t="shared" si="1"/>
        <v>4.5279999999999996</v>
      </c>
      <c r="Q40" s="719">
        <v>195.5500000000001</v>
      </c>
      <c r="R40" s="68" t="s">
        <v>207</v>
      </c>
      <c r="S40" s="719" t="s">
        <v>207</v>
      </c>
      <c r="T40" s="68">
        <f t="shared" si="7"/>
        <v>0</v>
      </c>
      <c r="U40" s="68">
        <v>0</v>
      </c>
      <c r="V40" s="68" t="s">
        <v>207</v>
      </c>
      <c r="W40" s="68" t="s">
        <v>207</v>
      </c>
      <c r="X40" s="12"/>
      <c r="AB40" s="649">
        <v>4528</v>
      </c>
      <c r="AC40" s="68">
        <v>0</v>
      </c>
    </row>
    <row r="41" spans="1:29">
      <c r="A41" s="266">
        <v>8</v>
      </c>
      <c r="B41" s="1100" t="s">
        <v>346</v>
      </c>
      <c r="C41" s="643" t="s">
        <v>347</v>
      </c>
      <c r="D41" s="270">
        <v>0</v>
      </c>
      <c r="E41" s="270">
        <v>0</v>
      </c>
      <c r="F41" s="270">
        <v>0</v>
      </c>
      <c r="G41" s="270">
        <v>0</v>
      </c>
      <c r="H41" s="270">
        <v>0</v>
      </c>
      <c r="I41" s="270">
        <v>0</v>
      </c>
      <c r="J41" s="286">
        <v>69.61</v>
      </c>
      <c r="K41" s="286">
        <v>136.26697999999999</v>
      </c>
      <c r="L41" s="68">
        <v>0.96</v>
      </c>
      <c r="M41" s="68">
        <v>1.8450800000000001</v>
      </c>
      <c r="N41" s="68">
        <v>0</v>
      </c>
      <c r="O41" s="68">
        <v>0</v>
      </c>
      <c r="P41" s="68">
        <f t="shared" si="1"/>
        <v>0</v>
      </c>
      <c r="Q41" s="717">
        <v>0</v>
      </c>
      <c r="R41" s="68" t="s">
        <v>207</v>
      </c>
      <c r="S41" s="717" t="s">
        <v>207</v>
      </c>
      <c r="T41" s="68">
        <f t="shared" si="7"/>
        <v>0</v>
      </c>
      <c r="U41" s="68">
        <v>0</v>
      </c>
      <c r="V41" s="68" t="s">
        <v>207</v>
      </c>
      <c r="W41" s="68" t="s">
        <v>207</v>
      </c>
      <c r="X41" s="12"/>
      <c r="AB41" s="646">
        <v>0</v>
      </c>
      <c r="AC41" s="68">
        <v>0</v>
      </c>
    </row>
    <row r="42" spans="1:29">
      <c r="A42" s="266">
        <v>9</v>
      </c>
      <c r="B42" s="1100" t="s">
        <v>348</v>
      </c>
      <c r="C42" s="643" t="s">
        <v>349</v>
      </c>
      <c r="D42" s="264">
        <v>5.08</v>
      </c>
      <c r="E42" s="265">
        <v>19.044805</v>
      </c>
      <c r="F42" s="269">
        <v>0</v>
      </c>
      <c r="G42" s="269">
        <v>0</v>
      </c>
      <c r="H42" s="265"/>
      <c r="I42" s="265"/>
      <c r="J42" s="265">
        <v>48.8</v>
      </c>
      <c r="K42" s="265">
        <v>273.77386000000001</v>
      </c>
      <c r="L42" s="68">
        <v>6.06</v>
      </c>
      <c r="M42" s="68">
        <v>32.165379999999999</v>
      </c>
      <c r="N42" s="68">
        <v>0</v>
      </c>
      <c r="O42" s="68">
        <v>0</v>
      </c>
      <c r="P42" s="68">
        <f t="shared" si="1"/>
        <v>0.02</v>
      </c>
      <c r="Q42" s="719">
        <v>0.11</v>
      </c>
      <c r="R42" s="68" t="s">
        <v>207</v>
      </c>
      <c r="S42" s="719" t="s">
        <v>207</v>
      </c>
      <c r="T42" s="68">
        <f t="shared" si="7"/>
        <v>0</v>
      </c>
      <c r="U42" s="68">
        <v>0</v>
      </c>
      <c r="V42" s="68" t="s">
        <v>207</v>
      </c>
      <c r="W42" s="68" t="s">
        <v>207</v>
      </c>
      <c r="X42" s="12"/>
      <c r="AB42" s="648">
        <v>20</v>
      </c>
      <c r="AC42" s="68">
        <v>0</v>
      </c>
    </row>
    <row r="43" spans="1:29">
      <c r="A43" s="266">
        <v>10</v>
      </c>
      <c r="B43" s="1100" t="s">
        <v>276</v>
      </c>
      <c r="C43" s="643" t="s">
        <v>350</v>
      </c>
      <c r="D43" s="264">
        <v>1172.67</v>
      </c>
      <c r="E43" s="265">
        <v>5598.4069399999998</v>
      </c>
      <c r="F43" s="265">
        <v>3599.75</v>
      </c>
      <c r="G43" s="265">
        <v>17512.913690000001</v>
      </c>
      <c r="H43" s="265">
        <v>9891.9500000000007</v>
      </c>
      <c r="I43" s="265">
        <v>52828.999320000003</v>
      </c>
      <c r="J43" s="265">
        <v>12560.07</v>
      </c>
      <c r="K43" s="265">
        <v>95259.021089999995</v>
      </c>
      <c r="L43" s="68">
        <v>7730.8</v>
      </c>
      <c r="M43" s="68">
        <v>79878.854430000007</v>
      </c>
      <c r="N43" s="68">
        <v>5620.33</v>
      </c>
      <c r="O43" s="68">
        <v>59809.09</v>
      </c>
      <c r="P43" s="68">
        <f t="shared" si="1"/>
        <v>1852.94</v>
      </c>
      <c r="Q43" s="718">
        <v>13697.99999999998</v>
      </c>
      <c r="R43" s="68">
        <v>3105.5499999999993</v>
      </c>
      <c r="S43" s="718">
        <v>17019.780000000002</v>
      </c>
      <c r="T43" s="68">
        <f t="shared" si="7"/>
        <v>0</v>
      </c>
      <c r="U43" s="68">
        <v>15043.050000000012</v>
      </c>
      <c r="V43" s="68">
        <v>2660.7300000000005</v>
      </c>
      <c r="W43" s="68">
        <v>14363.234230000002</v>
      </c>
      <c r="X43" s="12"/>
      <c r="AB43" s="647">
        <v>1852940</v>
      </c>
      <c r="AC43" s="68">
        <v>2752830</v>
      </c>
    </row>
    <row r="44" spans="1:29">
      <c r="A44" s="1331">
        <v>11</v>
      </c>
      <c r="B44" s="1337" t="s">
        <v>351</v>
      </c>
      <c r="C44" s="643" t="s">
        <v>352</v>
      </c>
      <c r="D44" s="270">
        <v>0</v>
      </c>
      <c r="E44" s="270">
        <v>0</v>
      </c>
      <c r="F44" s="270">
        <v>0</v>
      </c>
      <c r="G44" s="270">
        <v>0</v>
      </c>
      <c r="H44" s="270">
        <v>0</v>
      </c>
      <c r="I44" s="270">
        <v>0</v>
      </c>
      <c r="J44" s="270">
        <v>0</v>
      </c>
      <c r="K44" s="270">
        <v>0</v>
      </c>
      <c r="L44" s="68">
        <v>0.67</v>
      </c>
      <c r="M44" s="68">
        <v>2.7593239999999999</v>
      </c>
      <c r="N44" s="68">
        <v>5.7880000000000003</v>
      </c>
      <c r="O44" s="68">
        <v>27.37</v>
      </c>
      <c r="P44" s="68">
        <f t="shared" si="1"/>
        <v>2.5999999999999999E-2</v>
      </c>
      <c r="Q44" s="719">
        <v>9.9999999999999992E-2</v>
      </c>
      <c r="R44" s="68" t="s">
        <v>207</v>
      </c>
      <c r="S44" s="719" t="s">
        <v>207</v>
      </c>
      <c r="T44" s="68">
        <f t="shared" si="7"/>
        <v>0</v>
      </c>
      <c r="U44" s="68">
        <v>0.17</v>
      </c>
      <c r="V44" s="68" t="s">
        <v>207</v>
      </c>
      <c r="W44" s="68" t="s">
        <v>207</v>
      </c>
      <c r="X44" s="12"/>
      <c r="AB44" s="648">
        <v>26</v>
      </c>
      <c r="AC44" s="68">
        <v>42</v>
      </c>
    </row>
    <row r="45" spans="1:29">
      <c r="A45" s="1332"/>
      <c r="B45" s="1337"/>
      <c r="C45" s="643" t="s">
        <v>283</v>
      </c>
      <c r="D45" s="264">
        <v>102196.49</v>
      </c>
      <c r="E45" s="265">
        <v>246283.33437999999</v>
      </c>
      <c r="F45" s="265">
        <v>70481.384000000005</v>
      </c>
      <c r="G45" s="265">
        <v>323119.64333999995</v>
      </c>
      <c r="H45" s="270">
        <v>0</v>
      </c>
      <c r="I45" s="270">
        <v>0</v>
      </c>
      <c r="J45" s="265">
        <v>3642.1030000000001</v>
      </c>
      <c r="K45" s="265">
        <v>19567.372934999999</v>
      </c>
      <c r="L45" s="68">
        <v>2282.1210000000001</v>
      </c>
      <c r="M45" s="68">
        <v>12298.70462</v>
      </c>
      <c r="N45" s="68">
        <v>0</v>
      </c>
      <c r="O45" s="68">
        <v>0</v>
      </c>
      <c r="P45" s="68">
        <f t="shared" si="1"/>
        <v>0</v>
      </c>
      <c r="Q45" s="717">
        <v>0</v>
      </c>
      <c r="R45" s="68" t="s">
        <v>207</v>
      </c>
      <c r="S45" s="717" t="s">
        <v>207</v>
      </c>
      <c r="T45" s="68">
        <f t="shared" si="7"/>
        <v>0</v>
      </c>
      <c r="U45" s="68">
        <v>0</v>
      </c>
      <c r="V45" s="68" t="s">
        <v>207</v>
      </c>
      <c r="W45" s="68" t="s">
        <v>207</v>
      </c>
      <c r="X45" s="12"/>
      <c r="AB45" s="646">
        <v>0</v>
      </c>
      <c r="AC45" s="68">
        <v>0</v>
      </c>
    </row>
    <row r="46" spans="1:29">
      <c r="A46" s="1333"/>
      <c r="B46" s="1337"/>
      <c r="C46" s="643" t="s">
        <v>353</v>
      </c>
      <c r="D46" s="270">
        <v>0</v>
      </c>
      <c r="E46" s="270">
        <v>0</v>
      </c>
      <c r="F46" s="270">
        <v>0</v>
      </c>
      <c r="G46" s="270">
        <v>0</v>
      </c>
      <c r="H46" s="270">
        <v>0</v>
      </c>
      <c r="I46" s="270">
        <v>0</v>
      </c>
      <c r="J46" s="265">
        <v>6.27</v>
      </c>
      <c r="K46" s="265">
        <v>42.322450000000003</v>
      </c>
      <c r="L46" s="68">
        <v>9897.4599999999991</v>
      </c>
      <c r="M46" s="68">
        <v>46738.875939999998</v>
      </c>
      <c r="N46" s="68">
        <v>29358.240000000002</v>
      </c>
      <c r="O46" s="68">
        <v>114798.01</v>
      </c>
      <c r="P46" s="68">
        <f t="shared" si="1"/>
        <v>25970.54</v>
      </c>
      <c r="Q46" s="718">
        <v>91406.989999999903</v>
      </c>
      <c r="R46" s="68">
        <v>33121.862000000001</v>
      </c>
      <c r="S46" s="718">
        <v>130685.81</v>
      </c>
      <c r="T46" s="68">
        <f t="shared" si="7"/>
        <v>0</v>
      </c>
      <c r="U46" s="68">
        <v>86527.160000000149</v>
      </c>
      <c r="V46" s="68">
        <v>22267.39</v>
      </c>
      <c r="W46" s="68">
        <v>94932.963944999996</v>
      </c>
      <c r="X46" s="12"/>
      <c r="AB46" s="647">
        <v>25970540</v>
      </c>
      <c r="AC46" s="68">
        <v>23031040</v>
      </c>
    </row>
    <row r="47" spans="1:29">
      <c r="A47" s="1331">
        <v>12</v>
      </c>
      <c r="B47" s="1338" t="s">
        <v>281</v>
      </c>
      <c r="C47" s="643" t="s">
        <v>281</v>
      </c>
      <c r="D47" s="264">
        <v>7357.57</v>
      </c>
      <c r="E47" s="265">
        <v>44764.21744</v>
      </c>
      <c r="F47" s="265">
        <v>6757.4939999999997</v>
      </c>
      <c r="G47" s="265">
        <v>98356.672305</v>
      </c>
      <c r="H47" s="270">
        <v>0</v>
      </c>
      <c r="I47" s="270">
        <v>0</v>
      </c>
      <c r="J47" s="265">
        <v>736.529</v>
      </c>
      <c r="K47" s="265">
        <v>11058.094649999999</v>
      </c>
      <c r="L47" s="68">
        <v>2338.2869999999998</v>
      </c>
      <c r="M47" s="68">
        <v>31330.97118</v>
      </c>
      <c r="N47" s="68">
        <v>4619.4009999999998</v>
      </c>
      <c r="O47" s="68">
        <v>37648.699999999997</v>
      </c>
      <c r="P47" s="68">
        <f t="shared" si="1"/>
        <v>3314.317</v>
      </c>
      <c r="Q47" s="718">
        <v>20618.279999999981</v>
      </c>
      <c r="R47" s="68">
        <f t="shared" si="8"/>
        <v>0</v>
      </c>
      <c r="S47" s="718">
        <v>0</v>
      </c>
      <c r="T47" s="68">
        <f t="shared" si="7"/>
        <v>0</v>
      </c>
      <c r="U47" s="68">
        <v>0</v>
      </c>
      <c r="V47" s="68">
        <f t="shared" ref="V47" si="9">AC47/$Z$10</f>
        <v>0</v>
      </c>
      <c r="W47" s="68">
        <v>0</v>
      </c>
      <c r="X47" s="12"/>
      <c r="AB47" s="647">
        <v>3314317</v>
      </c>
      <c r="AC47" s="68">
        <v>0</v>
      </c>
    </row>
    <row r="48" spans="1:29" ht="12.75" customHeight="1">
      <c r="A48" s="1334"/>
      <c r="B48" s="1339"/>
      <c r="C48" s="643" t="s">
        <v>747</v>
      </c>
      <c r="D48" s="270">
        <v>0</v>
      </c>
      <c r="E48" s="270">
        <v>0</v>
      </c>
      <c r="F48" s="270">
        <v>0</v>
      </c>
      <c r="G48" s="270">
        <v>0</v>
      </c>
      <c r="H48" s="270">
        <v>0</v>
      </c>
      <c r="I48" s="270">
        <v>0</v>
      </c>
      <c r="J48" s="270">
        <v>0</v>
      </c>
      <c r="K48" s="270">
        <v>0</v>
      </c>
      <c r="L48" s="270">
        <v>0</v>
      </c>
      <c r="M48" s="270">
        <v>0</v>
      </c>
      <c r="N48" s="270">
        <v>0</v>
      </c>
      <c r="O48" s="270">
        <v>0</v>
      </c>
      <c r="P48" s="68">
        <f t="shared" si="1"/>
        <v>2754.96</v>
      </c>
      <c r="Q48" s="718">
        <v>19502.770000000008</v>
      </c>
      <c r="R48" s="68">
        <v>7576.87</v>
      </c>
      <c r="S48" s="718">
        <v>64615.54</v>
      </c>
      <c r="T48" s="68">
        <f t="shared" si="7"/>
        <v>0</v>
      </c>
      <c r="U48" s="68">
        <v>42844.410000000018</v>
      </c>
      <c r="V48" s="68">
        <v>4897.5249999999996</v>
      </c>
      <c r="W48" s="68">
        <v>44330.867735</v>
      </c>
      <c r="X48" s="12"/>
      <c r="AB48" s="647">
        <v>2754960</v>
      </c>
      <c r="AC48" s="68">
        <v>5298660</v>
      </c>
    </row>
    <row r="49" spans="1:29">
      <c r="A49" s="266">
        <v>13</v>
      </c>
      <c r="B49" s="1100" t="s">
        <v>354</v>
      </c>
      <c r="C49" s="643" t="s">
        <v>355</v>
      </c>
      <c r="D49" s="264">
        <v>3436.05</v>
      </c>
      <c r="E49" s="265">
        <v>8312.0033000000003</v>
      </c>
      <c r="F49" s="265">
        <v>2038.84</v>
      </c>
      <c r="G49" s="265">
        <v>5487.8997874999995</v>
      </c>
      <c r="H49" s="265">
        <v>2310.7399999999998</v>
      </c>
      <c r="I49" s="265">
        <v>6854.7811625000004</v>
      </c>
      <c r="J49" s="265">
        <v>1987.12</v>
      </c>
      <c r="K49" s="265">
        <v>5824.3658500000001</v>
      </c>
      <c r="L49" s="68">
        <v>860.98</v>
      </c>
      <c r="M49" s="68">
        <v>2461.0335875000001</v>
      </c>
      <c r="N49" s="68">
        <v>0</v>
      </c>
      <c r="O49" s="68">
        <v>0</v>
      </c>
      <c r="P49" s="68">
        <f t="shared" si="1"/>
        <v>0</v>
      </c>
      <c r="Q49" s="718">
        <v>0</v>
      </c>
      <c r="R49" s="68" t="s">
        <v>207</v>
      </c>
      <c r="S49" s="718" t="s">
        <v>207</v>
      </c>
      <c r="T49" s="68">
        <f t="shared" si="7"/>
        <v>0</v>
      </c>
      <c r="U49" s="68">
        <v>0</v>
      </c>
      <c r="V49" s="68" t="s">
        <v>207</v>
      </c>
      <c r="W49" s="68" t="s">
        <v>207</v>
      </c>
      <c r="X49" s="12"/>
      <c r="AB49" s="647">
        <v>0</v>
      </c>
      <c r="AC49" s="68">
        <v>0</v>
      </c>
    </row>
    <row r="50" spans="1:29">
      <c r="A50" s="266">
        <v>14</v>
      </c>
      <c r="B50" s="1100" t="s">
        <v>356</v>
      </c>
      <c r="C50" s="643" t="s">
        <v>357</v>
      </c>
      <c r="D50" s="264">
        <v>4252.857</v>
      </c>
      <c r="E50" s="265">
        <v>60864.478302000003</v>
      </c>
      <c r="F50" s="265">
        <v>3737.7449999999999</v>
      </c>
      <c r="G50" s="265">
        <v>55982.691133499997</v>
      </c>
      <c r="H50" s="265">
        <v>4545.4889999999996</v>
      </c>
      <c r="I50" s="265">
        <v>65955.885689999996</v>
      </c>
      <c r="J50" s="265">
        <v>2247.5369999999998</v>
      </c>
      <c r="K50" s="265">
        <v>28917.501899999999</v>
      </c>
      <c r="L50" s="68">
        <v>2319.27</v>
      </c>
      <c r="M50" s="68">
        <v>31228.926360000001</v>
      </c>
      <c r="N50" s="68">
        <v>3376.5360000000001</v>
      </c>
      <c r="O50" s="68">
        <v>54898.94</v>
      </c>
      <c r="P50" s="68">
        <f t="shared" si="1"/>
        <v>2790.0540000000001</v>
      </c>
      <c r="Q50" s="718">
        <v>49547.02000000004</v>
      </c>
      <c r="R50" s="68">
        <v>1709.6069999999997</v>
      </c>
      <c r="S50" s="718">
        <v>32285.05</v>
      </c>
      <c r="T50" s="68">
        <f t="shared" si="7"/>
        <v>0</v>
      </c>
      <c r="U50" s="68">
        <v>28829.260000000006</v>
      </c>
      <c r="V50" s="68">
        <v>798.11099999999988</v>
      </c>
      <c r="W50" s="68">
        <v>14786.410045000001</v>
      </c>
      <c r="X50" s="12"/>
      <c r="AB50" s="647">
        <v>2790054</v>
      </c>
      <c r="AC50" s="68">
        <v>1499088</v>
      </c>
    </row>
    <row r="51" spans="1:29">
      <c r="A51" s="266">
        <v>15</v>
      </c>
      <c r="B51" s="1100" t="s">
        <v>358</v>
      </c>
      <c r="C51" s="643" t="s">
        <v>359</v>
      </c>
      <c r="D51" s="264">
        <v>0.2</v>
      </c>
      <c r="E51" s="265">
        <v>0.94413999999999998</v>
      </c>
      <c r="F51" s="269">
        <v>0</v>
      </c>
      <c r="G51" s="269">
        <v>0</v>
      </c>
      <c r="H51" s="270">
        <v>0</v>
      </c>
      <c r="I51" s="270">
        <v>0</v>
      </c>
      <c r="J51" s="270">
        <v>0</v>
      </c>
      <c r="K51" s="270">
        <v>0</v>
      </c>
      <c r="L51" s="68">
        <v>0</v>
      </c>
      <c r="M51" s="68">
        <v>0</v>
      </c>
      <c r="N51" s="68">
        <v>0</v>
      </c>
      <c r="O51" s="68">
        <v>0</v>
      </c>
      <c r="P51" s="68">
        <f t="shared" si="1"/>
        <v>0</v>
      </c>
      <c r="Q51" s="718">
        <v>0</v>
      </c>
      <c r="R51" s="68" t="s">
        <v>207</v>
      </c>
      <c r="S51" s="718" t="s">
        <v>207</v>
      </c>
      <c r="T51" s="68">
        <f t="shared" si="7"/>
        <v>0</v>
      </c>
      <c r="U51" s="68">
        <v>0</v>
      </c>
      <c r="V51" s="68" t="s">
        <v>207</v>
      </c>
      <c r="W51" s="68" t="s">
        <v>207</v>
      </c>
      <c r="X51" s="12"/>
      <c r="AB51" s="647">
        <v>0</v>
      </c>
      <c r="AC51" s="68">
        <v>0</v>
      </c>
    </row>
    <row r="52" spans="1:29">
      <c r="A52" s="266">
        <v>16</v>
      </c>
      <c r="B52" s="1100" t="s">
        <v>285</v>
      </c>
      <c r="C52" s="643" t="s">
        <v>360</v>
      </c>
      <c r="D52" s="264">
        <v>3008.2559999999999</v>
      </c>
      <c r="E52" s="265">
        <v>13155.296474000001</v>
      </c>
      <c r="F52" s="265">
        <v>4698.6959999999999</v>
      </c>
      <c r="G52" s="265">
        <v>19319.412226</v>
      </c>
      <c r="H52" s="265">
        <v>7444.616</v>
      </c>
      <c r="I52" s="265">
        <v>36775.610719999997</v>
      </c>
      <c r="J52" s="265">
        <v>7302.6</v>
      </c>
      <c r="K52" s="265">
        <v>35461.41087</v>
      </c>
      <c r="L52" s="68">
        <v>4755.26</v>
      </c>
      <c r="M52" s="68">
        <v>19445.279450000002</v>
      </c>
      <c r="N52" s="68">
        <v>1329.492</v>
      </c>
      <c r="O52" s="68">
        <v>22420.84</v>
      </c>
      <c r="P52" s="68">
        <f t="shared" si="1"/>
        <v>1230.83</v>
      </c>
      <c r="Q52" s="718">
        <v>23662.310000000027</v>
      </c>
      <c r="R52" s="68">
        <v>3774.9900000000002</v>
      </c>
      <c r="S52" s="718">
        <v>17718.72</v>
      </c>
      <c r="T52" s="68">
        <f t="shared" si="7"/>
        <v>0</v>
      </c>
      <c r="U52" s="68">
        <v>11693.779999999999</v>
      </c>
      <c r="V52" s="68">
        <v>1452.76</v>
      </c>
      <c r="W52" s="68">
        <v>8392.5911300000007</v>
      </c>
      <c r="X52" s="12"/>
      <c r="AB52" s="647">
        <v>1230830</v>
      </c>
      <c r="AC52" s="68">
        <v>632586</v>
      </c>
    </row>
    <row r="53" spans="1:29">
      <c r="A53" s="1331">
        <v>17</v>
      </c>
      <c r="B53" s="1337" t="s">
        <v>289</v>
      </c>
      <c r="C53" s="643" t="s">
        <v>289</v>
      </c>
      <c r="D53" s="264">
        <v>885.34</v>
      </c>
      <c r="E53" s="265">
        <v>967.25027999999998</v>
      </c>
      <c r="F53" s="265">
        <v>1900.85</v>
      </c>
      <c r="G53" s="265">
        <v>2294.309025</v>
      </c>
      <c r="H53" s="265">
        <v>7681.66</v>
      </c>
      <c r="I53" s="265">
        <v>10767.80436</v>
      </c>
      <c r="J53" s="265">
        <v>49.09</v>
      </c>
      <c r="K53" s="265">
        <v>62.501139999999999</v>
      </c>
      <c r="L53" s="68">
        <v>0</v>
      </c>
      <c r="M53" s="68">
        <v>0</v>
      </c>
      <c r="N53" s="68">
        <v>0</v>
      </c>
      <c r="O53" s="68">
        <v>0</v>
      </c>
      <c r="P53" s="68">
        <f t="shared" si="1"/>
        <v>0</v>
      </c>
      <c r="Q53" s="718">
        <v>0</v>
      </c>
      <c r="R53" s="68" t="s">
        <v>207</v>
      </c>
      <c r="S53" s="718" t="s">
        <v>207</v>
      </c>
      <c r="T53" s="68">
        <f t="shared" si="7"/>
        <v>0</v>
      </c>
      <c r="U53" s="68">
        <v>0</v>
      </c>
      <c r="V53" s="68" t="s">
        <v>207</v>
      </c>
      <c r="W53" s="68" t="s">
        <v>207</v>
      </c>
      <c r="X53" s="12"/>
      <c r="AB53" s="647">
        <v>0</v>
      </c>
      <c r="AC53" s="68">
        <v>0</v>
      </c>
    </row>
    <row r="54" spans="1:29">
      <c r="A54" s="1332"/>
      <c r="B54" s="1337"/>
      <c r="C54" s="643" t="s">
        <v>361</v>
      </c>
      <c r="D54" s="270">
        <v>0</v>
      </c>
      <c r="E54" s="270">
        <v>0</v>
      </c>
      <c r="F54" s="270">
        <v>0</v>
      </c>
      <c r="G54" s="270">
        <v>0</v>
      </c>
      <c r="H54" s="270">
        <v>0</v>
      </c>
      <c r="I54" s="270">
        <v>0</v>
      </c>
      <c r="J54" s="265">
        <v>1282.23</v>
      </c>
      <c r="K54" s="265">
        <v>1613.49125</v>
      </c>
      <c r="L54" s="68">
        <v>709.99</v>
      </c>
      <c r="M54" s="68">
        <v>810.43375000000003</v>
      </c>
      <c r="N54" s="68">
        <v>471.95</v>
      </c>
      <c r="O54" s="68">
        <v>696.66</v>
      </c>
      <c r="P54" s="68">
        <f t="shared" si="1"/>
        <v>437.83</v>
      </c>
      <c r="Q54" s="718">
        <v>624.45999999999947</v>
      </c>
      <c r="R54" s="68" t="s">
        <v>207</v>
      </c>
      <c r="S54" s="718" t="s">
        <v>207</v>
      </c>
      <c r="T54" s="68">
        <f t="shared" si="7"/>
        <v>0</v>
      </c>
      <c r="U54" s="68">
        <v>22.580000000000013</v>
      </c>
      <c r="V54" s="68" t="s">
        <v>207</v>
      </c>
      <c r="W54" s="68" t="s">
        <v>207</v>
      </c>
      <c r="X54" s="12"/>
      <c r="AB54" s="647">
        <v>437830</v>
      </c>
      <c r="AC54" s="68">
        <v>15430</v>
      </c>
    </row>
    <row r="55" spans="1:29">
      <c r="A55" s="1332"/>
      <c r="B55" s="1337"/>
      <c r="C55" s="643" t="s">
        <v>362</v>
      </c>
      <c r="D55" s="270">
        <v>0</v>
      </c>
      <c r="E55" s="270">
        <v>0</v>
      </c>
      <c r="F55" s="270">
        <v>0</v>
      </c>
      <c r="G55" s="270">
        <v>0</v>
      </c>
      <c r="H55" s="265">
        <v>139.24</v>
      </c>
      <c r="I55" s="265">
        <v>170.23012</v>
      </c>
      <c r="J55" s="265">
        <v>3398.95</v>
      </c>
      <c r="K55" s="265">
        <v>4492.2623000000003</v>
      </c>
      <c r="L55" s="68">
        <v>1434.61</v>
      </c>
      <c r="M55" s="68">
        <v>1669.4621199999999</v>
      </c>
      <c r="N55" s="68">
        <v>544.54</v>
      </c>
      <c r="O55" s="68">
        <v>670.38</v>
      </c>
      <c r="P55" s="68">
        <f t="shared" si="1"/>
        <v>1040.46</v>
      </c>
      <c r="Q55" s="718">
        <v>1543.3299999999988</v>
      </c>
      <c r="R55" s="68">
        <v>249.77999999999997</v>
      </c>
      <c r="S55" s="718">
        <v>331.5100000000001</v>
      </c>
      <c r="T55" s="68">
        <f t="shared" si="7"/>
        <v>0</v>
      </c>
      <c r="U55" s="68">
        <v>296.67000000000013</v>
      </c>
      <c r="V55" s="68">
        <v>219.88</v>
      </c>
      <c r="W55" s="68">
        <v>234.64340999999996</v>
      </c>
      <c r="X55" s="12"/>
      <c r="AB55" s="647">
        <v>1040460</v>
      </c>
      <c r="AC55" s="68">
        <v>223810</v>
      </c>
    </row>
    <row r="56" spans="1:29">
      <c r="A56" s="1333"/>
      <c r="B56" s="1337"/>
      <c r="C56" s="643" t="s">
        <v>363</v>
      </c>
      <c r="D56" s="285">
        <v>606.14</v>
      </c>
      <c r="E56" s="286">
        <v>611.01860499999998</v>
      </c>
      <c r="F56" s="270">
        <v>0</v>
      </c>
      <c r="G56" s="270">
        <v>0</v>
      </c>
      <c r="H56" s="270">
        <v>0</v>
      </c>
      <c r="I56" s="270">
        <v>0</v>
      </c>
      <c r="J56" s="270">
        <v>0</v>
      </c>
      <c r="K56" s="270">
        <v>0</v>
      </c>
      <c r="L56" s="68">
        <v>0</v>
      </c>
      <c r="M56" s="68">
        <v>0</v>
      </c>
      <c r="N56" s="68">
        <v>0</v>
      </c>
      <c r="O56" s="68">
        <v>0</v>
      </c>
      <c r="P56" s="68">
        <f t="shared" si="1"/>
        <v>0</v>
      </c>
      <c r="Q56" s="717">
        <v>0</v>
      </c>
      <c r="R56" s="68" t="s">
        <v>207</v>
      </c>
      <c r="S56" s="717" t="s">
        <v>207</v>
      </c>
      <c r="T56" s="68">
        <f t="shared" si="7"/>
        <v>0</v>
      </c>
      <c r="U56" s="68">
        <v>0</v>
      </c>
      <c r="V56" s="68" t="s">
        <v>207</v>
      </c>
      <c r="W56" s="68" t="s">
        <v>207</v>
      </c>
      <c r="X56" s="12"/>
      <c r="AB56" s="646">
        <v>0</v>
      </c>
      <c r="AC56" s="68">
        <v>0</v>
      </c>
    </row>
    <row r="57" spans="1:29">
      <c r="A57" s="266">
        <v>18</v>
      </c>
      <c r="B57" s="1100" t="s">
        <v>293</v>
      </c>
      <c r="C57" s="643" t="s">
        <v>293</v>
      </c>
      <c r="D57" s="264">
        <v>8089.7250000000004</v>
      </c>
      <c r="E57" s="265">
        <v>3893.3068395</v>
      </c>
      <c r="F57" s="265">
        <v>5520.21</v>
      </c>
      <c r="G57" s="265">
        <v>2871.1491270000001</v>
      </c>
      <c r="H57" s="265">
        <v>542.14499999999998</v>
      </c>
      <c r="I57" s="265">
        <v>593.61779100000001</v>
      </c>
      <c r="J57" s="265">
        <v>101.32</v>
      </c>
      <c r="K57" s="265">
        <v>78.738060000000004</v>
      </c>
      <c r="L57" s="68">
        <v>0</v>
      </c>
      <c r="M57" s="68">
        <v>0</v>
      </c>
      <c r="N57" s="68">
        <v>0</v>
      </c>
      <c r="O57" s="68">
        <v>0</v>
      </c>
      <c r="P57" s="68">
        <f t="shared" si="1"/>
        <v>0</v>
      </c>
      <c r="Q57" s="717">
        <v>0</v>
      </c>
      <c r="R57" s="68" t="s">
        <v>207</v>
      </c>
      <c r="S57" s="717" t="s">
        <v>207</v>
      </c>
      <c r="T57" s="68">
        <f t="shared" si="7"/>
        <v>0</v>
      </c>
      <c r="U57" s="68">
        <v>0</v>
      </c>
      <c r="V57" s="68" t="s">
        <v>207</v>
      </c>
      <c r="W57" s="68" t="s">
        <v>207</v>
      </c>
      <c r="X57" s="12"/>
      <c r="AB57" s="646">
        <v>0</v>
      </c>
      <c r="AC57" s="68">
        <v>0</v>
      </c>
    </row>
    <row r="58" spans="1:29">
      <c r="A58" s="266">
        <v>19</v>
      </c>
      <c r="B58" s="1100" t="s">
        <v>364</v>
      </c>
      <c r="C58" s="643" t="s">
        <v>365</v>
      </c>
      <c r="D58" s="264">
        <v>3996.9879999999998</v>
      </c>
      <c r="E58" s="265">
        <v>80460.497678999993</v>
      </c>
      <c r="F58" s="265">
        <v>2352.1880000000001</v>
      </c>
      <c r="G58" s="265">
        <v>75712.519335999998</v>
      </c>
      <c r="H58" s="265">
        <v>791.01800000000003</v>
      </c>
      <c r="I58" s="265">
        <v>31468.212074999999</v>
      </c>
      <c r="J58" s="265">
        <v>16.533999999999999</v>
      </c>
      <c r="K58" s="265">
        <v>589.17529999999999</v>
      </c>
      <c r="L58" s="68">
        <v>0</v>
      </c>
      <c r="M58" s="68">
        <v>0</v>
      </c>
      <c r="N58" s="68">
        <v>0</v>
      </c>
      <c r="O58" s="68">
        <v>0</v>
      </c>
      <c r="P58" s="68">
        <f t="shared" si="1"/>
        <v>0</v>
      </c>
      <c r="Q58" s="717">
        <v>0</v>
      </c>
      <c r="R58" s="68">
        <v>4.6770000000000005</v>
      </c>
      <c r="S58" s="717">
        <v>221.07000000000002</v>
      </c>
      <c r="T58" s="68">
        <f t="shared" si="7"/>
        <v>0</v>
      </c>
      <c r="U58" s="68">
        <v>221.03999999999991</v>
      </c>
      <c r="V58" s="68" t="s">
        <v>85</v>
      </c>
      <c r="W58" s="68" t="s">
        <v>85</v>
      </c>
      <c r="X58" s="12"/>
      <c r="AB58" s="646">
        <v>0</v>
      </c>
      <c r="AC58" s="68">
        <v>4677</v>
      </c>
    </row>
    <row r="59" spans="1:29">
      <c r="A59" s="266">
        <v>20</v>
      </c>
      <c r="B59" s="1100" t="s">
        <v>366</v>
      </c>
      <c r="C59" s="643" t="s">
        <v>367</v>
      </c>
      <c r="D59" s="270">
        <v>0</v>
      </c>
      <c r="E59" s="270">
        <v>0</v>
      </c>
      <c r="F59" s="265">
        <v>5.3999999999999999E-2</v>
      </c>
      <c r="G59" s="265">
        <v>0.31672499999999998</v>
      </c>
      <c r="H59" s="265">
        <v>14.612</v>
      </c>
      <c r="I59" s="265">
        <v>89.55847</v>
      </c>
      <c r="J59" s="269">
        <v>0</v>
      </c>
      <c r="K59" s="269">
        <v>0</v>
      </c>
      <c r="L59" s="68">
        <v>0</v>
      </c>
      <c r="M59" s="68">
        <v>0</v>
      </c>
      <c r="N59" s="68">
        <v>0</v>
      </c>
      <c r="O59" s="68">
        <v>0</v>
      </c>
      <c r="P59" s="68">
        <f t="shared" si="1"/>
        <v>0</v>
      </c>
      <c r="Q59" s="717">
        <v>0</v>
      </c>
      <c r="R59" s="68" t="s">
        <v>207</v>
      </c>
      <c r="S59" s="717" t="s">
        <v>207</v>
      </c>
      <c r="T59" s="68">
        <f t="shared" si="7"/>
        <v>0</v>
      </c>
      <c r="U59" s="68">
        <v>0</v>
      </c>
      <c r="V59" s="68" t="s">
        <v>207</v>
      </c>
      <c r="W59" s="68" t="s">
        <v>207</v>
      </c>
      <c r="X59" s="12"/>
      <c r="AB59" s="646">
        <v>0</v>
      </c>
      <c r="AC59" s="68">
        <v>0</v>
      </c>
    </row>
    <row r="60" spans="1:29">
      <c r="A60" s="266">
        <v>21</v>
      </c>
      <c r="B60" s="1100" t="s">
        <v>297</v>
      </c>
      <c r="C60" s="643" t="s">
        <v>368</v>
      </c>
      <c r="D60" s="264">
        <v>2.1999999999999999E-2</v>
      </c>
      <c r="E60" s="265">
        <v>0.50571999999999995</v>
      </c>
      <c r="F60" s="265">
        <v>0.68400000000000005</v>
      </c>
      <c r="G60" s="265">
        <v>13.12848</v>
      </c>
      <c r="H60" s="265">
        <v>0.154</v>
      </c>
      <c r="I60" s="265">
        <v>2.8058100000000001</v>
      </c>
      <c r="J60" s="269">
        <v>0</v>
      </c>
      <c r="K60" s="269">
        <v>0</v>
      </c>
      <c r="L60" s="68">
        <v>0</v>
      </c>
      <c r="M60" s="68">
        <v>0</v>
      </c>
      <c r="N60" s="68">
        <v>0</v>
      </c>
      <c r="O60" s="68">
        <v>0</v>
      </c>
      <c r="P60" s="68">
        <f t="shared" si="1"/>
        <v>0</v>
      </c>
      <c r="Q60" s="717">
        <v>0</v>
      </c>
      <c r="R60" s="68" t="s">
        <v>207</v>
      </c>
      <c r="S60" s="717" t="s">
        <v>207</v>
      </c>
      <c r="T60" s="68">
        <f t="shared" si="7"/>
        <v>0</v>
      </c>
      <c r="U60" s="68">
        <v>0</v>
      </c>
      <c r="V60" s="68" t="s">
        <v>207</v>
      </c>
      <c r="W60" s="68" t="s">
        <v>207</v>
      </c>
      <c r="X60" s="12"/>
      <c r="AB60" s="646">
        <v>0</v>
      </c>
      <c r="AC60" s="68">
        <v>0</v>
      </c>
    </row>
    <row r="61" spans="1:29">
      <c r="A61" s="1331">
        <v>22</v>
      </c>
      <c r="B61" s="1337" t="s">
        <v>369</v>
      </c>
      <c r="C61" s="643" t="s">
        <v>369</v>
      </c>
      <c r="D61" s="264">
        <v>31503</v>
      </c>
      <c r="E61" s="265">
        <v>87161.91</v>
      </c>
      <c r="F61" s="265">
        <v>50419.59</v>
      </c>
      <c r="G61" s="265">
        <v>165405.05137999999</v>
      </c>
      <c r="H61" s="265">
        <v>44707.88</v>
      </c>
      <c r="I61" s="265">
        <v>180196.81731000001</v>
      </c>
      <c r="J61" s="265">
        <v>23978.42</v>
      </c>
      <c r="K61" s="265">
        <v>84217.510070000004</v>
      </c>
      <c r="L61" s="68">
        <v>14779.85</v>
      </c>
      <c r="M61" s="68">
        <v>52860.060980000002</v>
      </c>
      <c r="N61" s="68">
        <v>24852.04</v>
      </c>
      <c r="O61" s="68">
        <v>105950.74</v>
      </c>
      <c r="P61" s="68">
        <f t="shared" si="1"/>
        <v>18575.96</v>
      </c>
      <c r="Q61" s="718">
        <v>84795.189999999813</v>
      </c>
      <c r="R61" s="68">
        <v>10860.199999999999</v>
      </c>
      <c r="S61" s="718">
        <v>41992.909999999996</v>
      </c>
      <c r="T61" s="68">
        <f t="shared" si="7"/>
        <v>0</v>
      </c>
      <c r="U61" s="68">
        <v>31213.600000000039</v>
      </c>
      <c r="V61" s="68">
        <v>8651.0600000000013</v>
      </c>
      <c r="W61" s="68">
        <v>35108.358249999997</v>
      </c>
      <c r="X61" s="12"/>
      <c r="AB61" s="647">
        <v>18575960</v>
      </c>
      <c r="AC61" s="68">
        <v>8233640</v>
      </c>
    </row>
    <row r="62" spans="1:29">
      <c r="A62" s="1333"/>
      <c r="B62" s="1337"/>
      <c r="C62" s="643" t="s">
        <v>370</v>
      </c>
      <c r="D62" s="270">
        <v>0</v>
      </c>
      <c r="E62" s="270">
        <v>0</v>
      </c>
      <c r="F62" s="270">
        <v>0</v>
      </c>
      <c r="G62" s="270">
        <v>0</v>
      </c>
      <c r="H62" s="270">
        <v>0</v>
      </c>
      <c r="I62" s="270">
        <v>0</v>
      </c>
      <c r="J62" s="270">
        <v>0</v>
      </c>
      <c r="K62" s="270">
        <v>0</v>
      </c>
      <c r="L62" s="68">
        <v>1.1180000000000001</v>
      </c>
      <c r="M62" s="68">
        <v>3.726588</v>
      </c>
      <c r="N62" s="68">
        <v>3.3679999999999999</v>
      </c>
      <c r="O62" s="68">
        <v>13.64</v>
      </c>
      <c r="P62" s="68">
        <f t="shared" si="1"/>
        <v>0</v>
      </c>
      <c r="Q62" s="717">
        <v>0</v>
      </c>
      <c r="R62" s="68" t="s">
        <v>207</v>
      </c>
      <c r="S62" s="717" t="s">
        <v>207</v>
      </c>
      <c r="T62" s="68">
        <f t="shared" si="7"/>
        <v>0</v>
      </c>
      <c r="U62" s="68">
        <v>0</v>
      </c>
      <c r="V62" s="68" t="s">
        <v>207</v>
      </c>
      <c r="W62" s="68" t="s">
        <v>207</v>
      </c>
      <c r="X62" s="12"/>
      <c r="AB62" s="646">
        <v>0</v>
      </c>
      <c r="AC62" s="68">
        <v>0</v>
      </c>
    </row>
    <row r="63" spans="1:29">
      <c r="A63" s="645">
        <v>23</v>
      </c>
      <c r="B63" s="642" t="s">
        <v>751</v>
      </c>
      <c r="C63" s="643" t="s">
        <v>750</v>
      </c>
      <c r="D63" s="270">
        <v>0</v>
      </c>
      <c r="E63" s="270">
        <v>0</v>
      </c>
      <c r="F63" s="270">
        <v>0</v>
      </c>
      <c r="G63" s="270">
        <v>0</v>
      </c>
      <c r="H63" s="270">
        <v>0</v>
      </c>
      <c r="I63" s="270">
        <v>0</v>
      </c>
      <c r="J63" s="270">
        <v>0</v>
      </c>
      <c r="K63" s="270">
        <v>0</v>
      </c>
      <c r="L63" s="270">
        <v>0</v>
      </c>
      <c r="M63" s="270">
        <v>0</v>
      </c>
      <c r="N63" s="270">
        <v>0</v>
      </c>
      <c r="O63" s="270">
        <v>0</v>
      </c>
      <c r="P63" s="68">
        <f t="shared" si="1"/>
        <v>0</v>
      </c>
      <c r="Q63" s="717">
        <v>0</v>
      </c>
      <c r="R63" s="68">
        <v>14.709999999999999</v>
      </c>
      <c r="S63" s="717">
        <v>26.71</v>
      </c>
      <c r="T63" s="68">
        <f t="shared" si="7"/>
        <v>0</v>
      </c>
      <c r="U63" s="68">
        <v>26.759999999999998</v>
      </c>
      <c r="V63" s="68" t="s">
        <v>85</v>
      </c>
      <c r="W63" s="68" t="s">
        <v>85</v>
      </c>
      <c r="X63" s="12"/>
      <c r="AB63" s="646">
        <v>0</v>
      </c>
      <c r="AC63" s="68">
        <v>14710</v>
      </c>
    </row>
    <row r="64" spans="1:29">
      <c r="A64" s="266">
        <v>24</v>
      </c>
      <c r="B64" s="1100" t="s">
        <v>371</v>
      </c>
      <c r="C64" s="643" t="s">
        <v>372</v>
      </c>
      <c r="D64" s="270">
        <v>0</v>
      </c>
      <c r="E64" s="270">
        <v>0</v>
      </c>
      <c r="F64" s="270">
        <v>0</v>
      </c>
      <c r="G64" s="270">
        <v>0</v>
      </c>
      <c r="H64" s="265">
        <v>0.53</v>
      </c>
      <c r="I64" s="265">
        <v>1.70601</v>
      </c>
      <c r="J64" s="269">
        <v>0</v>
      </c>
      <c r="K64" s="269">
        <v>0</v>
      </c>
      <c r="L64" s="68">
        <v>0</v>
      </c>
      <c r="M64" s="68">
        <v>0</v>
      </c>
      <c r="N64" s="68">
        <v>0</v>
      </c>
      <c r="O64" s="68">
        <v>0</v>
      </c>
      <c r="P64" s="68">
        <f t="shared" si="1"/>
        <v>21.68</v>
      </c>
      <c r="Q64" s="717">
        <v>52.21</v>
      </c>
      <c r="R64" s="68">
        <v>0.77</v>
      </c>
      <c r="S64" s="717">
        <v>1.8900000000000001</v>
      </c>
      <c r="T64" s="68">
        <f t="shared" si="7"/>
        <v>0</v>
      </c>
      <c r="U64" s="68">
        <v>1.8800000000000006</v>
      </c>
      <c r="V64" s="68" t="s">
        <v>85</v>
      </c>
      <c r="W64" s="68" t="s">
        <v>85</v>
      </c>
      <c r="X64" s="12"/>
      <c r="AB64" s="648">
        <v>21680</v>
      </c>
      <c r="AC64" s="68">
        <v>770</v>
      </c>
    </row>
    <row r="65" spans="1:29">
      <c r="A65" s="266">
        <v>25</v>
      </c>
      <c r="B65" s="1100" t="s">
        <v>373</v>
      </c>
      <c r="C65" s="643" t="s">
        <v>374</v>
      </c>
      <c r="D65" s="270">
        <v>0</v>
      </c>
      <c r="E65" s="270">
        <v>0</v>
      </c>
      <c r="F65" s="265">
        <v>8.0000000000000002E-3</v>
      </c>
      <c r="G65" s="265">
        <v>3.6490000000000002E-2</v>
      </c>
      <c r="H65" s="265">
        <v>8.3960000000000008</v>
      </c>
      <c r="I65" s="265">
        <v>38.798349999999999</v>
      </c>
      <c r="J65" s="265">
        <v>0.44</v>
      </c>
      <c r="K65" s="265">
        <v>2.22899</v>
      </c>
      <c r="L65" s="68">
        <v>0</v>
      </c>
      <c r="M65" s="68">
        <v>1.1217699999999999</v>
      </c>
      <c r="N65" s="68">
        <v>1.4E-2</v>
      </c>
      <c r="O65" s="68">
        <v>0.25</v>
      </c>
      <c r="P65" s="68">
        <f t="shared" si="1"/>
        <v>0</v>
      </c>
      <c r="Q65" s="717">
        <v>0</v>
      </c>
      <c r="R65" s="68" t="s">
        <v>207</v>
      </c>
      <c r="S65" s="717" t="s">
        <v>207</v>
      </c>
      <c r="T65" s="68">
        <f t="shared" si="7"/>
        <v>0</v>
      </c>
      <c r="U65" s="68">
        <v>0</v>
      </c>
      <c r="V65" s="68" t="s">
        <v>207</v>
      </c>
      <c r="W65" s="68" t="s">
        <v>207</v>
      </c>
      <c r="X65" s="12"/>
      <c r="AB65" s="646">
        <v>0</v>
      </c>
      <c r="AC65" s="68">
        <v>0</v>
      </c>
    </row>
    <row r="66" spans="1:29">
      <c r="A66" s="1331">
        <v>26</v>
      </c>
      <c r="B66" s="1337" t="s">
        <v>301</v>
      </c>
      <c r="C66" s="643" t="s">
        <v>375</v>
      </c>
      <c r="D66" s="270">
        <v>0</v>
      </c>
      <c r="E66" s="270">
        <v>0</v>
      </c>
      <c r="F66" s="270">
        <v>0</v>
      </c>
      <c r="G66" s="270">
        <v>0</v>
      </c>
      <c r="H66" s="270">
        <v>0</v>
      </c>
      <c r="I66" s="270">
        <v>0</v>
      </c>
      <c r="J66" s="270">
        <v>0</v>
      </c>
      <c r="K66" s="270">
        <v>0</v>
      </c>
      <c r="L66" s="68">
        <v>744.58</v>
      </c>
      <c r="M66" s="68">
        <v>1995.62058</v>
      </c>
      <c r="N66" s="68">
        <v>7113.1</v>
      </c>
      <c r="O66" s="68">
        <v>20006.48</v>
      </c>
      <c r="P66" s="68">
        <f t="shared" si="1"/>
        <v>2276.9899999999998</v>
      </c>
      <c r="Q66" s="718">
        <v>8082.2999999999838</v>
      </c>
      <c r="R66" s="68">
        <v>14.000000000000002</v>
      </c>
      <c r="S66" s="718">
        <v>51.390000000000008</v>
      </c>
      <c r="T66" s="68">
        <f t="shared" si="7"/>
        <v>0</v>
      </c>
      <c r="U66" s="68">
        <v>49.97</v>
      </c>
      <c r="V66" s="68">
        <v>0.02</v>
      </c>
      <c r="W66" s="68">
        <v>6.0859999999999997E-2</v>
      </c>
      <c r="X66" s="12"/>
      <c r="AB66" s="647">
        <v>2276990</v>
      </c>
      <c r="AC66" s="68">
        <v>13530</v>
      </c>
    </row>
    <row r="67" spans="1:29">
      <c r="A67" s="1332"/>
      <c r="B67" s="1337"/>
      <c r="C67" s="643" t="s">
        <v>376</v>
      </c>
      <c r="D67" s="285">
        <v>1885.14</v>
      </c>
      <c r="E67" s="286">
        <v>5339.5728300000001</v>
      </c>
      <c r="F67" s="286">
        <v>5712.19</v>
      </c>
      <c r="G67" s="286">
        <v>15941.11628</v>
      </c>
      <c r="H67" s="286">
        <v>6514.78</v>
      </c>
      <c r="I67" s="286">
        <v>21240.784159999999</v>
      </c>
      <c r="J67" s="286">
        <v>4256.1000000000004</v>
      </c>
      <c r="K67" s="286">
        <v>12646.05143</v>
      </c>
      <c r="L67" s="68">
        <v>2107.64</v>
      </c>
      <c r="M67" s="68">
        <v>6590.1282700000002</v>
      </c>
      <c r="N67" s="68"/>
      <c r="O67" s="68"/>
      <c r="P67" s="68">
        <f t="shared" si="1"/>
        <v>0</v>
      </c>
      <c r="Q67" s="717">
        <v>0</v>
      </c>
      <c r="R67" s="68" t="s">
        <v>207</v>
      </c>
      <c r="S67" s="717" t="s">
        <v>207</v>
      </c>
      <c r="T67" s="68">
        <f t="shared" si="7"/>
        <v>0</v>
      </c>
      <c r="U67" s="68">
        <v>0</v>
      </c>
      <c r="V67" s="68" t="s">
        <v>207</v>
      </c>
      <c r="W67" s="68" t="s">
        <v>207</v>
      </c>
      <c r="X67" s="12"/>
      <c r="AB67" s="646">
        <v>0</v>
      </c>
      <c r="AC67" s="68">
        <v>0</v>
      </c>
    </row>
    <row r="68" spans="1:29">
      <c r="A68" s="1332"/>
      <c r="B68" s="1337"/>
      <c r="C68" s="643" t="s">
        <v>377</v>
      </c>
      <c r="D68" s="270">
        <v>0</v>
      </c>
      <c r="E68" s="270">
        <v>0</v>
      </c>
      <c r="F68" s="270">
        <v>0</v>
      </c>
      <c r="G68" s="270">
        <v>0</v>
      </c>
      <c r="H68" s="270">
        <v>0</v>
      </c>
      <c r="I68" s="270">
        <v>0</v>
      </c>
      <c r="J68" s="270">
        <v>0</v>
      </c>
      <c r="K68" s="270">
        <v>0</v>
      </c>
      <c r="L68" s="68">
        <v>0.7</v>
      </c>
      <c r="M68" s="68">
        <v>1.62331</v>
      </c>
      <c r="N68" s="68">
        <v>0.5</v>
      </c>
      <c r="O68" s="68">
        <v>1.1299999999999999</v>
      </c>
      <c r="P68" s="68">
        <f t="shared" si="1"/>
        <v>0</v>
      </c>
      <c r="Q68" s="717">
        <v>0</v>
      </c>
      <c r="R68" s="68" t="s">
        <v>207</v>
      </c>
      <c r="S68" s="717" t="s">
        <v>207</v>
      </c>
      <c r="T68" s="68">
        <f t="shared" si="7"/>
        <v>0</v>
      </c>
      <c r="U68" s="68">
        <v>0</v>
      </c>
      <c r="V68" s="68" t="s">
        <v>207</v>
      </c>
      <c r="W68" s="68" t="s">
        <v>207</v>
      </c>
      <c r="X68" s="12"/>
      <c r="AB68" s="646">
        <v>0</v>
      </c>
      <c r="AC68" s="68">
        <v>0</v>
      </c>
    </row>
    <row r="69" spans="1:29">
      <c r="A69" s="1333"/>
      <c r="B69" s="1337"/>
      <c r="C69" s="643" t="s">
        <v>378</v>
      </c>
      <c r="D69" s="285">
        <v>0.03</v>
      </c>
      <c r="E69" s="286">
        <v>8.1360000000000002E-2</v>
      </c>
      <c r="F69" s="287">
        <v>0</v>
      </c>
      <c r="G69" s="287">
        <v>0</v>
      </c>
      <c r="H69" s="270">
        <v>0</v>
      </c>
      <c r="I69" s="270">
        <v>0</v>
      </c>
      <c r="J69" s="270">
        <v>0</v>
      </c>
      <c r="K69" s="270">
        <v>0</v>
      </c>
      <c r="L69" s="68">
        <v>0</v>
      </c>
      <c r="M69" s="68">
        <v>0</v>
      </c>
      <c r="N69" s="68">
        <v>0</v>
      </c>
      <c r="O69" s="68">
        <v>0</v>
      </c>
      <c r="P69" s="68">
        <f t="shared" si="1"/>
        <v>0</v>
      </c>
      <c r="Q69" s="717">
        <v>0</v>
      </c>
      <c r="R69" s="68" t="s">
        <v>207</v>
      </c>
      <c r="S69" s="717" t="s">
        <v>207</v>
      </c>
      <c r="T69" s="68">
        <f t="shared" si="7"/>
        <v>0</v>
      </c>
      <c r="U69" s="68">
        <v>0</v>
      </c>
      <c r="V69" s="68" t="s">
        <v>207</v>
      </c>
      <c r="W69" s="68" t="s">
        <v>207</v>
      </c>
      <c r="X69" s="12"/>
      <c r="AB69" s="646">
        <v>0</v>
      </c>
      <c r="AC69" s="68">
        <v>0</v>
      </c>
    </row>
    <row r="70" spans="1:29">
      <c r="A70" s="1331">
        <v>27</v>
      </c>
      <c r="B70" s="1337" t="s">
        <v>379</v>
      </c>
      <c r="C70" s="643" t="s">
        <v>380</v>
      </c>
      <c r="D70" s="270">
        <v>0</v>
      </c>
      <c r="E70" s="270">
        <v>0</v>
      </c>
      <c r="F70" s="270">
        <v>0</v>
      </c>
      <c r="G70" s="270">
        <v>0</v>
      </c>
      <c r="H70" s="270">
        <v>0</v>
      </c>
      <c r="I70" s="270">
        <v>0</v>
      </c>
      <c r="J70" s="270">
        <v>0</v>
      </c>
      <c r="K70" s="270">
        <v>0</v>
      </c>
      <c r="L70" s="68">
        <v>0.93200000000000005</v>
      </c>
      <c r="M70" s="68">
        <v>3.1714799999999999</v>
      </c>
      <c r="N70" s="68">
        <v>11.77</v>
      </c>
      <c r="O70" s="68">
        <v>46.42</v>
      </c>
      <c r="P70" s="68">
        <f t="shared" si="1"/>
        <v>0</v>
      </c>
      <c r="Q70" s="717">
        <v>0</v>
      </c>
      <c r="R70" s="68" t="s">
        <v>207</v>
      </c>
      <c r="S70" s="717" t="s">
        <v>207</v>
      </c>
      <c r="T70" s="68">
        <f t="shared" si="7"/>
        <v>0</v>
      </c>
      <c r="U70" s="68">
        <v>0</v>
      </c>
      <c r="V70" s="68" t="s">
        <v>207</v>
      </c>
      <c r="W70" s="68" t="s">
        <v>207</v>
      </c>
      <c r="X70" s="12"/>
      <c r="AB70" s="646">
        <v>0</v>
      </c>
      <c r="AC70" s="68">
        <v>0</v>
      </c>
    </row>
    <row r="71" spans="1:29">
      <c r="A71" s="1333"/>
      <c r="B71" s="1337"/>
      <c r="C71" s="643" t="s">
        <v>381</v>
      </c>
      <c r="D71" s="264">
        <v>45703.16</v>
      </c>
      <c r="E71" s="265">
        <v>101645.47676999999</v>
      </c>
      <c r="F71" s="265">
        <v>49275.78</v>
      </c>
      <c r="G71" s="265">
        <v>122637.79574</v>
      </c>
      <c r="H71" s="265">
        <v>62006.13</v>
      </c>
      <c r="I71" s="265">
        <v>217991.11301</v>
      </c>
      <c r="J71" s="265">
        <v>48828.56</v>
      </c>
      <c r="K71" s="265">
        <v>182336.33426999999</v>
      </c>
      <c r="L71" s="68">
        <v>26661.39</v>
      </c>
      <c r="M71" s="68">
        <v>98130.724759999997</v>
      </c>
      <c r="N71" s="68">
        <v>28730.38</v>
      </c>
      <c r="O71" s="68">
        <v>106705.76</v>
      </c>
      <c r="P71" s="68">
        <f t="shared" si="1"/>
        <v>22019.32</v>
      </c>
      <c r="Q71" s="718">
        <v>75535.640000000101</v>
      </c>
      <c r="R71" s="68">
        <v>23668.79</v>
      </c>
      <c r="S71" s="718">
        <v>76485.2</v>
      </c>
      <c r="T71" s="68">
        <f t="shared" si="7"/>
        <v>0</v>
      </c>
      <c r="U71" s="68">
        <v>42967.379999999983</v>
      </c>
      <c r="V71" s="68">
        <v>12443.74</v>
      </c>
      <c r="W71" s="68">
        <v>43216.227679999996</v>
      </c>
      <c r="X71" s="12"/>
      <c r="AB71" s="647">
        <v>22019320</v>
      </c>
      <c r="AC71" s="68">
        <v>14418910</v>
      </c>
    </row>
    <row r="72" spans="1:29" s="12" customFormat="1">
      <c r="A72" s="641">
        <v>28</v>
      </c>
      <c r="B72" s="642" t="s">
        <v>748</v>
      </c>
      <c r="C72" s="643" t="s">
        <v>749</v>
      </c>
      <c r="D72" s="644">
        <v>0</v>
      </c>
      <c r="E72" s="644">
        <v>0</v>
      </c>
      <c r="F72" s="644">
        <v>0</v>
      </c>
      <c r="G72" s="644">
        <v>0</v>
      </c>
      <c r="H72" s="644">
        <v>0</v>
      </c>
      <c r="I72" s="644">
        <v>0</v>
      </c>
      <c r="J72" s="644">
        <v>0</v>
      </c>
      <c r="K72" s="644">
        <v>0</v>
      </c>
      <c r="L72" s="644">
        <v>0</v>
      </c>
      <c r="M72" s="644">
        <v>0</v>
      </c>
      <c r="N72" s="644">
        <v>0</v>
      </c>
      <c r="O72" s="644">
        <v>0</v>
      </c>
      <c r="P72" s="68">
        <f t="shared" si="1"/>
        <v>0</v>
      </c>
      <c r="Q72" s="644">
        <v>0</v>
      </c>
      <c r="R72" s="68">
        <v>12.44</v>
      </c>
      <c r="S72" s="644">
        <v>73.069999999999993</v>
      </c>
      <c r="T72" s="68">
        <f t="shared" si="7"/>
        <v>0</v>
      </c>
      <c r="U72" s="68">
        <v>73.099999999999994</v>
      </c>
      <c r="V72" s="68" t="s">
        <v>207</v>
      </c>
      <c r="W72" s="68" t="s">
        <v>207</v>
      </c>
      <c r="AB72" s="644">
        <v>0</v>
      </c>
      <c r="AC72" s="68">
        <v>12440</v>
      </c>
    </row>
    <row r="73" spans="1:29">
      <c r="A73" s="266">
        <v>29</v>
      </c>
      <c r="B73" s="1100" t="s">
        <v>382</v>
      </c>
      <c r="C73" s="643" t="s">
        <v>383</v>
      </c>
      <c r="D73" s="264">
        <v>46450.22</v>
      </c>
      <c r="E73" s="265">
        <v>260362.78609499999</v>
      </c>
      <c r="F73" s="265">
        <v>61975.06</v>
      </c>
      <c r="G73" s="265">
        <v>415762.05347500002</v>
      </c>
      <c r="H73" s="265">
        <v>76583.67</v>
      </c>
      <c r="I73" s="265">
        <v>557601.60109500005</v>
      </c>
      <c r="J73" s="265">
        <v>38885.56</v>
      </c>
      <c r="K73" s="265">
        <v>269914.556775</v>
      </c>
      <c r="L73" s="68">
        <v>25451.755000000001</v>
      </c>
      <c r="M73" s="68">
        <v>161421.83730000001</v>
      </c>
      <c r="N73" s="68">
        <v>23832.77</v>
      </c>
      <c r="O73" s="68">
        <v>143165.28</v>
      </c>
      <c r="P73" s="68">
        <f t="shared" ref="P73:P84" si="10">AB73/$Z$10</f>
        <v>19398.099999999999</v>
      </c>
      <c r="Q73" s="718">
        <v>128220.22000000006</v>
      </c>
      <c r="R73" s="68">
        <v>10847.240000000002</v>
      </c>
      <c r="S73" s="718">
        <v>74069.820000000007</v>
      </c>
      <c r="T73" s="68">
        <f t="shared" si="7"/>
        <v>0</v>
      </c>
      <c r="U73" s="68">
        <v>56152.920000000027</v>
      </c>
      <c r="V73" s="68">
        <v>5412.6</v>
      </c>
      <c r="W73" s="68">
        <v>40662.277869999998</v>
      </c>
      <c r="X73" s="12"/>
      <c r="AB73" s="647">
        <v>19398100</v>
      </c>
      <c r="AC73" s="68">
        <v>8478380</v>
      </c>
    </row>
    <row r="74" spans="1:29">
      <c r="A74" s="266">
        <v>30</v>
      </c>
      <c r="B74" s="1100" t="s">
        <v>384</v>
      </c>
      <c r="C74" s="643" t="s">
        <v>385</v>
      </c>
      <c r="D74" s="264">
        <v>2709.3249999999998</v>
      </c>
      <c r="E74" s="265">
        <v>35705.031020000002</v>
      </c>
      <c r="F74" s="265">
        <v>2752.6350000000002</v>
      </c>
      <c r="G74" s="265">
        <v>15621.906870000001</v>
      </c>
      <c r="H74" s="265">
        <v>6205.86</v>
      </c>
      <c r="I74" s="265">
        <v>33083.601699999999</v>
      </c>
      <c r="J74" s="265">
        <v>4930.9849999999997</v>
      </c>
      <c r="K74" s="265">
        <v>29606.185020000001</v>
      </c>
      <c r="L74" s="68">
        <v>3591.0949999999998</v>
      </c>
      <c r="M74" s="68">
        <v>26423.903020000002</v>
      </c>
      <c r="N74" s="68">
        <v>4861.5050000000001</v>
      </c>
      <c r="O74" s="68">
        <v>40732.620000000003</v>
      </c>
      <c r="P74" s="68">
        <f t="shared" si="10"/>
        <v>2201.7199999999998</v>
      </c>
      <c r="Q74" s="718">
        <v>17042.13</v>
      </c>
      <c r="R74" s="68">
        <v>1433.385</v>
      </c>
      <c r="S74" s="718">
        <v>9754.02</v>
      </c>
      <c r="T74" s="68">
        <f t="shared" si="7"/>
        <v>0</v>
      </c>
      <c r="U74" s="68">
        <v>8208.99</v>
      </c>
      <c r="V74" s="68">
        <v>1217.2900000000002</v>
      </c>
      <c r="W74" s="68">
        <v>8517.9937100000006</v>
      </c>
      <c r="X74" s="12"/>
      <c r="AB74" s="647">
        <v>2201720</v>
      </c>
      <c r="AC74" s="68">
        <v>1214370</v>
      </c>
    </row>
    <row r="75" spans="1:29">
      <c r="A75" s="266">
        <v>31</v>
      </c>
      <c r="B75" s="1100" t="s">
        <v>305</v>
      </c>
      <c r="C75" s="643" t="s">
        <v>305</v>
      </c>
      <c r="D75" s="264">
        <v>2669.8</v>
      </c>
      <c r="E75" s="265">
        <v>3307.3804639999998</v>
      </c>
      <c r="F75" s="265">
        <v>2243.02</v>
      </c>
      <c r="G75" s="265">
        <v>2661.2691620000001</v>
      </c>
      <c r="H75" s="265">
        <v>3750.32</v>
      </c>
      <c r="I75" s="265">
        <v>5406.4284900000002</v>
      </c>
      <c r="J75" s="265">
        <v>1047</v>
      </c>
      <c r="K75" s="265">
        <v>1637.22</v>
      </c>
      <c r="L75" s="68">
        <v>661.63</v>
      </c>
      <c r="M75" s="68">
        <v>1043.46029</v>
      </c>
      <c r="N75" s="68">
        <v>787.82</v>
      </c>
      <c r="O75" s="68">
        <v>1194.94</v>
      </c>
      <c r="P75" s="68">
        <f t="shared" si="10"/>
        <v>1036.67</v>
      </c>
      <c r="Q75" s="718">
        <v>1852.4599999999953</v>
      </c>
      <c r="R75" s="68">
        <v>705.32000000000016</v>
      </c>
      <c r="S75" s="718">
        <v>1170.06</v>
      </c>
      <c r="T75" s="68">
        <f t="shared" si="7"/>
        <v>0</v>
      </c>
      <c r="U75" s="68">
        <v>1014.2800000000002</v>
      </c>
      <c r="V75" s="68">
        <v>168.84</v>
      </c>
      <c r="W75" s="68">
        <v>315.57435000000004</v>
      </c>
      <c r="X75" s="12"/>
      <c r="AB75" s="647">
        <v>1036670</v>
      </c>
      <c r="AC75" s="68">
        <v>614150</v>
      </c>
    </row>
    <row r="76" spans="1:29">
      <c r="A76" s="281"/>
      <c r="B76" s="606" t="s">
        <v>306</v>
      </c>
      <c r="C76" s="650"/>
      <c r="D76" s="282">
        <v>337769.56799999997</v>
      </c>
      <c r="E76" s="283">
        <v>1109740.3543405</v>
      </c>
      <c r="F76" s="283">
        <v>386759.05300000001</v>
      </c>
      <c r="G76" s="283">
        <v>1664095.2000759998</v>
      </c>
      <c r="H76" s="283">
        <v>347241.88500000001</v>
      </c>
      <c r="I76" s="283">
        <v>1557146.2650985003</v>
      </c>
      <c r="J76" s="283">
        <v>274282.80200000003</v>
      </c>
      <c r="K76" s="283">
        <v>1138862.1601039998</v>
      </c>
      <c r="L76" s="423">
        <v>194254.791</v>
      </c>
      <c r="M76" s="423">
        <v>870862.94665649987</v>
      </c>
      <c r="N76" s="423">
        <f>SUM(N29:N75)</f>
        <v>213632.05299999999</v>
      </c>
      <c r="O76" s="423">
        <f>SUM(O29:O75)</f>
        <v>998810.76</v>
      </c>
      <c r="P76" s="423">
        <f t="shared" ref="P76:W76" si="11">SUM(P29:P75)</f>
        <v>125082.482</v>
      </c>
      <c r="Q76" s="423">
        <f t="shared" si="11"/>
        <v>596529.9800000001</v>
      </c>
      <c r="R76" s="423">
        <f t="shared" si="11"/>
        <v>133171.891</v>
      </c>
      <c r="S76" s="423">
        <f t="shared" si="11"/>
        <v>589498.7300000001</v>
      </c>
      <c r="T76" s="423">
        <f t="shared" si="11"/>
        <v>0</v>
      </c>
      <c r="U76" s="423">
        <f t="shared" si="11"/>
        <v>419224.05000000028</v>
      </c>
      <c r="V76" s="423">
        <f t="shared" si="11"/>
        <v>97102.046000000002</v>
      </c>
      <c r="W76" s="423">
        <f t="shared" si="11"/>
        <v>428041.97930000012</v>
      </c>
      <c r="X76" s="12"/>
      <c r="AB76" s="423">
        <f t="shared" ref="AB76:AC76" si="12">SUM(AB29:AB75)</f>
        <v>125082482</v>
      </c>
      <c r="AC76" s="423">
        <f t="shared" si="12"/>
        <v>92402563</v>
      </c>
    </row>
    <row r="77" spans="1:29">
      <c r="A77" s="262" t="s">
        <v>307</v>
      </c>
      <c r="B77" s="606" t="s">
        <v>202</v>
      </c>
      <c r="C77" s="650"/>
      <c r="D77" s="264"/>
      <c r="E77" s="265"/>
      <c r="F77" s="265"/>
      <c r="G77" s="265"/>
      <c r="H77" s="265"/>
      <c r="I77" s="265"/>
      <c r="J77" s="265"/>
      <c r="K77" s="265"/>
      <c r="L77" s="68"/>
      <c r="M77" s="68"/>
      <c r="N77" s="68"/>
      <c r="O77" s="68"/>
      <c r="P77" s="68">
        <f t="shared" si="10"/>
        <v>0</v>
      </c>
      <c r="Q77" s="68"/>
      <c r="R77" s="68">
        <f t="shared" ref="R77:R84" si="13">AD77/$Z$10</f>
        <v>0</v>
      </c>
      <c r="S77" s="68"/>
      <c r="T77" s="68">
        <f t="shared" ref="T77:T84" si="14">AA77/$Z$10</f>
        <v>0</v>
      </c>
      <c r="U77" s="716"/>
      <c r="V77" s="68">
        <f t="shared" ref="V77:V84" si="15">AC77/$Z$10</f>
        <v>0</v>
      </c>
      <c r="W77" s="716"/>
      <c r="X77" s="12"/>
      <c r="AB77" s="68"/>
      <c r="AC77" s="68"/>
    </row>
    <row r="78" spans="1:29">
      <c r="A78" s="266">
        <v>1</v>
      </c>
      <c r="B78" s="1100" t="s">
        <v>386</v>
      </c>
      <c r="C78" s="643" t="s">
        <v>386</v>
      </c>
      <c r="D78" s="270">
        <v>0</v>
      </c>
      <c r="E78" s="269">
        <v>0</v>
      </c>
      <c r="F78" s="265">
        <v>3.7380723999999996</v>
      </c>
      <c r="G78" s="265">
        <v>15.33198</v>
      </c>
      <c r="H78" s="265">
        <v>0.13642599999999999</v>
      </c>
      <c r="I78" s="265">
        <v>0.63219000000000003</v>
      </c>
      <c r="J78" s="269">
        <v>0</v>
      </c>
      <c r="K78" s="269">
        <v>0</v>
      </c>
      <c r="L78" s="68">
        <v>2.6739495999999998</v>
      </c>
      <c r="M78" s="68">
        <v>13.170529999999999</v>
      </c>
      <c r="N78" s="68">
        <v>0</v>
      </c>
      <c r="O78" s="68">
        <v>0</v>
      </c>
      <c r="P78" s="68">
        <f t="shared" si="10"/>
        <v>0</v>
      </c>
      <c r="Q78" s="68">
        <v>0</v>
      </c>
      <c r="R78" s="68">
        <f t="shared" si="13"/>
        <v>0</v>
      </c>
      <c r="S78" s="68">
        <v>0</v>
      </c>
      <c r="T78" s="68">
        <f t="shared" si="14"/>
        <v>0</v>
      </c>
      <c r="U78" s="716">
        <v>0</v>
      </c>
      <c r="V78" s="68">
        <f t="shared" si="15"/>
        <v>0</v>
      </c>
      <c r="W78" s="716">
        <v>0</v>
      </c>
      <c r="X78" s="12"/>
      <c r="AB78" s="68">
        <v>0</v>
      </c>
      <c r="AC78" s="68">
        <v>0</v>
      </c>
    </row>
    <row r="79" spans="1:29">
      <c r="A79" s="266">
        <v>2</v>
      </c>
      <c r="B79" s="1100" t="s">
        <v>387</v>
      </c>
      <c r="C79" s="643" t="s">
        <v>388</v>
      </c>
      <c r="D79" s="264">
        <v>0.02</v>
      </c>
      <c r="E79" s="265">
        <v>5.2500000000000003E-3</v>
      </c>
      <c r="F79" s="269">
        <v>0</v>
      </c>
      <c r="G79" s="269">
        <v>0</v>
      </c>
      <c r="H79" s="270">
        <v>0</v>
      </c>
      <c r="I79" s="270">
        <v>0</v>
      </c>
      <c r="J79" s="270">
        <v>0</v>
      </c>
      <c r="K79" s="270">
        <v>0</v>
      </c>
      <c r="L79" s="68">
        <v>0</v>
      </c>
      <c r="M79" s="68">
        <v>0</v>
      </c>
      <c r="N79" s="68">
        <v>0</v>
      </c>
      <c r="O79" s="68">
        <v>0</v>
      </c>
      <c r="P79" s="68">
        <f t="shared" si="10"/>
        <v>0</v>
      </c>
      <c r="Q79" s="68">
        <v>0</v>
      </c>
      <c r="R79" s="68">
        <f t="shared" si="13"/>
        <v>0</v>
      </c>
      <c r="S79" s="68">
        <v>0</v>
      </c>
      <c r="T79" s="68">
        <f t="shared" si="14"/>
        <v>0</v>
      </c>
      <c r="U79" s="716">
        <v>0</v>
      </c>
      <c r="V79" s="68">
        <f t="shared" si="15"/>
        <v>0</v>
      </c>
      <c r="W79" s="716">
        <v>0</v>
      </c>
      <c r="X79" s="12"/>
      <c r="AB79" s="68">
        <v>0</v>
      </c>
      <c r="AC79" s="68">
        <v>0</v>
      </c>
    </row>
    <row r="80" spans="1:29">
      <c r="A80" s="266">
        <v>3</v>
      </c>
      <c r="B80" s="1100" t="s">
        <v>389</v>
      </c>
      <c r="C80" s="643" t="s">
        <v>390</v>
      </c>
      <c r="D80" s="264">
        <v>65315.570969399996</v>
      </c>
      <c r="E80" s="265">
        <v>193090.55108999999</v>
      </c>
      <c r="F80" s="265">
        <v>26566.439619000001</v>
      </c>
      <c r="G80" s="265">
        <v>86225.698489999995</v>
      </c>
      <c r="H80" s="265">
        <v>8593.3645991999983</v>
      </c>
      <c r="I80" s="265">
        <v>31959.318070000001</v>
      </c>
      <c r="J80" s="265">
        <v>257.32672119999995</v>
      </c>
      <c r="K80" s="265">
        <v>1175.16886</v>
      </c>
      <c r="L80" s="68">
        <v>104.6660272</v>
      </c>
      <c r="M80" s="68">
        <v>471.56290999999999</v>
      </c>
      <c r="N80" s="68">
        <v>0</v>
      </c>
      <c r="O80" s="68">
        <v>0</v>
      </c>
      <c r="P80" s="68">
        <f t="shared" si="10"/>
        <v>0</v>
      </c>
      <c r="Q80" s="68">
        <v>0</v>
      </c>
      <c r="R80" s="68">
        <f t="shared" si="13"/>
        <v>0</v>
      </c>
      <c r="S80" s="68">
        <v>0</v>
      </c>
      <c r="T80" s="68">
        <f t="shared" si="14"/>
        <v>0</v>
      </c>
      <c r="U80" s="716">
        <v>0</v>
      </c>
      <c r="V80" s="68">
        <f t="shared" si="15"/>
        <v>0</v>
      </c>
      <c r="W80" s="716">
        <v>0</v>
      </c>
      <c r="X80" s="12"/>
      <c r="AB80" s="68">
        <v>0</v>
      </c>
      <c r="AC80" s="68">
        <v>0</v>
      </c>
    </row>
    <row r="81" spans="1:29">
      <c r="A81" s="266">
        <v>4</v>
      </c>
      <c r="B81" s="1100" t="s">
        <v>391</v>
      </c>
      <c r="C81" s="643" t="s">
        <v>392</v>
      </c>
      <c r="D81" s="264">
        <v>973.83</v>
      </c>
      <c r="E81" s="265">
        <v>82.333399999999997</v>
      </c>
      <c r="F81" s="265">
        <v>80.366</v>
      </c>
      <c r="G81" s="265">
        <v>6.8712625000000003</v>
      </c>
      <c r="H81" s="270">
        <v>0</v>
      </c>
      <c r="I81" s="270">
        <v>0</v>
      </c>
      <c r="J81" s="270">
        <v>0</v>
      </c>
      <c r="K81" s="270">
        <v>0</v>
      </c>
      <c r="L81" s="68">
        <v>0</v>
      </c>
      <c r="M81" s="68">
        <v>0</v>
      </c>
      <c r="N81" s="68">
        <v>0</v>
      </c>
      <c r="O81" s="68">
        <v>0</v>
      </c>
      <c r="P81" s="68">
        <f t="shared" si="10"/>
        <v>0</v>
      </c>
      <c r="Q81" s="68">
        <v>0</v>
      </c>
      <c r="R81" s="68">
        <f t="shared" si="13"/>
        <v>0</v>
      </c>
      <c r="S81" s="68">
        <v>0</v>
      </c>
      <c r="T81" s="68">
        <f t="shared" si="14"/>
        <v>0</v>
      </c>
      <c r="U81" s="716">
        <v>0</v>
      </c>
      <c r="V81" s="68">
        <f t="shared" si="15"/>
        <v>0</v>
      </c>
      <c r="W81" s="716">
        <v>0</v>
      </c>
      <c r="X81" s="12"/>
      <c r="AB81" s="68">
        <v>0</v>
      </c>
      <c r="AC81" s="68">
        <v>0</v>
      </c>
    </row>
    <row r="82" spans="1:29">
      <c r="A82" s="266"/>
      <c r="B82" s="606" t="s">
        <v>715</v>
      </c>
      <c r="C82" s="650"/>
      <c r="D82" s="282">
        <v>66289.420969399987</v>
      </c>
      <c r="E82" s="283">
        <v>193172.88973999998</v>
      </c>
      <c r="F82" s="283">
        <v>26650.543691400002</v>
      </c>
      <c r="G82" s="283">
        <v>86247.901732500002</v>
      </c>
      <c r="H82" s="283">
        <v>8593.5010251999975</v>
      </c>
      <c r="I82" s="283">
        <v>31959.950260000001</v>
      </c>
      <c r="J82" s="283">
        <v>257.32672119999995</v>
      </c>
      <c r="K82" s="283">
        <v>1175.16886</v>
      </c>
      <c r="L82" s="423">
        <v>107.3399768</v>
      </c>
      <c r="M82" s="423">
        <v>484.73343999999997</v>
      </c>
      <c r="N82" s="423">
        <v>0</v>
      </c>
      <c r="O82" s="423">
        <v>0</v>
      </c>
      <c r="P82" s="68">
        <f t="shared" si="10"/>
        <v>0</v>
      </c>
      <c r="Q82" s="423">
        <v>0</v>
      </c>
      <c r="R82" s="68">
        <f t="shared" si="13"/>
        <v>0</v>
      </c>
      <c r="S82" s="423">
        <v>0</v>
      </c>
      <c r="T82" s="68">
        <f t="shared" si="14"/>
        <v>0</v>
      </c>
      <c r="U82" s="716">
        <v>0</v>
      </c>
      <c r="V82" s="68">
        <f t="shared" si="15"/>
        <v>0</v>
      </c>
      <c r="W82" s="716">
        <v>0</v>
      </c>
      <c r="X82" s="12"/>
      <c r="AB82" s="423">
        <v>0</v>
      </c>
      <c r="AC82" s="423">
        <v>0</v>
      </c>
    </row>
    <row r="83" spans="1:29">
      <c r="A83" s="262" t="s">
        <v>315</v>
      </c>
      <c r="B83" s="606" t="s">
        <v>48</v>
      </c>
      <c r="C83" s="650"/>
      <c r="D83" s="270"/>
      <c r="E83" s="269"/>
      <c r="F83" s="265"/>
      <c r="G83" s="265"/>
      <c r="H83" s="269"/>
      <c r="I83" s="269"/>
      <c r="J83" s="269"/>
      <c r="K83" s="269"/>
      <c r="L83" s="68"/>
      <c r="M83" s="68"/>
      <c r="N83" s="68"/>
      <c r="O83" s="68"/>
      <c r="P83" s="68">
        <f t="shared" si="10"/>
        <v>0</v>
      </c>
      <c r="Q83" s="68"/>
      <c r="R83" s="68">
        <f t="shared" si="13"/>
        <v>0</v>
      </c>
      <c r="S83" s="68"/>
      <c r="T83" s="68">
        <f t="shared" si="14"/>
        <v>0</v>
      </c>
      <c r="U83" s="716"/>
      <c r="V83" s="68">
        <f t="shared" si="15"/>
        <v>0</v>
      </c>
      <c r="W83" s="716">
        <v>0</v>
      </c>
      <c r="X83" s="12"/>
      <c r="AB83" s="68"/>
      <c r="AC83" s="68"/>
    </row>
    <row r="84" spans="1:29">
      <c r="A84" s="266">
        <v>1</v>
      </c>
      <c r="B84" s="1100" t="s">
        <v>393</v>
      </c>
      <c r="C84" s="643" t="s">
        <v>394</v>
      </c>
      <c r="D84" s="270">
        <v>0</v>
      </c>
      <c r="E84" s="270">
        <v>0</v>
      </c>
      <c r="F84" s="265">
        <v>1.1499999999999999</v>
      </c>
      <c r="G84" s="265">
        <v>6.4481999999999999</v>
      </c>
      <c r="H84" s="269">
        <v>0</v>
      </c>
      <c r="I84" s="269">
        <v>0</v>
      </c>
      <c r="J84" s="269">
        <v>0</v>
      </c>
      <c r="K84" s="269">
        <v>0</v>
      </c>
      <c r="L84" s="68">
        <v>0</v>
      </c>
      <c r="M84" s="68">
        <v>0</v>
      </c>
      <c r="N84" s="68">
        <v>0</v>
      </c>
      <c r="O84" s="68">
        <v>0</v>
      </c>
      <c r="P84" s="68">
        <f t="shared" si="10"/>
        <v>0</v>
      </c>
      <c r="Q84" s="68">
        <v>0</v>
      </c>
      <c r="R84" s="68">
        <f t="shared" si="13"/>
        <v>0</v>
      </c>
      <c r="S84" s="68">
        <v>0</v>
      </c>
      <c r="T84" s="68">
        <f t="shared" si="14"/>
        <v>0</v>
      </c>
      <c r="U84" s="68">
        <v>0</v>
      </c>
      <c r="V84" s="68">
        <f t="shared" si="15"/>
        <v>0</v>
      </c>
      <c r="W84" s="68">
        <v>0</v>
      </c>
      <c r="X84" s="12"/>
      <c r="AB84" s="68">
        <v>0</v>
      </c>
      <c r="AC84" s="68">
        <v>0</v>
      </c>
    </row>
    <row r="85" spans="1:29" ht="12.75" customHeight="1">
      <c r="A85" s="1335" t="s">
        <v>395</v>
      </c>
      <c r="B85" s="1336"/>
      <c r="C85" s="651"/>
      <c r="D85" s="282">
        <v>413058.17779799993</v>
      </c>
      <c r="E85" s="283">
        <v>1410602.2030135</v>
      </c>
      <c r="F85" s="283">
        <v>417594.18067239993</v>
      </c>
      <c r="G85" s="283">
        <v>1810203.6475399998</v>
      </c>
      <c r="H85" s="283">
        <v>356617.41396430001</v>
      </c>
      <c r="I85" s="283">
        <v>1598425.8666080004</v>
      </c>
      <c r="J85" s="283">
        <v>274543.51502170006</v>
      </c>
      <c r="K85" s="283">
        <v>1146328.0891749999</v>
      </c>
      <c r="L85" s="423">
        <v>194365.1273275</v>
      </c>
      <c r="M85" s="423">
        <v>904062.64929949981</v>
      </c>
      <c r="N85" s="423">
        <f>(N82+N76+N19)</f>
        <v>213632.65463374899</v>
      </c>
      <c r="O85" s="423">
        <f>O82+O76+O19</f>
        <v>1019588.28</v>
      </c>
      <c r="P85" s="423">
        <f>P82+P76+P19+P27</f>
        <v>125083.664</v>
      </c>
      <c r="Q85" s="423">
        <f t="shared" ref="Q85" si="16">Q82+Q76+Q19+Q27</f>
        <v>596852.27000000014</v>
      </c>
      <c r="R85" s="423">
        <f>SUM(R76)</f>
        <v>133171.891</v>
      </c>
      <c r="S85" s="423">
        <f>SUM(S76)</f>
        <v>589498.7300000001</v>
      </c>
      <c r="T85" s="423">
        <f t="shared" ref="T85" si="17">T82+T76+T19+T27</f>
        <v>0</v>
      </c>
      <c r="U85" s="423">
        <f>SUM(U76)</f>
        <v>419224.05000000028</v>
      </c>
      <c r="V85" s="423">
        <f>SUM(V76)</f>
        <v>97102.046000000002</v>
      </c>
      <c r="W85" s="423">
        <f>SUM(W76)</f>
        <v>428041.97930000012</v>
      </c>
      <c r="X85" s="12"/>
      <c r="AB85" s="423">
        <f t="shared" ref="AB85:AC85" si="18">AB82+AB76+AB19</f>
        <v>125083664</v>
      </c>
      <c r="AC85" s="423">
        <f t="shared" si="18"/>
        <v>92402563</v>
      </c>
    </row>
    <row r="86" spans="1:29">
      <c r="A86" s="1328" t="s">
        <v>832</v>
      </c>
      <c r="B86" s="1329"/>
      <c r="C86" s="1329"/>
      <c r="D86" s="1329"/>
      <c r="E86" s="1329"/>
      <c r="F86" s="1329"/>
      <c r="G86" s="1329"/>
      <c r="H86" s="1329"/>
      <c r="I86" s="1329"/>
      <c r="J86" s="1329"/>
      <c r="K86" s="1329"/>
      <c r="L86" s="1329"/>
      <c r="M86" s="1329"/>
      <c r="N86" s="1329"/>
      <c r="O86" s="1329"/>
      <c r="P86" s="1329"/>
      <c r="Q86" s="1329"/>
      <c r="R86" s="1329"/>
      <c r="S86" s="1329"/>
      <c r="T86" s="1329"/>
      <c r="U86" s="1329"/>
      <c r="V86" s="1329"/>
      <c r="W86" s="1330"/>
    </row>
    <row r="87" spans="1:29">
      <c r="A87" s="262" t="s">
        <v>857</v>
      </c>
      <c r="B87" s="604"/>
      <c r="C87" s="263"/>
      <c r="D87" s="264"/>
      <c r="E87" s="265"/>
      <c r="F87" s="265"/>
      <c r="G87" s="265"/>
      <c r="H87" s="265"/>
      <c r="I87" s="265"/>
      <c r="J87" s="265"/>
      <c r="K87" s="265"/>
      <c r="L87" s="265"/>
      <c r="M87" s="265"/>
      <c r="N87" s="265"/>
      <c r="O87" s="265"/>
      <c r="P87" s="286"/>
      <c r="Q87" s="286"/>
      <c r="R87" s="286"/>
      <c r="S87" s="286"/>
      <c r="T87" s="286"/>
      <c r="U87" s="716"/>
      <c r="V87" s="286"/>
      <c r="W87" s="716"/>
      <c r="X87" s="12"/>
    </row>
    <row r="88" spans="1:29">
      <c r="A88" s="266">
        <v>1</v>
      </c>
      <c r="B88" s="777" t="s">
        <v>351</v>
      </c>
      <c r="C88" s="778" t="s">
        <v>858</v>
      </c>
      <c r="D88" s="270">
        <v>0</v>
      </c>
      <c r="E88" s="270">
        <v>0</v>
      </c>
      <c r="F88" s="270">
        <v>0</v>
      </c>
      <c r="G88" s="270">
        <v>0</v>
      </c>
      <c r="H88" s="270">
        <v>0</v>
      </c>
      <c r="I88" s="270">
        <v>0</v>
      </c>
      <c r="J88" s="270">
        <v>0</v>
      </c>
      <c r="K88" s="270">
        <v>0</v>
      </c>
      <c r="L88" s="270">
        <v>0</v>
      </c>
      <c r="M88" s="270">
        <v>0</v>
      </c>
      <c r="N88" s="270">
        <v>0</v>
      </c>
      <c r="O88" s="270">
        <v>0</v>
      </c>
      <c r="P88" s="270">
        <v>0</v>
      </c>
      <c r="Q88" s="270">
        <v>0</v>
      </c>
      <c r="R88" s="68">
        <v>66.09</v>
      </c>
      <c r="S88" s="68">
        <v>298.31</v>
      </c>
      <c r="T88" s="68">
        <f t="shared" ref="T88:T93" si="19">AA88/$Z$10</f>
        <v>0</v>
      </c>
      <c r="U88" s="716">
        <v>0</v>
      </c>
      <c r="V88" s="68">
        <v>35.22</v>
      </c>
      <c r="W88" s="367">
        <v>152.87</v>
      </c>
      <c r="X88" s="12"/>
      <c r="AB88" s="68">
        <v>0</v>
      </c>
      <c r="AC88" s="68">
        <v>0</v>
      </c>
    </row>
    <row r="89" spans="1:29">
      <c r="A89" s="266">
        <v>2</v>
      </c>
      <c r="B89" s="777" t="s">
        <v>275</v>
      </c>
      <c r="C89" s="778" t="s">
        <v>342</v>
      </c>
      <c r="D89" s="270">
        <v>0</v>
      </c>
      <c r="E89" s="270">
        <v>0</v>
      </c>
      <c r="F89" s="270">
        <v>0</v>
      </c>
      <c r="G89" s="270">
        <v>0</v>
      </c>
      <c r="H89" s="270">
        <v>0</v>
      </c>
      <c r="I89" s="270">
        <v>0</v>
      </c>
      <c r="J89" s="270">
        <v>0</v>
      </c>
      <c r="K89" s="270">
        <v>0</v>
      </c>
      <c r="L89" s="270">
        <v>0</v>
      </c>
      <c r="M89" s="270">
        <v>0</v>
      </c>
      <c r="N89" s="270">
        <v>0</v>
      </c>
      <c r="O89" s="270">
        <v>0</v>
      </c>
      <c r="P89" s="270">
        <v>0</v>
      </c>
      <c r="Q89" s="270">
        <v>0</v>
      </c>
      <c r="R89" s="68" t="s">
        <v>207</v>
      </c>
      <c r="S89" s="68" t="s">
        <v>207</v>
      </c>
      <c r="T89" s="68">
        <f t="shared" si="19"/>
        <v>0</v>
      </c>
      <c r="U89" s="716">
        <v>0</v>
      </c>
      <c r="V89" s="68">
        <v>0.33</v>
      </c>
      <c r="W89" s="367">
        <v>1.42</v>
      </c>
      <c r="X89" s="12"/>
      <c r="AB89" s="68">
        <v>0</v>
      </c>
      <c r="AC89" s="68">
        <v>0</v>
      </c>
    </row>
    <row r="90" spans="1:29">
      <c r="A90" s="266">
        <v>3</v>
      </c>
      <c r="B90" s="777" t="s">
        <v>859</v>
      </c>
      <c r="C90" s="778" t="s">
        <v>860</v>
      </c>
      <c r="D90" s="270">
        <v>0</v>
      </c>
      <c r="E90" s="270">
        <v>0</v>
      </c>
      <c r="F90" s="270">
        <v>0</v>
      </c>
      <c r="G90" s="270">
        <v>0</v>
      </c>
      <c r="H90" s="270">
        <v>0</v>
      </c>
      <c r="I90" s="270">
        <v>0</v>
      </c>
      <c r="J90" s="270">
        <v>0</v>
      </c>
      <c r="K90" s="270">
        <v>0</v>
      </c>
      <c r="L90" s="270">
        <v>0</v>
      </c>
      <c r="M90" s="270">
        <v>0</v>
      </c>
      <c r="N90" s="270">
        <v>0</v>
      </c>
      <c r="O90" s="270">
        <v>0</v>
      </c>
      <c r="P90" s="270">
        <v>0</v>
      </c>
      <c r="Q90" s="270">
        <v>0</v>
      </c>
      <c r="R90" s="68" t="s">
        <v>207</v>
      </c>
      <c r="S90" s="68" t="s">
        <v>207</v>
      </c>
      <c r="T90" s="68">
        <f t="shared" si="19"/>
        <v>0</v>
      </c>
      <c r="U90" s="716">
        <v>0</v>
      </c>
      <c r="V90" s="68">
        <v>0.12</v>
      </c>
      <c r="W90" s="367">
        <v>1.18</v>
      </c>
      <c r="X90" s="12"/>
      <c r="AB90" s="68">
        <v>0</v>
      </c>
      <c r="AC90" s="68">
        <v>0</v>
      </c>
    </row>
    <row r="91" spans="1:29">
      <c r="A91" s="266">
        <v>4</v>
      </c>
      <c r="B91" s="777" t="s">
        <v>861</v>
      </c>
      <c r="C91" s="778" t="s">
        <v>381</v>
      </c>
      <c r="D91" s="270">
        <v>0</v>
      </c>
      <c r="E91" s="270">
        <v>0</v>
      </c>
      <c r="F91" s="270">
        <v>0</v>
      </c>
      <c r="G91" s="270">
        <v>0</v>
      </c>
      <c r="H91" s="270">
        <v>0</v>
      </c>
      <c r="I91" s="270">
        <v>0</v>
      </c>
      <c r="J91" s="270">
        <v>0</v>
      </c>
      <c r="K91" s="270">
        <v>0</v>
      </c>
      <c r="L91" s="270">
        <v>0</v>
      </c>
      <c r="M91" s="270">
        <v>0</v>
      </c>
      <c r="N91" s="270">
        <v>0</v>
      </c>
      <c r="O91" s="270">
        <v>0</v>
      </c>
      <c r="P91" s="270">
        <v>0</v>
      </c>
      <c r="Q91" s="270">
        <v>0</v>
      </c>
      <c r="R91" s="68" t="s">
        <v>207</v>
      </c>
      <c r="S91" s="68" t="s">
        <v>207</v>
      </c>
      <c r="T91" s="68">
        <f t="shared" si="19"/>
        <v>0</v>
      </c>
      <c r="U91" s="716">
        <v>0</v>
      </c>
      <c r="V91" s="68">
        <v>0.24</v>
      </c>
      <c r="W91" s="367">
        <v>0.81</v>
      </c>
      <c r="X91" s="12"/>
      <c r="AB91" s="68">
        <v>0</v>
      </c>
      <c r="AC91" s="68">
        <v>0</v>
      </c>
    </row>
    <row r="92" spans="1:29">
      <c r="A92" s="266">
        <v>5</v>
      </c>
      <c r="B92" s="777" t="s">
        <v>862</v>
      </c>
      <c r="C92" s="778" t="s">
        <v>863</v>
      </c>
      <c r="D92" s="270">
        <v>0</v>
      </c>
      <c r="E92" s="270">
        <v>0</v>
      </c>
      <c r="F92" s="270">
        <v>0</v>
      </c>
      <c r="G92" s="270">
        <v>0</v>
      </c>
      <c r="H92" s="270">
        <v>0</v>
      </c>
      <c r="I92" s="270">
        <v>0</v>
      </c>
      <c r="J92" s="270">
        <v>0</v>
      </c>
      <c r="K92" s="270">
        <v>0</v>
      </c>
      <c r="L92" s="270">
        <v>0</v>
      </c>
      <c r="M92" s="270">
        <v>0</v>
      </c>
      <c r="N92" s="270">
        <v>0</v>
      </c>
      <c r="O92" s="270">
        <v>0</v>
      </c>
      <c r="P92" s="270">
        <v>0</v>
      </c>
      <c r="Q92" s="270">
        <v>0</v>
      </c>
      <c r="R92" s="68" t="s">
        <v>207</v>
      </c>
      <c r="S92" s="68" t="s">
        <v>207</v>
      </c>
      <c r="T92" s="68">
        <f t="shared" si="19"/>
        <v>0</v>
      </c>
      <c r="U92" s="716">
        <v>0</v>
      </c>
      <c r="V92" s="68">
        <v>0.21</v>
      </c>
      <c r="W92" s="367">
        <v>1.6</v>
      </c>
      <c r="X92" s="12"/>
      <c r="AB92" s="68">
        <v>0</v>
      </c>
      <c r="AC92" s="68">
        <v>0</v>
      </c>
    </row>
    <row r="93" spans="1:29">
      <c r="A93" s="266"/>
      <c r="B93" s="606" t="s">
        <v>855</v>
      </c>
      <c r="C93" s="650"/>
      <c r="D93" s="270">
        <v>0</v>
      </c>
      <c r="E93" s="270">
        <v>0</v>
      </c>
      <c r="F93" s="270">
        <v>0</v>
      </c>
      <c r="G93" s="270">
        <v>0</v>
      </c>
      <c r="H93" s="270">
        <v>0</v>
      </c>
      <c r="I93" s="270">
        <v>0</v>
      </c>
      <c r="J93" s="270">
        <v>0</v>
      </c>
      <c r="K93" s="270">
        <v>0</v>
      </c>
      <c r="L93" s="270">
        <v>0</v>
      </c>
      <c r="M93" s="270">
        <v>0</v>
      </c>
      <c r="N93" s="270">
        <v>0</v>
      </c>
      <c r="O93" s="270">
        <v>0</v>
      </c>
      <c r="P93" s="270">
        <v>0</v>
      </c>
      <c r="Q93" s="270">
        <v>0</v>
      </c>
      <c r="R93" s="423">
        <f>SUM(R88:R92)</f>
        <v>66.09</v>
      </c>
      <c r="S93" s="423">
        <f>SUM(S88:S92)</f>
        <v>298.31</v>
      </c>
      <c r="T93" s="423">
        <f t="shared" si="19"/>
        <v>0</v>
      </c>
      <c r="U93" s="742">
        <v>0</v>
      </c>
      <c r="V93" s="423">
        <v>36.119999999999997</v>
      </c>
      <c r="W93" s="779">
        <v>157.88</v>
      </c>
      <c r="X93" s="12"/>
      <c r="AB93" s="423">
        <v>0</v>
      </c>
      <c r="AC93" s="423">
        <v>0</v>
      </c>
    </row>
    <row r="94" spans="1:29" s="936" customFormat="1">
      <c r="A94" s="934" t="s">
        <v>226</v>
      </c>
      <c r="B94" s="935"/>
      <c r="T94" s="937"/>
      <c r="U94" s="937"/>
      <c r="V94" s="937"/>
      <c r="W94" s="937"/>
    </row>
  </sheetData>
  <mergeCells count="41">
    <mergeCell ref="A31:A33"/>
    <mergeCell ref="B11:B12"/>
    <mergeCell ref="A7:A10"/>
    <mergeCell ref="A5:W5"/>
    <mergeCell ref="R2:S2"/>
    <mergeCell ref="V2:W2"/>
    <mergeCell ref="A11:A12"/>
    <mergeCell ref="A14:A16"/>
    <mergeCell ref="A17:A18"/>
    <mergeCell ref="B17:B18"/>
    <mergeCell ref="B31:B33"/>
    <mergeCell ref="A34:A37"/>
    <mergeCell ref="B34:B37"/>
    <mergeCell ref="B14:B16"/>
    <mergeCell ref="A1:T1"/>
    <mergeCell ref="A2:A3"/>
    <mergeCell ref="B2:B3"/>
    <mergeCell ref="C2:C3"/>
    <mergeCell ref="D2:E2"/>
    <mergeCell ref="F2:G2"/>
    <mergeCell ref="H2:I2"/>
    <mergeCell ref="J2:K2"/>
    <mergeCell ref="L2:M2"/>
    <mergeCell ref="N2:O2"/>
    <mergeCell ref="P2:Q2"/>
    <mergeCell ref="T2:U2"/>
    <mergeCell ref="B7:B10"/>
    <mergeCell ref="A86:W86"/>
    <mergeCell ref="A44:A46"/>
    <mergeCell ref="A53:A56"/>
    <mergeCell ref="A61:A62"/>
    <mergeCell ref="A66:A69"/>
    <mergeCell ref="A70:A71"/>
    <mergeCell ref="A47:A48"/>
    <mergeCell ref="A85:B85"/>
    <mergeCell ref="B66:B69"/>
    <mergeCell ref="B70:B71"/>
    <mergeCell ref="B44:B46"/>
    <mergeCell ref="B53:B56"/>
    <mergeCell ref="B61:B62"/>
    <mergeCell ref="B47:B48"/>
  </mergeCells>
  <pageMargins left="0.7" right="0.7" top="0.75" bottom="0.75" header="0.3" footer="0.17"/>
  <pageSetup scale="39" orientation="portrait"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0"/>
  <dimension ref="A1:W43"/>
  <sheetViews>
    <sheetView zoomScaleNormal="100" workbookViewId="0">
      <pane xSplit="2" ySplit="5" topLeftCell="C27" activePane="bottomRight" state="frozen"/>
      <selection pane="topRight" activeCell="C1" sqref="C1"/>
      <selection pane="bottomLeft" activeCell="A6" sqref="A6"/>
      <selection pane="bottomRight" activeCell="A2" sqref="A2:A3"/>
    </sheetView>
  </sheetViews>
  <sheetFormatPr defaultColWidth="8.28515625" defaultRowHeight="12.75"/>
  <cols>
    <col min="1" max="1" width="7.140625" style="611" customWidth="1"/>
    <col min="2" max="2" width="18.85546875" style="197" customWidth="1"/>
    <col min="3" max="3" width="8.42578125" style="197" customWidth="1"/>
    <col min="4" max="4" width="8.85546875" style="197" customWidth="1"/>
    <col min="5" max="5" width="7.5703125" style="197" customWidth="1"/>
    <col min="6" max="6" width="8.5703125" style="197" customWidth="1"/>
    <col min="7" max="7" width="8.85546875" style="197" customWidth="1"/>
    <col min="8" max="8" width="8.7109375" style="197" customWidth="1"/>
    <col min="9" max="9" width="7" style="197" customWidth="1"/>
    <col min="10" max="10" width="10.5703125" style="197" customWidth="1"/>
    <col min="11" max="11" width="8.85546875" style="197" customWidth="1"/>
    <col min="12" max="14" width="8.28515625" style="197" customWidth="1"/>
    <col min="15" max="18" width="8.5703125" style="221" customWidth="1"/>
    <col min="19" max="19" width="10.28515625" style="221" customWidth="1"/>
    <col min="20" max="20" width="8.28515625" style="221" customWidth="1"/>
    <col min="21" max="21" width="10.85546875" style="221" customWidth="1"/>
    <col min="22" max="22" width="8.28515625" style="221" customWidth="1"/>
    <col min="23" max="23" width="8.28515625" style="221"/>
    <col min="24" max="16384" width="8.28515625" style="197"/>
  </cols>
  <sheetData>
    <row r="1" spans="1:23" ht="15">
      <c r="A1" s="653" t="s">
        <v>1019</v>
      </c>
      <c r="B1" s="652"/>
      <c r="C1" s="652"/>
      <c r="D1" s="652"/>
      <c r="S1" s="197"/>
      <c r="T1" s="197"/>
      <c r="U1" s="197"/>
      <c r="V1" s="197"/>
    </row>
    <row r="2" spans="1:23" ht="28.5" customHeight="1">
      <c r="A2" s="1357" t="s">
        <v>243</v>
      </c>
      <c r="B2" s="1357" t="s">
        <v>244</v>
      </c>
      <c r="C2" s="1348" t="s">
        <v>16</v>
      </c>
      <c r="D2" s="1348"/>
      <c r="E2" s="1348" t="s">
        <v>17</v>
      </c>
      <c r="F2" s="1348"/>
      <c r="G2" s="1348" t="s">
        <v>18</v>
      </c>
      <c r="H2" s="1348"/>
      <c r="I2" s="1348" t="s">
        <v>19</v>
      </c>
      <c r="J2" s="1348"/>
      <c r="K2" s="1348" t="s">
        <v>20</v>
      </c>
      <c r="L2" s="1348"/>
      <c r="M2" s="1348" t="s">
        <v>21</v>
      </c>
      <c r="N2" s="1348"/>
      <c r="O2" s="1348" t="s">
        <v>177</v>
      </c>
      <c r="P2" s="1348"/>
      <c r="Q2" s="1348" t="s">
        <v>766</v>
      </c>
      <c r="R2" s="1348"/>
      <c r="S2" s="1348" t="s">
        <v>729</v>
      </c>
      <c r="T2" s="1348"/>
      <c r="U2" s="1348" t="s">
        <v>814</v>
      </c>
      <c r="V2" s="1348"/>
    </row>
    <row r="3" spans="1:23">
      <c r="A3" s="1358"/>
      <c r="B3" s="1358"/>
      <c r="C3" s="579" t="s">
        <v>245</v>
      </c>
      <c r="D3" s="579" t="s">
        <v>246</v>
      </c>
      <c r="E3" s="579" t="s">
        <v>245</v>
      </c>
      <c r="F3" s="579" t="s">
        <v>246</v>
      </c>
      <c r="G3" s="579" t="s">
        <v>245</v>
      </c>
      <c r="H3" s="579" t="s">
        <v>246</v>
      </c>
      <c r="I3" s="579" t="s">
        <v>245</v>
      </c>
      <c r="J3" s="579" t="s">
        <v>246</v>
      </c>
      <c r="K3" s="579" t="s">
        <v>245</v>
      </c>
      <c r="L3" s="579" t="s">
        <v>246</v>
      </c>
      <c r="M3" s="579" t="s">
        <v>245</v>
      </c>
      <c r="N3" s="579" t="s">
        <v>246</v>
      </c>
      <c r="O3" s="579" t="s">
        <v>245</v>
      </c>
      <c r="P3" s="579" t="s">
        <v>246</v>
      </c>
      <c r="Q3" s="579" t="s">
        <v>245</v>
      </c>
      <c r="R3" s="579" t="s">
        <v>246</v>
      </c>
      <c r="S3" s="579" t="s">
        <v>245</v>
      </c>
      <c r="T3" s="579" t="s">
        <v>246</v>
      </c>
      <c r="U3" s="579" t="s">
        <v>245</v>
      </c>
      <c r="V3" s="579" t="s">
        <v>246</v>
      </c>
    </row>
    <row r="4" spans="1:23">
      <c r="A4" s="579">
        <v>1</v>
      </c>
      <c r="B4" s="579">
        <v>2</v>
      </c>
      <c r="C4" s="579">
        <v>3</v>
      </c>
      <c r="D4" s="579">
        <v>4</v>
      </c>
      <c r="E4" s="579">
        <v>5</v>
      </c>
      <c r="F4" s="579">
        <v>6</v>
      </c>
      <c r="G4" s="579">
        <v>7</v>
      </c>
      <c r="H4" s="579">
        <v>8</v>
      </c>
      <c r="I4" s="579">
        <v>9</v>
      </c>
      <c r="J4" s="579">
        <v>10</v>
      </c>
      <c r="K4" s="579">
        <v>11</v>
      </c>
      <c r="L4" s="579">
        <v>12</v>
      </c>
      <c r="M4" s="579">
        <v>13</v>
      </c>
      <c r="N4" s="579">
        <v>14</v>
      </c>
      <c r="O4" s="579">
        <v>15</v>
      </c>
      <c r="P4" s="579">
        <v>16</v>
      </c>
      <c r="Q4" s="579">
        <v>17</v>
      </c>
      <c r="R4" s="579">
        <v>18</v>
      </c>
      <c r="S4" s="579">
        <v>19</v>
      </c>
      <c r="T4" s="579">
        <v>20</v>
      </c>
      <c r="U4" s="579">
        <v>21</v>
      </c>
      <c r="V4" s="579">
        <v>22</v>
      </c>
    </row>
    <row r="5" spans="1:23">
      <c r="A5" s="608" t="s">
        <v>247</v>
      </c>
      <c r="B5" s="1351" t="s">
        <v>201</v>
      </c>
      <c r="C5" s="1352"/>
      <c r="D5" s="1353"/>
      <c r="E5" s="199"/>
      <c r="F5" s="199"/>
      <c r="G5" s="199"/>
      <c r="H5" s="199"/>
      <c r="I5" s="199"/>
      <c r="J5" s="199"/>
      <c r="K5" s="199"/>
      <c r="L5" s="199"/>
      <c r="M5" s="199"/>
      <c r="N5" s="199"/>
      <c r="O5" s="199"/>
      <c r="P5" s="199"/>
      <c r="Q5" s="199"/>
      <c r="R5" s="199"/>
      <c r="S5" s="199"/>
      <c r="T5" s="199"/>
      <c r="U5" s="199"/>
      <c r="V5" s="199"/>
    </row>
    <row r="6" spans="1:23">
      <c r="A6" s="612">
        <v>1</v>
      </c>
      <c r="B6" s="289" t="s">
        <v>396</v>
      </c>
      <c r="C6" s="290">
        <v>2.3505199999999997E-2</v>
      </c>
      <c r="D6" s="290">
        <v>4625.0383529999999</v>
      </c>
      <c r="E6" s="290">
        <v>4.9667200000000002E-2</v>
      </c>
      <c r="F6" s="290">
        <v>13508.300209999999</v>
      </c>
      <c r="G6" s="291">
        <v>1.3197100000000002E-2</v>
      </c>
      <c r="H6" s="291">
        <v>3951.8490590000001</v>
      </c>
      <c r="I6" s="290">
        <v>1.4923799999999999E-2</v>
      </c>
      <c r="J6" s="290">
        <v>4051.6689000000001</v>
      </c>
      <c r="K6" s="292">
        <v>0</v>
      </c>
      <c r="L6" s="292">
        <v>0</v>
      </c>
      <c r="M6" s="292">
        <v>0</v>
      </c>
      <c r="N6" s="292">
        <v>0</v>
      </c>
      <c r="O6" s="654">
        <v>0</v>
      </c>
      <c r="P6" s="654">
        <v>0</v>
      </c>
      <c r="Q6" s="785" t="s">
        <v>85</v>
      </c>
      <c r="R6" s="785" t="s">
        <v>85</v>
      </c>
      <c r="S6" s="654">
        <v>0</v>
      </c>
      <c r="T6" s="654">
        <v>0</v>
      </c>
      <c r="U6" s="785" t="s">
        <v>85</v>
      </c>
      <c r="V6" s="785" t="s">
        <v>85</v>
      </c>
    </row>
    <row r="7" spans="1:23">
      <c r="A7" s="612">
        <v>2</v>
      </c>
      <c r="B7" s="289" t="s">
        <v>397</v>
      </c>
      <c r="C7" s="290">
        <v>1.5041984E-2</v>
      </c>
      <c r="D7" s="290">
        <v>2778.3622006999999</v>
      </c>
      <c r="E7" s="290">
        <v>3.504376E-2</v>
      </c>
      <c r="F7" s="290">
        <v>9639.6989192000001</v>
      </c>
      <c r="G7" s="291">
        <v>7.1999680000000002E-3</v>
      </c>
      <c r="H7" s="291">
        <v>2191.2991597999999</v>
      </c>
      <c r="I7" s="290">
        <v>8.8025839999999987E-3</v>
      </c>
      <c r="J7" s="290">
        <v>2393.0263322000001</v>
      </c>
      <c r="K7" s="292">
        <v>0</v>
      </c>
      <c r="L7" s="292">
        <v>0</v>
      </c>
      <c r="M7" s="292">
        <v>0</v>
      </c>
      <c r="N7" s="292">
        <v>0</v>
      </c>
      <c r="O7" s="654">
        <v>0</v>
      </c>
      <c r="P7" s="654">
        <v>0</v>
      </c>
      <c r="Q7" s="785" t="s">
        <v>85</v>
      </c>
      <c r="R7" s="785" t="s">
        <v>85</v>
      </c>
      <c r="S7" s="654">
        <v>0</v>
      </c>
      <c r="T7" s="654">
        <v>0</v>
      </c>
      <c r="U7" s="785" t="s">
        <v>85</v>
      </c>
      <c r="V7" s="785" t="s">
        <v>85</v>
      </c>
    </row>
    <row r="8" spans="1:23">
      <c r="A8" s="612">
        <v>3</v>
      </c>
      <c r="B8" s="289" t="s">
        <v>398</v>
      </c>
      <c r="C8" s="290">
        <v>3.0237E-2</v>
      </c>
      <c r="D8" s="290">
        <v>5600.2674699999998</v>
      </c>
      <c r="E8" s="290">
        <v>4.5800000000000002E-4</v>
      </c>
      <c r="F8" s="290">
        <v>102.00103</v>
      </c>
      <c r="G8" s="291">
        <v>1.2300000000000001E-4</v>
      </c>
      <c r="H8" s="290">
        <v>38.992789999999999</v>
      </c>
      <c r="I8" s="292">
        <v>0</v>
      </c>
      <c r="J8" s="292">
        <v>0</v>
      </c>
      <c r="K8" s="292">
        <v>0</v>
      </c>
      <c r="L8" s="292">
        <v>0</v>
      </c>
      <c r="M8" s="292">
        <v>0</v>
      </c>
      <c r="N8" s="292">
        <v>0</v>
      </c>
      <c r="O8" s="654">
        <v>0</v>
      </c>
      <c r="P8" s="654">
        <v>0</v>
      </c>
      <c r="Q8" s="785" t="s">
        <v>85</v>
      </c>
      <c r="R8" s="785" t="s">
        <v>85</v>
      </c>
      <c r="S8" s="654">
        <v>0</v>
      </c>
      <c r="T8" s="654">
        <v>0</v>
      </c>
      <c r="U8" s="785" t="s">
        <v>85</v>
      </c>
      <c r="V8" s="785" t="s">
        <v>85</v>
      </c>
    </row>
    <row r="9" spans="1:23">
      <c r="A9" s="612">
        <v>4</v>
      </c>
      <c r="B9" s="289" t="s">
        <v>399</v>
      </c>
      <c r="C9" s="290">
        <v>1.1008199999999999</v>
      </c>
      <c r="D9" s="290">
        <v>3604.3833690000001</v>
      </c>
      <c r="E9" s="290">
        <v>2.58E-2</v>
      </c>
      <c r="F9" s="290">
        <v>146.49623099999999</v>
      </c>
      <c r="G9" s="292">
        <v>0</v>
      </c>
      <c r="H9" s="292">
        <v>0</v>
      </c>
      <c r="I9" s="292">
        <v>0</v>
      </c>
      <c r="J9" s="292">
        <v>0</v>
      </c>
      <c r="K9" s="292">
        <v>0</v>
      </c>
      <c r="L9" s="292">
        <v>0</v>
      </c>
      <c r="M9" s="292">
        <v>0</v>
      </c>
      <c r="N9" s="292">
        <v>0</v>
      </c>
      <c r="O9" s="654">
        <v>0</v>
      </c>
      <c r="P9" s="654">
        <v>0</v>
      </c>
      <c r="Q9" s="785" t="s">
        <v>85</v>
      </c>
      <c r="R9" s="785" t="s">
        <v>85</v>
      </c>
      <c r="S9" s="654">
        <v>0</v>
      </c>
      <c r="T9" s="654">
        <v>0</v>
      </c>
      <c r="U9" s="785" t="s">
        <v>85</v>
      </c>
      <c r="V9" s="785" t="s">
        <v>85</v>
      </c>
    </row>
    <row r="10" spans="1:23" s="252" customFormat="1">
      <c r="A10" s="609"/>
      <c r="B10" s="293" t="s">
        <v>400</v>
      </c>
      <c r="C10" s="294">
        <f t="shared" ref="C10:N10" si="0">SUM(C6:C9)</f>
        <v>1.169604184</v>
      </c>
      <c r="D10" s="294">
        <f t="shared" si="0"/>
        <v>16608.051392699999</v>
      </c>
      <c r="E10" s="294">
        <f t="shared" si="0"/>
        <v>0.11096896000000001</v>
      </c>
      <c r="F10" s="294">
        <f t="shared" si="0"/>
        <v>23396.496390199998</v>
      </c>
      <c r="G10" s="294">
        <f t="shared" si="0"/>
        <v>2.0520068000000002E-2</v>
      </c>
      <c r="H10" s="294">
        <f t="shared" si="0"/>
        <v>6182.1410088000002</v>
      </c>
      <c r="I10" s="294">
        <f t="shared" si="0"/>
        <v>2.3726383999999996E-2</v>
      </c>
      <c r="J10" s="294">
        <f t="shared" si="0"/>
        <v>6444.6952321999997</v>
      </c>
      <c r="K10" s="295">
        <f t="shared" si="0"/>
        <v>0</v>
      </c>
      <c r="L10" s="295">
        <f t="shared" si="0"/>
        <v>0</v>
      </c>
      <c r="M10" s="295">
        <f t="shared" si="0"/>
        <v>0</v>
      </c>
      <c r="N10" s="295">
        <f t="shared" si="0"/>
        <v>0</v>
      </c>
      <c r="O10" s="655">
        <f>SUM(O6:O9)</f>
        <v>0</v>
      </c>
      <c r="P10" s="655">
        <f t="shared" ref="P10" si="1">SUM(P6:P9)</f>
        <v>0</v>
      </c>
      <c r="Q10" s="785" t="s">
        <v>85</v>
      </c>
      <c r="R10" s="785" t="s">
        <v>85</v>
      </c>
      <c r="S10" s="655">
        <f t="shared" ref="S10:T10" si="2">SUM(S6:S9)</f>
        <v>0</v>
      </c>
      <c r="T10" s="655">
        <f t="shared" si="2"/>
        <v>0</v>
      </c>
      <c r="U10" s="785" t="s">
        <v>85</v>
      </c>
      <c r="V10" s="785" t="s">
        <v>85</v>
      </c>
      <c r="W10" s="658"/>
    </row>
    <row r="11" spans="1:23">
      <c r="A11" s="610" t="s">
        <v>255</v>
      </c>
      <c r="B11" s="1354" t="s">
        <v>200</v>
      </c>
      <c r="C11" s="1355"/>
      <c r="D11" s="1356"/>
      <c r="E11" s="296"/>
      <c r="F11" s="296"/>
      <c r="G11" s="296"/>
      <c r="H11" s="296"/>
      <c r="I11" s="296"/>
      <c r="J11" s="296"/>
      <c r="K11" s="239"/>
      <c r="L11" s="239"/>
      <c r="M11" s="239"/>
      <c r="N11" s="239"/>
      <c r="O11" s="654"/>
      <c r="P11" s="654"/>
      <c r="Q11" s="654"/>
      <c r="R11" s="654"/>
      <c r="S11" s="656"/>
      <c r="T11" s="656"/>
      <c r="U11" s="656"/>
      <c r="V11" s="656"/>
    </row>
    <row r="12" spans="1:23">
      <c r="A12" s="612">
        <v>1</v>
      </c>
      <c r="B12" s="297" t="s">
        <v>401</v>
      </c>
      <c r="C12" s="298">
        <v>1381.79</v>
      </c>
      <c r="D12" s="298">
        <v>14711.080749999999</v>
      </c>
      <c r="E12" s="299">
        <v>2079.145</v>
      </c>
      <c r="F12" s="299">
        <v>23094.26065</v>
      </c>
      <c r="G12" s="300">
        <v>1367.54</v>
      </c>
      <c r="H12" s="300">
        <v>14913.030549999999</v>
      </c>
      <c r="I12" s="299">
        <v>253.44499999999999</v>
      </c>
      <c r="J12" s="299">
        <v>2644.9688999999998</v>
      </c>
      <c r="K12" s="301">
        <v>0</v>
      </c>
      <c r="L12" s="301">
        <v>0</v>
      </c>
      <c r="M12" s="301">
        <v>0</v>
      </c>
      <c r="N12" s="301">
        <v>0</v>
      </c>
      <c r="O12" s="654">
        <v>0</v>
      </c>
      <c r="P12" s="654">
        <v>0</v>
      </c>
      <c r="Q12" s="785" t="s">
        <v>85</v>
      </c>
      <c r="R12" s="785" t="s">
        <v>85</v>
      </c>
      <c r="S12" s="654">
        <v>0</v>
      </c>
      <c r="T12" s="654">
        <v>0</v>
      </c>
      <c r="U12" s="780" t="s">
        <v>85</v>
      </c>
      <c r="V12" s="780" t="s">
        <v>85</v>
      </c>
    </row>
    <row r="13" spans="1:23">
      <c r="A13" s="612">
        <v>2</v>
      </c>
      <c r="B13" s="297" t="s">
        <v>402</v>
      </c>
      <c r="C13" s="298">
        <v>405.35</v>
      </c>
      <c r="D13" s="298">
        <v>15256.03248</v>
      </c>
      <c r="E13" s="299">
        <v>528.65700000000004</v>
      </c>
      <c r="F13" s="299">
        <v>21828.00085</v>
      </c>
      <c r="G13" s="300">
        <v>259.05700000000002</v>
      </c>
      <c r="H13" s="300">
        <v>11215.74855</v>
      </c>
      <c r="I13" s="299">
        <v>72.989000000000004</v>
      </c>
      <c r="J13" s="299">
        <v>2961.4941899999999</v>
      </c>
      <c r="K13" s="301">
        <v>0</v>
      </c>
      <c r="L13" s="301">
        <v>0</v>
      </c>
      <c r="M13" s="301">
        <v>0</v>
      </c>
      <c r="N13" s="301">
        <v>0</v>
      </c>
      <c r="O13" s="654">
        <v>0</v>
      </c>
      <c r="P13" s="654">
        <v>0</v>
      </c>
      <c r="Q13" s="785" t="s">
        <v>85</v>
      </c>
      <c r="R13" s="785" t="s">
        <v>85</v>
      </c>
      <c r="S13" s="654">
        <v>0</v>
      </c>
      <c r="T13" s="654">
        <v>0</v>
      </c>
      <c r="U13" s="780" t="s">
        <v>85</v>
      </c>
      <c r="V13" s="780" t="s">
        <v>85</v>
      </c>
    </row>
    <row r="14" spans="1:23">
      <c r="A14" s="612">
        <v>3</v>
      </c>
      <c r="B14" s="297" t="s">
        <v>403</v>
      </c>
      <c r="C14" s="298">
        <v>1408.675</v>
      </c>
      <c r="D14" s="298">
        <v>14787.22515</v>
      </c>
      <c r="E14" s="299">
        <v>1929.96</v>
      </c>
      <c r="F14" s="299">
        <v>20690.888800000001</v>
      </c>
      <c r="G14" s="300">
        <v>1118.67</v>
      </c>
      <c r="H14" s="300">
        <v>12945.86385</v>
      </c>
      <c r="I14" s="299">
        <v>186.595</v>
      </c>
      <c r="J14" s="299">
        <v>2148.0720249999999</v>
      </c>
      <c r="K14" s="301">
        <v>0</v>
      </c>
      <c r="L14" s="301">
        <v>0</v>
      </c>
      <c r="M14" s="301">
        <v>0</v>
      </c>
      <c r="N14" s="301">
        <v>0</v>
      </c>
      <c r="O14" s="654">
        <v>0</v>
      </c>
      <c r="P14" s="654">
        <v>0</v>
      </c>
      <c r="Q14" s="785" t="s">
        <v>85</v>
      </c>
      <c r="R14" s="785" t="s">
        <v>85</v>
      </c>
      <c r="S14" s="654">
        <v>0</v>
      </c>
      <c r="T14" s="654">
        <v>0</v>
      </c>
      <c r="U14" s="780" t="s">
        <v>85</v>
      </c>
      <c r="V14" s="780" t="s">
        <v>85</v>
      </c>
    </row>
    <row r="15" spans="1:23">
      <c r="A15" s="612">
        <v>4</v>
      </c>
      <c r="B15" s="297" t="s">
        <v>404</v>
      </c>
      <c r="C15" s="298">
        <v>126.27725</v>
      </c>
      <c r="D15" s="298">
        <v>14024.0690075</v>
      </c>
      <c r="E15" s="299">
        <v>235.02199999999999</v>
      </c>
      <c r="F15" s="299">
        <v>23344.446427499999</v>
      </c>
      <c r="G15" s="300">
        <v>148.3295</v>
      </c>
      <c r="H15" s="300">
        <v>13860.76936</v>
      </c>
      <c r="I15" s="299">
        <v>39.129249999999999</v>
      </c>
      <c r="J15" s="299">
        <v>3301.7578100000001</v>
      </c>
      <c r="K15" s="301">
        <v>0</v>
      </c>
      <c r="L15" s="301">
        <v>0</v>
      </c>
      <c r="M15" s="301">
        <v>0</v>
      </c>
      <c r="N15" s="301">
        <v>0</v>
      </c>
      <c r="O15" s="654">
        <v>0</v>
      </c>
      <c r="P15" s="654">
        <v>0</v>
      </c>
      <c r="Q15" s="785" t="s">
        <v>85</v>
      </c>
      <c r="R15" s="785" t="s">
        <v>85</v>
      </c>
      <c r="S15" s="654">
        <v>0</v>
      </c>
      <c r="T15" s="654">
        <v>0</v>
      </c>
      <c r="U15" s="780" t="s">
        <v>85</v>
      </c>
      <c r="V15" s="780" t="s">
        <v>85</v>
      </c>
    </row>
    <row r="16" spans="1:23">
      <c r="A16" s="612">
        <v>5</v>
      </c>
      <c r="B16" s="297" t="s">
        <v>405</v>
      </c>
      <c r="C16" s="298">
        <v>1343.4549999999999</v>
      </c>
      <c r="D16" s="298">
        <v>13593.59095</v>
      </c>
      <c r="E16" s="299">
        <v>2192.4949999999999</v>
      </c>
      <c r="F16" s="299">
        <v>22360.79405</v>
      </c>
      <c r="G16" s="300">
        <v>1024.26</v>
      </c>
      <c r="H16" s="300">
        <v>11004.827325</v>
      </c>
      <c r="I16" s="299">
        <v>274.35500000000002</v>
      </c>
      <c r="J16" s="299">
        <v>2870.5547499999998</v>
      </c>
      <c r="K16" s="301">
        <v>0</v>
      </c>
      <c r="L16" s="301">
        <v>0</v>
      </c>
      <c r="M16" s="301">
        <v>0</v>
      </c>
      <c r="N16" s="301">
        <v>0</v>
      </c>
      <c r="O16" s="654">
        <v>0</v>
      </c>
      <c r="P16" s="654">
        <v>0</v>
      </c>
      <c r="Q16" s="785" t="s">
        <v>85</v>
      </c>
      <c r="R16" s="785" t="s">
        <v>85</v>
      </c>
      <c r="S16" s="654">
        <v>0</v>
      </c>
      <c r="T16" s="654">
        <v>0</v>
      </c>
      <c r="U16" s="780" t="s">
        <v>85</v>
      </c>
      <c r="V16" s="780" t="s">
        <v>85</v>
      </c>
    </row>
    <row r="17" spans="1:23">
      <c r="A17" s="612">
        <v>6</v>
      </c>
      <c r="B17" s="297" t="s">
        <v>864</v>
      </c>
      <c r="C17" s="298"/>
      <c r="D17" s="298"/>
      <c r="E17" s="299"/>
      <c r="F17" s="299"/>
      <c r="G17" s="300"/>
      <c r="H17" s="300"/>
      <c r="I17" s="299"/>
      <c r="J17" s="299"/>
      <c r="K17" s="301"/>
      <c r="L17" s="301"/>
      <c r="M17" s="301"/>
      <c r="N17" s="301">
        <v>0</v>
      </c>
      <c r="O17" s="654">
        <v>0</v>
      </c>
      <c r="P17" s="654">
        <v>0</v>
      </c>
      <c r="Q17" s="785" t="s">
        <v>85</v>
      </c>
      <c r="R17" s="785" t="s">
        <v>85</v>
      </c>
      <c r="S17" s="654">
        <v>0</v>
      </c>
      <c r="T17" s="654">
        <v>0</v>
      </c>
      <c r="U17" s="780" t="s">
        <v>85</v>
      </c>
      <c r="V17" s="780" t="s">
        <v>85</v>
      </c>
    </row>
    <row r="18" spans="1:23" s="252" customFormat="1">
      <c r="A18" s="302"/>
      <c r="B18" s="303" t="s">
        <v>333</v>
      </c>
      <c r="C18" s="304">
        <f t="shared" ref="C18:N18" si="3">SUM(C12:C16)</f>
        <v>4665.5472499999996</v>
      </c>
      <c r="D18" s="304">
        <f t="shared" si="3"/>
        <v>72371.998337500001</v>
      </c>
      <c r="E18" s="304">
        <f t="shared" si="3"/>
        <v>6965.2790000000005</v>
      </c>
      <c r="F18" s="248">
        <f t="shared" si="3"/>
        <v>111318.3907775</v>
      </c>
      <c r="G18" s="304">
        <f t="shared" si="3"/>
        <v>3917.8564999999999</v>
      </c>
      <c r="H18" s="304">
        <f t="shared" si="3"/>
        <v>63940.239634999998</v>
      </c>
      <c r="I18" s="304">
        <f t="shared" si="3"/>
        <v>826.51324999999997</v>
      </c>
      <c r="J18" s="304">
        <f t="shared" si="3"/>
        <v>13926.847674999997</v>
      </c>
      <c r="K18" s="295">
        <f>SUM(K12:K16)</f>
        <v>0</v>
      </c>
      <c r="L18" s="295">
        <f t="shared" si="3"/>
        <v>0</v>
      </c>
      <c r="M18" s="295">
        <f t="shared" si="3"/>
        <v>0</v>
      </c>
      <c r="N18" s="295">
        <f t="shared" si="3"/>
        <v>0</v>
      </c>
      <c r="O18" s="655">
        <f>SUM(O12:O16)</f>
        <v>0</v>
      </c>
      <c r="P18" s="655">
        <f>SUM(P12:P16)</f>
        <v>0</v>
      </c>
      <c r="Q18" s="785" t="s">
        <v>85</v>
      </c>
      <c r="R18" s="785" t="s">
        <v>85</v>
      </c>
      <c r="S18" s="655">
        <f t="shared" ref="S18:T18" si="4">SUM(S12:S17)</f>
        <v>0</v>
      </c>
      <c r="T18" s="655">
        <f t="shared" si="4"/>
        <v>0</v>
      </c>
      <c r="U18" s="1015" t="s">
        <v>85</v>
      </c>
      <c r="V18" s="1015" t="s">
        <v>85</v>
      </c>
      <c r="W18" s="658"/>
    </row>
    <row r="19" spans="1:23">
      <c r="A19" s="610" t="s">
        <v>270</v>
      </c>
      <c r="B19" s="1354" t="s">
        <v>271</v>
      </c>
      <c r="C19" s="1355"/>
      <c r="D19" s="1356"/>
      <c r="E19" s="296"/>
      <c r="F19" s="296"/>
      <c r="G19" s="296"/>
      <c r="H19" s="296"/>
      <c r="I19" s="296"/>
      <c r="J19" s="296"/>
      <c r="K19" s="239"/>
      <c r="L19" s="239"/>
      <c r="M19" s="239"/>
      <c r="N19" s="239"/>
      <c r="O19" s="656"/>
      <c r="P19" s="656"/>
      <c r="Q19" s="656"/>
      <c r="R19" s="656"/>
      <c r="S19" s="656"/>
      <c r="T19" s="656"/>
      <c r="U19" s="656"/>
      <c r="V19" s="656"/>
    </row>
    <row r="20" spans="1:23">
      <c r="A20" s="613">
        <v>1</v>
      </c>
      <c r="B20" s="305" t="s">
        <v>406</v>
      </c>
      <c r="C20" s="292">
        <v>0</v>
      </c>
      <c r="D20" s="292">
        <v>0</v>
      </c>
      <c r="E20" s="290">
        <v>1E-3</v>
      </c>
      <c r="F20" s="290">
        <v>8.2661999999999999E-2</v>
      </c>
      <c r="G20" s="292">
        <v>0</v>
      </c>
      <c r="H20" s="292">
        <v>0</v>
      </c>
      <c r="I20" s="290">
        <v>0.1027</v>
      </c>
      <c r="J20" s="290">
        <v>7.6470349999999998</v>
      </c>
      <c r="K20" s="292">
        <v>0</v>
      </c>
      <c r="L20" s="292">
        <v>0</v>
      </c>
      <c r="M20" s="306">
        <v>4.0000000000000002E-4</v>
      </c>
      <c r="N20" s="306">
        <v>3.2081999999999999E-2</v>
      </c>
      <c r="O20" s="654">
        <v>0</v>
      </c>
      <c r="P20" s="654">
        <v>0</v>
      </c>
      <c r="Q20" s="646" t="s">
        <v>85</v>
      </c>
      <c r="R20" s="646" t="s">
        <v>85</v>
      </c>
      <c r="S20" s="654">
        <v>0</v>
      </c>
      <c r="T20" s="654">
        <v>0</v>
      </c>
      <c r="U20" s="780" t="s">
        <v>207</v>
      </c>
      <c r="V20" s="780" t="s">
        <v>207</v>
      </c>
    </row>
    <row r="21" spans="1:23">
      <c r="A21" s="613">
        <v>2</v>
      </c>
      <c r="B21" s="305" t="s">
        <v>407</v>
      </c>
      <c r="C21" s="307">
        <v>542.65</v>
      </c>
      <c r="D21" s="307">
        <v>2384.5879540000001</v>
      </c>
      <c r="E21" s="290">
        <v>950.8</v>
      </c>
      <c r="F21" s="290">
        <v>3865.4429110000001</v>
      </c>
      <c r="G21" s="291">
        <v>1686.65</v>
      </c>
      <c r="H21" s="291">
        <v>6192.6743909999996</v>
      </c>
      <c r="I21" s="290">
        <v>4870.26</v>
      </c>
      <c r="J21" s="290">
        <v>18916.781284000001</v>
      </c>
      <c r="K21" s="308">
        <v>1597.7</v>
      </c>
      <c r="L21" s="308">
        <v>6763.6887379999998</v>
      </c>
      <c r="M21" s="306">
        <v>1510.7</v>
      </c>
      <c r="N21" s="1022">
        <v>5749.3584620000001</v>
      </c>
      <c r="O21" s="1023">
        <v>1234.8900000000001</v>
      </c>
      <c r="P21" s="1023">
        <v>4485.0517470000004</v>
      </c>
      <c r="Q21" s="646">
        <v>1042.6400000000001</v>
      </c>
      <c r="R21" s="646">
        <v>4659.1421099999998</v>
      </c>
      <c r="S21" s="1019">
        <v>796.27</v>
      </c>
      <c r="T21" s="1019">
        <v>3622.0648299999998</v>
      </c>
      <c r="U21" s="1016">
        <v>575.13</v>
      </c>
      <c r="V21" s="1016">
        <v>2503.34</v>
      </c>
    </row>
    <row r="22" spans="1:23">
      <c r="A22" s="613">
        <v>3</v>
      </c>
      <c r="B22" s="305" t="s">
        <v>408</v>
      </c>
      <c r="C22" s="307">
        <v>3876.69</v>
      </c>
      <c r="D22" s="307">
        <v>9203.1350199999997</v>
      </c>
      <c r="E22" s="290">
        <v>4824.99</v>
      </c>
      <c r="F22" s="290">
        <v>16064.364799999999</v>
      </c>
      <c r="G22" s="291">
        <v>1373.87</v>
      </c>
      <c r="H22" s="291">
        <v>5299.7893100000001</v>
      </c>
      <c r="I22" s="290">
        <v>4948.67</v>
      </c>
      <c r="J22" s="290">
        <v>15264.09261</v>
      </c>
      <c r="K22" s="308">
        <v>1621.64</v>
      </c>
      <c r="L22" s="308">
        <v>5300.9028500000004</v>
      </c>
      <c r="M22" s="306">
        <v>660.92</v>
      </c>
      <c r="N22" s="1020">
        <v>2911.2262599999999</v>
      </c>
      <c r="O22" s="654">
        <v>0</v>
      </c>
      <c r="P22" s="654">
        <v>0</v>
      </c>
      <c r="Q22" s="646" t="s">
        <v>85</v>
      </c>
      <c r="R22" s="646" t="s">
        <v>85</v>
      </c>
      <c r="S22" s="654">
        <v>0</v>
      </c>
      <c r="T22" s="654">
        <v>0</v>
      </c>
      <c r="U22" s="780" t="s">
        <v>85</v>
      </c>
      <c r="V22" s="780" t="s">
        <v>85</v>
      </c>
    </row>
    <row r="23" spans="1:23">
      <c r="A23" s="613">
        <v>4</v>
      </c>
      <c r="B23" s="305" t="s">
        <v>865</v>
      </c>
      <c r="C23" s="307">
        <v>171.71549999999999</v>
      </c>
      <c r="D23" s="307">
        <v>1370.366679</v>
      </c>
      <c r="E23" s="290">
        <v>1073.6310000000001</v>
      </c>
      <c r="F23" s="290">
        <v>11342.838041999999</v>
      </c>
      <c r="G23" s="291">
        <v>1446.4034999999999</v>
      </c>
      <c r="H23" s="291">
        <v>19516.411298250001</v>
      </c>
      <c r="I23" s="290">
        <v>1134.9255000000001</v>
      </c>
      <c r="J23" s="290">
        <v>13807.784040750001</v>
      </c>
      <c r="K23" s="308">
        <v>2.5095000000000001</v>
      </c>
      <c r="L23" s="308">
        <v>36.481099499999999</v>
      </c>
      <c r="M23" s="292">
        <v>0</v>
      </c>
      <c r="N23" s="292">
        <v>0</v>
      </c>
      <c r="O23" s="654">
        <v>0</v>
      </c>
      <c r="P23" s="654">
        <v>0</v>
      </c>
      <c r="Q23" s="646" t="s">
        <v>85</v>
      </c>
      <c r="R23" s="646" t="s">
        <v>85</v>
      </c>
      <c r="S23" s="654">
        <v>0</v>
      </c>
      <c r="T23" s="654">
        <v>0</v>
      </c>
      <c r="U23" s="780" t="s">
        <v>85</v>
      </c>
      <c r="V23" s="780" t="s">
        <v>85</v>
      </c>
    </row>
    <row r="24" spans="1:23">
      <c r="A24" s="613">
        <v>5</v>
      </c>
      <c r="B24" s="305" t="s">
        <v>409</v>
      </c>
      <c r="C24" s="307">
        <v>935.41899999999998</v>
      </c>
      <c r="D24" s="307">
        <v>3916.0680981999999</v>
      </c>
      <c r="E24" s="290">
        <v>33.78</v>
      </c>
      <c r="F24" s="290">
        <v>184.01725759999999</v>
      </c>
      <c r="G24" s="291">
        <v>1154.338</v>
      </c>
      <c r="H24" s="291">
        <v>5022.9776070999997</v>
      </c>
      <c r="I24" s="290">
        <v>1364.1579999999999</v>
      </c>
      <c r="J24" s="290">
        <v>8970.9522350000007</v>
      </c>
      <c r="K24" s="308">
        <v>508.28699999999998</v>
      </c>
      <c r="L24" s="308">
        <v>5222.7070780000004</v>
      </c>
      <c r="M24" s="306">
        <v>41.997</v>
      </c>
      <c r="N24" s="1020">
        <v>429.11293210000002</v>
      </c>
      <c r="O24" s="654">
        <v>0</v>
      </c>
      <c r="P24" s="654">
        <v>0</v>
      </c>
      <c r="Q24" s="646" t="s">
        <v>85</v>
      </c>
      <c r="R24" s="646" t="s">
        <v>85</v>
      </c>
      <c r="S24" s="654">
        <v>0</v>
      </c>
      <c r="T24" s="654">
        <v>0</v>
      </c>
      <c r="U24" s="780" t="s">
        <v>85</v>
      </c>
      <c r="V24" s="780" t="s">
        <v>85</v>
      </c>
    </row>
    <row r="25" spans="1:23">
      <c r="A25" s="613">
        <v>6</v>
      </c>
      <c r="B25" s="305" t="s">
        <v>410</v>
      </c>
      <c r="C25" s="309">
        <v>956.95</v>
      </c>
      <c r="D25" s="309">
        <v>5178.349185</v>
      </c>
      <c r="E25" s="290">
        <v>5.66</v>
      </c>
      <c r="F25" s="290">
        <v>58.082121000000001</v>
      </c>
      <c r="G25" s="292">
        <v>0</v>
      </c>
      <c r="H25" s="292">
        <v>0</v>
      </c>
      <c r="I25" s="290">
        <v>38.72</v>
      </c>
      <c r="J25" s="290">
        <v>511.04595999999998</v>
      </c>
      <c r="K25" s="292">
        <v>0</v>
      </c>
      <c r="L25" s="292">
        <v>0</v>
      </c>
      <c r="M25" s="292">
        <v>0</v>
      </c>
      <c r="N25" s="292">
        <v>0</v>
      </c>
      <c r="O25" s="654">
        <v>0</v>
      </c>
      <c r="P25" s="654">
        <v>0</v>
      </c>
      <c r="Q25" s="646" t="s">
        <v>85</v>
      </c>
      <c r="R25" s="646" t="s">
        <v>85</v>
      </c>
      <c r="S25" s="654">
        <v>0</v>
      </c>
      <c r="T25" s="654">
        <v>0</v>
      </c>
      <c r="U25" s="780" t="s">
        <v>85</v>
      </c>
      <c r="V25" s="780" t="s">
        <v>85</v>
      </c>
    </row>
    <row r="26" spans="1:23">
      <c r="A26" s="613">
        <v>7</v>
      </c>
      <c r="B26" s="305" t="s">
        <v>411</v>
      </c>
      <c r="C26" s="307">
        <v>3076.37</v>
      </c>
      <c r="D26" s="307">
        <v>7575.2376700000004</v>
      </c>
      <c r="E26" s="290">
        <v>1224.75</v>
      </c>
      <c r="F26" s="290">
        <v>7706.9983000000002</v>
      </c>
      <c r="G26" s="292">
        <v>0</v>
      </c>
      <c r="H26" s="292">
        <v>0</v>
      </c>
      <c r="I26" s="290">
        <v>303.60300000000001</v>
      </c>
      <c r="J26" s="290">
        <v>1434.098054</v>
      </c>
      <c r="K26" s="292">
        <v>0</v>
      </c>
      <c r="L26" s="292">
        <v>0</v>
      </c>
      <c r="M26" s="306">
        <v>58.970999999999997</v>
      </c>
      <c r="N26" s="1020">
        <v>205.05932300000001</v>
      </c>
      <c r="O26" s="1021">
        <v>485.51799999999997</v>
      </c>
      <c r="P26" s="1021">
        <v>1693.1858649999999</v>
      </c>
      <c r="Q26" s="646">
        <v>821.88099999999997</v>
      </c>
      <c r="R26" s="646">
        <v>3186.327108</v>
      </c>
      <c r="S26" s="1019">
        <v>584.59900000000005</v>
      </c>
      <c r="T26" s="1019">
        <v>2160.1682340000002</v>
      </c>
      <c r="U26" s="648">
        <v>293.27199999999999</v>
      </c>
      <c r="V26" s="1016">
        <v>1147.78</v>
      </c>
    </row>
    <row r="27" spans="1:23">
      <c r="A27" s="613">
        <v>8</v>
      </c>
      <c r="B27" s="305" t="s">
        <v>412</v>
      </c>
      <c r="C27" s="307">
        <v>2843.1911299999997</v>
      </c>
      <c r="D27" s="307">
        <v>14248.517129</v>
      </c>
      <c r="E27" s="290">
        <v>2173.0882499999998</v>
      </c>
      <c r="F27" s="290">
        <v>11936.427478</v>
      </c>
      <c r="G27" s="310">
        <v>2466.8752500000001</v>
      </c>
      <c r="H27" s="310">
        <v>13623.233614000001</v>
      </c>
      <c r="I27" s="290">
        <v>1942.5015000000001</v>
      </c>
      <c r="J27" s="290">
        <v>13283.546292999999</v>
      </c>
      <c r="K27" s="308">
        <v>87.338250000000002</v>
      </c>
      <c r="L27" s="308">
        <v>732.69900900000005</v>
      </c>
      <c r="M27" s="306">
        <v>678.68887500000005</v>
      </c>
      <c r="N27" s="1020">
        <v>6065.7204279999996</v>
      </c>
      <c r="O27" s="1021">
        <v>535.99725000000001</v>
      </c>
      <c r="P27" s="1021">
        <v>6341.8734690000001</v>
      </c>
      <c r="Q27" s="646">
        <v>657.54787499999998</v>
      </c>
      <c r="R27" s="646">
        <v>7172.6153400000003</v>
      </c>
      <c r="S27" s="1019">
        <v>461.41649999999998</v>
      </c>
      <c r="T27" s="1019">
        <v>5189.00389</v>
      </c>
      <c r="U27" s="1016">
        <v>258.501375</v>
      </c>
      <c r="V27" s="1016">
        <v>2136.61</v>
      </c>
    </row>
    <row r="28" spans="1:23">
      <c r="A28" s="613">
        <v>9</v>
      </c>
      <c r="B28" s="305" t="s">
        <v>413</v>
      </c>
      <c r="C28" s="307">
        <v>30.537400000000002</v>
      </c>
      <c r="D28" s="307">
        <v>3268.5083180000001</v>
      </c>
      <c r="E28" s="290">
        <v>4.8899999999999999E-2</v>
      </c>
      <c r="F28" s="290">
        <v>5.3044089999999997</v>
      </c>
      <c r="G28" s="292">
        <v>0</v>
      </c>
      <c r="H28" s="292">
        <v>0</v>
      </c>
      <c r="I28" s="292">
        <v>0</v>
      </c>
      <c r="J28" s="292">
        <v>0</v>
      </c>
      <c r="K28" s="292">
        <v>0</v>
      </c>
      <c r="L28" s="292">
        <v>0</v>
      </c>
      <c r="M28" s="292">
        <v>0</v>
      </c>
      <c r="N28" s="1024">
        <v>0</v>
      </c>
      <c r="O28" s="654">
        <v>0</v>
      </c>
      <c r="P28" s="654">
        <v>0</v>
      </c>
      <c r="Q28" s="646" t="s">
        <v>85</v>
      </c>
      <c r="R28" s="646" t="s">
        <v>85</v>
      </c>
      <c r="S28" s="654">
        <v>0</v>
      </c>
      <c r="T28" s="654">
        <v>0</v>
      </c>
      <c r="U28" s="780" t="s">
        <v>85</v>
      </c>
      <c r="V28" s="780" t="s">
        <v>85</v>
      </c>
    </row>
    <row r="29" spans="1:23">
      <c r="A29" s="613">
        <v>10</v>
      </c>
      <c r="B29" s="305" t="s">
        <v>752</v>
      </c>
      <c r="C29" s="307">
        <v>205.08500000000001</v>
      </c>
      <c r="D29" s="307">
        <v>3820.5841850000002</v>
      </c>
      <c r="E29" s="290">
        <v>91.716999999999999</v>
      </c>
      <c r="F29" s="290">
        <v>3038.1338540000002</v>
      </c>
      <c r="G29" s="291">
        <v>55.567999999999998</v>
      </c>
      <c r="H29" s="291">
        <v>2013.938326</v>
      </c>
      <c r="I29" s="290">
        <v>18.751999999999999</v>
      </c>
      <c r="J29" s="290">
        <v>711.67185800000004</v>
      </c>
      <c r="K29" s="308">
        <v>2.9000000000000001E-2</v>
      </c>
      <c r="L29" s="308">
        <v>1.740918</v>
      </c>
      <c r="M29" s="308">
        <v>0.43099999999999999</v>
      </c>
      <c r="N29" s="1025">
        <v>28.693629000000001</v>
      </c>
      <c r="O29" s="654">
        <v>0.67</v>
      </c>
      <c r="P29" s="654">
        <v>45.64</v>
      </c>
      <c r="Q29" s="646">
        <v>0.57029999999999992</v>
      </c>
      <c r="R29" s="646">
        <v>26.990736800000001</v>
      </c>
      <c r="S29" s="657">
        <v>0.47320000000000001</v>
      </c>
      <c r="T29" s="657">
        <v>23.064355800000001</v>
      </c>
      <c r="U29" s="781">
        <v>7.8199999999999978E-2</v>
      </c>
      <c r="V29" s="780">
        <v>2.9585732999999999</v>
      </c>
    </row>
    <row r="30" spans="1:23">
      <c r="A30" s="613">
        <v>11</v>
      </c>
      <c r="B30" s="305" t="s">
        <v>414</v>
      </c>
      <c r="C30" s="307">
        <v>4724.66</v>
      </c>
      <c r="D30" s="307">
        <v>11333.175315</v>
      </c>
      <c r="E30" s="290">
        <v>5001.7299999999996</v>
      </c>
      <c r="F30" s="290">
        <v>14960.689285</v>
      </c>
      <c r="G30" s="291">
        <v>2089.59</v>
      </c>
      <c r="H30" s="291">
        <v>7583.8285900000001</v>
      </c>
      <c r="I30" s="290">
        <v>5361.39</v>
      </c>
      <c r="J30" s="290">
        <v>17024.174589999999</v>
      </c>
      <c r="K30" s="308">
        <v>2210.09</v>
      </c>
      <c r="L30" s="308">
        <v>7153.8393599999999</v>
      </c>
      <c r="M30" s="308">
        <v>1669.5</v>
      </c>
      <c r="N30" s="1025">
        <v>6459.7954499999996</v>
      </c>
      <c r="O30" s="654">
        <v>1881.9</v>
      </c>
      <c r="P30" s="654">
        <v>6818.0601150000002</v>
      </c>
      <c r="Q30" s="646">
        <v>2698.37</v>
      </c>
      <c r="R30" s="646">
        <v>8865.5129649999999</v>
      </c>
      <c r="S30" s="1019">
        <v>1966.82</v>
      </c>
      <c r="T30" s="1019">
        <v>6341.0714049999997</v>
      </c>
      <c r="U30" s="1016">
        <v>1066.98</v>
      </c>
      <c r="V30" s="1016">
        <v>3768.78</v>
      </c>
    </row>
    <row r="31" spans="1:23">
      <c r="A31" s="613">
        <v>12</v>
      </c>
      <c r="B31" s="305" t="s">
        <v>415</v>
      </c>
      <c r="C31" s="307">
        <v>3037.11</v>
      </c>
      <c r="D31" s="307">
        <v>10193.55876</v>
      </c>
      <c r="E31" s="290">
        <v>6326.22</v>
      </c>
      <c r="F31" s="290">
        <v>15598.312402</v>
      </c>
      <c r="G31" s="291">
        <v>6818.35</v>
      </c>
      <c r="H31" s="291">
        <v>18375.448278</v>
      </c>
      <c r="I31" s="290">
        <v>7032.63</v>
      </c>
      <c r="J31" s="290">
        <v>20248.238881000001</v>
      </c>
      <c r="K31" s="308">
        <v>1781.26</v>
      </c>
      <c r="L31" s="308">
        <v>5653.3083660000002</v>
      </c>
      <c r="M31" s="308">
        <v>1259.54</v>
      </c>
      <c r="N31" s="1025">
        <v>5802.2736130000003</v>
      </c>
      <c r="O31" s="654">
        <v>1167.0999999999999</v>
      </c>
      <c r="P31" s="654">
        <v>5439.5039139999999</v>
      </c>
      <c r="Q31" s="646">
        <v>2116.1</v>
      </c>
      <c r="R31" s="646">
        <v>8374.6242999999995</v>
      </c>
      <c r="S31" s="1019">
        <v>1552.61</v>
      </c>
      <c r="T31" s="1019">
        <v>6002.4209890000002</v>
      </c>
      <c r="U31" s="1016">
        <v>843.37</v>
      </c>
      <c r="V31" s="1016">
        <v>3566.6790549999992</v>
      </c>
    </row>
    <row r="32" spans="1:23">
      <c r="A32" s="613">
        <v>13</v>
      </c>
      <c r="B32" s="305" t="s">
        <v>416</v>
      </c>
      <c r="C32" s="307">
        <v>1178.2840000000001</v>
      </c>
      <c r="D32" s="307">
        <v>23846.362539000002</v>
      </c>
      <c r="E32" s="290">
        <v>785.74900000000002</v>
      </c>
      <c r="F32" s="290">
        <v>16684.379505000001</v>
      </c>
      <c r="G32" s="291">
        <v>562.05499999999995</v>
      </c>
      <c r="H32" s="291">
        <v>9936.9517510000005</v>
      </c>
      <c r="I32" s="290">
        <v>558.00800000000004</v>
      </c>
      <c r="J32" s="290">
        <v>9220.6123989999996</v>
      </c>
      <c r="K32" s="308">
        <v>310.9332</v>
      </c>
      <c r="L32" s="308">
        <v>4068.4013774999999</v>
      </c>
      <c r="M32" s="308">
        <v>146.86780000000002</v>
      </c>
      <c r="N32" s="1025">
        <v>1716.3603479999999</v>
      </c>
      <c r="O32" s="654">
        <v>258.113</v>
      </c>
      <c r="P32" s="654">
        <v>3618.2206959999999</v>
      </c>
      <c r="Q32" s="646">
        <v>175.00899999999999</v>
      </c>
      <c r="R32" s="646">
        <v>2305.6861819999999</v>
      </c>
      <c r="S32" s="1019">
        <v>129.07900000000001</v>
      </c>
      <c r="T32" s="1019">
        <v>1720.18417</v>
      </c>
      <c r="U32" s="1016">
        <v>43.155999999999999</v>
      </c>
      <c r="V32" s="1016">
        <v>549.30999999999995</v>
      </c>
    </row>
    <row r="33" spans="1:23">
      <c r="A33" s="613">
        <v>14</v>
      </c>
      <c r="B33" s="305" t="s">
        <v>417</v>
      </c>
      <c r="C33" s="307">
        <v>3221.4761250000001</v>
      </c>
      <c r="D33" s="307">
        <v>16734.568985000002</v>
      </c>
      <c r="E33" s="290">
        <v>2502.544625</v>
      </c>
      <c r="F33" s="290">
        <v>12451.396802499999</v>
      </c>
      <c r="G33" s="291">
        <v>2546.5759374999998</v>
      </c>
      <c r="H33" s="291">
        <v>13677.732098750001</v>
      </c>
      <c r="I33" s="290">
        <v>2672.8843750000001</v>
      </c>
      <c r="J33" s="290">
        <v>12988.30271125</v>
      </c>
      <c r="K33" s="308">
        <v>213.72268750000001</v>
      </c>
      <c r="L33" s="308">
        <v>1106.1654712500001</v>
      </c>
      <c r="M33" s="292">
        <v>0</v>
      </c>
      <c r="N33" s="1024">
        <v>0</v>
      </c>
      <c r="O33" s="654">
        <v>0</v>
      </c>
      <c r="P33" s="654">
        <v>0</v>
      </c>
      <c r="Q33" s="646" t="s">
        <v>85</v>
      </c>
      <c r="R33" s="646" t="s">
        <v>85</v>
      </c>
      <c r="S33" s="654">
        <v>0</v>
      </c>
      <c r="T33" s="654">
        <v>0</v>
      </c>
      <c r="U33" s="780" t="s">
        <v>85</v>
      </c>
      <c r="V33" s="780" t="s">
        <v>85</v>
      </c>
    </row>
    <row r="34" spans="1:23">
      <c r="A34" s="613">
        <v>15</v>
      </c>
      <c r="B34" s="305" t="s">
        <v>418</v>
      </c>
      <c r="C34" s="307">
        <v>2732.19</v>
      </c>
      <c r="D34" s="307">
        <v>14245.394795</v>
      </c>
      <c r="E34" s="290">
        <v>2856.94</v>
      </c>
      <c r="F34" s="290">
        <v>19739.18291</v>
      </c>
      <c r="G34" s="291">
        <v>815.37</v>
      </c>
      <c r="H34" s="291">
        <v>5768.8564399999996</v>
      </c>
      <c r="I34" s="290">
        <v>8.4700000000000006</v>
      </c>
      <c r="J34" s="290">
        <v>58.51444</v>
      </c>
      <c r="K34" s="292">
        <v>0</v>
      </c>
      <c r="L34" s="292">
        <v>0</v>
      </c>
      <c r="M34" s="292">
        <v>0</v>
      </c>
      <c r="N34" s="1024">
        <v>0</v>
      </c>
      <c r="O34" s="654">
        <v>0</v>
      </c>
      <c r="P34" s="654">
        <v>0</v>
      </c>
      <c r="Q34" s="646" t="s">
        <v>85</v>
      </c>
      <c r="R34" s="646" t="s">
        <v>85</v>
      </c>
      <c r="S34" s="654">
        <v>0</v>
      </c>
      <c r="T34" s="654">
        <v>0</v>
      </c>
      <c r="U34" s="780" t="s">
        <v>85</v>
      </c>
      <c r="V34" s="780" t="s">
        <v>85</v>
      </c>
    </row>
    <row r="35" spans="1:23">
      <c r="A35" s="613">
        <v>16</v>
      </c>
      <c r="B35" s="305" t="s">
        <v>419</v>
      </c>
      <c r="C35" s="307">
        <v>150.86000000000001</v>
      </c>
      <c r="D35" s="307">
        <v>2112.4396830000001</v>
      </c>
      <c r="E35" s="290">
        <v>0.04</v>
      </c>
      <c r="F35" s="290">
        <v>0.40841</v>
      </c>
      <c r="G35" s="292">
        <v>0</v>
      </c>
      <c r="H35" s="292">
        <v>0</v>
      </c>
      <c r="I35" s="292">
        <v>0</v>
      </c>
      <c r="J35" s="292">
        <v>0</v>
      </c>
      <c r="K35" s="292">
        <v>0</v>
      </c>
      <c r="L35" s="292">
        <v>0</v>
      </c>
      <c r="M35" s="292">
        <v>0</v>
      </c>
      <c r="N35" s="1024">
        <v>0</v>
      </c>
      <c r="O35" s="654">
        <v>0</v>
      </c>
      <c r="P35" s="654">
        <v>0</v>
      </c>
      <c r="Q35" s="646" t="s">
        <v>85</v>
      </c>
      <c r="R35" s="646" t="s">
        <v>85</v>
      </c>
      <c r="S35" s="654">
        <v>0</v>
      </c>
      <c r="T35" s="654">
        <v>0</v>
      </c>
      <c r="U35" s="780" t="s">
        <v>85</v>
      </c>
      <c r="V35" s="780" t="s">
        <v>85</v>
      </c>
    </row>
    <row r="36" spans="1:23" s="252" customFormat="1">
      <c r="A36" s="613"/>
      <c r="B36" s="293" t="s">
        <v>306</v>
      </c>
      <c r="C36" s="248">
        <f t="shared" ref="C36:N36" si="5">SUM(C20:C35)</f>
        <v>27683.188155</v>
      </c>
      <c r="D36" s="248">
        <f t="shared" si="5"/>
        <v>129430.85431520002</v>
      </c>
      <c r="E36" s="248">
        <f t="shared" si="5"/>
        <v>27851.689774999995</v>
      </c>
      <c r="F36" s="248">
        <f t="shared" si="5"/>
        <v>133636.06114910002</v>
      </c>
      <c r="G36" s="248">
        <f t="shared" si="5"/>
        <v>21015.645687499997</v>
      </c>
      <c r="H36" s="248">
        <f t="shared" si="5"/>
        <v>107011.84170410001</v>
      </c>
      <c r="I36" s="248">
        <f t="shared" si="5"/>
        <v>30255.075075000004</v>
      </c>
      <c r="J36" s="248">
        <f t="shared" si="5"/>
        <v>132447.46239100001</v>
      </c>
      <c r="K36" s="248">
        <f t="shared" si="5"/>
        <v>8333.5096375000012</v>
      </c>
      <c r="L36" s="248">
        <f t="shared" si="5"/>
        <v>36039.934267250006</v>
      </c>
      <c r="M36" s="248">
        <f t="shared" si="5"/>
        <v>6027.616074999999</v>
      </c>
      <c r="N36" s="1017">
        <f t="shared" si="5"/>
        <v>29367.632527099999</v>
      </c>
      <c r="O36" s="1026">
        <f>SUM(O20:O35)</f>
        <v>5564.1882500000002</v>
      </c>
      <c r="P36" s="1026">
        <f t="shared" ref="P36:V36" si="6">SUM(P20:P35)</f>
        <v>28441.535806000004</v>
      </c>
      <c r="Q36" s="1026">
        <f>SUM(Q20:Q35)</f>
        <v>7512.1181749999996</v>
      </c>
      <c r="R36" s="1026">
        <f t="shared" ref="R36:T36" si="7">SUM(R20:R35)</f>
        <v>34590.898741800003</v>
      </c>
      <c r="S36" s="1026">
        <f t="shared" si="7"/>
        <v>5491.2676999999994</v>
      </c>
      <c r="T36" s="1026">
        <f t="shared" si="7"/>
        <v>25057.977873800002</v>
      </c>
      <c r="U36" s="1026">
        <f t="shared" si="6"/>
        <v>3080.4875750000001</v>
      </c>
      <c r="V36" s="1026">
        <f t="shared" si="6"/>
        <v>13675.457628299999</v>
      </c>
      <c r="W36" s="658"/>
    </row>
    <row r="37" spans="1:23">
      <c r="A37" s="610" t="s">
        <v>307</v>
      </c>
      <c r="B37" s="1068" t="s">
        <v>731</v>
      </c>
      <c r="C37" s="1069" t="s">
        <v>85</v>
      </c>
      <c r="D37" s="1069" t="s">
        <v>85</v>
      </c>
      <c r="E37" s="1069" t="s">
        <v>85</v>
      </c>
      <c r="F37" s="1069" t="s">
        <v>85</v>
      </c>
      <c r="G37" s="1069" t="s">
        <v>85</v>
      </c>
      <c r="H37" s="1069" t="s">
        <v>85</v>
      </c>
      <c r="I37" s="1069" t="s">
        <v>85</v>
      </c>
      <c r="J37" s="1069" t="s">
        <v>85</v>
      </c>
      <c r="K37" s="1069" t="s">
        <v>85</v>
      </c>
      <c r="L37" s="690" t="s">
        <v>85</v>
      </c>
      <c r="M37" s="690" t="s">
        <v>85</v>
      </c>
      <c r="N37" s="690" t="s">
        <v>85</v>
      </c>
      <c r="O37" s="690" t="s">
        <v>85</v>
      </c>
      <c r="P37" s="690" t="s">
        <v>85</v>
      </c>
      <c r="Q37" s="690" t="s">
        <v>85</v>
      </c>
      <c r="R37" s="690" t="s">
        <v>85</v>
      </c>
      <c r="S37" s="690" t="s">
        <v>85</v>
      </c>
      <c r="T37" s="690" t="s">
        <v>85</v>
      </c>
      <c r="U37" s="690" t="s">
        <v>85</v>
      </c>
      <c r="V37" s="690" t="s">
        <v>85</v>
      </c>
    </row>
    <row r="38" spans="1:23" s="252" customFormat="1">
      <c r="A38" s="1349" t="s">
        <v>420</v>
      </c>
      <c r="B38" s="1350"/>
      <c r="C38" s="248">
        <f t="shared" ref="C38:L38" si="8">C36+C18+C10</f>
        <v>32349.905009184</v>
      </c>
      <c r="D38" s="248">
        <f t="shared" si="8"/>
        <v>218410.90404540004</v>
      </c>
      <c r="E38" s="248">
        <f t="shared" si="8"/>
        <v>34817.079743959992</v>
      </c>
      <c r="F38" s="248">
        <f t="shared" si="8"/>
        <v>268350.9483168</v>
      </c>
      <c r="G38" s="248">
        <f t="shared" si="8"/>
        <v>24933.522707567994</v>
      </c>
      <c r="H38" s="248">
        <f t="shared" si="8"/>
        <v>177134.22234790001</v>
      </c>
      <c r="I38" s="248">
        <f t="shared" si="8"/>
        <v>31081.612051384003</v>
      </c>
      <c r="J38" s="248">
        <f t="shared" si="8"/>
        <v>152819.00529820001</v>
      </c>
      <c r="K38" s="248">
        <f t="shared" si="8"/>
        <v>8333.5096375000012</v>
      </c>
      <c r="L38" s="248">
        <f t="shared" si="8"/>
        <v>36039.934267250006</v>
      </c>
      <c r="M38" s="248">
        <f>M36+M18+M10</f>
        <v>6027.616074999999</v>
      </c>
      <c r="N38" s="1018">
        <f>N36+N18+N10</f>
        <v>29367.632527099999</v>
      </c>
      <c r="O38" s="1018">
        <f>O36+O18+O10</f>
        <v>5564.1882500000002</v>
      </c>
      <c r="P38" s="1018">
        <f>P36+P18+P10</f>
        <v>28441.535806000004</v>
      </c>
      <c r="Q38" s="1018">
        <f>Q36</f>
        <v>7512.1181749999996</v>
      </c>
      <c r="R38" s="1018">
        <v>34590.9</v>
      </c>
      <c r="S38" s="1018">
        <f>S36</f>
        <v>5491.2676999999994</v>
      </c>
      <c r="T38" s="1018">
        <f>T36</f>
        <v>25057.977873800002</v>
      </c>
      <c r="U38" s="1027">
        <f>U36</f>
        <v>3080.4875750000001</v>
      </c>
      <c r="V38" s="1018">
        <f>V36</f>
        <v>13675.457628299999</v>
      </c>
      <c r="W38" s="658"/>
    </row>
    <row r="39" spans="1:23" s="939" customFormat="1" ht="11.25" customHeight="1">
      <c r="A39" s="1359" t="s">
        <v>83</v>
      </c>
      <c r="B39" s="1359"/>
      <c r="C39" s="938"/>
      <c r="D39" s="938"/>
      <c r="E39" s="938"/>
      <c r="F39" s="938"/>
      <c r="G39" s="938"/>
      <c r="H39" s="938"/>
      <c r="I39" s="938"/>
      <c r="J39" s="938"/>
      <c r="K39" s="938"/>
      <c r="L39" s="938"/>
      <c r="M39" s="938"/>
      <c r="N39" s="938"/>
      <c r="O39" s="938"/>
      <c r="P39" s="938"/>
      <c r="Q39" s="938"/>
      <c r="R39" s="938"/>
      <c r="S39" s="938"/>
      <c r="T39" s="938"/>
      <c r="U39" s="938"/>
      <c r="V39" s="938"/>
    </row>
    <row r="40" spans="1:23" s="202" customFormat="1" ht="14.25" customHeight="1">
      <c r="A40" s="914" t="s">
        <v>912</v>
      </c>
      <c r="B40" s="914"/>
      <c r="C40" s="915"/>
      <c r="D40" s="915"/>
      <c r="E40" s="915"/>
      <c r="F40" s="915"/>
      <c r="G40" s="915"/>
      <c r="H40" s="915"/>
      <c r="I40" s="914"/>
      <c r="J40" s="914"/>
      <c r="K40" s="915"/>
      <c r="L40" s="915"/>
      <c r="M40" s="915"/>
      <c r="N40" s="915"/>
      <c r="O40" s="915"/>
    </row>
    <row r="41" spans="1:23" s="202" customFormat="1" ht="12" customHeight="1">
      <c r="A41" s="1276" t="s">
        <v>981</v>
      </c>
      <c r="B41" s="1276"/>
      <c r="C41" s="1276"/>
      <c r="D41" s="1276"/>
      <c r="E41" s="1276"/>
      <c r="F41" s="1276"/>
      <c r="G41" s="1276"/>
      <c r="H41" s="1276"/>
      <c r="I41" s="1276"/>
      <c r="J41" s="1276"/>
      <c r="K41" s="1276"/>
      <c r="L41" s="1276"/>
      <c r="M41" s="1276"/>
      <c r="N41" s="1276"/>
      <c r="O41" s="1276"/>
    </row>
    <row r="42" spans="1:23" s="202" customFormat="1" ht="14.25" customHeight="1">
      <c r="A42" s="899" t="s">
        <v>913</v>
      </c>
      <c r="B42" s="1095"/>
      <c r="C42" s="1095"/>
      <c r="D42" s="1095"/>
      <c r="E42" s="1095"/>
      <c r="F42" s="1095"/>
      <c r="G42" s="1095"/>
      <c r="H42" s="1095"/>
      <c r="I42" s="1095"/>
      <c r="J42" s="1095"/>
      <c r="K42" s="1095"/>
      <c r="L42" s="1095"/>
      <c r="M42" s="1095"/>
      <c r="N42" s="1095"/>
      <c r="O42" s="1095"/>
    </row>
    <row r="43" spans="1:23" s="896" customFormat="1" ht="11.25">
      <c r="A43" s="881" t="s">
        <v>741</v>
      </c>
      <c r="B43" s="880"/>
      <c r="C43" s="880"/>
      <c r="D43" s="880"/>
      <c r="E43" s="880"/>
      <c r="F43" s="904"/>
      <c r="G43" s="904"/>
      <c r="H43" s="880"/>
      <c r="I43" s="880"/>
      <c r="J43" s="880"/>
      <c r="K43" s="880"/>
      <c r="L43" s="880"/>
      <c r="M43" s="880"/>
      <c r="N43" s="880"/>
      <c r="O43" s="880"/>
    </row>
  </sheetData>
  <mergeCells count="18">
    <mergeCell ref="A39:B39"/>
    <mergeCell ref="A2:A3"/>
    <mergeCell ref="Q2:R2"/>
    <mergeCell ref="A41:O41"/>
    <mergeCell ref="U2:V2"/>
    <mergeCell ref="A38:B38"/>
    <mergeCell ref="O2:P2"/>
    <mergeCell ref="S2:T2"/>
    <mergeCell ref="B5:D5"/>
    <mergeCell ref="B11:D11"/>
    <mergeCell ref="B19:D19"/>
    <mergeCell ref="C2:D2"/>
    <mergeCell ref="E2:F2"/>
    <mergeCell ref="G2:H2"/>
    <mergeCell ref="I2:J2"/>
    <mergeCell ref="K2:L2"/>
    <mergeCell ref="M2:N2"/>
    <mergeCell ref="B2:B3"/>
  </mergeCells>
  <pageMargins left="0.67" right="0.67" top="0.75" bottom="0.75" header="0.3" footer="0.3"/>
  <pageSetup scale="61" orientation="landscape"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5"/>
  <sheetViews>
    <sheetView view="pageBreakPreview" zoomScale="60" zoomScaleNormal="100" workbookViewId="0">
      <selection sqref="A1:XFD1048576"/>
    </sheetView>
  </sheetViews>
  <sheetFormatPr defaultRowHeight="15"/>
  <cols>
    <col min="1" max="1" width="8.7109375" customWidth="1"/>
    <col min="2" max="2" width="15.7109375" customWidth="1"/>
    <col min="3" max="3" width="11.42578125" customWidth="1"/>
    <col min="4" max="4" width="9.7109375" customWidth="1"/>
  </cols>
  <sheetData>
    <row r="1" spans="1:9">
      <c r="A1" s="750" t="s">
        <v>933</v>
      </c>
      <c r="B1" s="748"/>
      <c r="C1" s="748"/>
      <c r="D1" s="748"/>
      <c r="E1" s="748"/>
      <c r="F1" s="748"/>
    </row>
    <row r="2" spans="1:9">
      <c r="A2" s="1360" t="s">
        <v>866</v>
      </c>
      <c r="B2" s="1360" t="s">
        <v>244</v>
      </c>
      <c r="C2" s="1281" t="s">
        <v>766</v>
      </c>
      <c r="D2" s="1281"/>
      <c r="E2" s="1281" t="s">
        <v>917</v>
      </c>
      <c r="F2" s="1281"/>
    </row>
    <row r="3" spans="1:9" ht="25.5">
      <c r="A3" s="1361"/>
      <c r="B3" s="1361"/>
      <c r="C3" s="1096" t="s">
        <v>867</v>
      </c>
      <c r="D3" s="1059" t="s">
        <v>838</v>
      </c>
      <c r="E3" s="1096" t="s">
        <v>867</v>
      </c>
      <c r="F3" s="1059" t="s">
        <v>838</v>
      </c>
    </row>
    <row r="4" spans="1:9">
      <c r="A4" s="795" t="s">
        <v>247</v>
      </c>
      <c r="B4" s="782" t="s">
        <v>201</v>
      </c>
      <c r="C4" s="752"/>
      <c r="D4" s="752"/>
      <c r="E4" s="752"/>
      <c r="F4" s="752"/>
    </row>
    <row r="5" spans="1:9">
      <c r="A5" s="783">
        <v>1</v>
      </c>
      <c r="B5" s="784" t="s">
        <v>249</v>
      </c>
      <c r="C5" s="785" t="s">
        <v>85</v>
      </c>
      <c r="D5" s="785" t="s">
        <v>85</v>
      </c>
      <c r="E5" s="786">
        <v>5.1181999999999998E-2</v>
      </c>
      <c r="F5" s="785">
        <v>16073.970000000001</v>
      </c>
    </row>
    <row r="6" spans="1:9">
      <c r="A6" s="783">
        <v>2</v>
      </c>
      <c r="B6" s="784" t="s">
        <v>253</v>
      </c>
      <c r="C6" s="785" t="s">
        <v>85</v>
      </c>
      <c r="D6" s="785" t="s">
        <v>85</v>
      </c>
      <c r="E6" s="786">
        <v>0.5121</v>
      </c>
      <c r="F6" s="785">
        <v>1953.12</v>
      </c>
    </row>
    <row r="7" spans="1:9">
      <c r="A7" s="942"/>
      <c r="B7" s="788" t="s">
        <v>400</v>
      </c>
      <c r="C7" s="785" t="s">
        <v>85</v>
      </c>
      <c r="D7" s="785" t="s">
        <v>85</v>
      </c>
      <c r="E7" s="789">
        <f>SUM(E5:E6)</f>
        <v>0.56328199999999995</v>
      </c>
      <c r="F7" s="790">
        <f>SUM(F5:F6)</f>
        <v>18027.09</v>
      </c>
      <c r="G7" t="s">
        <v>72</v>
      </c>
    </row>
    <row r="8" spans="1:9" ht="25.5">
      <c r="A8" s="795" t="s">
        <v>255</v>
      </c>
      <c r="B8" s="791" t="s">
        <v>200</v>
      </c>
      <c r="C8" s="792"/>
      <c r="D8" s="792"/>
      <c r="E8" s="793"/>
      <c r="F8" s="793"/>
      <c r="I8" t="s">
        <v>72</v>
      </c>
    </row>
    <row r="9" spans="1:9">
      <c r="A9" s="783">
        <v>1</v>
      </c>
      <c r="B9" s="794" t="s">
        <v>257</v>
      </c>
      <c r="C9" s="785" t="s">
        <v>85</v>
      </c>
      <c r="D9" s="785" t="s">
        <v>85</v>
      </c>
      <c r="E9" s="786">
        <v>2.1000000000000001E-2</v>
      </c>
      <c r="F9" s="786">
        <v>0.99</v>
      </c>
    </row>
    <row r="10" spans="1:9">
      <c r="A10" s="795"/>
      <c r="B10" s="796" t="s">
        <v>333</v>
      </c>
      <c r="C10" s="785" t="s">
        <v>85</v>
      </c>
      <c r="D10" s="785" t="s">
        <v>85</v>
      </c>
      <c r="E10" s="789">
        <f>SUM(E9:E9)</f>
        <v>2.1000000000000001E-2</v>
      </c>
      <c r="F10" s="789">
        <f>SUM(F9:F9)</f>
        <v>0.99</v>
      </c>
    </row>
    <row r="11" spans="1:9">
      <c r="A11" s="799" t="s">
        <v>270</v>
      </c>
      <c r="B11" s="797" t="s">
        <v>868</v>
      </c>
      <c r="C11" s="785" t="s">
        <v>85</v>
      </c>
      <c r="D11" s="785" t="s">
        <v>85</v>
      </c>
      <c r="E11" s="753">
        <f>7700/7.33</f>
        <v>1050.4774897680763</v>
      </c>
      <c r="F11" s="798">
        <v>4.2851400000000002</v>
      </c>
    </row>
    <row r="12" spans="1:9">
      <c r="A12" s="799"/>
      <c r="B12" s="788" t="s">
        <v>869</v>
      </c>
      <c r="C12" s="785" t="s">
        <v>85</v>
      </c>
      <c r="D12" s="785" t="s">
        <v>85</v>
      </c>
      <c r="E12" s="790">
        <f>SUM(E7+E10+E11)</f>
        <v>1051.0617717680764</v>
      </c>
      <c r="F12" s="790">
        <f>SUM(F7,F10,F11)</f>
        <v>18032.365140000002</v>
      </c>
    </row>
    <row r="13" spans="1:9" s="894" customFormat="1" ht="15" customHeight="1">
      <c r="A13" s="940" t="s">
        <v>916</v>
      </c>
      <c r="B13" s="940"/>
      <c r="C13" s="940"/>
      <c r="D13" s="940"/>
      <c r="E13" s="940"/>
      <c r="F13" s="940"/>
      <c r="G13" s="941"/>
      <c r="H13" s="941"/>
      <c r="I13" s="894" t="s">
        <v>72</v>
      </c>
    </row>
    <row r="14" spans="1:9" s="894" customFormat="1" ht="11.25">
      <c r="A14" s="940" t="s">
        <v>102</v>
      </c>
      <c r="B14" s="940"/>
      <c r="C14" s="940"/>
      <c r="D14" s="940"/>
      <c r="E14" s="940"/>
      <c r="F14" s="940"/>
      <c r="G14" s="940"/>
      <c r="H14" s="940"/>
    </row>
    <row r="15" spans="1:9">
      <c r="B15" s="800"/>
    </row>
  </sheetData>
  <mergeCells count="4">
    <mergeCell ref="C2:D2"/>
    <mergeCell ref="E2:F2"/>
    <mergeCell ref="B2:B3"/>
    <mergeCell ref="A2:A3"/>
  </mergeCells>
  <pageMargins left="1.7" right="0.7" top="0.75" bottom="0.75" header="0.3" footer="0.3"/>
  <pageSetup paperSize="9" scale="81" orientation="portrait"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
  <sheetViews>
    <sheetView view="pageBreakPreview" zoomScale="60" zoomScaleNormal="100" workbookViewId="0">
      <selection sqref="A1:XFD1048576"/>
    </sheetView>
  </sheetViews>
  <sheetFormatPr defaultRowHeight="15"/>
  <cols>
    <col min="2" max="2" width="12.28515625" customWidth="1"/>
    <col min="8" max="8" width="9.42578125" customWidth="1"/>
  </cols>
  <sheetData>
    <row r="1" spans="1:8">
      <c r="A1" s="750" t="s">
        <v>934</v>
      </c>
      <c r="B1" s="748"/>
      <c r="C1" s="748"/>
      <c r="D1" s="748"/>
      <c r="E1" s="748"/>
      <c r="F1" s="748"/>
    </row>
    <row r="2" spans="1:8" ht="18.75" customHeight="1">
      <c r="A2" s="1360" t="s">
        <v>866</v>
      </c>
      <c r="B2" s="1360" t="s">
        <v>244</v>
      </c>
      <c r="C2" s="1281" t="s">
        <v>766</v>
      </c>
      <c r="D2" s="1281"/>
      <c r="E2" s="1281" t="s">
        <v>814</v>
      </c>
      <c r="F2" s="1281"/>
    </row>
    <row r="3" spans="1:8" ht="25.5">
      <c r="A3" s="1361"/>
      <c r="B3" s="1361"/>
      <c r="C3" s="1096" t="s">
        <v>867</v>
      </c>
      <c r="D3" s="1059" t="s">
        <v>838</v>
      </c>
      <c r="E3" s="1096" t="s">
        <v>867</v>
      </c>
      <c r="F3" s="1059" t="s">
        <v>838</v>
      </c>
    </row>
    <row r="4" spans="1:8">
      <c r="A4" s="775"/>
      <c r="B4" s="1362" t="s">
        <v>201</v>
      </c>
      <c r="C4" s="1363"/>
      <c r="D4" s="1363"/>
      <c r="E4" s="1363"/>
      <c r="F4" s="1364"/>
    </row>
    <row r="5" spans="1:8">
      <c r="A5" s="783">
        <v>1</v>
      </c>
      <c r="B5" s="784" t="s">
        <v>249</v>
      </c>
      <c r="C5" s="785" t="s">
        <v>85</v>
      </c>
      <c r="D5" s="785" t="s">
        <v>85</v>
      </c>
      <c r="E5" s="786">
        <v>5.3789999999999996</v>
      </c>
      <c r="F5" s="785">
        <v>1691.3016899999998</v>
      </c>
      <c r="H5" s="691"/>
    </row>
    <row r="6" spans="1:8">
      <c r="A6" s="783">
        <v>2</v>
      </c>
      <c r="B6" s="784" t="s">
        <v>870</v>
      </c>
      <c r="C6" s="785" t="s">
        <v>85</v>
      </c>
      <c r="D6" s="785" t="s">
        <v>85</v>
      </c>
      <c r="E6" s="786">
        <v>8.3799999999999999E-2</v>
      </c>
      <c r="F6" s="785">
        <v>26.358130000000003</v>
      </c>
      <c r="H6" s="691"/>
    </row>
    <row r="7" spans="1:8">
      <c r="A7" s="783">
        <v>3</v>
      </c>
      <c r="B7" s="784" t="s">
        <v>253</v>
      </c>
      <c r="C7" s="785" t="s">
        <v>85</v>
      </c>
      <c r="D7" s="785" t="s">
        <v>85</v>
      </c>
      <c r="E7" s="770">
        <v>92.34</v>
      </c>
      <c r="F7" s="785">
        <v>349.05171899999999</v>
      </c>
      <c r="H7" s="691"/>
    </row>
    <row r="8" spans="1:8">
      <c r="A8" s="787"/>
      <c r="B8" s="788" t="s">
        <v>515</v>
      </c>
      <c r="C8" s="785" t="s">
        <v>85</v>
      </c>
      <c r="D8" s="785" t="s">
        <v>85</v>
      </c>
      <c r="E8" s="770">
        <f>SUM(E5:E7)</f>
        <v>97.802800000000005</v>
      </c>
      <c r="F8" s="790">
        <v>2066.7115389999999</v>
      </c>
      <c r="H8" s="691"/>
    </row>
    <row r="9" spans="1:8" s="892" customFormat="1" ht="11.25">
      <c r="A9" s="940" t="s">
        <v>107</v>
      </c>
    </row>
    <row r="11" spans="1:8">
      <c r="F11" s="801"/>
    </row>
  </sheetData>
  <mergeCells count="5">
    <mergeCell ref="C2:D2"/>
    <mergeCell ref="E2:F2"/>
    <mergeCell ref="B2:B3"/>
    <mergeCell ref="A2:A3"/>
    <mergeCell ref="B4:F4"/>
  </mergeCells>
  <pageMargins left="2" right="0.7" top="0.75" bottom="0.75" header="0.3" footer="0.3"/>
  <pageSetup paperSize="9" orientation="portrait"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1"/>
  <dimension ref="A1:BL50"/>
  <sheetViews>
    <sheetView zoomScale="110" zoomScaleNormal="110" workbookViewId="0">
      <pane xSplit="1" ySplit="3" topLeftCell="B34" activePane="bottomRight" state="frozen"/>
      <selection pane="topRight" activeCell="B1" sqref="B1"/>
      <selection pane="bottomLeft" activeCell="A4" sqref="A4"/>
      <selection pane="bottomRight" activeCell="A48" sqref="A48:J48"/>
    </sheetView>
  </sheetViews>
  <sheetFormatPr defaultColWidth="20.85546875" defaultRowHeight="12.75"/>
  <cols>
    <col min="1" max="1" width="35" style="343" customWidth="1"/>
    <col min="2" max="2" width="8.140625" style="312" customWidth="1"/>
    <col min="3" max="3" width="8.42578125" style="312" customWidth="1"/>
    <col min="4" max="4" width="8.5703125" style="312" customWidth="1"/>
    <col min="5" max="5" width="8.28515625" style="312" customWidth="1"/>
    <col min="6" max="7" width="8.42578125" style="312" customWidth="1"/>
    <col min="8" max="8" width="9.7109375" style="312" customWidth="1"/>
    <col min="9" max="9" width="9.140625" style="312" customWidth="1"/>
    <col min="10" max="11" width="11.28515625" style="312" customWidth="1"/>
    <col min="12" max="13" width="20.85546875" style="312"/>
    <col min="14" max="14" width="0" style="312" hidden="1" customWidth="1"/>
    <col min="15" max="16384" width="20.85546875" style="312"/>
  </cols>
  <sheetData>
    <row r="1" spans="1:14" ht="15">
      <c r="A1" s="311" t="s">
        <v>935</v>
      </c>
    </row>
    <row r="2" spans="1:14" s="313" customFormat="1" ht="24">
      <c r="A2" s="1116" t="s">
        <v>421</v>
      </c>
      <c r="B2" s="733" t="s">
        <v>422</v>
      </c>
      <c r="C2" s="4" t="s">
        <v>423</v>
      </c>
      <c r="D2" s="4" t="s">
        <v>424</v>
      </c>
      <c r="E2" s="4" t="s">
        <v>19</v>
      </c>
      <c r="F2" s="733" t="s">
        <v>20</v>
      </c>
      <c r="G2" s="733" t="s">
        <v>21</v>
      </c>
      <c r="H2" s="733" t="s">
        <v>177</v>
      </c>
      <c r="I2" s="733" t="s">
        <v>766</v>
      </c>
      <c r="J2" s="733" t="s">
        <v>729</v>
      </c>
      <c r="K2" s="733" t="s">
        <v>814</v>
      </c>
    </row>
    <row r="3" spans="1:14" s="314" customFormat="1">
      <c r="A3" s="5">
        <v>1</v>
      </c>
      <c r="B3" s="23">
        <v>2</v>
      </c>
      <c r="C3" s="5">
        <v>3</v>
      </c>
      <c r="D3" s="5">
        <v>4</v>
      </c>
      <c r="E3" s="23">
        <v>5</v>
      </c>
      <c r="F3" s="5">
        <v>6</v>
      </c>
      <c r="G3" s="5">
        <v>7</v>
      </c>
      <c r="H3" s="23">
        <v>8</v>
      </c>
      <c r="I3" s="5">
        <v>9</v>
      </c>
      <c r="J3" s="23">
        <v>10</v>
      </c>
      <c r="K3" s="5">
        <v>11</v>
      </c>
    </row>
    <row r="4" spans="1:14" s="316" customFormat="1">
      <c r="A4" s="623" t="s">
        <v>425</v>
      </c>
      <c r="B4" s="600">
        <v>19</v>
      </c>
      <c r="C4" s="600">
        <v>19</v>
      </c>
      <c r="D4" s="600">
        <v>19</v>
      </c>
      <c r="E4" s="600">
        <v>16</v>
      </c>
      <c r="F4" s="600">
        <v>15</v>
      </c>
      <c r="G4" s="600">
        <v>5</v>
      </c>
      <c r="H4" s="600">
        <v>5</v>
      </c>
      <c r="I4" s="600">
        <v>5</v>
      </c>
      <c r="J4" s="600">
        <v>5</v>
      </c>
      <c r="K4" s="600">
        <v>5</v>
      </c>
    </row>
    <row r="5" spans="1:14" s="316" customFormat="1">
      <c r="A5" s="623" t="s">
        <v>426</v>
      </c>
      <c r="B5" s="600">
        <v>2</v>
      </c>
      <c r="C5" s="600">
        <v>2</v>
      </c>
      <c r="D5" s="600">
        <v>3</v>
      </c>
      <c r="E5" s="600">
        <v>3</v>
      </c>
      <c r="F5" s="600">
        <v>3</v>
      </c>
      <c r="G5" s="600">
        <v>3</v>
      </c>
      <c r="H5" s="600">
        <v>3</v>
      </c>
      <c r="I5" s="600">
        <v>3</v>
      </c>
      <c r="J5" s="600">
        <v>3</v>
      </c>
      <c r="K5" s="600">
        <v>3</v>
      </c>
    </row>
    <row r="6" spans="1:14" s="316" customFormat="1">
      <c r="A6" s="623" t="s">
        <v>427</v>
      </c>
      <c r="B6" s="600">
        <v>4</v>
      </c>
      <c r="C6" s="600">
        <v>4</v>
      </c>
      <c r="D6" s="600">
        <v>4</v>
      </c>
      <c r="E6" s="600">
        <v>4</v>
      </c>
      <c r="F6" s="600">
        <v>3</v>
      </c>
      <c r="G6" s="600">
        <v>3</v>
      </c>
      <c r="H6" s="600">
        <v>3</v>
      </c>
      <c r="I6" s="600">
        <v>3</v>
      </c>
      <c r="J6" s="600">
        <v>3</v>
      </c>
      <c r="K6" s="600">
        <v>3</v>
      </c>
    </row>
    <row r="7" spans="1:14" s="316" customFormat="1" ht="24">
      <c r="A7" s="623" t="s">
        <v>728</v>
      </c>
      <c r="B7" s="600" t="s">
        <v>85</v>
      </c>
      <c r="C7" s="600" t="s">
        <v>85</v>
      </c>
      <c r="D7" s="600" t="s">
        <v>85</v>
      </c>
      <c r="E7" s="600" t="s">
        <v>85</v>
      </c>
      <c r="F7" s="600" t="s">
        <v>85</v>
      </c>
      <c r="G7" s="600">
        <v>12</v>
      </c>
      <c r="H7" s="674">
        <v>10</v>
      </c>
      <c r="I7" s="674">
        <v>6</v>
      </c>
      <c r="J7" s="600">
        <v>9</v>
      </c>
      <c r="K7" s="600">
        <v>5</v>
      </c>
    </row>
    <row r="8" spans="1:14" s="316" customFormat="1">
      <c r="A8" s="623" t="s">
        <v>428</v>
      </c>
      <c r="B8" s="600">
        <v>9235</v>
      </c>
      <c r="C8" s="600">
        <v>9307</v>
      </c>
      <c r="D8" s="600">
        <v>10128</v>
      </c>
      <c r="E8" s="600">
        <v>9411</v>
      </c>
      <c r="F8" s="600">
        <v>5899</v>
      </c>
      <c r="G8" s="600">
        <v>3199</v>
      </c>
      <c r="H8" s="600">
        <v>3192</v>
      </c>
      <c r="I8" s="600">
        <v>3038</v>
      </c>
      <c r="J8" s="600">
        <v>3202</v>
      </c>
      <c r="K8" s="600">
        <v>2734</v>
      </c>
      <c r="N8" s="317">
        <v>7350</v>
      </c>
    </row>
    <row r="9" spans="1:14" s="316" customFormat="1">
      <c r="A9" s="623" t="s">
        <v>429</v>
      </c>
      <c r="B9" s="600">
        <v>4563</v>
      </c>
      <c r="C9" s="600">
        <v>4672</v>
      </c>
      <c r="D9" s="600">
        <v>5113</v>
      </c>
      <c r="E9" s="600">
        <v>4917</v>
      </c>
      <c r="F9" s="600">
        <v>3677</v>
      </c>
      <c r="G9" s="600">
        <v>2780</v>
      </c>
      <c r="H9" s="600">
        <v>2775</v>
      </c>
      <c r="I9" s="600">
        <v>2647</v>
      </c>
      <c r="J9" s="600">
        <v>2788</v>
      </c>
      <c r="K9" s="600">
        <v>2371</v>
      </c>
      <c r="N9" s="317">
        <v>4208</v>
      </c>
    </row>
    <row r="10" spans="1:14" s="316" customFormat="1">
      <c r="A10" s="623" t="s">
        <v>431</v>
      </c>
      <c r="B10" s="600">
        <v>2301</v>
      </c>
      <c r="C10" s="600">
        <v>2337</v>
      </c>
      <c r="D10" s="600">
        <v>2957</v>
      </c>
      <c r="E10" s="600">
        <v>3051</v>
      </c>
      <c r="F10" s="600">
        <v>2761</v>
      </c>
      <c r="G10" s="600">
        <v>2760</v>
      </c>
      <c r="H10" s="600">
        <v>2651</v>
      </c>
      <c r="I10" s="600">
        <v>2549</v>
      </c>
      <c r="J10" s="600">
        <v>2668</v>
      </c>
      <c r="K10" s="600">
        <v>2566</v>
      </c>
      <c r="N10" s="317">
        <v>3015</v>
      </c>
    </row>
    <row r="11" spans="1:14" s="316" customFormat="1">
      <c r="A11" s="623" t="s">
        <v>432</v>
      </c>
      <c r="B11" s="600">
        <v>1894</v>
      </c>
      <c r="C11" s="600">
        <v>2173</v>
      </c>
      <c r="D11" s="600">
        <v>2330</v>
      </c>
      <c r="E11" s="600">
        <v>2395</v>
      </c>
      <c r="F11" s="600">
        <v>2404</v>
      </c>
      <c r="G11" s="600">
        <v>1985</v>
      </c>
      <c r="H11" s="600">
        <v>1985</v>
      </c>
      <c r="I11" s="600">
        <v>2245</v>
      </c>
      <c r="J11" s="600">
        <v>2310</v>
      </c>
      <c r="K11" s="600">
        <v>2187</v>
      </c>
      <c r="N11" s="317">
        <v>2406</v>
      </c>
    </row>
    <row r="12" spans="1:14" s="316" customFormat="1">
      <c r="A12" s="623" t="s">
        <v>796</v>
      </c>
      <c r="B12" s="600" t="s">
        <v>85</v>
      </c>
      <c r="C12" s="600" t="s">
        <v>85</v>
      </c>
      <c r="D12" s="600" t="s">
        <v>85</v>
      </c>
      <c r="E12" s="600" t="s">
        <v>85</v>
      </c>
      <c r="F12" s="600" t="s">
        <v>85</v>
      </c>
      <c r="G12" s="600" t="s">
        <v>85</v>
      </c>
      <c r="H12" s="600">
        <v>6</v>
      </c>
      <c r="I12" s="600">
        <v>162</v>
      </c>
      <c r="J12" s="600">
        <v>142</v>
      </c>
      <c r="K12" s="600">
        <v>183</v>
      </c>
      <c r="N12" s="317"/>
    </row>
    <row r="13" spans="1:14" s="316" customFormat="1">
      <c r="A13" s="623" t="s">
        <v>811</v>
      </c>
      <c r="B13" s="674" t="s">
        <v>85</v>
      </c>
      <c r="C13" s="674" t="s">
        <v>85</v>
      </c>
      <c r="D13" s="674" t="s">
        <v>85</v>
      </c>
      <c r="E13" s="674" t="s">
        <v>85</v>
      </c>
      <c r="F13" s="674" t="s">
        <v>85</v>
      </c>
      <c r="G13" s="674">
        <v>295</v>
      </c>
      <c r="H13" s="674">
        <v>1162</v>
      </c>
      <c r="I13" s="674">
        <v>1200</v>
      </c>
      <c r="J13" s="674">
        <v>1204</v>
      </c>
      <c r="K13" s="674">
        <v>1648</v>
      </c>
      <c r="N13" s="624"/>
    </row>
    <row r="14" spans="1:14" s="316" customFormat="1">
      <c r="A14" s="623" t="s">
        <v>430</v>
      </c>
      <c r="B14" s="600">
        <v>83952</v>
      </c>
      <c r="C14" s="600">
        <v>77165</v>
      </c>
      <c r="D14" s="600">
        <v>70178</v>
      </c>
      <c r="E14" s="600">
        <v>51885</v>
      </c>
      <c r="F14" s="600">
        <v>42409</v>
      </c>
      <c r="G14" s="600">
        <v>34942</v>
      </c>
      <c r="H14" s="600">
        <v>30610</v>
      </c>
      <c r="I14" s="600">
        <v>21098</v>
      </c>
      <c r="J14" s="600">
        <v>25642</v>
      </c>
      <c r="K14" s="600">
        <v>21114</v>
      </c>
    </row>
    <row r="15" spans="1:14" s="316" customFormat="1">
      <c r="A15" s="623" t="s">
        <v>433</v>
      </c>
      <c r="B15" s="600">
        <v>1722</v>
      </c>
      <c r="C15" s="600" t="s">
        <v>434</v>
      </c>
      <c r="D15" s="600">
        <v>1757</v>
      </c>
      <c r="E15" s="600">
        <v>1710</v>
      </c>
      <c r="F15" s="600" t="s">
        <v>85</v>
      </c>
      <c r="G15" s="600" t="s">
        <v>85</v>
      </c>
      <c r="H15" s="600" t="s">
        <v>85</v>
      </c>
      <c r="I15" s="600" t="s">
        <v>85</v>
      </c>
      <c r="J15" s="600" t="s">
        <v>85</v>
      </c>
      <c r="K15" s="600" t="s">
        <v>85</v>
      </c>
    </row>
    <row r="16" spans="1:14" s="316" customFormat="1">
      <c r="A16" s="623" t="s">
        <v>435</v>
      </c>
      <c r="B16" s="600">
        <v>5686</v>
      </c>
      <c r="C16" s="600" t="s">
        <v>436</v>
      </c>
      <c r="D16" s="600">
        <v>6335</v>
      </c>
      <c r="E16" s="600">
        <v>6344</v>
      </c>
      <c r="F16" s="600" t="s">
        <v>85</v>
      </c>
      <c r="G16" s="600" t="s">
        <v>85</v>
      </c>
      <c r="H16" s="600" t="s">
        <v>85</v>
      </c>
      <c r="I16" s="600" t="s">
        <v>85</v>
      </c>
      <c r="J16" s="600" t="s">
        <v>85</v>
      </c>
      <c r="K16" s="600" t="s">
        <v>85</v>
      </c>
    </row>
    <row r="17" spans="1:14" s="316" customFormat="1">
      <c r="A17" s="623" t="s">
        <v>437</v>
      </c>
      <c r="B17" s="600" t="s">
        <v>85</v>
      </c>
      <c r="C17" s="600" t="s">
        <v>85</v>
      </c>
      <c r="D17" s="600" t="s">
        <v>85</v>
      </c>
      <c r="E17" s="600" t="s">
        <v>85</v>
      </c>
      <c r="F17" s="600">
        <v>1444</v>
      </c>
      <c r="G17" s="600">
        <v>4311</v>
      </c>
      <c r="H17" s="600">
        <v>7807</v>
      </c>
      <c r="I17" s="600">
        <v>9227</v>
      </c>
      <c r="J17" s="600">
        <v>9042</v>
      </c>
      <c r="K17" s="600">
        <v>9351</v>
      </c>
      <c r="N17" s="318" t="s">
        <v>81</v>
      </c>
    </row>
    <row r="18" spans="1:14" s="316" customFormat="1">
      <c r="A18" s="623" t="s">
        <v>438</v>
      </c>
      <c r="B18" s="600" t="s">
        <v>85</v>
      </c>
      <c r="C18" s="600" t="s">
        <v>85</v>
      </c>
      <c r="D18" s="600" t="s">
        <v>85</v>
      </c>
      <c r="E18" s="600" t="s">
        <v>85</v>
      </c>
      <c r="F18" s="600">
        <v>6772</v>
      </c>
      <c r="G18" s="600">
        <v>4406</v>
      </c>
      <c r="H18" s="600">
        <v>974</v>
      </c>
      <c r="I18" s="600"/>
      <c r="J18" s="734">
        <v>0</v>
      </c>
      <c r="K18" s="734"/>
      <c r="N18" s="318" t="s">
        <v>439</v>
      </c>
    </row>
    <row r="19" spans="1:14" s="316" customFormat="1">
      <c r="A19" s="623" t="s">
        <v>440</v>
      </c>
      <c r="B19" s="600">
        <v>19</v>
      </c>
      <c r="C19" s="600">
        <v>19</v>
      </c>
      <c r="D19" s="600">
        <v>19</v>
      </c>
      <c r="E19" s="600">
        <v>19</v>
      </c>
      <c r="F19" s="600">
        <v>19</v>
      </c>
      <c r="G19" s="600">
        <v>19</v>
      </c>
      <c r="H19" s="600">
        <v>19</v>
      </c>
      <c r="I19" s="600">
        <v>19</v>
      </c>
      <c r="J19" s="600">
        <v>19</v>
      </c>
      <c r="K19" s="600">
        <v>20</v>
      </c>
      <c r="N19" s="318" t="s">
        <v>66</v>
      </c>
    </row>
    <row r="20" spans="1:14" s="316" customFormat="1">
      <c r="A20" s="623" t="s">
        <v>441</v>
      </c>
      <c r="B20" s="600">
        <v>2</v>
      </c>
      <c r="C20" s="600">
        <v>2</v>
      </c>
      <c r="D20" s="600">
        <v>2</v>
      </c>
      <c r="E20" s="600">
        <v>2</v>
      </c>
      <c r="F20" s="600">
        <v>2</v>
      </c>
      <c r="G20" s="600">
        <v>2</v>
      </c>
      <c r="H20" s="600">
        <v>2</v>
      </c>
      <c r="I20" s="600">
        <v>2</v>
      </c>
      <c r="J20" s="600">
        <v>2</v>
      </c>
      <c r="K20" s="600">
        <v>2</v>
      </c>
      <c r="N20" s="318" t="s">
        <v>140</v>
      </c>
    </row>
    <row r="21" spans="1:14" s="316" customFormat="1">
      <c r="A21" s="623" t="s">
        <v>809</v>
      </c>
      <c r="B21" s="674">
        <v>293</v>
      </c>
      <c r="C21" s="674">
        <v>287</v>
      </c>
      <c r="D21" s="674">
        <v>288</v>
      </c>
      <c r="E21" s="674">
        <v>281</v>
      </c>
      <c r="F21" s="674">
        <v>282</v>
      </c>
      <c r="G21" s="674">
        <v>273</v>
      </c>
      <c r="H21" s="674">
        <v>276</v>
      </c>
      <c r="I21" s="674">
        <v>276</v>
      </c>
      <c r="J21" s="674">
        <v>276</v>
      </c>
      <c r="K21" s="674">
        <v>276</v>
      </c>
      <c r="L21" s="732"/>
      <c r="N21" s="318"/>
    </row>
    <row r="22" spans="1:14" s="316" customFormat="1">
      <c r="A22" s="623" t="s">
        <v>810</v>
      </c>
      <c r="B22" s="674">
        <v>544</v>
      </c>
      <c r="C22" s="674">
        <v>567</v>
      </c>
      <c r="D22" s="674">
        <v>577</v>
      </c>
      <c r="E22" s="674">
        <v>578</v>
      </c>
      <c r="F22" s="674">
        <v>572</v>
      </c>
      <c r="G22" s="674">
        <v>585</v>
      </c>
      <c r="H22" s="674">
        <v>588</v>
      </c>
      <c r="I22" s="674">
        <v>594</v>
      </c>
      <c r="J22" s="674">
        <v>590</v>
      </c>
      <c r="K22" s="674">
        <v>592</v>
      </c>
      <c r="N22" s="318" t="s">
        <v>442</v>
      </c>
    </row>
    <row r="23" spans="1:14" s="316" customFormat="1">
      <c r="A23" s="623" t="s">
        <v>443</v>
      </c>
      <c r="B23" s="600">
        <v>192</v>
      </c>
      <c r="C23" s="600">
        <v>200</v>
      </c>
      <c r="D23" s="600">
        <v>199</v>
      </c>
      <c r="E23" s="600">
        <v>197</v>
      </c>
      <c r="F23" s="600">
        <v>197</v>
      </c>
      <c r="G23" s="600">
        <v>189</v>
      </c>
      <c r="H23" s="600">
        <v>189</v>
      </c>
      <c r="I23" s="600">
        <v>195</v>
      </c>
      <c r="J23" s="600">
        <v>188</v>
      </c>
      <c r="K23" s="600">
        <v>203</v>
      </c>
      <c r="N23" s="318" t="s">
        <v>444</v>
      </c>
    </row>
    <row r="24" spans="1:14" s="316" customFormat="1">
      <c r="A24" s="623" t="s">
        <v>445</v>
      </c>
      <c r="B24" s="600">
        <v>55</v>
      </c>
      <c r="C24" s="600">
        <v>56</v>
      </c>
      <c r="D24" s="600">
        <v>57</v>
      </c>
      <c r="E24" s="600">
        <v>59</v>
      </c>
      <c r="F24" s="600">
        <v>60</v>
      </c>
      <c r="G24" s="600">
        <v>62</v>
      </c>
      <c r="H24" s="600">
        <v>64</v>
      </c>
      <c r="I24" s="600">
        <v>66</v>
      </c>
      <c r="J24" s="600">
        <v>65</v>
      </c>
      <c r="K24" s="600">
        <v>66</v>
      </c>
      <c r="N24" s="318" t="s">
        <v>446</v>
      </c>
    </row>
    <row r="25" spans="1:14" s="316" customFormat="1">
      <c r="A25" s="623" t="s">
        <v>447</v>
      </c>
      <c r="B25" s="600">
        <v>3</v>
      </c>
      <c r="C25" s="600">
        <v>3</v>
      </c>
      <c r="D25" s="600">
        <v>3</v>
      </c>
      <c r="E25" s="600">
        <v>3</v>
      </c>
      <c r="F25" s="600">
        <v>2</v>
      </c>
      <c r="G25" s="600">
        <v>2</v>
      </c>
      <c r="H25" s="600">
        <v>2</v>
      </c>
      <c r="I25" s="600">
        <v>1</v>
      </c>
      <c r="J25" s="600">
        <v>1</v>
      </c>
      <c r="K25" s="600">
        <v>2</v>
      </c>
      <c r="N25" s="318" t="s">
        <v>448</v>
      </c>
    </row>
    <row r="26" spans="1:14" s="316" customFormat="1">
      <c r="A26" s="623" t="s">
        <v>449</v>
      </c>
      <c r="B26" s="600">
        <v>29</v>
      </c>
      <c r="C26" s="600">
        <v>32</v>
      </c>
      <c r="D26" s="600">
        <v>32</v>
      </c>
      <c r="E26" s="600">
        <v>31</v>
      </c>
      <c r="F26" s="600">
        <v>32</v>
      </c>
      <c r="G26" s="600">
        <v>31</v>
      </c>
      <c r="H26" s="600">
        <v>32</v>
      </c>
      <c r="I26" s="600">
        <v>32</v>
      </c>
      <c r="J26" s="600">
        <v>32</v>
      </c>
      <c r="K26" s="600">
        <v>32</v>
      </c>
      <c r="N26" s="318" t="s">
        <v>147</v>
      </c>
    </row>
    <row r="27" spans="1:14" s="316" customFormat="1">
      <c r="A27" s="623" t="s">
        <v>450</v>
      </c>
      <c r="B27" s="600">
        <v>6</v>
      </c>
      <c r="C27" s="600">
        <v>6</v>
      </c>
      <c r="D27" s="600">
        <v>6</v>
      </c>
      <c r="E27" s="600">
        <v>6</v>
      </c>
      <c r="F27" s="600">
        <v>6</v>
      </c>
      <c r="G27" s="600">
        <v>7</v>
      </c>
      <c r="H27" s="600">
        <v>7</v>
      </c>
      <c r="I27" s="600">
        <v>7</v>
      </c>
      <c r="J27" s="600">
        <v>7</v>
      </c>
      <c r="K27" s="600">
        <v>7</v>
      </c>
      <c r="N27" s="318" t="s">
        <v>451</v>
      </c>
    </row>
    <row r="28" spans="1:14" s="316" customFormat="1">
      <c r="A28" s="623" t="s">
        <v>452</v>
      </c>
      <c r="B28" s="600" t="s">
        <v>85</v>
      </c>
      <c r="C28" s="600" t="s">
        <v>85</v>
      </c>
      <c r="D28" s="600">
        <v>5</v>
      </c>
      <c r="E28" s="600">
        <v>5</v>
      </c>
      <c r="F28" s="600">
        <v>5</v>
      </c>
      <c r="G28" s="600">
        <v>5</v>
      </c>
      <c r="H28" s="600">
        <v>5</v>
      </c>
      <c r="I28" s="600">
        <v>5</v>
      </c>
      <c r="J28" s="600">
        <v>5</v>
      </c>
      <c r="K28" s="600">
        <v>5</v>
      </c>
      <c r="N28" s="318" t="s">
        <v>453</v>
      </c>
    </row>
    <row r="29" spans="1:14" s="316" customFormat="1">
      <c r="A29" s="623" t="s">
        <v>454</v>
      </c>
      <c r="B29" s="600">
        <v>184</v>
      </c>
      <c r="C29" s="600">
        <v>207</v>
      </c>
      <c r="D29" s="600">
        <v>211</v>
      </c>
      <c r="E29" s="600">
        <v>207</v>
      </c>
      <c r="F29" s="600">
        <v>201</v>
      </c>
      <c r="G29" s="600">
        <v>200</v>
      </c>
      <c r="H29" s="600">
        <v>198</v>
      </c>
      <c r="I29" s="600">
        <v>195</v>
      </c>
      <c r="J29" s="600">
        <v>196</v>
      </c>
      <c r="K29" s="600">
        <v>195</v>
      </c>
      <c r="N29" s="318" t="s">
        <v>455</v>
      </c>
    </row>
    <row r="30" spans="1:14" s="316" customFormat="1">
      <c r="A30" s="623" t="s">
        <v>456</v>
      </c>
      <c r="B30" s="600">
        <v>153</v>
      </c>
      <c r="C30" s="600">
        <v>175</v>
      </c>
      <c r="D30" s="600">
        <v>182</v>
      </c>
      <c r="E30" s="600">
        <v>192</v>
      </c>
      <c r="F30" s="600">
        <v>204</v>
      </c>
      <c r="G30" s="600">
        <v>215</v>
      </c>
      <c r="H30" s="600">
        <v>218</v>
      </c>
      <c r="I30" s="600">
        <v>232</v>
      </c>
      <c r="J30" s="600">
        <v>220</v>
      </c>
      <c r="K30" s="600">
        <v>253</v>
      </c>
      <c r="N30" s="318" t="s">
        <v>457</v>
      </c>
    </row>
    <row r="31" spans="1:14" s="316" customFormat="1">
      <c r="A31" s="623" t="s">
        <v>458</v>
      </c>
      <c r="B31" s="600" t="s">
        <v>85</v>
      </c>
      <c r="C31" s="600" t="s">
        <v>85</v>
      </c>
      <c r="D31" s="600">
        <v>42</v>
      </c>
      <c r="E31" s="600">
        <v>101</v>
      </c>
      <c r="F31" s="600">
        <v>135</v>
      </c>
      <c r="G31" s="600">
        <v>209</v>
      </c>
      <c r="H31" s="600">
        <v>303</v>
      </c>
      <c r="I31" s="600">
        <v>395</v>
      </c>
      <c r="J31" s="600">
        <v>364</v>
      </c>
      <c r="K31" s="600">
        <v>515</v>
      </c>
      <c r="N31" s="318" t="s">
        <v>65</v>
      </c>
    </row>
    <row r="32" spans="1:14" s="316" customFormat="1">
      <c r="A32" s="623" t="s">
        <v>459</v>
      </c>
      <c r="B32" s="600">
        <v>73</v>
      </c>
      <c r="C32" s="600">
        <v>74</v>
      </c>
      <c r="D32" s="600">
        <v>72</v>
      </c>
      <c r="E32" s="600">
        <v>71</v>
      </c>
      <c r="F32" s="600">
        <v>72</v>
      </c>
      <c r="G32" s="600">
        <v>71</v>
      </c>
      <c r="H32" s="600">
        <v>73</v>
      </c>
      <c r="I32" s="600">
        <v>73</v>
      </c>
      <c r="J32" s="600">
        <v>73</v>
      </c>
      <c r="K32" s="600">
        <v>73</v>
      </c>
      <c r="N32" s="318" t="s">
        <v>460</v>
      </c>
    </row>
    <row r="33" spans="1:64" s="316" customFormat="1">
      <c r="A33" s="623" t="s">
        <v>461</v>
      </c>
      <c r="B33" s="600">
        <v>267</v>
      </c>
      <c r="C33" s="600">
        <v>250</v>
      </c>
      <c r="D33" s="600">
        <v>241</v>
      </c>
      <c r="E33" s="600">
        <v>212</v>
      </c>
      <c r="F33" s="600">
        <v>188</v>
      </c>
      <c r="G33" s="600">
        <v>204</v>
      </c>
      <c r="H33" s="600">
        <v>218</v>
      </c>
      <c r="I33" s="600">
        <v>270</v>
      </c>
      <c r="J33" s="600">
        <v>261</v>
      </c>
      <c r="K33" s="600">
        <v>307</v>
      </c>
      <c r="N33" s="318" t="s">
        <v>153</v>
      </c>
      <c r="U33" s="319"/>
      <c r="V33" s="319"/>
      <c r="W33" s="319"/>
      <c r="X33" s="319"/>
      <c r="Y33" s="319"/>
      <c r="Z33" s="319"/>
      <c r="AA33" s="319"/>
      <c r="AB33" s="319"/>
      <c r="AC33" s="319"/>
      <c r="AD33" s="319"/>
      <c r="AE33" s="319"/>
      <c r="AF33" s="319"/>
      <c r="AG33" s="319"/>
      <c r="AH33" s="319"/>
      <c r="AI33" s="319"/>
      <c r="AJ33" s="319"/>
      <c r="AK33" s="319"/>
      <c r="AL33" s="319"/>
      <c r="AM33" s="319"/>
      <c r="AN33" s="319"/>
      <c r="AO33" s="319"/>
      <c r="AP33" s="319"/>
      <c r="AQ33" s="319"/>
      <c r="AR33" s="319"/>
      <c r="AS33" s="319"/>
      <c r="AT33" s="319"/>
      <c r="AU33" s="319"/>
      <c r="AV33" s="319"/>
      <c r="AW33" s="319"/>
      <c r="AX33" s="319"/>
      <c r="AY33" s="319"/>
      <c r="AZ33" s="319"/>
      <c r="BA33" s="319"/>
      <c r="BB33" s="319"/>
      <c r="BC33" s="319"/>
      <c r="BD33" s="319"/>
      <c r="BE33" s="319"/>
      <c r="BF33" s="319"/>
      <c r="BG33" s="319"/>
      <c r="BH33" s="319"/>
      <c r="BI33" s="319"/>
      <c r="BJ33" s="319"/>
      <c r="BK33" s="319"/>
      <c r="BL33" s="319"/>
    </row>
    <row r="34" spans="1:64" s="316" customFormat="1">
      <c r="A34" s="623" t="s">
        <v>462</v>
      </c>
      <c r="B34" s="600">
        <v>51</v>
      </c>
      <c r="C34" s="600">
        <v>49</v>
      </c>
      <c r="D34" s="600">
        <v>52</v>
      </c>
      <c r="E34" s="600">
        <v>50</v>
      </c>
      <c r="F34" s="600">
        <v>47</v>
      </c>
      <c r="G34" s="600">
        <v>48</v>
      </c>
      <c r="H34" s="600">
        <v>45</v>
      </c>
      <c r="I34" s="600">
        <v>45</v>
      </c>
      <c r="J34" s="600">
        <v>45</v>
      </c>
      <c r="K34" s="600">
        <v>47</v>
      </c>
      <c r="N34" s="318" t="s">
        <v>463</v>
      </c>
      <c r="U34" s="319"/>
      <c r="V34" s="319"/>
      <c r="W34" s="319"/>
      <c r="X34" s="319"/>
      <c r="Y34" s="319"/>
      <c r="Z34" s="319"/>
      <c r="AA34" s="319"/>
      <c r="AB34" s="319"/>
      <c r="AC34" s="319"/>
      <c r="AD34" s="319"/>
      <c r="AE34" s="319"/>
      <c r="AF34" s="319"/>
      <c r="AG34" s="319"/>
      <c r="AH34" s="319"/>
      <c r="AI34" s="319"/>
      <c r="AJ34" s="319"/>
      <c r="AK34" s="319"/>
      <c r="AL34" s="319"/>
      <c r="AM34" s="319"/>
      <c r="AN34" s="319"/>
      <c r="AO34" s="319"/>
      <c r="AP34" s="319"/>
      <c r="AQ34" s="319"/>
      <c r="AR34" s="319"/>
      <c r="AS34" s="319"/>
      <c r="AT34" s="319"/>
      <c r="AU34" s="319"/>
      <c r="AV34" s="319"/>
      <c r="AW34" s="319"/>
      <c r="AX34" s="319"/>
      <c r="AY34" s="319"/>
      <c r="AZ34" s="319"/>
      <c r="BA34" s="319"/>
      <c r="BB34" s="319"/>
      <c r="BC34" s="319"/>
      <c r="BD34" s="319"/>
      <c r="BE34" s="319"/>
      <c r="BF34" s="319"/>
      <c r="BG34" s="319"/>
      <c r="BH34" s="319"/>
      <c r="BI34" s="319"/>
      <c r="BJ34" s="319"/>
      <c r="BK34" s="319"/>
      <c r="BL34" s="319"/>
    </row>
    <row r="35" spans="1:64" s="316" customFormat="1">
      <c r="A35" s="623" t="s">
        <v>464</v>
      </c>
      <c r="B35" s="600" t="s">
        <v>85</v>
      </c>
      <c r="C35" s="600" t="s">
        <v>85</v>
      </c>
      <c r="D35" s="600" t="s">
        <v>85</v>
      </c>
      <c r="E35" s="600">
        <v>129</v>
      </c>
      <c r="F35" s="600">
        <v>271</v>
      </c>
      <c r="G35" s="600">
        <v>427</v>
      </c>
      <c r="H35" s="600">
        <v>577</v>
      </c>
      <c r="I35" s="600">
        <v>887</v>
      </c>
      <c r="J35" s="600">
        <v>817</v>
      </c>
      <c r="K35" s="600">
        <v>1090</v>
      </c>
      <c r="L35" s="312"/>
      <c r="M35" s="312"/>
      <c r="N35" s="318" t="s">
        <v>465</v>
      </c>
      <c r="O35" s="312"/>
      <c r="P35" s="312"/>
      <c r="Q35" s="312"/>
      <c r="R35" s="312"/>
      <c r="S35" s="312"/>
      <c r="T35" s="312"/>
      <c r="U35" s="319"/>
      <c r="V35" s="319"/>
      <c r="W35" s="319"/>
      <c r="X35" s="319"/>
      <c r="Y35" s="319"/>
      <c r="Z35" s="319"/>
      <c r="AA35" s="319"/>
      <c r="AB35" s="319"/>
      <c r="AC35" s="319"/>
      <c r="AD35" s="319"/>
      <c r="AE35" s="319"/>
      <c r="AF35" s="319"/>
      <c r="AG35" s="319"/>
      <c r="AH35" s="319"/>
      <c r="AI35" s="319"/>
      <c r="AJ35" s="319"/>
      <c r="AK35" s="319"/>
      <c r="AL35" s="319"/>
      <c r="AM35" s="319"/>
      <c r="AN35" s="319"/>
      <c r="AO35" s="319"/>
      <c r="AP35" s="319"/>
      <c r="AQ35" s="319"/>
      <c r="AR35" s="319"/>
      <c r="AS35" s="319"/>
      <c r="AT35" s="319"/>
      <c r="AU35" s="319"/>
      <c r="AV35" s="319"/>
      <c r="AW35" s="319"/>
      <c r="AX35" s="319"/>
      <c r="AY35" s="319"/>
      <c r="AZ35" s="319"/>
      <c r="BA35" s="319"/>
      <c r="BB35" s="319"/>
      <c r="BC35" s="319"/>
      <c r="BD35" s="319"/>
      <c r="BE35" s="319"/>
      <c r="BF35" s="319"/>
      <c r="BG35" s="319"/>
      <c r="BH35" s="319"/>
      <c r="BI35" s="319"/>
      <c r="BJ35" s="319"/>
      <c r="BK35" s="319"/>
      <c r="BL35" s="319"/>
    </row>
    <row r="36" spans="1:64" s="316" customFormat="1">
      <c r="A36" s="623" t="s">
        <v>466</v>
      </c>
      <c r="B36" s="600" t="s">
        <v>85</v>
      </c>
      <c r="C36" s="600" t="s">
        <v>85</v>
      </c>
      <c r="D36" s="600" t="s">
        <v>85</v>
      </c>
      <c r="E36" s="600" t="s">
        <v>85</v>
      </c>
      <c r="F36" s="600">
        <v>26</v>
      </c>
      <c r="G36" s="600">
        <v>261</v>
      </c>
      <c r="H36" s="600">
        <v>351</v>
      </c>
      <c r="I36" s="600">
        <v>481</v>
      </c>
      <c r="J36" s="600">
        <v>456</v>
      </c>
      <c r="K36" s="600">
        <v>566</v>
      </c>
      <c r="L36" s="312"/>
      <c r="M36" s="312"/>
      <c r="N36" s="320"/>
      <c r="O36" s="312"/>
      <c r="P36" s="312"/>
      <c r="Q36" s="312"/>
      <c r="R36" s="312"/>
      <c r="S36" s="312"/>
      <c r="T36" s="312"/>
      <c r="U36" s="319"/>
      <c r="V36" s="319"/>
      <c r="W36" s="319"/>
      <c r="X36" s="319"/>
      <c r="Y36" s="319"/>
      <c r="Z36" s="319"/>
      <c r="AA36" s="319"/>
      <c r="AB36" s="319"/>
      <c r="AC36" s="319"/>
      <c r="AD36" s="319"/>
      <c r="AE36" s="319"/>
      <c r="AF36" s="319"/>
      <c r="AG36" s="319"/>
      <c r="AH36" s="319"/>
      <c r="AI36" s="319"/>
      <c r="AJ36" s="319"/>
      <c r="AK36" s="319"/>
      <c r="AL36" s="319"/>
      <c r="AM36" s="319"/>
      <c r="AN36" s="319"/>
      <c r="AO36" s="319"/>
      <c r="AP36" s="319"/>
      <c r="AQ36" s="319"/>
      <c r="AR36" s="319"/>
      <c r="AS36" s="319"/>
      <c r="AT36" s="319"/>
      <c r="AU36" s="319"/>
      <c r="AV36" s="319"/>
      <c r="AW36" s="319"/>
      <c r="AX36" s="319"/>
      <c r="AY36" s="319"/>
      <c r="AZ36" s="319"/>
      <c r="BA36" s="319"/>
      <c r="BB36" s="319"/>
      <c r="BC36" s="319"/>
      <c r="BD36" s="319"/>
      <c r="BE36" s="319"/>
      <c r="BF36" s="319"/>
      <c r="BG36" s="319"/>
      <c r="BH36" s="319"/>
      <c r="BI36" s="319"/>
      <c r="BJ36" s="319"/>
      <c r="BK36" s="319"/>
      <c r="BL36" s="319"/>
    </row>
    <row r="37" spans="1:64" s="316" customFormat="1">
      <c r="A37" s="623" t="s">
        <v>467</v>
      </c>
      <c r="B37" s="600" t="s">
        <v>85</v>
      </c>
      <c r="C37" s="600" t="s">
        <v>85</v>
      </c>
      <c r="D37" s="600" t="s">
        <v>85</v>
      </c>
      <c r="E37" s="600" t="s">
        <v>85</v>
      </c>
      <c r="F37" s="600" t="s">
        <v>85</v>
      </c>
      <c r="G37" s="600" t="s">
        <v>85</v>
      </c>
      <c r="H37" s="600">
        <v>6</v>
      </c>
      <c r="I37" s="600">
        <v>6</v>
      </c>
      <c r="J37" s="600">
        <v>1</v>
      </c>
      <c r="K37" s="600">
        <v>5</v>
      </c>
      <c r="L37" s="312"/>
      <c r="M37" s="312"/>
      <c r="N37" s="320"/>
      <c r="O37" s="312"/>
      <c r="P37" s="312"/>
      <c r="Q37" s="312"/>
      <c r="R37" s="312"/>
      <c r="S37" s="312"/>
      <c r="T37" s="312"/>
      <c r="U37" s="319"/>
      <c r="V37" s="319"/>
      <c r="W37" s="319"/>
      <c r="X37" s="319"/>
      <c r="Y37" s="319"/>
      <c r="Z37" s="319"/>
      <c r="AA37" s="319"/>
      <c r="AB37" s="319"/>
      <c r="AC37" s="319"/>
      <c r="AD37" s="319"/>
      <c r="AE37" s="319"/>
      <c r="AF37" s="319"/>
      <c r="AG37" s="319"/>
      <c r="AH37" s="319"/>
      <c r="AI37" s="319"/>
      <c r="AJ37" s="319"/>
      <c r="AK37" s="319"/>
      <c r="AL37" s="319"/>
      <c r="AM37" s="319"/>
      <c r="AN37" s="319"/>
      <c r="AO37" s="319"/>
      <c r="AP37" s="319"/>
      <c r="AQ37" s="319"/>
      <c r="AR37" s="319"/>
      <c r="AS37" s="319"/>
      <c r="AT37" s="319"/>
      <c r="AU37" s="319"/>
      <c r="AV37" s="319"/>
      <c r="AW37" s="319"/>
      <c r="AX37" s="319"/>
      <c r="AY37" s="319"/>
      <c r="AZ37" s="319"/>
      <c r="BA37" s="319"/>
      <c r="BB37" s="319"/>
      <c r="BC37" s="319"/>
      <c r="BD37" s="319"/>
      <c r="BE37" s="319"/>
      <c r="BF37" s="319"/>
      <c r="BG37" s="319"/>
      <c r="BH37" s="319"/>
      <c r="BI37" s="319"/>
      <c r="BJ37" s="319"/>
      <c r="BK37" s="319"/>
      <c r="BL37" s="319"/>
    </row>
    <row r="38" spans="1:64" s="316" customFormat="1">
      <c r="A38" s="623" t="s">
        <v>797</v>
      </c>
      <c r="B38" s="674" t="s">
        <v>85</v>
      </c>
      <c r="C38" s="674" t="s">
        <v>85</v>
      </c>
      <c r="D38" s="674" t="s">
        <v>85</v>
      </c>
      <c r="E38" s="674" t="s">
        <v>85</v>
      </c>
      <c r="F38" s="674" t="s">
        <v>85</v>
      </c>
      <c r="G38" s="674" t="s">
        <v>85</v>
      </c>
      <c r="H38" s="674" t="s">
        <v>85</v>
      </c>
      <c r="I38" s="674"/>
      <c r="J38" s="674">
        <v>6</v>
      </c>
      <c r="K38" s="674"/>
      <c r="L38" s="312"/>
      <c r="M38" s="312"/>
      <c r="N38" s="320"/>
      <c r="O38" s="312"/>
      <c r="P38" s="312"/>
      <c r="Q38" s="312"/>
      <c r="R38" s="312"/>
      <c r="S38" s="312"/>
      <c r="T38" s="312"/>
      <c r="U38" s="319"/>
      <c r="V38" s="319"/>
      <c r="W38" s="319"/>
      <c r="X38" s="319"/>
      <c r="Y38" s="319"/>
      <c r="Z38" s="319"/>
      <c r="AA38" s="319"/>
      <c r="AB38" s="319"/>
      <c r="AC38" s="319"/>
      <c r="AD38" s="319"/>
      <c r="AE38" s="319"/>
      <c r="AF38" s="319"/>
      <c r="AG38" s="319"/>
      <c r="AH38" s="319"/>
      <c r="AI38" s="319"/>
      <c r="AJ38" s="319"/>
      <c r="AK38" s="319"/>
      <c r="AL38" s="319"/>
      <c r="AM38" s="319"/>
      <c r="AN38" s="319"/>
      <c r="AO38" s="319"/>
      <c r="AP38" s="319"/>
      <c r="AQ38" s="319"/>
      <c r="AR38" s="319"/>
      <c r="AS38" s="319"/>
      <c r="AT38" s="319"/>
      <c r="AU38" s="319"/>
      <c r="AV38" s="319"/>
      <c r="AW38" s="319"/>
      <c r="AX38" s="319"/>
      <c r="AY38" s="319"/>
      <c r="AZ38" s="319"/>
      <c r="BA38" s="319"/>
      <c r="BB38" s="319"/>
      <c r="BC38" s="319"/>
      <c r="BD38" s="319"/>
      <c r="BE38" s="319"/>
      <c r="BF38" s="319"/>
      <c r="BG38" s="319"/>
      <c r="BH38" s="319"/>
      <c r="BI38" s="319"/>
      <c r="BJ38" s="319"/>
      <c r="BK38" s="319"/>
      <c r="BL38" s="319"/>
    </row>
    <row r="39" spans="1:64" s="316" customFormat="1">
      <c r="A39" s="623" t="s">
        <v>468</v>
      </c>
      <c r="B39" s="600">
        <v>1</v>
      </c>
      <c r="C39" s="600">
        <v>1</v>
      </c>
      <c r="D39" s="600">
        <v>1</v>
      </c>
      <c r="E39" s="600">
        <v>1</v>
      </c>
      <c r="F39" s="600">
        <v>1</v>
      </c>
      <c r="G39" s="600">
        <v>1</v>
      </c>
      <c r="H39" s="600">
        <v>1</v>
      </c>
      <c r="I39" s="600">
        <v>1</v>
      </c>
      <c r="J39" s="600">
        <v>1</v>
      </c>
      <c r="K39" s="600">
        <v>1</v>
      </c>
      <c r="L39" s="312"/>
      <c r="M39" s="312"/>
      <c r="N39" s="312"/>
      <c r="O39" s="312"/>
      <c r="P39" s="312"/>
      <c r="Q39" s="312"/>
      <c r="R39" s="312"/>
      <c r="S39" s="312"/>
      <c r="T39" s="312"/>
      <c r="U39" s="319"/>
      <c r="V39" s="319"/>
      <c r="W39" s="319"/>
      <c r="X39" s="319"/>
      <c r="Y39" s="319"/>
      <c r="Z39" s="319"/>
      <c r="AA39" s="319"/>
      <c r="AB39" s="319"/>
      <c r="AC39" s="319"/>
      <c r="AD39" s="319"/>
      <c r="AE39" s="319"/>
      <c r="AF39" s="319"/>
      <c r="AG39" s="319"/>
      <c r="AH39" s="319"/>
      <c r="AI39" s="319"/>
      <c r="AJ39" s="319"/>
      <c r="AK39" s="319"/>
      <c r="AL39" s="319"/>
      <c r="AM39" s="319"/>
      <c r="AN39" s="319"/>
      <c r="AO39" s="319"/>
      <c r="AP39" s="319"/>
      <c r="AQ39" s="319"/>
      <c r="AR39" s="319"/>
      <c r="AS39" s="319"/>
      <c r="AT39" s="319"/>
      <c r="AU39" s="319"/>
      <c r="AV39" s="319"/>
      <c r="AW39" s="319"/>
      <c r="AX39" s="319"/>
      <c r="AY39" s="319"/>
      <c r="AZ39" s="319"/>
      <c r="BA39" s="319"/>
      <c r="BB39" s="319"/>
      <c r="BC39" s="319"/>
      <c r="BD39" s="319"/>
      <c r="BE39" s="319"/>
      <c r="BF39" s="319"/>
      <c r="BG39" s="319"/>
      <c r="BH39" s="319"/>
      <c r="BI39" s="319"/>
      <c r="BJ39" s="319"/>
      <c r="BK39" s="319"/>
      <c r="BL39" s="319"/>
    </row>
    <row r="40" spans="1:64" s="321" customFormat="1" ht="24">
      <c r="A40" s="623" t="s">
        <v>469</v>
      </c>
      <c r="B40" s="600">
        <v>2</v>
      </c>
      <c r="C40" s="600">
        <v>2</v>
      </c>
      <c r="D40" s="600">
        <v>2</v>
      </c>
      <c r="E40" s="600">
        <v>2</v>
      </c>
      <c r="F40" s="600">
        <v>2</v>
      </c>
      <c r="G40" s="600">
        <v>2</v>
      </c>
      <c r="H40" s="600">
        <v>2</v>
      </c>
      <c r="I40" s="600">
        <v>2</v>
      </c>
      <c r="J40" s="600">
        <v>2</v>
      </c>
      <c r="K40" s="600">
        <v>2</v>
      </c>
      <c r="L40" s="312"/>
      <c r="M40" s="312"/>
      <c r="N40" s="312"/>
      <c r="O40" s="312"/>
      <c r="P40" s="312"/>
      <c r="Q40" s="312"/>
      <c r="R40" s="312"/>
      <c r="S40" s="312"/>
      <c r="T40" s="312"/>
      <c r="U40" s="319"/>
      <c r="V40" s="319"/>
      <c r="W40" s="319"/>
      <c r="X40" s="319"/>
      <c r="Y40" s="319"/>
      <c r="Z40" s="319"/>
      <c r="AA40" s="319"/>
      <c r="AB40" s="319"/>
      <c r="AC40" s="319"/>
      <c r="AD40" s="319"/>
      <c r="AE40" s="319"/>
      <c r="AF40" s="319"/>
      <c r="AG40" s="319"/>
      <c r="AH40" s="319"/>
      <c r="AI40" s="319"/>
      <c r="AJ40" s="319"/>
      <c r="AK40" s="319"/>
      <c r="AL40" s="319"/>
      <c r="AM40" s="319"/>
      <c r="AN40" s="319"/>
      <c r="AO40" s="319"/>
      <c r="AP40" s="319"/>
      <c r="AQ40" s="319"/>
      <c r="AR40" s="319"/>
      <c r="AS40" s="319"/>
      <c r="AT40" s="319"/>
      <c r="AU40" s="319"/>
      <c r="AV40" s="319"/>
      <c r="AW40" s="319"/>
      <c r="AX40" s="319"/>
      <c r="AY40" s="319"/>
      <c r="AZ40" s="319"/>
      <c r="BA40" s="319"/>
      <c r="BB40" s="319"/>
      <c r="BC40" s="319"/>
      <c r="BD40" s="319"/>
      <c r="BE40" s="319"/>
      <c r="BF40" s="319"/>
      <c r="BG40" s="319"/>
      <c r="BH40" s="319"/>
      <c r="BI40" s="319"/>
      <c r="BJ40" s="319"/>
      <c r="BK40" s="319"/>
      <c r="BL40" s="319"/>
    </row>
    <row r="41" spans="1:64" s="322" customFormat="1">
      <c r="A41" s="623" t="s">
        <v>470</v>
      </c>
      <c r="B41" s="600">
        <v>1</v>
      </c>
      <c r="C41" s="600">
        <v>1</v>
      </c>
      <c r="D41" s="600">
        <v>1</v>
      </c>
      <c r="E41" s="600">
        <v>1</v>
      </c>
      <c r="F41" s="600">
        <v>1</v>
      </c>
      <c r="G41" s="600">
        <v>1</v>
      </c>
      <c r="H41" s="600">
        <v>1</v>
      </c>
      <c r="I41" s="600">
        <v>1</v>
      </c>
      <c r="J41" s="600">
        <v>1</v>
      </c>
      <c r="K41" s="600">
        <v>1</v>
      </c>
      <c r="L41" s="312"/>
      <c r="M41" s="312"/>
      <c r="N41" s="312"/>
      <c r="O41" s="312"/>
      <c r="P41" s="312"/>
      <c r="Q41" s="312"/>
      <c r="R41" s="312"/>
      <c r="S41" s="312"/>
      <c r="T41" s="312"/>
      <c r="U41" s="319"/>
      <c r="V41" s="319"/>
      <c r="W41" s="319"/>
      <c r="X41" s="319"/>
      <c r="Y41" s="319"/>
      <c r="Z41" s="319"/>
      <c r="AA41" s="319"/>
      <c r="AB41" s="319"/>
      <c r="AC41" s="319"/>
      <c r="AD41" s="319"/>
      <c r="AE41" s="319"/>
      <c r="AF41" s="319"/>
      <c r="AG41" s="319"/>
      <c r="AH41" s="319"/>
      <c r="AI41" s="319"/>
      <c r="AJ41" s="319"/>
      <c r="AK41" s="319"/>
      <c r="AL41" s="319"/>
      <c r="AM41" s="319"/>
      <c r="AN41" s="319"/>
      <c r="AO41" s="319"/>
      <c r="AP41" s="319"/>
      <c r="AQ41" s="319"/>
      <c r="AR41" s="319"/>
      <c r="AS41" s="319"/>
      <c r="AT41" s="319"/>
      <c r="AU41" s="319"/>
      <c r="AV41" s="319"/>
      <c r="AW41" s="319"/>
      <c r="AX41" s="319"/>
      <c r="AY41" s="319"/>
      <c r="AZ41" s="319"/>
      <c r="BA41" s="319"/>
      <c r="BB41" s="319"/>
      <c r="BC41" s="319"/>
      <c r="BD41" s="319"/>
      <c r="BE41" s="319"/>
      <c r="BF41" s="319"/>
      <c r="BG41" s="319"/>
      <c r="BH41" s="319"/>
      <c r="BI41" s="319"/>
      <c r="BJ41" s="319"/>
      <c r="BK41" s="319"/>
      <c r="BL41" s="319"/>
    </row>
    <row r="42" spans="1:64" s="322" customFormat="1">
      <c r="A42" s="623" t="s">
        <v>471</v>
      </c>
      <c r="B42" s="600">
        <v>2</v>
      </c>
      <c r="C42" s="600">
        <v>2</v>
      </c>
      <c r="D42" s="600">
        <v>2</v>
      </c>
      <c r="E42" s="600">
        <v>2</v>
      </c>
      <c r="F42" s="600">
        <v>2</v>
      </c>
      <c r="G42" s="600">
        <v>2</v>
      </c>
      <c r="H42" s="600">
        <v>2</v>
      </c>
      <c r="I42" s="600">
        <v>2</v>
      </c>
      <c r="J42" s="600">
        <v>2</v>
      </c>
      <c r="K42" s="600">
        <v>2</v>
      </c>
      <c r="L42" s="316"/>
      <c r="M42" s="316"/>
      <c r="U42" s="319"/>
      <c r="V42" s="319"/>
      <c r="W42" s="319"/>
      <c r="X42" s="319"/>
      <c r="Y42" s="319"/>
      <c r="Z42" s="319"/>
      <c r="AA42" s="319"/>
      <c r="AB42" s="319"/>
      <c r="AC42" s="319"/>
      <c r="AD42" s="319"/>
      <c r="AE42" s="319"/>
      <c r="AF42" s="319"/>
      <c r="AG42" s="319"/>
      <c r="AH42" s="319"/>
      <c r="AI42" s="319"/>
      <c r="AJ42" s="319"/>
      <c r="AK42" s="319"/>
      <c r="AL42" s="319"/>
      <c r="AM42" s="319"/>
      <c r="AN42" s="319"/>
      <c r="AO42" s="319"/>
      <c r="AP42" s="319"/>
      <c r="AQ42" s="319"/>
      <c r="AR42" s="319"/>
      <c r="AS42" s="319"/>
      <c r="AT42" s="319"/>
      <c r="AU42" s="319"/>
      <c r="AV42" s="319"/>
      <c r="AW42" s="319"/>
      <c r="AX42" s="319"/>
      <c r="AY42" s="319"/>
      <c r="AZ42" s="319"/>
      <c r="BA42" s="319"/>
      <c r="BB42" s="319"/>
      <c r="BC42" s="319"/>
      <c r="BD42" s="319"/>
      <c r="BE42" s="319"/>
      <c r="BF42" s="319"/>
      <c r="BG42" s="319"/>
      <c r="BH42" s="319"/>
      <c r="BI42" s="319"/>
      <c r="BJ42" s="319"/>
      <c r="BK42" s="319"/>
      <c r="BL42" s="319"/>
    </row>
    <row r="43" spans="1:64">
      <c r="A43" s="1366" t="s">
        <v>240</v>
      </c>
      <c r="B43" s="1366"/>
      <c r="C43" s="1366"/>
      <c r="D43" s="1366"/>
      <c r="E43" s="1366"/>
      <c r="F43" s="1366"/>
      <c r="G43" s="323"/>
      <c r="H43" s="324"/>
      <c r="I43" s="324"/>
      <c r="J43" s="324"/>
      <c r="K43" s="324"/>
      <c r="L43" s="324"/>
      <c r="M43" s="316"/>
      <c r="U43" s="319"/>
      <c r="V43" s="319"/>
      <c r="W43" s="319"/>
      <c r="X43" s="319"/>
      <c r="Y43" s="319"/>
      <c r="Z43" s="319"/>
      <c r="AA43" s="319"/>
      <c r="AB43" s="319"/>
      <c r="AC43" s="319"/>
      <c r="AD43" s="319"/>
      <c r="AE43" s="319"/>
      <c r="AF43" s="319"/>
      <c r="AG43" s="319"/>
      <c r="AH43" s="319"/>
      <c r="AI43" s="319"/>
      <c r="AJ43" s="319"/>
      <c r="AK43" s="319"/>
      <c r="AL43" s="319"/>
      <c r="AM43" s="319"/>
      <c r="AN43" s="319"/>
      <c r="AO43" s="319"/>
      <c r="AP43" s="319"/>
      <c r="AQ43" s="319"/>
      <c r="AR43" s="319"/>
      <c r="AS43" s="319"/>
      <c r="AT43" s="319"/>
      <c r="AU43" s="319"/>
      <c r="AV43" s="319"/>
      <c r="AW43" s="319"/>
      <c r="AX43" s="319"/>
      <c r="AY43" s="319"/>
      <c r="AZ43" s="319"/>
      <c r="BA43" s="319"/>
      <c r="BB43" s="319"/>
      <c r="BC43" s="319"/>
      <c r="BD43" s="319"/>
      <c r="BE43" s="319"/>
      <c r="BF43" s="319"/>
      <c r="BG43" s="319"/>
      <c r="BH43" s="319"/>
      <c r="BI43" s="319"/>
      <c r="BJ43" s="319"/>
      <c r="BK43" s="319"/>
      <c r="BL43" s="319"/>
    </row>
    <row r="44" spans="1:64">
      <c r="A44" s="1367" t="s">
        <v>1000</v>
      </c>
      <c r="B44" s="1367"/>
      <c r="C44" s="1367"/>
      <c r="D44" s="1367"/>
      <c r="E44" s="1367"/>
      <c r="F44" s="1367"/>
      <c r="G44" s="1367"/>
      <c r="H44" s="1367"/>
      <c r="I44" s="1367"/>
      <c r="J44" s="1367"/>
      <c r="K44" s="325"/>
      <c r="L44" s="325"/>
      <c r="M44" s="326"/>
      <c r="U44" s="319"/>
      <c r="V44" s="319"/>
      <c r="W44" s="319"/>
      <c r="X44" s="319"/>
      <c r="Y44" s="319"/>
      <c r="Z44" s="319"/>
      <c r="AA44" s="319"/>
      <c r="AB44" s="319"/>
      <c r="AC44" s="319"/>
      <c r="AD44" s="319"/>
      <c r="AE44" s="319"/>
      <c r="AF44" s="319"/>
      <c r="AG44" s="319"/>
      <c r="AH44" s="319"/>
      <c r="AI44" s="319"/>
      <c r="AJ44" s="319"/>
      <c r="AK44" s="319"/>
      <c r="AL44" s="319"/>
      <c r="AM44" s="319"/>
      <c r="AN44" s="319"/>
      <c r="AO44" s="319"/>
      <c r="AP44" s="319"/>
      <c r="AQ44" s="319"/>
      <c r="AR44" s="319"/>
      <c r="AS44" s="319"/>
      <c r="AT44" s="319"/>
      <c r="AU44" s="319"/>
      <c r="AV44" s="319"/>
      <c r="AW44" s="319"/>
      <c r="AX44" s="319"/>
      <c r="AY44" s="319"/>
      <c r="AZ44" s="319"/>
      <c r="BA44" s="319"/>
      <c r="BB44" s="319"/>
      <c r="BC44" s="319"/>
      <c r="BD44" s="319"/>
      <c r="BE44" s="319"/>
      <c r="BF44" s="319"/>
      <c r="BG44" s="319"/>
      <c r="BH44" s="319"/>
      <c r="BI44" s="319"/>
      <c r="BJ44" s="319"/>
      <c r="BK44" s="319"/>
      <c r="BL44" s="319"/>
    </row>
    <row r="45" spans="1:64" s="319" customFormat="1">
      <c r="A45" s="1367" t="s">
        <v>1001</v>
      </c>
      <c r="B45" s="1367"/>
      <c r="C45" s="1367"/>
      <c r="D45" s="1367"/>
      <c r="E45" s="1367"/>
      <c r="F45" s="1367"/>
      <c r="G45" s="1367"/>
      <c r="H45" s="1367"/>
      <c r="I45" s="1367"/>
      <c r="J45" s="1367"/>
      <c r="K45" s="325"/>
      <c r="L45" s="325"/>
      <c r="M45" s="326"/>
      <c r="N45" s="327"/>
    </row>
    <row r="46" spans="1:64">
      <c r="A46" s="1368" t="s">
        <v>1002</v>
      </c>
      <c r="B46" s="1368"/>
      <c r="C46" s="1368"/>
      <c r="D46" s="1368"/>
      <c r="E46" s="1368"/>
      <c r="F46" s="1368"/>
      <c r="G46" s="1368"/>
      <c r="H46" s="1368"/>
      <c r="I46" s="1368"/>
      <c r="J46" s="1368"/>
      <c r="K46" s="328"/>
      <c r="L46" s="328"/>
      <c r="M46" s="329"/>
    </row>
    <row r="47" spans="1:64" s="332" customFormat="1" ht="15">
      <c r="A47" s="1369" t="s">
        <v>1003</v>
      </c>
      <c r="B47" s="1369"/>
      <c r="C47" s="1369"/>
      <c r="D47" s="1369"/>
      <c r="E47" s="1369"/>
      <c r="F47" s="1369"/>
      <c r="G47" s="1369"/>
      <c r="H47" s="1369"/>
      <c r="I47" s="1369"/>
      <c r="J47" s="1369"/>
      <c r="K47" s="330"/>
      <c r="L47" s="330"/>
      <c r="M47" s="331"/>
    </row>
    <row r="48" spans="1:64">
      <c r="A48" s="1369" t="s">
        <v>1004</v>
      </c>
      <c r="B48" s="1369"/>
      <c r="C48" s="1369"/>
      <c r="D48" s="1369"/>
      <c r="E48" s="1369"/>
      <c r="F48" s="1369"/>
      <c r="G48" s="1369"/>
      <c r="H48" s="1369"/>
      <c r="I48" s="1369"/>
      <c r="J48" s="1369"/>
      <c r="K48" s="333"/>
      <c r="L48" s="334"/>
    </row>
    <row r="49" spans="1:7">
      <c r="A49" s="1365" t="s">
        <v>1005</v>
      </c>
      <c r="B49" s="1365"/>
      <c r="C49" s="1365"/>
      <c r="D49" s="1365"/>
      <c r="E49" s="1365"/>
      <c r="F49" s="1365"/>
      <c r="G49" s="1365"/>
    </row>
    <row r="50" spans="1:7">
      <c r="A50" s="1365" t="s">
        <v>22</v>
      </c>
      <c r="B50" s="1365"/>
      <c r="C50" s="1365"/>
      <c r="D50" s="1365"/>
      <c r="E50" s="1365"/>
      <c r="F50" s="1365"/>
      <c r="G50" s="1365"/>
    </row>
  </sheetData>
  <mergeCells count="8">
    <mergeCell ref="A49:G49"/>
    <mergeCell ref="A50:G50"/>
    <mergeCell ref="A43:F43"/>
    <mergeCell ref="A44:J44"/>
    <mergeCell ref="A45:J45"/>
    <mergeCell ref="A46:J46"/>
    <mergeCell ref="A47:J47"/>
    <mergeCell ref="A48:J48"/>
  </mergeCells>
  <pageMargins left="1.17" right="0.45" top="0.23" bottom="0.25" header="0.17" footer="0"/>
  <pageSetup scale="80" orientation="landscape"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2"/>
  <dimension ref="A1:BO76"/>
  <sheetViews>
    <sheetView view="pageBreakPreview" zoomScale="60" zoomScaleNormal="100" workbookViewId="0">
      <selection sqref="A1:XFD1048576"/>
    </sheetView>
  </sheetViews>
  <sheetFormatPr defaultRowHeight="12.75"/>
  <cols>
    <col min="1" max="1" width="12.5703125" style="348" customWidth="1"/>
    <col min="2" max="2" width="7.42578125" style="312" customWidth="1"/>
    <col min="3" max="3" width="8.7109375" style="312" customWidth="1"/>
    <col min="4" max="4" width="9.28515625" style="312" customWidth="1"/>
    <col min="5" max="5" width="7.85546875" style="312" customWidth="1"/>
    <col min="6" max="6" width="9" style="312" customWidth="1"/>
    <col min="7" max="7" width="9.28515625" style="312" customWidth="1"/>
    <col min="8" max="8" width="7.7109375" style="312" customWidth="1"/>
    <col min="9" max="9" width="9.28515625" style="312" customWidth="1"/>
    <col min="10" max="10" width="9" style="312" customWidth="1"/>
    <col min="11" max="11" width="9.28515625" style="312" customWidth="1"/>
    <col min="12" max="12" width="9.42578125" style="312" customWidth="1"/>
    <col min="13" max="13" width="11" style="312" customWidth="1"/>
    <col min="14" max="14" width="9.7109375" style="312" customWidth="1"/>
    <col min="15" max="28" width="11.140625" style="312" customWidth="1"/>
    <col min="29" max="29" width="11.28515625" style="312" customWidth="1"/>
    <col min="30" max="30" width="11.140625" style="312" customWidth="1"/>
    <col min="31" max="31" width="13.5703125" style="312" customWidth="1"/>
    <col min="32" max="220" width="9.140625" style="312"/>
    <col min="221" max="221" width="17.42578125" style="312" customWidth="1"/>
    <col min="222" max="222" width="7.5703125" style="312" bestFit="1" customWidth="1"/>
    <col min="223" max="223" width="8.42578125" style="312" customWidth="1"/>
    <col min="224" max="224" width="11.42578125" style="312" bestFit="1" customWidth="1"/>
    <col min="225" max="225" width="7.140625" style="312" customWidth="1"/>
    <col min="226" max="226" width="7" style="312" customWidth="1"/>
    <col min="227" max="227" width="9.28515625" style="312" customWidth="1"/>
    <col min="228" max="228" width="6.7109375" style="312" bestFit="1" customWidth="1"/>
    <col min="229" max="229" width="7.85546875" style="312" customWidth="1"/>
    <col min="230" max="230" width="13.28515625" style="312" customWidth="1"/>
    <col min="231" max="231" width="7.5703125" style="312" bestFit="1" customWidth="1"/>
    <col min="232" max="232" width="7.85546875" style="312" customWidth="1"/>
    <col min="233" max="233" width="11.42578125" style="312" customWidth="1"/>
    <col min="234" max="234" width="6.28515625" style="312" customWidth="1"/>
    <col min="235" max="236" width="8.85546875" style="312" customWidth="1"/>
    <col min="237" max="244" width="9.140625" style="312"/>
    <col min="245" max="245" width="16.28515625" style="312" customWidth="1"/>
    <col min="246" max="476" width="9.140625" style="312"/>
    <col min="477" max="477" width="17.42578125" style="312" customWidth="1"/>
    <col min="478" max="478" width="7.5703125" style="312" bestFit="1" customWidth="1"/>
    <col min="479" max="479" width="8.42578125" style="312" customWidth="1"/>
    <col min="480" max="480" width="11.42578125" style="312" bestFit="1" customWidth="1"/>
    <col min="481" max="481" width="7.140625" style="312" customWidth="1"/>
    <col min="482" max="482" width="7" style="312" customWidth="1"/>
    <col min="483" max="483" width="9.28515625" style="312" customWidth="1"/>
    <col min="484" max="484" width="6.7109375" style="312" bestFit="1" customWidth="1"/>
    <col min="485" max="485" width="7.85546875" style="312" customWidth="1"/>
    <col min="486" max="486" width="13.28515625" style="312" customWidth="1"/>
    <col min="487" max="487" width="7.5703125" style="312" bestFit="1" customWidth="1"/>
    <col min="488" max="488" width="7.85546875" style="312" customWidth="1"/>
    <col min="489" max="489" width="11.42578125" style="312" customWidth="1"/>
    <col min="490" max="490" width="6.28515625" style="312" customWidth="1"/>
    <col min="491" max="492" width="8.85546875" style="312" customWidth="1"/>
    <col min="493" max="500" width="9.140625" style="312"/>
    <col min="501" max="501" width="16.28515625" style="312" customWidth="1"/>
    <col min="502" max="732" width="9.140625" style="312"/>
    <col min="733" max="733" width="17.42578125" style="312" customWidth="1"/>
    <col min="734" max="734" width="7.5703125" style="312" bestFit="1" customWidth="1"/>
    <col min="735" max="735" width="8.42578125" style="312" customWidth="1"/>
    <col min="736" max="736" width="11.42578125" style="312" bestFit="1" customWidth="1"/>
    <col min="737" max="737" width="7.140625" style="312" customWidth="1"/>
    <col min="738" max="738" width="7" style="312" customWidth="1"/>
    <col min="739" max="739" width="9.28515625" style="312" customWidth="1"/>
    <col min="740" max="740" width="6.7109375" style="312" bestFit="1" customWidth="1"/>
    <col min="741" max="741" width="7.85546875" style="312" customWidth="1"/>
    <col min="742" max="742" width="13.28515625" style="312" customWidth="1"/>
    <col min="743" max="743" width="7.5703125" style="312" bestFit="1" customWidth="1"/>
    <col min="744" max="744" width="7.85546875" style="312" customWidth="1"/>
    <col min="745" max="745" width="11.42578125" style="312" customWidth="1"/>
    <col min="746" max="746" width="6.28515625" style="312" customWidth="1"/>
    <col min="747" max="748" width="8.85546875" style="312" customWidth="1"/>
    <col min="749" max="756" width="9.140625" style="312"/>
    <col min="757" max="757" width="16.28515625" style="312" customWidth="1"/>
    <col min="758" max="988" width="9.140625" style="312"/>
    <col min="989" max="989" width="17.42578125" style="312" customWidth="1"/>
    <col min="990" max="990" width="7.5703125" style="312" bestFit="1" customWidth="1"/>
    <col min="991" max="991" width="8.42578125" style="312" customWidth="1"/>
    <col min="992" max="992" width="11.42578125" style="312" bestFit="1" customWidth="1"/>
    <col min="993" max="993" width="7.140625" style="312" customWidth="1"/>
    <col min="994" max="994" width="7" style="312" customWidth="1"/>
    <col min="995" max="995" width="9.28515625" style="312" customWidth="1"/>
    <col min="996" max="996" width="6.7109375" style="312" bestFit="1" customWidth="1"/>
    <col min="997" max="997" width="7.85546875" style="312" customWidth="1"/>
    <col min="998" max="998" width="13.28515625" style="312" customWidth="1"/>
    <col min="999" max="999" width="7.5703125" style="312" bestFit="1" customWidth="1"/>
    <col min="1000" max="1000" width="7.85546875" style="312" customWidth="1"/>
    <col min="1001" max="1001" width="11.42578125" style="312" customWidth="1"/>
    <col min="1002" max="1002" width="6.28515625" style="312" customWidth="1"/>
    <col min="1003" max="1004" width="8.85546875" style="312" customWidth="1"/>
    <col min="1005" max="1012" width="9.140625" style="312"/>
    <col min="1013" max="1013" width="16.28515625" style="312" customWidth="1"/>
    <col min="1014" max="1244" width="9.140625" style="312"/>
    <col min="1245" max="1245" width="17.42578125" style="312" customWidth="1"/>
    <col min="1246" max="1246" width="7.5703125" style="312" bestFit="1" customWidth="1"/>
    <col min="1247" max="1247" width="8.42578125" style="312" customWidth="1"/>
    <col min="1248" max="1248" width="11.42578125" style="312" bestFit="1" customWidth="1"/>
    <col min="1249" max="1249" width="7.140625" style="312" customWidth="1"/>
    <col min="1250" max="1250" width="7" style="312" customWidth="1"/>
    <col min="1251" max="1251" width="9.28515625" style="312" customWidth="1"/>
    <col min="1252" max="1252" width="6.7109375" style="312" bestFit="1" customWidth="1"/>
    <col min="1253" max="1253" width="7.85546875" style="312" customWidth="1"/>
    <col min="1254" max="1254" width="13.28515625" style="312" customWidth="1"/>
    <col min="1255" max="1255" width="7.5703125" style="312" bestFit="1" customWidth="1"/>
    <col min="1256" max="1256" width="7.85546875" style="312" customWidth="1"/>
    <col min="1257" max="1257" width="11.42578125" style="312" customWidth="1"/>
    <col min="1258" max="1258" width="6.28515625" style="312" customWidth="1"/>
    <col min="1259" max="1260" width="8.85546875" style="312" customWidth="1"/>
    <col min="1261" max="1268" width="9.140625" style="312"/>
    <col min="1269" max="1269" width="16.28515625" style="312" customWidth="1"/>
    <col min="1270" max="1500" width="9.140625" style="312"/>
    <col min="1501" max="1501" width="17.42578125" style="312" customWidth="1"/>
    <col min="1502" max="1502" width="7.5703125" style="312" bestFit="1" customWidth="1"/>
    <col min="1503" max="1503" width="8.42578125" style="312" customWidth="1"/>
    <col min="1504" max="1504" width="11.42578125" style="312" bestFit="1" customWidth="1"/>
    <col min="1505" max="1505" width="7.140625" style="312" customWidth="1"/>
    <col min="1506" max="1506" width="7" style="312" customWidth="1"/>
    <col min="1507" max="1507" width="9.28515625" style="312" customWidth="1"/>
    <col min="1508" max="1508" width="6.7109375" style="312" bestFit="1" customWidth="1"/>
    <col min="1509" max="1509" width="7.85546875" style="312" customWidth="1"/>
    <col min="1510" max="1510" width="13.28515625" style="312" customWidth="1"/>
    <col min="1511" max="1511" width="7.5703125" style="312" bestFit="1" customWidth="1"/>
    <col min="1512" max="1512" width="7.85546875" style="312" customWidth="1"/>
    <col min="1513" max="1513" width="11.42578125" style="312" customWidth="1"/>
    <col min="1514" max="1514" width="6.28515625" style="312" customWidth="1"/>
    <col min="1515" max="1516" width="8.85546875" style="312" customWidth="1"/>
    <col min="1517" max="1524" width="9.140625" style="312"/>
    <col min="1525" max="1525" width="16.28515625" style="312" customWidth="1"/>
    <col min="1526" max="1756" width="9.140625" style="312"/>
    <col min="1757" max="1757" width="17.42578125" style="312" customWidth="1"/>
    <col min="1758" max="1758" width="7.5703125" style="312" bestFit="1" customWidth="1"/>
    <col min="1759" max="1759" width="8.42578125" style="312" customWidth="1"/>
    <col min="1760" max="1760" width="11.42578125" style="312" bestFit="1" customWidth="1"/>
    <col min="1761" max="1761" width="7.140625" style="312" customWidth="1"/>
    <col min="1762" max="1762" width="7" style="312" customWidth="1"/>
    <col min="1763" max="1763" width="9.28515625" style="312" customWidth="1"/>
    <col min="1764" max="1764" width="6.7109375" style="312" bestFit="1" customWidth="1"/>
    <col min="1765" max="1765" width="7.85546875" style="312" customWidth="1"/>
    <col min="1766" max="1766" width="13.28515625" style="312" customWidth="1"/>
    <col min="1767" max="1767" width="7.5703125" style="312" bestFit="1" customWidth="1"/>
    <col min="1768" max="1768" width="7.85546875" style="312" customWidth="1"/>
    <col min="1769" max="1769" width="11.42578125" style="312" customWidth="1"/>
    <col min="1770" max="1770" width="6.28515625" style="312" customWidth="1"/>
    <col min="1771" max="1772" width="8.85546875" style="312" customWidth="1"/>
    <col min="1773" max="1780" width="9.140625" style="312"/>
    <col min="1781" max="1781" width="16.28515625" style="312" customWidth="1"/>
    <col min="1782" max="2012" width="9.140625" style="312"/>
    <col min="2013" max="2013" width="17.42578125" style="312" customWidth="1"/>
    <col min="2014" max="2014" width="7.5703125" style="312" bestFit="1" customWidth="1"/>
    <col min="2015" max="2015" width="8.42578125" style="312" customWidth="1"/>
    <col min="2016" max="2016" width="11.42578125" style="312" bestFit="1" customWidth="1"/>
    <col min="2017" max="2017" width="7.140625" style="312" customWidth="1"/>
    <col min="2018" max="2018" width="7" style="312" customWidth="1"/>
    <col min="2019" max="2019" width="9.28515625" style="312" customWidth="1"/>
    <col min="2020" max="2020" width="6.7109375" style="312" bestFit="1" customWidth="1"/>
    <col min="2021" max="2021" width="7.85546875" style="312" customWidth="1"/>
    <col min="2022" max="2022" width="13.28515625" style="312" customWidth="1"/>
    <col min="2023" max="2023" width="7.5703125" style="312" bestFit="1" customWidth="1"/>
    <col min="2024" max="2024" width="7.85546875" style="312" customWidth="1"/>
    <col min="2025" max="2025" width="11.42578125" style="312" customWidth="1"/>
    <col min="2026" max="2026" width="6.28515625" style="312" customWidth="1"/>
    <col min="2027" max="2028" width="8.85546875" style="312" customWidth="1"/>
    <col min="2029" max="2036" width="9.140625" style="312"/>
    <col min="2037" max="2037" width="16.28515625" style="312" customWidth="1"/>
    <col min="2038" max="2268" width="9.140625" style="312"/>
    <col min="2269" max="2269" width="17.42578125" style="312" customWidth="1"/>
    <col min="2270" max="2270" width="7.5703125" style="312" bestFit="1" customWidth="1"/>
    <col min="2271" max="2271" width="8.42578125" style="312" customWidth="1"/>
    <col min="2272" max="2272" width="11.42578125" style="312" bestFit="1" customWidth="1"/>
    <col min="2273" max="2273" width="7.140625" style="312" customWidth="1"/>
    <col min="2274" max="2274" width="7" style="312" customWidth="1"/>
    <col min="2275" max="2275" width="9.28515625" style="312" customWidth="1"/>
    <col min="2276" max="2276" width="6.7109375" style="312" bestFit="1" customWidth="1"/>
    <col min="2277" max="2277" width="7.85546875" style="312" customWidth="1"/>
    <col min="2278" max="2278" width="13.28515625" style="312" customWidth="1"/>
    <col min="2279" max="2279" width="7.5703125" style="312" bestFit="1" customWidth="1"/>
    <col min="2280" max="2280" width="7.85546875" style="312" customWidth="1"/>
    <col min="2281" max="2281" width="11.42578125" style="312" customWidth="1"/>
    <col min="2282" max="2282" width="6.28515625" style="312" customWidth="1"/>
    <col min="2283" max="2284" width="8.85546875" style="312" customWidth="1"/>
    <col min="2285" max="2292" width="9.140625" style="312"/>
    <col min="2293" max="2293" width="16.28515625" style="312" customWidth="1"/>
    <col min="2294" max="2524" width="9.140625" style="312"/>
    <col min="2525" max="2525" width="17.42578125" style="312" customWidth="1"/>
    <col min="2526" max="2526" width="7.5703125" style="312" bestFit="1" customWidth="1"/>
    <col min="2527" max="2527" width="8.42578125" style="312" customWidth="1"/>
    <col min="2528" max="2528" width="11.42578125" style="312" bestFit="1" customWidth="1"/>
    <col min="2529" max="2529" width="7.140625" style="312" customWidth="1"/>
    <col min="2530" max="2530" width="7" style="312" customWidth="1"/>
    <col min="2531" max="2531" width="9.28515625" style="312" customWidth="1"/>
    <col min="2532" max="2532" width="6.7109375" style="312" bestFit="1" customWidth="1"/>
    <col min="2533" max="2533" width="7.85546875" style="312" customWidth="1"/>
    <col min="2534" max="2534" width="13.28515625" style="312" customWidth="1"/>
    <col min="2535" max="2535" width="7.5703125" style="312" bestFit="1" customWidth="1"/>
    <col min="2536" max="2536" width="7.85546875" style="312" customWidth="1"/>
    <col min="2537" max="2537" width="11.42578125" style="312" customWidth="1"/>
    <col min="2538" max="2538" width="6.28515625" style="312" customWidth="1"/>
    <col min="2539" max="2540" width="8.85546875" style="312" customWidth="1"/>
    <col min="2541" max="2548" width="9.140625" style="312"/>
    <col min="2549" max="2549" width="16.28515625" style="312" customWidth="1"/>
    <col min="2550" max="2780" width="9.140625" style="312"/>
    <col min="2781" max="2781" width="17.42578125" style="312" customWidth="1"/>
    <col min="2782" max="2782" width="7.5703125" style="312" bestFit="1" customWidth="1"/>
    <col min="2783" max="2783" width="8.42578125" style="312" customWidth="1"/>
    <col min="2784" max="2784" width="11.42578125" style="312" bestFit="1" customWidth="1"/>
    <col min="2785" max="2785" width="7.140625" style="312" customWidth="1"/>
    <col min="2786" max="2786" width="7" style="312" customWidth="1"/>
    <col min="2787" max="2787" width="9.28515625" style="312" customWidth="1"/>
    <col min="2788" max="2788" width="6.7109375" style="312" bestFit="1" customWidth="1"/>
    <col min="2789" max="2789" width="7.85546875" style="312" customWidth="1"/>
    <col min="2790" max="2790" width="13.28515625" style="312" customWidth="1"/>
    <col min="2791" max="2791" width="7.5703125" style="312" bestFit="1" customWidth="1"/>
    <col min="2792" max="2792" width="7.85546875" style="312" customWidth="1"/>
    <col min="2793" max="2793" width="11.42578125" style="312" customWidth="1"/>
    <col min="2794" max="2794" width="6.28515625" style="312" customWidth="1"/>
    <col min="2795" max="2796" width="8.85546875" style="312" customWidth="1"/>
    <col min="2797" max="2804" width="9.140625" style="312"/>
    <col min="2805" max="2805" width="16.28515625" style="312" customWidth="1"/>
    <col min="2806" max="3036" width="9.140625" style="312"/>
    <col min="3037" max="3037" width="17.42578125" style="312" customWidth="1"/>
    <col min="3038" max="3038" width="7.5703125" style="312" bestFit="1" customWidth="1"/>
    <col min="3039" max="3039" width="8.42578125" style="312" customWidth="1"/>
    <col min="3040" max="3040" width="11.42578125" style="312" bestFit="1" customWidth="1"/>
    <col min="3041" max="3041" width="7.140625" style="312" customWidth="1"/>
    <col min="3042" max="3042" width="7" style="312" customWidth="1"/>
    <col min="3043" max="3043" width="9.28515625" style="312" customWidth="1"/>
    <col min="3044" max="3044" width="6.7109375" style="312" bestFit="1" customWidth="1"/>
    <col min="3045" max="3045" width="7.85546875" style="312" customWidth="1"/>
    <col min="3046" max="3046" width="13.28515625" style="312" customWidth="1"/>
    <col min="3047" max="3047" width="7.5703125" style="312" bestFit="1" customWidth="1"/>
    <col min="3048" max="3048" width="7.85546875" style="312" customWidth="1"/>
    <col min="3049" max="3049" width="11.42578125" style="312" customWidth="1"/>
    <col min="3050" max="3050" width="6.28515625" style="312" customWidth="1"/>
    <col min="3051" max="3052" width="8.85546875" style="312" customWidth="1"/>
    <col min="3053" max="3060" width="9.140625" style="312"/>
    <col min="3061" max="3061" width="16.28515625" style="312" customWidth="1"/>
    <col min="3062" max="3292" width="9.140625" style="312"/>
    <col min="3293" max="3293" width="17.42578125" style="312" customWidth="1"/>
    <col min="3294" max="3294" width="7.5703125" style="312" bestFit="1" customWidth="1"/>
    <col min="3295" max="3295" width="8.42578125" style="312" customWidth="1"/>
    <col min="3296" max="3296" width="11.42578125" style="312" bestFit="1" customWidth="1"/>
    <col min="3297" max="3297" width="7.140625" style="312" customWidth="1"/>
    <col min="3298" max="3298" width="7" style="312" customWidth="1"/>
    <col min="3299" max="3299" width="9.28515625" style="312" customWidth="1"/>
    <col min="3300" max="3300" width="6.7109375" style="312" bestFit="1" customWidth="1"/>
    <col min="3301" max="3301" width="7.85546875" style="312" customWidth="1"/>
    <col min="3302" max="3302" width="13.28515625" style="312" customWidth="1"/>
    <col min="3303" max="3303" width="7.5703125" style="312" bestFit="1" customWidth="1"/>
    <col min="3304" max="3304" width="7.85546875" style="312" customWidth="1"/>
    <col min="3305" max="3305" width="11.42578125" style="312" customWidth="1"/>
    <col min="3306" max="3306" width="6.28515625" style="312" customWidth="1"/>
    <col min="3307" max="3308" width="8.85546875" style="312" customWidth="1"/>
    <col min="3309" max="3316" width="9.140625" style="312"/>
    <col min="3317" max="3317" width="16.28515625" style="312" customWidth="1"/>
    <col min="3318" max="3548" width="9.140625" style="312"/>
    <col min="3549" max="3549" width="17.42578125" style="312" customWidth="1"/>
    <col min="3550" max="3550" width="7.5703125" style="312" bestFit="1" customWidth="1"/>
    <col min="3551" max="3551" width="8.42578125" style="312" customWidth="1"/>
    <col min="3552" max="3552" width="11.42578125" style="312" bestFit="1" customWidth="1"/>
    <col min="3553" max="3553" width="7.140625" style="312" customWidth="1"/>
    <col min="3554" max="3554" width="7" style="312" customWidth="1"/>
    <col min="3555" max="3555" width="9.28515625" style="312" customWidth="1"/>
    <col min="3556" max="3556" width="6.7109375" style="312" bestFit="1" customWidth="1"/>
    <col min="3557" max="3557" width="7.85546875" style="312" customWidth="1"/>
    <col min="3558" max="3558" width="13.28515625" style="312" customWidth="1"/>
    <col min="3559" max="3559" width="7.5703125" style="312" bestFit="1" customWidth="1"/>
    <col min="3560" max="3560" width="7.85546875" style="312" customWidth="1"/>
    <col min="3561" max="3561" width="11.42578125" style="312" customWidth="1"/>
    <col min="3562" max="3562" width="6.28515625" style="312" customWidth="1"/>
    <col min="3563" max="3564" width="8.85546875" style="312" customWidth="1"/>
    <col min="3565" max="3572" width="9.140625" style="312"/>
    <col min="3573" max="3573" width="16.28515625" style="312" customWidth="1"/>
    <col min="3574" max="3804" width="9.140625" style="312"/>
    <col min="3805" max="3805" width="17.42578125" style="312" customWidth="1"/>
    <col min="3806" max="3806" width="7.5703125" style="312" bestFit="1" customWidth="1"/>
    <col min="3807" max="3807" width="8.42578125" style="312" customWidth="1"/>
    <col min="3808" max="3808" width="11.42578125" style="312" bestFit="1" customWidth="1"/>
    <col min="3809" max="3809" width="7.140625" style="312" customWidth="1"/>
    <col min="3810" max="3810" width="7" style="312" customWidth="1"/>
    <col min="3811" max="3811" width="9.28515625" style="312" customWidth="1"/>
    <col min="3812" max="3812" width="6.7109375" style="312" bestFit="1" customWidth="1"/>
    <col min="3813" max="3813" width="7.85546875" style="312" customWidth="1"/>
    <col min="3814" max="3814" width="13.28515625" style="312" customWidth="1"/>
    <col min="3815" max="3815" width="7.5703125" style="312" bestFit="1" customWidth="1"/>
    <col min="3816" max="3816" width="7.85546875" style="312" customWidth="1"/>
    <col min="3817" max="3817" width="11.42578125" style="312" customWidth="1"/>
    <col min="3818" max="3818" width="6.28515625" style="312" customWidth="1"/>
    <col min="3819" max="3820" width="8.85546875" style="312" customWidth="1"/>
    <col min="3821" max="3828" width="9.140625" style="312"/>
    <col min="3829" max="3829" width="16.28515625" style="312" customWidth="1"/>
    <col min="3830" max="4060" width="9.140625" style="312"/>
    <col min="4061" max="4061" width="17.42578125" style="312" customWidth="1"/>
    <col min="4062" max="4062" width="7.5703125" style="312" bestFit="1" customWidth="1"/>
    <col min="4063" max="4063" width="8.42578125" style="312" customWidth="1"/>
    <col min="4064" max="4064" width="11.42578125" style="312" bestFit="1" customWidth="1"/>
    <col min="4065" max="4065" width="7.140625" style="312" customWidth="1"/>
    <col min="4066" max="4066" width="7" style="312" customWidth="1"/>
    <col min="4067" max="4067" width="9.28515625" style="312" customWidth="1"/>
    <col min="4068" max="4068" width="6.7109375" style="312" bestFit="1" customWidth="1"/>
    <col min="4069" max="4069" width="7.85546875" style="312" customWidth="1"/>
    <col min="4070" max="4070" width="13.28515625" style="312" customWidth="1"/>
    <col min="4071" max="4071" width="7.5703125" style="312" bestFit="1" customWidth="1"/>
    <col min="4072" max="4072" width="7.85546875" style="312" customWidth="1"/>
    <col min="4073" max="4073" width="11.42578125" style="312" customWidth="1"/>
    <col min="4074" max="4074" width="6.28515625" style="312" customWidth="1"/>
    <col min="4075" max="4076" width="8.85546875" style="312" customWidth="1"/>
    <col min="4077" max="4084" width="9.140625" style="312"/>
    <col min="4085" max="4085" width="16.28515625" style="312" customWidth="1"/>
    <col min="4086" max="4316" width="9.140625" style="312"/>
    <col min="4317" max="4317" width="17.42578125" style="312" customWidth="1"/>
    <col min="4318" max="4318" width="7.5703125" style="312" bestFit="1" customWidth="1"/>
    <col min="4319" max="4319" width="8.42578125" style="312" customWidth="1"/>
    <col min="4320" max="4320" width="11.42578125" style="312" bestFit="1" customWidth="1"/>
    <col min="4321" max="4321" width="7.140625" style="312" customWidth="1"/>
    <col min="4322" max="4322" width="7" style="312" customWidth="1"/>
    <col min="4323" max="4323" width="9.28515625" style="312" customWidth="1"/>
    <col min="4324" max="4324" width="6.7109375" style="312" bestFit="1" customWidth="1"/>
    <col min="4325" max="4325" width="7.85546875" style="312" customWidth="1"/>
    <col min="4326" max="4326" width="13.28515625" style="312" customWidth="1"/>
    <col min="4327" max="4327" width="7.5703125" style="312" bestFit="1" customWidth="1"/>
    <col min="4328" max="4328" width="7.85546875" style="312" customWidth="1"/>
    <col min="4329" max="4329" width="11.42578125" style="312" customWidth="1"/>
    <col min="4330" max="4330" width="6.28515625" style="312" customWidth="1"/>
    <col min="4331" max="4332" width="8.85546875" style="312" customWidth="1"/>
    <col min="4333" max="4340" width="9.140625" style="312"/>
    <col min="4341" max="4341" width="16.28515625" style="312" customWidth="1"/>
    <col min="4342" max="4572" width="9.140625" style="312"/>
    <col min="4573" max="4573" width="17.42578125" style="312" customWidth="1"/>
    <col min="4574" max="4574" width="7.5703125" style="312" bestFit="1" customWidth="1"/>
    <col min="4575" max="4575" width="8.42578125" style="312" customWidth="1"/>
    <col min="4576" max="4576" width="11.42578125" style="312" bestFit="1" customWidth="1"/>
    <col min="4577" max="4577" width="7.140625" style="312" customWidth="1"/>
    <col min="4578" max="4578" width="7" style="312" customWidth="1"/>
    <col min="4579" max="4579" width="9.28515625" style="312" customWidth="1"/>
    <col min="4580" max="4580" width="6.7109375" style="312" bestFit="1" customWidth="1"/>
    <col min="4581" max="4581" width="7.85546875" style="312" customWidth="1"/>
    <col min="4582" max="4582" width="13.28515625" style="312" customWidth="1"/>
    <col min="4583" max="4583" width="7.5703125" style="312" bestFit="1" customWidth="1"/>
    <col min="4584" max="4584" width="7.85546875" style="312" customWidth="1"/>
    <col min="4585" max="4585" width="11.42578125" style="312" customWidth="1"/>
    <col min="4586" max="4586" width="6.28515625" style="312" customWidth="1"/>
    <col min="4587" max="4588" width="8.85546875" style="312" customWidth="1"/>
    <col min="4589" max="4596" width="9.140625" style="312"/>
    <col min="4597" max="4597" width="16.28515625" style="312" customWidth="1"/>
    <col min="4598" max="4828" width="9.140625" style="312"/>
    <col min="4829" max="4829" width="17.42578125" style="312" customWidth="1"/>
    <col min="4830" max="4830" width="7.5703125" style="312" bestFit="1" customWidth="1"/>
    <col min="4831" max="4831" width="8.42578125" style="312" customWidth="1"/>
    <col min="4832" max="4832" width="11.42578125" style="312" bestFit="1" customWidth="1"/>
    <col min="4833" max="4833" width="7.140625" style="312" customWidth="1"/>
    <col min="4834" max="4834" width="7" style="312" customWidth="1"/>
    <col min="4835" max="4835" width="9.28515625" style="312" customWidth="1"/>
    <col min="4836" max="4836" width="6.7109375" style="312" bestFit="1" customWidth="1"/>
    <col min="4837" max="4837" width="7.85546875" style="312" customWidth="1"/>
    <col min="4838" max="4838" width="13.28515625" style="312" customWidth="1"/>
    <col min="4839" max="4839" width="7.5703125" style="312" bestFit="1" customWidth="1"/>
    <col min="4840" max="4840" width="7.85546875" style="312" customWidth="1"/>
    <col min="4841" max="4841" width="11.42578125" style="312" customWidth="1"/>
    <col min="4842" max="4842" width="6.28515625" style="312" customWidth="1"/>
    <col min="4843" max="4844" width="8.85546875" style="312" customWidth="1"/>
    <col min="4845" max="4852" width="9.140625" style="312"/>
    <col min="4853" max="4853" width="16.28515625" style="312" customWidth="1"/>
    <col min="4854" max="5084" width="9.140625" style="312"/>
    <col min="5085" max="5085" width="17.42578125" style="312" customWidth="1"/>
    <col min="5086" max="5086" width="7.5703125" style="312" bestFit="1" customWidth="1"/>
    <col min="5087" max="5087" width="8.42578125" style="312" customWidth="1"/>
    <col min="5088" max="5088" width="11.42578125" style="312" bestFit="1" customWidth="1"/>
    <col min="5089" max="5089" width="7.140625" style="312" customWidth="1"/>
    <col min="5090" max="5090" width="7" style="312" customWidth="1"/>
    <col min="5091" max="5091" width="9.28515625" style="312" customWidth="1"/>
    <col min="5092" max="5092" width="6.7109375" style="312" bestFit="1" customWidth="1"/>
    <col min="5093" max="5093" width="7.85546875" style="312" customWidth="1"/>
    <col min="5094" max="5094" width="13.28515625" style="312" customWidth="1"/>
    <col min="5095" max="5095" width="7.5703125" style="312" bestFit="1" customWidth="1"/>
    <col min="5096" max="5096" width="7.85546875" style="312" customWidth="1"/>
    <col min="5097" max="5097" width="11.42578125" style="312" customWidth="1"/>
    <col min="5098" max="5098" width="6.28515625" style="312" customWidth="1"/>
    <col min="5099" max="5100" width="8.85546875" style="312" customWidth="1"/>
    <col min="5101" max="5108" width="9.140625" style="312"/>
    <col min="5109" max="5109" width="16.28515625" style="312" customWidth="1"/>
    <col min="5110" max="5340" width="9.140625" style="312"/>
    <col min="5341" max="5341" width="17.42578125" style="312" customWidth="1"/>
    <col min="5342" max="5342" width="7.5703125" style="312" bestFit="1" customWidth="1"/>
    <col min="5343" max="5343" width="8.42578125" style="312" customWidth="1"/>
    <col min="5344" max="5344" width="11.42578125" style="312" bestFit="1" customWidth="1"/>
    <col min="5345" max="5345" width="7.140625" style="312" customWidth="1"/>
    <col min="5346" max="5346" width="7" style="312" customWidth="1"/>
    <col min="5347" max="5347" width="9.28515625" style="312" customWidth="1"/>
    <col min="5348" max="5348" width="6.7109375" style="312" bestFit="1" customWidth="1"/>
    <col min="5349" max="5349" width="7.85546875" style="312" customWidth="1"/>
    <col min="5350" max="5350" width="13.28515625" style="312" customWidth="1"/>
    <col min="5351" max="5351" width="7.5703125" style="312" bestFit="1" customWidth="1"/>
    <col min="5352" max="5352" width="7.85546875" style="312" customWidth="1"/>
    <col min="5353" max="5353" width="11.42578125" style="312" customWidth="1"/>
    <col min="5354" max="5354" width="6.28515625" style="312" customWidth="1"/>
    <col min="5355" max="5356" width="8.85546875" style="312" customWidth="1"/>
    <col min="5357" max="5364" width="9.140625" style="312"/>
    <col min="5365" max="5365" width="16.28515625" style="312" customWidth="1"/>
    <col min="5366" max="5596" width="9.140625" style="312"/>
    <col min="5597" max="5597" width="17.42578125" style="312" customWidth="1"/>
    <col min="5598" max="5598" width="7.5703125" style="312" bestFit="1" customWidth="1"/>
    <col min="5599" max="5599" width="8.42578125" style="312" customWidth="1"/>
    <col min="5600" max="5600" width="11.42578125" style="312" bestFit="1" customWidth="1"/>
    <col min="5601" max="5601" width="7.140625" style="312" customWidth="1"/>
    <col min="5602" max="5602" width="7" style="312" customWidth="1"/>
    <col min="5603" max="5603" width="9.28515625" style="312" customWidth="1"/>
    <col min="5604" max="5604" width="6.7109375" style="312" bestFit="1" customWidth="1"/>
    <col min="5605" max="5605" width="7.85546875" style="312" customWidth="1"/>
    <col min="5606" max="5606" width="13.28515625" style="312" customWidth="1"/>
    <col min="5607" max="5607" width="7.5703125" style="312" bestFit="1" customWidth="1"/>
    <col min="5608" max="5608" width="7.85546875" style="312" customWidth="1"/>
    <col min="5609" max="5609" width="11.42578125" style="312" customWidth="1"/>
    <col min="5610" max="5610" width="6.28515625" style="312" customWidth="1"/>
    <col min="5611" max="5612" width="8.85546875" style="312" customWidth="1"/>
    <col min="5613" max="5620" width="9.140625" style="312"/>
    <col min="5621" max="5621" width="16.28515625" style="312" customWidth="1"/>
    <col min="5622" max="5852" width="9.140625" style="312"/>
    <col min="5853" max="5853" width="17.42578125" style="312" customWidth="1"/>
    <col min="5854" max="5854" width="7.5703125" style="312" bestFit="1" customWidth="1"/>
    <col min="5855" max="5855" width="8.42578125" style="312" customWidth="1"/>
    <col min="5856" max="5856" width="11.42578125" style="312" bestFit="1" customWidth="1"/>
    <col min="5857" max="5857" width="7.140625" style="312" customWidth="1"/>
    <col min="5858" max="5858" width="7" style="312" customWidth="1"/>
    <col min="5859" max="5859" width="9.28515625" style="312" customWidth="1"/>
    <col min="5860" max="5860" width="6.7109375" style="312" bestFit="1" customWidth="1"/>
    <col min="5861" max="5861" width="7.85546875" style="312" customWidth="1"/>
    <col min="5862" max="5862" width="13.28515625" style="312" customWidth="1"/>
    <col min="5863" max="5863" width="7.5703125" style="312" bestFit="1" customWidth="1"/>
    <col min="5864" max="5864" width="7.85546875" style="312" customWidth="1"/>
    <col min="5865" max="5865" width="11.42578125" style="312" customWidth="1"/>
    <col min="5866" max="5866" width="6.28515625" style="312" customWidth="1"/>
    <col min="5867" max="5868" width="8.85546875" style="312" customWidth="1"/>
    <col min="5869" max="5876" width="9.140625" style="312"/>
    <col min="5877" max="5877" width="16.28515625" style="312" customWidth="1"/>
    <col min="5878" max="6108" width="9.140625" style="312"/>
    <col min="6109" max="6109" width="17.42578125" style="312" customWidth="1"/>
    <col min="6110" max="6110" width="7.5703125" style="312" bestFit="1" customWidth="1"/>
    <col min="6111" max="6111" width="8.42578125" style="312" customWidth="1"/>
    <col min="6112" max="6112" width="11.42578125" style="312" bestFit="1" customWidth="1"/>
    <col min="6113" max="6113" width="7.140625" style="312" customWidth="1"/>
    <col min="6114" max="6114" width="7" style="312" customWidth="1"/>
    <col min="6115" max="6115" width="9.28515625" style="312" customWidth="1"/>
    <col min="6116" max="6116" width="6.7109375" style="312" bestFit="1" customWidth="1"/>
    <col min="6117" max="6117" width="7.85546875" style="312" customWidth="1"/>
    <col min="6118" max="6118" width="13.28515625" style="312" customWidth="1"/>
    <col min="6119" max="6119" width="7.5703125" style="312" bestFit="1" customWidth="1"/>
    <col min="6120" max="6120" width="7.85546875" style="312" customWidth="1"/>
    <col min="6121" max="6121" width="11.42578125" style="312" customWidth="1"/>
    <col min="6122" max="6122" width="6.28515625" style="312" customWidth="1"/>
    <col min="6123" max="6124" width="8.85546875" style="312" customWidth="1"/>
    <col min="6125" max="6132" width="9.140625" style="312"/>
    <col min="6133" max="6133" width="16.28515625" style="312" customWidth="1"/>
    <col min="6134" max="6364" width="9.140625" style="312"/>
    <col min="6365" max="6365" width="17.42578125" style="312" customWidth="1"/>
    <col min="6366" max="6366" width="7.5703125" style="312" bestFit="1" customWidth="1"/>
    <col min="6367" max="6367" width="8.42578125" style="312" customWidth="1"/>
    <col min="6368" max="6368" width="11.42578125" style="312" bestFit="1" customWidth="1"/>
    <col min="6369" max="6369" width="7.140625" style="312" customWidth="1"/>
    <col min="6370" max="6370" width="7" style="312" customWidth="1"/>
    <col min="6371" max="6371" width="9.28515625" style="312" customWidth="1"/>
    <col min="6372" max="6372" width="6.7109375" style="312" bestFit="1" customWidth="1"/>
    <col min="6373" max="6373" width="7.85546875" style="312" customWidth="1"/>
    <col min="6374" max="6374" width="13.28515625" style="312" customWidth="1"/>
    <col min="6375" max="6375" width="7.5703125" style="312" bestFit="1" customWidth="1"/>
    <col min="6376" max="6376" width="7.85546875" style="312" customWidth="1"/>
    <col min="6377" max="6377" width="11.42578125" style="312" customWidth="1"/>
    <col min="6378" max="6378" width="6.28515625" style="312" customWidth="1"/>
    <col min="6379" max="6380" width="8.85546875" style="312" customWidth="1"/>
    <col min="6381" max="6388" width="9.140625" style="312"/>
    <col min="6389" max="6389" width="16.28515625" style="312" customWidth="1"/>
    <col min="6390" max="6620" width="9.140625" style="312"/>
    <col min="6621" max="6621" width="17.42578125" style="312" customWidth="1"/>
    <col min="6622" max="6622" width="7.5703125" style="312" bestFit="1" customWidth="1"/>
    <col min="6623" max="6623" width="8.42578125" style="312" customWidth="1"/>
    <col min="6624" max="6624" width="11.42578125" style="312" bestFit="1" customWidth="1"/>
    <col min="6625" max="6625" width="7.140625" style="312" customWidth="1"/>
    <col min="6626" max="6626" width="7" style="312" customWidth="1"/>
    <col min="6627" max="6627" width="9.28515625" style="312" customWidth="1"/>
    <col min="6628" max="6628" width="6.7109375" style="312" bestFit="1" customWidth="1"/>
    <col min="6629" max="6629" width="7.85546875" style="312" customWidth="1"/>
    <col min="6630" max="6630" width="13.28515625" style="312" customWidth="1"/>
    <col min="6631" max="6631" width="7.5703125" style="312" bestFit="1" customWidth="1"/>
    <col min="6632" max="6632" width="7.85546875" style="312" customWidth="1"/>
    <col min="6633" max="6633" width="11.42578125" style="312" customWidth="1"/>
    <col min="6634" max="6634" width="6.28515625" style="312" customWidth="1"/>
    <col min="6635" max="6636" width="8.85546875" style="312" customWidth="1"/>
    <col min="6637" max="6644" width="9.140625" style="312"/>
    <col min="6645" max="6645" width="16.28515625" style="312" customWidth="1"/>
    <col min="6646" max="6876" width="9.140625" style="312"/>
    <col min="6877" max="6877" width="17.42578125" style="312" customWidth="1"/>
    <col min="6878" max="6878" width="7.5703125" style="312" bestFit="1" customWidth="1"/>
    <col min="6879" max="6879" width="8.42578125" style="312" customWidth="1"/>
    <col min="6880" max="6880" width="11.42578125" style="312" bestFit="1" customWidth="1"/>
    <col min="6881" max="6881" width="7.140625" style="312" customWidth="1"/>
    <col min="6882" max="6882" width="7" style="312" customWidth="1"/>
    <col min="6883" max="6883" width="9.28515625" style="312" customWidth="1"/>
    <col min="6884" max="6884" width="6.7109375" style="312" bestFit="1" customWidth="1"/>
    <col min="6885" max="6885" width="7.85546875" style="312" customWidth="1"/>
    <col min="6886" max="6886" width="13.28515625" style="312" customWidth="1"/>
    <col min="6887" max="6887" width="7.5703125" style="312" bestFit="1" customWidth="1"/>
    <col min="6888" max="6888" width="7.85546875" style="312" customWidth="1"/>
    <col min="6889" max="6889" width="11.42578125" style="312" customWidth="1"/>
    <col min="6890" max="6890" width="6.28515625" style="312" customWidth="1"/>
    <col min="6891" max="6892" width="8.85546875" style="312" customWidth="1"/>
    <col min="6893" max="6900" width="9.140625" style="312"/>
    <col min="6901" max="6901" width="16.28515625" style="312" customWidth="1"/>
    <col min="6902" max="7132" width="9.140625" style="312"/>
    <col min="7133" max="7133" width="17.42578125" style="312" customWidth="1"/>
    <col min="7134" max="7134" width="7.5703125" style="312" bestFit="1" customWidth="1"/>
    <col min="7135" max="7135" width="8.42578125" style="312" customWidth="1"/>
    <col min="7136" max="7136" width="11.42578125" style="312" bestFit="1" customWidth="1"/>
    <col min="7137" max="7137" width="7.140625" style="312" customWidth="1"/>
    <col min="7138" max="7138" width="7" style="312" customWidth="1"/>
    <col min="7139" max="7139" width="9.28515625" style="312" customWidth="1"/>
    <col min="7140" max="7140" width="6.7109375" style="312" bestFit="1" customWidth="1"/>
    <col min="7141" max="7141" width="7.85546875" style="312" customWidth="1"/>
    <col min="7142" max="7142" width="13.28515625" style="312" customWidth="1"/>
    <col min="7143" max="7143" width="7.5703125" style="312" bestFit="1" customWidth="1"/>
    <col min="7144" max="7144" width="7.85546875" style="312" customWidth="1"/>
    <col min="7145" max="7145" width="11.42578125" style="312" customWidth="1"/>
    <col min="7146" max="7146" width="6.28515625" style="312" customWidth="1"/>
    <col min="7147" max="7148" width="8.85546875" style="312" customWidth="1"/>
    <col min="7149" max="7156" width="9.140625" style="312"/>
    <col min="7157" max="7157" width="16.28515625" style="312" customWidth="1"/>
    <col min="7158" max="7388" width="9.140625" style="312"/>
    <col min="7389" max="7389" width="17.42578125" style="312" customWidth="1"/>
    <col min="7390" max="7390" width="7.5703125" style="312" bestFit="1" customWidth="1"/>
    <col min="7391" max="7391" width="8.42578125" style="312" customWidth="1"/>
    <col min="7392" max="7392" width="11.42578125" style="312" bestFit="1" customWidth="1"/>
    <col min="7393" max="7393" width="7.140625" style="312" customWidth="1"/>
    <col min="7394" max="7394" width="7" style="312" customWidth="1"/>
    <col min="7395" max="7395" width="9.28515625" style="312" customWidth="1"/>
    <col min="7396" max="7396" width="6.7109375" style="312" bestFit="1" customWidth="1"/>
    <col min="7397" max="7397" width="7.85546875" style="312" customWidth="1"/>
    <col min="7398" max="7398" width="13.28515625" style="312" customWidth="1"/>
    <col min="7399" max="7399" width="7.5703125" style="312" bestFit="1" customWidth="1"/>
    <col min="7400" max="7400" width="7.85546875" style="312" customWidth="1"/>
    <col min="7401" max="7401" width="11.42578125" style="312" customWidth="1"/>
    <col min="7402" max="7402" width="6.28515625" style="312" customWidth="1"/>
    <col min="7403" max="7404" width="8.85546875" style="312" customWidth="1"/>
    <col min="7405" max="7412" width="9.140625" style="312"/>
    <col min="7413" max="7413" width="16.28515625" style="312" customWidth="1"/>
    <col min="7414" max="7644" width="9.140625" style="312"/>
    <col min="7645" max="7645" width="17.42578125" style="312" customWidth="1"/>
    <col min="7646" max="7646" width="7.5703125" style="312" bestFit="1" customWidth="1"/>
    <col min="7647" max="7647" width="8.42578125" style="312" customWidth="1"/>
    <col min="7648" max="7648" width="11.42578125" style="312" bestFit="1" customWidth="1"/>
    <col min="7649" max="7649" width="7.140625" style="312" customWidth="1"/>
    <col min="7650" max="7650" width="7" style="312" customWidth="1"/>
    <col min="7651" max="7651" width="9.28515625" style="312" customWidth="1"/>
    <col min="7652" max="7652" width="6.7109375" style="312" bestFit="1" customWidth="1"/>
    <col min="7653" max="7653" width="7.85546875" style="312" customWidth="1"/>
    <col min="7654" max="7654" width="13.28515625" style="312" customWidth="1"/>
    <col min="7655" max="7655" width="7.5703125" style="312" bestFit="1" customWidth="1"/>
    <col min="7656" max="7656" width="7.85546875" style="312" customWidth="1"/>
    <col min="7657" max="7657" width="11.42578125" style="312" customWidth="1"/>
    <col min="7658" max="7658" width="6.28515625" style="312" customWidth="1"/>
    <col min="7659" max="7660" width="8.85546875" style="312" customWidth="1"/>
    <col min="7661" max="7668" width="9.140625" style="312"/>
    <col min="7669" max="7669" width="16.28515625" style="312" customWidth="1"/>
    <col min="7670" max="7900" width="9.140625" style="312"/>
    <col min="7901" max="7901" width="17.42578125" style="312" customWidth="1"/>
    <col min="7902" max="7902" width="7.5703125" style="312" bestFit="1" customWidth="1"/>
    <col min="7903" max="7903" width="8.42578125" style="312" customWidth="1"/>
    <col min="7904" max="7904" width="11.42578125" style="312" bestFit="1" customWidth="1"/>
    <col min="7905" max="7905" width="7.140625" style="312" customWidth="1"/>
    <col min="7906" max="7906" width="7" style="312" customWidth="1"/>
    <col min="7907" max="7907" width="9.28515625" style="312" customWidth="1"/>
    <col min="7908" max="7908" width="6.7109375" style="312" bestFit="1" customWidth="1"/>
    <col min="7909" max="7909" width="7.85546875" style="312" customWidth="1"/>
    <col min="7910" max="7910" width="13.28515625" style="312" customWidth="1"/>
    <col min="7911" max="7911" width="7.5703125" style="312" bestFit="1" customWidth="1"/>
    <col min="7912" max="7912" width="7.85546875" style="312" customWidth="1"/>
    <col min="7913" max="7913" width="11.42578125" style="312" customWidth="1"/>
    <col min="7914" max="7914" width="6.28515625" style="312" customWidth="1"/>
    <col min="7915" max="7916" width="8.85546875" style="312" customWidth="1"/>
    <col min="7917" max="7924" width="9.140625" style="312"/>
    <col min="7925" max="7925" width="16.28515625" style="312" customWidth="1"/>
    <col min="7926" max="8156" width="9.140625" style="312"/>
    <col min="8157" max="8157" width="17.42578125" style="312" customWidth="1"/>
    <col min="8158" max="8158" width="7.5703125" style="312" bestFit="1" customWidth="1"/>
    <col min="8159" max="8159" width="8.42578125" style="312" customWidth="1"/>
    <col min="8160" max="8160" width="11.42578125" style="312" bestFit="1" customWidth="1"/>
    <col min="8161" max="8161" width="7.140625" style="312" customWidth="1"/>
    <col min="8162" max="8162" width="7" style="312" customWidth="1"/>
    <col min="8163" max="8163" width="9.28515625" style="312" customWidth="1"/>
    <col min="8164" max="8164" width="6.7109375" style="312" bestFit="1" customWidth="1"/>
    <col min="8165" max="8165" width="7.85546875" style="312" customWidth="1"/>
    <col min="8166" max="8166" width="13.28515625" style="312" customWidth="1"/>
    <col min="8167" max="8167" width="7.5703125" style="312" bestFit="1" customWidth="1"/>
    <col min="8168" max="8168" width="7.85546875" style="312" customWidth="1"/>
    <col min="8169" max="8169" width="11.42578125" style="312" customWidth="1"/>
    <col min="8170" max="8170" width="6.28515625" style="312" customWidth="1"/>
    <col min="8171" max="8172" width="8.85546875" style="312" customWidth="1"/>
    <col min="8173" max="8180" width="9.140625" style="312"/>
    <col min="8181" max="8181" width="16.28515625" style="312" customWidth="1"/>
    <col min="8182" max="8412" width="9.140625" style="312"/>
    <col min="8413" max="8413" width="17.42578125" style="312" customWidth="1"/>
    <col min="8414" max="8414" width="7.5703125" style="312" bestFit="1" customWidth="1"/>
    <col min="8415" max="8415" width="8.42578125" style="312" customWidth="1"/>
    <col min="8416" max="8416" width="11.42578125" style="312" bestFit="1" customWidth="1"/>
    <col min="8417" max="8417" width="7.140625" style="312" customWidth="1"/>
    <col min="8418" max="8418" width="7" style="312" customWidth="1"/>
    <col min="8419" max="8419" width="9.28515625" style="312" customWidth="1"/>
    <col min="8420" max="8420" width="6.7109375" style="312" bestFit="1" customWidth="1"/>
    <col min="8421" max="8421" width="7.85546875" style="312" customWidth="1"/>
    <col min="8422" max="8422" width="13.28515625" style="312" customWidth="1"/>
    <col min="8423" max="8423" width="7.5703125" style="312" bestFit="1" customWidth="1"/>
    <col min="8424" max="8424" width="7.85546875" style="312" customWidth="1"/>
    <col min="8425" max="8425" width="11.42578125" style="312" customWidth="1"/>
    <col min="8426" max="8426" width="6.28515625" style="312" customWidth="1"/>
    <col min="8427" max="8428" width="8.85546875" style="312" customWidth="1"/>
    <col min="8429" max="8436" width="9.140625" style="312"/>
    <col min="8437" max="8437" width="16.28515625" style="312" customWidth="1"/>
    <col min="8438" max="8668" width="9.140625" style="312"/>
    <col min="8669" max="8669" width="17.42578125" style="312" customWidth="1"/>
    <col min="8670" max="8670" width="7.5703125" style="312" bestFit="1" customWidth="1"/>
    <col min="8671" max="8671" width="8.42578125" style="312" customWidth="1"/>
    <col min="8672" max="8672" width="11.42578125" style="312" bestFit="1" customWidth="1"/>
    <col min="8673" max="8673" width="7.140625" style="312" customWidth="1"/>
    <col min="8674" max="8674" width="7" style="312" customWidth="1"/>
    <col min="8675" max="8675" width="9.28515625" style="312" customWidth="1"/>
    <col min="8676" max="8676" width="6.7109375" style="312" bestFit="1" customWidth="1"/>
    <col min="8677" max="8677" width="7.85546875" style="312" customWidth="1"/>
    <col min="8678" max="8678" width="13.28515625" style="312" customWidth="1"/>
    <col min="8679" max="8679" width="7.5703125" style="312" bestFit="1" customWidth="1"/>
    <col min="8680" max="8680" width="7.85546875" style="312" customWidth="1"/>
    <col min="8681" max="8681" width="11.42578125" style="312" customWidth="1"/>
    <col min="8682" max="8682" width="6.28515625" style="312" customWidth="1"/>
    <col min="8683" max="8684" width="8.85546875" style="312" customWidth="1"/>
    <col min="8685" max="8692" width="9.140625" style="312"/>
    <col min="8693" max="8693" width="16.28515625" style="312" customWidth="1"/>
    <col min="8694" max="8924" width="9.140625" style="312"/>
    <col min="8925" max="8925" width="17.42578125" style="312" customWidth="1"/>
    <col min="8926" max="8926" width="7.5703125" style="312" bestFit="1" customWidth="1"/>
    <col min="8927" max="8927" width="8.42578125" style="312" customWidth="1"/>
    <col min="8928" max="8928" width="11.42578125" style="312" bestFit="1" customWidth="1"/>
    <col min="8929" max="8929" width="7.140625" style="312" customWidth="1"/>
    <col min="8930" max="8930" width="7" style="312" customWidth="1"/>
    <col min="8931" max="8931" width="9.28515625" style="312" customWidth="1"/>
    <col min="8932" max="8932" width="6.7109375" style="312" bestFit="1" customWidth="1"/>
    <col min="8933" max="8933" width="7.85546875" style="312" customWidth="1"/>
    <col min="8934" max="8934" width="13.28515625" style="312" customWidth="1"/>
    <col min="8935" max="8935" width="7.5703125" style="312" bestFit="1" customWidth="1"/>
    <col min="8936" max="8936" width="7.85546875" style="312" customWidth="1"/>
    <col min="8937" max="8937" width="11.42578125" style="312" customWidth="1"/>
    <col min="8938" max="8938" width="6.28515625" style="312" customWidth="1"/>
    <col min="8939" max="8940" width="8.85546875" style="312" customWidth="1"/>
    <col min="8941" max="8948" width="9.140625" style="312"/>
    <col min="8949" max="8949" width="16.28515625" style="312" customWidth="1"/>
    <col min="8950" max="9180" width="9.140625" style="312"/>
    <col min="9181" max="9181" width="17.42578125" style="312" customWidth="1"/>
    <col min="9182" max="9182" width="7.5703125" style="312" bestFit="1" customWidth="1"/>
    <col min="9183" max="9183" width="8.42578125" style="312" customWidth="1"/>
    <col min="9184" max="9184" width="11.42578125" style="312" bestFit="1" customWidth="1"/>
    <col min="9185" max="9185" width="7.140625" style="312" customWidth="1"/>
    <col min="9186" max="9186" width="7" style="312" customWidth="1"/>
    <col min="9187" max="9187" width="9.28515625" style="312" customWidth="1"/>
    <col min="9188" max="9188" width="6.7109375" style="312" bestFit="1" customWidth="1"/>
    <col min="9189" max="9189" width="7.85546875" style="312" customWidth="1"/>
    <col min="9190" max="9190" width="13.28515625" style="312" customWidth="1"/>
    <col min="9191" max="9191" width="7.5703125" style="312" bestFit="1" customWidth="1"/>
    <col min="9192" max="9192" width="7.85546875" style="312" customWidth="1"/>
    <col min="9193" max="9193" width="11.42578125" style="312" customWidth="1"/>
    <col min="9194" max="9194" width="6.28515625" style="312" customWidth="1"/>
    <col min="9195" max="9196" width="8.85546875" style="312" customWidth="1"/>
    <col min="9197" max="9204" width="9.140625" style="312"/>
    <col min="9205" max="9205" width="16.28515625" style="312" customWidth="1"/>
    <col min="9206" max="9436" width="9.140625" style="312"/>
    <col min="9437" max="9437" width="17.42578125" style="312" customWidth="1"/>
    <col min="9438" max="9438" width="7.5703125" style="312" bestFit="1" customWidth="1"/>
    <col min="9439" max="9439" width="8.42578125" style="312" customWidth="1"/>
    <col min="9440" max="9440" width="11.42578125" style="312" bestFit="1" customWidth="1"/>
    <col min="9441" max="9441" width="7.140625" style="312" customWidth="1"/>
    <col min="9442" max="9442" width="7" style="312" customWidth="1"/>
    <col min="9443" max="9443" width="9.28515625" style="312" customWidth="1"/>
    <col min="9444" max="9444" width="6.7109375" style="312" bestFit="1" customWidth="1"/>
    <col min="9445" max="9445" width="7.85546875" style="312" customWidth="1"/>
    <col min="9446" max="9446" width="13.28515625" style="312" customWidth="1"/>
    <col min="9447" max="9447" width="7.5703125" style="312" bestFit="1" customWidth="1"/>
    <col min="9448" max="9448" width="7.85546875" style="312" customWidth="1"/>
    <col min="9449" max="9449" width="11.42578125" style="312" customWidth="1"/>
    <col min="9450" max="9450" width="6.28515625" style="312" customWidth="1"/>
    <col min="9451" max="9452" width="8.85546875" style="312" customWidth="1"/>
    <col min="9453" max="9460" width="9.140625" style="312"/>
    <col min="9461" max="9461" width="16.28515625" style="312" customWidth="1"/>
    <col min="9462" max="9692" width="9.140625" style="312"/>
    <col min="9693" max="9693" width="17.42578125" style="312" customWidth="1"/>
    <col min="9694" max="9694" width="7.5703125" style="312" bestFit="1" customWidth="1"/>
    <col min="9695" max="9695" width="8.42578125" style="312" customWidth="1"/>
    <col min="9696" max="9696" width="11.42578125" style="312" bestFit="1" customWidth="1"/>
    <col min="9697" max="9697" width="7.140625" style="312" customWidth="1"/>
    <col min="9698" max="9698" width="7" style="312" customWidth="1"/>
    <col min="9699" max="9699" width="9.28515625" style="312" customWidth="1"/>
    <col min="9700" max="9700" width="6.7109375" style="312" bestFit="1" customWidth="1"/>
    <col min="9701" max="9701" width="7.85546875" style="312" customWidth="1"/>
    <col min="9702" max="9702" width="13.28515625" style="312" customWidth="1"/>
    <col min="9703" max="9703" width="7.5703125" style="312" bestFit="1" customWidth="1"/>
    <col min="9704" max="9704" width="7.85546875" style="312" customWidth="1"/>
    <col min="9705" max="9705" width="11.42578125" style="312" customWidth="1"/>
    <col min="9706" max="9706" width="6.28515625" style="312" customWidth="1"/>
    <col min="9707" max="9708" width="8.85546875" style="312" customWidth="1"/>
    <col min="9709" max="9716" width="9.140625" style="312"/>
    <col min="9717" max="9717" width="16.28515625" style="312" customWidth="1"/>
    <col min="9718" max="9948" width="9.140625" style="312"/>
    <col min="9949" max="9949" width="17.42578125" style="312" customWidth="1"/>
    <col min="9950" max="9950" width="7.5703125" style="312" bestFit="1" customWidth="1"/>
    <col min="9951" max="9951" width="8.42578125" style="312" customWidth="1"/>
    <col min="9952" max="9952" width="11.42578125" style="312" bestFit="1" customWidth="1"/>
    <col min="9953" max="9953" width="7.140625" style="312" customWidth="1"/>
    <col min="9954" max="9954" width="7" style="312" customWidth="1"/>
    <col min="9955" max="9955" width="9.28515625" style="312" customWidth="1"/>
    <col min="9956" max="9956" width="6.7109375" style="312" bestFit="1" customWidth="1"/>
    <col min="9957" max="9957" width="7.85546875" style="312" customWidth="1"/>
    <col min="9958" max="9958" width="13.28515625" style="312" customWidth="1"/>
    <col min="9959" max="9959" width="7.5703125" style="312" bestFit="1" customWidth="1"/>
    <col min="9960" max="9960" width="7.85546875" style="312" customWidth="1"/>
    <col min="9961" max="9961" width="11.42578125" style="312" customWidth="1"/>
    <col min="9962" max="9962" width="6.28515625" style="312" customWidth="1"/>
    <col min="9963" max="9964" width="8.85546875" style="312" customWidth="1"/>
    <col min="9965" max="9972" width="9.140625" style="312"/>
    <col min="9973" max="9973" width="16.28515625" style="312" customWidth="1"/>
    <col min="9974" max="10204" width="9.140625" style="312"/>
    <col min="10205" max="10205" width="17.42578125" style="312" customWidth="1"/>
    <col min="10206" max="10206" width="7.5703125" style="312" bestFit="1" customWidth="1"/>
    <col min="10207" max="10207" width="8.42578125" style="312" customWidth="1"/>
    <col min="10208" max="10208" width="11.42578125" style="312" bestFit="1" customWidth="1"/>
    <col min="10209" max="10209" width="7.140625" style="312" customWidth="1"/>
    <col min="10210" max="10210" width="7" style="312" customWidth="1"/>
    <col min="10211" max="10211" width="9.28515625" style="312" customWidth="1"/>
    <col min="10212" max="10212" width="6.7109375" style="312" bestFit="1" customWidth="1"/>
    <col min="10213" max="10213" width="7.85546875" style="312" customWidth="1"/>
    <col min="10214" max="10214" width="13.28515625" style="312" customWidth="1"/>
    <col min="10215" max="10215" width="7.5703125" style="312" bestFit="1" customWidth="1"/>
    <col min="10216" max="10216" width="7.85546875" style="312" customWidth="1"/>
    <col min="10217" max="10217" width="11.42578125" style="312" customWidth="1"/>
    <col min="10218" max="10218" width="6.28515625" style="312" customWidth="1"/>
    <col min="10219" max="10220" width="8.85546875" style="312" customWidth="1"/>
    <col min="10221" max="10228" width="9.140625" style="312"/>
    <col min="10229" max="10229" width="16.28515625" style="312" customWidth="1"/>
    <col min="10230" max="10460" width="9.140625" style="312"/>
    <col min="10461" max="10461" width="17.42578125" style="312" customWidth="1"/>
    <col min="10462" max="10462" width="7.5703125" style="312" bestFit="1" customWidth="1"/>
    <col min="10463" max="10463" width="8.42578125" style="312" customWidth="1"/>
    <col min="10464" max="10464" width="11.42578125" style="312" bestFit="1" customWidth="1"/>
    <col min="10465" max="10465" width="7.140625" style="312" customWidth="1"/>
    <col min="10466" max="10466" width="7" style="312" customWidth="1"/>
    <col min="10467" max="10467" width="9.28515625" style="312" customWidth="1"/>
    <col min="10468" max="10468" width="6.7109375" style="312" bestFit="1" customWidth="1"/>
    <col min="10469" max="10469" width="7.85546875" style="312" customWidth="1"/>
    <col min="10470" max="10470" width="13.28515625" style="312" customWidth="1"/>
    <col min="10471" max="10471" width="7.5703125" style="312" bestFit="1" customWidth="1"/>
    <col min="10472" max="10472" width="7.85546875" style="312" customWidth="1"/>
    <col min="10473" max="10473" width="11.42578125" style="312" customWidth="1"/>
    <col min="10474" max="10474" width="6.28515625" style="312" customWidth="1"/>
    <col min="10475" max="10476" width="8.85546875" style="312" customWidth="1"/>
    <col min="10477" max="10484" width="9.140625" style="312"/>
    <col min="10485" max="10485" width="16.28515625" style="312" customWidth="1"/>
    <col min="10486" max="10716" width="9.140625" style="312"/>
    <col min="10717" max="10717" width="17.42578125" style="312" customWidth="1"/>
    <col min="10718" max="10718" width="7.5703125" style="312" bestFit="1" customWidth="1"/>
    <col min="10719" max="10719" width="8.42578125" style="312" customWidth="1"/>
    <col min="10720" max="10720" width="11.42578125" style="312" bestFit="1" customWidth="1"/>
    <col min="10721" max="10721" width="7.140625" style="312" customWidth="1"/>
    <col min="10722" max="10722" width="7" style="312" customWidth="1"/>
    <col min="10723" max="10723" width="9.28515625" style="312" customWidth="1"/>
    <col min="10724" max="10724" width="6.7109375" style="312" bestFit="1" customWidth="1"/>
    <col min="10725" max="10725" width="7.85546875" style="312" customWidth="1"/>
    <col min="10726" max="10726" width="13.28515625" style="312" customWidth="1"/>
    <col min="10727" max="10727" width="7.5703125" style="312" bestFit="1" customWidth="1"/>
    <col min="10728" max="10728" width="7.85546875" style="312" customWidth="1"/>
    <col min="10729" max="10729" width="11.42578125" style="312" customWidth="1"/>
    <col min="10730" max="10730" width="6.28515625" style="312" customWidth="1"/>
    <col min="10731" max="10732" width="8.85546875" style="312" customWidth="1"/>
    <col min="10733" max="10740" width="9.140625" style="312"/>
    <col min="10741" max="10741" width="16.28515625" style="312" customWidth="1"/>
    <col min="10742" max="10972" width="9.140625" style="312"/>
    <col min="10973" max="10973" width="17.42578125" style="312" customWidth="1"/>
    <col min="10974" max="10974" width="7.5703125" style="312" bestFit="1" customWidth="1"/>
    <col min="10975" max="10975" width="8.42578125" style="312" customWidth="1"/>
    <col min="10976" max="10976" width="11.42578125" style="312" bestFit="1" customWidth="1"/>
    <col min="10977" max="10977" width="7.140625" style="312" customWidth="1"/>
    <col min="10978" max="10978" width="7" style="312" customWidth="1"/>
    <col min="10979" max="10979" width="9.28515625" style="312" customWidth="1"/>
    <col min="10980" max="10980" width="6.7109375" style="312" bestFit="1" customWidth="1"/>
    <col min="10981" max="10981" width="7.85546875" style="312" customWidth="1"/>
    <col min="10982" max="10982" width="13.28515625" style="312" customWidth="1"/>
    <col min="10983" max="10983" width="7.5703125" style="312" bestFit="1" customWidth="1"/>
    <col min="10984" max="10984" width="7.85546875" style="312" customWidth="1"/>
    <col min="10985" max="10985" width="11.42578125" style="312" customWidth="1"/>
    <col min="10986" max="10986" width="6.28515625" style="312" customWidth="1"/>
    <col min="10987" max="10988" width="8.85546875" style="312" customWidth="1"/>
    <col min="10989" max="10996" width="9.140625" style="312"/>
    <col min="10997" max="10997" width="16.28515625" style="312" customWidth="1"/>
    <col min="10998" max="11228" width="9.140625" style="312"/>
    <col min="11229" max="11229" width="17.42578125" style="312" customWidth="1"/>
    <col min="11230" max="11230" width="7.5703125" style="312" bestFit="1" customWidth="1"/>
    <col min="11231" max="11231" width="8.42578125" style="312" customWidth="1"/>
    <col min="11232" max="11232" width="11.42578125" style="312" bestFit="1" customWidth="1"/>
    <col min="11233" max="11233" width="7.140625" style="312" customWidth="1"/>
    <col min="11234" max="11234" width="7" style="312" customWidth="1"/>
    <col min="11235" max="11235" width="9.28515625" style="312" customWidth="1"/>
    <col min="11236" max="11236" width="6.7109375" style="312" bestFit="1" customWidth="1"/>
    <col min="11237" max="11237" width="7.85546875" style="312" customWidth="1"/>
    <col min="11238" max="11238" width="13.28515625" style="312" customWidth="1"/>
    <col min="11239" max="11239" width="7.5703125" style="312" bestFit="1" customWidth="1"/>
    <col min="11240" max="11240" width="7.85546875" style="312" customWidth="1"/>
    <col min="11241" max="11241" width="11.42578125" style="312" customWidth="1"/>
    <col min="11242" max="11242" width="6.28515625" style="312" customWidth="1"/>
    <col min="11243" max="11244" width="8.85546875" style="312" customWidth="1"/>
    <col min="11245" max="11252" width="9.140625" style="312"/>
    <col min="11253" max="11253" width="16.28515625" style="312" customWidth="1"/>
    <col min="11254" max="11484" width="9.140625" style="312"/>
    <col min="11485" max="11485" width="17.42578125" style="312" customWidth="1"/>
    <col min="11486" max="11486" width="7.5703125" style="312" bestFit="1" customWidth="1"/>
    <col min="11487" max="11487" width="8.42578125" style="312" customWidth="1"/>
    <col min="11488" max="11488" width="11.42578125" style="312" bestFit="1" customWidth="1"/>
    <col min="11489" max="11489" width="7.140625" style="312" customWidth="1"/>
    <col min="11490" max="11490" width="7" style="312" customWidth="1"/>
    <col min="11491" max="11491" width="9.28515625" style="312" customWidth="1"/>
    <col min="11492" max="11492" width="6.7109375" style="312" bestFit="1" customWidth="1"/>
    <col min="11493" max="11493" width="7.85546875" style="312" customWidth="1"/>
    <col min="11494" max="11494" width="13.28515625" style="312" customWidth="1"/>
    <col min="11495" max="11495" width="7.5703125" style="312" bestFit="1" customWidth="1"/>
    <col min="11496" max="11496" width="7.85546875" style="312" customWidth="1"/>
    <col min="11497" max="11497" width="11.42578125" style="312" customWidth="1"/>
    <col min="11498" max="11498" width="6.28515625" style="312" customWidth="1"/>
    <col min="11499" max="11500" width="8.85546875" style="312" customWidth="1"/>
    <col min="11501" max="11508" width="9.140625" style="312"/>
    <col min="11509" max="11509" width="16.28515625" style="312" customWidth="1"/>
    <col min="11510" max="11740" width="9.140625" style="312"/>
    <col min="11741" max="11741" width="17.42578125" style="312" customWidth="1"/>
    <col min="11742" max="11742" width="7.5703125" style="312" bestFit="1" customWidth="1"/>
    <col min="11743" max="11743" width="8.42578125" style="312" customWidth="1"/>
    <col min="11744" max="11744" width="11.42578125" style="312" bestFit="1" customWidth="1"/>
    <col min="11745" max="11745" width="7.140625" style="312" customWidth="1"/>
    <col min="11746" max="11746" width="7" style="312" customWidth="1"/>
    <col min="11747" max="11747" width="9.28515625" style="312" customWidth="1"/>
    <col min="11748" max="11748" width="6.7109375" style="312" bestFit="1" customWidth="1"/>
    <col min="11749" max="11749" width="7.85546875" style="312" customWidth="1"/>
    <col min="11750" max="11750" width="13.28515625" style="312" customWidth="1"/>
    <col min="11751" max="11751" width="7.5703125" style="312" bestFit="1" customWidth="1"/>
    <col min="11752" max="11752" width="7.85546875" style="312" customWidth="1"/>
    <col min="11753" max="11753" width="11.42578125" style="312" customWidth="1"/>
    <col min="11754" max="11754" width="6.28515625" style="312" customWidth="1"/>
    <col min="11755" max="11756" width="8.85546875" style="312" customWidth="1"/>
    <col min="11757" max="11764" width="9.140625" style="312"/>
    <col min="11765" max="11765" width="16.28515625" style="312" customWidth="1"/>
    <col min="11766" max="11996" width="9.140625" style="312"/>
    <col min="11997" max="11997" width="17.42578125" style="312" customWidth="1"/>
    <col min="11998" max="11998" width="7.5703125" style="312" bestFit="1" customWidth="1"/>
    <col min="11999" max="11999" width="8.42578125" style="312" customWidth="1"/>
    <col min="12000" max="12000" width="11.42578125" style="312" bestFit="1" customWidth="1"/>
    <col min="12001" max="12001" width="7.140625" style="312" customWidth="1"/>
    <col min="12002" max="12002" width="7" style="312" customWidth="1"/>
    <col min="12003" max="12003" width="9.28515625" style="312" customWidth="1"/>
    <col min="12004" max="12004" width="6.7109375" style="312" bestFit="1" customWidth="1"/>
    <col min="12005" max="12005" width="7.85546875" style="312" customWidth="1"/>
    <col min="12006" max="12006" width="13.28515625" style="312" customWidth="1"/>
    <col min="12007" max="12007" width="7.5703125" style="312" bestFit="1" customWidth="1"/>
    <col min="12008" max="12008" width="7.85546875" style="312" customWidth="1"/>
    <col min="12009" max="12009" width="11.42578125" style="312" customWidth="1"/>
    <col min="12010" max="12010" width="6.28515625" style="312" customWidth="1"/>
    <col min="12011" max="12012" width="8.85546875" style="312" customWidth="1"/>
    <col min="12013" max="12020" width="9.140625" style="312"/>
    <col min="12021" max="12021" width="16.28515625" style="312" customWidth="1"/>
    <col min="12022" max="12252" width="9.140625" style="312"/>
    <col min="12253" max="12253" width="17.42578125" style="312" customWidth="1"/>
    <col min="12254" max="12254" width="7.5703125" style="312" bestFit="1" customWidth="1"/>
    <col min="12255" max="12255" width="8.42578125" style="312" customWidth="1"/>
    <col min="12256" max="12256" width="11.42578125" style="312" bestFit="1" customWidth="1"/>
    <col min="12257" max="12257" width="7.140625" style="312" customWidth="1"/>
    <col min="12258" max="12258" width="7" style="312" customWidth="1"/>
    <col min="12259" max="12259" width="9.28515625" style="312" customWidth="1"/>
    <col min="12260" max="12260" width="6.7109375" style="312" bestFit="1" customWidth="1"/>
    <col min="12261" max="12261" width="7.85546875" style="312" customWidth="1"/>
    <col min="12262" max="12262" width="13.28515625" style="312" customWidth="1"/>
    <col min="12263" max="12263" width="7.5703125" style="312" bestFit="1" customWidth="1"/>
    <col min="12264" max="12264" width="7.85546875" style="312" customWidth="1"/>
    <col min="12265" max="12265" width="11.42578125" style="312" customWidth="1"/>
    <col min="12266" max="12266" width="6.28515625" style="312" customWidth="1"/>
    <col min="12267" max="12268" width="8.85546875" style="312" customWidth="1"/>
    <col min="12269" max="12276" width="9.140625" style="312"/>
    <col min="12277" max="12277" width="16.28515625" style="312" customWidth="1"/>
    <col min="12278" max="12508" width="9.140625" style="312"/>
    <col min="12509" max="12509" width="17.42578125" style="312" customWidth="1"/>
    <col min="12510" max="12510" width="7.5703125" style="312" bestFit="1" customWidth="1"/>
    <col min="12511" max="12511" width="8.42578125" style="312" customWidth="1"/>
    <col min="12512" max="12512" width="11.42578125" style="312" bestFit="1" customWidth="1"/>
    <col min="12513" max="12513" width="7.140625" style="312" customWidth="1"/>
    <col min="12514" max="12514" width="7" style="312" customWidth="1"/>
    <col min="12515" max="12515" width="9.28515625" style="312" customWidth="1"/>
    <col min="12516" max="12516" width="6.7109375" style="312" bestFit="1" customWidth="1"/>
    <col min="12517" max="12517" width="7.85546875" style="312" customWidth="1"/>
    <col min="12518" max="12518" width="13.28515625" style="312" customWidth="1"/>
    <col min="12519" max="12519" width="7.5703125" style="312" bestFit="1" customWidth="1"/>
    <col min="12520" max="12520" width="7.85546875" style="312" customWidth="1"/>
    <col min="12521" max="12521" width="11.42578125" style="312" customWidth="1"/>
    <col min="12522" max="12522" width="6.28515625" style="312" customWidth="1"/>
    <col min="12523" max="12524" width="8.85546875" style="312" customWidth="1"/>
    <col min="12525" max="12532" width="9.140625" style="312"/>
    <col min="12533" max="12533" width="16.28515625" style="312" customWidth="1"/>
    <col min="12534" max="12764" width="9.140625" style="312"/>
    <col min="12765" max="12765" width="17.42578125" style="312" customWidth="1"/>
    <col min="12766" max="12766" width="7.5703125" style="312" bestFit="1" customWidth="1"/>
    <col min="12767" max="12767" width="8.42578125" style="312" customWidth="1"/>
    <col min="12768" max="12768" width="11.42578125" style="312" bestFit="1" customWidth="1"/>
    <col min="12769" max="12769" width="7.140625" style="312" customWidth="1"/>
    <col min="12770" max="12770" width="7" style="312" customWidth="1"/>
    <col min="12771" max="12771" width="9.28515625" style="312" customWidth="1"/>
    <col min="12772" max="12772" width="6.7109375" style="312" bestFit="1" customWidth="1"/>
    <col min="12773" max="12773" width="7.85546875" style="312" customWidth="1"/>
    <col min="12774" max="12774" width="13.28515625" style="312" customWidth="1"/>
    <col min="12775" max="12775" width="7.5703125" style="312" bestFit="1" customWidth="1"/>
    <col min="12776" max="12776" width="7.85546875" style="312" customWidth="1"/>
    <col min="12777" max="12777" width="11.42578125" style="312" customWidth="1"/>
    <col min="12778" max="12778" width="6.28515625" style="312" customWidth="1"/>
    <col min="12779" max="12780" width="8.85546875" style="312" customWidth="1"/>
    <col min="12781" max="12788" width="9.140625" style="312"/>
    <col min="12789" max="12789" width="16.28515625" style="312" customWidth="1"/>
    <col min="12790" max="13020" width="9.140625" style="312"/>
    <col min="13021" max="13021" width="17.42578125" style="312" customWidth="1"/>
    <col min="13022" max="13022" width="7.5703125" style="312" bestFit="1" customWidth="1"/>
    <col min="13023" max="13023" width="8.42578125" style="312" customWidth="1"/>
    <col min="13024" max="13024" width="11.42578125" style="312" bestFit="1" customWidth="1"/>
    <col min="13025" max="13025" width="7.140625" style="312" customWidth="1"/>
    <col min="13026" max="13026" width="7" style="312" customWidth="1"/>
    <col min="13027" max="13027" width="9.28515625" style="312" customWidth="1"/>
    <col min="13028" max="13028" width="6.7109375" style="312" bestFit="1" customWidth="1"/>
    <col min="13029" max="13029" width="7.85546875" style="312" customWidth="1"/>
    <col min="13030" max="13030" width="13.28515625" style="312" customWidth="1"/>
    <col min="13031" max="13031" width="7.5703125" style="312" bestFit="1" customWidth="1"/>
    <col min="13032" max="13032" width="7.85546875" style="312" customWidth="1"/>
    <col min="13033" max="13033" width="11.42578125" style="312" customWidth="1"/>
    <col min="13034" max="13034" width="6.28515625" style="312" customWidth="1"/>
    <col min="13035" max="13036" width="8.85546875" style="312" customWidth="1"/>
    <col min="13037" max="13044" width="9.140625" style="312"/>
    <col min="13045" max="13045" width="16.28515625" style="312" customWidth="1"/>
    <col min="13046" max="13276" width="9.140625" style="312"/>
    <col min="13277" max="13277" width="17.42578125" style="312" customWidth="1"/>
    <col min="13278" max="13278" width="7.5703125" style="312" bestFit="1" customWidth="1"/>
    <col min="13279" max="13279" width="8.42578125" style="312" customWidth="1"/>
    <col min="13280" max="13280" width="11.42578125" style="312" bestFit="1" customWidth="1"/>
    <col min="13281" max="13281" width="7.140625" style="312" customWidth="1"/>
    <col min="13282" max="13282" width="7" style="312" customWidth="1"/>
    <col min="13283" max="13283" width="9.28515625" style="312" customWidth="1"/>
    <col min="13284" max="13284" width="6.7109375" style="312" bestFit="1" customWidth="1"/>
    <col min="13285" max="13285" width="7.85546875" style="312" customWidth="1"/>
    <col min="13286" max="13286" width="13.28515625" style="312" customWidth="1"/>
    <col min="13287" max="13287" width="7.5703125" style="312" bestFit="1" customWidth="1"/>
    <col min="13288" max="13288" width="7.85546875" style="312" customWidth="1"/>
    <col min="13289" max="13289" width="11.42578125" style="312" customWidth="1"/>
    <col min="13290" max="13290" width="6.28515625" style="312" customWidth="1"/>
    <col min="13291" max="13292" width="8.85546875" style="312" customWidth="1"/>
    <col min="13293" max="13300" width="9.140625" style="312"/>
    <col min="13301" max="13301" width="16.28515625" style="312" customWidth="1"/>
    <col min="13302" max="13532" width="9.140625" style="312"/>
    <col min="13533" max="13533" width="17.42578125" style="312" customWidth="1"/>
    <col min="13534" max="13534" width="7.5703125" style="312" bestFit="1" customWidth="1"/>
    <col min="13535" max="13535" width="8.42578125" style="312" customWidth="1"/>
    <col min="13536" max="13536" width="11.42578125" style="312" bestFit="1" customWidth="1"/>
    <col min="13537" max="13537" width="7.140625" style="312" customWidth="1"/>
    <col min="13538" max="13538" width="7" style="312" customWidth="1"/>
    <col min="13539" max="13539" width="9.28515625" style="312" customWidth="1"/>
    <col min="13540" max="13540" width="6.7109375" style="312" bestFit="1" customWidth="1"/>
    <col min="13541" max="13541" width="7.85546875" style="312" customWidth="1"/>
    <col min="13542" max="13542" width="13.28515625" style="312" customWidth="1"/>
    <col min="13543" max="13543" width="7.5703125" style="312" bestFit="1" customWidth="1"/>
    <col min="13544" max="13544" width="7.85546875" style="312" customWidth="1"/>
    <col min="13545" max="13545" width="11.42578125" style="312" customWidth="1"/>
    <col min="13546" max="13546" width="6.28515625" style="312" customWidth="1"/>
    <col min="13547" max="13548" width="8.85546875" style="312" customWidth="1"/>
    <col min="13549" max="13556" width="9.140625" style="312"/>
    <col min="13557" max="13557" width="16.28515625" style="312" customWidth="1"/>
    <col min="13558" max="13788" width="9.140625" style="312"/>
    <col min="13789" max="13789" width="17.42578125" style="312" customWidth="1"/>
    <col min="13790" max="13790" width="7.5703125" style="312" bestFit="1" customWidth="1"/>
    <col min="13791" max="13791" width="8.42578125" style="312" customWidth="1"/>
    <col min="13792" max="13792" width="11.42578125" style="312" bestFit="1" customWidth="1"/>
    <col min="13793" max="13793" width="7.140625" style="312" customWidth="1"/>
    <col min="13794" max="13794" width="7" style="312" customWidth="1"/>
    <col min="13795" max="13795" width="9.28515625" style="312" customWidth="1"/>
    <col min="13796" max="13796" width="6.7109375" style="312" bestFit="1" customWidth="1"/>
    <col min="13797" max="13797" width="7.85546875" style="312" customWidth="1"/>
    <col min="13798" max="13798" width="13.28515625" style="312" customWidth="1"/>
    <col min="13799" max="13799" width="7.5703125" style="312" bestFit="1" customWidth="1"/>
    <col min="13800" max="13800" width="7.85546875" style="312" customWidth="1"/>
    <col min="13801" max="13801" width="11.42578125" style="312" customWidth="1"/>
    <col min="13802" max="13802" width="6.28515625" style="312" customWidth="1"/>
    <col min="13803" max="13804" width="8.85546875" style="312" customWidth="1"/>
    <col min="13805" max="13812" width="9.140625" style="312"/>
    <col min="13813" max="13813" width="16.28515625" style="312" customWidth="1"/>
    <col min="13814" max="14044" width="9.140625" style="312"/>
    <col min="14045" max="14045" width="17.42578125" style="312" customWidth="1"/>
    <col min="14046" max="14046" width="7.5703125" style="312" bestFit="1" customWidth="1"/>
    <col min="14047" max="14047" width="8.42578125" style="312" customWidth="1"/>
    <col min="14048" max="14048" width="11.42578125" style="312" bestFit="1" customWidth="1"/>
    <col min="14049" max="14049" width="7.140625" style="312" customWidth="1"/>
    <col min="14050" max="14050" width="7" style="312" customWidth="1"/>
    <col min="14051" max="14051" width="9.28515625" style="312" customWidth="1"/>
    <col min="14052" max="14052" width="6.7109375" style="312" bestFit="1" customWidth="1"/>
    <col min="14053" max="14053" width="7.85546875" style="312" customWidth="1"/>
    <col min="14054" max="14054" width="13.28515625" style="312" customWidth="1"/>
    <col min="14055" max="14055" width="7.5703125" style="312" bestFit="1" customWidth="1"/>
    <col min="14056" max="14056" width="7.85546875" style="312" customWidth="1"/>
    <col min="14057" max="14057" width="11.42578125" style="312" customWidth="1"/>
    <col min="14058" max="14058" width="6.28515625" style="312" customWidth="1"/>
    <col min="14059" max="14060" width="8.85546875" style="312" customWidth="1"/>
    <col min="14061" max="14068" width="9.140625" style="312"/>
    <col min="14069" max="14069" width="16.28515625" style="312" customWidth="1"/>
    <col min="14070" max="14300" width="9.140625" style="312"/>
    <col min="14301" max="14301" width="17.42578125" style="312" customWidth="1"/>
    <col min="14302" max="14302" width="7.5703125" style="312" bestFit="1" customWidth="1"/>
    <col min="14303" max="14303" width="8.42578125" style="312" customWidth="1"/>
    <col min="14304" max="14304" width="11.42578125" style="312" bestFit="1" customWidth="1"/>
    <col min="14305" max="14305" width="7.140625" style="312" customWidth="1"/>
    <col min="14306" max="14306" width="7" style="312" customWidth="1"/>
    <col min="14307" max="14307" width="9.28515625" style="312" customWidth="1"/>
    <col min="14308" max="14308" width="6.7109375" style="312" bestFit="1" customWidth="1"/>
    <col min="14309" max="14309" width="7.85546875" style="312" customWidth="1"/>
    <col min="14310" max="14310" width="13.28515625" style="312" customWidth="1"/>
    <col min="14311" max="14311" width="7.5703125" style="312" bestFit="1" customWidth="1"/>
    <col min="14312" max="14312" width="7.85546875" style="312" customWidth="1"/>
    <col min="14313" max="14313" width="11.42578125" style="312" customWidth="1"/>
    <col min="14314" max="14314" width="6.28515625" style="312" customWidth="1"/>
    <col min="14315" max="14316" width="8.85546875" style="312" customWidth="1"/>
    <col min="14317" max="14324" width="9.140625" style="312"/>
    <col min="14325" max="14325" width="16.28515625" style="312" customWidth="1"/>
    <col min="14326" max="14556" width="9.140625" style="312"/>
    <col min="14557" max="14557" width="17.42578125" style="312" customWidth="1"/>
    <col min="14558" max="14558" width="7.5703125" style="312" bestFit="1" customWidth="1"/>
    <col min="14559" max="14559" width="8.42578125" style="312" customWidth="1"/>
    <col min="14560" max="14560" width="11.42578125" style="312" bestFit="1" customWidth="1"/>
    <col min="14561" max="14561" width="7.140625" style="312" customWidth="1"/>
    <col min="14562" max="14562" width="7" style="312" customWidth="1"/>
    <col min="14563" max="14563" width="9.28515625" style="312" customWidth="1"/>
    <col min="14564" max="14564" width="6.7109375" style="312" bestFit="1" customWidth="1"/>
    <col min="14565" max="14565" width="7.85546875" style="312" customWidth="1"/>
    <col min="14566" max="14566" width="13.28515625" style="312" customWidth="1"/>
    <col min="14567" max="14567" width="7.5703125" style="312" bestFit="1" customWidth="1"/>
    <col min="14568" max="14568" width="7.85546875" style="312" customWidth="1"/>
    <col min="14569" max="14569" width="11.42578125" style="312" customWidth="1"/>
    <col min="14570" max="14570" width="6.28515625" style="312" customWidth="1"/>
    <col min="14571" max="14572" width="8.85546875" style="312" customWidth="1"/>
    <col min="14573" max="14580" width="9.140625" style="312"/>
    <col min="14581" max="14581" width="16.28515625" style="312" customWidth="1"/>
    <col min="14582" max="14812" width="9.140625" style="312"/>
    <col min="14813" max="14813" width="17.42578125" style="312" customWidth="1"/>
    <col min="14814" max="14814" width="7.5703125" style="312" bestFit="1" customWidth="1"/>
    <col min="14815" max="14815" width="8.42578125" style="312" customWidth="1"/>
    <col min="14816" max="14816" width="11.42578125" style="312" bestFit="1" customWidth="1"/>
    <col min="14817" max="14817" width="7.140625" style="312" customWidth="1"/>
    <col min="14818" max="14818" width="7" style="312" customWidth="1"/>
    <col min="14819" max="14819" width="9.28515625" style="312" customWidth="1"/>
    <col min="14820" max="14820" width="6.7109375" style="312" bestFit="1" customWidth="1"/>
    <col min="14821" max="14821" width="7.85546875" style="312" customWidth="1"/>
    <col min="14822" max="14822" width="13.28515625" style="312" customWidth="1"/>
    <col min="14823" max="14823" width="7.5703125" style="312" bestFit="1" customWidth="1"/>
    <col min="14824" max="14824" width="7.85546875" style="312" customWidth="1"/>
    <col min="14825" max="14825" width="11.42578125" style="312" customWidth="1"/>
    <col min="14826" max="14826" width="6.28515625" style="312" customWidth="1"/>
    <col min="14827" max="14828" width="8.85546875" style="312" customWidth="1"/>
    <col min="14829" max="14836" width="9.140625" style="312"/>
    <col min="14837" max="14837" width="16.28515625" style="312" customWidth="1"/>
    <col min="14838" max="15068" width="9.140625" style="312"/>
    <col min="15069" max="15069" width="17.42578125" style="312" customWidth="1"/>
    <col min="15070" max="15070" width="7.5703125" style="312" bestFit="1" customWidth="1"/>
    <col min="15071" max="15071" width="8.42578125" style="312" customWidth="1"/>
    <col min="15072" max="15072" width="11.42578125" style="312" bestFit="1" customWidth="1"/>
    <col min="15073" max="15073" width="7.140625" style="312" customWidth="1"/>
    <col min="15074" max="15074" width="7" style="312" customWidth="1"/>
    <col min="15075" max="15075" width="9.28515625" style="312" customWidth="1"/>
    <col min="15076" max="15076" width="6.7109375" style="312" bestFit="1" customWidth="1"/>
    <col min="15077" max="15077" width="7.85546875" style="312" customWidth="1"/>
    <col min="15078" max="15078" width="13.28515625" style="312" customWidth="1"/>
    <col min="15079" max="15079" width="7.5703125" style="312" bestFit="1" customWidth="1"/>
    <col min="15080" max="15080" width="7.85546875" style="312" customWidth="1"/>
    <col min="15081" max="15081" width="11.42578125" style="312" customWidth="1"/>
    <col min="15082" max="15082" width="6.28515625" style="312" customWidth="1"/>
    <col min="15083" max="15084" width="8.85546875" style="312" customWidth="1"/>
    <col min="15085" max="15092" width="9.140625" style="312"/>
    <col min="15093" max="15093" width="16.28515625" style="312" customWidth="1"/>
    <col min="15094" max="15324" width="9.140625" style="312"/>
    <col min="15325" max="15325" width="17.42578125" style="312" customWidth="1"/>
    <col min="15326" max="15326" width="7.5703125" style="312" bestFit="1" customWidth="1"/>
    <col min="15327" max="15327" width="8.42578125" style="312" customWidth="1"/>
    <col min="15328" max="15328" width="11.42578125" style="312" bestFit="1" customWidth="1"/>
    <col min="15329" max="15329" width="7.140625" style="312" customWidth="1"/>
    <col min="15330" max="15330" width="7" style="312" customWidth="1"/>
    <col min="15331" max="15331" width="9.28515625" style="312" customWidth="1"/>
    <col min="15332" max="15332" width="6.7109375" style="312" bestFit="1" customWidth="1"/>
    <col min="15333" max="15333" width="7.85546875" style="312" customWidth="1"/>
    <col min="15334" max="15334" width="13.28515625" style="312" customWidth="1"/>
    <col min="15335" max="15335" width="7.5703125" style="312" bestFit="1" customWidth="1"/>
    <col min="15336" max="15336" width="7.85546875" style="312" customWidth="1"/>
    <col min="15337" max="15337" width="11.42578125" style="312" customWidth="1"/>
    <col min="15338" max="15338" width="6.28515625" style="312" customWidth="1"/>
    <col min="15339" max="15340" width="8.85546875" style="312" customWidth="1"/>
    <col min="15341" max="15348" width="9.140625" style="312"/>
    <col min="15349" max="15349" width="16.28515625" style="312" customWidth="1"/>
    <col min="15350" max="15580" width="9.140625" style="312"/>
    <col min="15581" max="15581" width="17.42578125" style="312" customWidth="1"/>
    <col min="15582" max="15582" width="7.5703125" style="312" bestFit="1" customWidth="1"/>
    <col min="15583" max="15583" width="8.42578125" style="312" customWidth="1"/>
    <col min="15584" max="15584" width="11.42578125" style="312" bestFit="1" customWidth="1"/>
    <col min="15585" max="15585" width="7.140625" style="312" customWidth="1"/>
    <col min="15586" max="15586" width="7" style="312" customWidth="1"/>
    <col min="15587" max="15587" width="9.28515625" style="312" customWidth="1"/>
    <col min="15588" max="15588" width="6.7109375" style="312" bestFit="1" customWidth="1"/>
    <col min="15589" max="15589" width="7.85546875" style="312" customWidth="1"/>
    <col min="15590" max="15590" width="13.28515625" style="312" customWidth="1"/>
    <col min="15591" max="15591" width="7.5703125" style="312" bestFit="1" customWidth="1"/>
    <col min="15592" max="15592" width="7.85546875" style="312" customWidth="1"/>
    <col min="15593" max="15593" width="11.42578125" style="312" customWidth="1"/>
    <col min="15594" max="15594" width="6.28515625" style="312" customWidth="1"/>
    <col min="15595" max="15596" width="8.85546875" style="312" customWidth="1"/>
    <col min="15597" max="15604" width="9.140625" style="312"/>
    <col min="15605" max="15605" width="16.28515625" style="312" customWidth="1"/>
    <col min="15606" max="15836" width="9.140625" style="312"/>
    <col min="15837" max="15837" width="17.42578125" style="312" customWidth="1"/>
    <col min="15838" max="15838" width="7.5703125" style="312" bestFit="1" customWidth="1"/>
    <col min="15839" max="15839" width="8.42578125" style="312" customWidth="1"/>
    <col min="15840" max="15840" width="11.42578125" style="312" bestFit="1" customWidth="1"/>
    <col min="15841" max="15841" width="7.140625" style="312" customWidth="1"/>
    <col min="15842" max="15842" width="7" style="312" customWidth="1"/>
    <col min="15843" max="15843" width="9.28515625" style="312" customWidth="1"/>
    <col min="15844" max="15844" width="6.7109375" style="312" bestFit="1" customWidth="1"/>
    <col min="15845" max="15845" width="7.85546875" style="312" customWidth="1"/>
    <col min="15846" max="15846" width="13.28515625" style="312" customWidth="1"/>
    <col min="15847" max="15847" width="7.5703125" style="312" bestFit="1" customWidth="1"/>
    <col min="15848" max="15848" width="7.85546875" style="312" customWidth="1"/>
    <col min="15849" max="15849" width="11.42578125" style="312" customWidth="1"/>
    <col min="15850" max="15850" width="6.28515625" style="312" customWidth="1"/>
    <col min="15851" max="15852" width="8.85546875" style="312" customWidth="1"/>
    <col min="15853" max="15860" width="9.140625" style="312"/>
    <col min="15861" max="15861" width="16.28515625" style="312" customWidth="1"/>
    <col min="15862" max="16092" width="9.140625" style="312"/>
    <col min="16093" max="16093" width="17.42578125" style="312" customWidth="1"/>
    <col min="16094" max="16094" width="7.5703125" style="312" bestFit="1" customWidth="1"/>
    <col min="16095" max="16095" width="8.42578125" style="312" customWidth="1"/>
    <col min="16096" max="16096" width="11.42578125" style="312" bestFit="1" customWidth="1"/>
    <col min="16097" max="16097" width="7.140625" style="312" customWidth="1"/>
    <col min="16098" max="16098" width="7" style="312" customWidth="1"/>
    <col min="16099" max="16099" width="9.28515625" style="312" customWidth="1"/>
    <col min="16100" max="16100" width="6.7109375" style="312" bestFit="1" customWidth="1"/>
    <col min="16101" max="16101" width="7.85546875" style="312" customWidth="1"/>
    <col min="16102" max="16102" width="13.28515625" style="312" customWidth="1"/>
    <col min="16103" max="16103" width="7.5703125" style="312" bestFit="1" customWidth="1"/>
    <col min="16104" max="16104" width="7.85546875" style="312" customWidth="1"/>
    <col min="16105" max="16105" width="11.42578125" style="312" customWidth="1"/>
    <col min="16106" max="16106" width="6.28515625" style="312" customWidth="1"/>
    <col min="16107" max="16108" width="8.85546875" style="312" customWidth="1"/>
    <col min="16109" max="16116" width="9.140625" style="312"/>
    <col min="16117" max="16117" width="16.28515625" style="312" customWidth="1"/>
    <col min="16118" max="16381" width="9.140625" style="312"/>
    <col min="16382" max="16384" width="8.85546875" style="312" customWidth="1"/>
  </cols>
  <sheetData>
    <row r="1" spans="1:31" ht="15">
      <c r="A1" s="945" t="s">
        <v>936</v>
      </c>
    </row>
    <row r="2" spans="1:31" s="314" customFormat="1" ht="12.75" customHeight="1">
      <c r="A2" s="1373" t="s">
        <v>84</v>
      </c>
      <c r="B2" s="1372" t="s">
        <v>16</v>
      </c>
      <c r="C2" s="1372"/>
      <c r="D2" s="1372"/>
      <c r="E2" s="1372" t="s">
        <v>17</v>
      </c>
      <c r="F2" s="1372"/>
      <c r="G2" s="1372"/>
      <c r="H2" s="1372" t="s">
        <v>18</v>
      </c>
      <c r="I2" s="1372"/>
      <c r="J2" s="1372"/>
      <c r="K2" s="1372" t="s">
        <v>19</v>
      </c>
      <c r="L2" s="1372"/>
      <c r="M2" s="1372"/>
      <c r="N2" s="1372" t="s">
        <v>20</v>
      </c>
      <c r="O2" s="1372"/>
      <c r="P2" s="1372"/>
      <c r="Q2" s="1372" t="s">
        <v>21</v>
      </c>
      <c r="R2" s="1372"/>
      <c r="S2" s="1372"/>
      <c r="T2" s="1372" t="s">
        <v>177</v>
      </c>
      <c r="U2" s="1372"/>
      <c r="V2" s="1372"/>
      <c r="W2" s="1372" t="s">
        <v>766</v>
      </c>
      <c r="X2" s="1372"/>
      <c r="Y2" s="1372"/>
      <c r="Z2" s="1372" t="s">
        <v>729</v>
      </c>
      <c r="AA2" s="1372"/>
      <c r="AB2" s="1372"/>
      <c r="AC2" s="1372" t="s">
        <v>814</v>
      </c>
      <c r="AD2" s="1372"/>
      <c r="AE2" s="1372"/>
    </row>
    <row r="3" spans="1:31" s="336" customFormat="1" ht="69" customHeight="1">
      <c r="A3" s="1373"/>
      <c r="B3" s="335" t="s">
        <v>472</v>
      </c>
      <c r="C3" s="335" t="s">
        <v>473</v>
      </c>
      <c r="D3" s="335" t="s">
        <v>474</v>
      </c>
      <c r="E3" s="335" t="s">
        <v>472</v>
      </c>
      <c r="F3" s="335" t="s">
        <v>473</v>
      </c>
      <c r="G3" s="335" t="s">
        <v>474</v>
      </c>
      <c r="H3" s="335" t="s">
        <v>472</v>
      </c>
      <c r="I3" s="335" t="s">
        <v>473</v>
      </c>
      <c r="J3" s="335" t="s">
        <v>474</v>
      </c>
      <c r="K3" s="335" t="s">
        <v>472</v>
      </c>
      <c r="L3" s="335" t="s">
        <v>473</v>
      </c>
      <c r="M3" s="335" t="s">
        <v>474</v>
      </c>
      <c r="N3" s="335" t="s">
        <v>472</v>
      </c>
      <c r="O3" s="335" t="s">
        <v>473</v>
      </c>
      <c r="P3" s="335" t="s">
        <v>474</v>
      </c>
      <c r="Q3" s="335" t="s">
        <v>472</v>
      </c>
      <c r="R3" s="335" t="s">
        <v>473</v>
      </c>
      <c r="S3" s="335" t="s">
        <v>474</v>
      </c>
      <c r="T3" s="335" t="s">
        <v>475</v>
      </c>
      <c r="U3" s="335" t="s">
        <v>476</v>
      </c>
      <c r="V3" s="335" t="s">
        <v>474</v>
      </c>
      <c r="W3" s="335" t="s">
        <v>475</v>
      </c>
      <c r="X3" s="335" t="s">
        <v>476</v>
      </c>
      <c r="Y3" s="335" t="s">
        <v>474</v>
      </c>
      <c r="Z3" s="335" t="s">
        <v>475</v>
      </c>
      <c r="AA3" s="335" t="s">
        <v>476</v>
      </c>
      <c r="AB3" s="335" t="s">
        <v>474</v>
      </c>
      <c r="AC3" s="335" t="s">
        <v>475</v>
      </c>
      <c r="AD3" s="335" t="s">
        <v>476</v>
      </c>
      <c r="AE3" s="335" t="s">
        <v>474</v>
      </c>
    </row>
    <row r="4" spans="1:31" s="314" customFormat="1">
      <c r="A4" s="946">
        <v>1</v>
      </c>
      <c r="B4" s="946">
        <v>2</v>
      </c>
      <c r="C4" s="946">
        <v>3</v>
      </c>
      <c r="D4" s="946">
        <v>4</v>
      </c>
      <c r="E4" s="946">
        <v>5</v>
      </c>
      <c r="F4" s="946">
        <v>6</v>
      </c>
      <c r="G4" s="946">
        <v>7</v>
      </c>
      <c r="H4" s="946">
        <v>8</v>
      </c>
      <c r="I4" s="946">
        <v>9</v>
      </c>
      <c r="J4" s="946">
        <v>10</v>
      </c>
      <c r="K4" s="946">
        <v>11</v>
      </c>
      <c r="L4" s="946">
        <v>12</v>
      </c>
      <c r="M4" s="946">
        <v>13</v>
      </c>
      <c r="N4" s="946">
        <v>14</v>
      </c>
      <c r="O4" s="946">
        <v>15</v>
      </c>
      <c r="P4" s="946">
        <v>16</v>
      </c>
      <c r="Q4" s="946">
        <v>17</v>
      </c>
      <c r="R4" s="946">
        <v>18</v>
      </c>
      <c r="S4" s="946">
        <v>19</v>
      </c>
      <c r="T4" s="946">
        <v>20</v>
      </c>
      <c r="U4" s="946">
        <v>21</v>
      </c>
      <c r="V4" s="946">
        <v>22</v>
      </c>
      <c r="W4" s="946">
        <v>23</v>
      </c>
      <c r="X4" s="946">
        <v>24</v>
      </c>
      <c r="Y4" s="946">
        <v>25</v>
      </c>
      <c r="Z4" s="946">
        <v>26</v>
      </c>
      <c r="AA4" s="946">
        <v>27</v>
      </c>
      <c r="AB4" s="946">
        <v>28</v>
      </c>
      <c r="AC4" s="946">
        <v>29</v>
      </c>
      <c r="AD4" s="946">
        <v>30</v>
      </c>
      <c r="AE4" s="946">
        <v>31</v>
      </c>
    </row>
    <row r="5" spans="1:31" s="160" customFormat="1">
      <c r="A5" s="947" t="s">
        <v>81</v>
      </c>
      <c r="B5" s="338">
        <v>333</v>
      </c>
      <c r="C5" s="338">
        <v>177</v>
      </c>
      <c r="D5" s="340">
        <f>C5/B5*100</f>
        <v>53.153153153153156</v>
      </c>
      <c r="E5" s="338">
        <v>340</v>
      </c>
      <c r="F5" s="338">
        <v>182</v>
      </c>
      <c r="G5" s="340">
        <f>F5/E5*100</f>
        <v>53.529411764705884</v>
      </c>
      <c r="H5" s="339">
        <v>339</v>
      </c>
      <c r="I5" s="339">
        <v>180</v>
      </c>
      <c r="J5" s="340">
        <f>I5/H5*100</f>
        <v>53.097345132743371</v>
      </c>
      <c r="K5" s="338">
        <v>336</v>
      </c>
      <c r="L5" s="338">
        <v>178</v>
      </c>
      <c r="M5" s="340">
        <f>L5/K5*100</f>
        <v>52.976190476190474</v>
      </c>
      <c r="N5" s="339">
        <v>333</v>
      </c>
      <c r="O5" s="339">
        <v>176</v>
      </c>
      <c r="P5" s="340">
        <v>52.852852852852848</v>
      </c>
      <c r="Q5" s="339">
        <v>333</v>
      </c>
      <c r="R5" s="338">
        <v>176</v>
      </c>
      <c r="S5" s="340">
        <v>52.85</v>
      </c>
      <c r="T5" s="676">
        <v>333</v>
      </c>
      <c r="U5" s="676">
        <v>177</v>
      </c>
      <c r="V5" s="676">
        <f>U5/T5*100</f>
        <v>53.153153153153156</v>
      </c>
      <c r="W5" s="338">
        <v>326</v>
      </c>
      <c r="X5" s="338">
        <v>170</v>
      </c>
      <c r="Y5" s="340">
        <f>X5/W5*100</f>
        <v>52.147239263803677</v>
      </c>
      <c r="Z5" s="676">
        <v>333</v>
      </c>
      <c r="AA5" s="676">
        <v>177</v>
      </c>
      <c r="AB5" s="676">
        <f>AA5/Z5*100</f>
        <v>53.153153153153156</v>
      </c>
      <c r="AC5" s="338" t="s">
        <v>85</v>
      </c>
      <c r="AD5" s="338" t="s">
        <v>85</v>
      </c>
      <c r="AE5" s="338" t="s">
        <v>85</v>
      </c>
    </row>
    <row r="6" spans="1:31" s="341" customFormat="1" ht="15" customHeight="1">
      <c r="A6" s="947" t="s">
        <v>138</v>
      </c>
      <c r="B6" s="338">
        <v>270</v>
      </c>
      <c r="C6" s="338">
        <v>131</v>
      </c>
      <c r="D6" s="340">
        <f t="shared" ref="D6:D22" si="0">C6/B6*100</f>
        <v>48.518518518518519</v>
      </c>
      <c r="E6" s="338">
        <v>273</v>
      </c>
      <c r="F6" s="338">
        <v>133</v>
      </c>
      <c r="G6" s="340">
        <f t="shared" ref="G6:G22" si="1">F6/E6*100</f>
        <v>48.717948717948715</v>
      </c>
      <c r="H6" s="339">
        <v>261</v>
      </c>
      <c r="I6" s="339">
        <v>128</v>
      </c>
      <c r="J6" s="340">
        <f t="shared" ref="J6:J22" si="2">I6/H6*100</f>
        <v>49.042145593869726</v>
      </c>
      <c r="K6" s="338">
        <v>258</v>
      </c>
      <c r="L6" s="338">
        <v>127</v>
      </c>
      <c r="M6" s="340">
        <f t="shared" ref="M6:M22" si="3">L6/K6*100</f>
        <v>49.224806201550386</v>
      </c>
      <c r="N6" s="339" t="s">
        <v>85</v>
      </c>
      <c r="O6" s="339" t="s">
        <v>85</v>
      </c>
      <c r="P6" s="340" t="s">
        <v>85</v>
      </c>
      <c r="Q6" s="339" t="s">
        <v>85</v>
      </c>
      <c r="R6" s="338" t="s">
        <v>85</v>
      </c>
      <c r="S6" s="339" t="s">
        <v>85</v>
      </c>
      <c r="T6" s="339" t="s">
        <v>85</v>
      </c>
      <c r="U6" s="339" t="s">
        <v>85</v>
      </c>
      <c r="V6" s="339" t="s">
        <v>85</v>
      </c>
      <c r="W6" s="338" t="s">
        <v>85</v>
      </c>
      <c r="X6" s="338" t="s">
        <v>85</v>
      </c>
      <c r="Y6" s="338" t="s">
        <v>85</v>
      </c>
      <c r="Z6" s="338" t="s">
        <v>85</v>
      </c>
      <c r="AA6" s="338" t="s">
        <v>85</v>
      </c>
      <c r="AB6" s="338" t="s">
        <v>85</v>
      </c>
      <c r="AC6" s="338" t="s">
        <v>85</v>
      </c>
      <c r="AD6" s="338" t="s">
        <v>85</v>
      </c>
      <c r="AE6" s="338" t="s">
        <v>85</v>
      </c>
    </row>
    <row r="7" spans="1:31" s="160" customFormat="1">
      <c r="A7" s="947" t="s">
        <v>66</v>
      </c>
      <c r="B7" s="338">
        <v>1301</v>
      </c>
      <c r="C7" s="338">
        <v>1087</v>
      </c>
      <c r="D7" s="340">
        <f t="shared" si="0"/>
        <v>83.551114527286714</v>
      </c>
      <c r="E7" s="338">
        <v>1376</v>
      </c>
      <c r="F7" s="338">
        <v>1164</v>
      </c>
      <c r="G7" s="340">
        <f t="shared" si="1"/>
        <v>84.593023255813947</v>
      </c>
      <c r="H7" s="338">
        <v>1361</v>
      </c>
      <c r="I7" s="338">
        <v>1162</v>
      </c>
      <c r="J7" s="340">
        <f t="shared" si="2"/>
        <v>85.378398236590741</v>
      </c>
      <c r="K7" s="338">
        <v>1316</v>
      </c>
      <c r="L7" s="338">
        <v>1120</v>
      </c>
      <c r="M7" s="340">
        <f t="shared" si="3"/>
        <v>85.106382978723403</v>
      </c>
      <c r="N7" s="338">
        <v>1323</v>
      </c>
      <c r="O7" s="338">
        <v>1103</v>
      </c>
      <c r="P7" s="340">
        <v>83.371126228269091</v>
      </c>
      <c r="Q7" s="338">
        <v>1351</v>
      </c>
      <c r="R7" s="338">
        <v>1129</v>
      </c>
      <c r="S7" s="340">
        <v>83.57</v>
      </c>
      <c r="T7" s="676">
        <v>1394</v>
      </c>
      <c r="U7" s="676">
        <v>1197</v>
      </c>
      <c r="V7" s="676">
        <f>U7/T7*100</f>
        <v>85.86800573888091</v>
      </c>
      <c r="W7" s="338">
        <v>1295</v>
      </c>
      <c r="X7" s="338">
        <v>1105</v>
      </c>
      <c r="Y7" s="340">
        <f>X7/W7*100</f>
        <v>85.328185328185327</v>
      </c>
      <c r="Z7" s="676">
        <v>1411</v>
      </c>
      <c r="AA7" s="676">
        <v>1211</v>
      </c>
      <c r="AB7" s="676">
        <f>AA7/Z7*100</f>
        <v>85.825655563430189</v>
      </c>
      <c r="AC7" s="676">
        <v>1308</v>
      </c>
      <c r="AD7" s="676">
        <v>1118</v>
      </c>
      <c r="AE7" s="676">
        <f>AD7/AC7*100</f>
        <v>85.474006116207946</v>
      </c>
    </row>
    <row r="8" spans="1:31" s="160" customFormat="1" ht="12" customHeight="1">
      <c r="A8" s="947" t="s">
        <v>140</v>
      </c>
      <c r="B8" s="338">
        <v>215</v>
      </c>
      <c r="C8" s="338">
        <v>19</v>
      </c>
      <c r="D8" s="340">
        <f t="shared" si="0"/>
        <v>8.8372093023255811</v>
      </c>
      <c r="E8" s="338">
        <v>214</v>
      </c>
      <c r="F8" s="338">
        <v>19</v>
      </c>
      <c r="G8" s="340">
        <f t="shared" si="1"/>
        <v>8.8785046728971952</v>
      </c>
      <c r="H8" s="339">
        <v>202</v>
      </c>
      <c r="I8" s="339">
        <v>17</v>
      </c>
      <c r="J8" s="340">
        <f t="shared" si="2"/>
        <v>8.4158415841584162</v>
      </c>
      <c r="K8" s="338">
        <v>199</v>
      </c>
      <c r="L8" s="338">
        <v>16</v>
      </c>
      <c r="M8" s="340">
        <f t="shared" si="3"/>
        <v>8.0402010050251249</v>
      </c>
      <c r="N8" s="339" t="s">
        <v>85</v>
      </c>
      <c r="O8" s="339" t="s">
        <v>85</v>
      </c>
      <c r="P8" s="340" t="s">
        <v>85</v>
      </c>
      <c r="Q8" s="339" t="s">
        <v>85</v>
      </c>
      <c r="R8" s="338" t="s">
        <v>85</v>
      </c>
      <c r="S8" s="340" t="s">
        <v>85</v>
      </c>
      <c r="T8" s="340" t="s">
        <v>85</v>
      </c>
      <c r="U8" s="340" t="s">
        <v>85</v>
      </c>
      <c r="V8" s="340" t="s">
        <v>85</v>
      </c>
      <c r="W8" s="338" t="s">
        <v>85</v>
      </c>
      <c r="X8" s="338" t="s">
        <v>85</v>
      </c>
      <c r="Y8" s="338" t="s">
        <v>85</v>
      </c>
      <c r="Z8" s="338" t="s">
        <v>85</v>
      </c>
      <c r="AA8" s="338" t="s">
        <v>85</v>
      </c>
      <c r="AB8" s="338" t="s">
        <v>85</v>
      </c>
      <c r="AC8" s="338" t="s">
        <v>85</v>
      </c>
      <c r="AD8" s="338" t="s">
        <v>85</v>
      </c>
      <c r="AE8" s="338" t="s">
        <v>85</v>
      </c>
    </row>
    <row r="9" spans="1:31" s="160" customFormat="1">
      <c r="A9" s="947" t="s">
        <v>442</v>
      </c>
      <c r="B9" s="338">
        <v>901</v>
      </c>
      <c r="C9" s="338">
        <v>201</v>
      </c>
      <c r="D9" s="340">
        <f t="shared" si="0"/>
        <v>22.308546059933406</v>
      </c>
      <c r="E9" s="338">
        <v>892</v>
      </c>
      <c r="F9" s="338">
        <v>204</v>
      </c>
      <c r="G9" s="340">
        <f t="shared" si="1"/>
        <v>22.869955156950674</v>
      </c>
      <c r="H9" s="339">
        <v>869</v>
      </c>
      <c r="I9" s="339">
        <v>210</v>
      </c>
      <c r="J9" s="340">
        <f t="shared" si="2"/>
        <v>24.165707710011507</v>
      </c>
      <c r="K9" s="338">
        <v>853</v>
      </c>
      <c r="L9" s="338">
        <v>207</v>
      </c>
      <c r="M9" s="340">
        <f t="shared" si="3"/>
        <v>24.267291910902696</v>
      </c>
      <c r="N9" s="339">
        <v>842</v>
      </c>
      <c r="O9" s="339">
        <v>208</v>
      </c>
      <c r="P9" s="340">
        <v>24.703087885985749</v>
      </c>
      <c r="Q9" s="339">
        <v>842</v>
      </c>
      <c r="R9" s="338">
        <v>209</v>
      </c>
      <c r="S9" s="340">
        <v>24.82</v>
      </c>
      <c r="T9" s="676">
        <v>842</v>
      </c>
      <c r="U9" s="676">
        <v>210</v>
      </c>
      <c r="V9" s="676">
        <f>U9/T9*100</f>
        <v>24.940617577197148</v>
      </c>
      <c r="W9" s="338">
        <v>824</v>
      </c>
      <c r="X9" s="338">
        <v>195</v>
      </c>
      <c r="Y9" s="340">
        <f>X9/W9*100</f>
        <v>23.66504854368932</v>
      </c>
      <c r="Z9" s="676">
        <v>842</v>
      </c>
      <c r="AA9" s="676">
        <v>210</v>
      </c>
      <c r="AB9" s="676">
        <f>AA9/Z9*100</f>
        <v>24.940617577197148</v>
      </c>
      <c r="AC9" s="676">
        <v>824</v>
      </c>
      <c r="AD9" s="676">
        <v>195</v>
      </c>
      <c r="AE9" s="676">
        <f>AD9/AC9*100</f>
        <v>23.66504854368932</v>
      </c>
    </row>
    <row r="10" spans="1:31" s="160" customFormat="1">
      <c r="A10" s="947" t="s">
        <v>142</v>
      </c>
      <c r="B10" s="338">
        <v>441</v>
      </c>
      <c r="C10" s="338">
        <v>81</v>
      </c>
      <c r="D10" s="340">
        <f t="shared" si="0"/>
        <v>18.367346938775512</v>
      </c>
      <c r="E10" s="338">
        <v>441</v>
      </c>
      <c r="F10" s="338">
        <v>82</v>
      </c>
      <c r="G10" s="340">
        <f t="shared" si="1"/>
        <v>18.594104308390023</v>
      </c>
      <c r="H10" s="339">
        <v>407</v>
      </c>
      <c r="I10" s="339">
        <v>78</v>
      </c>
      <c r="J10" s="340">
        <f t="shared" si="2"/>
        <v>19.164619164619165</v>
      </c>
      <c r="K10" s="338">
        <v>395</v>
      </c>
      <c r="L10" s="338">
        <v>77</v>
      </c>
      <c r="M10" s="340">
        <f t="shared" si="3"/>
        <v>19.49367088607595</v>
      </c>
      <c r="N10" s="339" t="s">
        <v>85</v>
      </c>
      <c r="O10" s="339" t="s">
        <v>85</v>
      </c>
      <c r="P10" s="340" t="s">
        <v>85</v>
      </c>
      <c r="Q10" s="339" t="s">
        <v>85</v>
      </c>
      <c r="R10" s="338" t="s">
        <v>85</v>
      </c>
      <c r="S10" s="340" t="s">
        <v>85</v>
      </c>
      <c r="T10" s="340" t="s">
        <v>85</v>
      </c>
      <c r="U10" s="340" t="s">
        <v>85</v>
      </c>
      <c r="V10" s="340" t="s">
        <v>85</v>
      </c>
      <c r="W10" s="338" t="s">
        <v>85</v>
      </c>
      <c r="X10" s="338" t="s">
        <v>85</v>
      </c>
      <c r="Y10" s="338" t="s">
        <v>85</v>
      </c>
      <c r="Z10" s="338" t="s">
        <v>85</v>
      </c>
      <c r="AA10" s="338" t="s">
        <v>85</v>
      </c>
      <c r="AB10" s="338" t="s">
        <v>85</v>
      </c>
      <c r="AC10" s="338" t="s">
        <v>85</v>
      </c>
      <c r="AD10" s="338" t="s">
        <v>85</v>
      </c>
      <c r="AE10" s="338" t="s">
        <v>85</v>
      </c>
    </row>
    <row r="11" spans="1:31" s="160" customFormat="1">
      <c r="A11" s="947" t="s">
        <v>444</v>
      </c>
      <c r="B11" s="338">
        <v>481</v>
      </c>
      <c r="C11" s="338">
        <v>268</v>
      </c>
      <c r="D11" s="340">
        <f t="shared" si="0"/>
        <v>55.717255717255718</v>
      </c>
      <c r="E11" s="338">
        <v>497</v>
      </c>
      <c r="F11" s="338">
        <v>275</v>
      </c>
      <c r="G11" s="340">
        <f t="shared" si="1"/>
        <v>55.331991951710258</v>
      </c>
      <c r="H11" s="339">
        <v>484</v>
      </c>
      <c r="I11" s="339">
        <v>271</v>
      </c>
      <c r="J11" s="340">
        <f t="shared" si="2"/>
        <v>55.991735537190081</v>
      </c>
      <c r="K11" s="338">
        <v>473</v>
      </c>
      <c r="L11" s="338">
        <v>264</v>
      </c>
      <c r="M11" s="340">
        <f t="shared" si="3"/>
        <v>55.813953488372093</v>
      </c>
      <c r="N11" s="339">
        <v>469</v>
      </c>
      <c r="O11" s="339">
        <v>259</v>
      </c>
      <c r="P11" s="340">
        <v>55.223880597014926</v>
      </c>
      <c r="Q11" s="339">
        <v>467</v>
      </c>
      <c r="R11" s="338">
        <v>258</v>
      </c>
      <c r="S11" s="340">
        <v>55.25</v>
      </c>
      <c r="T11" s="340" t="s">
        <v>85</v>
      </c>
      <c r="U11" s="340" t="s">
        <v>85</v>
      </c>
      <c r="V11" s="340" t="s">
        <v>85</v>
      </c>
      <c r="W11" s="338" t="s">
        <v>85</v>
      </c>
      <c r="X11" s="338" t="s">
        <v>85</v>
      </c>
      <c r="Y11" s="338" t="s">
        <v>85</v>
      </c>
      <c r="Z11" s="338" t="s">
        <v>85</v>
      </c>
      <c r="AA11" s="338" t="s">
        <v>85</v>
      </c>
      <c r="AB11" s="338" t="s">
        <v>85</v>
      </c>
      <c r="AC11" s="338" t="s">
        <v>85</v>
      </c>
      <c r="AD11" s="338" t="s">
        <v>85</v>
      </c>
      <c r="AE11" s="338" t="s">
        <v>85</v>
      </c>
    </row>
    <row r="12" spans="1:31" s="160" customFormat="1">
      <c r="A12" s="947" t="s">
        <v>446</v>
      </c>
      <c r="B12" s="338">
        <v>97</v>
      </c>
      <c r="C12" s="338">
        <v>3</v>
      </c>
      <c r="D12" s="340">
        <f t="shared" si="0"/>
        <v>3.0927835051546393</v>
      </c>
      <c r="E12" s="338">
        <v>94</v>
      </c>
      <c r="F12" s="338">
        <v>3</v>
      </c>
      <c r="G12" s="340">
        <f t="shared" si="1"/>
        <v>3.1914893617021276</v>
      </c>
      <c r="H12" s="339">
        <v>62</v>
      </c>
      <c r="I12" s="339">
        <v>2</v>
      </c>
      <c r="J12" s="340">
        <f t="shared" si="2"/>
        <v>3.225806451612903</v>
      </c>
      <c r="K12" s="338">
        <v>36</v>
      </c>
      <c r="L12" s="338">
        <v>2</v>
      </c>
      <c r="M12" s="340">
        <f t="shared" si="3"/>
        <v>5.5555555555555554</v>
      </c>
      <c r="N12" s="339" t="s">
        <v>85</v>
      </c>
      <c r="O12" s="339" t="s">
        <v>85</v>
      </c>
      <c r="P12" s="340" t="s">
        <v>85</v>
      </c>
      <c r="Q12" s="339" t="s">
        <v>85</v>
      </c>
      <c r="R12" s="338" t="s">
        <v>85</v>
      </c>
      <c r="S12" s="340" t="s">
        <v>85</v>
      </c>
      <c r="T12" s="340" t="s">
        <v>85</v>
      </c>
      <c r="U12" s="340" t="s">
        <v>85</v>
      </c>
      <c r="V12" s="340" t="s">
        <v>85</v>
      </c>
      <c r="W12" s="338" t="s">
        <v>85</v>
      </c>
      <c r="X12" s="338" t="s">
        <v>85</v>
      </c>
      <c r="Y12" s="338" t="s">
        <v>85</v>
      </c>
      <c r="Z12" s="338" t="s">
        <v>85</v>
      </c>
      <c r="AA12" s="338" t="s">
        <v>85</v>
      </c>
      <c r="AB12" s="338" t="s">
        <v>85</v>
      </c>
      <c r="AC12" s="338" t="s">
        <v>85</v>
      </c>
      <c r="AD12" s="338" t="s">
        <v>85</v>
      </c>
      <c r="AE12" s="338" t="s">
        <v>85</v>
      </c>
    </row>
    <row r="13" spans="1:31" s="160" customFormat="1">
      <c r="A13" s="947" t="s">
        <v>448</v>
      </c>
      <c r="B13" s="338">
        <v>943</v>
      </c>
      <c r="C13" s="338">
        <v>348</v>
      </c>
      <c r="D13" s="340">
        <f t="shared" si="0"/>
        <v>36.903499469777309</v>
      </c>
      <c r="E13" s="338">
        <v>917</v>
      </c>
      <c r="F13" s="338">
        <v>336</v>
      </c>
      <c r="G13" s="340">
        <f t="shared" si="1"/>
        <v>36.641221374045799</v>
      </c>
      <c r="H13" s="339">
        <v>883</v>
      </c>
      <c r="I13" s="339">
        <v>319</v>
      </c>
      <c r="J13" s="340">
        <f t="shared" si="2"/>
        <v>36.126840317100793</v>
      </c>
      <c r="K13" s="338">
        <v>835</v>
      </c>
      <c r="L13" s="338">
        <v>304</v>
      </c>
      <c r="M13" s="340">
        <f t="shared" si="3"/>
        <v>36.407185628742518</v>
      </c>
      <c r="N13" s="339" t="s">
        <v>85</v>
      </c>
      <c r="O13" s="339" t="s">
        <v>85</v>
      </c>
      <c r="P13" s="340" t="s">
        <v>85</v>
      </c>
      <c r="Q13" s="339" t="s">
        <v>85</v>
      </c>
      <c r="R13" s="338" t="s">
        <v>85</v>
      </c>
      <c r="S13" s="340" t="s">
        <v>85</v>
      </c>
      <c r="T13" s="340" t="s">
        <v>85</v>
      </c>
      <c r="U13" s="340" t="s">
        <v>85</v>
      </c>
      <c r="V13" s="340" t="s">
        <v>85</v>
      </c>
      <c r="W13" s="338" t="s">
        <v>85</v>
      </c>
      <c r="X13" s="338" t="s">
        <v>85</v>
      </c>
      <c r="Y13" s="338" t="s">
        <v>85</v>
      </c>
      <c r="Z13" s="338" t="s">
        <v>85</v>
      </c>
      <c r="AA13" s="338" t="s">
        <v>85</v>
      </c>
      <c r="AB13" s="338" t="s">
        <v>85</v>
      </c>
      <c r="AC13" s="338" t="s">
        <v>85</v>
      </c>
      <c r="AD13" s="338" t="s">
        <v>85</v>
      </c>
      <c r="AE13" s="338" t="s">
        <v>85</v>
      </c>
    </row>
    <row r="14" spans="1:31" s="160" customFormat="1">
      <c r="A14" s="947" t="s">
        <v>147</v>
      </c>
      <c r="B14" s="338">
        <v>481</v>
      </c>
      <c r="C14" s="338">
        <v>18</v>
      </c>
      <c r="D14" s="340">
        <f t="shared" si="0"/>
        <v>3.7422037422037424</v>
      </c>
      <c r="E14" s="338">
        <v>471</v>
      </c>
      <c r="F14" s="338">
        <v>18</v>
      </c>
      <c r="G14" s="340">
        <f t="shared" si="1"/>
        <v>3.8216560509554141</v>
      </c>
      <c r="H14" s="339">
        <v>458</v>
      </c>
      <c r="I14" s="339">
        <v>18</v>
      </c>
      <c r="J14" s="340">
        <f t="shared" si="2"/>
        <v>3.9301310043668125</v>
      </c>
      <c r="K14" s="338">
        <v>439</v>
      </c>
      <c r="L14" s="338">
        <v>18</v>
      </c>
      <c r="M14" s="340">
        <f t="shared" si="3"/>
        <v>4.1002277904328022</v>
      </c>
      <c r="N14" s="339" t="s">
        <v>85</v>
      </c>
      <c r="O14" s="339" t="s">
        <v>85</v>
      </c>
      <c r="P14" s="340" t="s">
        <v>85</v>
      </c>
      <c r="Q14" s="339" t="s">
        <v>85</v>
      </c>
      <c r="R14" s="338" t="s">
        <v>85</v>
      </c>
      <c r="S14" s="340" t="s">
        <v>85</v>
      </c>
      <c r="T14" s="340" t="s">
        <v>85</v>
      </c>
      <c r="U14" s="340" t="s">
        <v>85</v>
      </c>
      <c r="V14" s="340" t="s">
        <v>85</v>
      </c>
      <c r="W14" s="338" t="s">
        <v>85</v>
      </c>
      <c r="X14" s="338" t="s">
        <v>85</v>
      </c>
      <c r="Y14" s="338" t="s">
        <v>85</v>
      </c>
      <c r="Z14" s="338" t="s">
        <v>85</v>
      </c>
      <c r="AA14" s="338" t="s">
        <v>85</v>
      </c>
      <c r="AB14" s="338" t="s">
        <v>85</v>
      </c>
      <c r="AC14" s="338" t="s">
        <v>85</v>
      </c>
      <c r="AD14" s="338" t="s">
        <v>85</v>
      </c>
      <c r="AE14" s="338" t="s">
        <v>85</v>
      </c>
    </row>
    <row r="15" spans="1:31" s="160" customFormat="1">
      <c r="A15" s="947" t="s">
        <v>156</v>
      </c>
      <c r="B15" s="338">
        <v>307</v>
      </c>
      <c r="C15" s="338">
        <v>89</v>
      </c>
      <c r="D15" s="340">
        <f t="shared" si="0"/>
        <v>28.990228013029316</v>
      </c>
      <c r="E15" s="338">
        <v>306</v>
      </c>
      <c r="F15" s="338">
        <v>89</v>
      </c>
      <c r="G15" s="340">
        <f t="shared" si="1"/>
        <v>29.084967320261441</v>
      </c>
      <c r="H15" s="339">
        <v>304</v>
      </c>
      <c r="I15" s="339">
        <v>89</v>
      </c>
      <c r="J15" s="340">
        <f t="shared" si="2"/>
        <v>29.276315789473685</v>
      </c>
      <c r="K15" s="338">
        <v>303</v>
      </c>
      <c r="L15" s="338">
        <v>86</v>
      </c>
      <c r="M15" s="340">
        <f t="shared" si="3"/>
        <v>28.382838283828381</v>
      </c>
      <c r="N15" s="339" t="s">
        <v>85</v>
      </c>
      <c r="O15" s="339" t="s">
        <v>85</v>
      </c>
      <c r="P15" s="340" t="s">
        <v>85</v>
      </c>
      <c r="Q15" s="339" t="s">
        <v>85</v>
      </c>
      <c r="R15" s="338" t="s">
        <v>85</v>
      </c>
      <c r="S15" s="340" t="s">
        <v>85</v>
      </c>
      <c r="T15" s="340" t="s">
        <v>85</v>
      </c>
      <c r="U15" s="340" t="s">
        <v>85</v>
      </c>
      <c r="V15" s="340" t="s">
        <v>85</v>
      </c>
      <c r="W15" s="338" t="s">
        <v>85</v>
      </c>
      <c r="X15" s="338" t="s">
        <v>85</v>
      </c>
      <c r="Y15" s="338" t="s">
        <v>85</v>
      </c>
      <c r="Z15" s="338" t="s">
        <v>85</v>
      </c>
      <c r="AA15" s="338" t="s">
        <v>85</v>
      </c>
      <c r="AB15" s="338" t="s">
        <v>85</v>
      </c>
      <c r="AC15" s="338" t="s">
        <v>85</v>
      </c>
      <c r="AD15" s="338" t="s">
        <v>85</v>
      </c>
      <c r="AE15" s="338" t="s">
        <v>85</v>
      </c>
    </row>
    <row r="16" spans="1:31" s="160" customFormat="1" ht="12.75" customHeight="1">
      <c r="A16" s="947" t="s">
        <v>453</v>
      </c>
      <c r="B16" s="338">
        <v>203</v>
      </c>
      <c r="C16" s="338">
        <v>42</v>
      </c>
      <c r="D16" s="340">
        <f t="shared" si="0"/>
        <v>20.689655172413794</v>
      </c>
      <c r="E16" s="338">
        <v>208</v>
      </c>
      <c r="F16" s="338">
        <v>45</v>
      </c>
      <c r="G16" s="340">
        <f t="shared" si="1"/>
        <v>21.634615384615387</v>
      </c>
      <c r="H16" s="339">
        <v>256</v>
      </c>
      <c r="I16" s="339">
        <v>68</v>
      </c>
      <c r="J16" s="340">
        <f t="shared" si="2"/>
        <v>26.5625</v>
      </c>
      <c r="K16" s="338">
        <v>177</v>
      </c>
      <c r="L16" s="338">
        <v>76</v>
      </c>
      <c r="M16" s="340">
        <f t="shared" si="3"/>
        <v>42.93785310734463</v>
      </c>
      <c r="N16" s="339">
        <v>282</v>
      </c>
      <c r="O16" s="339">
        <v>81</v>
      </c>
      <c r="P16" s="340">
        <v>28.723404255319153</v>
      </c>
      <c r="Q16" s="339" t="s">
        <v>85</v>
      </c>
      <c r="R16" s="338" t="s">
        <v>85</v>
      </c>
      <c r="S16" s="340" t="s">
        <v>85</v>
      </c>
      <c r="T16" s="340" t="s">
        <v>85</v>
      </c>
      <c r="U16" s="340" t="s">
        <v>85</v>
      </c>
      <c r="V16" s="340" t="s">
        <v>85</v>
      </c>
      <c r="W16" s="338" t="s">
        <v>85</v>
      </c>
      <c r="X16" s="338" t="s">
        <v>85</v>
      </c>
      <c r="Y16" s="338" t="s">
        <v>85</v>
      </c>
      <c r="Z16" s="338" t="s">
        <v>85</v>
      </c>
      <c r="AA16" s="338" t="s">
        <v>85</v>
      </c>
      <c r="AB16" s="338" t="s">
        <v>85</v>
      </c>
      <c r="AC16" s="338" t="s">
        <v>85</v>
      </c>
      <c r="AD16" s="338" t="s">
        <v>85</v>
      </c>
      <c r="AE16" s="338" t="s">
        <v>85</v>
      </c>
    </row>
    <row r="17" spans="1:67" s="160" customFormat="1">
      <c r="A17" s="947" t="s">
        <v>477</v>
      </c>
      <c r="B17" s="338">
        <v>211</v>
      </c>
      <c r="C17" s="338">
        <v>85</v>
      </c>
      <c r="D17" s="340">
        <f t="shared" si="0"/>
        <v>40.284360189573462</v>
      </c>
      <c r="E17" s="338">
        <v>216</v>
      </c>
      <c r="F17" s="338">
        <v>90</v>
      </c>
      <c r="G17" s="340">
        <f t="shared" si="1"/>
        <v>41.666666666666671</v>
      </c>
      <c r="H17" s="339">
        <v>198</v>
      </c>
      <c r="I17" s="339">
        <v>81</v>
      </c>
      <c r="J17" s="340">
        <f t="shared" si="2"/>
        <v>40.909090909090914</v>
      </c>
      <c r="K17" s="338">
        <v>529</v>
      </c>
      <c r="L17" s="338">
        <v>493</v>
      </c>
      <c r="M17" s="340">
        <f t="shared" si="3"/>
        <v>93.194706994328925</v>
      </c>
      <c r="N17" s="339">
        <v>177</v>
      </c>
      <c r="O17" s="339">
        <v>77</v>
      </c>
      <c r="P17" s="340">
        <v>43.502824858757059</v>
      </c>
      <c r="Q17" s="339" t="s">
        <v>85</v>
      </c>
      <c r="R17" s="338" t="s">
        <v>85</v>
      </c>
      <c r="S17" s="340" t="s">
        <v>85</v>
      </c>
      <c r="T17" s="340" t="s">
        <v>85</v>
      </c>
      <c r="U17" s="340" t="s">
        <v>85</v>
      </c>
      <c r="V17" s="340" t="s">
        <v>85</v>
      </c>
      <c r="W17" s="338" t="s">
        <v>85</v>
      </c>
      <c r="X17" s="338" t="s">
        <v>85</v>
      </c>
      <c r="Y17" s="338" t="s">
        <v>85</v>
      </c>
      <c r="Z17" s="338" t="s">
        <v>85</v>
      </c>
      <c r="AA17" s="338" t="s">
        <v>85</v>
      </c>
      <c r="AB17" s="338" t="s">
        <v>85</v>
      </c>
      <c r="AC17" s="338" t="s">
        <v>85</v>
      </c>
      <c r="AD17" s="338" t="s">
        <v>85</v>
      </c>
      <c r="AE17" s="338" t="s">
        <v>85</v>
      </c>
    </row>
    <row r="18" spans="1:67" s="160" customFormat="1">
      <c r="A18" s="947" t="s">
        <v>82</v>
      </c>
      <c r="B18" s="338" t="s">
        <v>85</v>
      </c>
      <c r="C18" s="338" t="s">
        <v>85</v>
      </c>
      <c r="D18" s="340" t="s">
        <v>85</v>
      </c>
      <c r="E18" s="338" t="s">
        <v>85</v>
      </c>
      <c r="F18" s="338" t="s">
        <v>85</v>
      </c>
      <c r="G18" s="340" t="s">
        <v>85</v>
      </c>
      <c r="H18" s="339">
        <v>458</v>
      </c>
      <c r="I18" s="339">
        <v>428</v>
      </c>
      <c r="J18" s="340">
        <f t="shared" si="2"/>
        <v>93.449781659388648</v>
      </c>
      <c r="K18" s="338">
        <v>282</v>
      </c>
      <c r="L18" s="338">
        <v>80</v>
      </c>
      <c r="M18" s="340">
        <f t="shared" si="3"/>
        <v>28.368794326241137</v>
      </c>
      <c r="N18" s="339">
        <v>528</v>
      </c>
      <c r="O18" s="339">
        <v>488</v>
      </c>
      <c r="P18" s="340">
        <v>92.424242424242422</v>
      </c>
      <c r="Q18" s="339">
        <v>503</v>
      </c>
      <c r="R18" s="338">
        <v>466</v>
      </c>
      <c r="S18" s="340">
        <v>92.64</v>
      </c>
      <c r="T18" s="676">
        <v>494</v>
      </c>
      <c r="U18" s="676">
        <v>458</v>
      </c>
      <c r="V18" s="676">
        <f>U18/T18*100</f>
        <v>92.712550607287454</v>
      </c>
      <c r="W18" s="339">
        <v>441</v>
      </c>
      <c r="X18" s="339">
        <v>406</v>
      </c>
      <c r="Y18" s="340">
        <f>X18/W18*100</f>
        <v>92.063492063492063</v>
      </c>
      <c r="Z18" s="676">
        <v>499</v>
      </c>
      <c r="AA18" s="676">
        <v>463</v>
      </c>
      <c r="AB18" s="676">
        <f>AA18/Z18*100</f>
        <v>92.785571142284567</v>
      </c>
      <c r="AC18" s="676">
        <v>442</v>
      </c>
      <c r="AD18" s="676">
        <v>407</v>
      </c>
      <c r="AE18" s="676">
        <f>AD18/AC18*100</f>
        <v>92.081447963800898</v>
      </c>
    </row>
    <row r="19" spans="1:67" s="160" customFormat="1">
      <c r="A19" s="947" t="s">
        <v>65</v>
      </c>
      <c r="B19" s="338">
        <v>1389</v>
      </c>
      <c r="C19" s="338">
        <v>1239</v>
      </c>
      <c r="D19" s="340">
        <f t="shared" si="0"/>
        <v>89.200863930885532</v>
      </c>
      <c r="E19" s="338">
        <v>1423</v>
      </c>
      <c r="F19" s="338">
        <v>1269</v>
      </c>
      <c r="G19" s="340">
        <f t="shared" si="1"/>
        <v>89.177793394237526</v>
      </c>
      <c r="H19" s="338">
        <v>1416</v>
      </c>
      <c r="I19" s="338">
        <v>1261</v>
      </c>
      <c r="J19" s="340">
        <f t="shared" si="2"/>
        <v>89.05367231638418</v>
      </c>
      <c r="K19" s="338">
        <v>1316</v>
      </c>
      <c r="L19" s="338">
        <v>1167</v>
      </c>
      <c r="M19" s="338">
        <f t="shared" si="3"/>
        <v>88.677811550151972</v>
      </c>
      <c r="N19" s="338">
        <v>1283</v>
      </c>
      <c r="O19" s="338">
        <v>1130</v>
      </c>
      <c r="P19" s="338">
        <v>88.074824629773957</v>
      </c>
      <c r="Q19" s="338">
        <v>1231</v>
      </c>
      <c r="R19" s="338">
        <v>1139</v>
      </c>
      <c r="S19" s="338">
        <v>92.53</v>
      </c>
      <c r="T19" s="676">
        <v>1328</v>
      </c>
      <c r="U19" s="676">
        <v>1163</v>
      </c>
      <c r="V19" s="676">
        <f>U19/T19*100</f>
        <v>87.575301204819283</v>
      </c>
      <c r="W19" s="338">
        <v>960</v>
      </c>
      <c r="X19" s="338">
        <v>822</v>
      </c>
      <c r="Y19" s="338">
        <f>X19/W19*100</f>
        <v>85.625</v>
      </c>
      <c r="Z19" s="676">
        <v>1336</v>
      </c>
      <c r="AA19" s="676">
        <v>1167</v>
      </c>
      <c r="AB19" s="676">
        <f>AA19/Z19*100</f>
        <v>87.350299401197603</v>
      </c>
      <c r="AC19" s="676">
        <v>968</v>
      </c>
      <c r="AD19" s="676">
        <v>829</v>
      </c>
      <c r="AE19" s="676">
        <f>AD19/AC19*100</f>
        <v>85.640495867768593</v>
      </c>
    </row>
    <row r="20" spans="1:67" s="160" customFormat="1" ht="12.75" customHeight="1">
      <c r="A20" s="947" t="s">
        <v>153</v>
      </c>
      <c r="B20" s="338">
        <v>185</v>
      </c>
      <c r="C20" s="338">
        <v>54</v>
      </c>
      <c r="D20" s="340">
        <f t="shared" si="0"/>
        <v>29.189189189189189</v>
      </c>
      <c r="E20" s="338">
        <v>182</v>
      </c>
      <c r="F20" s="338">
        <v>52</v>
      </c>
      <c r="G20" s="340">
        <f t="shared" si="1"/>
        <v>28.571428571428569</v>
      </c>
      <c r="H20" s="339">
        <v>173</v>
      </c>
      <c r="I20" s="339">
        <v>49</v>
      </c>
      <c r="J20" s="340">
        <f t="shared" si="2"/>
        <v>28.323699421965319</v>
      </c>
      <c r="K20" s="338">
        <v>169</v>
      </c>
      <c r="L20" s="338">
        <v>47</v>
      </c>
      <c r="M20" s="340">
        <f t="shared" si="3"/>
        <v>27.810650887573964</v>
      </c>
      <c r="N20" s="339">
        <v>167</v>
      </c>
      <c r="O20" s="339">
        <v>46</v>
      </c>
      <c r="P20" s="340">
        <v>27.54491017964072</v>
      </c>
      <c r="Q20" s="339" t="s">
        <v>85</v>
      </c>
      <c r="R20" s="338" t="s">
        <v>85</v>
      </c>
      <c r="S20" s="339" t="s">
        <v>85</v>
      </c>
      <c r="T20" s="339" t="s">
        <v>85</v>
      </c>
      <c r="U20" s="339" t="s">
        <v>85</v>
      </c>
      <c r="V20" s="339" t="s">
        <v>85</v>
      </c>
      <c r="W20" s="339" t="s">
        <v>85</v>
      </c>
      <c r="X20" s="338" t="s">
        <v>85</v>
      </c>
      <c r="Y20" s="338" t="s">
        <v>85</v>
      </c>
      <c r="Z20" s="338" t="s">
        <v>85</v>
      </c>
      <c r="AA20" s="338" t="s">
        <v>85</v>
      </c>
      <c r="AB20" s="338" t="s">
        <v>85</v>
      </c>
      <c r="AC20" s="338" t="s">
        <v>85</v>
      </c>
      <c r="AD20" s="338" t="s">
        <v>85</v>
      </c>
      <c r="AE20" s="338" t="s">
        <v>85</v>
      </c>
    </row>
    <row r="21" spans="1:67" s="160" customFormat="1">
      <c r="A21" s="947" t="s">
        <v>463</v>
      </c>
      <c r="B21" s="338">
        <v>328</v>
      </c>
      <c r="C21" s="338">
        <v>73</v>
      </c>
      <c r="D21" s="340">
        <f t="shared" si="0"/>
        <v>22.256097560975611</v>
      </c>
      <c r="E21" s="338">
        <v>317</v>
      </c>
      <c r="F21" s="338">
        <v>70</v>
      </c>
      <c r="G21" s="340">
        <f t="shared" si="1"/>
        <v>22.082018927444793</v>
      </c>
      <c r="H21" s="339">
        <v>280</v>
      </c>
      <c r="I21" s="339">
        <v>67</v>
      </c>
      <c r="J21" s="340">
        <f t="shared" si="2"/>
        <v>23.928571428571431</v>
      </c>
      <c r="K21" s="338">
        <v>207</v>
      </c>
      <c r="L21" s="338">
        <v>55</v>
      </c>
      <c r="M21" s="340">
        <f t="shared" si="3"/>
        <v>26.570048309178745</v>
      </c>
      <c r="N21" s="339">
        <v>200</v>
      </c>
      <c r="O21" s="339">
        <v>54</v>
      </c>
      <c r="P21" s="340">
        <v>27</v>
      </c>
      <c r="Q21" s="339" t="s">
        <v>85</v>
      </c>
      <c r="R21" s="338" t="s">
        <v>85</v>
      </c>
      <c r="S21" s="339" t="s">
        <v>85</v>
      </c>
      <c r="T21" s="339" t="s">
        <v>85</v>
      </c>
      <c r="U21" s="339" t="s">
        <v>85</v>
      </c>
      <c r="V21" s="339" t="s">
        <v>85</v>
      </c>
      <c r="W21" s="338" t="s">
        <v>85</v>
      </c>
      <c r="X21" s="338" t="s">
        <v>85</v>
      </c>
      <c r="Y21" s="338" t="s">
        <v>85</v>
      </c>
      <c r="Z21" s="338" t="s">
        <v>85</v>
      </c>
      <c r="AA21" s="338" t="s">
        <v>85</v>
      </c>
      <c r="AB21" s="338" t="s">
        <v>85</v>
      </c>
      <c r="AC21" s="338" t="s">
        <v>85</v>
      </c>
      <c r="AD21" s="338" t="s">
        <v>85</v>
      </c>
      <c r="AE21" s="338" t="s">
        <v>85</v>
      </c>
    </row>
    <row r="22" spans="1:67" s="160" customFormat="1">
      <c r="A22" s="947" t="s">
        <v>465</v>
      </c>
      <c r="B22" s="338">
        <v>312</v>
      </c>
      <c r="C22" s="338">
        <v>64</v>
      </c>
      <c r="D22" s="340">
        <f t="shared" si="0"/>
        <v>20.512820512820511</v>
      </c>
      <c r="E22" s="338">
        <v>313</v>
      </c>
      <c r="F22" s="338">
        <v>65</v>
      </c>
      <c r="G22" s="340">
        <f t="shared" si="1"/>
        <v>20.766773162939298</v>
      </c>
      <c r="H22" s="339">
        <v>310</v>
      </c>
      <c r="I22" s="339">
        <v>65</v>
      </c>
      <c r="J22" s="340">
        <f t="shared" si="2"/>
        <v>20.967741935483872</v>
      </c>
      <c r="K22" s="338">
        <v>311</v>
      </c>
      <c r="L22" s="338">
        <v>65</v>
      </c>
      <c r="M22" s="340">
        <f t="shared" si="3"/>
        <v>20.90032154340836</v>
      </c>
      <c r="N22" s="339">
        <v>295</v>
      </c>
      <c r="O22" s="339">
        <v>55</v>
      </c>
      <c r="P22" s="340">
        <v>18.64406779661017</v>
      </c>
      <c r="Q22" s="339" t="s">
        <v>85</v>
      </c>
      <c r="R22" s="338" t="s">
        <v>85</v>
      </c>
      <c r="S22" s="339" t="s">
        <v>85</v>
      </c>
      <c r="T22" s="339" t="s">
        <v>85</v>
      </c>
      <c r="U22" s="339" t="s">
        <v>85</v>
      </c>
      <c r="V22" s="339" t="s">
        <v>85</v>
      </c>
      <c r="W22" s="338" t="s">
        <v>85</v>
      </c>
      <c r="X22" s="338" t="s">
        <v>85</v>
      </c>
      <c r="Y22" s="338" t="s">
        <v>85</v>
      </c>
      <c r="Z22" s="338" t="s">
        <v>85</v>
      </c>
      <c r="AA22" s="338" t="s">
        <v>85</v>
      </c>
      <c r="AB22" s="338" t="s">
        <v>85</v>
      </c>
      <c r="AC22" s="338" t="s">
        <v>85</v>
      </c>
      <c r="AD22" s="338" t="s">
        <v>85</v>
      </c>
      <c r="AE22" s="338" t="s">
        <v>85</v>
      </c>
    </row>
    <row r="23" spans="1:67" s="343" customFormat="1">
      <c r="A23" s="948" t="s">
        <v>0</v>
      </c>
      <c r="B23" s="681">
        <f>SUM(B5:B22)</f>
        <v>8398</v>
      </c>
      <c r="C23" s="681">
        <f>SUM(C5:C22)</f>
        <v>3979</v>
      </c>
      <c r="D23" s="675">
        <f>C23/B23*100</f>
        <v>47.380328649678496</v>
      </c>
      <c r="E23" s="681">
        <f>SUM(E5:E22)</f>
        <v>8480</v>
      </c>
      <c r="F23" s="681">
        <f>SUM(F5:F22)</f>
        <v>4096</v>
      </c>
      <c r="G23" s="675">
        <f>F23/E23*100</f>
        <v>48.301886792452834</v>
      </c>
      <c r="H23" s="628">
        <f>SUM(H5:H22)</f>
        <v>8721</v>
      </c>
      <c r="I23" s="628">
        <f>SUM(I5:I22)</f>
        <v>4493</v>
      </c>
      <c r="J23" s="675">
        <f>I23/H23*100</f>
        <v>51.519321178763903</v>
      </c>
      <c r="K23" s="681">
        <f>SUM(K5:K22)</f>
        <v>8434</v>
      </c>
      <c r="L23" s="681">
        <f>SUM(L5:L22)</f>
        <v>4382</v>
      </c>
      <c r="M23" s="675">
        <f>L23/K23*100</f>
        <v>51.956367085605883</v>
      </c>
      <c r="N23" s="628">
        <v>5899</v>
      </c>
      <c r="O23" s="628">
        <v>3677</v>
      </c>
      <c r="P23" s="675">
        <v>62.332598745550094</v>
      </c>
      <c r="Q23" s="628">
        <f>SUM(Q5:Q22)</f>
        <v>4727</v>
      </c>
      <c r="R23" s="628">
        <f>SUM(R5:R22)</f>
        <v>3377</v>
      </c>
      <c r="S23" s="675">
        <f>R23/Q23*100</f>
        <v>71.440660038079116</v>
      </c>
      <c r="T23" s="678">
        <f>SUM(T5:T22)</f>
        <v>4391</v>
      </c>
      <c r="U23" s="678">
        <f>SUM(U5:U22)</f>
        <v>3205</v>
      </c>
      <c r="V23" s="678">
        <f>U23/T23*100</f>
        <v>72.990207242086086</v>
      </c>
      <c r="W23" s="677">
        <f>SUM(W5:W22)</f>
        <v>3846</v>
      </c>
      <c r="X23" s="677">
        <f>SUM(X5:X22)</f>
        <v>2698</v>
      </c>
      <c r="Y23" s="675">
        <f>X23/W23*100</f>
        <v>70.150806032241292</v>
      </c>
      <c r="Z23" s="679">
        <f>SUM(Z5:Z22)</f>
        <v>4421</v>
      </c>
      <c r="AA23" s="679">
        <f>SUM(AA5:AA22)</f>
        <v>3228</v>
      </c>
      <c r="AB23" s="675">
        <f>AA23/Z23*100</f>
        <v>73.015154942320734</v>
      </c>
      <c r="AC23" s="679">
        <f>SUM(AC5:AC22)</f>
        <v>3542</v>
      </c>
      <c r="AD23" s="679">
        <f>SUM(AD5:AD22)</f>
        <v>2549</v>
      </c>
      <c r="AE23" s="675">
        <f>AD23/AC23*100</f>
        <v>71.96499153020892</v>
      </c>
    </row>
    <row r="24" spans="1:67" s="343" customFormat="1" ht="11.25" customHeight="1">
      <c r="A24" s="344" t="s">
        <v>240</v>
      </c>
      <c r="B24" s="1063"/>
      <c r="C24" s="1063"/>
      <c r="D24" s="1063"/>
      <c r="E24" s="1063"/>
      <c r="F24" s="1063"/>
      <c r="G24" s="1063"/>
      <c r="H24" s="1063"/>
      <c r="I24" s="1064"/>
      <c r="J24" s="345"/>
      <c r="K24" s="345"/>
      <c r="L24" s="1065"/>
      <c r="M24" s="1065"/>
      <c r="N24" s="346"/>
      <c r="O24" s="346"/>
      <c r="P24" s="346"/>
      <c r="Q24" s="346"/>
      <c r="R24" s="346"/>
      <c r="S24" s="346"/>
    </row>
    <row r="25" spans="1:67" s="322" customFormat="1" ht="12.75" customHeight="1">
      <c r="A25" s="723" t="s">
        <v>478</v>
      </c>
      <c r="B25" s="1063"/>
      <c r="C25" s="1063"/>
      <c r="D25" s="1063"/>
      <c r="E25" s="1063"/>
      <c r="F25" s="1063"/>
      <c r="G25" s="1063"/>
      <c r="H25" s="1063"/>
      <c r="I25" s="725"/>
      <c r="J25" s="725"/>
      <c r="K25" s="725"/>
      <c r="L25" s="971"/>
      <c r="M25" s="971"/>
    </row>
    <row r="26" spans="1:67" s="322" customFormat="1" ht="66.75" customHeight="1">
      <c r="A26" s="1370" t="s">
        <v>1006</v>
      </c>
      <c r="B26" s="1370"/>
      <c r="C26" s="1370"/>
      <c r="D26" s="1370"/>
      <c r="E26" s="1370"/>
      <c r="F26" s="1370"/>
      <c r="G26" s="1370"/>
      <c r="H26" s="1370"/>
      <c r="I26" s="1370"/>
      <c r="J26" s="1370"/>
      <c r="K26" s="1370"/>
      <c r="L26" s="1370"/>
      <c r="M26" s="1371"/>
      <c r="N26" s="160"/>
      <c r="U26" s="347"/>
      <c r="V26" s="347"/>
      <c r="X26" s="347"/>
      <c r="Y26" s="347"/>
      <c r="Z26" s="347"/>
      <c r="AA26" s="347"/>
      <c r="AB26" s="347"/>
      <c r="AC26" s="347"/>
      <c r="AD26" s="347"/>
      <c r="AE26" s="347"/>
      <c r="AF26" s="347"/>
      <c r="AG26" s="347"/>
      <c r="AH26" s="347"/>
      <c r="AI26" s="347"/>
      <c r="AJ26" s="347"/>
      <c r="AK26" s="347"/>
      <c r="AL26" s="347"/>
      <c r="AM26" s="347"/>
      <c r="AN26" s="347"/>
      <c r="AO26" s="347"/>
      <c r="AP26" s="347"/>
      <c r="AQ26" s="347"/>
      <c r="AR26" s="347"/>
      <c r="AS26" s="347"/>
      <c r="AT26" s="347"/>
      <c r="AU26" s="347"/>
      <c r="AV26" s="347"/>
      <c r="AW26" s="347"/>
      <c r="AX26" s="347"/>
      <c r="AY26" s="347"/>
      <c r="AZ26" s="347"/>
      <c r="BA26" s="347"/>
      <c r="BB26" s="347"/>
      <c r="BC26" s="347"/>
      <c r="BD26" s="347"/>
      <c r="BE26" s="347"/>
      <c r="BF26" s="347"/>
      <c r="BG26" s="347"/>
      <c r="BH26" s="347"/>
      <c r="BI26" s="347"/>
      <c r="BJ26" s="347"/>
      <c r="BK26" s="347"/>
      <c r="BL26" s="347"/>
      <c r="BM26" s="347"/>
      <c r="BN26" s="347"/>
      <c r="BO26" s="347"/>
    </row>
    <row r="27" spans="1:67" s="322" customFormat="1" ht="12" customHeight="1">
      <c r="A27" s="723" t="s">
        <v>479</v>
      </c>
      <c r="B27" s="727"/>
      <c r="C27" s="727"/>
      <c r="D27" s="728"/>
      <c r="E27" s="727"/>
      <c r="F27" s="727"/>
      <c r="G27" s="725"/>
      <c r="H27" s="725"/>
      <c r="I27" s="725"/>
      <c r="J27" s="725"/>
      <c r="K27" s="725"/>
      <c r="L27" s="971"/>
      <c r="M27" s="971"/>
    </row>
    <row r="28" spans="1:67" ht="13.5" customHeight="1">
      <c r="A28" s="723" t="s">
        <v>480</v>
      </c>
      <c r="B28" s="1063"/>
      <c r="C28" s="1063"/>
      <c r="D28" s="1063"/>
      <c r="E28" s="1063"/>
      <c r="F28" s="1063"/>
      <c r="G28" s="1063"/>
      <c r="H28" s="1063"/>
      <c r="I28" s="1066"/>
      <c r="J28" s="1066"/>
      <c r="K28" s="1066"/>
      <c r="L28" s="1063"/>
      <c r="M28" s="1063"/>
    </row>
    <row r="29" spans="1:67" s="1134" customFormat="1" ht="11.25">
      <c r="A29" s="1134" t="s">
        <v>22</v>
      </c>
    </row>
    <row r="30" spans="1:67">
      <c r="A30" s="312"/>
    </row>
    <row r="31" spans="1:67">
      <c r="A31" s="312"/>
    </row>
    <row r="32" spans="1:67">
      <c r="A32" s="312"/>
    </row>
    <row r="33" spans="1:1">
      <c r="A33" s="312"/>
    </row>
    <row r="34" spans="1:1">
      <c r="A34" s="312"/>
    </row>
    <row r="35" spans="1:1">
      <c r="A35" s="312"/>
    </row>
    <row r="36" spans="1:1">
      <c r="A36" s="312"/>
    </row>
    <row r="37" spans="1:1">
      <c r="A37" s="160"/>
    </row>
    <row r="38" spans="1:1">
      <c r="A38" s="160"/>
    </row>
    <row r="39" spans="1:1">
      <c r="A39" s="160"/>
    </row>
    <row r="40" spans="1:1">
      <c r="A40" s="160"/>
    </row>
    <row r="41" spans="1:1">
      <c r="A41" s="160"/>
    </row>
    <row r="42" spans="1:1">
      <c r="A42" s="160"/>
    </row>
    <row r="43" spans="1:1">
      <c r="A43" s="160"/>
    </row>
    <row r="44" spans="1:1">
      <c r="A44" s="160"/>
    </row>
    <row r="45" spans="1:1">
      <c r="A45" s="160"/>
    </row>
    <row r="46" spans="1:1">
      <c r="A46" s="160"/>
    </row>
    <row r="47" spans="1:1">
      <c r="A47" s="160"/>
    </row>
    <row r="48" spans="1:1">
      <c r="A48" s="160"/>
    </row>
    <row r="49" spans="1:1">
      <c r="A49" s="160"/>
    </row>
    <row r="50" spans="1:1">
      <c r="A50" s="160"/>
    </row>
    <row r="51" spans="1:1">
      <c r="A51" s="160"/>
    </row>
    <row r="52" spans="1:1">
      <c r="A52" s="160"/>
    </row>
    <row r="53" spans="1:1">
      <c r="A53" s="160"/>
    </row>
    <row r="54" spans="1:1">
      <c r="A54" s="160"/>
    </row>
    <row r="55" spans="1:1">
      <c r="A55" s="160"/>
    </row>
    <row r="56" spans="1:1">
      <c r="A56" s="160"/>
    </row>
    <row r="57" spans="1:1">
      <c r="A57" s="160"/>
    </row>
    <row r="58" spans="1:1">
      <c r="A58" s="160"/>
    </row>
    <row r="59" spans="1:1">
      <c r="A59" s="160"/>
    </row>
    <row r="60" spans="1:1">
      <c r="A60" s="160"/>
    </row>
    <row r="61" spans="1:1">
      <c r="A61" s="160"/>
    </row>
    <row r="62" spans="1:1">
      <c r="A62" s="160"/>
    </row>
    <row r="63" spans="1:1">
      <c r="A63" s="160"/>
    </row>
    <row r="64" spans="1:1">
      <c r="A64" s="160"/>
    </row>
    <row r="65" spans="1:1">
      <c r="A65" s="160"/>
    </row>
    <row r="66" spans="1:1">
      <c r="A66" s="160"/>
    </row>
    <row r="67" spans="1:1">
      <c r="A67" s="160"/>
    </row>
    <row r="68" spans="1:1">
      <c r="A68" s="160"/>
    </row>
    <row r="69" spans="1:1">
      <c r="A69" s="160"/>
    </row>
    <row r="70" spans="1:1">
      <c r="A70" s="160"/>
    </row>
    <row r="71" spans="1:1">
      <c r="A71" s="160"/>
    </row>
    <row r="72" spans="1:1">
      <c r="A72" s="160"/>
    </row>
    <row r="73" spans="1:1">
      <c r="A73" s="160"/>
    </row>
    <row r="74" spans="1:1">
      <c r="A74" s="160"/>
    </row>
    <row r="75" spans="1:1">
      <c r="A75" s="160"/>
    </row>
    <row r="76" spans="1:1">
      <c r="A76" s="160"/>
    </row>
  </sheetData>
  <mergeCells count="12">
    <mergeCell ref="A26:M26"/>
    <mergeCell ref="K2:M2"/>
    <mergeCell ref="N2:P2"/>
    <mergeCell ref="AC2:AE2"/>
    <mergeCell ref="Z2:AB2"/>
    <mergeCell ref="A2:A3"/>
    <mergeCell ref="B2:D2"/>
    <mergeCell ref="E2:G2"/>
    <mergeCell ref="H2:J2"/>
    <mergeCell ref="Q2:S2"/>
    <mergeCell ref="T2:V2"/>
    <mergeCell ref="W2:Y2"/>
  </mergeCells>
  <pageMargins left="0.7" right="0.7" top="0.75" bottom="0.75" header="0.3" footer="0.3"/>
  <pageSetup scale="36" orientation="landscape"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3"/>
  <dimension ref="A1:N19"/>
  <sheetViews>
    <sheetView zoomScaleNormal="100" workbookViewId="0">
      <selection activeCell="F10" sqref="F10"/>
    </sheetView>
  </sheetViews>
  <sheetFormatPr defaultColWidth="8.28515625" defaultRowHeight="12.75"/>
  <cols>
    <col min="1" max="1" width="12.28515625" style="349" customWidth="1"/>
    <col min="2" max="2" width="8.7109375" style="349" customWidth="1"/>
    <col min="3" max="3" width="9.28515625" style="349" customWidth="1"/>
    <col min="4" max="4" width="9.7109375" style="349" customWidth="1"/>
    <col min="5" max="5" width="8" style="349" customWidth="1"/>
    <col min="6" max="6" width="9.42578125" style="349" customWidth="1"/>
    <col min="7" max="7" width="9.28515625" style="349" customWidth="1"/>
    <col min="8" max="8" width="7.7109375" style="349" customWidth="1"/>
    <col min="9" max="10" width="9.28515625" style="349" customWidth="1"/>
    <col min="11" max="11" width="8.42578125" style="349" customWidth="1"/>
    <col min="12" max="12" width="9.7109375" style="349" customWidth="1"/>
    <col min="13" max="13" width="9.42578125" style="349" customWidth="1"/>
    <col min="14" max="16384" width="8.28515625" style="349"/>
  </cols>
  <sheetData>
    <row r="1" spans="1:14" ht="15">
      <c r="A1" s="1375" t="s">
        <v>937</v>
      </c>
      <c r="B1" s="1375"/>
      <c r="C1" s="1375"/>
      <c r="D1" s="1375"/>
      <c r="E1" s="1375"/>
      <c r="F1" s="1375"/>
      <c r="G1" s="1375"/>
      <c r="H1" s="1375"/>
      <c r="I1" s="1375"/>
      <c r="J1" s="1375"/>
      <c r="K1" s="1375"/>
      <c r="L1" s="1375"/>
      <c r="M1" s="1375"/>
    </row>
    <row r="2" spans="1:14">
      <c r="A2" s="1376" t="s">
        <v>896</v>
      </c>
      <c r="B2" s="1377" t="s">
        <v>66</v>
      </c>
      <c r="C2" s="1377"/>
      <c r="D2" s="1377"/>
      <c r="E2" s="1377" t="s">
        <v>65</v>
      </c>
      <c r="F2" s="1377"/>
      <c r="G2" s="1377"/>
      <c r="H2" s="1377" t="s">
        <v>82</v>
      </c>
      <c r="I2" s="1377"/>
      <c r="J2" s="1377"/>
      <c r="K2" s="1377" t="s">
        <v>481</v>
      </c>
      <c r="L2" s="1377"/>
      <c r="M2" s="1377"/>
    </row>
    <row r="3" spans="1:14" ht="66" customHeight="1">
      <c r="A3" s="1376"/>
      <c r="B3" s="1104" t="s">
        <v>475</v>
      </c>
      <c r="C3" s="1104" t="s">
        <v>476</v>
      </c>
      <c r="D3" s="1104" t="s">
        <v>482</v>
      </c>
      <c r="E3" s="1104" t="s">
        <v>475</v>
      </c>
      <c r="F3" s="1104" t="s">
        <v>476</v>
      </c>
      <c r="G3" s="1104" t="s">
        <v>482</v>
      </c>
      <c r="H3" s="1104" t="s">
        <v>475</v>
      </c>
      <c r="I3" s="1104" t="s">
        <v>476</v>
      </c>
      <c r="J3" s="1104" t="s">
        <v>482</v>
      </c>
      <c r="K3" s="1104" t="s">
        <v>475</v>
      </c>
      <c r="L3" s="1104" t="s">
        <v>476</v>
      </c>
      <c r="M3" s="1104" t="s">
        <v>482</v>
      </c>
    </row>
    <row r="4" spans="1:14">
      <c r="A4" s="1106">
        <v>1</v>
      </c>
      <c r="B4" s="1106">
        <v>2</v>
      </c>
      <c r="C4" s="1106">
        <v>3</v>
      </c>
      <c r="D4" s="1106">
        <v>4</v>
      </c>
      <c r="E4" s="1106">
        <v>5</v>
      </c>
      <c r="F4" s="1106">
        <v>6</v>
      </c>
      <c r="G4" s="1106">
        <v>7</v>
      </c>
      <c r="H4" s="1106">
        <v>8</v>
      </c>
      <c r="I4" s="1106">
        <v>9</v>
      </c>
      <c r="J4" s="1106">
        <v>10</v>
      </c>
      <c r="K4" s="1106">
        <v>11</v>
      </c>
      <c r="L4" s="1106">
        <v>12</v>
      </c>
      <c r="M4" s="1106">
        <v>13</v>
      </c>
    </row>
    <row r="5" spans="1:14" ht="12.75" customHeight="1">
      <c r="A5" s="742" t="s">
        <v>16</v>
      </c>
      <c r="B5" s="338">
        <v>791</v>
      </c>
      <c r="C5" s="338">
        <v>721</v>
      </c>
      <c r="D5" s="340">
        <f t="shared" ref="D5:D10" si="0">(C5/B5)*100</f>
        <v>91.150442477876098</v>
      </c>
      <c r="E5" s="338">
        <v>1510</v>
      </c>
      <c r="F5" s="338">
        <v>1348</v>
      </c>
      <c r="G5" s="340">
        <f t="shared" ref="G5:G10" si="1">(F5/E5)*100</f>
        <v>89.271523178807939</v>
      </c>
      <c r="H5" s="338" t="s">
        <v>85</v>
      </c>
      <c r="I5" s="338" t="s">
        <v>85</v>
      </c>
      <c r="J5" s="340" t="s">
        <v>85</v>
      </c>
      <c r="K5" s="338">
        <f>B5+E5</f>
        <v>2301</v>
      </c>
      <c r="L5" s="338">
        <f>C5+F5</f>
        <v>2069</v>
      </c>
      <c r="M5" s="340">
        <f t="shared" ref="M5:M10" si="2">(L5/K5)*100</f>
        <v>89.917427205562788</v>
      </c>
    </row>
    <row r="6" spans="1:14" ht="12.75" customHeight="1">
      <c r="A6" s="742" t="s">
        <v>17</v>
      </c>
      <c r="B6" s="338">
        <v>897</v>
      </c>
      <c r="C6" s="338">
        <v>826</v>
      </c>
      <c r="D6" s="340">
        <f t="shared" si="0"/>
        <v>92.084726867335561</v>
      </c>
      <c r="E6" s="338">
        <v>1289</v>
      </c>
      <c r="F6" s="338">
        <v>1141</v>
      </c>
      <c r="G6" s="340">
        <f t="shared" si="1"/>
        <v>88.518231186966645</v>
      </c>
      <c r="H6" s="338" t="s">
        <v>85</v>
      </c>
      <c r="I6" s="338" t="s">
        <v>85</v>
      </c>
      <c r="J6" s="340" t="s">
        <v>85</v>
      </c>
      <c r="K6" s="338">
        <f>B6+E6</f>
        <v>2186</v>
      </c>
      <c r="L6" s="338">
        <f>C6+F6</f>
        <v>1967</v>
      </c>
      <c r="M6" s="340">
        <f t="shared" si="2"/>
        <v>89.981701738334863</v>
      </c>
    </row>
    <row r="7" spans="1:14" s="350" customFormat="1" ht="12.75" customHeight="1">
      <c r="A7" s="742" t="s">
        <v>18</v>
      </c>
      <c r="B7" s="338">
        <v>974</v>
      </c>
      <c r="C7" s="338">
        <v>877</v>
      </c>
      <c r="D7" s="340">
        <f t="shared" si="0"/>
        <v>90.041067761806985</v>
      </c>
      <c r="E7" s="338">
        <v>1329</v>
      </c>
      <c r="F7" s="338">
        <v>1176</v>
      </c>
      <c r="G7" s="340">
        <f t="shared" si="1"/>
        <v>88.487584650112865</v>
      </c>
      <c r="H7" s="338">
        <v>457</v>
      </c>
      <c r="I7" s="338">
        <v>427</v>
      </c>
      <c r="J7" s="340">
        <f>(I7/H7)*100</f>
        <v>93.435448577680518</v>
      </c>
      <c r="K7" s="338">
        <f>B7+E7+H7</f>
        <v>2760</v>
      </c>
      <c r="L7" s="338">
        <f>C7+F7+I7</f>
        <v>2480</v>
      </c>
      <c r="M7" s="340">
        <f t="shared" si="2"/>
        <v>89.85507246376811</v>
      </c>
    </row>
    <row r="8" spans="1:14" s="350" customFormat="1" ht="12.75" customHeight="1">
      <c r="A8" s="742" t="s">
        <v>19</v>
      </c>
      <c r="B8" s="338">
        <v>966</v>
      </c>
      <c r="C8" s="338">
        <v>870</v>
      </c>
      <c r="D8" s="340">
        <f t="shared" si="0"/>
        <v>90.062111801242239</v>
      </c>
      <c r="E8" s="338">
        <v>1323</v>
      </c>
      <c r="F8" s="338">
        <v>1171</v>
      </c>
      <c r="G8" s="340">
        <f t="shared" si="1"/>
        <v>88.510959939531361</v>
      </c>
      <c r="H8" s="338">
        <v>535</v>
      </c>
      <c r="I8" s="338">
        <v>493</v>
      </c>
      <c r="J8" s="340">
        <f>(I8/H8)*100</f>
        <v>92.149532710280369</v>
      </c>
      <c r="K8" s="338">
        <f>B8+E8+H8</f>
        <v>2824</v>
      </c>
      <c r="L8" s="338">
        <f>C8+F8+I8</f>
        <v>2534</v>
      </c>
      <c r="M8" s="340">
        <f t="shared" si="2"/>
        <v>89.730878186968837</v>
      </c>
    </row>
    <row r="9" spans="1:14" s="350" customFormat="1" ht="12.75" customHeight="1">
      <c r="A9" s="742" t="s">
        <v>20</v>
      </c>
      <c r="B9" s="338">
        <v>943</v>
      </c>
      <c r="C9" s="338">
        <v>847</v>
      </c>
      <c r="D9" s="340">
        <f t="shared" si="0"/>
        <v>89.819724284199367</v>
      </c>
      <c r="E9" s="338">
        <v>1291</v>
      </c>
      <c r="F9" s="338">
        <v>1139</v>
      </c>
      <c r="G9" s="340">
        <f t="shared" si="1"/>
        <v>88.226181254841208</v>
      </c>
      <c r="H9" s="338">
        <v>523</v>
      </c>
      <c r="I9" s="338">
        <v>484</v>
      </c>
      <c r="J9" s="340">
        <f>(I9/H9)*100</f>
        <v>92.543021032504782</v>
      </c>
      <c r="K9" s="338">
        <v>2757</v>
      </c>
      <c r="L9" s="338">
        <v>2470</v>
      </c>
      <c r="M9" s="340">
        <f t="shared" si="2"/>
        <v>89.590134203844769</v>
      </c>
    </row>
    <row r="10" spans="1:14" s="350" customFormat="1" ht="12.75" customHeight="1">
      <c r="A10" s="742" t="s">
        <v>21</v>
      </c>
      <c r="B10" s="338">
        <v>926</v>
      </c>
      <c r="C10" s="338">
        <v>824</v>
      </c>
      <c r="D10" s="340">
        <f t="shared" si="0"/>
        <v>88.984881209503243</v>
      </c>
      <c r="E10" s="338">
        <v>1272</v>
      </c>
      <c r="F10" s="338">
        <v>1124</v>
      </c>
      <c r="G10" s="340">
        <f t="shared" si="1"/>
        <v>88.364779874213838</v>
      </c>
      <c r="H10" s="338">
        <v>465</v>
      </c>
      <c r="I10" s="338">
        <v>430</v>
      </c>
      <c r="J10" s="340">
        <f>(I10/H10)*100</f>
        <v>92.473118279569889</v>
      </c>
      <c r="K10" s="338">
        <f>B10+E10+H10</f>
        <v>2663</v>
      </c>
      <c r="L10" s="338">
        <f>C10+F10+I10</f>
        <v>2378</v>
      </c>
      <c r="M10" s="340">
        <f t="shared" si="2"/>
        <v>89.297784453623734</v>
      </c>
    </row>
    <row r="11" spans="1:14" ht="12.75" customHeight="1">
      <c r="A11" s="742" t="s">
        <v>177</v>
      </c>
      <c r="B11" s="338">
        <v>962</v>
      </c>
      <c r="C11" s="338">
        <v>871</v>
      </c>
      <c r="D11" s="340">
        <v>90.540540540540533</v>
      </c>
      <c r="E11" s="338">
        <v>1275</v>
      </c>
      <c r="F11" s="338">
        <v>1095</v>
      </c>
      <c r="G11" s="340">
        <v>85.882352941176464</v>
      </c>
      <c r="H11" s="338">
        <v>435</v>
      </c>
      <c r="I11" s="338">
        <v>374</v>
      </c>
      <c r="J11" s="340">
        <v>85.977011494252878</v>
      </c>
      <c r="K11" s="338">
        <v>2672</v>
      </c>
      <c r="L11" s="338">
        <v>2340</v>
      </c>
      <c r="M11" s="340">
        <v>87.574850299401191</v>
      </c>
    </row>
    <row r="12" spans="1:14" ht="12.75" customHeight="1">
      <c r="A12" s="742" t="s">
        <v>766</v>
      </c>
      <c r="B12" s="338">
        <v>1048</v>
      </c>
      <c r="C12" s="338">
        <v>954</v>
      </c>
      <c r="D12" s="340">
        <v>91</v>
      </c>
      <c r="E12" s="338">
        <v>1108</v>
      </c>
      <c r="F12" s="338">
        <v>945</v>
      </c>
      <c r="G12" s="340">
        <v>85.3</v>
      </c>
      <c r="H12" s="338">
        <v>382</v>
      </c>
      <c r="I12" s="338">
        <v>334</v>
      </c>
      <c r="J12" s="340">
        <v>87.4</v>
      </c>
      <c r="K12" s="338">
        <v>2538</v>
      </c>
      <c r="L12" s="338">
        <v>2233</v>
      </c>
      <c r="M12" s="340">
        <v>88</v>
      </c>
    </row>
    <row r="13" spans="1:14" ht="12.75" customHeight="1">
      <c r="A13" s="742" t="s">
        <v>729</v>
      </c>
      <c r="B13" s="338">
        <v>971</v>
      </c>
      <c r="C13" s="338">
        <v>880</v>
      </c>
      <c r="D13" s="340">
        <v>90.628218331616893</v>
      </c>
      <c r="E13" s="338">
        <v>1284</v>
      </c>
      <c r="F13" s="338">
        <v>1096</v>
      </c>
      <c r="G13" s="340">
        <v>85.35825545171339</v>
      </c>
      <c r="H13" s="338">
        <v>440</v>
      </c>
      <c r="I13" s="338">
        <v>379</v>
      </c>
      <c r="J13" s="340">
        <v>86.136363636363626</v>
      </c>
      <c r="K13" s="338">
        <v>2695</v>
      </c>
      <c r="L13" s="338">
        <v>2355</v>
      </c>
      <c r="M13" s="340">
        <v>87.384044526901675</v>
      </c>
    </row>
    <row r="14" spans="1:14" ht="12.75" customHeight="1">
      <c r="A14" s="742" t="s">
        <v>814</v>
      </c>
      <c r="B14" s="338">
        <v>1058</v>
      </c>
      <c r="C14" s="338">
        <v>964</v>
      </c>
      <c r="D14" s="340">
        <v>91.1</v>
      </c>
      <c r="E14" s="338">
        <v>1117</v>
      </c>
      <c r="F14" s="338">
        <v>950</v>
      </c>
      <c r="G14" s="340">
        <v>85</v>
      </c>
      <c r="H14" s="338">
        <v>383</v>
      </c>
      <c r="I14" s="338">
        <v>335</v>
      </c>
      <c r="J14" s="340">
        <v>87.5</v>
      </c>
      <c r="K14" s="338">
        <v>2558</v>
      </c>
      <c r="L14" s="338">
        <v>2249</v>
      </c>
      <c r="M14" s="340">
        <v>87.9</v>
      </c>
    </row>
    <row r="15" spans="1:14" s="950" customFormat="1" ht="12.75" customHeight="1">
      <c r="A15" s="949" t="s">
        <v>483</v>
      </c>
    </row>
    <row r="16" spans="1:14" s="351" customFormat="1">
      <c r="A16" s="63" t="s">
        <v>798</v>
      </c>
      <c r="B16" s="349"/>
      <c r="C16" s="349"/>
      <c r="D16" s="349"/>
      <c r="E16" s="349"/>
      <c r="F16" s="349"/>
      <c r="G16" s="349"/>
      <c r="H16" s="349"/>
      <c r="I16" s="349"/>
      <c r="J16" s="349"/>
      <c r="K16" s="349"/>
      <c r="L16" s="349"/>
      <c r="M16" s="349"/>
      <c r="N16" s="349"/>
    </row>
    <row r="17" spans="1:13" s="352" customFormat="1" ht="24" customHeight="1">
      <c r="A17" s="1374" t="s">
        <v>484</v>
      </c>
      <c r="B17" s="1374"/>
      <c r="C17" s="1374"/>
      <c r="D17" s="1374"/>
      <c r="E17" s="1374"/>
      <c r="F17" s="1374"/>
      <c r="G17" s="1374"/>
      <c r="H17" s="1374"/>
      <c r="I17" s="1374"/>
      <c r="J17" s="1374"/>
      <c r="K17" s="1374"/>
      <c r="L17" s="1374"/>
      <c r="M17" s="1374"/>
    </row>
    <row r="18" spans="1:13">
      <c r="A18" s="63" t="s">
        <v>485</v>
      </c>
      <c r="B18" s="353"/>
      <c r="C18" s="353"/>
      <c r="D18" s="353"/>
      <c r="E18" s="353"/>
      <c r="F18" s="353"/>
      <c r="G18" s="353"/>
      <c r="H18" s="353"/>
      <c r="I18" s="353"/>
      <c r="J18" s="353"/>
      <c r="K18" s="353"/>
      <c r="L18" s="353"/>
      <c r="M18" s="353"/>
    </row>
    <row r="19" spans="1:13">
      <c r="A19" s="353" t="s">
        <v>22</v>
      </c>
    </row>
  </sheetData>
  <mergeCells count="7">
    <mergeCell ref="A17:M17"/>
    <mergeCell ref="A1:M1"/>
    <mergeCell ref="A2:A3"/>
    <mergeCell ref="B2:D2"/>
    <mergeCell ref="E2:G2"/>
    <mergeCell ref="H2:J2"/>
    <mergeCell ref="K2:M2"/>
  </mergeCells>
  <pageMargins left="1.2" right="0.7" top="0.75" bottom="0.75" header="0.3" footer="0.3"/>
  <pageSetup scale="90" orientation="landscape"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4"/>
  <dimension ref="A1:BK13"/>
  <sheetViews>
    <sheetView view="pageBreakPreview" zoomScale="60" zoomScaleNormal="100" workbookViewId="0">
      <selection sqref="A1:XFD1048576"/>
    </sheetView>
  </sheetViews>
  <sheetFormatPr defaultColWidth="9.7109375" defaultRowHeight="12.75"/>
  <cols>
    <col min="1" max="1" width="15.85546875" style="349" customWidth="1"/>
    <col min="2" max="2" width="7.28515625" style="349" customWidth="1"/>
    <col min="3" max="3" width="9.28515625" style="349" customWidth="1"/>
    <col min="4" max="4" width="10.28515625" style="349" customWidth="1"/>
    <col min="5" max="5" width="7.5703125" style="349" customWidth="1"/>
    <col min="6" max="6" width="9" style="349" customWidth="1"/>
    <col min="7" max="7" width="9.85546875" style="349" customWidth="1"/>
    <col min="8" max="8" width="9" style="349" customWidth="1"/>
    <col min="9" max="9" width="9.28515625" style="349" customWidth="1"/>
    <col min="10" max="10" width="10.140625" style="349" customWidth="1"/>
    <col min="11" max="11" width="7.42578125" style="349" customWidth="1"/>
    <col min="12" max="12" width="9" style="349" customWidth="1"/>
    <col min="13" max="13" width="10.28515625" style="349" customWidth="1"/>
    <col min="14" max="14" width="7.85546875" style="349" customWidth="1"/>
    <col min="15" max="15" width="9.7109375" style="349" customWidth="1"/>
    <col min="16" max="19" width="10.28515625" style="349" customWidth="1"/>
    <col min="20" max="28" width="10.5703125" style="349" customWidth="1"/>
    <col min="29" max="29" width="7.7109375" style="349" customWidth="1"/>
    <col min="30" max="30" width="9.28515625" style="349" customWidth="1"/>
    <col min="31" max="31" width="10.5703125" style="349" customWidth="1"/>
    <col min="32" max="16384" width="9.7109375" style="349"/>
  </cols>
  <sheetData>
    <row r="1" spans="1:63" s="350" customFormat="1" ht="15">
      <c r="A1" s="431" t="s">
        <v>938</v>
      </c>
    </row>
    <row r="2" spans="1:63" s="19" customFormat="1" ht="12">
      <c r="A2" s="1373" t="s">
        <v>84</v>
      </c>
      <c r="B2" s="1372" t="s">
        <v>16</v>
      </c>
      <c r="C2" s="1372"/>
      <c r="D2" s="1372"/>
      <c r="E2" s="1372" t="s">
        <v>17</v>
      </c>
      <c r="F2" s="1372"/>
      <c r="G2" s="1372"/>
      <c r="H2" s="1372" t="s">
        <v>18</v>
      </c>
      <c r="I2" s="1372"/>
      <c r="J2" s="1372"/>
      <c r="K2" s="1372" t="s">
        <v>19</v>
      </c>
      <c r="L2" s="1372"/>
      <c r="M2" s="1372"/>
      <c r="N2" s="1372" t="s">
        <v>20</v>
      </c>
      <c r="O2" s="1372"/>
      <c r="P2" s="1372"/>
      <c r="Q2" s="1372" t="s">
        <v>21</v>
      </c>
      <c r="R2" s="1372"/>
      <c r="S2" s="1372"/>
      <c r="T2" s="1372" t="s">
        <v>177</v>
      </c>
      <c r="U2" s="1372"/>
      <c r="V2" s="1372"/>
      <c r="W2" s="1372" t="s">
        <v>766</v>
      </c>
      <c r="X2" s="1372"/>
      <c r="Y2" s="1372"/>
      <c r="Z2" s="1372" t="s">
        <v>729</v>
      </c>
      <c r="AA2" s="1372"/>
      <c r="AB2" s="1372"/>
      <c r="AC2" s="1372" t="s">
        <v>814</v>
      </c>
      <c r="AD2" s="1372"/>
      <c r="AE2" s="1372"/>
    </row>
    <row r="3" spans="1:63" s="19" customFormat="1" ht="69.75" customHeight="1">
      <c r="A3" s="1373"/>
      <c r="B3" s="335" t="s">
        <v>475</v>
      </c>
      <c r="C3" s="335" t="s">
        <v>476</v>
      </c>
      <c r="D3" s="335" t="s">
        <v>486</v>
      </c>
      <c r="E3" s="335" t="s">
        <v>475</v>
      </c>
      <c r="F3" s="335" t="s">
        <v>476</v>
      </c>
      <c r="G3" s="335" t="s">
        <v>486</v>
      </c>
      <c r="H3" s="335" t="s">
        <v>475</v>
      </c>
      <c r="I3" s="335" t="s">
        <v>476</v>
      </c>
      <c r="J3" s="335" t="s">
        <v>486</v>
      </c>
      <c r="K3" s="335" t="s">
        <v>475</v>
      </c>
      <c r="L3" s="335" t="s">
        <v>476</v>
      </c>
      <c r="M3" s="335" t="s">
        <v>486</v>
      </c>
      <c r="N3" s="335" t="s">
        <v>475</v>
      </c>
      <c r="O3" s="335" t="s">
        <v>476</v>
      </c>
      <c r="P3" s="335" t="s">
        <v>486</v>
      </c>
      <c r="Q3" s="335" t="s">
        <v>475</v>
      </c>
      <c r="R3" s="335" t="s">
        <v>476</v>
      </c>
      <c r="S3" s="335" t="s">
        <v>486</v>
      </c>
      <c r="T3" s="335" t="s">
        <v>475</v>
      </c>
      <c r="U3" s="335" t="s">
        <v>476</v>
      </c>
      <c r="V3" s="335" t="s">
        <v>486</v>
      </c>
      <c r="W3" s="335" t="s">
        <v>475</v>
      </c>
      <c r="X3" s="335" t="s">
        <v>476</v>
      </c>
      <c r="Y3" s="335" t="s">
        <v>486</v>
      </c>
      <c r="Z3" s="335" t="s">
        <v>475</v>
      </c>
      <c r="AA3" s="335" t="s">
        <v>476</v>
      </c>
      <c r="AB3" s="335" t="s">
        <v>486</v>
      </c>
      <c r="AC3" s="335" t="s">
        <v>475</v>
      </c>
      <c r="AD3" s="335" t="s">
        <v>476</v>
      </c>
      <c r="AE3" s="335" t="s">
        <v>486</v>
      </c>
      <c r="AF3" s="349"/>
      <c r="AG3" s="349"/>
      <c r="AH3" s="349"/>
      <c r="AI3" s="349"/>
      <c r="AJ3" s="349"/>
      <c r="AK3" s="349"/>
      <c r="AL3" s="349"/>
      <c r="AM3" s="349"/>
      <c r="AN3" s="349"/>
      <c r="AO3" s="349"/>
      <c r="AP3" s="349"/>
      <c r="AQ3" s="349"/>
      <c r="AR3" s="349"/>
      <c r="AS3" s="349"/>
      <c r="AT3" s="349"/>
      <c r="AU3" s="349"/>
      <c r="AV3" s="349"/>
      <c r="AW3" s="349"/>
      <c r="AX3" s="349"/>
      <c r="AY3" s="349"/>
      <c r="AZ3" s="349"/>
      <c r="BA3" s="349"/>
      <c r="BB3" s="349"/>
      <c r="BC3" s="349"/>
      <c r="BD3" s="349"/>
      <c r="BE3" s="349"/>
      <c r="BF3" s="349"/>
      <c r="BG3" s="349"/>
      <c r="BH3" s="349"/>
      <c r="BI3" s="349"/>
      <c r="BJ3" s="349"/>
      <c r="BK3" s="349"/>
    </row>
    <row r="4" spans="1:63" s="19" customFormat="1">
      <c r="A4" s="946">
        <v>1</v>
      </c>
      <c r="B4" s="946">
        <v>2</v>
      </c>
      <c r="C4" s="946">
        <v>3</v>
      </c>
      <c r="D4" s="946">
        <v>4</v>
      </c>
      <c r="E4" s="946">
        <v>5</v>
      </c>
      <c r="F4" s="946">
        <v>6</v>
      </c>
      <c r="G4" s="946">
        <v>7</v>
      </c>
      <c r="H4" s="946">
        <v>8</v>
      </c>
      <c r="I4" s="946">
        <v>9</v>
      </c>
      <c r="J4" s="946">
        <v>10</v>
      </c>
      <c r="K4" s="946">
        <v>11</v>
      </c>
      <c r="L4" s="946">
        <v>12</v>
      </c>
      <c r="M4" s="946">
        <v>13</v>
      </c>
      <c r="N4" s="946">
        <v>14</v>
      </c>
      <c r="O4" s="946">
        <v>15</v>
      </c>
      <c r="P4" s="946">
        <v>16</v>
      </c>
      <c r="Q4" s="946">
        <v>17</v>
      </c>
      <c r="R4" s="946">
        <v>18</v>
      </c>
      <c r="S4" s="946">
        <v>19</v>
      </c>
      <c r="T4" s="946">
        <v>20</v>
      </c>
      <c r="U4" s="946">
        <v>21</v>
      </c>
      <c r="V4" s="946">
        <v>22</v>
      </c>
      <c r="W4" s="946">
        <v>23</v>
      </c>
      <c r="X4" s="946">
        <v>24</v>
      </c>
      <c r="Y4" s="946">
        <v>25</v>
      </c>
      <c r="Z4" s="946">
        <v>26</v>
      </c>
      <c r="AA4" s="946">
        <v>27</v>
      </c>
      <c r="AB4" s="946">
        <v>28</v>
      </c>
      <c r="AC4" s="946">
        <v>29</v>
      </c>
      <c r="AD4" s="946">
        <v>30</v>
      </c>
      <c r="AE4" s="946">
        <v>31</v>
      </c>
      <c r="AF4" s="349"/>
      <c r="AG4" s="349"/>
      <c r="AH4" s="349"/>
      <c r="AI4" s="349"/>
      <c r="AJ4" s="349"/>
      <c r="AK4" s="349"/>
      <c r="AL4" s="349"/>
      <c r="AM4" s="349"/>
      <c r="AN4" s="349"/>
      <c r="AO4" s="349"/>
      <c r="AP4" s="349"/>
      <c r="AQ4" s="349"/>
      <c r="AR4" s="349"/>
      <c r="AS4" s="349"/>
      <c r="AT4" s="349"/>
      <c r="AU4" s="349"/>
      <c r="AV4" s="349"/>
      <c r="AW4" s="349"/>
      <c r="AX4" s="349"/>
      <c r="AY4" s="349"/>
      <c r="AZ4" s="349"/>
      <c r="BA4" s="349"/>
      <c r="BB4" s="349"/>
      <c r="BC4" s="349"/>
      <c r="BD4" s="349"/>
      <c r="BE4" s="349"/>
      <c r="BF4" s="349"/>
      <c r="BG4" s="349"/>
      <c r="BH4" s="349"/>
      <c r="BI4" s="349"/>
      <c r="BJ4" s="349"/>
      <c r="BK4" s="349"/>
    </row>
    <row r="5" spans="1:63" s="263" customFormat="1">
      <c r="A5" s="943" t="s">
        <v>66</v>
      </c>
      <c r="B5" s="338">
        <v>168</v>
      </c>
      <c r="C5" s="338">
        <v>159</v>
      </c>
      <c r="D5" s="340">
        <f>C5/B5*100</f>
        <v>94.642857142857139</v>
      </c>
      <c r="E5" s="338">
        <v>156</v>
      </c>
      <c r="F5" s="338">
        <v>148</v>
      </c>
      <c r="G5" s="340">
        <f>F5/E5*100</f>
        <v>94.871794871794862</v>
      </c>
      <c r="H5" s="338">
        <v>159</v>
      </c>
      <c r="I5" s="338">
        <v>144</v>
      </c>
      <c r="J5" s="340">
        <f>I5/H5*100</f>
        <v>90.566037735849065</v>
      </c>
      <c r="K5" s="338">
        <v>162</v>
      </c>
      <c r="L5" s="338">
        <v>147</v>
      </c>
      <c r="M5" s="340">
        <v>90.740740740740748</v>
      </c>
      <c r="N5" s="338">
        <v>170</v>
      </c>
      <c r="O5" s="338">
        <v>154</v>
      </c>
      <c r="P5" s="340">
        <v>90.588235294117652</v>
      </c>
      <c r="Q5" s="339">
        <v>593</v>
      </c>
      <c r="R5" s="339">
        <v>535</v>
      </c>
      <c r="S5" s="340">
        <f>R5/Q5*100</f>
        <v>90.219224283305238</v>
      </c>
      <c r="T5" s="680">
        <v>518</v>
      </c>
      <c r="U5" s="680">
        <v>494</v>
      </c>
      <c r="V5" s="1135">
        <f>U5/T5*100</f>
        <v>95.366795366795358</v>
      </c>
      <c r="W5" s="680">
        <v>553</v>
      </c>
      <c r="X5" s="680">
        <v>513</v>
      </c>
      <c r="Y5" s="1135">
        <f>X5/W5*100</f>
        <v>92.766726943942132</v>
      </c>
      <c r="Z5" s="338">
        <v>525</v>
      </c>
      <c r="AA5" s="338">
        <v>501</v>
      </c>
      <c r="AB5" s="340">
        <f>AA5/Z5*100</f>
        <v>95.428571428571431</v>
      </c>
      <c r="AC5" s="680">
        <v>560</v>
      </c>
      <c r="AD5" s="680">
        <v>520</v>
      </c>
      <c r="AE5" s="1136">
        <f>AD5/AC5*100</f>
        <v>92.857142857142861</v>
      </c>
      <c r="AF5" s="349"/>
      <c r="AG5" s="349"/>
      <c r="AH5" s="349"/>
      <c r="AI5" s="349"/>
      <c r="AJ5" s="349"/>
      <c r="AK5" s="349"/>
      <c r="AL5" s="349"/>
      <c r="AM5" s="349"/>
      <c r="AN5" s="349"/>
      <c r="AO5" s="349"/>
      <c r="AP5" s="349"/>
      <c r="AQ5" s="349"/>
      <c r="AR5" s="349"/>
      <c r="AS5" s="349"/>
      <c r="AT5" s="349"/>
      <c r="AU5" s="349"/>
      <c r="AV5" s="349"/>
      <c r="AW5" s="349"/>
      <c r="AX5" s="349"/>
      <c r="AY5" s="349"/>
      <c r="AZ5" s="349"/>
      <c r="BA5" s="349"/>
      <c r="BB5" s="349"/>
      <c r="BC5" s="349"/>
      <c r="BD5" s="349"/>
      <c r="BE5" s="349"/>
      <c r="BF5" s="349"/>
      <c r="BG5" s="349"/>
      <c r="BH5" s="349"/>
      <c r="BI5" s="349"/>
      <c r="BJ5" s="349"/>
      <c r="BK5" s="349"/>
    </row>
    <row r="6" spans="1:63" s="263" customFormat="1">
      <c r="A6" s="943" t="s">
        <v>65</v>
      </c>
      <c r="B6" s="338">
        <v>849</v>
      </c>
      <c r="C6" s="338">
        <v>778</v>
      </c>
      <c r="D6" s="340">
        <f>C6/B6*100</f>
        <v>91.637220259128384</v>
      </c>
      <c r="E6" s="338">
        <v>801</v>
      </c>
      <c r="F6" s="338">
        <v>735</v>
      </c>
      <c r="G6" s="340">
        <f>F6/E6*100</f>
        <v>91.760299625468164</v>
      </c>
      <c r="H6" s="338">
        <v>885</v>
      </c>
      <c r="I6" s="338">
        <v>808</v>
      </c>
      <c r="J6" s="340">
        <f>I6/H6*100</f>
        <v>91.299435028248581</v>
      </c>
      <c r="K6" s="338">
        <v>906</v>
      </c>
      <c r="L6" s="338">
        <v>827</v>
      </c>
      <c r="M6" s="340">
        <v>91.280353200882999</v>
      </c>
      <c r="N6" s="338">
        <v>907</v>
      </c>
      <c r="O6" s="338">
        <v>826</v>
      </c>
      <c r="P6" s="340">
        <v>91.069459757442118</v>
      </c>
      <c r="Q6" s="339">
        <v>910</v>
      </c>
      <c r="R6" s="339">
        <v>829</v>
      </c>
      <c r="S6" s="340">
        <f>R6/Q6*100</f>
        <v>91.098901098901095</v>
      </c>
      <c r="T6" s="680">
        <v>976</v>
      </c>
      <c r="U6" s="680">
        <v>859</v>
      </c>
      <c r="V6" s="1135">
        <f>U6/T6*100</f>
        <v>88.012295081967224</v>
      </c>
      <c r="W6" s="680">
        <v>801</v>
      </c>
      <c r="X6" s="680">
        <v>695</v>
      </c>
      <c r="Y6" s="1135">
        <f>X6/W6*100</f>
        <v>86.766541822721592</v>
      </c>
      <c r="Z6" s="338">
        <v>978</v>
      </c>
      <c r="AA6" s="338">
        <v>859</v>
      </c>
      <c r="AB6" s="340">
        <f>AA6/Z6*100</f>
        <v>87.832310838445807</v>
      </c>
      <c r="AC6" s="680">
        <v>807</v>
      </c>
      <c r="AD6" s="680">
        <v>699</v>
      </c>
      <c r="AE6" s="1136">
        <f>AD6/AC6*100</f>
        <v>86.617100371747213</v>
      </c>
      <c r="AF6" s="349"/>
      <c r="AG6" s="349"/>
      <c r="AH6" s="349"/>
      <c r="AI6" s="349"/>
      <c r="AJ6" s="349"/>
      <c r="AK6" s="349"/>
      <c r="AL6" s="349"/>
      <c r="AM6" s="349"/>
      <c r="AN6" s="349"/>
      <c r="AO6" s="349"/>
      <c r="AP6" s="349"/>
      <c r="AQ6" s="349"/>
      <c r="AR6" s="349"/>
      <c r="AS6" s="349"/>
      <c r="AT6" s="349"/>
      <c r="AU6" s="349"/>
      <c r="AV6" s="349"/>
      <c r="AW6" s="349"/>
      <c r="AX6" s="349"/>
      <c r="AY6" s="349"/>
      <c r="AZ6" s="349"/>
      <c r="BA6" s="349"/>
      <c r="BB6" s="349"/>
      <c r="BC6" s="349"/>
      <c r="BD6" s="349"/>
      <c r="BE6" s="349"/>
      <c r="BF6" s="349"/>
      <c r="BG6" s="349"/>
      <c r="BH6" s="349"/>
      <c r="BI6" s="349"/>
      <c r="BJ6" s="349"/>
      <c r="BK6" s="349"/>
    </row>
    <row r="7" spans="1:63" s="263" customFormat="1">
      <c r="A7" s="943" t="s">
        <v>82</v>
      </c>
      <c r="B7" s="338">
        <v>877</v>
      </c>
      <c r="C7" s="338">
        <v>784</v>
      </c>
      <c r="D7" s="340">
        <f>C7/B7*100</f>
        <v>89.395667046750276</v>
      </c>
      <c r="E7" s="338">
        <v>763</v>
      </c>
      <c r="F7" s="338">
        <v>695</v>
      </c>
      <c r="G7" s="340">
        <f>F7/E7*100</f>
        <v>91.087811271297511</v>
      </c>
      <c r="H7" s="338">
        <v>882</v>
      </c>
      <c r="I7" s="338">
        <v>801</v>
      </c>
      <c r="J7" s="340">
        <f>I7/H7*100</f>
        <v>90.816326530612244</v>
      </c>
      <c r="K7" s="338">
        <v>901</v>
      </c>
      <c r="L7" s="338">
        <v>816</v>
      </c>
      <c r="M7" s="340">
        <v>90.566037735849065</v>
      </c>
      <c r="N7" s="338">
        <v>904</v>
      </c>
      <c r="O7" s="338">
        <v>819</v>
      </c>
      <c r="P7" s="340">
        <v>90.597345132743371</v>
      </c>
      <c r="Q7" s="339">
        <v>905</v>
      </c>
      <c r="R7" s="339">
        <v>820</v>
      </c>
      <c r="S7" s="340">
        <f>R7/Q7*100</f>
        <v>90.607734806629836</v>
      </c>
      <c r="T7" s="680">
        <v>877</v>
      </c>
      <c r="U7" s="680">
        <v>790</v>
      </c>
      <c r="V7" s="1135">
        <f>U7/T7*100</f>
        <v>90.079817559863173</v>
      </c>
      <c r="W7" s="680">
        <v>808</v>
      </c>
      <c r="X7" s="680">
        <v>726</v>
      </c>
      <c r="Y7" s="1135">
        <f>X7/W7*100</f>
        <v>89.851485148514854</v>
      </c>
      <c r="Z7" s="338">
        <v>885</v>
      </c>
      <c r="AA7" s="338">
        <v>798</v>
      </c>
      <c r="AB7" s="340">
        <f>AA7/Z7*100</f>
        <v>90.169491525423723</v>
      </c>
      <c r="AC7" s="680">
        <v>809</v>
      </c>
      <c r="AD7" s="680">
        <v>727</v>
      </c>
      <c r="AE7" s="1136">
        <f>AD7/AC7*100</f>
        <v>89.864029666254623</v>
      </c>
      <c r="AF7" s="349"/>
      <c r="AG7" s="349"/>
      <c r="AH7" s="349"/>
      <c r="AI7" s="349"/>
      <c r="AJ7" s="349"/>
      <c r="AK7" s="349"/>
      <c r="AL7" s="349"/>
      <c r="AM7" s="349"/>
      <c r="AN7" s="349"/>
      <c r="AO7" s="349"/>
      <c r="AP7" s="349"/>
      <c r="AQ7" s="349"/>
      <c r="AR7" s="349"/>
      <c r="AS7" s="349"/>
      <c r="AT7" s="349"/>
      <c r="AU7" s="349"/>
      <c r="AV7" s="349"/>
      <c r="AW7" s="349"/>
      <c r="AX7" s="349"/>
      <c r="AY7" s="349"/>
      <c r="AZ7" s="349"/>
      <c r="BA7" s="349"/>
      <c r="BB7" s="349"/>
      <c r="BC7" s="349"/>
      <c r="BD7" s="349"/>
      <c r="BE7" s="349"/>
      <c r="BF7" s="349"/>
      <c r="BG7" s="349"/>
      <c r="BH7" s="349"/>
      <c r="BI7" s="349"/>
      <c r="BJ7" s="349"/>
      <c r="BK7" s="349"/>
    </row>
    <row r="8" spans="1:63" s="263" customFormat="1">
      <c r="A8" s="943" t="s">
        <v>487</v>
      </c>
      <c r="B8" s="338">
        <v>317</v>
      </c>
      <c r="C8" s="338">
        <v>286</v>
      </c>
      <c r="D8" s="340">
        <f>C8/B8*100</f>
        <v>90.220820189274448</v>
      </c>
      <c r="E8" s="338">
        <v>375</v>
      </c>
      <c r="F8" s="338">
        <v>342</v>
      </c>
      <c r="G8" s="340">
        <f>F8/E8*100</f>
        <v>91.2</v>
      </c>
      <c r="H8" s="338">
        <v>409</v>
      </c>
      <c r="I8" s="338">
        <v>370</v>
      </c>
      <c r="J8" s="340">
        <f>I8/H8*100</f>
        <v>90.464547677261606</v>
      </c>
      <c r="K8" s="338">
        <v>413</v>
      </c>
      <c r="L8" s="338">
        <v>372</v>
      </c>
      <c r="M8" s="340">
        <v>90.072639225181589</v>
      </c>
      <c r="N8" s="338">
        <v>423</v>
      </c>
      <c r="O8" s="338">
        <v>381</v>
      </c>
      <c r="P8" s="340">
        <v>90.070921985815602</v>
      </c>
      <c r="Q8" s="340" t="s">
        <v>85</v>
      </c>
      <c r="R8" s="340" t="s">
        <v>85</v>
      </c>
      <c r="S8" s="340" t="s">
        <v>85</v>
      </c>
      <c r="T8" s="340" t="s">
        <v>85</v>
      </c>
      <c r="U8" s="340" t="s">
        <v>85</v>
      </c>
      <c r="V8" s="340" t="s">
        <v>85</v>
      </c>
      <c r="W8" s="340" t="s">
        <v>85</v>
      </c>
      <c r="X8" s="340" t="s">
        <v>85</v>
      </c>
      <c r="Y8" s="340" t="s">
        <v>85</v>
      </c>
      <c r="Z8" s="340" t="s">
        <v>85</v>
      </c>
      <c r="AA8" s="340" t="s">
        <v>85</v>
      </c>
      <c r="AB8" s="743" t="s">
        <v>85</v>
      </c>
      <c r="AC8" s="340" t="s">
        <v>85</v>
      </c>
      <c r="AD8" s="340" t="s">
        <v>85</v>
      </c>
      <c r="AE8" s="340" t="s">
        <v>85</v>
      </c>
      <c r="AF8" s="349"/>
      <c r="AG8" s="349"/>
      <c r="AH8" s="349"/>
      <c r="AI8" s="349"/>
      <c r="AJ8" s="349"/>
      <c r="AK8" s="349"/>
      <c r="AL8" s="349"/>
      <c r="AM8" s="349"/>
      <c r="AN8" s="349"/>
      <c r="AO8" s="349"/>
      <c r="AP8" s="349"/>
      <c r="AQ8" s="349"/>
      <c r="AR8" s="349"/>
      <c r="AS8" s="349"/>
      <c r="AT8" s="349"/>
      <c r="AU8" s="349"/>
      <c r="AV8" s="349"/>
      <c r="AW8" s="349"/>
      <c r="AX8" s="349"/>
      <c r="AY8" s="349"/>
      <c r="AZ8" s="349"/>
      <c r="BA8" s="349"/>
      <c r="BB8" s="349"/>
      <c r="BC8" s="349"/>
      <c r="BD8" s="349"/>
      <c r="BE8" s="349"/>
      <c r="BF8" s="349"/>
      <c r="BG8" s="349"/>
      <c r="BH8" s="349"/>
      <c r="BI8" s="349"/>
      <c r="BJ8" s="349"/>
      <c r="BK8" s="349"/>
    </row>
    <row r="9" spans="1:63" s="263" customFormat="1">
      <c r="A9" s="944" t="s">
        <v>0</v>
      </c>
      <c r="B9" s="681">
        <f>SUM(B5:B8)</f>
        <v>2211</v>
      </c>
      <c r="C9" s="681">
        <f>SUM(C5:C8)</f>
        <v>2007</v>
      </c>
      <c r="D9" s="675">
        <f>C9/B9*100</f>
        <v>90.773405698778831</v>
      </c>
      <c r="E9" s="681">
        <f>SUM(E5:E8)</f>
        <v>2095</v>
      </c>
      <c r="F9" s="681">
        <f>SUM(F5:F8)</f>
        <v>1920</v>
      </c>
      <c r="G9" s="675">
        <f>F9/E9*100</f>
        <v>91.646778042959426</v>
      </c>
      <c r="H9" s="681">
        <f>SUM(H5:H8)</f>
        <v>2335</v>
      </c>
      <c r="I9" s="681">
        <f>SUM(I5:I8)</f>
        <v>2123</v>
      </c>
      <c r="J9" s="675">
        <f>I9/H9*100</f>
        <v>90.920770877944321</v>
      </c>
      <c r="K9" s="681">
        <f>SUM(K5:K8)</f>
        <v>2382</v>
      </c>
      <c r="L9" s="681">
        <f>SUM(L5:L8)</f>
        <v>2162</v>
      </c>
      <c r="M9" s="675">
        <f>L9/K9*100</f>
        <v>90.764063811922753</v>
      </c>
      <c r="N9" s="681">
        <v>2404</v>
      </c>
      <c r="O9" s="681">
        <v>2180</v>
      </c>
      <c r="P9" s="675">
        <v>90.68219633943427</v>
      </c>
      <c r="Q9" s="681">
        <f>SUM(Q5:Q8)</f>
        <v>2408</v>
      </c>
      <c r="R9" s="681">
        <f>SUM(R5:R8)</f>
        <v>2184</v>
      </c>
      <c r="S9" s="952">
        <f>(R9/Q9)*100</f>
        <v>90.697674418604649</v>
      </c>
      <c r="T9" s="681">
        <f>SUM(T5:T8)</f>
        <v>2371</v>
      </c>
      <c r="U9" s="681">
        <f>SUM(U5:U8)</f>
        <v>2143</v>
      </c>
      <c r="V9" s="951">
        <f>U9/T9*100</f>
        <v>90.383804301982281</v>
      </c>
      <c r="W9" s="681">
        <f>SUM(W5:W8)</f>
        <v>2162</v>
      </c>
      <c r="X9" s="681">
        <f>SUM(X5:X8)</f>
        <v>1934</v>
      </c>
      <c r="Y9" s="951">
        <v>89.5</v>
      </c>
      <c r="Z9" s="681">
        <f>SUM(Z5:Z8)</f>
        <v>2388</v>
      </c>
      <c r="AA9" s="681">
        <f>SUM(AA5:AA8)</f>
        <v>2158</v>
      </c>
      <c r="AB9" s="675">
        <f>(AA9/Z9)*100</f>
        <v>90.368509212730316</v>
      </c>
      <c r="AC9" s="681">
        <f>SUM(AC5:AC8)</f>
        <v>2176</v>
      </c>
      <c r="AD9" s="681">
        <f>SUM(AD5:AD8)</f>
        <v>1946</v>
      </c>
      <c r="AE9" s="951">
        <f>AD9/AC9*100</f>
        <v>89.430147058823522</v>
      </c>
      <c r="AF9" s="349"/>
      <c r="AG9" s="349"/>
      <c r="AH9" s="349"/>
      <c r="AI9" s="349"/>
      <c r="AJ9" s="349"/>
      <c r="AK9" s="349"/>
      <c r="AL9" s="349"/>
      <c r="AM9" s="349"/>
      <c r="AN9" s="349"/>
      <c r="AO9" s="349"/>
      <c r="AP9" s="349"/>
      <c r="AQ9" s="349"/>
      <c r="AR9" s="349"/>
      <c r="AS9" s="349"/>
      <c r="AT9" s="349"/>
      <c r="AU9" s="349"/>
      <c r="AV9" s="349"/>
      <c r="AW9" s="349"/>
      <c r="AX9" s="349"/>
      <c r="AY9" s="349"/>
      <c r="AZ9" s="349"/>
      <c r="BA9" s="349"/>
      <c r="BB9" s="349"/>
      <c r="BC9" s="349"/>
      <c r="BD9" s="349"/>
      <c r="BE9" s="349"/>
      <c r="BF9" s="349"/>
      <c r="BG9" s="349"/>
      <c r="BH9" s="349"/>
      <c r="BI9" s="349"/>
      <c r="BJ9" s="349"/>
      <c r="BK9" s="349"/>
    </row>
    <row r="10" spans="1:63">
      <c r="A10" s="1378" t="s">
        <v>240</v>
      </c>
      <c r="B10" s="1378"/>
    </row>
    <row r="11" spans="1:63">
      <c r="A11" s="354" t="s">
        <v>488</v>
      </c>
    </row>
    <row r="12" spans="1:63">
      <c r="A12" s="354" t="s">
        <v>489</v>
      </c>
    </row>
    <row r="13" spans="1:63">
      <c r="A13" s="731" t="s">
        <v>22</v>
      </c>
    </row>
  </sheetData>
  <mergeCells count="12">
    <mergeCell ref="A10:B10"/>
    <mergeCell ref="Q2:S2"/>
    <mergeCell ref="T2:V2"/>
    <mergeCell ref="AC2:AE2"/>
    <mergeCell ref="A2:A3"/>
    <mergeCell ref="B2:D2"/>
    <mergeCell ref="E2:G2"/>
    <mergeCell ref="H2:J2"/>
    <mergeCell ref="K2:M2"/>
    <mergeCell ref="N2:P2"/>
    <mergeCell ref="Z2:AB2"/>
    <mergeCell ref="W2:Y2"/>
  </mergeCells>
  <pageMargins left="0.7" right="0.7" top="0.75" bottom="0.75" header="0.3" footer="0.3"/>
  <pageSetup scale="38" orientation="landscape"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5"/>
  <dimension ref="A1:AGX42"/>
  <sheetViews>
    <sheetView view="pageBreakPreview" zoomScale="60" zoomScaleNormal="110" workbookViewId="0">
      <pane xSplit="1" topLeftCell="B1" activePane="topRight" state="frozen"/>
      <selection pane="topRight" sqref="A1:XFD1048576"/>
    </sheetView>
  </sheetViews>
  <sheetFormatPr defaultColWidth="6.28515625" defaultRowHeight="12.75"/>
  <cols>
    <col min="1" max="1" width="13.7109375" style="715" customWidth="1"/>
    <col min="2" max="2" width="5.28515625" style="696" customWidth="1"/>
    <col min="3" max="3" width="5.42578125" style="696" customWidth="1"/>
    <col min="4" max="4" width="5.5703125" style="696" customWidth="1"/>
    <col min="5" max="5" width="4.7109375" style="696" customWidth="1"/>
    <col min="6" max="7" width="5.28515625" style="696" customWidth="1"/>
    <col min="8" max="8" width="5.140625" style="696" customWidth="1"/>
    <col min="9" max="9" width="5.28515625" style="696" customWidth="1"/>
    <col min="10" max="10" width="6.7109375" style="696" customWidth="1"/>
    <col min="11" max="11" width="6.28515625" style="696" customWidth="1"/>
    <col min="12" max="12" width="5.7109375" style="696" customWidth="1"/>
    <col min="13" max="13" width="5.42578125" style="696" customWidth="1"/>
    <col min="14" max="14" width="5.7109375" style="696" customWidth="1"/>
    <col min="15" max="15" width="5.85546875" style="696" customWidth="1"/>
    <col min="16" max="17" width="5.28515625" style="696" customWidth="1"/>
    <col min="18" max="18" width="5.42578125" style="696" customWidth="1"/>
    <col min="19" max="19" width="5.28515625" style="696" customWidth="1"/>
    <col min="20" max="20" width="6.7109375" style="696" customWidth="1"/>
    <col min="21" max="21" width="7.85546875" style="696" customWidth="1"/>
    <col min="22" max="22" width="5.42578125" style="696" customWidth="1"/>
    <col min="23" max="23" width="5.28515625" style="696" customWidth="1"/>
    <col min="24" max="24" width="6.140625" style="696" customWidth="1"/>
    <col min="25" max="25" width="5.85546875" style="696" customWidth="1"/>
    <col min="26" max="27" width="5.28515625" style="696" customWidth="1"/>
    <col min="28" max="30" width="6.7109375" style="696" customWidth="1"/>
    <col min="31" max="31" width="6.28515625" style="696" customWidth="1"/>
    <col min="32" max="32" width="5.7109375" style="696" customWidth="1"/>
    <col min="33" max="34" width="6.7109375" style="696" customWidth="1"/>
    <col min="35" max="35" width="7" style="696" customWidth="1"/>
    <col min="36" max="37" width="6.7109375" style="696" customWidth="1"/>
    <col min="38" max="40" width="7.5703125" style="696" customWidth="1"/>
    <col min="41" max="41" width="6.7109375" style="696" customWidth="1"/>
    <col min="42" max="42" width="7.42578125" style="696" customWidth="1"/>
    <col min="43" max="44" width="7.140625" style="696" customWidth="1"/>
    <col min="45" max="47" width="7.7109375" style="696" customWidth="1"/>
    <col min="48" max="50" width="7.140625" style="696" customWidth="1"/>
    <col min="51" max="53" width="6.7109375" style="696" customWidth="1"/>
    <col min="54" max="55" width="7.140625" style="696" customWidth="1"/>
    <col min="56" max="59" width="6.7109375" style="696" customWidth="1"/>
    <col min="60" max="60" width="8.7109375" style="696" customWidth="1"/>
    <col min="61" max="63" width="6.7109375" style="696" customWidth="1"/>
    <col min="64" max="64" width="7.7109375" style="696" customWidth="1"/>
    <col min="65" max="65" width="7" style="696" customWidth="1"/>
    <col min="66" max="71" width="6.7109375" style="696" customWidth="1"/>
    <col min="72" max="16384" width="6.28515625" style="696"/>
  </cols>
  <sheetData>
    <row r="1" spans="1:882" s="695" customFormat="1" ht="15">
      <c r="A1" s="713" t="s">
        <v>939</v>
      </c>
      <c r="BU1" s="696"/>
      <c r="BV1" s="696"/>
      <c r="BW1" s="696"/>
      <c r="BX1" s="696"/>
      <c r="BY1" s="696"/>
      <c r="BZ1" s="696"/>
      <c r="CA1" s="696"/>
      <c r="CB1" s="696"/>
      <c r="CC1" s="696"/>
      <c r="CD1" s="696"/>
      <c r="CE1" s="696"/>
      <c r="CF1" s="696"/>
      <c r="CG1" s="696"/>
      <c r="CH1" s="696"/>
      <c r="CI1" s="696"/>
      <c r="CJ1" s="696"/>
      <c r="CK1" s="696"/>
      <c r="CL1" s="696"/>
      <c r="CM1" s="696"/>
      <c r="CN1" s="696"/>
      <c r="CO1" s="696"/>
      <c r="CP1" s="696"/>
      <c r="CQ1" s="696"/>
      <c r="CR1" s="696"/>
      <c r="CS1" s="696"/>
      <c r="CT1" s="696"/>
      <c r="CU1" s="696"/>
      <c r="CV1" s="696"/>
      <c r="CW1" s="696"/>
      <c r="CX1" s="696"/>
      <c r="CY1" s="696"/>
      <c r="CZ1" s="696"/>
      <c r="DA1" s="696"/>
      <c r="DB1" s="696"/>
      <c r="DC1" s="696"/>
      <c r="DD1" s="696"/>
      <c r="DE1" s="696"/>
      <c r="DF1" s="696"/>
      <c r="DG1" s="696"/>
      <c r="DH1" s="696"/>
      <c r="DI1" s="696"/>
      <c r="DJ1" s="696"/>
      <c r="DK1" s="696"/>
      <c r="DL1" s="696"/>
      <c r="DM1" s="696"/>
      <c r="DN1" s="696"/>
      <c r="DO1" s="696"/>
      <c r="DP1" s="696"/>
      <c r="DQ1" s="696"/>
      <c r="DR1" s="696"/>
      <c r="DS1" s="696"/>
      <c r="DT1" s="696"/>
      <c r="DU1" s="696"/>
      <c r="DV1" s="696"/>
      <c r="DW1" s="696"/>
      <c r="DX1" s="696"/>
      <c r="DY1" s="696"/>
      <c r="DZ1" s="696"/>
      <c r="EA1" s="696"/>
      <c r="EB1" s="696"/>
      <c r="EC1" s="696"/>
      <c r="ED1" s="696"/>
      <c r="EE1" s="696"/>
      <c r="EF1" s="696"/>
      <c r="EG1" s="696"/>
      <c r="EH1" s="696"/>
      <c r="EI1" s="696"/>
      <c r="EJ1" s="696"/>
      <c r="EK1" s="696"/>
      <c r="EL1" s="696"/>
      <c r="EM1" s="696"/>
      <c r="EN1" s="696"/>
      <c r="EO1" s="696"/>
      <c r="EP1" s="696"/>
      <c r="EQ1" s="696"/>
      <c r="ER1" s="696"/>
      <c r="ES1" s="696"/>
      <c r="ET1" s="696"/>
      <c r="EU1" s="696"/>
      <c r="EV1" s="696"/>
      <c r="EW1" s="696"/>
      <c r="EX1" s="696"/>
      <c r="EY1" s="696"/>
      <c r="EZ1" s="696"/>
      <c r="FA1" s="696"/>
      <c r="FB1" s="696"/>
      <c r="FC1" s="696"/>
      <c r="FD1" s="696"/>
      <c r="FE1" s="696"/>
      <c r="FF1" s="696"/>
      <c r="FG1" s="696"/>
      <c r="FH1" s="696"/>
      <c r="FI1" s="696"/>
      <c r="FJ1" s="696"/>
      <c r="FK1" s="696"/>
      <c r="FL1" s="696"/>
      <c r="FM1" s="696"/>
      <c r="FN1" s="696"/>
      <c r="FO1" s="696"/>
      <c r="FP1" s="696"/>
      <c r="FQ1" s="696"/>
      <c r="FR1" s="696"/>
      <c r="FS1" s="696"/>
      <c r="FT1" s="696"/>
      <c r="FU1" s="696"/>
      <c r="FV1" s="696"/>
      <c r="FW1" s="696"/>
      <c r="FX1" s="696"/>
      <c r="FY1" s="696"/>
      <c r="FZ1" s="696"/>
      <c r="GA1" s="696"/>
      <c r="GB1" s="696"/>
      <c r="GC1" s="696"/>
      <c r="GD1" s="696"/>
      <c r="GE1" s="696"/>
      <c r="GF1" s="696"/>
      <c r="GG1" s="696"/>
      <c r="GH1" s="696"/>
      <c r="GI1" s="696"/>
      <c r="GJ1" s="696"/>
      <c r="GK1" s="696"/>
      <c r="GL1" s="696"/>
      <c r="GM1" s="696"/>
      <c r="GN1" s="696"/>
      <c r="GO1" s="696"/>
      <c r="GP1" s="696"/>
      <c r="GQ1" s="696"/>
      <c r="GR1" s="696"/>
      <c r="GS1" s="696"/>
      <c r="GT1" s="696"/>
      <c r="GU1" s="696"/>
      <c r="GV1" s="696"/>
      <c r="GW1" s="696"/>
      <c r="GX1" s="696"/>
      <c r="GY1" s="696"/>
      <c r="GZ1" s="696"/>
      <c r="HA1" s="696"/>
      <c r="HB1" s="696"/>
      <c r="HC1" s="696"/>
      <c r="HD1" s="696"/>
      <c r="HE1" s="696"/>
      <c r="HF1" s="696"/>
      <c r="HG1" s="696"/>
      <c r="HH1" s="696"/>
      <c r="HI1" s="696"/>
      <c r="HJ1" s="696"/>
      <c r="HK1" s="696"/>
      <c r="HL1" s="696"/>
      <c r="HM1" s="696"/>
      <c r="HN1" s="696"/>
      <c r="HO1" s="696"/>
      <c r="HP1" s="696"/>
      <c r="HQ1" s="696"/>
      <c r="HR1" s="696"/>
      <c r="HS1" s="696"/>
      <c r="HT1" s="696"/>
      <c r="HU1" s="696"/>
      <c r="HV1" s="696"/>
      <c r="HW1" s="696"/>
      <c r="HX1" s="696"/>
      <c r="HY1" s="696"/>
      <c r="HZ1" s="696"/>
      <c r="IA1" s="696"/>
      <c r="IB1" s="696"/>
      <c r="IC1" s="696"/>
      <c r="ID1" s="696"/>
      <c r="IE1" s="696"/>
      <c r="IF1" s="696"/>
      <c r="IG1" s="696"/>
      <c r="IH1" s="696"/>
      <c r="II1" s="696"/>
      <c r="IJ1" s="696"/>
      <c r="IK1" s="696"/>
      <c r="IL1" s="696"/>
      <c r="IM1" s="696"/>
      <c r="IN1" s="696"/>
      <c r="IO1" s="696"/>
      <c r="IP1" s="696"/>
      <c r="IQ1" s="696"/>
      <c r="IR1" s="696"/>
      <c r="IS1" s="696"/>
      <c r="IT1" s="696"/>
      <c r="IU1" s="696"/>
      <c r="IV1" s="696"/>
      <c r="IW1" s="696"/>
      <c r="IX1" s="696"/>
      <c r="IY1" s="696"/>
      <c r="IZ1" s="696"/>
      <c r="JA1" s="696"/>
      <c r="JB1" s="696"/>
      <c r="JC1" s="696"/>
      <c r="JD1" s="696"/>
      <c r="JE1" s="696"/>
      <c r="JF1" s="696"/>
      <c r="JG1" s="696"/>
      <c r="JH1" s="696"/>
      <c r="JI1" s="696"/>
      <c r="JJ1" s="696"/>
      <c r="JK1" s="696"/>
      <c r="JL1" s="696"/>
      <c r="JM1" s="696"/>
      <c r="JN1" s="696"/>
      <c r="JO1" s="696"/>
      <c r="JP1" s="696"/>
      <c r="JQ1" s="696"/>
      <c r="JR1" s="696"/>
      <c r="JS1" s="696"/>
      <c r="JT1" s="696"/>
      <c r="JU1" s="696"/>
      <c r="JV1" s="696"/>
      <c r="JW1" s="696"/>
      <c r="JX1" s="696"/>
      <c r="JY1" s="696"/>
      <c r="JZ1" s="696"/>
      <c r="KA1" s="696"/>
      <c r="KB1" s="696"/>
      <c r="KC1" s="696"/>
      <c r="KD1" s="696"/>
      <c r="KE1" s="696"/>
      <c r="KF1" s="696"/>
      <c r="KG1" s="696"/>
      <c r="KH1" s="696"/>
      <c r="KI1" s="696"/>
      <c r="KJ1" s="696"/>
      <c r="KK1" s="696"/>
      <c r="KL1" s="696"/>
      <c r="KM1" s="696"/>
      <c r="KN1" s="696"/>
      <c r="KO1" s="696"/>
      <c r="KP1" s="696"/>
      <c r="KQ1" s="696"/>
      <c r="KR1" s="696"/>
      <c r="KS1" s="696"/>
      <c r="KT1" s="696"/>
      <c r="KU1" s="696"/>
      <c r="KV1" s="696"/>
      <c r="KW1" s="696"/>
      <c r="KX1" s="696"/>
      <c r="KY1" s="696"/>
      <c r="KZ1" s="696"/>
      <c r="LA1" s="696"/>
      <c r="LB1" s="696"/>
      <c r="LC1" s="696"/>
      <c r="LD1" s="696"/>
      <c r="LE1" s="696"/>
      <c r="LF1" s="696"/>
      <c r="LG1" s="696"/>
      <c r="LH1" s="696"/>
      <c r="LI1" s="696"/>
      <c r="LJ1" s="696"/>
      <c r="LK1" s="696"/>
      <c r="LL1" s="696"/>
      <c r="LM1" s="696"/>
      <c r="LN1" s="696"/>
      <c r="LO1" s="696"/>
      <c r="LP1" s="696"/>
      <c r="LQ1" s="696"/>
      <c r="LR1" s="696"/>
      <c r="LS1" s="696"/>
      <c r="LT1" s="696"/>
      <c r="LU1" s="696"/>
      <c r="LV1" s="696"/>
      <c r="LW1" s="696"/>
      <c r="LX1" s="696"/>
      <c r="LY1" s="696"/>
      <c r="LZ1" s="696"/>
      <c r="MA1" s="696"/>
      <c r="MB1" s="696"/>
      <c r="MC1" s="696"/>
      <c r="MD1" s="696"/>
      <c r="ME1" s="696"/>
      <c r="MF1" s="696"/>
      <c r="MG1" s="696"/>
      <c r="MH1" s="696"/>
      <c r="MI1" s="696"/>
      <c r="MJ1" s="696"/>
      <c r="MK1" s="696"/>
      <c r="ML1" s="696"/>
      <c r="MM1" s="696"/>
      <c r="MN1" s="696"/>
      <c r="MO1" s="696"/>
      <c r="MP1" s="696"/>
      <c r="MQ1" s="696"/>
      <c r="MR1" s="696"/>
      <c r="MS1" s="696"/>
      <c r="MT1" s="696"/>
      <c r="MU1" s="696"/>
      <c r="MV1" s="696"/>
      <c r="MW1" s="696"/>
      <c r="MX1" s="696"/>
      <c r="MY1" s="696"/>
      <c r="MZ1" s="696"/>
      <c r="NA1" s="696"/>
      <c r="NB1" s="696"/>
      <c r="NC1" s="696"/>
      <c r="ND1" s="696"/>
      <c r="NE1" s="696"/>
      <c r="NF1" s="696"/>
      <c r="NG1" s="696"/>
      <c r="NH1" s="696"/>
      <c r="NI1" s="696"/>
      <c r="NJ1" s="696"/>
      <c r="NK1" s="696"/>
      <c r="NL1" s="696"/>
      <c r="NM1" s="696"/>
      <c r="NN1" s="696"/>
      <c r="NO1" s="696"/>
      <c r="NP1" s="696"/>
      <c r="NQ1" s="696"/>
      <c r="NR1" s="696"/>
      <c r="NS1" s="696"/>
      <c r="NT1" s="696"/>
      <c r="NU1" s="696"/>
      <c r="NV1" s="696"/>
      <c r="NW1" s="696"/>
      <c r="NX1" s="696"/>
      <c r="NY1" s="696"/>
      <c r="NZ1" s="696"/>
      <c r="OA1" s="696"/>
      <c r="OB1" s="696"/>
      <c r="OC1" s="696"/>
      <c r="OD1" s="696"/>
      <c r="OE1" s="696"/>
      <c r="OF1" s="696"/>
      <c r="OG1" s="696"/>
      <c r="OH1" s="696"/>
      <c r="OI1" s="696"/>
      <c r="OJ1" s="696"/>
      <c r="OK1" s="696"/>
      <c r="OL1" s="696"/>
      <c r="OM1" s="696"/>
      <c r="ON1" s="696"/>
      <c r="OO1" s="696"/>
      <c r="OP1" s="696"/>
      <c r="OQ1" s="696"/>
      <c r="OR1" s="696"/>
      <c r="OS1" s="696"/>
      <c r="OT1" s="696"/>
      <c r="OU1" s="696"/>
      <c r="OV1" s="696"/>
      <c r="OW1" s="696"/>
      <c r="OX1" s="696"/>
      <c r="OY1" s="696"/>
      <c r="OZ1" s="696"/>
      <c r="PA1" s="696"/>
      <c r="PB1" s="696"/>
      <c r="PC1" s="696"/>
      <c r="PD1" s="696"/>
      <c r="PE1" s="696"/>
      <c r="PF1" s="696"/>
      <c r="PG1" s="696"/>
      <c r="PH1" s="696"/>
      <c r="PI1" s="696"/>
      <c r="PJ1" s="696"/>
      <c r="PK1" s="696"/>
      <c r="PL1" s="696"/>
      <c r="PM1" s="696"/>
      <c r="PN1" s="696"/>
      <c r="PO1" s="696"/>
      <c r="PP1" s="696"/>
      <c r="PQ1" s="696"/>
      <c r="PR1" s="696"/>
      <c r="PS1" s="696"/>
      <c r="PT1" s="696"/>
      <c r="PU1" s="696"/>
      <c r="PV1" s="696"/>
      <c r="PW1" s="696"/>
      <c r="PX1" s="696"/>
      <c r="PY1" s="696"/>
      <c r="PZ1" s="696"/>
      <c r="QA1" s="696"/>
      <c r="QB1" s="696"/>
      <c r="QC1" s="696"/>
      <c r="QD1" s="696"/>
      <c r="QE1" s="696"/>
      <c r="QF1" s="696"/>
      <c r="QG1" s="696"/>
      <c r="QH1" s="696"/>
      <c r="QI1" s="696"/>
      <c r="QJ1" s="696"/>
      <c r="QK1" s="696"/>
      <c r="QL1" s="696"/>
      <c r="QM1" s="696"/>
      <c r="QN1" s="696"/>
      <c r="QO1" s="696"/>
      <c r="QP1" s="696"/>
      <c r="QQ1" s="696"/>
      <c r="QR1" s="696"/>
      <c r="QS1" s="696"/>
      <c r="QT1" s="696"/>
      <c r="QU1" s="696"/>
      <c r="QV1" s="696"/>
      <c r="QW1" s="696"/>
      <c r="QX1" s="696"/>
      <c r="QY1" s="696"/>
      <c r="QZ1" s="696"/>
      <c r="RA1" s="696"/>
      <c r="RB1" s="696"/>
      <c r="RC1" s="696"/>
      <c r="RD1" s="696"/>
      <c r="RE1" s="696"/>
      <c r="RF1" s="696"/>
      <c r="RG1" s="696"/>
      <c r="RH1" s="696"/>
      <c r="RI1" s="696"/>
      <c r="RJ1" s="696"/>
      <c r="RK1" s="696"/>
      <c r="RL1" s="696"/>
      <c r="RM1" s="696"/>
      <c r="RN1" s="696"/>
      <c r="RO1" s="696"/>
      <c r="RP1" s="696"/>
      <c r="RQ1" s="696"/>
      <c r="RR1" s="696"/>
      <c r="RS1" s="696"/>
      <c r="RT1" s="696"/>
      <c r="RU1" s="696"/>
      <c r="RV1" s="696"/>
      <c r="RW1" s="696"/>
      <c r="RX1" s="696"/>
      <c r="RY1" s="696"/>
      <c r="RZ1" s="696"/>
      <c r="SA1" s="696"/>
      <c r="SB1" s="696"/>
      <c r="SC1" s="696"/>
      <c r="SD1" s="696"/>
      <c r="SE1" s="696"/>
      <c r="SF1" s="696"/>
      <c r="SG1" s="696"/>
      <c r="SH1" s="696"/>
      <c r="SI1" s="696"/>
      <c r="SJ1" s="696"/>
      <c r="SK1" s="696"/>
      <c r="SL1" s="696"/>
      <c r="SM1" s="696"/>
      <c r="SN1" s="696"/>
      <c r="SO1" s="696"/>
      <c r="SP1" s="696"/>
      <c r="SQ1" s="696"/>
      <c r="SR1" s="696"/>
      <c r="SS1" s="696"/>
      <c r="ST1" s="696"/>
      <c r="SU1" s="696"/>
      <c r="SV1" s="696"/>
      <c r="SW1" s="696"/>
      <c r="SX1" s="696"/>
      <c r="SY1" s="696"/>
      <c r="SZ1" s="696"/>
      <c r="TA1" s="696"/>
      <c r="TB1" s="696"/>
      <c r="TC1" s="696"/>
      <c r="TD1" s="696"/>
      <c r="TE1" s="696"/>
      <c r="TF1" s="696"/>
      <c r="TG1" s="696"/>
      <c r="TH1" s="696"/>
      <c r="TI1" s="696"/>
      <c r="TJ1" s="696"/>
      <c r="TK1" s="696"/>
      <c r="TL1" s="696"/>
      <c r="TM1" s="696"/>
      <c r="TN1" s="696"/>
      <c r="TO1" s="696"/>
      <c r="TP1" s="696"/>
      <c r="TQ1" s="696"/>
      <c r="TR1" s="696"/>
      <c r="TS1" s="696"/>
      <c r="TT1" s="696"/>
      <c r="TU1" s="696"/>
      <c r="TV1" s="696"/>
      <c r="TW1" s="696"/>
      <c r="TX1" s="696"/>
      <c r="TY1" s="696"/>
      <c r="TZ1" s="696"/>
      <c r="UA1" s="696"/>
      <c r="UB1" s="696"/>
      <c r="UC1" s="696"/>
      <c r="UD1" s="696"/>
      <c r="UE1" s="696"/>
      <c r="UF1" s="696"/>
      <c r="UG1" s="696"/>
      <c r="UH1" s="696"/>
      <c r="UI1" s="696"/>
      <c r="UJ1" s="696"/>
      <c r="UK1" s="696"/>
      <c r="UL1" s="696"/>
      <c r="UM1" s="696"/>
      <c r="UN1" s="696"/>
      <c r="UO1" s="696"/>
      <c r="UP1" s="696"/>
      <c r="UQ1" s="696"/>
      <c r="UR1" s="696"/>
      <c r="US1" s="696"/>
      <c r="UT1" s="696"/>
      <c r="UU1" s="696"/>
      <c r="UV1" s="696"/>
      <c r="UW1" s="696"/>
      <c r="UX1" s="696"/>
      <c r="UY1" s="696"/>
      <c r="UZ1" s="696"/>
      <c r="VA1" s="696"/>
      <c r="VB1" s="696"/>
      <c r="VC1" s="696"/>
      <c r="VD1" s="696"/>
      <c r="VE1" s="696"/>
      <c r="VF1" s="696"/>
      <c r="VG1" s="696"/>
      <c r="VH1" s="696"/>
      <c r="VI1" s="696"/>
      <c r="VJ1" s="696"/>
      <c r="VK1" s="696"/>
      <c r="VL1" s="696"/>
      <c r="VM1" s="696"/>
      <c r="VN1" s="696"/>
      <c r="VO1" s="696"/>
      <c r="VP1" s="696"/>
      <c r="VQ1" s="696"/>
      <c r="VR1" s="696"/>
      <c r="VS1" s="696"/>
      <c r="VT1" s="696"/>
      <c r="VU1" s="696"/>
      <c r="VV1" s="696"/>
      <c r="VW1" s="696"/>
      <c r="VX1" s="696"/>
      <c r="VY1" s="696"/>
      <c r="VZ1" s="696"/>
      <c r="WA1" s="696"/>
      <c r="WB1" s="696"/>
      <c r="WC1" s="696"/>
      <c r="WD1" s="696"/>
      <c r="WE1" s="696"/>
      <c r="WF1" s="696"/>
      <c r="WG1" s="696"/>
      <c r="WH1" s="696"/>
      <c r="WI1" s="696"/>
      <c r="WJ1" s="696"/>
      <c r="WK1" s="696"/>
      <c r="WL1" s="696"/>
      <c r="WM1" s="696"/>
      <c r="WN1" s="696"/>
      <c r="WO1" s="696"/>
      <c r="WP1" s="696"/>
      <c r="WQ1" s="696"/>
      <c r="WR1" s="696"/>
      <c r="WS1" s="696"/>
      <c r="WT1" s="696"/>
      <c r="WU1" s="696"/>
      <c r="WV1" s="696"/>
      <c r="WW1" s="696"/>
      <c r="WX1" s="696"/>
      <c r="WY1" s="696"/>
      <c r="WZ1" s="696"/>
      <c r="XA1" s="696"/>
      <c r="XB1" s="696"/>
      <c r="XC1" s="696"/>
      <c r="XD1" s="696"/>
      <c r="XE1" s="696"/>
      <c r="XF1" s="696"/>
      <c r="XG1" s="696"/>
      <c r="XH1" s="696"/>
      <c r="XI1" s="696"/>
      <c r="XJ1" s="696"/>
      <c r="XK1" s="696"/>
      <c r="XL1" s="696"/>
      <c r="XM1" s="696"/>
      <c r="XN1" s="696"/>
      <c r="XO1" s="696"/>
      <c r="XP1" s="696"/>
      <c r="XQ1" s="696"/>
      <c r="XR1" s="696"/>
      <c r="XS1" s="696"/>
      <c r="XT1" s="696"/>
      <c r="XU1" s="696"/>
      <c r="XV1" s="696"/>
      <c r="XW1" s="696"/>
      <c r="XX1" s="696"/>
      <c r="XY1" s="696"/>
      <c r="XZ1" s="696"/>
      <c r="YA1" s="696"/>
      <c r="YB1" s="696"/>
      <c r="YC1" s="696"/>
      <c r="YD1" s="696"/>
      <c r="YE1" s="696"/>
      <c r="YF1" s="696"/>
      <c r="YG1" s="696"/>
      <c r="YH1" s="696"/>
      <c r="YI1" s="696"/>
      <c r="YJ1" s="696"/>
      <c r="YK1" s="696"/>
      <c r="YL1" s="696"/>
      <c r="YM1" s="696"/>
      <c r="YN1" s="696"/>
      <c r="YO1" s="696"/>
      <c r="YP1" s="696"/>
      <c r="YQ1" s="696"/>
      <c r="YR1" s="696"/>
      <c r="YS1" s="696"/>
      <c r="YT1" s="696"/>
      <c r="YU1" s="696"/>
      <c r="YV1" s="696"/>
      <c r="YW1" s="696"/>
      <c r="YX1" s="696"/>
      <c r="YY1" s="696"/>
      <c r="YZ1" s="696"/>
      <c r="ZA1" s="696"/>
      <c r="ZB1" s="696"/>
      <c r="ZC1" s="696"/>
      <c r="ZD1" s="696"/>
      <c r="ZE1" s="696"/>
      <c r="ZF1" s="696"/>
      <c r="ZG1" s="696"/>
      <c r="ZH1" s="696"/>
      <c r="ZI1" s="696"/>
      <c r="ZJ1" s="696"/>
      <c r="ZK1" s="696"/>
      <c r="ZL1" s="696"/>
      <c r="ZM1" s="696"/>
      <c r="ZN1" s="696"/>
      <c r="ZO1" s="696"/>
      <c r="ZP1" s="696"/>
      <c r="ZQ1" s="696"/>
      <c r="ZR1" s="696"/>
      <c r="ZS1" s="696"/>
      <c r="ZT1" s="696"/>
      <c r="ZU1" s="696"/>
      <c r="ZV1" s="696"/>
      <c r="ZW1" s="696"/>
      <c r="ZX1" s="696"/>
      <c r="ZY1" s="696"/>
      <c r="ZZ1" s="696"/>
      <c r="AAA1" s="696"/>
      <c r="AAB1" s="696"/>
      <c r="AAC1" s="696"/>
      <c r="AAD1" s="696"/>
      <c r="AAE1" s="696"/>
      <c r="AAF1" s="696"/>
      <c r="AAG1" s="696"/>
      <c r="AAH1" s="696"/>
      <c r="AAI1" s="696"/>
      <c r="AAJ1" s="696"/>
      <c r="AAK1" s="696"/>
      <c r="AAL1" s="696"/>
      <c r="AAM1" s="696"/>
      <c r="AAN1" s="696"/>
      <c r="AAO1" s="696"/>
      <c r="AAP1" s="696"/>
      <c r="AAQ1" s="696"/>
      <c r="AAR1" s="696"/>
      <c r="AAS1" s="696"/>
      <c r="AAT1" s="696"/>
      <c r="AAU1" s="696"/>
      <c r="AAV1" s="696"/>
      <c r="AAW1" s="696"/>
      <c r="AAX1" s="696"/>
      <c r="AAY1" s="696"/>
      <c r="AAZ1" s="696"/>
      <c r="ABA1" s="696"/>
      <c r="ABB1" s="696"/>
      <c r="ABC1" s="696"/>
      <c r="ABD1" s="696"/>
      <c r="ABE1" s="696"/>
      <c r="ABF1" s="696"/>
      <c r="ABG1" s="696"/>
      <c r="ABH1" s="696"/>
      <c r="ABI1" s="696"/>
      <c r="ABJ1" s="696"/>
      <c r="ABK1" s="696"/>
      <c r="ABL1" s="696"/>
      <c r="ABM1" s="696"/>
      <c r="ABN1" s="696"/>
      <c r="ABO1" s="696"/>
      <c r="ABP1" s="696"/>
      <c r="ABQ1" s="696"/>
      <c r="ABR1" s="696"/>
      <c r="ABS1" s="696"/>
      <c r="ABT1" s="696"/>
      <c r="ABU1" s="696"/>
      <c r="ABV1" s="696"/>
      <c r="ABW1" s="696"/>
      <c r="ABX1" s="696"/>
      <c r="ABY1" s="696"/>
      <c r="ABZ1" s="696"/>
      <c r="ACA1" s="696"/>
      <c r="ACB1" s="696"/>
      <c r="ACC1" s="696"/>
      <c r="ACD1" s="696"/>
      <c r="ACE1" s="696"/>
      <c r="ACF1" s="696"/>
      <c r="ACG1" s="696"/>
      <c r="ACH1" s="696"/>
      <c r="ACI1" s="696"/>
      <c r="ACJ1" s="696"/>
      <c r="ACK1" s="696"/>
      <c r="ACL1" s="696"/>
      <c r="ACM1" s="696"/>
      <c r="ACN1" s="696"/>
      <c r="ACO1" s="696"/>
      <c r="ACP1" s="696"/>
      <c r="ACQ1" s="696"/>
      <c r="ACR1" s="696"/>
      <c r="ACS1" s="696"/>
      <c r="ACT1" s="696"/>
      <c r="ACU1" s="696"/>
      <c r="ACV1" s="696"/>
      <c r="ACW1" s="696"/>
      <c r="ACX1" s="696"/>
      <c r="ACY1" s="696"/>
      <c r="ACZ1" s="696"/>
      <c r="ADA1" s="696"/>
      <c r="ADB1" s="696"/>
      <c r="ADC1" s="696"/>
      <c r="ADD1" s="696"/>
      <c r="ADE1" s="696"/>
      <c r="ADF1" s="696"/>
      <c r="ADG1" s="696"/>
      <c r="ADH1" s="696"/>
      <c r="ADI1" s="696"/>
      <c r="ADJ1" s="696"/>
      <c r="ADK1" s="696"/>
      <c r="ADL1" s="696"/>
      <c r="ADM1" s="696"/>
      <c r="ADN1" s="696"/>
      <c r="ADO1" s="696"/>
      <c r="ADP1" s="696"/>
      <c r="ADQ1" s="696"/>
      <c r="ADR1" s="696"/>
      <c r="ADS1" s="696"/>
      <c r="ADT1" s="696"/>
      <c r="ADU1" s="696"/>
      <c r="ADV1" s="696"/>
      <c r="ADW1" s="696"/>
      <c r="ADX1" s="696"/>
      <c r="ADY1" s="696"/>
      <c r="ADZ1" s="696"/>
      <c r="AEA1" s="696"/>
      <c r="AEB1" s="696"/>
      <c r="AEC1" s="696"/>
      <c r="AED1" s="696"/>
      <c r="AEE1" s="696"/>
      <c r="AEF1" s="696"/>
      <c r="AEG1" s="696"/>
      <c r="AEH1" s="696"/>
      <c r="AEI1" s="696"/>
      <c r="AEJ1" s="696"/>
      <c r="AEK1" s="696"/>
      <c r="AEL1" s="696"/>
      <c r="AEM1" s="696"/>
      <c r="AEN1" s="696"/>
      <c r="AEO1" s="696"/>
      <c r="AEP1" s="696"/>
      <c r="AEQ1" s="696"/>
      <c r="AER1" s="696"/>
      <c r="AES1" s="696"/>
      <c r="AET1" s="696"/>
      <c r="AEU1" s="696"/>
      <c r="AEV1" s="696"/>
      <c r="AEW1" s="696"/>
      <c r="AEX1" s="696"/>
      <c r="AEY1" s="696"/>
      <c r="AEZ1" s="696"/>
      <c r="AFA1" s="696"/>
      <c r="AFB1" s="696"/>
      <c r="AFC1" s="696"/>
      <c r="AFD1" s="696"/>
      <c r="AFE1" s="696"/>
      <c r="AFF1" s="696"/>
      <c r="AFG1" s="696"/>
      <c r="AFH1" s="696"/>
      <c r="AFI1" s="696"/>
      <c r="AFJ1" s="696"/>
      <c r="AFK1" s="696"/>
      <c r="AFL1" s="696"/>
      <c r="AFM1" s="696"/>
      <c r="AFN1" s="696"/>
      <c r="AFO1" s="696"/>
      <c r="AFP1" s="696"/>
      <c r="AFQ1" s="696"/>
      <c r="AFR1" s="696"/>
      <c r="AFS1" s="696"/>
      <c r="AFT1" s="696"/>
      <c r="AFU1" s="696"/>
      <c r="AFV1" s="696"/>
      <c r="AFW1" s="696"/>
      <c r="AFX1" s="696"/>
      <c r="AFY1" s="696"/>
      <c r="AFZ1" s="696"/>
      <c r="AGA1" s="696"/>
      <c r="AGB1" s="696"/>
      <c r="AGC1" s="696"/>
      <c r="AGD1" s="696"/>
      <c r="AGE1" s="696"/>
      <c r="AGF1" s="696"/>
      <c r="AGG1" s="696"/>
      <c r="AGH1" s="696"/>
      <c r="AGI1" s="696"/>
      <c r="AGJ1" s="696"/>
      <c r="AGK1" s="696"/>
      <c r="AGL1" s="696"/>
      <c r="AGM1" s="696"/>
      <c r="AGN1" s="696"/>
      <c r="AGO1" s="696"/>
      <c r="AGP1" s="696"/>
      <c r="AGQ1" s="696"/>
      <c r="AGR1" s="696"/>
      <c r="AGS1" s="696"/>
      <c r="AGT1" s="696"/>
      <c r="AGU1" s="696"/>
      <c r="AGV1" s="696"/>
      <c r="AGW1" s="696"/>
      <c r="AGX1" s="696"/>
    </row>
    <row r="2" spans="1:882" s="698" customFormat="1" ht="14.25" customHeight="1">
      <c r="A2" s="1379" t="s">
        <v>84</v>
      </c>
      <c r="B2" s="1373" t="s">
        <v>490</v>
      </c>
      <c r="C2" s="1373"/>
      <c r="D2" s="1373"/>
      <c r="E2" s="1373"/>
      <c r="F2" s="1373"/>
      <c r="G2" s="1373"/>
      <c r="H2" s="1373"/>
      <c r="I2" s="1373"/>
      <c r="J2" s="1373"/>
      <c r="K2" s="1373"/>
      <c r="L2" s="1373"/>
      <c r="M2" s="1373"/>
      <c r="N2" s="1373"/>
      <c r="O2" s="1373"/>
      <c r="P2" s="1373"/>
      <c r="Q2" s="1373"/>
      <c r="R2" s="1373"/>
      <c r="S2" s="1373"/>
      <c r="T2" s="1373"/>
      <c r="U2" s="1373"/>
      <c r="V2" s="1373" t="s">
        <v>491</v>
      </c>
      <c r="W2" s="1373"/>
      <c r="X2" s="1373"/>
      <c r="Y2" s="1373"/>
      <c r="Z2" s="1373"/>
      <c r="AA2" s="1373"/>
      <c r="AB2" s="1373"/>
      <c r="AC2" s="1373"/>
      <c r="AD2" s="1373"/>
      <c r="AE2" s="1373"/>
      <c r="AF2" s="1373"/>
      <c r="AG2" s="1373"/>
      <c r="AH2" s="1373"/>
      <c r="AI2" s="1373"/>
      <c r="AJ2" s="1373"/>
      <c r="AK2" s="1373"/>
      <c r="AL2" s="1373"/>
      <c r="AM2" s="1373"/>
      <c r="AN2" s="1373"/>
      <c r="AO2" s="1373"/>
      <c r="AP2" s="1373" t="s">
        <v>492</v>
      </c>
      <c r="AQ2" s="1373"/>
      <c r="AR2" s="1373"/>
      <c r="AS2" s="1373"/>
      <c r="AT2" s="1373"/>
      <c r="AU2" s="1373"/>
      <c r="AV2" s="1373"/>
      <c r="AW2" s="1373"/>
      <c r="AX2" s="1373"/>
      <c r="AY2" s="1373"/>
      <c r="AZ2" s="1373"/>
      <c r="BA2" s="1373"/>
      <c r="BB2" s="1373"/>
      <c r="BC2" s="1373"/>
      <c r="BD2" s="1373"/>
      <c r="BE2" s="1373"/>
      <c r="BF2" s="1373"/>
      <c r="BG2" s="1373"/>
      <c r="BH2" s="1373"/>
      <c r="BI2" s="1373"/>
      <c r="BJ2" s="1373" t="s">
        <v>493</v>
      </c>
      <c r="BK2" s="1373"/>
      <c r="BL2" s="1373"/>
      <c r="BM2" s="1373"/>
      <c r="BN2" s="1373"/>
      <c r="BO2" s="1373"/>
      <c r="BP2" s="1373"/>
      <c r="BQ2" s="1373"/>
      <c r="BR2" s="1373"/>
      <c r="BS2" s="1373"/>
      <c r="BT2" s="697"/>
      <c r="BU2" s="697"/>
      <c r="BV2" s="697"/>
      <c r="BW2" s="697"/>
      <c r="BX2" s="697"/>
      <c r="BY2" s="697"/>
      <c r="BZ2" s="697"/>
      <c r="CA2" s="697"/>
      <c r="CB2" s="697"/>
      <c r="CC2" s="697"/>
      <c r="CD2" s="697"/>
      <c r="CE2" s="697"/>
      <c r="CF2" s="697"/>
      <c r="CG2" s="697"/>
      <c r="CH2" s="697"/>
      <c r="CI2" s="697"/>
      <c r="CJ2" s="697"/>
      <c r="CK2" s="697"/>
      <c r="CL2" s="697"/>
      <c r="CM2" s="697"/>
      <c r="CN2" s="697"/>
      <c r="CO2" s="697"/>
      <c r="CP2" s="697"/>
      <c r="CQ2" s="697"/>
      <c r="CR2" s="697"/>
      <c r="CS2" s="697"/>
      <c r="CT2" s="697"/>
      <c r="CU2" s="697"/>
      <c r="CV2" s="697"/>
      <c r="CW2" s="697"/>
      <c r="CX2" s="697"/>
      <c r="CY2" s="697"/>
      <c r="CZ2" s="697"/>
      <c r="DA2" s="697"/>
      <c r="DB2" s="697"/>
      <c r="DC2" s="697"/>
      <c r="DD2" s="697"/>
      <c r="DE2" s="697"/>
      <c r="DF2" s="697"/>
      <c r="DG2" s="697"/>
      <c r="DH2" s="697"/>
      <c r="DI2" s="697"/>
      <c r="DJ2" s="697"/>
      <c r="DK2" s="697"/>
      <c r="DL2" s="697"/>
      <c r="DM2" s="697"/>
      <c r="DN2" s="697"/>
      <c r="DO2" s="697"/>
      <c r="DP2" s="697"/>
      <c r="DQ2" s="697"/>
      <c r="DR2" s="697"/>
      <c r="DS2" s="697"/>
      <c r="DT2" s="697"/>
      <c r="DU2" s="697"/>
      <c r="DV2" s="697"/>
      <c r="DW2" s="697"/>
      <c r="DX2" s="697"/>
      <c r="DY2" s="697"/>
      <c r="DZ2" s="697"/>
      <c r="EA2" s="697"/>
      <c r="EB2" s="697"/>
      <c r="EC2" s="697"/>
      <c r="ED2" s="697"/>
      <c r="EE2" s="697"/>
      <c r="EF2" s="697"/>
      <c r="EG2" s="697"/>
      <c r="EH2" s="697"/>
      <c r="EI2" s="697"/>
      <c r="EJ2" s="697"/>
      <c r="EK2" s="697"/>
      <c r="EL2" s="697"/>
      <c r="EM2" s="697"/>
      <c r="EN2" s="697"/>
      <c r="EO2" s="697"/>
      <c r="EP2" s="697"/>
      <c r="EQ2" s="697"/>
      <c r="ER2" s="697"/>
      <c r="ES2" s="697"/>
      <c r="ET2" s="697"/>
      <c r="EU2" s="697"/>
      <c r="EV2" s="697"/>
      <c r="EW2" s="697"/>
      <c r="EX2" s="697"/>
      <c r="EY2" s="697"/>
      <c r="EZ2" s="697"/>
      <c r="FA2" s="697"/>
      <c r="FB2" s="697"/>
      <c r="FC2" s="697"/>
      <c r="FD2" s="697"/>
      <c r="FE2" s="697"/>
      <c r="FF2" s="697"/>
      <c r="FG2" s="697"/>
      <c r="FH2" s="697"/>
      <c r="FI2" s="697"/>
      <c r="FJ2" s="697"/>
      <c r="FK2" s="697"/>
      <c r="FL2" s="697"/>
      <c r="FM2" s="697"/>
      <c r="FN2" s="697"/>
      <c r="FO2" s="697"/>
      <c r="FP2" s="697"/>
      <c r="FQ2" s="697"/>
      <c r="FR2" s="697"/>
      <c r="FS2" s="697"/>
      <c r="FT2" s="697"/>
      <c r="FU2" s="697"/>
      <c r="FV2" s="697"/>
      <c r="FW2" s="697"/>
      <c r="FX2" s="697"/>
      <c r="FY2" s="697"/>
      <c r="FZ2" s="697"/>
      <c r="GA2" s="697"/>
      <c r="GB2" s="697"/>
      <c r="GC2" s="697"/>
      <c r="GD2" s="697"/>
      <c r="GE2" s="697"/>
      <c r="GF2" s="697"/>
      <c r="GG2" s="697"/>
      <c r="GH2" s="697"/>
      <c r="GI2" s="697"/>
      <c r="GJ2" s="697"/>
      <c r="GK2" s="697"/>
      <c r="GL2" s="697"/>
      <c r="GM2" s="697"/>
      <c r="GN2" s="697"/>
      <c r="GO2" s="697"/>
      <c r="GP2" s="697"/>
      <c r="GQ2" s="697"/>
      <c r="GR2" s="697"/>
      <c r="GS2" s="697"/>
      <c r="GT2" s="697"/>
      <c r="GU2" s="697"/>
      <c r="GV2" s="697"/>
      <c r="GW2" s="697"/>
      <c r="GX2" s="697"/>
      <c r="GY2" s="697"/>
      <c r="GZ2" s="697"/>
      <c r="HA2" s="697"/>
      <c r="HB2" s="697"/>
      <c r="HC2" s="697"/>
      <c r="HD2" s="697"/>
      <c r="HE2" s="697"/>
      <c r="HF2" s="697"/>
      <c r="HG2" s="697"/>
      <c r="HH2" s="697"/>
      <c r="HI2" s="697"/>
      <c r="HJ2" s="697"/>
      <c r="HK2" s="697"/>
      <c r="HL2" s="697"/>
      <c r="HM2" s="697"/>
      <c r="HN2" s="697"/>
      <c r="HO2" s="697"/>
      <c r="HP2" s="697"/>
      <c r="HQ2" s="697"/>
      <c r="HR2" s="697"/>
      <c r="HS2" s="697"/>
      <c r="HT2" s="697"/>
      <c r="HU2" s="697"/>
      <c r="HV2" s="697"/>
      <c r="HW2" s="697"/>
      <c r="HX2" s="697"/>
      <c r="HY2" s="697"/>
      <c r="HZ2" s="697"/>
      <c r="IA2" s="697"/>
      <c r="IB2" s="697"/>
      <c r="IC2" s="697"/>
      <c r="ID2" s="697"/>
      <c r="IE2" s="697"/>
      <c r="IF2" s="697"/>
      <c r="IG2" s="697"/>
      <c r="IH2" s="697"/>
      <c r="II2" s="697"/>
      <c r="IJ2" s="697"/>
      <c r="IK2" s="697"/>
      <c r="IL2" s="697"/>
      <c r="IM2" s="697"/>
      <c r="IN2" s="697"/>
      <c r="IO2" s="697"/>
      <c r="IP2" s="697"/>
      <c r="IQ2" s="697"/>
      <c r="IR2" s="697"/>
      <c r="IS2" s="697"/>
      <c r="IT2" s="697"/>
      <c r="IU2" s="697"/>
      <c r="IV2" s="697"/>
      <c r="IW2" s="697"/>
      <c r="IX2" s="697"/>
      <c r="IY2" s="697"/>
      <c r="IZ2" s="697"/>
      <c r="JA2" s="697"/>
      <c r="JB2" s="697"/>
      <c r="JC2" s="697"/>
      <c r="JD2" s="697"/>
      <c r="JE2" s="697"/>
      <c r="JF2" s="697"/>
      <c r="JG2" s="697"/>
      <c r="JH2" s="697"/>
      <c r="JI2" s="697"/>
      <c r="JJ2" s="697"/>
      <c r="JK2" s="697"/>
      <c r="JL2" s="697"/>
      <c r="JM2" s="697"/>
      <c r="JN2" s="697"/>
      <c r="JO2" s="697"/>
      <c r="JP2" s="697"/>
      <c r="JQ2" s="697"/>
      <c r="JR2" s="697"/>
      <c r="JS2" s="697"/>
      <c r="JT2" s="697"/>
      <c r="JU2" s="697"/>
      <c r="JV2" s="697"/>
      <c r="JW2" s="697"/>
      <c r="JX2" s="697"/>
      <c r="JY2" s="697"/>
      <c r="JZ2" s="697"/>
      <c r="KA2" s="697"/>
      <c r="KB2" s="697"/>
      <c r="KC2" s="697"/>
      <c r="KD2" s="697"/>
      <c r="KE2" s="697"/>
      <c r="KF2" s="697"/>
      <c r="KG2" s="697"/>
      <c r="KH2" s="697"/>
      <c r="KI2" s="697"/>
      <c r="KJ2" s="697"/>
      <c r="KK2" s="697"/>
      <c r="KL2" s="697"/>
      <c r="KM2" s="697"/>
      <c r="KN2" s="697"/>
      <c r="KO2" s="697"/>
      <c r="KP2" s="697"/>
      <c r="KQ2" s="697"/>
      <c r="KR2" s="697"/>
      <c r="KS2" s="697"/>
      <c r="KT2" s="697"/>
      <c r="KU2" s="697"/>
      <c r="KV2" s="697"/>
      <c r="KW2" s="697"/>
      <c r="KX2" s="697"/>
      <c r="KY2" s="697"/>
      <c r="KZ2" s="697"/>
      <c r="LA2" s="697"/>
      <c r="LB2" s="697"/>
      <c r="LC2" s="697"/>
      <c r="LD2" s="697"/>
      <c r="LE2" s="697"/>
      <c r="LF2" s="697"/>
      <c r="LG2" s="697"/>
      <c r="LH2" s="697"/>
      <c r="LI2" s="697"/>
      <c r="LJ2" s="697"/>
      <c r="LK2" s="697"/>
      <c r="LL2" s="697"/>
      <c r="LM2" s="697"/>
      <c r="LN2" s="697"/>
      <c r="LO2" s="697"/>
      <c r="LP2" s="697"/>
      <c r="LQ2" s="697"/>
      <c r="LR2" s="697"/>
      <c r="LS2" s="697"/>
      <c r="LT2" s="697"/>
      <c r="LU2" s="697"/>
      <c r="LV2" s="697"/>
      <c r="LW2" s="697"/>
      <c r="LX2" s="697"/>
      <c r="LY2" s="697"/>
      <c r="LZ2" s="697"/>
      <c r="MA2" s="697"/>
      <c r="MB2" s="697"/>
      <c r="MC2" s="697"/>
      <c r="MD2" s="697"/>
      <c r="ME2" s="697"/>
      <c r="MF2" s="697"/>
      <c r="MG2" s="697"/>
      <c r="MH2" s="697"/>
      <c r="MI2" s="697"/>
      <c r="MJ2" s="697"/>
      <c r="MK2" s="697"/>
      <c r="ML2" s="697"/>
      <c r="MM2" s="697"/>
      <c r="MN2" s="697"/>
      <c r="MO2" s="697"/>
      <c r="MP2" s="697"/>
      <c r="MQ2" s="697"/>
      <c r="MR2" s="697"/>
      <c r="MS2" s="697"/>
      <c r="MT2" s="697"/>
      <c r="MU2" s="697"/>
      <c r="MV2" s="697"/>
      <c r="MW2" s="697"/>
      <c r="MX2" s="697"/>
      <c r="MY2" s="697"/>
      <c r="MZ2" s="697"/>
      <c r="NA2" s="697"/>
      <c r="NB2" s="697"/>
      <c r="NC2" s="697"/>
      <c r="ND2" s="697"/>
      <c r="NE2" s="697"/>
      <c r="NF2" s="697"/>
      <c r="NG2" s="697"/>
      <c r="NH2" s="697"/>
      <c r="NI2" s="697"/>
      <c r="NJ2" s="697"/>
      <c r="NK2" s="697"/>
      <c r="NL2" s="697"/>
      <c r="NM2" s="697"/>
      <c r="NN2" s="697"/>
      <c r="NO2" s="697"/>
      <c r="NP2" s="697"/>
      <c r="NQ2" s="697"/>
      <c r="NR2" s="697"/>
      <c r="NS2" s="697"/>
      <c r="NT2" s="697"/>
      <c r="NU2" s="697"/>
      <c r="NV2" s="697"/>
      <c r="NW2" s="697"/>
      <c r="NX2" s="697"/>
      <c r="NY2" s="697"/>
      <c r="NZ2" s="697"/>
      <c r="OA2" s="697"/>
      <c r="OB2" s="697"/>
      <c r="OC2" s="697"/>
      <c r="OD2" s="697"/>
      <c r="OE2" s="697"/>
      <c r="OF2" s="697"/>
      <c r="OG2" s="697"/>
      <c r="OH2" s="697"/>
      <c r="OI2" s="697"/>
      <c r="OJ2" s="697"/>
      <c r="OK2" s="697"/>
      <c r="OL2" s="697"/>
      <c r="OM2" s="697"/>
      <c r="ON2" s="697"/>
      <c r="OO2" s="697"/>
      <c r="OP2" s="697"/>
      <c r="OQ2" s="697"/>
      <c r="OR2" s="697"/>
      <c r="OS2" s="697"/>
      <c r="OT2" s="697"/>
      <c r="OU2" s="697"/>
      <c r="OV2" s="697"/>
      <c r="OW2" s="697"/>
      <c r="OX2" s="697"/>
      <c r="OY2" s="697"/>
      <c r="OZ2" s="697"/>
      <c r="PA2" s="697"/>
      <c r="PB2" s="697"/>
      <c r="PC2" s="697"/>
      <c r="PD2" s="697"/>
      <c r="PE2" s="697"/>
      <c r="PF2" s="697"/>
      <c r="PG2" s="697"/>
      <c r="PH2" s="697"/>
      <c r="PI2" s="697"/>
      <c r="PJ2" s="697"/>
      <c r="PK2" s="697"/>
      <c r="PL2" s="697"/>
      <c r="PM2" s="697"/>
      <c r="PN2" s="697"/>
      <c r="PO2" s="697"/>
      <c r="PP2" s="697"/>
      <c r="PQ2" s="697"/>
      <c r="PR2" s="697"/>
      <c r="PS2" s="697"/>
      <c r="PT2" s="697"/>
      <c r="PU2" s="697"/>
      <c r="PV2" s="697"/>
      <c r="PW2" s="697"/>
      <c r="PX2" s="697"/>
      <c r="PY2" s="697"/>
      <c r="PZ2" s="697"/>
      <c r="QA2" s="697"/>
      <c r="QB2" s="697"/>
      <c r="QC2" s="697"/>
      <c r="QD2" s="697"/>
      <c r="QE2" s="697"/>
      <c r="QF2" s="697"/>
      <c r="QG2" s="697"/>
      <c r="QH2" s="697"/>
      <c r="QI2" s="697"/>
      <c r="QJ2" s="697"/>
      <c r="QK2" s="697"/>
      <c r="QL2" s="697"/>
      <c r="QM2" s="697"/>
      <c r="QN2" s="697"/>
      <c r="QO2" s="697"/>
      <c r="QP2" s="697"/>
      <c r="QQ2" s="697"/>
      <c r="QR2" s="697"/>
      <c r="QS2" s="697"/>
      <c r="QT2" s="697"/>
      <c r="QU2" s="697"/>
      <c r="QV2" s="697"/>
      <c r="QW2" s="697"/>
      <c r="QX2" s="697"/>
      <c r="QY2" s="697"/>
      <c r="QZ2" s="697"/>
      <c r="RA2" s="697"/>
      <c r="RB2" s="697"/>
      <c r="RC2" s="697"/>
      <c r="RD2" s="697"/>
      <c r="RE2" s="697"/>
      <c r="RF2" s="697"/>
      <c r="RG2" s="697"/>
      <c r="RH2" s="697"/>
      <c r="RI2" s="697"/>
      <c r="RJ2" s="697"/>
      <c r="RK2" s="697"/>
      <c r="RL2" s="697"/>
      <c r="RM2" s="697"/>
      <c r="RN2" s="697"/>
      <c r="RO2" s="697"/>
      <c r="RP2" s="697"/>
      <c r="RQ2" s="697"/>
      <c r="RR2" s="697"/>
      <c r="RS2" s="697"/>
      <c r="RT2" s="697"/>
      <c r="RU2" s="697"/>
      <c r="RV2" s="697"/>
      <c r="RW2" s="697"/>
      <c r="RX2" s="697"/>
      <c r="RY2" s="697"/>
      <c r="RZ2" s="697"/>
      <c r="SA2" s="697"/>
      <c r="SB2" s="697"/>
      <c r="SC2" s="697"/>
      <c r="SD2" s="697"/>
      <c r="SE2" s="697"/>
      <c r="SF2" s="697"/>
      <c r="SG2" s="697"/>
      <c r="SH2" s="697"/>
      <c r="SI2" s="697"/>
      <c r="SJ2" s="697"/>
      <c r="SK2" s="697"/>
      <c r="SL2" s="697"/>
      <c r="SM2" s="697"/>
      <c r="SN2" s="697"/>
      <c r="SO2" s="697"/>
      <c r="SP2" s="697"/>
      <c r="SQ2" s="697"/>
      <c r="SR2" s="697"/>
      <c r="SS2" s="697"/>
      <c r="ST2" s="697"/>
      <c r="SU2" s="697"/>
      <c r="SV2" s="697"/>
      <c r="SW2" s="697"/>
      <c r="SX2" s="697"/>
      <c r="SY2" s="697"/>
      <c r="SZ2" s="697"/>
      <c r="TA2" s="697"/>
      <c r="TB2" s="697"/>
      <c r="TC2" s="697"/>
      <c r="TD2" s="697"/>
      <c r="TE2" s="697"/>
      <c r="TF2" s="697"/>
      <c r="TG2" s="697"/>
      <c r="TH2" s="697"/>
      <c r="TI2" s="697"/>
      <c r="TJ2" s="697"/>
      <c r="TK2" s="697"/>
      <c r="TL2" s="697"/>
      <c r="TM2" s="697"/>
      <c r="TN2" s="697"/>
      <c r="TO2" s="697"/>
      <c r="TP2" s="697"/>
      <c r="TQ2" s="697"/>
      <c r="TR2" s="697"/>
      <c r="TS2" s="697"/>
      <c r="TT2" s="697"/>
      <c r="TU2" s="697"/>
      <c r="TV2" s="697"/>
      <c r="TW2" s="697"/>
      <c r="TX2" s="697"/>
      <c r="TY2" s="697"/>
      <c r="TZ2" s="697"/>
      <c r="UA2" s="697"/>
      <c r="UB2" s="697"/>
      <c r="UC2" s="697"/>
      <c r="UD2" s="697"/>
      <c r="UE2" s="697"/>
      <c r="UF2" s="697"/>
      <c r="UG2" s="697"/>
      <c r="UH2" s="697"/>
      <c r="UI2" s="697"/>
      <c r="UJ2" s="697"/>
      <c r="UK2" s="697"/>
      <c r="UL2" s="697"/>
      <c r="UM2" s="697"/>
      <c r="UN2" s="697"/>
      <c r="UO2" s="697"/>
      <c r="UP2" s="697"/>
      <c r="UQ2" s="697"/>
      <c r="UR2" s="697"/>
      <c r="US2" s="697"/>
      <c r="UT2" s="697"/>
      <c r="UU2" s="697"/>
      <c r="UV2" s="697"/>
      <c r="UW2" s="697"/>
      <c r="UX2" s="697"/>
      <c r="UY2" s="697"/>
      <c r="UZ2" s="697"/>
      <c r="VA2" s="697"/>
      <c r="VB2" s="697"/>
      <c r="VC2" s="697"/>
      <c r="VD2" s="697"/>
      <c r="VE2" s="697"/>
      <c r="VF2" s="697"/>
      <c r="VG2" s="697"/>
      <c r="VH2" s="697"/>
      <c r="VI2" s="697"/>
      <c r="VJ2" s="697"/>
      <c r="VK2" s="697"/>
      <c r="VL2" s="697"/>
      <c r="VM2" s="697"/>
      <c r="VN2" s="697"/>
      <c r="VO2" s="697"/>
      <c r="VP2" s="697"/>
      <c r="VQ2" s="697"/>
      <c r="VR2" s="697"/>
      <c r="VS2" s="697"/>
      <c r="VT2" s="697"/>
      <c r="VU2" s="697"/>
      <c r="VV2" s="697"/>
      <c r="VW2" s="697"/>
      <c r="VX2" s="697"/>
      <c r="VY2" s="697"/>
      <c r="VZ2" s="697"/>
      <c r="WA2" s="697"/>
      <c r="WB2" s="697"/>
      <c r="WC2" s="697"/>
      <c r="WD2" s="697"/>
      <c r="WE2" s="697"/>
      <c r="WF2" s="697"/>
      <c r="WG2" s="697"/>
      <c r="WH2" s="697"/>
      <c r="WI2" s="697"/>
      <c r="WJ2" s="697"/>
      <c r="WK2" s="697"/>
      <c r="WL2" s="697"/>
      <c r="WM2" s="697"/>
      <c r="WN2" s="697"/>
      <c r="WO2" s="697"/>
      <c r="WP2" s="697"/>
      <c r="WQ2" s="697"/>
      <c r="WR2" s="697"/>
      <c r="WS2" s="697"/>
      <c r="WT2" s="697"/>
      <c r="WU2" s="697"/>
      <c r="WV2" s="697"/>
      <c r="WW2" s="697"/>
      <c r="WX2" s="697"/>
      <c r="WY2" s="697"/>
      <c r="WZ2" s="697"/>
      <c r="XA2" s="697"/>
      <c r="XB2" s="697"/>
      <c r="XC2" s="697"/>
      <c r="XD2" s="697"/>
      <c r="XE2" s="697"/>
      <c r="XF2" s="697"/>
      <c r="XG2" s="697"/>
      <c r="XH2" s="697"/>
      <c r="XI2" s="697"/>
      <c r="XJ2" s="697"/>
      <c r="XK2" s="697"/>
      <c r="XL2" s="697"/>
      <c r="XM2" s="697"/>
      <c r="XN2" s="697"/>
      <c r="XO2" s="697"/>
      <c r="XP2" s="697"/>
      <c r="XQ2" s="697"/>
      <c r="XR2" s="697"/>
      <c r="XS2" s="697"/>
      <c r="XT2" s="697"/>
      <c r="XU2" s="697"/>
      <c r="XV2" s="697"/>
      <c r="XW2" s="697"/>
      <c r="XX2" s="697"/>
      <c r="XY2" s="697"/>
      <c r="XZ2" s="697"/>
      <c r="YA2" s="697"/>
      <c r="YB2" s="697"/>
      <c r="YC2" s="697"/>
      <c r="YD2" s="697"/>
      <c r="YE2" s="697"/>
      <c r="YF2" s="697"/>
      <c r="YG2" s="697"/>
      <c r="YH2" s="697"/>
      <c r="YI2" s="697"/>
      <c r="YJ2" s="697"/>
      <c r="YK2" s="697"/>
      <c r="YL2" s="697"/>
      <c r="YM2" s="697"/>
      <c r="YN2" s="697"/>
      <c r="YO2" s="697"/>
      <c r="YP2" s="697"/>
      <c r="YQ2" s="697"/>
      <c r="YR2" s="697"/>
      <c r="YS2" s="697"/>
      <c r="YT2" s="697"/>
      <c r="YU2" s="697"/>
      <c r="YV2" s="697"/>
      <c r="YW2" s="697"/>
      <c r="YX2" s="697"/>
      <c r="YY2" s="697"/>
      <c r="YZ2" s="697"/>
      <c r="ZA2" s="697"/>
      <c r="ZB2" s="697"/>
      <c r="ZC2" s="697"/>
      <c r="ZD2" s="697"/>
      <c r="ZE2" s="697"/>
      <c r="ZF2" s="697"/>
      <c r="ZG2" s="697"/>
      <c r="ZH2" s="697"/>
      <c r="ZI2" s="697"/>
      <c r="ZJ2" s="697"/>
      <c r="ZK2" s="697"/>
      <c r="ZL2" s="697"/>
      <c r="ZM2" s="697"/>
      <c r="ZN2" s="697"/>
      <c r="ZO2" s="697"/>
      <c r="ZP2" s="697"/>
      <c r="ZQ2" s="697"/>
      <c r="ZR2" s="697"/>
      <c r="ZS2" s="697"/>
      <c r="ZT2" s="697"/>
      <c r="ZU2" s="697"/>
      <c r="ZV2" s="697"/>
      <c r="ZW2" s="697"/>
      <c r="ZX2" s="697"/>
      <c r="ZY2" s="697"/>
      <c r="ZZ2" s="697"/>
      <c r="AAA2" s="697"/>
      <c r="AAB2" s="697"/>
      <c r="AAC2" s="697"/>
      <c r="AAD2" s="697"/>
      <c r="AAE2" s="697"/>
      <c r="AAF2" s="697"/>
      <c r="AAG2" s="697"/>
      <c r="AAH2" s="697"/>
      <c r="AAI2" s="697"/>
      <c r="AAJ2" s="697"/>
      <c r="AAK2" s="697"/>
      <c r="AAL2" s="697"/>
      <c r="AAM2" s="697"/>
      <c r="AAN2" s="697"/>
      <c r="AAO2" s="697"/>
      <c r="AAP2" s="697"/>
      <c r="AAQ2" s="697"/>
      <c r="AAR2" s="697"/>
      <c r="AAS2" s="697"/>
      <c r="AAT2" s="697"/>
      <c r="AAU2" s="697"/>
      <c r="AAV2" s="697"/>
      <c r="AAW2" s="697"/>
      <c r="AAX2" s="697"/>
      <c r="AAY2" s="697"/>
      <c r="AAZ2" s="697"/>
      <c r="ABA2" s="697"/>
      <c r="ABB2" s="697"/>
      <c r="ABC2" s="697"/>
      <c r="ABD2" s="697"/>
      <c r="ABE2" s="697"/>
      <c r="ABF2" s="697"/>
      <c r="ABG2" s="697"/>
      <c r="ABH2" s="697"/>
      <c r="ABI2" s="697"/>
      <c r="ABJ2" s="697"/>
      <c r="ABK2" s="697"/>
      <c r="ABL2" s="697"/>
      <c r="ABM2" s="697"/>
      <c r="ABN2" s="697"/>
      <c r="ABO2" s="697"/>
      <c r="ABP2" s="697"/>
      <c r="ABQ2" s="697"/>
      <c r="ABR2" s="697"/>
      <c r="ABS2" s="697"/>
      <c r="ABT2" s="697"/>
      <c r="ABU2" s="697"/>
      <c r="ABV2" s="697"/>
      <c r="ABW2" s="697"/>
      <c r="ABX2" s="697"/>
      <c r="ABY2" s="697"/>
      <c r="ABZ2" s="697"/>
      <c r="ACA2" s="697"/>
      <c r="ACB2" s="697"/>
      <c r="ACC2" s="697"/>
      <c r="ACD2" s="697"/>
      <c r="ACE2" s="697"/>
      <c r="ACF2" s="697"/>
      <c r="ACG2" s="697"/>
      <c r="ACH2" s="697"/>
      <c r="ACI2" s="697"/>
      <c r="ACJ2" s="697"/>
      <c r="ACK2" s="697"/>
      <c r="ACL2" s="697"/>
      <c r="ACM2" s="697"/>
      <c r="ACN2" s="697"/>
      <c r="ACO2" s="697"/>
      <c r="ACP2" s="697"/>
      <c r="ACQ2" s="697"/>
      <c r="ACR2" s="697"/>
      <c r="ACS2" s="697"/>
      <c r="ACT2" s="697"/>
      <c r="ACU2" s="697"/>
      <c r="ACV2" s="697"/>
      <c r="ACW2" s="697"/>
      <c r="ACX2" s="697"/>
      <c r="ACY2" s="697"/>
      <c r="ACZ2" s="697"/>
      <c r="ADA2" s="697"/>
      <c r="ADB2" s="697"/>
      <c r="ADC2" s="697"/>
      <c r="ADD2" s="697"/>
      <c r="ADE2" s="697"/>
      <c r="ADF2" s="697"/>
      <c r="ADG2" s="697"/>
      <c r="ADH2" s="697"/>
      <c r="ADI2" s="697"/>
      <c r="ADJ2" s="697"/>
      <c r="ADK2" s="697"/>
      <c r="ADL2" s="697"/>
      <c r="ADM2" s="697"/>
      <c r="ADN2" s="697"/>
      <c r="ADO2" s="697"/>
      <c r="ADP2" s="697"/>
      <c r="ADQ2" s="697"/>
      <c r="ADR2" s="697"/>
      <c r="ADS2" s="697"/>
      <c r="ADT2" s="697"/>
      <c r="ADU2" s="697"/>
      <c r="ADV2" s="697"/>
      <c r="ADW2" s="697"/>
      <c r="ADX2" s="697"/>
      <c r="ADY2" s="697"/>
      <c r="ADZ2" s="697"/>
      <c r="AEA2" s="697"/>
      <c r="AEB2" s="697"/>
      <c r="AEC2" s="697"/>
      <c r="AED2" s="697"/>
      <c r="AEE2" s="697"/>
      <c r="AEF2" s="697"/>
      <c r="AEG2" s="697"/>
      <c r="AEH2" s="697"/>
      <c r="AEI2" s="697"/>
      <c r="AEJ2" s="697"/>
      <c r="AEK2" s="697"/>
      <c r="AEL2" s="697"/>
      <c r="AEM2" s="697"/>
      <c r="AEN2" s="697"/>
      <c r="AEO2" s="697"/>
      <c r="AEP2" s="697"/>
      <c r="AEQ2" s="697"/>
      <c r="AER2" s="697"/>
      <c r="AES2" s="697"/>
      <c r="AET2" s="697"/>
      <c r="AEU2" s="697"/>
      <c r="AEV2" s="697"/>
      <c r="AEW2" s="697"/>
      <c r="AEX2" s="697"/>
      <c r="AEY2" s="697"/>
      <c r="AEZ2" s="697"/>
      <c r="AFA2" s="697"/>
      <c r="AFB2" s="697"/>
      <c r="AFC2" s="697"/>
      <c r="AFD2" s="697"/>
      <c r="AFE2" s="697"/>
      <c r="AFF2" s="697"/>
      <c r="AFG2" s="697"/>
      <c r="AFH2" s="697"/>
      <c r="AFI2" s="697"/>
      <c r="AFJ2" s="697"/>
      <c r="AFK2" s="697"/>
      <c r="AFL2" s="697"/>
      <c r="AFM2" s="697"/>
      <c r="AFN2" s="697"/>
      <c r="AFO2" s="697"/>
      <c r="AFP2" s="697"/>
      <c r="AFQ2" s="697"/>
      <c r="AFR2" s="697"/>
      <c r="AFS2" s="697"/>
      <c r="AFT2" s="697"/>
      <c r="AFU2" s="697"/>
      <c r="AFV2" s="697"/>
      <c r="AFW2" s="697"/>
      <c r="AFX2" s="697"/>
      <c r="AFY2" s="697"/>
      <c r="AFZ2" s="697"/>
      <c r="AGA2" s="697"/>
      <c r="AGB2" s="697"/>
      <c r="AGC2" s="697"/>
      <c r="AGD2" s="697"/>
      <c r="AGE2" s="697"/>
      <c r="AGF2" s="697"/>
      <c r="AGG2" s="697"/>
      <c r="AGH2" s="697"/>
      <c r="AGI2" s="697"/>
      <c r="AGJ2" s="697"/>
      <c r="AGK2" s="697"/>
      <c r="AGL2" s="697"/>
      <c r="AGM2" s="697"/>
      <c r="AGN2" s="697"/>
      <c r="AGO2" s="697"/>
      <c r="AGP2" s="697"/>
      <c r="AGQ2" s="697"/>
      <c r="AGR2" s="697"/>
      <c r="AGS2" s="697"/>
      <c r="AGT2" s="697"/>
      <c r="AGU2" s="697"/>
      <c r="AGV2" s="697"/>
      <c r="AGW2" s="697"/>
      <c r="AGX2" s="697"/>
    </row>
    <row r="3" spans="1:882" s="721" customFormat="1" ht="24" customHeight="1">
      <c r="A3" s="1380"/>
      <c r="B3" s="1373" t="s">
        <v>494</v>
      </c>
      <c r="C3" s="1373"/>
      <c r="D3" s="1373"/>
      <c r="E3" s="1373"/>
      <c r="F3" s="1373"/>
      <c r="G3" s="1373"/>
      <c r="H3" s="1373"/>
      <c r="I3" s="1373"/>
      <c r="J3" s="1373"/>
      <c r="K3" s="1373"/>
      <c r="L3" s="1373" t="s">
        <v>495</v>
      </c>
      <c r="M3" s="1373"/>
      <c r="N3" s="1373"/>
      <c r="O3" s="1373"/>
      <c r="P3" s="1373"/>
      <c r="Q3" s="1373"/>
      <c r="R3" s="1373"/>
      <c r="S3" s="1373"/>
      <c r="T3" s="1373"/>
      <c r="U3" s="1373"/>
      <c r="V3" s="1373" t="s">
        <v>494</v>
      </c>
      <c r="W3" s="1373"/>
      <c r="X3" s="1373"/>
      <c r="Y3" s="1373"/>
      <c r="Z3" s="1373"/>
      <c r="AA3" s="1373"/>
      <c r="AB3" s="1373"/>
      <c r="AC3" s="1373"/>
      <c r="AD3" s="1373"/>
      <c r="AE3" s="1373"/>
      <c r="AF3" s="1373" t="s">
        <v>495</v>
      </c>
      <c r="AG3" s="1373"/>
      <c r="AH3" s="1373"/>
      <c r="AI3" s="1373"/>
      <c r="AJ3" s="1373"/>
      <c r="AK3" s="1373"/>
      <c r="AL3" s="1373"/>
      <c r="AM3" s="1373"/>
      <c r="AN3" s="1373"/>
      <c r="AO3" s="1373"/>
      <c r="AP3" s="1373" t="s">
        <v>494</v>
      </c>
      <c r="AQ3" s="1373"/>
      <c r="AR3" s="1373"/>
      <c r="AS3" s="1373"/>
      <c r="AT3" s="1373"/>
      <c r="AU3" s="1373"/>
      <c r="AV3" s="1373"/>
      <c r="AW3" s="1373"/>
      <c r="AX3" s="1373"/>
      <c r="AY3" s="1373"/>
      <c r="AZ3" s="1373" t="s">
        <v>495</v>
      </c>
      <c r="BA3" s="1373"/>
      <c r="BB3" s="1373"/>
      <c r="BC3" s="1373"/>
      <c r="BD3" s="1373"/>
      <c r="BE3" s="1373"/>
      <c r="BF3" s="1373"/>
      <c r="BG3" s="1373"/>
      <c r="BH3" s="1373"/>
      <c r="BI3" s="1373"/>
      <c r="BJ3" s="1373"/>
      <c r="BK3" s="1373"/>
      <c r="BL3" s="1373"/>
      <c r="BM3" s="1373"/>
      <c r="BN3" s="1373"/>
      <c r="BO3" s="1373"/>
      <c r="BP3" s="1373"/>
      <c r="BQ3" s="1373"/>
      <c r="BR3" s="1373"/>
      <c r="BS3" s="1373"/>
      <c r="BT3" s="711"/>
      <c r="BU3" s="711"/>
      <c r="BV3" s="711"/>
      <c r="BW3" s="711"/>
      <c r="BX3" s="711"/>
      <c r="BY3" s="711"/>
      <c r="BZ3" s="711"/>
      <c r="CA3" s="711"/>
      <c r="CB3" s="711"/>
      <c r="CC3" s="711"/>
      <c r="CD3" s="711"/>
      <c r="CE3" s="711"/>
      <c r="CF3" s="711"/>
      <c r="CG3" s="711"/>
      <c r="CH3" s="711"/>
      <c r="CI3" s="711"/>
      <c r="CJ3" s="711"/>
      <c r="CK3" s="711"/>
      <c r="CL3" s="711"/>
      <c r="CM3" s="711"/>
      <c r="CN3" s="711"/>
      <c r="CO3" s="711"/>
      <c r="CP3" s="711"/>
      <c r="CQ3" s="711"/>
      <c r="CR3" s="711"/>
      <c r="CS3" s="711"/>
      <c r="CT3" s="711"/>
      <c r="CU3" s="711"/>
      <c r="CV3" s="711"/>
      <c r="CW3" s="711"/>
      <c r="CX3" s="711"/>
      <c r="CY3" s="711"/>
      <c r="CZ3" s="711"/>
      <c r="DA3" s="711"/>
      <c r="DB3" s="711"/>
      <c r="DC3" s="711"/>
      <c r="DD3" s="711"/>
      <c r="DE3" s="711"/>
      <c r="DF3" s="711"/>
      <c r="DG3" s="711"/>
      <c r="DH3" s="711"/>
      <c r="DI3" s="711"/>
      <c r="DJ3" s="711"/>
      <c r="DK3" s="711"/>
      <c r="DL3" s="711"/>
      <c r="DM3" s="711"/>
      <c r="DN3" s="711"/>
      <c r="DO3" s="711"/>
      <c r="DP3" s="711"/>
      <c r="DQ3" s="711"/>
      <c r="DR3" s="711"/>
      <c r="DS3" s="711"/>
      <c r="DT3" s="711"/>
      <c r="DU3" s="711"/>
      <c r="DV3" s="711"/>
      <c r="DW3" s="711"/>
      <c r="DX3" s="711"/>
      <c r="DY3" s="711"/>
      <c r="DZ3" s="711"/>
      <c r="EA3" s="711"/>
      <c r="EB3" s="711"/>
      <c r="EC3" s="711"/>
      <c r="ED3" s="711"/>
      <c r="EE3" s="711"/>
      <c r="EF3" s="711"/>
      <c r="EG3" s="711"/>
      <c r="EH3" s="711"/>
      <c r="EI3" s="711"/>
      <c r="EJ3" s="711"/>
      <c r="EK3" s="711"/>
      <c r="EL3" s="711"/>
      <c r="EM3" s="711"/>
      <c r="EN3" s="711"/>
      <c r="EO3" s="711"/>
      <c r="EP3" s="711"/>
      <c r="EQ3" s="711"/>
      <c r="ER3" s="711"/>
      <c r="ES3" s="711"/>
      <c r="ET3" s="711"/>
      <c r="EU3" s="711"/>
      <c r="EV3" s="711"/>
      <c r="EW3" s="711"/>
      <c r="EX3" s="711"/>
      <c r="EY3" s="711"/>
      <c r="EZ3" s="711"/>
      <c r="FA3" s="711"/>
      <c r="FB3" s="711"/>
      <c r="FC3" s="711"/>
      <c r="FD3" s="711"/>
      <c r="FE3" s="711"/>
      <c r="FF3" s="711"/>
      <c r="FG3" s="711"/>
      <c r="FH3" s="711"/>
      <c r="FI3" s="711"/>
      <c r="FJ3" s="711"/>
      <c r="FK3" s="711"/>
      <c r="FL3" s="711"/>
      <c r="FM3" s="711"/>
      <c r="FN3" s="711"/>
      <c r="FO3" s="711"/>
      <c r="FP3" s="711"/>
      <c r="FQ3" s="711"/>
      <c r="FR3" s="711"/>
      <c r="FS3" s="711"/>
      <c r="FT3" s="711"/>
      <c r="FU3" s="711"/>
      <c r="FV3" s="711"/>
      <c r="FW3" s="711"/>
      <c r="FX3" s="711"/>
      <c r="FY3" s="711"/>
      <c r="FZ3" s="711"/>
      <c r="GA3" s="711"/>
      <c r="GB3" s="711"/>
      <c r="GC3" s="711"/>
      <c r="GD3" s="711"/>
      <c r="GE3" s="711"/>
      <c r="GF3" s="711"/>
      <c r="GG3" s="711"/>
      <c r="GH3" s="711"/>
      <c r="GI3" s="711"/>
      <c r="GJ3" s="711"/>
      <c r="GK3" s="711"/>
      <c r="GL3" s="711"/>
      <c r="GM3" s="711"/>
      <c r="GN3" s="711"/>
      <c r="GO3" s="711"/>
      <c r="GP3" s="711"/>
      <c r="GQ3" s="711"/>
      <c r="GR3" s="711"/>
      <c r="GS3" s="711"/>
      <c r="GT3" s="711"/>
      <c r="GU3" s="711"/>
      <c r="GV3" s="711"/>
      <c r="GW3" s="711"/>
      <c r="GX3" s="711"/>
      <c r="GY3" s="711"/>
      <c r="GZ3" s="711"/>
      <c r="HA3" s="711"/>
      <c r="HB3" s="711"/>
      <c r="HC3" s="711"/>
      <c r="HD3" s="711"/>
      <c r="HE3" s="711"/>
      <c r="HF3" s="711"/>
      <c r="HG3" s="711"/>
      <c r="HH3" s="711"/>
      <c r="HI3" s="711"/>
      <c r="HJ3" s="711"/>
      <c r="HK3" s="711"/>
      <c r="HL3" s="711"/>
      <c r="HM3" s="711"/>
      <c r="HN3" s="711"/>
      <c r="HO3" s="711"/>
      <c r="HP3" s="711"/>
      <c r="HQ3" s="711"/>
      <c r="HR3" s="711"/>
      <c r="HS3" s="711"/>
      <c r="HT3" s="711"/>
      <c r="HU3" s="711"/>
      <c r="HV3" s="711"/>
      <c r="HW3" s="711"/>
      <c r="HX3" s="711"/>
      <c r="HY3" s="711"/>
      <c r="HZ3" s="711"/>
      <c r="IA3" s="711"/>
      <c r="IB3" s="711"/>
      <c r="IC3" s="711"/>
      <c r="ID3" s="711"/>
      <c r="IE3" s="711"/>
      <c r="IF3" s="711"/>
      <c r="IG3" s="711"/>
      <c r="IH3" s="711"/>
      <c r="II3" s="711"/>
      <c r="IJ3" s="711"/>
      <c r="IK3" s="711"/>
      <c r="IL3" s="711"/>
      <c r="IM3" s="711"/>
      <c r="IN3" s="711"/>
      <c r="IO3" s="711"/>
      <c r="IP3" s="711"/>
      <c r="IQ3" s="711"/>
      <c r="IR3" s="711"/>
      <c r="IS3" s="711"/>
      <c r="IT3" s="711"/>
      <c r="IU3" s="711"/>
      <c r="IV3" s="711"/>
      <c r="IW3" s="711"/>
      <c r="IX3" s="711"/>
      <c r="IY3" s="711"/>
      <c r="IZ3" s="711"/>
      <c r="JA3" s="711"/>
      <c r="JB3" s="711"/>
      <c r="JC3" s="711"/>
      <c r="JD3" s="711"/>
      <c r="JE3" s="711"/>
      <c r="JF3" s="711"/>
      <c r="JG3" s="711"/>
      <c r="JH3" s="711"/>
      <c r="JI3" s="711"/>
      <c r="JJ3" s="711"/>
      <c r="JK3" s="711"/>
      <c r="JL3" s="711"/>
      <c r="JM3" s="711"/>
      <c r="JN3" s="711"/>
      <c r="JO3" s="711"/>
      <c r="JP3" s="711"/>
      <c r="JQ3" s="711"/>
      <c r="JR3" s="711"/>
      <c r="JS3" s="711"/>
      <c r="JT3" s="711"/>
      <c r="JU3" s="711"/>
      <c r="JV3" s="711"/>
      <c r="JW3" s="711"/>
      <c r="JX3" s="711"/>
      <c r="JY3" s="711"/>
      <c r="JZ3" s="711"/>
      <c r="KA3" s="711"/>
      <c r="KB3" s="711"/>
      <c r="KC3" s="711"/>
      <c r="KD3" s="711"/>
      <c r="KE3" s="711"/>
      <c r="KF3" s="711"/>
      <c r="KG3" s="711"/>
      <c r="KH3" s="711"/>
      <c r="KI3" s="711"/>
      <c r="KJ3" s="711"/>
      <c r="KK3" s="711"/>
      <c r="KL3" s="711"/>
      <c r="KM3" s="711"/>
      <c r="KN3" s="711"/>
      <c r="KO3" s="711"/>
      <c r="KP3" s="711"/>
      <c r="KQ3" s="711"/>
      <c r="KR3" s="711"/>
      <c r="KS3" s="711"/>
      <c r="KT3" s="711"/>
      <c r="KU3" s="711"/>
      <c r="KV3" s="711"/>
      <c r="KW3" s="711"/>
      <c r="KX3" s="711"/>
      <c r="KY3" s="711"/>
      <c r="KZ3" s="711"/>
      <c r="LA3" s="711"/>
      <c r="LB3" s="711"/>
      <c r="LC3" s="711"/>
      <c r="LD3" s="711"/>
      <c r="LE3" s="711"/>
      <c r="LF3" s="711"/>
      <c r="LG3" s="711"/>
      <c r="LH3" s="711"/>
      <c r="LI3" s="711"/>
      <c r="LJ3" s="711"/>
      <c r="LK3" s="711"/>
      <c r="LL3" s="711"/>
      <c r="LM3" s="711"/>
      <c r="LN3" s="711"/>
      <c r="LO3" s="711"/>
      <c r="LP3" s="711"/>
      <c r="LQ3" s="711"/>
      <c r="LR3" s="711"/>
      <c r="LS3" s="711"/>
      <c r="LT3" s="711"/>
      <c r="LU3" s="711"/>
      <c r="LV3" s="711"/>
      <c r="LW3" s="711"/>
      <c r="LX3" s="711"/>
      <c r="LY3" s="711"/>
      <c r="LZ3" s="711"/>
      <c r="MA3" s="711"/>
      <c r="MB3" s="711"/>
      <c r="MC3" s="711"/>
      <c r="MD3" s="711"/>
      <c r="ME3" s="711"/>
      <c r="MF3" s="711"/>
      <c r="MG3" s="711"/>
      <c r="MH3" s="711"/>
      <c r="MI3" s="711"/>
      <c r="MJ3" s="711"/>
      <c r="MK3" s="711"/>
      <c r="ML3" s="711"/>
      <c r="MM3" s="711"/>
      <c r="MN3" s="711"/>
      <c r="MO3" s="711"/>
      <c r="MP3" s="711"/>
      <c r="MQ3" s="711"/>
      <c r="MR3" s="711"/>
      <c r="MS3" s="711"/>
      <c r="MT3" s="711"/>
      <c r="MU3" s="711"/>
      <c r="MV3" s="711"/>
      <c r="MW3" s="711"/>
      <c r="MX3" s="711"/>
      <c r="MY3" s="711"/>
      <c r="MZ3" s="711"/>
      <c r="NA3" s="711"/>
      <c r="NB3" s="711"/>
      <c r="NC3" s="711"/>
      <c r="ND3" s="711"/>
      <c r="NE3" s="711"/>
      <c r="NF3" s="711"/>
      <c r="NG3" s="711"/>
      <c r="NH3" s="711"/>
      <c r="NI3" s="711"/>
      <c r="NJ3" s="711"/>
      <c r="NK3" s="711"/>
      <c r="NL3" s="711"/>
      <c r="NM3" s="711"/>
      <c r="NN3" s="711"/>
      <c r="NO3" s="711"/>
      <c r="NP3" s="711"/>
      <c r="NQ3" s="711"/>
      <c r="NR3" s="711"/>
      <c r="NS3" s="711"/>
      <c r="NT3" s="711"/>
      <c r="NU3" s="711"/>
      <c r="NV3" s="711"/>
      <c r="NW3" s="711"/>
      <c r="NX3" s="711"/>
      <c r="NY3" s="711"/>
      <c r="NZ3" s="711"/>
      <c r="OA3" s="711"/>
      <c r="OB3" s="711"/>
      <c r="OC3" s="711"/>
      <c r="OD3" s="711"/>
      <c r="OE3" s="711"/>
      <c r="OF3" s="711"/>
      <c r="OG3" s="711"/>
      <c r="OH3" s="711"/>
      <c r="OI3" s="711"/>
      <c r="OJ3" s="711"/>
      <c r="OK3" s="711"/>
      <c r="OL3" s="711"/>
      <c r="OM3" s="711"/>
      <c r="ON3" s="711"/>
      <c r="OO3" s="711"/>
      <c r="OP3" s="711"/>
      <c r="OQ3" s="711"/>
      <c r="OR3" s="711"/>
      <c r="OS3" s="711"/>
      <c r="OT3" s="711"/>
      <c r="OU3" s="711"/>
      <c r="OV3" s="711"/>
      <c r="OW3" s="711"/>
      <c r="OX3" s="711"/>
      <c r="OY3" s="711"/>
      <c r="OZ3" s="711"/>
      <c r="PA3" s="711"/>
      <c r="PB3" s="711"/>
      <c r="PC3" s="711"/>
      <c r="PD3" s="711"/>
      <c r="PE3" s="711"/>
      <c r="PF3" s="711"/>
      <c r="PG3" s="711"/>
      <c r="PH3" s="711"/>
      <c r="PI3" s="711"/>
      <c r="PJ3" s="711"/>
      <c r="PK3" s="711"/>
      <c r="PL3" s="711"/>
      <c r="PM3" s="711"/>
      <c r="PN3" s="711"/>
      <c r="PO3" s="711"/>
      <c r="PP3" s="711"/>
      <c r="PQ3" s="711"/>
      <c r="PR3" s="711"/>
      <c r="PS3" s="711"/>
      <c r="PT3" s="711"/>
      <c r="PU3" s="711"/>
      <c r="PV3" s="711"/>
      <c r="PW3" s="711"/>
      <c r="PX3" s="711"/>
      <c r="PY3" s="711"/>
      <c r="PZ3" s="711"/>
      <c r="QA3" s="711"/>
      <c r="QB3" s="711"/>
      <c r="QC3" s="711"/>
      <c r="QD3" s="711"/>
      <c r="QE3" s="711"/>
      <c r="QF3" s="711"/>
      <c r="QG3" s="711"/>
      <c r="QH3" s="711"/>
      <c r="QI3" s="711"/>
      <c r="QJ3" s="711"/>
      <c r="QK3" s="711"/>
      <c r="QL3" s="711"/>
      <c r="QM3" s="711"/>
      <c r="QN3" s="711"/>
      <c r="QO3" s="711"/>
      <c r="QP3" s="711"/>
      <c r="QQ3" s="711"/>
      <c r="QR3" s="711"/>
      <c r="QS3" s="711"/>
      <c r="QT3" s="711"/>
      <c r="QU3" s="711"/>
      <c r="QV3" s="711"/>
      <c r="QW3" s="711"/>
      <c r="QX3" s="711"/>
      <c r="QY3" s="711"/>
      <c r="QZ3" s="711"/>
      <c r="RA3" s="711"/>
      <c r="RB3" s="711"/>
      <c r="RC3" s="711"/>
      <c r="RD3" s="711"/>
      <c r="RE3" s="711"/>
      <c r="RF3" s="711"/>
      <c r="RG3" s="711"/>
      <c r="RH3" s="711"/>
      <c r="RI3" s="711"/>
      <c r="RJ3" s="711"/>
      <c r="RK3" s="711"/>
      <c r="RL3" s="711"/>
      <c r="RM3" s="711"/>
      <c r="RN3" s="711"/>
      <c r="RO3" s="711"/>
      <c r="RP3" s="711"/>
      <c r="RQ3" s="711"/>
      <c r="RR3" s="711"/>
      <c r="RS3" s="711"/>
      <c r="RT3" s="711"/>
      <c r="RU3" s="711"/>
      <c r="RV3" s="711"/>
      <c r="RW3" s="711"/>
      <c r="RX3" s="711"/>
      <c r="RY3" s="711"/>
      <c r="RZ3" s="711"/>
      <c r="SA3" s="711"/>
      <c r="SB3" s="711"/>
      <c r="SC3" s="711"/>
      <c r="SD3" s="711"/>
      <c r="SE3" s="711"/>
      <c r="SF3" s="711"/>
      <c r="SG3" s="711"/>
      <c r="SH3" s="711"/>
      <c r="SI3" s="711"/>
      <c r="SJ3" s="711"/>
      <c r="SK3" s="711"/>
      <c r="SL3" s="711"/>
      <c r="SM3" s="711"/>
      <c r="SN3" s="711"/>
      <c r="SO3" s="711"/>
      <c r="SP3" s="711"/>
      <c r="SQ3" s="711"/>
      <c r="SR3" s="711"/>
      <c r="SS3" s="711"/>
      <c r="ST3" s="711"/>
      <c r="SU3" s="711"/>
      <c r="SV3" s="711"/>
      <c r="SW3" s="711"/>
      <c r="SX3" s="711"/>
      <c r="SY3" s="711"/>
      <c r="SZ3" s="711"/>
      <c r="TA3" s="711"/>
      <c r="TB3" s="711"/>
      <c r="TC3" s="711"/>
      <c r="TD3" s="711"/>
      <c r="TE3" s="711"/>
      <c r="TF3" s="711"/>
      <c r="TG3" s="711"/>
      <c r="TH3" s="711"/>
      <c r="TI3" s="711"/>
      <c r="TJ3" s="711"/>
      <c r="TK3" s="711"/>
      <c r="TL3" s="711"/>
      <c r="TM3" s="711"/>
      <c r="TN3" s="711"/>
      <c r="TO3" s="711"/>
      <c r="TP3" s="711"/>
      <c r="TQ3" s="711"/>
      <c r="TR3" s="711"/>
      <c r="TS3" s="711"/>
      <c r="TT3" s="711"/>
      <c r="TU3" s="711"/>
      <c r="TV3" s="711"/>
      <c r="TW3" s="711"/>
      <c r="TX3" s="711"/>
      <c r="TY3" s="711"/>
      <c r="TZ3" s="711"/>
      <c r="UA3" s="711"/>
      <c r="UB3" s="711"/>
      <c r="UC3" s="711"/>
      <c r="UD3" s="711"/>
      <c r="UE3" s="711"/>
      <c r="UF3" s="711"/>
      <c r="UG3" s="711"/>
      <c r="UH3" s="711"/>
      <c r="UI3" s="711"/>
      <c r="UJ3" s="711"/>
      <c r="UK3" s="711"/>
      <c r="UL3" s="711"/>
      <c r="UM3" s="711"/>
      <c r="UN3" s="711"/>
      <c r="UO3" s="711"/>
      <c r="UP3" s="711"/>
      <c r="UQ3" s="711"/>
      <c r="UR3" s="711"/>
      <c r="US3" s="711"/>
      <c r="UT3" s="711"/>
      <c r="UU3" s="711"/>
      <c r="UV3" s="711"/>
      <c r="UW3" s="711"/>
      <c r="UX3" s="711"/>
      <c r="UY3" s="711"/>
      <c r="UZ3" s="711"/>
      <c r="VA3" s="711"/>
      <c r="VB3" s="711"/>
      <c r="VC3" s="711"/>
      <c r="VD3" s="711"/>
      <c r="VE3" s="711"/>
      <c r="VF3" s="711"/>
      <c r="VG3" s="711"/>
      <c r="VH3" s="711"/>
      <c r="VI3" s="711"/>
      <c r="VJ3" s="711"/>
      <c r="VK3" s="711"/>
      <c r="VL3" s="711"/>
      <c r="VM3" s="711"/>
      <c r="VN3" s="711"/>
      <c r="VO3" s="711"/>
      <c r="VP3" s="711"/>
      <c r="VQ3" s="711"/>
      <c r="VR3" s="711"/>
      <c r="VS3" s="711"/>
      <c r="VT3" s="711"/>
      <c r="VU3" s="711"/>
      <c r="VV3" s="711"/>
      <c r="VW3" s="711"/>
      <c r="VX3" s="711"/>
      <c r="VY3" s="711"/>
      <c r="VZ3" s="711"/>
      <c r="WA3" s="711"/>
      <c r="WB3" s="711"/>
      <c r="WC3" s="711"/>
      <c r="WD3" s="711"/>
      <c r="WE3" s="711"/>
      <c r="WF3" s="711"/>
      <c r="WG3" s="711"/>
      <c r="WH3" s="711"/>
      <c r="WI3" s="711"/>
      <c r="WJ3" s="711"/>
      <c r="WK3" s="711"/>
      <c r="WL3" s="711"/>
      <c r="WM3" s="711"/>
      <c r="WN3" s="711"/>
      <c r="WO3" s="711"/>
      <c r="WP3" s="711"/>
      <c r="WQ3" s="711"/>
      <c r="WR3" s="711"/>
      <c r="WS3" s="711"/>
      <c r="WT3" s="711"/>
      <c r="WU3" s="711"/>
      <c r="WV3" s="711"/>
      <c r="WW3" s="711"/>
      <c r="WX3" s="711"/>
      <c r="WY3" s="711"/>
      <c r="WZ3" s="711"/>
      <c r="XA3" s="711"/>
      <c r="XB3" s="711"/>
      <c r="XC3" s="711"/>
      <c r="XD3" s="711"/>
      <c r="XE3" s="711"/>
      <c r="XF3" s="711"/>
      <c r="XG3" s="711"/>
      <c r="XH3" s="711"/>
      <c r="XI3" s="711"/>
      <c r="XJ3" s="711"/>
      <c r="XK3" s="711"/>
      <c r="XL3" s="711"/>
      <c r="XM3" s="711"/>
      <c r="XN3" s="711"/>
      <c r="XO3" s="711"/>
      <c r="XP3" s="711"/>
      <c r="XQ3" s="711"/>
      <c r="XR3" s="711"/>
      <c r="XS3" s="711"/>
      <c r="XT3" s="711"/>
      <c r="XU3" s="711"/>
      <c r="XV3" s="711"/>
      <c r="XW3" s="711"/>
      <c r="XX3" s="711"/>
      <c r="XY3" s="711"/>
      <c r="XZ3" s="711"/>
      <c r="YA3" s="711"/>
      <c r="YB3" s="711"/>
      <c r="YC3" s="711"/>
      <c r="YD3" s="711"/>
      <c r="YE3" s="711"/>
      <c r="YF3" s="711"/>
      <c r="YG3" s="711"/>
      <c r="YH3" s="711"/>
      <c r="YI3" s="711"/>
      <c r="YJ3" s="711"/>
      <c r="YK3" s="711"/>
      <c r="YL3" s="711"/>
      <c r="YM3" s="711"/>
      <c r="YN3" s="711"/>
      <c r="YO3" s="711"/>
      <c r="YP3" s="711"/>
      <c r="YQ3" s="711"/>
      <c r="YR3" s="711"/>
      <c r="YS3" s="711"/>
      <c r="YT3" s="711"/>
      <c r="YU3" s="711"/>
      <c r="YV3" s="711"/>
      <c r="YW3" s="711"/>
      <c r="YX3" s="711"/>
      <c r="YY3" s="711"/>
      <c r="YZ3" s="711"/>
      <c r="ZA3" s="711"/>
      <c r="ZB3" s="711"/>
      <c r="ZC3" s="711"/>
      <c r="ZD3" s="711"/>
      <c r="ZE3" s="711"/>
      <c r="ZF3" s="711"/>
      <c r="ZG3" s="711"/>
      <c r="ZH3" s="711"/>
      <c r="ZI3" s="711"/>
      <c r="ZJ3" s="711"/>
      <c r="ZK3" s="711"/>
      <c r="ZL3" s="711"/>
      <c r="ZM3" s="711"/>
      <c r="ZN3" s="711"/>
      <c r="ZO3" s="711"/>
      <c r="ZP3" s="711"/>
      <c r="ZQ3" s="711"/>
      <c r="ZR3" s="711"/>
      <c r="ZS3" s="711"/>
      <c r="ZT3" s="711"/>
      <c r="ZU3" s="711"/>
      <c r="ZV3" s="711"/>
      <c r="ZW3" s="711"/>
      <c r="ZX3" s="711"/>
      <c r="ZY3" s="711"/>
      <c r="ZZ3" s="711"/>
      <c r="AAA3" s="711"/>
      <c r="AAB3" s="711"/>
      <c r="AAC3" s="711"/>
      <c r="AAD3" s="711"/>
      <c r="AAE3" s="711"/>
      <c r="AAF3" s="711"/>
      <c r="AAG3" s="711"/>
      <c r="AAH3" s="711"/>
      <c r="AAI3" s="711"/>
      <c r="AAJ3" s="711"/>
      <c r="AAK3" s="711"/>
      <c r="AAL3" s="711"/>
      <c r="AAM3" s="711"/>
      <c r="AAN3" s="711"/>
      <c r="AAO3" s="711"/>
      <c r="AAP3" s="711"/>
      <c r="AAQ3" s="711"/>
      <c r="AAR3" s="711"/>
      <c r="AAS3" s="711"/>
      <c r="AAT3" s="711"/>
      <c r="AAU3" s="711"/>
      <c r="AAV3" s="711"/>
      <c r="AAW3" s="711"/>
      <c r="AAX3" s="711"/>
      <c r="AAY3" s="711"/>
      <c r="AAZ3" s="711"/>
      <c r="ABA3" s="711"/>
      <c r="ABB3" s="711"/>
      <c r="ABC3" s="711"/>
      <c r="ABD3" s="711"/>
      <c r="ABE3" s="711"/>
      <c r="ABF3" s="711"/>
      <c r="ABG3" s="711"/>
      <c r="ABH3" s="711"/>
      <c r="ABI3" s="711"/>
      <c r="ABJ3" s="711"/>
      <c r="ABK3" s="711"/>
      <c r="ABL3" s="711"/>
      <c r="ABM3" s="711"/>
      <c r="ABN3" s="711"/>
      <c r="ABO3" s="711"/>
      <c r="ABP3" s="711"/>
      <c r="ABQ3" s="711"/>
      <c r="ABR3" s="711"/>
      <c r="ABS3" s="711"/>
      <c r="ABT3" s="711"/>
      <c r="ABU3" s="711"/>
      <c r="ABV3" s="711"/>
      <c r="ABW3" s="711"/>
      <c r="ABX3" s="711"/>
      <c r="ABY3" s="711"/>
      <c r="ABZ3" s="711"/>
      <c r="ACA3" s="711"/>
      <c r="ACB3" s="711"/>
      <c r="ACC3" s="711"/>
      <c r="ACD3" s="711"/>
      <c r="ACE3" s="711"/>
      <c r="ACF3" s="711"/>
      <c r="ACG3" s="711"/>
      <c r="ACH3" s="711"/>
      <c r="ACI3" s="711"/>
      <c r="ACJ3" s="711"/>
      <c r="ACK3" s="711"/>
      <c r="ACL3" s="711"/>
      <c r="ACM3" s="711"/>
      <c r="ACN3" s="711"/>
      <c r="ACO3" s="711"/>
      <c r="ACP3" s="711"/>
      <c r="ACQ3" s="711"/>
      <c r="ACR3" s="711"/>
      <c r="ACS3" s="711"/>
      <c r="ACT3" s="711"/>
      <c r="ACU3" s="711"/>
      <c r="ACV3" s="711"/>
      <c r="ACW3" s="711"/>
      <c r="ACX3" s="711"/>
      <c r="ACY3" s="711"/>
      <c r="ACZ3" s="711"/>
      <c r="ADA3" s="711"/>
      <c r="ADB3" s="711"/>
      <c r="ADC3" s="711"/>
      <c r="ADD3" s="711"/>
      <c r="ADE3" s="711"/>
      <c r="ADF3" s="711"/>
      <c r="ADG3" s="711"/>
      <c r="ADH3" s="711"/>
      <c r="ADI3" s="711"/>
      <c r="ADJ3" s="711"/>
      <c r="ADK3" s="711"/>
      <c r="ADL3" s="711"/>
      <c r="ADM3" s="711"/>
      <c r="ADN3" s="711"/>
      <c r="ADO3" s="711"/>
      <c r="ADP3" s="711"/>
      <c r="ADQ3" s="711"/>
      <c r="ADR3" s="711"/>
      <c r="ADS3" s="711"/>
      <c r="ADT3" s="711"/>
      <c r="ADU3" s="711"/>
      <c r="ADV3" s="711"/>
      <c r="ADW3" s="711"/>
      <c r="ADX3" s="711"/>
      <c r="ADY3" s="711"/>
      <c r="ADZ3" s="711"/>
      <c r="AEA3" s="711"/>
      <c r="AEB3" s="711"/>
      <c r="AEC3" s="711"/>
      <c r="AED3" s="711"/>
      <c r="AEE3" s="711"/>
      <c r="AEF3" s="711"/>
      <c r="AEG3" s="711"/>
      <c r="AEH3" s="711"/>
      <c r="AEI3" s="711"/>
      <c r="AEJ3" s="711"/>
      <c r="AEK3" s="711"/>
      <c r="AEL3" s="711"/>
      <c r="AEM3" s="711"/>
      <c r="AEN3" s="711"/>
      <c r="AEO3" s="711"/>
      <c r="AEP3" s="711"/>
      <c r="AEQ3" s="711"/>
      <c r="AER3" s="711"/>
      <c r="AES3" s="711"/>
      <c r="AET3" s="711"/>
      <c r="AEU3" s="711"/>
      <c r="AEV3" s="711"/>
      <c r="AEW3" s="711"/>
      <c r="AEX3" s="711"/>
      <c r="AEY3" s="711"/>
      <c r="AEZ3" s="711"/>
      <c r="AFA3" s="711"/>
      <c r="AFB3" s="711"/>
      <c r="AFC3" s="711"/>
      <c r="AFD3" s="711"/>
      <c r="AFE3" s="711"/>
      <c r="AFF3" s="711"/>
      <c r="AFG3" s="711"/>
      <c r="AFH3" s="711"/>
      <c r="AFI3" s="711"/>
      <c r="AFJ3" s="711"/>
      <c r="AFK3" s="711"/>
      <c r="AFL3" s="711"/>
      <c r="AFM3" s="711"/>
      <c r="AFN3" s="711"/>
      <c r="AFO3" s="711"/>
      <c r="AFP3" s="711"/>
      <c r="AFQ3" s="711"/>
      <c r="AFR3" s="711"/>
      <c r="AFS3" s="711"/>
      <c r="AFT3" s="711"/>
      <c r="AFU3" s="711"/>
      <c r="AFV3" s="711"/>
      <c r="AFW3" s="711"/>
      <c r="AFX3" s="711"/>
      <c r="AFY3" s="711"/>
      <c r="AFZ3" s="711"/>
      <c r="AGA3" s="711"/>
      <c r="AGB3" s="711"/>
      <c r="AGC3" s="711"/>
      <c r="AGD3" s="711"/>
      <c r="AGE3" s="711"/>
      <c r="AGF3" s="711"/>
      <c r="AGG3" s="711"/>
      <c r="AGH3" s="711"/>
      <c r="AGI3" s="711"/>
      <c r="AGJ3" s="711"/>
      <c r="AGK3" s="711"/>
      <c r="AGL3" s="711"/>
      <c r="AGM3" s="711"/>
      <c r="AGN3" s="711"/>
      <c r="AGO3" s="711"/>
      <c r="AGP3" s="711"/>
      <c r="AGQ3" s="711"/>
      <c r="AGR3" s="711"/>
      <c r="AGS3" s="711"/>
      <c r="AGT3" s="711"/>
      <c r="AGU3" s="711"/>
      <c r="AGV3" s="711"/>
      <c r="AGW3" s="711"/>
      <c r="AGX3" s="711"/>
    </row>
    <row r="4" spans="1:882" s="698" customFormat="1" ht="36.75" customHeight="1">
      <c r="A4" s="1381"/>
      <c r="B4" s="335" t="s">
        <v>422</v>
      </c>
      <c r="C4" s="335" t="s">
        <v>423</v>
      </c>
      <c r="D4" s="335" t="s">
        <v>424</v>
      </c>
      <c r="E4" s="335" t="s">
        <v>496</v>
      </c>
      <c r="F4" s="335" t="s">
        <v>20</v>
      </c>
      <c r="G4" s="335" t="s">
        <v>21</v>
      </c>
      <c r="H4" s="335" t="s">
        <v>177</v>
      </c>
      <c r="I4" s="335" t="s">
        <v>766</v>
      </c>
      <c r="J4" s="335" t="s">
        <v>764</v>
      </c>
      <c r="K4" s="335" t="s">
        <v>828</v>
      </c>
      <c r="L4" s="335" t="s">
        <v>422</v>
      </c>
      <c r="M4" s="335" t="s">
        <v>423</v>
      </c>
      <c r="N4" s="335" t="s">
        <v>424</v>
      </c>
      <c r="O4" s="335" t="s">
        <v>496</v>
      </c>
      <c r="P4" s="335" t="s">
        <v>20</v>
      </c>
      <c r="Q4" s="335" t="s">
        <v>21</v>
      </c>
      <c r="R4" s="335" t="s">
        <v>177</v>
      </c>
      <c r="S4" s="335" t="s">
        <v>766</v>
      </c>
      <c r="T4" s="335" t="s">
        <v>764</v>
      </c>
      <c r="U4" s="335" t="s">
        <v>828</v>
      </c>
      <c r="V4" s="335" t="s">
        <v>422</v>
      </c>
      <c r="W4" s="335" t="s">
        <v>423</v>
      </c>
      <c r="X4" s="335" t="s">
        <v>424</v>
      </c>
      <c r="Y4" s="335" t="s">
        <v>496</v>
      </c>
      <c r="Z4" s="335" t="s">
        <v>20</v>
      </c>
      <c r="AA4" s="335" t="s">
        <v>21</v>
      </c>
      <c r="AB4" s="335" t="s">
        <v>177</v>
      </c>
      <c r="AC4" s="335" t="s">
        <v>766</v>
      </c>
      <c r="AD4" s="335" t="s">
        <v>764</v>
      </c>
      <c r="AE4" s="335" t="s">
        <v>828</v>
      </c>
      <c r="AF4" s="335" t="s">
        <v>422</v>
      </c>
      <c r="AG4" s="335" t="s">
        <v>423</v>
      </c>
      <c r="AH4" s="335" t="s">
        <v>424</v>
      </c>
      <c r="AI4" s="335" t="s">
        <v>496</v>
      </c>
      <c r="AJ4" s="335" t="s">
        <v>20</v>
      </c>
      <c r="AK4" s="335" t="s">
        <v>21</v>
      </c>
      <c r="AL4" s="335" t="s">
        <v>177</v>
      </c>
      <c r="AM4" s="335" t="s">
        <v>766</v>
      </c>
      <c r="AN4" s="335" t="s">
        <v>764</v>
      </c>
      <c r="AO4" s="335" t="s">
        <v>828</v>
      </c>
      <c r="AP4" s="335" t="s">
        <v>422</v>
      </c>
      <c r="AQ4" s="335" t="s">
        <v>423</v>
      </c>
      <c r="AR4" s="335" t="s">
        <v>424</v>
      </c>
      <c r="AS4" s="335" t="s">
        <v>496</v>
      </c>
      <c r="AT4" s="335" t="s">
        <v>20</v>
      </c>
      <c r="AU4" s="335" t="s">
        <v>21</v>
      </c>
      <c r="AV4" s="335" t="s">
        <v>177</v>
      </c>
      <c r="AW4" s="335" t="s">
        <v>766</v>
      </c>
      <c r="AX4" s="335" t="s">
        <v>764</v>
      </c>
      <c r="AY4" s="335" t="s">
        <v>828</v>
      </c>
      <c r="AZ4" s="335" t="s">
        <v>422</v>
      </c>
      <c r="BA4" s="335" t="s">
        <v>423</v>
      </c>
      <c r="BB4" s="335" t="s">
        <v>424</v>
      </c>
      <c r="BC4" s="335" t="s">
        <v>496</v>
      </c>
      <c r="BD4" s="335" t="s">
        <v>20</v>
      </c>
      <c r="BE4" s="335" t="s">
        <v>21</v>
      </c>
      <c r="BF4" s="335" t="s">
        <v>177</v>
      </c>
      <c r="BG4" s="335" t="s">
        <v>766</v>
      </c>
      <c r="BH4" s="335" t="s">
        <v>764</v>
      </c>
      <c r="BI4" s="335" t="s">
        <v>828</v>
      </c>
      <c r="BJ4" s="335" t="s">
        <v>422</v>
      </c>
      <c r="BK4" s="335" t="s">
        <v>423</v>
      </c>
      <c r="BL4" s="335" t="s">
        <v>424</v>
      </c>
      <c r="BM4" s="335" t="s">
        <v>496</v>
      </c>
      <c r="BN4" s="335" t="s">
        <v>20</v>
      </c>
      <c r="BO4" s="335" t="s">
        <v>21</v>
      </c>
      <c r="BP4" s="335" t="s">
        <v>177</v>
      </c>
      <c r="BQ4" s="335" t="s">
        <v>766</v>
      </c>
      <c r="BR4" s="335" t="s">
        <v>764</v>
      </c>
      <c r="BS4" s="335" t="s">
        <v>828</v>
      </c>
      <c r="BT4" s="697"/>
      <c r="BU4" s="697"/>
      <c r="BV4" s="697"/>
      <c r="BW4" s="697"/>
      <c r="BX4" s="697"/>
      <c r="BY4" s="697"/>
      <c r="BZ4" s="697"/>
      <c r="CA4" s="697"/>
      <c r="CB4" s="697"/>
      <c r="CC4" s="697"/>
      <c r="CD4" s="697"/>
      <c r="CE4" s="697"/>
      <c r="CF4" s="697"/>
      <c r="CG4" s="697"/>
      <c r="CH4" s="697"/>
      <c r="CI4" s="697"/>
      <c r="CJ4" s="697"/>
      <c r="CK4" s="697"/>
      <c r="CL4" s="697"/>
      <c r="CM4" s="697"/>
      <c r="CN4" s="697"/>
      <c r="CO4" s="697"/>
      <c r="CP4" s="697"/>
      <c r="CQ4" s="697"/>
      <c r="CR4" s="697"/>
      <c r="CS4" s="697"/>
      <c r="CT4" s="697"/>
      <c r="CU4" s="697"/>
      <c r="CV4" s="697"/>
      <c r="CW4" s="697"/>
      <c r="CX4" s="697"/>
      <c r="CY4" s="697"/>
      <c r="CZ4" s="697"/>
      <c r="DA4" s="697"/>
      <c r="DB4" s="697"/>
      <c r="DC4" s="697"/>
      <c r="DD4" s="697"/>
      <c r="DE4" s="697"/>
      <c r="DF4" s="697"/>
      <c r="DG4" s="697"/>
      <c r="DH4" s="697"/>
      <c r="DI4" s="697"/>
      <c r="DJ4" s="697"/>
      <c r="DK4" s="697"/>
      <c r="DL4" s="697"/>
      <c r="DM4" s="697"/>
      <c r="DN4" s="697"/>
      <c r="DO4" s="697"/>
      <c r="DP4" s="697"/>
      <c r="DQ4" s="697"/>
      <c r="DR4" s="697"/>
      <c r="DS4" s="697"/>
      <c r="DT4" s="697"/>
      <c r="DU4" s="697"/>
      <c r="DV4" s="697"/>
      <c r="DW4" s="697"/>
      <c r="DX4" s="697"/>
      <c r="DY4" s="697"/>
      <c r="DZ4" s="697"/>
      <c r="EA4" s="697"/>
      <c r="EB4" s="697"/>
      <c r="EC4" s="697"/>
      <c r="ED4" s="697"/>
      <c r="EE4" s="697"/>
      <c r="EF4" s="697"/>
      <c r="EG4" s="697"/>
      <c r="EH4" s="697"/>
      <c r="EI4" s="697"/>
      <c r="EJ4" s="697"/>
      <c r="EK4" s="697"/>
      <c r="EL4" s="697"/>
      <c r="EM4" s="697"/>
      <c r="EN4" s="697"/>
      <c r="EO4" s="697"/>
      <c r="EP4" s="697"/>
      <c r="EQ4" s="697"/>
      <c r="ER4" s="697"/>
      <c r="ES4" s="697"/>
      <c r="ET4" s="697"/>
      <c r="EU4" s="697"/>
      <c r="EV4" s="697"/>
      <c r="EW4" s="697"/>
      <c r="EX4" s="697"/>
      <c r="EY4" s="697"/>
      <c r="EZ4" s="697"/>
      <c r="FA4" s="697"/>
      <c r="FB4" s="697"/>
      <c r="FC4" s="697"/>
      <c r="FD4" s="697"/>
      <c r="FE4" s="697"/>
      <c r="FF4" s="697"/>
      <c r="FG4" s="697"/>
      <c r="FH4" s="697"/>
      <c r="FI4" s="697"/>
      <c r="FJ4" s="697"/>
      <c r="FK4" s="697"/>
      <c r="FL4" s="697"/>
      <c r="FM4" s="697"/>
      <c r="FN4" s="697"/>
      <c r="FO4" s="697"/>
      <c r="FP4" s="697"/>
      <c r="FQ4" s="697"/>
      <c r="FR4" s="697"/>
      <c r="FS4" s="697"/>
      <c r="FT4" s="697"/>
      <c r="FU4" s="697"/>
      <c r="FV4" s="697"/>
      <c r="FW4" s="697"/>
      <c r="FX4" s="697"/>
      <c r="FY4" s="697"/>
      <c r="FZ4" s="697"/>
      <c r="GA4" s="697"/>
      <c r="GB4" s="697"/>
      <c r="GC4" s="697"/>
      <c r="GD4" s="697"/>
      <c r="GE4" s="697"/>
      <c r="GF4" s="697"/>
      <c r="GG4" s="697"/>
      <c r="GH4" s="697"/>
      <c r="GI4" s="697"/>
      <c r="GJ4" s="697"/>
      <c r="GK4" s="697"/>
      <c r="GL4" s="697"/>
      <c r="GM4" s="697"/>
      <c r="GN4" s="697"/>
      <c r="GO4" s="697"/>
      <c r="GP4" s="697"/>
      <c r="GQ4" s="697"/>
      <c r="GR4" s="697"/>
      <c r="GS4" s="697"/>
      <c r="GT4" s="697"/>
      <c r="GU4" s="697"/>
      <c r="GV4" s="697"/>
      <c r="GW4" s="697"/>
      <c r="GX4" s="697"/>
      <c r="GY4" s="697"/>
      <c r="GZ4" s="697"/>
      <c r="HA4" s="697"/>
      <c r="HB4" s="697"/>
      <c r="HC4" s="697"/>
      <c r="HD4" s="697"/>
      <c r="HE4" s="697"/>
      <c r="HF4" s="697"/>
      <c r="HG4" s="697"/>
      <c r="HH4" s="697"/>
      <c r="HI4" s="697"/>
      <c r="HJ4" s="697"/>
      <c r="HK4" s="697"/>
      <c r="HL4" s="697"/>
      <c r="HM4" s="697"/>
      <c r="HN4" s="697"/>
      <c r="HO4" s="697"/>
      <c r="HP4" s="697"/>
      <c r="HQ4" s="697"/>
      <c r="HR4" s="697"/>
      <c r="HS4" s="697"/>
      <c r="HT4" s="697"/>
      <c r="HU4" s="697"/>
      <c r="HV4" s="697"/>
      <c r="HW4" s="697"/>
      <c r="HX4" s="697"/>
      <c r="HY4" s="697"/>
      <c r="HZ4" s="697"/>
      <c r="IA4" s="697"/>
      <c r="IB4" s="697"/>
      <c r="IC4" s="697"/>
      <c r="ID4" s="697"/>
      <c r="IE4" s="697"/>
      <c r="IF4" s="697"/>
      <c r="IG4" s="697"/>
      <c r="IH4" s="697"/>
      <c r="II4" s="697"/>
      <c r="IJ4" s="697"/>
      <c r="IK4" s="697"/>
      <c r="IL4" s="697"/>
      <c r="IM4" s="697"/>
      <c r="IN4" s="697"/>
      <c r="IO4" s="697"/>
      <c r="IP4" s="697"/>
      <c r="IQ4" s="697"/>
      <c r="IR4" s="697"/>
      <c r="IS4" s="697"/>
      <c r="IT4" s="697"/>
      <c r="IU4" s="697"/>
      <c r="IV4" s="697"/>
      <c r="IW4" s="697"/>
      <c r="IX4" s="697"/>
      <c r="IY4" s="697"/>
      <c r="IZ4" s="697"/>
      <c r="JA4" s="697"/>
      <c r="JB4" s="697"/>
      <c r="JC4" s="697"/>
      <c r="JD4" s="697"/>
      <c r="JE4" s="697"/>
      <c r="JF4" s="697"/>
      <c r="JG4" s="697"/>
      <c r="JH4" s="697"/>
      <c r="JI4" s="697"/>
      <c r="JJ4" s="697"/>
      <c r="JK4" s="697"/>
      <c r="JL4" s="697"/>
      <c r="JM4" s="697"/>
      <c r="JN4" s="697"/>
      <c r="JO4" s="697"/>
      <c r="JP4" s="697"/>
      <c r="JQ4" s="697"/>
      <c r="JR4" s="697"/>
      <c r="JS4" s="697"/>
      <c r="JT4" s="697"/>
      <c r="JU4" s="697"/>
      <c r="JV4" s="697"/>
      <c r="JW4" s="697"/>
      <c r="JX4" s="697"/>
      <c r="JY4" s="697"/>
      <c r="JZ4" s="697"/>
      <c r="KA4" s="697"/>
      <c r="KB4" s="697"/>
      <c r="KC4" s="697"/>
      <c r="KD4" s="697"/>
      <c r="KE4" s="697"/>
      <c r="KF4" s="697"/>
      <c r="KG4" s="697"/>
      <c r="KH4" s="697"/>
      <c r="KI4" s="697"/>
      <c r="KJ4" s="697"/>
      <c r="KK4" s="697"/>
      <c r="KL4" s="697"/>
      <c r="KM4" s="697"/>
      <c r="KN4" s="697"/>
      <c r="KO4" s="697"/>
      <c r="KP4" s="697"/>
      <c r="KQ4" s="697"/>
      <c r="KR4" s="697"/>
      <c r="KS4" s="697"/>
      <c r="KT4" s="697"/>
      <c r="KU4" s="697"/>
      <c r="KV4" s="697"/>
      <c r="KW4" s="697"/>
      <c r="KX4" s="697"/>
      <c r="KY4" s="697"/>
      <c r="KZ4" s="697"/>
      <c r="LA4" s="697"/>
      <c r="LB4" s="697"/>
      <c r="LC4" s="697"/>
      <c r="LD4" s="697"/>
      <c r="LE4" s="697"/>
      <c r="LF4" s="697"/>
      <c r="LG4" s="697"/>
      <c r="LH4" s="697"/>
      <c r="LI4" s="697"/>
      <c r="LJ4" s="697"/>
      <c r="LK4" s="697"/>
      <c r="LL4" s="697"/>
      <c r="LM4" s="697"/>
      <c r="LN4" s="697"/>
      <c r="LO4" s="697"/>
      <c r="LP4" s="697"/>
      <c r="LQ4" s="697"/>
      <c r="LR4" s="697"/>
      <c r="LS4" s="697"/>
      <c r="LT4" s="697"/>
      <c r="LU4" s="697"/>
      <c r="LV4" s="697"/>
      <c r="LW4" s="697"/>
      <c r="LX4" s="697"/>
      <c r="LY4" s="697"/>
      <c r="LZ4" s="697"/>
      <c r="MA4" s="697"/>
      <c r="MB4" s="697"/>
      <c r="MC4" s="697"/>
      <c r="MD4" s="697"/>
      <c r="ME4" s="697"/>
      <c r="MF4" s="697"/>
      <c r="MG4" s="697"/>
      <c r="MH4" s="697"/>
      <c r="MI4" s="697"/>
      <c r="MJ4" s="697"/>
      <c r="MK4" s="697"/>
      <c r="ML4" s="697"/>
      <c r="MM4" s="697"/>
      <c r="MN4" s="697"/>
      <c r="MO4" s="697"/>
      <c r="MP4" s="697"/>
      <c r="MQ4" s="697"/>
      <c r="MR4" s="697"/>
      <c r="MS4" s="697"/>
      <c r="MT4" s="697"/>
      <c r="MU4" s="697"/>
      <c r="MV4" s="697"/>
      <c r="MW4" s="697"/>
      <c r="MX4" s="697"/>
      <c r="MY4" s="697"/>
      <c r="MZ4" s="697"/>
      <c r="NA4" s="697"/>
      <c r="NB4" s="697"/>
      <c r="NC4" s="697"/>
      <c r="ND4" s="697"/>
      <c r="NE4" s="697"/>
      <c r="NF4" s="697"/>
      <c r="NG4" s="697"/>
      <c r="NH4" s="697"/>
      <c r="NI4" s="697"/>
      <c r="NJ4" s="697"/>
      <c r="NK4" s="697"/>
      <c r="NL4" s="697"/>
      <c r="NM4" s="697"/>
      <c r="NN4" s="697"/>
      <c r="NO4" s="697"/>
      <c r="NP4" s="697"/>
      <c r="NQ4" s="697"/>
      <c r="NR4" s="697"/>
      <c r="NS4" s="697"/>
      <c r="NT4" s="697"/>
      <c r="NU4" s="697"/>
      <c r="NV4" s="697"/>
      <c r="NW4" s="697"/>
      <c r="NX4" s="697"/>
      <c r="NY4" s="697"/>
      <c r="NZ4" s="697"/>
      <c r="OA4" s="697"/>
      <c r="OB4" s="697"/>
      <c r="OC4" s="697"/>
      <c r="OD4" s="697"/>
      <c r="OE4" s="697"/>
      <c r="OF4" s="697"/>
      <c r="OG4" s="697"/>
      <c r="OH4" s="697"/>
      <c r="OI4" s="697"/>
      <c r="OJ4" s="697"/>
      <c r="OK4" s="697"/>
      <c r="OL4" s="697"/>
      <c r="OM4" s="697"/>
      <c r="ON4" s="697"/>
      <c r="OO4" s="697"/>
      <c r="OP4" s="697"/>
      <c r="OQ4" s="697"/>
      <c r="OR4" s="697"/>
      <c r="OS4" s="697"/>
      <c r="OT4" s="697"/>
      <c r="OU4" s="697"/>
      <c r="OV4" s="697"/>
      <c r="OW4" s="697"/>
      <c r="OX4" s="697"/>
      <c r="OY4" s="697"/>
      <c r="OZ4" s="697"/>
      <c r="PA4" s="697"/>
      <c r="PB4" s="697"/>
      <c r="PC4" s="697"/>
      <c r="PD4" s="697"/>
      <c r="PE4" s="697"/>
      <c r="PF4" s="697"/>
      <c r="PG4" s="697"/>
      <c r="PH4" s="697"/>
      <c r="PI4" s="697"/>
      <c r="PJ4" s="697"/>
      <c r="PK4" s="697"/>
      <c r="PL4" s="697"/>
      <c r="PM4" s="697"/>
      <c r="PN4" s="697"/>
      <c r="PO4" s="697"/>
      <c r="PP4" s="697"/>
      <c r="PQ4" s="697"/>
      <c r="PR4" s="697"/>
      <c r="PS4" s="697"/>
      <c r="PT4" s="697"/>
      <c r="PU4" s="697"/>
      <c r="PV4" s="697"/>
      <c r="PW4" s="697"/>
      <c r="PX4" s="697"/>
      <c r="PY4" s="697"/>
      <c r="PZ4" s="697"/>
      <c r="QA4" s="697"/>
      <c r="QB4" s="697"/>
      <c r="QC4" s="697"/>
      <c r="QD4" s="697"/>
      <c r="QE4" s="697"/>
      <c r="QF4" s="697"/>
      <c r="QG4" s="697"/>
      <c r="QH4" s="697"/>
      <c r="QI4" s="697"/>
      <c r="QJ4" s="697"/>
      <c r="QK4" s="697"/>
      <c r="QL4" s="697"/>
      <c r="QM4" s="697"/>
      <c r="QN4" s="697"/>
      <c r="QO4" s="697"/>
      <c r="QP4" s="697"/>
      <c r="QQ4" s="697"/>
      <c r="QR4" s="697"/>
      <c r="QS4" s="697"/>
      <c r="QT4" s="697"/>
      <c r="QU4" s="697"/>
      <c r="QV4" s="697"/>
      <c r="QW4" s="697"/>
      <c r="QX4" s="697"/>
      <c r="QY4" s="697"/>
      <c r="QZ4" s="697"/>
      <c r="RA4" s="697"/>
      <c r="RB4" s="697"/>
      <c r="RC4" s="697"/>
      <c r="RD4" s="697"/>
      <c r="RE4" s="697"/>
      <c r="RF4" s="697"/>
      <c r="RG4" s="697"/>
      <c r="RH4" s="697"/>
      <c r="RI4" s="697"/>
      <c r="RJ4" s="697"/>
      <c r="RK4" s="697"/>
      <c r="RL4" s="697"/>
      <c r="RM4" s="697"/>
      <c r="RN4" s="697"/>
      <c r="RO4" s="697"/>
      <c r="RP4" s="697"/>
      <c r="RQ4" s="697"/>
      <c r="RR4" s="697"/>
      <c r="RS4" s="697"/>
      <c r="RT4" s="697"/>
      <c r="RU4" s="697"/>
      <c r="RV4" s="697"/>
      <c r="RW4" s="697"/>
      <c r="RX4" s="697"/>
      <c r="RY4" s="697"/>
      <c r="RZ4" s="697"/>
      <c r="SA4" s="697"/>
      <c r="SB4" s="697"/>
      <c r="SC4" s="697"/>
      <c r="SD4" s="697"/>
      <c r="SE4" s="697"/>
      <c r="SF4" s="697"/>
      <c r="SG4" s="697"/>
      <c r="SH4" s="697"/>
      <c r="SI4" s="697"/>
      <c r="SJ4" s="697"/>
      <c r="SK4" s="697"/>
      <c r="SL4" s="697"/>
      <c r="SM4" s="697"/>
      <c r="SN4" s="697"/>
      <c r="SO4" s="697"/>
      <c r="SP4" s="697"/>
      <c r="SQ4" s="697"/>
      <c r="SR4" s="697"/>
      <c r="SS4" s="697"/>
      <c r="ST4" s="697"/>
      <c r="SU4" s="697"/>
      <c r="SV4" s="697"/>
      <c r="SW4" s="697"/>
      <c r="SX4" s="697"/>
      <c r="SY4" s="697"/>
      <c r="SZ4" s="697"/>
      <c r="TA4" s="697"/>
      <c r="TB4" s="697"/>
      <c r="TC4" s="697"/>
      <c r="TD4" s="697"/>
      <c r="TE4" s="697"/>
      <c r="TF4" s="697"/>
      <c r="TG4" s="697"/>
      <c r="TH4" s="697"/>
      <c r="TI4" s="697"/>
      <c r="TJ4" s="697"/>
      <c r="TK4" s="697"/>
      <c r="TL4" s="697"/>
      <c r="TM4" s="697"/>
      <c r="TN4" s="697"/>
      <c r="TO4" s="697"/>
      <c r="TP4" s="697"/>
      <c r="TQ4" s="697"/>
      <c r="TR4" s="697"/>
      <c r="TS4" s="697"/>
      <c r="TT4" s="697"/>
      <c r="TU4" s="697"/>
      <c r="TV4" s="697"/>
      <c r="TW4" s="697"/>
      <c r="TX4" s="697"/>
      <c r="TY4" s="697"/>
      <c r="TZ4" s="697"/>
      <c r="UA4" s="697"/>
      <c r="UB4" s="697"/>
      <c r="UC4" s="697"/>
      <c r="UD4" s="697"/>
      <c r="UE4" s="697"/>
      <c r="UF4" s="697"/>
      <c r="UG4" s="697"/>
      <c r="UH4" s="697"/>
      <c r="UI4" s="697"/>
      <c r="UJ4" s="697"/>
      <c r="UK4" s="697"/>
      <c r="UL4" s="697"/>
      <c r="UM4" s="697"/>
      <c r="UN4" s="697"/>
      <c r="UO4" s="697"/>
      <c r="UP4" s="697"/>
      <c r="UQ4" s="697"/>
      <c r="UR4" s="697"/>
      <c r="US4" s="697"/>
      <c r="UT4" s="697"/>
      <c r="UU4" s="697"/>
      <c r="UV4" s="697"/>
      <c r="UW4" s="697"/>
      <c r="UX4" s="697"/>
      <c r="UY4" s="697"/>
      <c r="UZ4" s="697"/>
      <c r="VA4" s="697"/>
      <c r="VB4" s="697"/>
      <c r="VC4" s="697"/>
      <c r="VD4" s="697"/>
      <c r="VE4" s="697"/>
      <c r="VF4" s="697"/>
      <c r="VG4" s="697"/>
      <c r="VH4" s="697"/>
      <c r="VI4" s="697"/>
      <c r="VJ4" s="697"/>
      <c r="VK4" s="697"/>
      <c r="VL4" s="697"/>
      <c r="VM4" s="697"/>
      <c r="VN4" s="697"/>
      <c r="VO4" s="697"/>
      <c r="VP4" s="697"/>
      <c r="VQ4" s="697"/>
      <c r="VR4" s="697"/>
      <c r="VS4" s="697"/>
      <c r="VT4" s="697"/>
      <c r="VU4" s="697"/>
      <c r="VV4" s="697"/>
      <c r="VW4" s="697"/>
      <c r="VX4" s="697"/>
      <c r="VY4" s="697"/>
      <c r="VZ4" s="697"/>
      <c r="WA4" s="697"/>
      <c r="WB4" s="697"/>
      <c r="WC4" s="697"/>
      <c r="WD4" s="697"/>
      <c r="WE4" s="697"/>
      <c r="WF4" s="697"/>
      <c r="WG4" s="697"/>
      <c r="WH4" s="697"/>
      <c r="WI4" s="697"/>
      <c r="WJ4" s="697"/>
      <c r="WK4" s="697"/>
      <c r="WL4" s="697"/>
      <c r="WM4" s="697"/>
      <c r="WN4" s="697"/>
      <c r="WO4" s="697"/>
      <c r="WP4" s="697"/>
      <c r="WQ4" s="697"/>
      <c r="WR4" s="697"/>
      <c r="WS4" s="697"/>
      <c r="WT4" s="697"/>
      <c r="WU4" s="697"/>
      <c r="WV4" s="697"/>
      <c r="WW4" s="697"/>
      <c r="WX4" s="697"/>
      <c r="WY4" s="697"/>
      <c r="WZ4" s="697"/>
      <c r="XA4" s="697"/>
      <c r="XB4" s="697"/>
      <c r="XC4" s="697"/>
      <c r="XD4" s="697"/>
      <c r="XE4" s="697"/>
      <c r="XF4" s="697"/>
      <c r="XG4" s="697"/>
      <c r="XH4" s="697"/>
      <c r="XI4" s="697"/>
      <c r="XJ4" s="697"/>
      <c r="XK4" s="697"/>
      <c r="XL4" s="697"/>
      <c r="XM4" s="697"/>
      <c r="XN4" s="697"/>
      <c r="XO4" s="697"/>
      <c r="XP4" s="697"/>
      <c r="XQ4" s="697"/>
      <c r="XR4" s="697"/>
      <c r="XS4" s="697"/>
      <c r="XT4" s="697"/>
      <c r="XU4" s="697"/>
      <c r="XV4" s="697"/>
      <c r="XW4" s="697"/>
      <c r="XX4" s="697"/>
      <c r="XY4" s="697"/>
      <c r="XZ4" s="697"/>
      <c r="YA4" s="697"/>
      <c r="YB4" s="697"/>
      <c r="YC4" s="697"/>
      <c r="YD4" s="697"/>
      <c r="YE4" s="697"/>
      <c r="YF4" s="697"/>
      <c r="YG4" s="697"/>
      <c r="YH4" s="697"/>
      <c r="YI4" s="697"/>
      <c r="YJ4" s="697"/>
      <c r="YK4" s="697"/>
      <c r="YL4" s="697"/>
      <c r="YM4" s="697"/>
      <c r="YN4" s="697"/>
      <c r="YO4" s="697"/>
      <c r="YP4" s="697"/>
      <c r="YQ4" s="697"/>
      <c r="YR4" s="697"/>
      <c r="YS4" s="697"/>
      <c r="YT4" s="697"/>
      <c r="YU4" s="697"/>
      <c r="YV4" s="697"/>
      <c r="YW4" s="697"/>
      <c r="YX4" s="697"/>
      <c r="YY4" s="697"/>
      <c r="YZ4" s="697"/>
      <c r="ZA4" s="697"/>
      <c r="ZB4" s="697"/>
      <c r="ZC4" s="697"/>
      <c r="ZD4" s="697"/>
      <c r="ZE4" s="697"/>
      <c r="ZF4" s="697"/>
      <c r="ZG4" s="697"/>
      <c r="ZH4" s="697"/>
      <c r="ZI4" s="697"/>
      <c r="ZJ4" s="697"/>
      <c r="ZK4" s="697"/>
      <c r="ZL4" s="697"/>
      <c r="ZM4" s="697"/>
      <c r="ZN4" s="697"/>
      <c r="ZO4" s="697"/>
      <c r="ZP4" s="697"/>
      <c r="ZQ4" s="697"/>
      <c r="ZR4" s="697"/>
      <c r="ZS4" s="697"/>
      <c r="ZT4" s="697"/>
      <c r="ZU4" s="697"/>
      <c r="ZV4" s="697"/>
      <c r="ZW4" s="697"/>
      <c r="ZX4" s="697"/>
      <c r="ZY4" s="697"/>
      <c r="ZZ4" s="697"/>
      <c r="AAA4" s="697"/>
      <c r="AAB4" s="697"/>
      <c r="AAC4" s="697"/>
      <c r="AAD4" s="697"/>
      <c r="AAE4" s="697"/>
      <c r="AAF4" s="697"/>
      <c r="AAG4" s="697"/>
      <c r="AAH4" s="697"/>
      <c r="AAI4" s="697"/>
      <c r="AAJ4" s="697"/>
      <c r="AAK4" s="697"/>
      <c r="AAL4" s="697"/>
      <c r="AAM4" s="697"/>
      <c r="AAN4" s="697"/>
      <c r="AAO4" s="697"/>
      <c r="AAP4" s="697"/>
      <c r="AAQ4" s="697"/>
      <c r="AAR4" s="697"/>
      <c r="AAS4" s="697"/>
      <c r="AAT4" s="697"/>
      <c r="AAU4" s="697"/>
      <c r="AAV4" s="697"/>
      <c r="AAW4" s="697"/>
      <c r="AAX4" s="697"/>
      <c r="AAY4" s="697"/>
      <c r="AAZ4" s="697"/>
      <c r="ABA4" s="697"/>
      <c r="ABB4" s="697"/>
      <c r="ABC4" s="697"/>
      <c r="ABD4" s="697"/>
      <c r="ABE4" s="697"/>
      <c r="ABF4" s="697"/>
      <c r="ABG4" s="697"/>
      <c r="ABH4" s="697"/>
      <c r="ABI4" s="697"/>
      <c r="ABJ4" s="697"/>
      <c r="ABK4" s="697"/>
      <c r="ABL4" s="697"/>
      <c r="ABM4" s="697"/>
      <c r="ABN4" s="697"/>
      <c r="ABO4" s="697"/>
      <c r="ABP4" s="697"/>
      <c r="ABQ4" s="697"/>
      <c r="ABR4" s="697"/>
      <c r="ABS4" s="697"/>
      <c r="ABT4" s="697"/>
      <c r="ABU4" s="697"/>
      <c r="ABV4" s="697"/>
      <c r="ABW4" s="697"/>
      <c r="ABX4" s="697"/>
      <c r="ABY4" s="697"/>
      <c r="ABZ4" s="697"/>
      <c r="ACA4" s="697"/>
      <c r="ACB4" s="697"/>
      <c r="ACC4" s="697"/>
      <c r="ACD4" s="697"/>
      <c r="ACE4" s="697"/>
      <c r="ACF4" s="697"/>
      <c r="ACG4" s="697"/>
      <c r="ACH4" s="697"/>
      <c r="ACI4" s="697"/>
      <c r="ACJ4" s="697"/>
      <c r="ACK4" s="697"/>
      <c r="ACL4" s="697"/>
      <c r="ACM4" s="697"/>
      <c r="ACN4" s="697"/>
      <c r="ACO4" s="697"/>
      <c r="ACP4" s="697"/>
      <c r="ACQ4" s="697"/>
      <c r="ACR4" s="697"/>
      <c r="ACS4" s="697"/>
      <c r="ACT4" s="697"/>
      <c r="ACU4" s="697"/>
      <c r="ACV4" s="697"/>
      <c r="ACW4" s="697"/>
      <c r="ACX4" s="697"/>
      <c r="ACY4" s="697"/>
      <c r="ACZ4" s="697"/>
      <c r="ADA4" s="697"/>
      <c r="ADB4" s="697"/>
      <c r="ADC4" s="697"/>
      <c r="ADD4" s="697"/>
      <c r="ADE4" s="697"/>
      <c r="ADF4" s="697"/>
      <c r="ADG4" s="697"/>
      <c r="ADH4" s="697"/>
      <c r="ADI4" s="697"/>
      <c r="ADJ4" s="697"/>
      <c r="ADK4" s="697"/>
      <c r="ADL4" s="697"/>
      <c r="ADM4" s="697"/>
      <c r="ADN4" s="697"/>
      <c r="ADO4" s="697"/>
      <c r="ADP4" s="697"/>
      <c r="ADQ4" s="697"/>
      <c r="ADR4" s="697"/>
      <c r="ADS4" s="697"/>
      <c r="ADT4" s="697"/>
      <c r="ADU4" s="697"/>
      <c r="ADV4" s="697"/>
      <c r="ADW4" s="697"/>
      <c r="ADX4" s="697"/>
      <c r="ADY4" s="697"/>
      <c r="ADZ4" s="697"/>
      <c r="AEA4" s="697"/>
      <c r="AEB4" s="697"/>
      <c r="AEC4" s="697"/>
      <c r="AED4" s="697"/>
      <c r="AEE4" s="697"/>
      <c r="AEF4" s="697"/>
      <c r="AEG4" s="697"/>
      <c r="AEH4" s="697"/>
      <c r="AEI4" s="697"/>
      <c r="AEJ4" s="697"/>
      <c r="AEK4" s="697"/>
      <c r="AEL4" s="697"/>
      <c r="AEM4" s="697"/>
      <c r="AEN4" s="697"/>
      <c r="AEO4" s="697"/>
      <c r="AEP4" s="697"/>
      <c r="AEQ4" s="697"/>
      <c r="AER4" s="697"/>
      <c r="AES4" s="697"/>
      <c r="AET4" s="697"/>
      <c r="AEU4" s="697"/>
      <c r="AEV4" s="697"/>
      <c r="AEW4" s="697"/>
      <c r="AEX4" s="697"/>
      <c r="AEY4" s="697"/>
      <c r="AEZ4" s="697"/>
      <c r="AFA4" s="697"/>
      <c r="AFB4" s="697"/>
      <c r="AFC4" s="697"/>
      <c r="AFD4" s="697"/>
      <c r="AFE4" s="697"/>
      <c r="AFF4" s="697"/>
      <c r="AFG4" s="697"/>
      <c r="AFH4" s="697"/>
      <c r="AFI4" s="697"/>
      <c r="AFJ4" s="697"/>
      <c r="AFK4" s="697"/>
      <c r="AFL4" s="697"/>
      <c r="AFM4" s="697"/>
      <c r="AFN4" s="697"/>
      <c r="AFO4" s="697"/>
      <c r="AFP4" s="697"/>
      <c r="AFQ4" s="697"/>
      <c r="AFR4" s="697"/>
      <c r="AFS4" s="697"/>
      <c r="AFT4" s="697"/>
      <c r="AFU4" s="697"/>
      <c r="AFV4" s="697"/>
      <c r="AFW4" s="697"/>
      <c r="AFX4" s="697"/>
      <c r="AFY4" s="697"/>
      <c r="AFZ4" s="697"/>
      <c r="AGA4" s="697"/>
      <c r="AGB4" s="697"/>
      <c r="AGC4" s="697"/>
      <c r="AGD4" s="697"/>
      <c r="AGE4" s="697"/>
      <c r="AGF4" s="697"/>
      <c r="AGG4" s="697"/>
      <c r="AGH4" s="697"/>
      <c r="AGI4" s="697"/>
      <c r="AGJ4" s="697"/>
    </row>
    <row r="5" spans="1:882" s="712" customFormat="1" ht="12.75" customHeight="1">
      <c r="A5" s="714">
        <v>1</v>
      </c>
      <c r="B5" s="682">
        <v>2</v>
      </c>
      <c r="C5" s="682">
        <v>3</v>
      </c>
      <c r="D5" s="682">
        <v>4</v>
      </c>
      <c r="E5" s="355">
        <v>5</v>
      </c>
      <c r="F5" s="355">
        <v>6</v>
      </c>
      <c r="G5" s="682">
        <v>7</v>
      </c>
      <c r="H5" s="355">
        <v>8</v>
      </c>
      <c r="I5" s="682">
        <v>9</v>
      </c>
      <c r="J5" s="355">
        <v>10</v>
      </c>
      <c r="K5" s="682">
        <v>11</v>
      </c>
      <c r="L5" s="355">
        <v>12</v>
      </c>
      <c r="M5" s="682">
        <v>13</v>
      </c>
      <c r="N5" s="355">
        <v>14</v>
      </c>
      <c r="O5" s="682">
        <v>15</v>
      </c>
      <c r="P5" s="355">
        <v>16</v>
      </c>
      <c r="Q5" s="682">
        <v>17</v>
      </c>
      <c r="R5" s="355">
        <v>18</v>
      </c>
      <c r="S5" s="682">
        <v>19</v>
      </c>
      <c r="T5" s="355">
        <v>20</v>
      </c>
      <c r="U5" s="682">
        <v>21</v>
      </c>
      <c r="V5" s="355">
        <v>22</v>
      </c>
      <c r="W5" s="682">
        <v>23</v>
      </c>
      <c r="X5" s="355">
        <v>24</v>
      </c>
      <c r="Y5" s="682">
        <v>25</v>
      </c>
      <c r="Z5" s="355">
        <v>26</v>
      </c>
      <c r="AA5" s="682">
        <v>27</v>
      </c>
      <c r="AB5" s="355">
        <v>28</v>
      </c>
      <c r="AC5" s="682">
        <v>29</v>
      </c>
      <c r="AD5" s="355">
        <v>30</v>
      </c>
      <c r="AE5" s="682">
        <v>31</v>
      </c>
      <c r="AF5" s="355">
        <v>32</v>
      </c>
      <c r="AG5" s="682">
        <v>33</v>
      </c>
      <c r="AH5" s="355">
        <v>34</v>
      </c>
      <c r="AI5" s="682">
        <v>35</v>
      </c>
      <c r="AJ5" s="355">
        <v>36</v>
      </c>
      <c r="AK5" s="682">
        <v>37</v>
      </c>
      <c r="AL5" s="355">
        <v>38</v>
      </c>
      <c r="AM5" s="682">
        <v>39</v>
      </c>
      <c r="AN5" s="355">
        <v>40</v>
      </c>
      <c r="AO5" s="682">
        <v>41</v>
      </c>
      <c r="AP5" s="355">
        <v>42</v>
      </c>
      <c r="AQ5" s="682">
        <v>43</v>
      </c>
      <c r="AR5" s="355">
        <v>44</v>
      </c>
      <c r="AS5" s="682">
        <v>45</v>
      </c>
      <c r="AT5" s="355">
        <v>46</v>
      </c>
      <c r="AU5" s="682">
        <v>47</v>
      </c>
      <c r="AV5" s="355">
        <v>48</v>
      </c>
      <c r="AW5" s="682">
        <v>49</v>
      </c>
      <c r="AX5" s="355">
        <v>50</v>
      </c>
      <c r="AY5" s="682">
        <v>51</v>
      </c>
      <c r="AZ5" s="355">
        <v>52</v>
      </c>
      <c r="BA5" s="682">
        <v>53</v>
      </c>
      <c r="BB5" s="355">
        <v>54</v>
      </c>
      <c r="BC5" s="682">
        <v>55</v>
      </c>
      <c r="BD5" s="355">
        <v>56</v>
      </c>
      <c r="BE5" s="682">
        <v>57</v>
      </c>
      <c r="BF5" s="355">
        <v>58</v>
      </c>
      <c r="BG5" s="682">
        <v>59</v>
      </c>
      <c r="BH5" s="355">
        <v>60</v>
      </c>
      <c r="BI5" s="682">
        <v>61</v>
      </c>
      <c r="BJ5" s="355">
        <v>62</v>
      </c>
      <c r="BK5" s="682">
        <v>63</v>
      </c>
      <c r="BL5" s="355">
        <v>64</v>
      </c>
      <c r="BM5" s="682">
        <v>65</v>
      </c>
      <c r="BN5" s="355">
        <v>66</v>
      </c>
      <c r="BO5" s="682">
        <v>67</v>
      </c>
      <c r="BP5" s="355">
        <v>68</v>
      </c>
      <c r="BQ5" s="682">
        <v>69</v>
      </c>
      <c r="BR5" s="355">
        <v>70</v>
      </c>
      <c r="BS5" s="682">
        <v>71</v>
      </c>
      <c r="BT5" s="711"/>
      <c r="BU5" s="711"/>
      <c r="BV5" s="711"/>
      <c r="BW5" s="711"/>
      <c r="BX5" s="711"/>
      <c r="BY5" s="711"/>
      <c r="BZ5" s="711"/>
      <c r="CA5" s="711"/>
      <c r="CB5" s="711"/>
      <c r="CC5" s="711"/>
      <c r="CD5" s="711"/>
      <c r="CE5" s="711"/>
      <c r="CF5" s="711"/>
      <c r="CG5" s="711"/>
      <c r="CH5" s="711"/>
      <c r="CI5" s="711"/>
      <c r="CJ5" s="711"/>
      <c r="CK5" s="711"/>
      <c r="CL5" s="711"/>
      <c r="CM5" s="711"/>
      <c r="CN5" s="711"/>
      <c r="CO5" s="711"/>
      <c r="CP5" s="711"/>
      <c r="CQ5" s="711"/>
      <c r="CR5" s="711"/>
      <c r="CS5" s="711"/>
      <c r="CT5" s="711"/>
      <c r="CU5" s="711"/>
      <c r="CV5" s="711"/>
      <c r="CW5" s="711"/>
      <c r="CX5" s="711"/>
      <c r="CY5" s="711"/>
      <c r="CZ5" s="711"/>
      <c r="DA5" s="711"/>
      <c r="DB5" s="711"/>
      <c r="DC5" s="711"/>
      <c r="DD5" s="711"/>
      <c r="DE5" s="711"/>
      <c r="DF5" s="711"/>
      <c r="DG5" s="711"/>
      <c r="DH5" s="711"/>
      <c r="DI5" s="711"/>
      <c r="DJ5" s="711"/>
      <c r="DK5" s="711"/>
      <c r="DL5" s="711"/>
      <c r="DM5" s="711"/>
      <c r="DN5" s="711"/>
      <c r="DO5" s="711"/>
      <c r="DP5" s="711"/>
      <c r="DQ5" s="711"/>
      <c r="DR5" s="711"/>
      <c r="DS5" s="711"/>
      <c r="DT5" s="711"/>
      <c r="DU5" s="711"/>
      <c r="DV5" s="711"/>
      <c r="DW5" s="711"/>
      <c r="DX5" s="711"/>
      <c r="DY5" s="711"/>
      <c r="DZ5" s="711"/>
      <c r="EA5" s="711"/>
      <c r="EB5" s="711"/>
      <c r="EC5" s="711"/>
      <c r="ED5" s="711"/>
      <c r="EE5" s="711"/>
      <c r="EF5" s="711"/>
      <c r="EG5" s="711"/>
      <c r="EH5" s="711"/>
      <c r="EI5" s="711"/>
      <c r="EJ5" s="711"/>
      <c r="EK5" s="711"/>
      <c r="EL5" s="711"/>
      <c r="EM5" s="711"/>
      <c r="EN5" s="711"/>
      <c r="EO5" s="711"/>
      <c r="EP5" s="711"/>
      <c r="EQ5" s="711"/>
      <c r="ER5" s="711"/>
      <c r="ES5" s="711"/>
      <c r="ET5" s="711"/>
      <c r="EU5" s="711"/>
      <c r="EV5" s="711"/>
      <c r="EW5" s="711"/>
      <c r="EX5" s="711"/>
      <c r="EY5" s="711"/>
      <c r="EZ5" s="711"/>
      <c r="FA5" s="711"/>
      <c r="FB5" s="711"/>
      <c r="FC5" s="711"/>
      <c r="FD5" s="711"/>
      <c r="FE5" s="711"/>
      <c r="FF5" s="711"/>
      <c r="FG5" s="711"/>
      <c r="FH5" s="711"/>
      <c r="FI5" s="711"/>
      <c r="FJ5" s="711"/>
      <c r="FK5" s="711"/>
      <c r="FL5" s="711"/>
      <c r="FM5" s="711"/>
      <c r="FN5" s="711"/>
      <c r="FO5" s="711"/>
      <c r="FP5" s="711"/>
      <c r="FQ5" s="711"/>
      <c r="FR5" s="711"/>
      <c r="FS5" s="711"/>
      <c r="FT5" s="711"/>
      <c r="FU5" s="711"/>
      <c r="FV5" s="711"/>
      <c r="FW5" s="711"/>
      <c r="FX5" s="711"/>
      <c r="FY5" s="711"/>
      <c r="FZ5" s="711"/>
      <c r="GA5" s="711"/>
      <c r="GB5" s="711"/>
      <c r="GC5" s="711"/>
      <c r="GD5" s="711"/>
      <c r="GE5" s="711"/>
      <c r="GF5" s="711"/>
      <c r="GG5" s="711"/>
      <c r="GH5" s="711"/>
      <c r="GI5" s="711"/>
      <c r="GJ5" s="711"/>
      <c r="GK5" s="711"/>
      <c r="GL5" s="711"/>
      <c r="GM5" s="711"/>
      <c r="GN5" s="711"/>
      <c r="GO5" s="711"/>
      <c r="GP5" s="711"/>
      <c r="GQ5" s="711"/>
      <c r="GR5" s="711"/>
      <c r="GS5" s="711"/>
      <c r="GT5" s="711"/>
      <c r="GU5" s="711"/>
      <c r="GV5" s="711"/>
      <c r="GW5" s="711"/>
      <c r="GX5" s="711"/>
      <c r="GY5" s="711"/>
      <c r="GZ5" s="711"/>
      <c r="HA5" s="711"/>
      <c r="HB5" s="711"/>
      <c r="HC5" s="711"/>
      <c r="HD5" s="711"/>
      <c r="HE5" s="711"/>
      <c r="HF5" s="711"/>
      <c r="HG5" s="711"/>
      <c r="HH5" s="711"/>
      <c r="HI5" s="711"/>
      <c r="HJ5" s="711"/>
      <c r="HK5" s="711"/>
      <c r="HL5" s="711"/>
      <c r="HM5" s="711"/>
      <c r="HN5" s="711"/>
      <c r="HO5" s="711"/>
      <c r="HP5" s="711"/>
      <c r="HQ5" s="711"/>
      <c r="HR5" s="711"/>
      <c r="HS5" s="711"/>
      <c r="HT5" s="711"/>
      <c r="HU5" s="711"/>
      <c r="HV5" s="711"/>
      <c r="HW5" s="711"/>
      <c r="HX5" s="711"/>
      <c r="HY5" s="711"/>
      <c r="HZ5" s="711"/>
      <c r="IA5" s="711"/>
      <c r="IB5" s="711"/>
      <c r="IC5" s="711"/>
      <c r="ID5" s="711"/>
      <c r="IE5" s="711"/>
      <c r="IF5" s="711"/>
      <c r="IG5" s="711"/>
      <c r="IH5" s="711"/>
      <c r="II5" s="711"/>
      <c r="IJ5" s="711"/>
      <c r="IK5" s="711"/>
      <c r="IL5" s="711"/>
      <c r="IM5" s="711"/>
      <c r="IN5" s="711"/>
      <c r="IO5" s="711"/>
      <c r="IP5" s="711"/>
      <c r="IQ5" s="711"/>
      <c r="IR5" s="711"/>
      <c r="IS5" s="711"/>
      <c r="IT5" s="711"/>
      <c r="IU5" s="711"/>
      <c r="IV5" s="711"/>
      <c r="IW5" s="711"/>
      <c r="IX5" s="711"/>
      <c r="IY5" s="711"/>
      <c r="IZ5" s="711"/>
      <c r="JA5" s="711"/>
      <c r="JB5" s="711"/>
      <c r="JC5" s="711"/>
      <c r="JD5" s="711"/>
      <c r="JE5" s="711"/>
      <c r="JF5" s="711"/>
      <c r="JG5" s="711"/>
      <c r="JH5" s="711"/>
      <c r="JI5" s="711"/>
      <c r="JJ5" s="711"/>
      <c r="JK5" s="711"/>
      <c r="JL5" s="711"/>
      <c r="JM5" s="711"/>
      <c r="JN5" s="711"/>
      <c r="JO5" s="711"/>
      <c r="JP5" s="711"/>
      <c r="JQ5" s="711"/>
      <c r="JR5" s="711"/>
      <c r="JS5" s="711"/>
      <c r="JT5" s="711"/>
      <c r="JU5" s="711"/>
      <c r="JV5" s="711"/>
      <c r="JW5" s="711"/>
      <c r="JX5" s="711"/>
      <c r="JY5" s="711"/>
      <c r="JZ5" s="711"/>
      <c r="KA5" s="711"/>
      <c r="KB5" s="711"/>
      <c r="KC5" s="711"/>
      <c r="KD5" s="711"/>
      <c r="KE5" s="711"/>
      <c r="KF5" s="711"/>
      <c r="KG5" s="711"/>
      <c r="KH5" s="711"/>
      <c r="KI5" s="711"/>
      <c r="KJ5" s="711"/>
      <c r="KK5" s="711"/>
      <c r="KL5" s="711"/>
      <c r="KM5" s="711"/>
      <c r="KN5" s="711"/>
      <c r="KO5" s="711"/>
      <c r="KP5" s="711"/>
      <c r="KQ5" s="711"/>
      <c r="KR5" s="711"/>
      <c r="KS5" s="711"/>
      <c r="KT5" s="711"/>
      <c r="KU5" s="711"/>
      <c r="KV5" s="711"/>
      <c r="KW5" s="711"/>
      <c r="KX5" s="711"/>
      <c r="KY5" s="711"/>
      <c r="KZ5" s="711"/>
      <c r="LA5" s="711"/>
      <c r="LB5" s="711"/>
      <c r="LC5" s="711"/>
      <c r="LD5" s="711"/>
      <c r="LE5" s="711"/>
      <c r="LF5" s="711"/>
      <c r="LG5" s="711"/>
      <c r="LH5" s="711"/>
      <c r="LI5" s="711"/>
      <c r="LJ5" s="711"/>
      <c r="LK5" s="711"/>
      <c r="LL5" s="711"/>
      <c r="LM5" s="711"/>
      <c r="LN5" s="711"/>
      <c r="LO5" s="711"/>
      <c r="LP5" s="711"/>
      <c r="LQ5" s="711"/>
      <c r="LR5" s="711"/>
      <c r="LS5" s="711"/>
      <c r="LT5" s="711"/>
      <c r="LU5" s="711"/>
      <c r="LV5" s="711"/>
      <c r="LW5" s="711"/>
      <c r="LX5" s="711"/>
      <c r="LY5" s="711"/>
      <c r="LZ5" s="711"/>
      <c r="MA5" s="711"/>
      <c r="MB5" s="711"/>
      <c r="MC5" s="711"/>
      <c r="MD5" s="711"/>
      <c r="ME5" s="711"/>
      <c r="MF5" s="711"/>
      <c r="MG5" s="711"/>
      <c r="MH5" s="711"/>
      <c r="MI5" s="711"/>
      <c r="MJ5" s="711"/>
      <c r="MK5" s="711"/>
      <c r="ML5" s="711"/>
      <c r="MM5" s="711"/>
      <c r="MN5" s="711"/>
      <c r="MO5" s="711"/>
      <c r="MP5" s="711"/>
      <c r="MQ5" s="711"/>
      <c r="MR5" s="711"/>
      <c r="MS5" s="711"/>
      <c r="MT5" s="711"/>
      <c r="MU5" s="711"/>
      <c r="MV5" s="711"/>
      <c r="MW5" s="711"/>
      <c r="MX5" s="711"/>
      <c r="MY5" s="711"/>
      <c r="MZ5" s="711"/>
      <c r="NA5" s="711"/>
      <c r="NB5" s="711"/>
      <c r="NC5" s="711"/>
      <c r="ND5" s="711"/>
      <c r="NE5" s="711"/>
      <c r="NF5" s="711"/>
      <c r="NG5" s="711"/>
      <c r="NH5" s="711"/>
      <c r="NI5" s="711"/>
      <c r="NJ5" s="711"/>
      <c r="NK5" s="711"/>
      <c r="NL5" s="711"/>
      <c r="NM5" s="711"/>
      <c r="NN5" s="711"/>
      <c r="NO5" s="711"/>
      <c r="NP5" s="711"/>
      <c r="NQ5" s="711"/>
      <c r="NR5" s="711"/>
      <c r="NS5" s="711"/>
      <c r="NT5" s="711"/>
      <c r="NU5" s="711"/>
      <c r="NV5" s="711"/>
      <c r="NW5" s="711"/>
      <c r="NX5" s="711"/>
      <c r="NY5" s="711"/>
      <c r="NZ5" s="711"/>
      <c r="OA5" s="711"/>
      <c r="OB5" s="711"/>
      <c r="OC5" s="711"/>
      <c r="OD5" s="711"/>
      <c r="OE5" s="711"/>
      <c r="OF5" s="711"/>
      <c r="OG5" s="711"/>
      <c r="OH5" s="711"/>
      <c r="OI5" s="711"/>
      <c r="OJ5" s="711"/>
      <c r="OK5" s="711"/>
      <c r="OL5" s="711"/>
      <c r="OM5" s="711"/>
      <c r="ON5" s="711"/>
      <c r="OO5" s="711"/>
      <c r="OP5" s="711"/>
      <c r="OQ5" s="711"/>
      <c r="OR5" s="711"/>
      <c r="OS5" s="711"/>
      <c r="OT5" s="711"/>
      <c r="OU5" s="711"/>
      <c r="OV5" s="711"/>
      <c r="OW5" s="711"/>
      <c r="OX5" s="711"/>
      <c r="OY5" s="711"/>
      <c r="OZ5" s="711"/>
      <c r="PA5" s="711"/>
      <c r="PB5" s="711"/>
      <c r="PC5" s="711"/>
      <c r="PD5" s="711"/>
      <c r="PE5" s="711"/>
      <c r="PF5" s="711"/>
      <c r="PG5" s="711"/>
      <c r="PH5" s="711"/>
      <c r="PI5" s="711"/>
      <c r="PJ5" s="711"/>
      <c r="PK5" s="711"/>
      <c r="PL5" s="711"/>
      <c r="PM5" s="711"/>
      <c r="PN5" s="711"/>
      <c r="PO5" s="711"/>
      <c r="PP5" s="711"/>
      <c r="PQ5" s="711"/>
      <c r="PR5" s="711"/>
      <c r="PS5" s="711"/>
      <c r="PT5" s="711"/>
      <c r="PU5" s="711"/>
      <c r="PV5" s="711"/>
      <c r="PW5" s="711"/>
      <c r="PX5" s="711"/>
      <c r="PY5" s="711"/>
      <c r="PZ5" s="711"/>
      <c r="QA5" s="711"/>
      <c r="QB5" s="711"/>
      <c r="QC5" s="711"/>
      <c r="QD5" s="711"/>
      <c r="QE5" s="711"/>
      <c r="QF5" s="711"/>
      <c r="QG5" s="711"/>
      <c r="QH5" s="711"/>
      <c r="QI5" s="711"/>
      <c r="QJ5" s="711"/>
      <c r="QK5" s="711"/>
      <c r="QL5" s="711"/>
      <c r="QM5" s="711"/>
      <c r="QN5" s="711"/>
      <c r="QO5" s="711"/>
      <c r="QP5" s="711"/>
      <c r="QQ5" s="711"/>
      <c r="QR5" s="711"/>
      <c r="QS5" s="711"/>
      <c r="QT5" s="711"/>
      <c r="QU5" s="711"/>
      <c r="QV5" s="711"/>
      <c r="QW5" s="711"/>
      <c r="QX5" s="711"/>
      <c r="QY5" s="711"/>
      <c r="QZ5" s="711"/>
      <c r="RA5" s="711"/>
      <c r="RB5" s="711"/>
      <c r="RC5" s="711"/>
      <c r="RD5" s="711"/>
      <c r="RE5" s="711"/>
      <c r="RF5" s="711"/>
      <c r="RG5" s="711"/>
      <c r="RH5" s="711"/>
      <c r="RI5" s="711"/>
      <c r="RJ5" s="711"/>
      <c r="RK5" s="711"/>
      <c r="RL5" s="711"/>
      <c r="RM5" s="711"/>
      <c r="RN5" s="711"/>
      <c r="RO5" s="711"/>
      <c r="RP5" s="711"/>
      <c r="RQ5" s="711"/>
      <c r="RR5" s="711"/>
      <c r="RS5" s="711"/>
      <c r="RT5" s="711"/>
      <c r="RU5" s="711"/>
      <c r="RV5" s="711"/>
      <c r="RW5" s="711"/>
      <c r="RX5" s="711"/>
      <c r="RY5" s="711"/>
      <c r="RZ5" s="711"/>
      <c r="SA5" s="711"/>
      <c r="SB5" s="711"/>
      <c r="SC5" s="711"/>
      <c r="SD5" s="711"/>
      <c r="SE5" s="711"/>
      <c r="SF5" s="711"/>
      <c r="SG5" s="711"/>
      <c r="SH5" s="711"/>
      <c r="SI5" s="711"/>
      <c r="SJ5" s="711"/>
      <c r="SK5" s="711"/>
      <c r="SL5" s="711"/>
      <c r="SM5" s="711"/>
      <c r="SN5" s="711"/>
      <c r="SO5" s="711"/>
      <c r="SP5" s="711"/>
      <c r="SQ5" s="711"/>
      <c r="SR5" s="711"/>
      <c r="SS5" s="711"/>
      <c r="ST5" s="711"/>
      <c r="SU5" s="711"/>
      <c r="SV5" s="711"/>
      <c r="SW5" s="711"/>
      <c r="SX5" s="711"/>
      <c r="SY5" s="711"/>
      <c r="SZ5" s="711"/>
      <c r="TA5" s="711"/>
      <c r="TB5" s="711"/>
      <c r="TC5" s="711"/>
      <c r="TD5" s="711"/>
      <c r="TE5" s="711"/>
      <c r="TF5" s="711"/>
      <c r="TG5" s="711"/>
      <c r="TH5" s="711"/>
      <c r="TI5" s="711"/>
      <c r="TJ5" s="711"/>
      <c r="TK5" s="711"/>
      <c r="TL5" s="711"/>
      <c r="TM5" s="711"/>
      <c r="TN5" s="711"/>
      <c r="TO5" s="711"/>
      <c r="TP5" s="711"/>
      <c r="TQ5" s="711"/>
      <c r="TR5" s="711"/>
      <c r="TS5" s="711"/>
      <c r="TT5" s="711"/>
      <c r="TU5" s="711"/>
      <c r="TV5" s="711"/>
      <c r="TW5" s="711"/>
      <c r="TX5" s="711"/>
      <c r="TY5" s="711"/>
      <c r="TZ5" s="711"/>
      <c r="UA5" s="711"/>
      <c r="UB5" s="711"/>
      <c r="UC5" s="711"/>
      <c r="UD5" s="711"/>
      <c r="UE5" s="711"/>
      <c r="UF5" s="711"/>
      <c r="UG5" s="711"/>
      <c r="UH5" s="711"/>
      <c r="UI5" s="711"/>
      <c r="UJ5" s="711"/>
      <c r="UK5" s="711"/>
      <c r="UL5" s="711"/>
      <c r="UM5" s="711"/>
      <c r="UN5" s="711"/>
      <c r="UO5" s="711"/>
      <c r="UP5" s="711"/>
      <c r="UQ5" s="711"/>
      <c r="UR5" s="711"/>
      <c r="US5" s="711"/>
      <c r="UT5" s="711"/>
      <c r="UU5" s="711"/>
      <c r="UV5" s="711"/>
      <c r="UW5" s="711"/>
      <c r="UX5" s="711"/>
      <c r="UY5" s="711"/>
      <c r="UZ5" s="711"/>
      <c r="VA5" s="711"/>
      <c r="VB5" s="711"/>
      <c r="VC5" s="711"/>
      <c r="VD5" s="711"/>
      <c r="VE5" s="711"/>
      <c r="VF5" s="711"/>
      <c r="VG5" s="711"/>
      <c r="VH5" s="711"/>
      <c r="VI5" s="711"/>
      <c r="VJ5" s="711"/>
      <c r="VK5" s="711"/>
      <c r="VL5" s="711"/>
      <c r="VM5" s="711"/>
      <c r="VN5" s="711"/>
      <c r="VO5" s="711"/>
      <c r="VP5" s="711"/>
      <c r="VQ5" s="711"/>
      <c r="VR5" s="711"/>
      <c r="VS5" s="711"/>
      <c r="VT5" s="711"/>
      <c r="VU5" s="711"/>
      <c r="VV5" s="711"/>
      <c r="VW5" s="711"/>
      <c r="VX5" s="711"/>
      <c r="VY5" s="711"/>
      <c r="VZ5" s="711"/>
      <c r="WA5" s="711"/>
      <c r="WB5" s="711"/>
      <c r="WC5" s="711"/>
      <c r="WD5" s="711"/>
      <c r="WE5" s="711"/>
      <c r="WF5" s="711"/>
      <c r="WG5" s="711"/>
      <c r="WH5" s="711"/>
      <c r="WI5" s="711"/>
      <c r="WJ5" s="711"/>
      <c r="WK5" s="711"/>
      <c r="WL5" s="711"/>
      <c r="WM5" s="711"/>
      <c r="WN5" s="711"/>
      <c r="WO5" s="711"/>
      <c r="WP5" s="711"/>
      <c r="WQ5" s="711"/>
      <c r="WR5" s="711"/>
      <c r="WS5" s="711"/>
      <c r="WT5" s="711"/>
      <c r="WU5" s="711"/>
      <c r="WV5" s="711"/>
      <c r="WW5" s="711"/>
      <c r="WX5" s="711"/>
      <c r="WY5" s="711"/>
      <c r="WZ5" s="711"/>
      <c r="XA5" s="711"/>
      <c r="XB5" s="711"/>
      <c r="XC5" s="711"/>
      <c r="XD5" s="711"/>
      <c r="XE5" s="711"/>
      <c r="XF5" s="711"/>
      <c r="XG5" s="711"/>
      <c r="XH5" s="711"/>
      <c r="XI5" s="711"/>
      <c r="XJ5" s="711"/>
      <c r="XK5" s="711"/>
      <c r="XL5" s="711"/>
      <c r="XM5" s="711"/>
      <c r="XN5" s="711"/>
      <c r="XO5" s="711"/>
      <c r="XP5" s="711"/>
      <c r="XQ5" s="711"/>
      <c r="XR5" s="711"/>
      <c r="XS5" s="711"/>
      <c r="XT5" s="711"/>
      <c r="XU5" s="711"/>
      <c r="XV5" s="711"/>
      <c r="XW5" s="711"/>
      <c r="XX5" s="711"/>
      <c r="XY5" s="711"/>
      <c r="XZ5" s="711"/>
      <c r="YA5" s="711"/>
      <c r="YB5" s="711"/>
      <c r="YC5" s="711"/>
      <c r="YD5" s="711"/>
      <c r="YE5" s="711"/>
      <c r="YF5" s="711"/>
      <c r="YG5" s="711"/>
      <c r="YH5" s="711"/>
      <c r="YI5" s="711"/>
      <c r="YJ5" s="711"/>
      <c r="YK5" s="711"/>
      <c r="YL5" s="711"/>
      <c r="YM5" s="711"/>
      <c r="YN5" s="711"/>
      <c r="YO5" s="711"/>
      <c r="YP5" s="711"/>
      <c r="YQ5" s="711"/>
      <c r="YR5" s="711"/>
      <c r="YS5" s="711"/>
      <c r="YT5" s="711"/>
      <c r="YU5" s="711"/>
      <c r="YV5" s="711"/>
      <c r="YW5" s="711"/>
      <c r="YX5" s="711"/>
      <c r="YY5" s="711"/>
      <c r="YZ5" s="711"/>
      <c r="ZA5" s="711"/>
      <c r="ZB5" s="711"/>
      <c r="ZC5" s="711"/>
      <c r="ZD5" s="711"/>
      <c r="ZE5" s="711"/>
      <c r="ZF5" s="711"/>
      <c r="ZG5" s="711"/>
      <c r="ZH5" s="711"/>
      <c r="ZI5" s="711"/>
      <c r="ZJ5" s="711"/>
      <c r="ZK5" s="711"/>
      <c r="ZL5" s="711"/>
      <c r="ZM5" s="711"/>
      <c r="ZN5" s="711"/>
      <c r="ZO5" s="711"/>
      <c r="ZP5" s="711"/>
      <c r="ZQ5" s="711"/>
      <c r="ZR5" s="711"/>
      <c r="ZS5" s="711"/>
      <c r="ZT5" s="711"/>
      <c r="ZU5" s="711"/>
      <c r="ZV5" s="711"/>
      <c r="ZW5" s="711"/>
      <c r="ZX5" s="711"/>
      <c r="ZY5" s="711"/>
      <c r="ZZ5" s="711"/>
      <c r="AAA5" s="711"/>
      <c r="AAB5" s="711"/>
      <c r="AAC5" s="711"/>
      <c r="AAD5" s="711"/>
      <c r="AAE5" s="711"/>
      <c r="AAF5" s="711"/>
      <c r="AAG5" s="711"/>
      <c r="AAH5" s="711"/>
      <c r="AAI5" s="711"/>
      <c r="AAJ5" s="711"/>
      <c r="AAK5" s="711"/>
      <c r="AAL5" s="711"/>
      <c r="AAM5" s="711"/>
      <c r="AAN5" s="711"/>
      <c r="AAO5" s="711"/>
      <c r="AAP5" s="711"/>
      <c r="AAQ5" s="711"/>
      <c r="AAR5" s="711"/>
      <c r="AAS5" s="711"/>
      <c r="AAT5" s="711"/>
      <c r="AAU5" s="711"/>
      <c r="AAV5" s="711"/>
      <c r="AAW5" s="711"/>
      <c r="AAX5" s="711"/>
      <c r="AAY5" s="711"/>
      <c r="AAZ5" s="711"/>
      <c r="ABA5" s="711"/>
      <c r="ABB5" s="711"/>
      <c r="ABC5" s="711"/>
      <c r="ABD5" s="711"/>
      <c r="ABE5" s="711"/>
      <c r="ABF5" s="711"/>
      <c r="ABG5" s="711"/>
      <c r="ABH5" s="711"/>
      <c r="ABI5" s="711"/>
      <c r="ABJ5" s="711"/>
      <c r="ABK5" s="711"/>
      <c r="ABL5" s="711"/>
      <c r="ABM5" s="711"/>
      <c r="ABN5" s="711"/>
      <c r="ABO5" s="711"/>
      <c r="ABP5" s="711"/>
      <c r="ABQ5" s="711"/>
      <c r="ABR5" s="711"/>
      <c r="ABS5" s="711"/>
      <c r="ABT5" s="711"/>
      <c r="ABU5" s="711"/>
      <c r="ABV5" s="711"/>
      <c r="ABW5" s="711"/>
      <c r="ABX5" s="711"/>
      <c r="ABY5" s="711"/>
      <c r="ABZ5" s="711"/>
      <c r="ACA5" s="711"/>
      <c r="ACB5" s="711"/>
      <c r="ACC5" s="711"/>
      <c r="ACD5" s="711"/>
      <c r="ACE5" s="711"/>
      <c r="ACF5" s="711"/>
      <c r="ACG5" s="711"/>
      <c r="ACH5" s="711"/>
      <c r="ACI5" s="711"/>
      <c r="ACJ5" s="711"/>
      <c r="ACK5" s="711"/>
      <c r="ACL5" s="711"/>
      <c r="ACM5" s="711"/>
      <c r="ACN5" s="711"/>
      <c r="ACO5" s="711"/>
      <c r="ACP5" s="711"/>
      <c r="ACQ5" s="711"/>
      <c r="ACR5" s="711"/>
      <c r="ACS5" s="711"/>
      <c r="ACT5" s="711"/>
      <c r="ACU5" s="711"/>
      <c r="ACV5" s="711"/>
      <c r="ACW5" s="711"/>
      <c r="ACX5" s="711"/>
      <c r="ACY5" s="711"/>
      <c r="ACZ5" s="711"/>
      <c r="ADA5" s="711"/>
      <c r="ADB5" s="711"/>
      <c r="ADC5" s="711"/>
      <c r="ADD5" s="711"/>
      <c r="ADE5" s="711"/>
      <c r="ADF5" s="711"/>
      <c r="ADG5" s="711"/>
      <c r="ADH5" s="711"/>
      <c r="ADI5" s="711"/>
      <c r="ADJ5" s="711"/>
      <c r="ADK5" s="711"/>
      <c r="ADL5" s="711"/>
      <c r="ADM5" s="711"/>
      <c r="ADN5" s="711"/>
      <c r="ADO5" s="711"/>
      <c r="ADP5" s="711"/>
      <c r="ADQ5" s="711"/>
      <c r="ADR5" s="711"/>
      <c r="ADS5" s="711"/>
      <c r="ADT5" s="711"/>
      <c r="ADU5" s="711"/>
      <c r="ADV5" s="711"/>
      <c r="ADW5" s="711"/>
      <c r="ADX5" s="711"/>
      <c r="ADY5" s="711"/>
      <c r="ADZ5" s="711"/>
      <c r="AEA5" s="711"/>
      <c r="AEB5" s="711"/>
      <c r="AEC5" s="711"/>
      <c r="AED5" s="711"/>
      <c r="AEE5" s="711"/>
      <c r="AEF5" s="711"/>
      <c r="AEG5" s="711"/>
      <c r="AEH5" s="711"/>
      <c r="AEI5" s="711"/>
      <c r="AEJ5" s="711"/>
      <c r="AEK5" s="711"/>
      <c r="AEL5" s="711"/>
      <c r="AEM5" s="711"/>
      <c r="AEN5" s="711"/>
      <c r="AEO5" s="711"/>
      <c r="AEP5" s="711"/>
      <c r="AEQ5" s="711"/>
      <c r="AER5" s="711"/>
      <c r="AES5" s="711"/>
      <c r="AET5" s="711"/>
      <c r="AEU5" s="711"/>
      <c r="AEV5" s="711"/>
      <c r="AEW5" s="711"/>
      <c r="AEX5" s="711"/>
      <c r="AEY5" s="711"/>
      <c r="AEZ5" s="711"/>
      <c r="AFA5" s="711"/>
      <c r="AFB5" s="711"/>
      <c r="AFC5" s="711"/>
      <c r="AFD5" s="711"/>
      <c r="AFE5" s="711"/>
      <c r="AFF5" s="711"/>
      <c r="AFG5" s="711"/>
      <c r="AFH5" s="711"/>
      <c r="AFI5" s="711"/>
      <c r="AFJ5" s="711"/>
      <c r="AFK5" s="711"/>
      <c r="AFL5" s="711"/>
      <c r="AFM5" s="711"/>
      <c r="AFN5" s="711"/>
      <c r="AFO5" s="711"/>
      <c r="AFP5" s="711"/>
      <c r="AFQ5" s="711"/>
      <c r="AFR5" s="711"/>
      <c r="AFS5" s="711"/>
      <c r="AFT5" s="711"/>
      <c r="AFU5" s="711"/>
      <c r="AFV5" s="711"/>
      <c r="AFW5" s="711"/>
      <c r="AFX5" s="711"/>
      <c r="AFY5" s="711"/>
      <c r="AFZ5" s="711"/>
      <c r="AGA5" s="711"/>
      <c r="AGB5" s="711"/>
      <c r="AGC5" s="711"/>
      <c r="AGD5" s="711"/>
      <c r="AGE5" s="711"/>
      <c r="AGF5" s="711"/>
      <c r="AGG5" s="711"/>
      <c r="AGH5" s="711"/>
      <c r="AGI5" s="711"/>
      <c r="AGJ5" s="711"/>
    </row>
    <row r="6" spans="1:882" s="704" customFormat="1">
      <c r="A6" s="337" t="s">
        <v>81</v>
      </c>
      <c r="B6" s="357">
        <v>137</v>
      </c>
      <c r="C6" s="357">
        <v>137</v>
      </c>
      <c r="D6" s="357">
        <v>137</v>
      </c>
      <c r="E6" s="357">
        <v>136</v>
      </c>
      <c r="F6" s="357">
        <v>134</v>
      </c>
      <c r="G6" s="357">
        <v>134</v>
      </c>
      <c r="H6" s="699">
        <v>134</v>
      </c>
      <c r="I6" s="699">
        <v>134</v>
      </c>
      <c r="J6" s="357">
        <v>134</v>
      </c>
      <c r="K6" s="699" t="s">
        <v>85</v>
      </c>
      <c r="L6" s="359">
        <f t="shared" ref="L6:O10" si="0">(B6/BJ6)*100</f>
        <v>41.141141141141141</v>
      </c>
      <c r="M6" s="359">
        <f t="shared" si="0"/>
        <v>40.294117647058826</v>
      </c>
      <c r="N6" s="359">
        <f t="shared" si="0"/>
        <v>40.412979351032448</v>
      </c>
      <c r="O6" s="359">
        <f t="shared" si="0"/>
        <v>40.476190476190474</v>
      </c>
      <c r="P6" s="359">
        <v>40.24024024024024</v>
      </c>
      <c r="Q6" s="359">
        <f>G6/BO6*100</f>
        <v>40.24024024024024</v>
      </c>
      <c r="R6" s="685">
        <f>H6/BP6*100</f>
        <v>40.24024024024024</v>
      </c>
      <c r="S6" s="685">
        <v>41.1</v>
      </c>
      <c r="T6" s="359">
        <v>40.200000000000003</v>
      </c>
      <c r="U6" s="685" t="s">
        <v>85</v>
      </c>
      <c r="V6" s="357">
        <v>19</v>
      </c>
      <c r="W6" s="357">
        <v>21</v>
      </c>
      <c r="X6" s="357">
        <v>22</v>
      </c>
      <c r="Y6" s="357">
        <v>22</v>
      </c>
      <c r="Z6" s="357">
        <v>22</v>
      </c>
      <c r="AA6" s="357">
        <v>22</v>
      </c>
      <c r="AB6" s="700">
        <v>22</v>
      </c>
      <c r="AC6" s="700">
        <v>22</v>
      </c>
      <c r="AD6" s="700">
        <v>22</v>
      </c>
      <c r="AE6" s="700" t="s">
        <v>85</v>
      </c>
      <c r="AF6" s="359">
        <f t="shared" ref="AF6:AI18" si="1">(V6/BJ6)*100</f>
        <v>5.7057057057057055</v>
      </c>
      <c r="AG6" s="359">
        <f t="shared" si="1"/>
        <v>6.1764705882352944</v>
      </c>
      <c r="AH6" s="359">
        <f t="shared" si="1"/>
        <v>6.4896755162241888</v>
      </c>
      <c r="AI6" s="359">
        <f t="shared" si="1"/>
        <v>6.5476190476190483</v>
      </c>
      <c r="AJ6" s="359">
        <v>6.606606606606606</v>
      </c>
      <c r="AK6" s="359">
        <f>AA6/BO6*100</f>
        <v>6.606606606606606</v>
      </c>
      <c r="AL6" s="359">
        <f>AB6/BP6*100</f>
        <v>6.606606606606606</v>
      </c>
      <c r="AM6" s="359">
        <v>6.7</v>
      </c>
      <c r="AN6" s="359">
        <v>6.6</v>
      </c>
      <c r="AO6" s="359" t="s">
        <v>85</v>
      </c>
      <c r="AP6" s="357">
        <v>177</v>
      </c>
      <c r="AQ6" s="357">
        <v>182</v>
      </c>
      <c r="AR6" s="357">
        <v>180</v>
      </c>
      <c r="AS6" s="357">
        <v>178</v>
      </c>
      <c r="AT6" s="357">
        <v>176</v>
      </c>
      <c r="AU6" s="357">
        <v>176</v>
      </c>
      <c r="AV6" s="700">
        <v>177</v>
      </c>
      <c r="AW6" s="700">
        <v>170</v>
      </c>
      <c r="AX6" s="357">
        <v>177</v>
      </c>
      <c r="AY6" s="700" t="s">
        <v>85</v>
      </c>
      <c r="AZ6" s="359">
        <f t="shared" ref="AZ6:BC18" si="2">(AP6/BJ6)*100</f>
        <v>53.153153153153156</v>
      </c>
      <c r="BA6" s="359">
        <f t="shared" si="2"/>
        <v>53.529411764705884</v>
      </c>
      <c r="BB6" s="359">
        <f t="shared" si="2"/>
        <v>53.097345132743371</v>
      </c>
      <c r="BC6" s="359">
        <f t="shared" si="2"/>
        <v>52.976190476190474</v>
      </c>
      <c r="BD6" s="359">
        <v>52.852852852852848</v>
      </c>
      <c r="BE6" s="359">
        <f>AU6/BO6*100</f>
        <v>52.852852852852848</v>
      </c>
      <c r="BF6" s="701">
        <v>53.153153153153156</v>
      </c>
      <c r="BG6" s="701">
        <v>52.1</v>
      </c>
      <c r="BH6" s="359">
        <v>53.153153153153156</v>
      </c>
      <c r="BI6" s="359" t="s">
        <v>85</v>
      </c>
      <c r="BJ6" s="357">
        <v>333</v>
      </c>
      <c r="BK6" s="357">
        <v>340</v>
      </c>
      <c r="BL6" s="315">
        <v>339</v>
      </c>
      <c r="BM6" s="315">
        <v>336</v>
      </c>
      <c r="BN6" s="315">
        <v>333</v>
      </c>
      <c r="BO6" s="315">
        <v>333</v>
      </c>
      <c r="BP6" s="702">
        <v>333</v>
      </c>
      <c r="BQ6" s="702">
        <v>326</v>
      </c>
      <c r="BR6" s="357">
        <v>333</v>
      </c>
      <c r="BS6" s="357" t="s">
        <v>85</v>
      </c>
      <c r="BT6" s="703"/>
      <c r="BU6" s="703"/>
      <c r="BV6" s="703"/>
      <c r="BW6" s="703"/>
      <c r="BX6" s="703"/>
      <c r="BY6" s="703"/>
      <c r="BZ6" s="703"/>
      <c r="CA6" s="703"/>
      <c r="CB6" s="703"/>
      <c r="CC6" s="703"/>
      <c r="CD6" s="703"/>
      <c r="CE6" s="703"/>
      <c r="CF6" s="703"/>
      <c r="CG6" s="703"/>
      <c r="CH6" s="703"/>
      <c r="CI6" s="703"/>
      <c r="CJ6" s="703"/>
      <c r="CK6" s="703"/>
      <c r="CL6" s="703"/>
      <c r="CM6" s="703"/>
      <c r="CN6" s="703"/>
      <c r="CO6" s="703"/>
      <c r="CP6" s="703"/>
      <c r="CQ6" s="703"/>
      <c r="CR6" s="703"/>
      <c r="CS6" s="703"/>
      <c r="CT6" s="703"/>
      <c r="CU6" s="703"/>
      <c r="CV6" s="703"/>
      <c r="CW6" s="703"/>
      <c r="CX6" s="703"/>
      <c r="CY6" s="703"/>
      <c r="CZ6" s="703"/>
      <c r="DA6" s="703"/>
      <c r="DB6" s="703"/>
      <c r="DC6" s="703"/>
      <c r="DD6" s="703"/>
      <c r="DE6" s="703"/>
      <c r="DF6" s="703"/>
      <c r="DG6" s="703"/>
      <c r="DH6" s="703"/>
      <c r="DI6" s="703"/>
      <c r="DJ6" s="703"/>
      <c r="DK6" s="703"/>
      <c r="DL6" s="703"/>
      <c r="DM6" s="703"/>
      <c r="DN6" s="703"/>
      <c r="DO6" s="703"/>
      <c r="DP6" s="703"/>
      <c r="DQ6" s="703"/>
      <c r="DR6" s="703"/>
      <c r="DS6" s="703"/>
      <c r="DT6" s="703"/>
      <c r="DU6" s="703"/>
      <c r="DV6" s="703"/>
      <c r="DW6" s="703"/>
      <c r="DX6" s="703"/>
      <c r="DY6" s="703"/>
      <c r="DZ6" s="703"/>
      <c r="EA6" s="703"/>
      <c r="EB6" s="703"/>
      <c r="EC6" s="703"/>
      <c r="ED6" s="703"/>
      <c r="EE6" s="703"/>
      <c r="EF6" s="703"/>
      <c r="EG6" s="703"/>
      <c r="EH6" s="703"/>
      <c r="EI6" s="703"/>
      <c r="EJ6" s="703"/>
      <c r="EK6" s="703"/>
      <c r="EL6" s="703"/>
      <c r="EM6" s="703"/>
      <c r="EN6" s="703"/>
      <c r="EO6" s="703"/>
      <c r="EP6" s="703"/>
      <c r="EQ6" s="703"/>
      <c r="ER6" s="703"/>
      <c r="ES6" s="703"/>
      <c r="ET6" s="703"/>
      <c r="EU6" s="703"/>
      <c r="EV6" s="703"/>
      <c r="EW6" s="703"/>
      <c r="EX6" s="703"/>
      <c r="EY6" s="703"/>
      <c r="EZ6" s="703"/>
      <c r="FA6" s="703"/>
      <c r="FB6" s="703"/>
      <c r="FC6" s="703"/>
      <c r="FD6" s="703"/>
      <c r="FE6" s="703"/>
      <c r="FF6" s="703"/>
      <c r="FG6" s="703"/>
      <c r="FH6" s="703"/>
      <c r="FI6" s="703"/>
      <c r="FJ6" s="703"/>
      <c r="FK6" s="703"/>
      <c r="FL6" s="703"/>
      <c r="FM6" s="703"/>
      <c r="FN6" s="703"/>
      <c r="FO6" s="703"/>
      <c r="FP6" s="703"/>
      <c r="FQ6" s="703"/>
      <c r="FR6" s="703"/>
      <c r="FS6" s="703"/>
      <c r="FT6" s="703"/>
      <c r="FU6" s="703"/>
      <c r="FV6" s="703"/>
      <c r="FW6" s="703"/>
      <c r="FX6" s="703"/>
      <c r="FY6" s="703"/>
      <c r="FZ6" s="703"/>
      <c r="GA6" s="703"/>
      <c r="GB6" s="703"/>
      <c r="GC6" s="703"/>
      <c r="GD6" s="703"/>
      <c r="GE6" s="703"/>
      <c r="GF6" s="703"/>
      <c r="GG6" s="703"/>
      <c r="GH6" s="703"/>
      <c r="GI6" s="703"/>
      <c r="GJ6" s="703"/>
      <c r="GK6" s="703"/>
      <c r="GL6" s="703"/>
      <c r="GM6" s="703"/>
      <c r="GN6" s="703"/>
      <c r="GO6" s="703"/>
      <c r="GP6" s="703"/>
      <c r="GQ6" s="703"/>
      <c r="GR6" s="703"/>
      <c r="GS6" s="703"/>
      <c r="GT6" s="703"/>
      <c r="GU6" s="703"/>
      <c r="GV6" s="703"/>
      <c r="GW6" s="703"/>
      <c r="GX6" s="703"/>
      <c r="GY6" s="703"/>
      <c r="GZ6" s="703"/>
      <c r="HA6" s="703"/>
      <c r="HB6" s="703"/>
      <c r="HC6" s="703"/>
      <c r="HD6" s="703"/>
      <c r="HE6" s="703"/>
      <c r="HF6" s="703"/>
      <c r="HG6" s="703"/>
      <c r="HH6" s="703"/>
      <c r="HI6" s="703"/>
      <c r="HJ6" s="703"/>
      <c r="HK6" s="703"/>
      <c r="HL6" s="703"/>
      <c r="HM6" s="703"/>
      <c r="HN6" s="703"/>
      <c r="HO6" s="703"/>
      <c r="HP6" s="703"/>
      <c r="HQ6" s="703"/>
      <c r="HR6" s="703"/>
      <c r="HS6" s="703"/>
      <c r="HT6" s="703"/>
      <c r="HU6" s="703"/>
      <c r="HV6" s="703"/>
      <c r="HW6" s="703"/>
      <c r="HX6" s="703"/>
      <c r="HY6" s="703"/>
      <c r="HZ6" s="703"/>
      <c r="IA6" s="703"/>
      <c r="IB6" s="703"/>
      <c r="IC6" s="703"/>
      <c r="ID6" s="703"/>
      <c r="IE6" s="703"/>
      <c r="IF6" s="703"/>
      <c r="IG6" s="703"/>
      <c r="IH6" s="703"/>
      <c r="II6" s="703"/>
      <c r="IJ6" s="703"/>
      <c r="IK6" s="703"/>
      <c r="IL6" s="703"/>
      <c r="IM6" s="703"/>
      <c r="IN6" s="703"/>
      <c r="IO6" s="703"/>
      <c r="IP6" s="703"/>
      <c r="IQ6" s="703"/>
      <c r="IR6" s="703"/>
      <c r="IS6" s="703"/>
      <c r="IT6" s="703"/>
      <c r="IU6" s="703"/>
      <c r="IV6" s="703"/>
      <c r="IW6" s="703"/>
      <c r="IX6" s="703"/>
      <c r="IY6" s="703"/>
      <c r="IZ6" s="703"/>
      <c r="JA6" s="703"/>
      <c r="JB6" s="703"/>
      <c r="JC6" s="703"/>
      <c r="JD6" s="703"/>
      <c r="JE6" s="703"/>
      <c r="JF6" s="703"/>
      <c r="JG6" s="703"/>
      <c r="JH6" s="703"/>
      <c r="JI6" s="703"/>
      <c r="JJ6" s="703"/>
      <c r="JK6" s="703"/>
      <c r="JL6" s="703"/>
      <c r="JM6" s="703"/>
      <c r="JN6" s="703"/>
      <c r="JO6" s="703"/>
      <c r="JP6" s="703"/>
      <c r="JQ6" s="703"/>
      <c r="JR6" s="703"/>
      <c r="JS6" s="703"/>
      <c r="JT6" s="703"/>
      <c r="JU6" s="703"/>
      <c r="JV6" s="703"/>
      <c r="JW6" s="703"/>
      <c r="JX6" s="703"/>
      <c r="JY6" s="703"/>
      <c r="JZ6" s="703"/>
      <c r="KA6" s="703"/>
      <c r="KB6" s="703"/>
      <c r="KC6" s="703"/>
      <c r="KD6" s="703"/>
      <c r="KE6" s="703"/>
      <c r="KF6" s="703"/>
      <c r="KG6" s="703"/>
      <c r="KH6" s="703"/>
      <c r="KI6" s="703"/>
      <c r="KJ6" s="703"/>
      <c r="KK6" s="703"/>
      <c r="KL6" s="703"/>
      <c r="KM6" s="703"/>
      <c r="KN6" s="703"/>
      <c r="KO6" s="703"/>
      <c r="KP6" s="703"/>
      <c r="KQ6" s="703"/>
      <c r="KR6" s="703"/>
      <c r="KS6" s="703"/>
      <c r="KT6" s="703"/>
      <c r="KU6" s="703"/>
      <c r="KV6" s="703"/>
      <c r="KW6" s="703"/>
      <c r="KX6" s="703"/>
      <c r="KY6" s="703"/>
      <c r="KZ6" s="703"/>
      <c r="LA6" s="703"/>
      <c r="LB6" s="703"/>
      <c r="LC6" s="703"/>
      <c r="LD6" s="703"/>
      <c r="LE6" s="703"/>
      <c r="LF6" s="703"/>
      <c r="LG6" s="703"/>
      <c r="LH6" s="703"/>
      <c r="LI6" s="703"/>
      <c r="LJ6" s="703"/>
      <c r="LK6" s="703"/>
      <c r="LL6" s="703"/>
      <c r="LM6" s="703"/>
      <c r="LN6" s="703"/>
      <c r="LO6" s="703"/>
      <c r="LP6" s="703"/>
      <c r="LQ6" s="703"/>
      <c r="LR6" s="703"/>
      <c r="LS6" s="703"/>
      <c r="LT6" s="703"/>
      <c r="LU6" s="703"/>
      <c r="LV6" s="703"/>
      <c r="LW6" s="703"/>
      <c r="LX6" s="703"/>
      <c r="LY6" s="703"/>
      <c r="LZ6" s="703"/>
      <c r="MA6" s="703"/>
      <c r="MB6" s="703"/>
      <c r="MC6" s="703"/>
      <c r="MD6" s="703"/>
      <c r="ME6" s="703"/>
      <c r="MF6" s="703"/>
      <c r="MG6" s="703"/>
      <c r="MH6" s="703"/>
      <c r="MI6" s="703"/>
      <c r="MJ6" s="703"/>
      <c r="MK6" s="703"/>
      <c r="ML6" s="703"/>
      <c r="MM6" s="703"/>
      <c r="MN6" s="703"/>
      <c r="MO6" s="703"/>
      <c r="MP6" s="703"/>
      <c r="MQ6" s="703"/>
      <c r="MR6" s="703"/>
      <c r="MS6" s="703"/>
      <c r="MT6" s="703"/>
      <c r="MU6" s="703"/>
      <c r="MV6" s="703"/>
      <c r="MW6" s="703"/>
      <c r="MX6" s="703"/>
      <c r="MY6" s="703"/>
      <c r="MZ6" s="703"/>
      <c r="NA6" s="703"/>
      <c r="NB6" s="703"/>
      <c r="NC6" s="703"/>
      <c r="ND6" s="703"/>
      <c r="NE6" s="703"/>
      <c r="NF6" s="703"/>
      <c r="NG6" s="703"/>
      <c r="NH6" s="703"/>
      <c r="NI6" s="703"/>
      <c r="NJ6" s="703"/>
      <c r="NK6" s="703"/>
      <c r="NL6" s="703"/>
      <c r="NM6" s="703"/>
      <c r="NN6" s="703"/>
      <c r="NO6" s="703"/>
      <c r="NP6" s="703"/>
      <c r="NQ6" s="703"/>
      <c r="NR6" s="703"/>
      <c r="NS6" s="703"/>
      <c r="NT6" s="703"/>
      <c r="NU6" s="703"/>
      <c r="NV6" s="703"/>
      <c r="NW6" s="703"/>
      <c r="NX6" s="703"/>
      <c r="NY6" s="703"/>
      <c r="NZ6" s="703"/>
      <c r="OA6" s="703"/>
      <c r="OB6" s="703"/>
      <c r="OC6" s="703"/>
      <c r="OD6" s="703"/>
      <c r="OE6" s="703"/>
      <c r="OF6" s="703"/>
      <c r="OG6" s="703"/>
      <c r="OH6" s="703"/>
      <c r="OI6" s="703"/>
      <c r="OJ6" s="703"/>
      <c r="OK6" s="703"/>
      <c r="OL6" s="703"/>
      <c r="OM6" s="703"/>
      <c r="ON6" s="703"/>
      <c r="OO6" s="703"/>
      <c r="OP6" s="703"/>
      <c r="OQ6" s="703"/>
      <c r="OR6" s="703"/>
      <c r="OS6" s="703"/>
      <c r="OT6" s="703"/>
      <c r="OU6" s="703"/>
      <c r="OV6" s="703"/>
      <c r="OW6" s="703"/>
      <c r="OX6" s="703"/>
      <c r="OY6" s="703"/>
      <c r="OZ6" s="703"/>
      <c r="PA6" s="703"/>
      <c r="PB6" s="703"/>
      <c r="PC6" s="703"/>
      <c r="PD6" s="703"/>
      <c r="PE6" s="703"/>
      <c r="PF6" s="703"/>
      <c r="PG6" s="703"/>
      <c r="PH6" s="703"/>
      <c r="PI6" s="703"/>
      <c r="PJ6" s="703"/>
      <c r="PK6" s="703"/>
      <c r="PL6" s="703"/>
      <c r="PM6" s="703"/>
      <c r="PN6" s="703"/>
      <c r="PO6" s="703"/>
      <c r="PP6" s="703"/>
      <c r="PQ6" s="703"/>
      <c r="PR6" s="703"/>
      <c r="PS6" s="703"/>
      <c r="PT6" s="703"/>
      <c r="PU6" s="703"/>
      <c r="PV6" s="703"/>
      <c r="PW6" s="703"/>
      <c r="PX6" s="703"/>
      <c r="PY6" s="703"/>
      <c r="PZ6" s="703"/>
      <c r="QA6" s="703"/>
      <c r="QB6" s="703"/>
      <c r="QC6" s="703"/>
      <c r="QD6" s="703"/>
      <c r="QE6" s="703"/>
      <c r="QF6" s="703"/>
      <c r="QG6" s="703"/>
      <c r="QH6" s="703"/>
      <c r="QI6" s="703"/>
      <c r="QJ6" s="703"/>
      <c r="QK6" s="703"/>
      <c r="QL6" s="703"/>
      <c r="QM6" s="703"/>
      <c r="QN6" s="703"/>
      <c r="QO6" s="703"/>
      <c r="QP6" s="703"/>
      <c r="QQ6" s="703"/>
      <c r="QR6" s="703"/>
      <c r="QS6" s="703"/>
      <c r="QT6" s="703"/>
      <c r="QU6" s="703"/>
      <c r="QV6" s="703"/>
      <c r="QW6" s="703"/>
      <c r="QX6" s="703"/>
      <c r="QY6" s="703"/>
      <c r="QZ6" s="703"/>
      <c r="RA6" s="703"/>
      <c r="RB6" s="703"/>
      <c r="RC6" s="703"/>
      <c r="RD6" s="703"/>
      <c r="RE6" s="703"/>
      <c r="RF6" s="703"/>
      <c r="RG6" s="703"/>
      <c r="RH6" s="703"/>
      <c r="RI6" s="703"/>
      <c r="RJ6" s="703"/>
      <c r="RK6" s="703"/>
      <c r="RL6" s="703"/>
      <c r="RM6" s="703"/>
      <c r="RN6" s="703"/>
      <c r="RO6" s="703"/>
      <c r="RP6" s="703"/>
      <c r="RQ6" s="703"/>
      <c r="RR6" s="703"/>
      <c r="RS6" s="703"/>
      <c r="RT6" s="703"/>
      <c r="RU6" s="703"/>
      <c r="RV6" s="703"/>
      <c r="RW6" s="703"/>
      <c r="RX6" s="703"/>
      <c r="RY6" s="703"/>
      <c r="RZ6" s="703"/>
      <c r="SA6" s="703"/>
      <c r="SB6" s="703"/>
      <c r="SC6" s="703"/>
      <c r="SD6" s="703"/>
      <c r="SE6" s="703"/>
      <c r="SF6" s="703"/>
      <c r="SG6" s="703"/>
      <c r="SH6" s="703"/>
      <c r="SI6" s="703"/>
      <c r="SJ6" s="703"/>
      <c r="SK6" s="703"/>
      <c r="SL6" s="703"/>
      <c r="SM6" s="703"/>
      <c r="SN6" s="703"/>
      <c r="SO6" s="703"/>
      <c r="SP6" s="703"/>
      <c r="SQ6" s="703"/>
      <c r="SR6" s="703"/>
      <c r="SS6" s="703"/>
      <c r="ST6" s="703"/>
      <c r="SU6" s="703"/>
      <c r="SV6" s="703"/>
      <c r="SW6" s="703"/>
      <c r="SX6" s="703"/>
      <c r="SY6" s="703"/>
      <c r="SZ6" s="703"/>
      <c r="TA6" s="703"/>
      <c r="TB6" s="703"/>
      <c r="TC6" s="703"/>
      <c r="TD6" s="703"/>
      <c r="TE6" s="703"/>
      <c r="TF6" s="703"/>
      <c r="TG6" s="703"/>
      <c r="TH6" s="703"/>
      <c r="TI6" s="703"/>
      <c r="TJ6" s="703"/>
      <c r="TK6" s="703"/>
      <c r="TL6" s="703"/>
      <c r="TM6" s="703"/>
      <c r="TN6" s="703"/>
      <c r="TO6" s="703"/>
      <c r="TP6" s="703"/>
      <c r="TQ6" s="703"/>
      <c r="TR6" s="703"/>
      <c r="TS6" s="703"/>
      <c r="TT6" s="703"/>
      <c r="TU6" s="703"/>
      <c r="TV6" s="703"/>
      <c r="TW6" s="703"/>
      <c r="TX6" s="703"/>
      <c r="TY6" s="703"/>
      <c r="TZ6" s="703"/>
      <c r="UA6" s="703"/>
      <c r="UB6" s="703"/>
      <c r="UC6" s="703"/>
      <c r="UD6" s="703"/>
      <c r="UE6" s="703"/>
      <c r="UF6" s="703"/>
      <c r="UG6" s="703"/>
      <c r="UH6" s="703"/>
      <c r="UI6" s="703"/>
      <c r="UJ6" s="703"/>
      <c r="UK6" s="703"/>
      <c r="UL6" s="703"/>
      <c r="UM6" s="703"/>
      <c r="UN6" s="703"/>
      <c r="UO6" s="703"/>
      <c r="UP6" s="703"/>
      <c r="UQ6" s="703"/>
      <c r="UR6" s="703"/>
      <c r="US6" s="703"/>
      <c r="UT6" s="703"/>
      <c r="UU6" s="703"/>
      <c r="UV6" s="703"/>
      <c r="UW6" s="703"/>
      <c r="UX6" s="703"/>
      <c r="UY6" s="703"/>
      <c r="UZ6" s="703"/>
      <c r="VA6" s="703"/>
      <c r="VB6" s="703"/>
      <c r="VC6" s="703"/>
      <c r="VD6" s="703"/>
      <c r="VE6" s="703"/>
      <c r="VF6" s="703"/>
      <c r="VG6" s="703"/>
      <c r="VH6" s="703"/>
      <c r="VI6" s="703"/>
      <c r="VJ6" s="703"/>
      <c r="VK6" s="703"/>
      <c r="VL6" s="703"/>
      <c r="VM6" s="703"/>
      <c r="VN6" s="703"/>
      <c r="VO6" s="703"/>
      <c r="VP6" s="703"/>
      <c r="VQ6" s="703"/>
      <c r="VR6" s="703"/>
      <c r="VS6" s="703"/>
      <c r="VT6" s="703"/>
      <c r="VU6" s="703"/>
      <c r="VV6" s="703"/>
      <c r="VW6" s="703"/>
      <c r="VX6" s="703"/>
      <c r="VY6" s="703"/>
      <c r="VZ6" s="703"/>
      <c r="WA6" s="703"/>
      <c r="WB6" s="703"/>
      <c r="WC6" s="703"/>
      <c r="WD6" s="703"/>
      <c r="WE6" s="703"/>
      <c r="WF6" s="703"/>
      <c r="WG6" s="703"/>
      <c r="WH6" s="703"/>
      <c r="WI6" s="703"/>
      <c r="WJ6" s="703"/>
      <c r="WK6" s="703"/>
      <c r="WL6" s="703"/>
      <c r="WM6" s="703"/>
      <c r="WN6" s="703"/>
      <c r="WO6" s="703"/>
      <c r="WP6" s="703"/>
      <c r="WQ6" s="703"/>
      <c r="WR6" s="703"/>
      <c r="WS6" s="703"/>
      <c r="WT6" s="703"/>
      <c r="WU6" s="703"/>
      <c r="WV6" s="703"/>
      <c r="WW6" s="703"/>
      <c r="WX6" s="703"/>
      <c r="WY6" s="703"/>
      <c r="WZ6" s="703"/>
      <c r="XA6" s="703"/>
      <c r="XB6" s="703"/>
      <c r="XC6" s="703"/>
      <c r="XD6" s="703"/>
      <c r="XE6" s="703"/>
      <c r="XF6" s="703"/>
      <c r="XG6" s="703"/>
      <c r="XH6" s="703"/>
      <c r="XI6" s="703"/>
      <c r="XJ6" s="703"/>
      <c r="XK6" s="703"/>
      <c r="XL6" s="703"/>
      <c r="XM6" s="703"/>
      <c r="XN6" s="703"/>
      <c r="XO6" s="703"/>
      <c r="XP6" s="703"/>
      <c r="XQ6" s="703"/>
      <c r="XR6" s="703"/>
      <c r="XS6" s="703"/>
      <c r="XT6" s="703"/>
      <c r="XU6" s="703"/>
      <c r="XV6" s="703"/>
      <c r="XW6" s="703"/>
      <c r="XX6" s="703"/>
      <c r="XY6" s="703"/>
      <c r="XZ6" s="703"/>
      <c r="YA6" s="703"/>
      <c r="YB6" s="703"/>
      <c r="YC6" s="703"/>
      <c r="YD6" s="703"/>
      <c r="YE6" s="703"/>
      <c r="YF6" s="703"/>
      <c r="YG6" s="703"/>
      <c r="YH6" s="703"/>
      <c r="YI6" s="703"/>
      <c r="YJ6" s="703"/>
      <c r="YK6" s="703"/>
      <c r="YL6" s="703"/>
      <c r="YM6" s="703"/>
      <c r="YN6" s="703"/>
      <c r="YO6" s="703"/>
      <c r="YP6" s="703"/>
      <c r="YQ6" s="703"/>
      <c r="YR6" s="703"/>
      <c r="YS6" s="703"/>
      <c r="YT6" s="703"/>
      <c r="YU6" s="703"/>
      <c r="YV6" s="703"/>
      <c r="YW6" s="703"/>
      <c r="YX6" s="703"/>
      <c r="YY6" s="703"/>
      <c r="YZ6" s="703"/>
      <c r="ZA6" s="703"/>
      <c r="ZB6" s="703"/>
      <c r="ZC6" s="703"/>
      <c r="ZD6" s="703"/>
      <c r="ZE6" s="703"/>
      <c r="ZF6" s="703"/>
      <c r="ZG6" s="703"/>
      <c r="ZH6" s="703"/>
      <c r="ZI6" s="703"/>
      <c r="ZJ6" s="703"/>
      <c r="ZK6" s="703"/>
      <c r="ZL6" s="703"/>
      <c r="ZM6" s="703"/>
      <c r="ZN6" s="703"/>
      <c r="ZO6" s="703"/>
      <c r="ZP6" s="703"/>
      <c r="ZQ6" s="703"/>
      <c r="ZR6" s="703"/>
      <c r="ZS6" s="703"/>
      <c r="ZT6" s="703"/>
      <c r="ZU6" s="703"/>
      <c r="ZV6" s="703"/>
      <c r="ZW6" s="703"/>
      <c r="ZX6" s="703"/>
      <c r="ZY6" s="703"/>
      <c r="ZZ6" s="703"/>
      <c r="AAA6" s="703"/>
      <c r="AAB6" s="703"/>
      <c r="AAC6" s="703"/>
      <c r="AAD6" s="703"/>
      <c r="AAE6" s="703"/>
      <c r="AAF6" s="703"/>
      <c r="AAG6" s="703"/>
      <c r="AAH6" s="703"/>
      <c r="AAI6" s="703"/>
      <c r="AAJ6" s="703"/>
      <c r="AAK6" s="703"/>
      <c r="AAL6" s="703"/>
      <c r="AAM6" s="703"/>
      <c r="AAN6" s="703"/>
      <c r="AAO6" s="703"/>
      <c r="AAP6" s="703"/>
      <c r="AAQ6" s="703"/>
      <c r="AAR6" s="703"/>
      <c r="AAS6" s="703"/>
      <c r="AAT6" s="703"/>
      <c r="AAU6" s="703"/>
      <c r="AAV6" s="703"/>
      <c r="AAW6" s="703"/>
      <c r="AAX6" s="703"/>
      <c r="AAY6" s="703"/>
      <c r="AAZ6" s="703"/>
      <c r="ABA6" s="703"/>
      <c r="ABB6" s="703"/>
      <c r="ABC6" s="703"/>
      <c r="ABD6" s="703"/>
      <c r="ABE6" s="703"/>
      <c r="ABF6" s="703"/>
      <c r="ABG6" s="703"/>
      <c r="ABH6" s="703"/>
      <c r="ABI6" s="703"/>
      <c r="ABJ6" s="703"/>
      <c r="ABK6" s="703"/>
      <c r="ABL6" s="703"/>
      <c r="ABM6" s="703"/>
      <c r="ABN6" s="703"/>
      <c r="ABO6" s="703"/>
      <c r="ABP6" s="703"/>
      <c r="ABQ6" s="703"/>
      <c r="ABR6" s="703"/>
      <c r="ABS6" s="703"/>
      <c r="ABT6" s="703"/>
      <c r="ABU6" s="703"/>
      <c r="ABV6" s="703"/>
      <c r="ABW6" s="703"/>
      <c r="ABX6" s="703"/>
      <c r="ABY6" s="703"/>
      <c r="ABZ6" s="703"/>
      <c r="ACA6" s="703"/>
      <c r="ACB6" s="703"/>
      <c r="ACC6" s="703"/>
      <c r="ACD6" s="703"/>
      <c r="ACE6" s="703"/>
      <c r="ACF6" s="703"/>
      <c r="ACG6" s="703"/>
      <c r="ACH6" s="703"/>
      <c r="ACI6" s="703"/>
      <c r="ACJ6" s="703"/>
      <c r="ACK6" s="703"/>
      <c r="ACL6" s="703"/>
      <c r="ACM6" s="703"/>
      <c r="ACN6" s="703"/>
      <c r="ACO6" s="703"/>
      <c r="ACP6" s="703"/>
      <c r="ACQ6" s="703"/>
      <c r="ACR6" s="703"/>
      <c r="ACS6" s="703"/>
      <c r="ACT6" s="703"/>
      <c r="ACU6" s="703"/>
      <c r="ACV6" s="703"/>
      <c r="ACW6" s="703"/>
      <c r="ACX6" s="703"/>
      <c r="ACY6" s="703"/>
      <c r="ACZ6" s="703"/>
      <c r="ADA6" s="703"/>
      <c r="ADB6" s="703"/>
      <c r="ADC6" s="703"/>
      <c r="ADD6" s="703"/>
      <c r="ADE6" s="703"/>
      <c r="ADF6" s="703"/>
      <c r="ADG6" s="703"/>
      <c r="ADH6" s="703"/>
      <c r="ADI6" s="703"/>
      <c r="ADJ6" s="703"/>
      <c r="ADK6" s="703"/>
      <c r="ADL6" s="703"/>
      <c r="ADM6" s="703"/>
      <c r="ADN6" s="703"/>
      <c r="ADO6" s="703"/>
      <c r="ADP6" s="703"/>
      <c r="ADQ6" s="703"/>
      <c r="ADR6" s="703"/>
      <c r="ADS6" s="703"/>
      <c r="ADT6" s="703"/>
      <c r="ADU6" s="703"/>
      <c r="ADV6" s="703"/>
      <c r="ADW6" s="703"/>
      <c r="ADX6" s="703"/>
      <c r="ADY6" s="703"/>
      <c r="ADZ6" s="703"/>
      <c r="AEA6" s="703"/>
      <c r="AEB6" s="703"/>
      <c r="AEC6" s="703"/>
      <c r="AED6" s="703"/>
      <c r="AEE6" s="703"/>
      <c r="AEF6" s="703"/>
      <c r="AEG6" s="703"/>
      <c r="AEH6" s="703"/>
      <c r="AEI6" s="703"/>
      <c r="AEJ6" s="703"/>
      <c r="AEK6" s="703"/>
      <c r="AEL6" s="703"/>
      <c r="AEM6" s="703"/>
      <c r="AEN6" s="703"/>
      <c r="AEO6" s="703"/>
      <c r="AEP6" s="703"/>
      <c r="AEQ6" s="703"/>
      <c r="AER6" s="703"/>
      <c r="AES6" s="703"/>
      <c r="AET6" s="703"/>
      <c r="AEU6" s="703"/>
      <c r="AEV6" s="703"/>
      <c r="AEW6" s="703"/>
      <c r="AEX6" s="703"/>
      <c r="AEY6" s="703"/>
      <c r="AEZ6" s="703"/>
      <c r="AFA6" s="703"/>
      <c r="AFB6" s="703"/>
      <c r="AFC6" s="703"/>
      <c r="AFD6" s="703"/>
      <c r="AFE6" s="703"/>
      <c r="AFF6" s="703"/>
      <c r="AFG6" s="703"/>
      <c r="AFH6" s="703"/>
      <c r="AFI6" s="703"/>
      <c r="AFJ6" s="703"/>
      <c r="AFK6" s="703"/>
      <c r="AFL6" s="703"/>
      <c r="AFM6" s="703"/>
      <c r="AFN6" s="703"/>
      <c r="AFO6" s="703"/>
      <c r="AFP6" s="703"/>
      <c r="AFQ6" s="703"/>
      <c r="AFR6" s="703"/>
      <c r="AFS6" s="703"/>
      <c r="AFT6" s="703"/>
      <c r="AFU6" s="703"/>
      <c r="AFV6" s="703"/>
      <c r="AFW6" s="703"/>
      <c r="AFX6" s="703"/>
      <c r="AFY6" s="703"/>
      <c r="AFZ6" s="703"/>
      <c r="AGA6" s="703"/>
      <c r="AGB6" s="703"/>
      <c r="AGC6" s="703"/>
      <c r="AGD6" s="703"/>
      <c r="AGE6" s="703"/>
      <c r="AGF6" s="703"/>
      <c r="AGG6" s="703"/>
      <c r="AGH6" s="703"/>
      <c r="AGI6" s="703"/>
      <c r="AGJ6" s="703"/>
    </row>
    <row r="7" spans="1:882" s="704" customFormat="1" ht="12">
      <c r="A7" s="337" t="s">
        <v>138</v>
      </c>
      <c r="B7" s="357">
        <v>135</v>
      </c>
      <c r="C7" s="357">
        <v>134</v>
      </c>
      <c r="D7" s="357">
        <v>127</v>
      </c>
      <c r="E7" s="357">
        <v>125</v>
      </c>
      <c r="F7" s="357" t="s">
        <v>85</v>
      </c>
      <c r="G7" s="357" t="s">
        <v>85</v>
      </c>
      <c r="H7" s="357" t="s">
        <v>85</v>
      </c>
      <c r="I7" s="357" t="s">
        <v>85</v>
      </c>
      <c r="J7" s="357" t="s">
        <v>85</v>
      </c>
      <c r="K7" s="357" t="s">
        <v>85</v>
      </c>
      <c r="L7" s="359">
        <f t="shared" si="0"/>
        <v>50</v>
      </c>
      <c r="M7" s="359">
        <f t="shared" si="0"/>
        <v>49.08424908424908</v>
      </c>
      <c r="N7" s="359">
        <f t="shared" si="0"/>
        <v>48.659003831417621</v>
      </c>
      <c r="O7" s="359">
        <f t="shared" si="0"/>
        <v>48.449612403100772</v>
      </c>
      <c r="P7" s="359" t="s">
        <v>85</v>
      </c>
      <c r="Q7" s="359" t="s">
        <v>85</v>
      </c>
      <c r="R7" s="359" t="s">
        <v>85</v>
      </c>
      <c r="S7" s="359" t="s">
        <v>85</v>
      </c>
      <c r="T7" s="359" t="s">
        <v>85</v>
      </c>
      <c r="U7" s="359" t="s">
        <v>85</v>
      </c>
      <c r="V7" s="357">
        <v>4</v>
      </c>
      <c r="W7" s="357">
        <v>6</v>
      </c>
      <c r="X7" s="357">
        <v>6</v>
      </c>
      <c r="Y7" s="357">
        <v>6</v>
      </c>
      <c r="Z7" s="357" t="s">
        <v>85</v>
      </c>
      <c r="AA7" s="357" t="s">
        <v>85</v>
      </c>
      <c r="AB7" s="357" t="s">
        <v>85</v>
      </c>
      <c r="AC7" s="357" t="s">
        <v>85</v>
      </c>
      <c r="AD7" s="357" t="s">
        <v>85</v>
      </c>
      <c r="AE7" s="357" t="s">
        <v>85</v>
      </c>
      <c r="AF7" s="359">
        <f t="shared" si="1"/>
        <v>1.4814814814814816</v>
      </c>
      <c r="AG7" s="359">
        <f t="shared" si="1"/>
        <v>2.197802197802198</v>
      </c>
      <c r="AH7" s="359">
        <f t="shared" si="1"/>
        <v>2.2988505747126435</v>
      </c>
      <c r="AI7" s="359">
        <f t="shared" si="1"/>
        <v>2.3255813953488373</v>
      </c>
      <c r="AJ7" s="359" t="s">
        <v>85</v>
      </c>
      <c r="AK7" s="359" t="s">
        <v>85</v>
      </c>
      <c r="AL7" s="359" t="s">
        <v>85</v>
      </c>
      <c r="AM7" s="359" t="s">
        <v>85</v>
      </c>
      <c r="AN7" s="359" t="s">
        <v>85</v>
      </c>
      <c r="AO7" s="359" t="s">
        <v>85</v>
      </c>
      <c r="AP7" s="357">
        <v>131</v>
      </c>
      <c r="AQ7" s="357">
        <v>133</v>
      </c>
      <c r="AR7" s="357">
        <v>128</v>
      </c>
      <c r="AS7" s="357">
        <v>127</v>
      </c>
      <c r="AT7" s="357" t="s">
        <v>85</v>
      </c>
      <c r="AU7" s="357" t="s">
        <v>85</v>
      </c>
      <c r="AV7" s="357" t="s">
        <v>85</v>
      </c>
      <c r="AW7" s="357" t="s">
        <v>85</v>
      </c>
      <c r="AX7" s="357" t="s">
        <v>85</v>
      </c>
      <c r="AY7" s="357" t="s">
        <v>85</v>
      </c>
      <c r="AZ7" s="359">
        <f t="shared" si="2"/>
        <v>48.518518518518519</v>
      </c>
      <c r="BA7" s="359">
        <f t="shared" si="2"/>
        <v>48.717948717948715</v>
      </c>
      <c r="BB7" s="359">
        <f t="shared" si="2"/>
        <v>49.042145593869726</v>
      </c>
      <c r="BC7" s="359">
        <f t="shared" si="2"/>
        <v>49.224806201550386</v>
      </c>
      <c r="BD7" s="359" t="s">
        <v>85</v>
      </c>
      <c r="BE7" s="359" t="s">
        <v>85</v>
      </c>
      <c r="BF7" s="359" t="s">
        <v>85</v>
      </c>
      <c r="BG7" s="359" t="s">
        <v>85</v>
      </c>
      <c r="BH7" s="359" t="s">
        <v>85</v>
      </c>
      <c r="BI7" s="359" t="s">
        <v>85</v>
      </c>
      <c r="BJ7" s="357">
        <v>270</v>
      </c>
      <c r="BK7" s="357">
        <v>273</v>
      </c>
      <c r="BL7" s="315">
        <v>261</v>
      </c>
      <c r="BM7" s="315">
        <v>258</v>
      </c>
      <c r="BN7" s="315" t="s">
        <v>85</v>
      </c>
      <c r="BO7" s="315" t="s">
        <v>85</v>
      </c>
      <c r="BP7" s="315" t="s">
        <v>85</v>
      </c>
      <c r="BQ7" s="315" t="s">
        <v>85</v>
      </c>
      <c r="BR7" s="315" t="s">
        <v>85</v>
      </c>
      <c r="BS7" s="315" t="s">
        <v>85</v>
      </c>
      <c r="BT7" s="703"/>
      <c r="BU7" s="703"/>
      <c r="BV7" s="703"/>
      <c r="BW7" s="703"/>
      <c r="BX7" s="703"/>
      <c r="BY7" s="703"/>
      <c r="BZ7" s="703"/>
      <c r="CA7" s="703"/>
      <c r="CB7" s="703"/>
      <c r="CC7" s="703"/>
      <c r="CD7" s="703"/>
      <c r="CE7" s="703"/>
      <c r="CF7" s="703"/>
      <c r="CG7" s="703"/>
      <c r="CH7" s="703"/>
      <c r="CI7" s="703"/>
      <c r="CJ7" s="703"/>
      <c r="CK7" s="703"/>
      <c r="CL7" s="703"/>
      <c r="CM7" s="703"/>
      <c r="CN7" s="703"/>
      <c r="CO7" s="703"/>
      <c r="CP7" s="703"/>
      <c r="CQ7" s="703"/>
      <c r="CR7" s="703"/>
      <c r="CS7" s="703"/>
      <c r="CT7" s="703"/>
      <c r="CU7" s="703"/>
      <c r="CV7" s="703"/>
      <c r="CW7" s="703"/>
      <c r="CX7" s="703"/>
      <c r="CY7" s="703"/>
      <c r="CZ7" s="703"/>
      <c r="DA7" s="703"/>
      <c r="DB7" s="703"/>
      <c r="DC7" s="703"/>
      <c r="DD7" s="703"/>
      <c r="DE7" s="703"/>
      <c r="DF7" s="703"/>
      <c r="DG7" s="703"/>
      <c r="DH7" s="703"/>
      <c r="DI7" s="703"/>
      <c r="DJ7" s="703"/>
      <c r="DK7" s="703"/>
      <c r="DL7" s="703"/>
      <c r="DM7" s="703"/>
      <c r="DN7" s="703"/>
      <c r="DO7" s="703"/>
      <c r="DP7" s="703"/>
      <c r="DQ7" s="703"/>
      <c r="DR7" s="703"/>
      <c r="DS7" s="703"/>
      <c r="DT7" s="703"/>
      <c r="DU7" s="703"/>
      <c r="DV7" s="703"/>
      <c r="DW7" s="703"/>
      <c r="DX7" s="703"/>
      <c r="DY7" s="703"/>
      <c r="DZ7" s="703"/>
      <c r="EA7" s="703"/>
      <c r="EB7" s="703"/>
      <c r="EC7" s="703"/>
      <c r="ED7" s="703"/>
      <c r="EE7" s="703"/>
      <c r="EF7" s="703"/>
      <c r="EG7" s="703"/>
      <c r="EH7" s="703"/>
      <c r="EI7" s="703"/>
      <c r="EJ7" s="703"/>
      <c r="EK7" s="703"/>
      <c r="EL7" s="703"/>
      <c r="EM7" s="703"/>
      <c r="EN7" s="703"/>
      <c r="EO7" s="703"/>
      <c r="EP7" s="703"/>
      <c r="EQ7" s="703"/>
      <c r="ER7" s="703"/>
      <c r="ES7" s="703"/>
      <c r="ET7" s="703"/>
      <c r="EU7" s="703"/>
      <c r="EV7" s="703"/>
      <c r="EW7" s="703"/>
      <c r="EX7" s="703"/>
      <c r="EY7" s="703"/>
      <c r="EZ7" s="703"/>
      <c r="FA7" s="703"/>
      <c r="FB7" s="703"/>
      <c r="FC7" s="703"/>
      <c r="FD7" s="703"/>
      <c r="FE7" s="703"/>
      <c r="FF7" s="703"/>
      <c r="FG7" s="703"/>
      <c r="FH7" s="703"/>
      <c r="FI7" s="703"/>
      <c r="FJ7" s="703"/>
      <c r="FK7" s="703"/>
      <c r="FL7" s="703"/>
      <c r="FM7" s="703"/>
      <c r="FN7" s="703"/>
      <c r="FO7" s="703"/>
      <c r="FP7" s="703"/>
      <c r="FQ7" s="703"/>
      <c r="FR7" s="703"/>
      <c r="FS7" s="703"/>
      <c r="FT7" s="703"/>
      <c r="FU7" s="703"/>
      <c r="FV7" s="703"/>
      <c r="FW7" s="703"/>
      <c r="FX7" s="703"/>
      <c r="FY7" s="703"/>
      <c r="FZ7" s="703"/>
      <c r="GA7" s="703"/>
      <c r="GB7" s="703"/>
      <c r="GC7" s="703"/>
      <c r="GD7" s="703"/>
      <c r="GE7" s="703"/>
      <c r="GF7" s="703"/>
      <c r="GG7" s="703"/>
      <c r="GH7" s="703"/>
      <c r="GI7" s="703"/>
      <c r="GJ7" s="703"/>
      <c r="GK7" s="703"/>
      <c r="GL7" s="703"/>
      <c r="GM7" s="703"/>
      <c r="GN7" s="703"/>
      <c r="GO7" s="703"/>
      <c r="GP7" s="703"/>
      <c r="GQ7" s="703"/>
      <c r="GR7" s="703"/>
      <c r="GS7" s="703"/>
      <c r="GT7" s="703"/>
      <c r="GU7" s="703"/>
      <c r="GV7" s="703"/>
      <c r="GW7" s="703"/>
      <c r="GX7" s="703"/>
      <c r="GY7" s="703"/>
      <c r="GZ7" s="703"/>
      <c r="HA7" s="703"/>
      <c r="HB7" s="703"/>
      <c r="HC7" s="703"/>
      <c r="HD7" s="703"/>
      <c r="HE7" s="703"/>
      <c r="HF7" s="703"/>
      <c r="HG7" s="703"/>
      <c r="HH7" s="703"/>
      <c r="HI7" s="703"/>
      <c r="HJ7" s="703"/>
      <c r="HK7" s="703"/>
      <c r="HL7" s="703"/>
      <c r="HM7" s="703"/>
      <c r="HN7" s="703"/>
      <c r="HO7" s="703"/>
      <c r="HP7" s="703"/>
      <c r="HQ7" s="703"/>
      <c r="HR7" s="703"/>
      <c r="HS7" s="703"/>
      <c r="HT7" s="703"/>
      <c r="HU7" s="703"/>
      <c r="HV7" s="703"/>
      <c r="HW7" s="703"/>
      <c r="HX7" s="703"/>
      <c r="HY7" s="703"/>
      <c r="HZ7" s="703"/>
      <c r="IA7" s="703"/>
      <c r="IB7" s="703"/>
      <c r="IC7" s="703"/>
      <c r="ID7" s="703"/>
      <c r="IE7" s="703"/>
      <c r="IF7" s="703"/>
      <c r="IG7" s="703"/>
      <c r="IH7" s="703"/>
      <c r="II7" s="703"/>
      <c r="IJ7" s="703"/>
      <c r="IK7" s="703"/>
      <c r="IL7" s="703"/>
      <c r="IM7" s="703"/>
      <c r="IN7" s="703"/>
      <c r="IO7" s="703"/>
      <c r="IP7" s="703"/>
      <c r="IQ7" s="703"/>
      <c r="IR7" s="703"/>
      <c r="IS7" s="703"/>
      <c r="IT7" s="703"/>
      <c r="IU7" s="703"/>
      <c r="IV7" s="703"/>
      <c r="IW7" s="703"/>
      <c r="IX7" s="703"/>
      <c r="IY7" s="703"/>
      <c r="IZ7" s="703"/>
      <c r="JA7" s="703"/>
      <c r="JB7" s="703"/>
      <c r="JC7" s="703"/>
      <c r="JD7" s="703"/>
      <c r="JE7" s="703"/>
      <c r="JF7" s="703"/>
      <c r="JG7" s="703"/>
      <c r="JH7" s="703"/>
      <c r="JI7" s="703"/>
      <c r="JJ7" s="703"/>
      <c r="JK7" s="703"/>
      <c r="JL7" s="703"/>
      <c r="JM7" s="703"/>
      <c r="JN7" s="703"/>
      <c r="JO7" s="703"/>
      <c r="JP7" s="703"/>
      <c r="JQ7" s="703"/>
      <c r="JR7" s="703"/>
      <c r="JS7" s="703"/>
      <c r="JT7" s="703"/>
      <c r="JU7" s="703"/>
      <c r="JV7" s="703"/>
      <c r="JW7" s="703"/>
      <c r="JX7" s="703"/>
      <c r="JY7" s="703"/>
      <c r="JZ7" s="703"/>
      <c r="KA7" s="703"/>
      <c r="KB7" s="703"/>
      <c r="KC7" s="703"/>
      <c r="KD7" s="703"/>
      <c r="KE7" s="703"/>
      <c r="KF7" s="703"/>
      <c r="KG7" s="703"/>
      <c r="KH7" s="703"/>
      <c r="KI7" s="703"/>
      <c r="KJ7" s="703"/>
      <c r="KK7" s="703"/>
      <c r="KL7" s="703"/>
      <c r="KM7" s="703"/>
      <c r="KN7" s="703"/>
      <c r="KO7" s="703"/>
      <c r="KP7" s="703"/>
      <c r="KQ7" s="703"/>
      <c r="KR7" s="703"/>
      <c r="KS7" s="703"/>
      <c r="KT7" s="703"/>
      <c r="KU7" s="703"/>
      <c r="KV7" s="703"/>
      <c r="KW7" s="703"/>
      <c r="KX7" s="703"/>
      <c r="KY7" s="703"/>
      <c r="KZ7" s="703"/>
      <c r="LA7" s="703"/>
      <c r="LB7" s="703"/>
      <c r="LC7" s="703"/>
      <c r="LD7" s="703"/>
      <c r="LE7" s="703"/>
      <c r="LF7" s="703"/>
      <c r="LG7" s="703"/>
      <c r="LH7" s="703"/>
      <c r="LI7" s="703"/>
      <c r="LJ7" s="703"/>
      <c r="LK7" s="703"/>
      <c r="LL7" s="703"/>
      <c r="LM7" s="703"/>
      <c r="LN7" s="703"/>
      <c r="LO7" s="703"/>
      <c r="LP7" s="703"/>
      <c r="LQ7" s="703"/>
      <c r="LR7" s="703"/>
      <c r="LS7" s="703"/>
      <c r="LT7" s="703"/>
      <c r="LU7" s="703"/>
      <c r="LV7" s="703"/>
      <c r="LW7" s="703"/>
      <c r="LX7" s="703"/>
      <c r="LY7" s="703"/>
      <c r="LZ7" s="703"/>
      <c r="MA7" s="703"/>
      <c r="MB7" s="703"/>
      <c r="MC7" s="703"/>
      <c r="MD7" s="703"/>
      <c r="ME7" s="703"/>
      <c r="MF7" s="703"/>
      <c r="MG7" s="703"/>
      <c r="MH7" s="703"/>
      <c r="MI7" s="703"/>
      <c r="MJ7" s="703"/>
      <c r="MK7" s="703"/>
      <c r="ML7" s="703"/>
      <c r="MM7" s="703"/>
      <c r="MN7" s="703"/>
      <c r="MO7" s="703"/>
      <c r="MP7" s="703"/>
      <c r="MQ7" s="703"/>
      <c r="MR7" s="703"/>
      <c r="MS7" s="703"/>
      <c r="MT7" s="703"/>
      <c r="MU7" s="703"/>
      <c r="MV7" s="703"/>
      <c r="MW7" s="703"/>
      <c r="MX7" s="703"/>
      <c r="MY7" s="703"/>
      <c r="MZ7" s="703"/>
      <c r="NA7" s="703"/>
      <c r="NB7" s="703"/>
      <c r="NC7" s="703"/>
      <c r="ND7" s="703"/>
      <c r="NE7" s="703"/>
      <c r="NF7" s="703"/>
      <c r="NG7" s="703"/>
      <c r="NH7" s="703"/>
      <c r="NI7" s="703"/>
      <c r="NJ7" s="703"/>
      <c r="NK7" s="703"/>
      <c r="NL7" s="703"/>
      <c r="NM7" s="703"/>
      <c r="NN7" s="703"/>
      <c r="NO7" s="703"/>
      <c r="NP7" s="703"/>
      <c r="NQ7" s="703"/>
      <c r="NR7" s="703"/>
      <c r="NS7" s="703"/>
      <c r="NT7" s="703"/>
      <c r="NU7" s="703"/>
      <c r="NV7" s="703"/>
      <c r="NW7" s="703"/>
      <c r="NX7" s="703"/>
      <c r="NY7" s="703"/>
      <c r="NZ7" s="703"/>
      <c r="OA7" s="703"/>
      <c r="OB7" s="703"/>
      <c r="OC7" s="703"/>
      <c r="OD7" s="703"/>
      <c r="OE7" s="703"/>
      <c r="OF7" s="703"/>
      <c r="OG7" s="703"/>
      <c r="OH7" s="703"/>
      <c r="OI7" s="703"/>
      <c r="OJ7" s="703"/>
      <c r="OK7" s="703"/>
      <c r="OL7" s="703"/>
      <c r="OM7" s="703"/>
      <c r="ON7" s="703"/>
      <c r="OO7" s="703"/>
      <c r="OP7" s="703"/>
      <c r="OQ7" s="703"/>
      <c r="OR7" s="703"/>
      <c r="OS7" s="703"/>
      <c r="OT7" s="703"/>
      <c r="OU7" s="703"/>
      <c r="OV7" s="703"/>
      <c r="OW7" s="703"/>
      <c r="OX7" s="703"/>
      <c r="OY7" s="703"/>
      <c r="OZ7" s="703"/>
      <c r="PA7" s="703"/>
      <c r="PB7" s="703"/>
      <c r="PC7" s="703"/>
      <c r="PD7" s="703"/>
      <c r="PE7" s="703"/>
      <c r="PF7" s="703"/>
      <c r="PG7" s="703"/>
      <c r="PH7" s="703"/>
      <c r="PI7" s="703"/>
      <c r="PJ7" s="703"/>
      <c r="PK7" s="703"/>
      <c r="PL7" s="703"/>
      <c r="PM7" s="703"/>
      <c r="PN7" s="703"/>
      <c r="PO7" s="703"/>
      <c r="PP7" s="703"/>
      <c r="PQ7" s="703"/>
      <c r="PR7" s="703"/>
      <c r="PS7" s="703"/>
      <c r="PT7" s="703"/>
      <c r="PU7" s="703"/>
      <c r="PV7" s="703"/>
      <c r="PW7" s="703"/>
      <c r="PX7" s="703"/>
      <c r="PY7" s="703"/>
      <c r="PZ7" s="703"/>
      <c r="QA7" s="703"/>
      <c r="QB7" s="703"/>
      <c r="QC7" s="703"/>
      <c r="QD7" s="703"/>
      <c r="QE7" s="703"/>
      <c r="QF7" s="703"/>
      <c r="QG7" s="703"/>
      <c r="QH7" s="703"/>
      <c r="QI7" s="703"/>
      <c r="QJ7" s="703"/>
      <c r="QK7" s="703"/>
      <c r="QL7" s="703"/>
      <c r="QM7" s="703"/>
      <c r="QN7" s="703"/>
      <c r="QO7" s="703"/>
      <c r="QP7" s="703"/>
      <c r="QQ7" s="703"/>
      <c r="QR7" s="703"/>
      <c r="QS7" s="703"/>
      <c r="QT7" s="703"/>
      <c r="QU7" s="703"/>
      <c r="QV7" s="703"/>
      <c r="QW7" s="703"/>
      <c r="QX7" s="703"/>
      <c r="QY7" s="703"/>
      <c r="QZ7" s="703"/>
      <c r="RA7" s="703"/>
      <c r="RB7" s="703"/>
      <c r="RC7" s="703"/>
      <c r="RD7" s="703"/>
      <c r="RE7" s="703"/>
      <c r="RF7" s="703"/>
      <c r="RG7" s="703"/>
      <c r="RH7" s="703"/>
      <c r="RI7" s="703"/>
      <c r="RJ7" s="703"/>
      <c r="RK7" s="703"/>
      <c r="RL7" s="703"/>
      <c r="RM7" s="703"/>
      <c r="RN7" s="703"/>
      <c r="RO7" s="703"/>
      <c r="RP7" s="703"/>
      <c r="RQ7" s="703"/>
      <c r="RR7" s="703"/>
      <c r="RS7" s="703"/>
      <c r="RT7" s="703"/>
      <c r="RU7" s="703"/>
      <c r="RV7" s="703"/>
      <c r="RW7" s="703"/>
      <c r="RX7" s="703"/>
      <c r="RY7" s="703"/>
      <c r="RZ7" s="703"/>
      <c r="SA7" s="703"/>
      <c r="SB7" s="703"/>
      <c r="SC7" s="703"/>
      <c r="SD7" s="703"/>
      <c r="SE7" s="703"/>
      <c r="SF7" s="703"/>
      <c r="SG7" s="703"/>
      <c r="SH7" s="703"/>
      <c r="SI7" s="703"/>
      <c r="SJ7" s="703"/>
      <c r="SK7" s="703"/>
      <c r="SL7" s="703"/>
      <c r="SM7" s="703"/>
      <c r="SN7" s="703"/>
      <c r="SO7" s="703"/>
      <c r="SP7" s="703"/>
      <c r="SQ7" s="703"/>
      <c r="SR7" s="703"/>
      <c r="SS7" s="703"/>
      <c r="ST7" s="703"/>
      <c r="SU7" s="703"/>
      <c r="SV7" s="703"/>
      <c r="SW7" s="703"/>
      <c r="SX7" s="703"/>
      <c r="SY7" s="703"/>
      <c r="SZ7" s="703"/>
      <c r="TA7" s="703"/>
      <c r="TB7" s="703"/>
      <c r="TC7" s="703"/>
      <c r="TD7" s="703"/>
      <c r="TE7" s="703"/>
      <c r="TF7" s="703"/>
      <c r="TG7" s="703"/>
      <c r="TH7" s="703"/>
      <c r="TI7" s="703"/>
      <c r="TJ7" s="703"/>
      <c r="TK7" s="703"/>
      <c r="TL7" s="703"/>
      <c r="TM7" s="703"/>
      <c r="TN7" s="703"/>
      <c r="TO7" s="703"/>
      <c r="TP7" s="703"/>
      <c r="TQ7" s="703"/>
      <c r="TR7" s="703"/>
      <c r="TS7" s="703"/>
      <c r="TT7" s="703"/>
      <c r="TU7" s="703"/>
      <c r="TV7" s="703"/>
      <c r="TW7" s="703"/>
      <c r="TX7" s="703"/>
      <c r="TY7" s="703"/>
      <c r="TZ7" s="703"/>
      <c r="UA7" s="703"/>
      <c r="UB7" s="703"/>
      <c r="UC7" s="703"/>
      <c r="UD7" s="703"/>
      <c r="UE7" s="703"/>
      <c r="UF7" s="703"/>
      <c r="UG7" s="703"/>
      <c r="UH7" s="703"/>
      <c r="UI7" s="703"/>
      <c r="UJ7" s="703"/>
      <c r="UK7" s="703"/>
      <c r="UL7" s="703"/>
      <c r="UM7" s="703"/>
      <c r="UN7" s="703"/>
      <c r="UO7" s="703"/>
      <c r="UP7" s="703"/>
      <c r="UQ7" s="703"/>
      <c r="UR7" s="703"/>
      <c r="US7" s="703"/>
      <c r="UT7" s="703"/>
      <c r="UU7" s="703"/>
      <c r="UV7" s="703"/>
      <c r="UW7" s="703"/>
      <c r="UX7" s="703"/>
      <c r="UY7" s="703"/>
      <c r="UZ7" s="703"/>
      <c r="VA7" s="703"/>
      <c r="VB7" s="703"/>
      <c r="VC7" s="703"/>
      <c r="VD7" s="703"/>
      <c r="VE7" s="703"/>
      <c r="VF7" s="703"/>
      <c r="VG7" s="703"/>
      <c r="VH7" s="703"/>
      <c r="VI7" s="703"/>
      <c r="VJ7" s="703"/>
      <c r="VK7" s="703"/>
      <c r="VL7" s="703"/>
      <c r="VM7" s="703"/>
      <c r="VN7" s="703"/>
      <c r="VO7" s="703"/>
      <c r="VP7" s="703"/>
      <c r="VQ7" s="703"/>
      <c r="VR7" s="703"/>
      <c r="VS7" s="703"/>
      <c r="VT7" s="703"/>
      <c r="VU7" s="703"/>
      <c r="VV7" s="703"/>
      <c r="VW7" s="703"/>
      <c r="VX7" s="703"/>
      <c r="VY7" s="703"/>
      <c r="VZ7" s="703"/>
      <c r="WA7" s="703"/>
      <c r="WB7" s="703"/>
      <c r="WC7" s="703"/>
      <c r="WD7" s="703"/>
      <c r="WE7" s="703"/>
      <c r="WF7" s="703"/>
      <c r="WG7" s="703"/>
      <c r="WH7" s="703"/>
      <c r="WI7" s="703"/>
      <c r="WJ7" s="703"/>
      <c r="WK7" s="703"/>
      <c r="WL7" s="703"/>
      <c r="WM7" s="703"/>
      <c r="WN7" s="703"/>
      <c r="WO7" s="703"/>
      <c r="WP7" s="703"/>
      <c r="WQ7" s="703"/>
      <c r="WR7" s="703"/>
      <c r="WS7" s="703"/>
      <c r="WT7" s="703"/>
      <c r="WU7" s="703"/>
      <c r="WV7" s="703"/>
      <c r="WW7" s="703"/>
      <c r="WX7" s="703"/>
      <c r="WY7" s="703"/>
      <c r="WZ7" s="703"/>
      <c r="XA7" s="703"/>
      <c r="XB7" s="703"/>
      <c r="XC7" s="703"/>
      <c r="XD7" s="703"/>
      <c r="XE7" s="703"/>
      <c r="XF7" s="703"/>
      <c r="XG7" s="703"/>
      <c r="XH7" s="703"/>
      <c r="XI7" s="703"/>
      <c r="XJ7" s="703"/>
      <c r="XK7" s="703"/>
      <c r="XL7" s="703"/>
      <c r="XM7" s="703"/>
      <c r="XN7" s="703"/>
      <c r="XO7" s="703"/>
      <c r="XP7" s="703"/>
      <c r="XQ7" s="703"/>
      <c r="XR7" s="703"/>
      <c r="XS7" s="703"/>
      <c r="XT7" s="703"/>
      <c r="XU7" s="703"/>
      <c r="XV7" s="703"/>
      <c r="XW7" s="703"/>
      <c r="XX7" s="703"/>
      <c r="XY7" s="703"/>
      <c r="XZ7" s="703"/>
      <c r="YA7" s="703"/>
      <c r="YB7" s="703"/>
      <c r="YC7" s="703"/>
      <c r="YD7" s="703"/>
      <c r="YE7" s="703"/>
      <c r="YF7" s="703"/>
      <c r="YG7" s="703"/>
      <c r="YH7" s="703"/>
      <c r="YI7" s="703"/>
      <c r="YJ7" s="703"/>
      <c r="YK7" s="703"/>
      <c r="YL7" s="703"/>
      <c r="YM7" s="703"/>
      <c r="YN7" s="703"/>
      <c r="YO7" s="703"/>
      <c r="YP7" s="703"/>
      <c r="YQ7" s="703"/>
      <c r="YR7" s="703"/>
      <c r="YS7" s="703"/>
      <c r="YT7" s="703"/>
      <c r="YU7" s="703"/>
      <c r="YV7" s="703"/>
      <c r="YW7" s="703"/>
      <c r="YX7" s="703"/>
      <c r="YY7" s="703"/>
      <c r="YZ7" s="703"/>
      <c r="ZA7" s="703"/>
      <c r="ZB7" s="703"/>
      <c r="ZC7" s="703"/>
      <c r="ZD7" s="703"/>
      <c r="ZE7" s="703"/>
      <c r="ZF7" s="703"/>
      <c r="ZG7" s="703"/>
      <c r="ZH7" s="703"/>
      <c r="ZI7" s="703"/>
      <c r="ZJ7" s="703"/>
      <c r="ZK7" s="703"/>
      <c r="ZL7" s="703"/>
      <c r="ZM7" s="703"/>
      <c r="ZN7" s="703"/>
      <c r="ZO7" s="703"/>
      <c r="ZP7" s="703"/>
      <c r="ZQ7" s="703"/>
      <c r="ZR7" s="703"/>
      <c r="ZS7" s="703"/>
      <c r="ZT7" s="703"/>
      <c r="ZU7" s="703"/>
      <c r="ZV7" s="703"/>
      <c r="ZW7" s="703"/>
      <c r="ZX7" s="703"/>
      <c r="ZY7" s="703"/>
      <c r="ZZ7" s="703"/>
      <c r="AAA7" s="703"/>
      <c r="AAB7" s="703"/>
      <c r="AAC7" s="703"/>
      <c r="AAD7" s="703"/>
      <c r="AAE7" s="703"/>
      <c r="AAF7" s="703"/>
      <c r="AAG7" s="703"/>
      <c r="AAH7" s="703"/>
      <c r="AAI7" s="703"/>
      <c r="AAJ7" s="703"/>
      <c r="AAK7" s="703"/>
      <c r="AAL7" s="703"/>
      <c r="AAM7" s="703"/>
      <c r="AAN7" s="703"/>
      <c r="AAO7" s="703"/>
      <c r="AAP7" s="703"/>
      <c r="AAQ7" s="703"/>
      <c r="AAR7" s="703"/>
      <c r="AAS7" s="703"/>
      <c r="AAT7" s="703"/>
      <c r="AAU7" s="703"/>
      <c r="AAV7" s="703"/>
      <c r="AAW7" s="703"/>
      <c r="AAX7" s="703"/>
      <c r="AAY7" s="703"/>
      <c r="AAZ7" s="703"/>
      <c r="ABA7" s="703"/>
      <c r="ABB7" s="703"/>
      <c r="ABC7" s="703"/>
      <c r="ABD7" s="703"/>
      <c r="ABE7" s="703"/>
      <c r="ABF7" s="703"/>
      <c r="ABG7" s="703"/>
      <c r="ABH7" s="703"/>
      <c r="ABI7" s="703"/>
      <c r="ABJ7" s="703"/>
      <c r="ABK7" s="703"/>
      <c r="ABL7" s="703"/>
      <c r="ABM7" s="703"/>
      <c r="ABN7" s="703"/>
      <c r="ABO7" s="703"/>
      <c r="ABP7" s="703"/>
      <c r="ABQ7" s="703"/>
      <c r="ABR7" s="703"/>
      <c r="ABS7" s="703"/>
      <c r="ABT7" s="703"/>
      <c r="ABU7" s="703"/>
      <c r="ABV7" s="703"/>
      <c r="ABW7" s="703"/>
      <c r="ABX7" s="703"/>
      <c r="ABY7" s="703"/>
      <c r="ABZ7" s="703"/>
      <c r="ACA7" s="703"/>
      <c r="ACB7" s="703"/>
      <c r="ACC7" s="703"/>
      <c r="ACD7" s="703"/>
      <c r="ACE7" s="703"/>
      <c r="ACF7" s="703"/>
      <c r="ACG7" s="703"/>
      <c r="ACH7" s="703"/>
      <c r="ACI7" s="703"/>
      <c r="ACJ7" s="703"/>
      <c r="ACK7" s="703"/>
      <c r="ACL7" s="703"/>
      <c r="ACM7" s="703"/>
      <c r="ACN7" s="703"/>
      <c r="ACO7" s="703"/>
      <c r="ACP7" s="703"/>
      <c r="ACQ7" s="703"/>
      <c r="ACR7" s="703"/>
      <c r="ACS7" s="703"/>
      <c r="ACT7" s="703"/>
      <c r="ACU7" s="703"/>
      <c r="ACV7" s="703"/>
      <c r="ACW7" s="703"/>
      <c r="ACX7" s="703"/>
      <c r="ACY7" s="703"/>
      <c r="ACZ7" s="703"/>
      <c r="ADA7" s="703"/>
      <c r="ADB7" s="703"/>
      <c r="ADC7" s="703"/>
      <c r="ADD7" s="703"/>
      <c r="ADE7" s="703"/>
      <c r="ADF7" s="703"/>
      <c r="ADG7" s="703"/>
      <c r="ADH7" s="703"/>
      <c r="ADI7" s="703"/>
      <c r="ADJ7" s="703"/>
      <c r="ADK7" s="703"/>
      <c r="ADL7" s="703"/>
      <c r="ADM7" s="703"/>
      <c r="ADN7" s="703"/>
      <c r="ADO7" s="703"/>
      <c r="ADP7" s="703"/>
      <c r="ADQ7" s="703"/>
      <c r="ADR7" s="703"/>
      <c r="ADS7" s="703"/>
      <c r="ADT7" s="703"/>
      <c r="ADU7" s="703"/>
      <c r="ADV7" s="703"/>
      <c r="ADW7" s="703"/>
      <c r="ADX7" s="703"/>
      <c r="ADY7" s="703"/>
      <c r="ADZ7" s="703"/>
      <c r="AEA7" s="703"/>
      <c r="AEB7" s="703"/>
      <c r="AEC7" s="703"/>
      <c r="AED7" s="703"/>
      <c r="AEE7" s="703"/>
      <c r="AEF7" s="703"/>
      <c r="AEG7" s="703"/>
      <c r="AEH7" s="703"/>
      <c r="AEI7" s="703"/>
      <c r="AEJ7" s="703"/>
      <c r="AEK7" s="703"/>
      <c r="AEL7" s="703"/>
      <c r="AEM7" s="703"/>
      <c r="AEN7" s="703"/>
      <c r="AEO7" s="703"/>
      <c r="AEP7" s="703"/>
      <c r="AEQ7" s="703"/>
      <c r="AER7" s="703"/>
      <c r="AES7" s="703"/>
      <c r="AET7" s="703"/>
      <c r="AEU7" s="703"/>
      <c r="AEV7" s="703"/>
      <c r="AEW7" s="703"/>
      <c r="AEX7" s="703"/>
      <c r="AEY7" s="703"/>
      <c r="AEZ7" s="703"/>
      <c r="AFA7" s="703"/>
      <c r="AFB7" s="703"/>
      <c r="AFC7" s="703"/>
      <c r="AFD7" s="703"/>
      <c r="AFE7" s="703"/>
      <c r="AFF7" s="703"/>
      <c r="AFG7" s="703"/>
      <c r="AFH7" s="703"/>
      <c r="AFI7" s="703"/>
      <c r="AFJ7" s="703"/>
      <c r="AFK7" s="703"/>
      <c r="AFL7" s="703"/>
      <c r="AFM7" s="703"/>
      <c r="AFN7" s="703"/>
      <c r="AFO7" s="703"/>
      <c r="AFP7" s="703"/>
      <c r="AFQ7" s="703"/>
      <c r="AFR7" s="703"/>
      <c r="AFS7" s="703"/>
      <c r="AFT7" s="703"/>
      <c r="AFU7" s="703"/>
      <c r="AFV7" s="703"/>
      <c r="AFW7" s="703"/>
      <c r="AFX7" s="703"/>
      <c r="AFY7" s="703"/>
      <c r="AFZ7" s="703"/>
      <c r="AGA7" s="703"/>
      <c r="AGB7" s="703"/>
      <c r="AGC7" s="703"/>
      <c r="AGD7" s="703"/>
      <c r="AGE7" s="703"/>
      <c r="AGF7" s="703"/>
      <c r="AGG7" s="703"/>
      <c r="AGH7" s="703"/>
      <c r="AGI7" s="703"/>
      <c r="AGJ7" s="703"/>
    </row>
    <row r="8" spans="1:882" s="704" customFormat="1">
      <c r="A8" s="337" t="s">
        <v>66</v>
      </c>
      <c r="B8" s="357">
        <v>183</v>
      </c>
      <c r="C8" s="357">
        <v>181</v>
      </c>
      <c r="D8" s="357">
        <v>171</v>
      </c>
      <c r="E8" s="357">
        <v>167</v>
      </c>
      <c r="F8" s="357">
        <v>163</v>
      </c>
      <c r="G8" s="357">
        <v>164</v>
      </c>
      <c r="H8" s="699">
        <v>159</v>
      </c>
      <c r="I8" s="699">
        <v>156</v>
      </c>
      <c r="J8" s="699">
        <v>159</v>
      </c>
      <c r="K8" s="699">
        <v>156</v>
      </c>
      <c r="L8" s="359">
        <f t="shared" si="0"/>
        <v>14.066102997694083</v>
      </c>
      <c r="M8" s="359">
        <f t="shared" si="0"/>
        <v>13.154069767441861</v>
      </c>
      <c r="N8" s="359">
        <f t="shared" si="0"/>
        <v>12.564290962527553</v>
      </c>
      <c r="O8" s="359">
        <f t="shared" si="0"/>
        <v>12.689969604863222</v>
      </c>
      <c r="P8" s="359">
        <v>12.320483749055178</v>
      </c>
      <c r="Q8" s="359">
        <f>G8/BO8*100</f>
        <v>12.139156180606959</v>
      </c>
      <c r="R8" s="685">
        <f>H8/BP8*100</f>
        <v>11.414213926776741</v>
      </c>
      <c r="S8" s="685">
        <v>12.1</v>
      </c>
      <c r="T8" s="359">
        <v>11.063829787234042</v>
      </c>
      <c r="U8" s="685">
        <v>11.9</v>
      </c>
      <c r="V8" s="357">
        <v>31</v>
      </c>
      <c r="W8" s="357">
        <v>30</v>
      </c>
      <c r="X8" s="357">
        <v>28</v>
      </c>
      <c r="Y8" s="357">
        <v>29</v>
      </c>
      <c r="Z8" s="357">
        <v>32</v>
      </c>
      <c r="AA8" s="357">
        <v>32</v>
      </c>
      <c r="AB8" s="699">
        <v>37</v>
      </c>
      <c r="AC8" s="699">
        <v>33</v>
      </c>
      <c r="AD8" s="700">
        <v>40</v>
      </c>
      <c r="AE8" s="700">
        <v>33</v>
      </c>
      <c r="AF8" s="359">
        <f t="shared" si="1"/>
        <v>2.3827824750192161</v>
      </c>
      <c r="AG8" s="359">
        <f t="shared" si="1"/>
        <v>2.1802325581395348</v>
      </c>
      <c r="AH8" s="359">
        <f t="shared" si="1"/>
        <v>2.0573108008817047</v>
      </c>
      <c r="AI8" s="359">
        <f t="shared" si="1"/>
        <v>2.2036474164133737</v>
      </c>
      <c r="AJ8" s="359">
        <v>2.4187452758881332</v>
      </c>
      <c r="AK8" s="359">
        <f>AA8/BO8*100</f>
        <v>2.3686158401184305</v>
      </c>
      <c r="AL8" s="359">
        <f>AB8/BP8*100</f>
        <v>2.6561378320172291</v>
      </c>
      <c r="AM8" s="359">
        <v>2.6</v>
      </c>
      <c r="AN8" s="359">
        <v>2.8</v>
      </c>
      <c r="AO8" s="359">
        <v>2.5</v>
      </c>
      <c r="AP8" s="357">
        <v>1087</v>
      </c>
      <c r="AQ8" s="357">
        <v>1164</v>
      </c>
      <c r="AR8" s="357">
        <v>1162</v>
      </c>
      <c r="AS8" s="357">
        <v>1120</v>
      </c>
      <c r="AT8" s="357">
        <v>1103</v>
      </c>
      <c r="AU8" s="357">
        <v>1129</v>
      </c>
      <c r="AV8" s="699">
        <v>1197</v>
      </c>
      <c r="AW8" s="699">
        <v>1105</v>
      </c>
      <c r="AX8" s="357">
        <v>1211</v>
      </c>
      <c r="AY8" s="700">
        <v>1118</v>
      </c>
      <c r="AZ8" s="359">
        <f t="shared" si="2"/>
        <v>83.551114527286714</v>
      </c>
      <c r="BA8" s="359">
        <f t="shared" si="2"/>
        <v>84.593023255813947</v>
      </c>
      <c r="BB8" s="359">
        <f t="shared" si="2"/>
        <v>85.378398236590741</v>
      </c>
      <c r="BC8" s="359">
        <f t="shared" si="2"/>
        <v>85.106382978723403</v>
      </c>
      <c r="BD8" s="359">
        <v>83.371126228269091</v>
      </c>
      <c r="BE8" s="359">
        <f>AU8/BO8*100</f>
        <v>83.567727609178391</v>
      </c>
      <c r="BF8" s="359">
        <v>85.929648241206024</v>
      </c>
      <c r="BG8" s="359">
        <v>85.4</v>
      </c>
      <c r="BH8" s="685">
        <v>85.886524822695037</v>
      </c>
      <c r="BI8" s="359">
        <v>85.5</v>
      </c>
      <c r="BJ8" s="357">
        <v>1301</v>
      </c>
      <c r="BK8" s="357">
        <v>1376</v>
      </c>
      <c r="BL8" s="315">
        <v>1361</v>
      </c>
      <c r="BM8" s="315">
        <v>1316</v>
      </c>
      <c r="BN8" s="315">
        <v>1323</v>
      </c>
      <c r="BO8" s="315">
        <v>1351</v>
      </c>
      <c r="BP8" s="702">
        <v>1393</v>
      </c>
      <c r="BQ8" s="702">
        <v>1294</v>
      </c>
      <c r="BR8" s="357">
        <v>1410</v>
      </c>
      <c r="BS8" s="357">
        <v>1307</v>
      </c>
      <c r="BT8" s="703"/>
      <c r="BU8" s="703"/>
      <c r="BV8" s="703"/>
      <c r="BW8" s="703"/>
      <c r="BX8" s="703"/>
      <c r="BY8" s="703"/>
      <c r="BZ8" s="703"/>
      <c r="CA8" s="703"/>
      <c r="CB8" s="703"/>
      <c r="CC8" s="703"/>
      <c r="CD8" s="703"/>
      <c r="CE8" s="703"/>
      <c r="CF8" s="703"/>
      <c r="CG8" s="703"/>
      <c r="CH8" s="703"/>
      <c r="CI8" s="703"/>
      <c r="CJ8" s="703"/>
      <c r="CK8" s="703"/>
      <c r="CL8" s="703"/>
      <c r="CM8" s="703"/>
      <c r="CN8" s="703"/>
      <c r="CO8" s="703"/>
      <c r="CP8" s="703"/>
      <c r="CQ8" s="703"/>
      <c r="CR8" s="703"/>
      <c r="CS8" s="703"/>
      <c r="CT8" s="703"/>
      <c r="CU8" s="703"/>
      <c r="CV8" s="703"/>
      <c r="CW8" s="703"/>
      <c r="CX8" s="703"/>
      <c r="CY8" s="703"/>
      <c r="CZ8" s="703"/>
      <c r="DA8" s="703"/>
      <c r="DB8" s="703"/>
      <c r="DC8" s="703"/>
      <c r="DD8" s="703"/>
      <c r="DE8" s="703"/>
      <c r="DF8" s="703"/>
      <c r="DG8" s="703"/>
      <c r="DH8" s="703"/>
      <c r="DI8" s="703"/>
      <c r="DJ8" s="703"/>
      <c r="DK8" s="703"/>
      <c r="DL8" s="703"/>
      <c r="DM8" s="703"/>
      <c r="DN8" s="703"/>
      <c r="DO8" s="703"/>
      <c r="DP8" s="703"/>
      <c r="DQ8" s="703"/>
      <c r="DR8" s="703"/>
      <c r="DS8" s="703"/>
      <c r="DT8" s="703"/>
      <c r="DU8" s="703"/>
      <c r="DV8" s="703"/>
      <c r="DW8" s="703"/>
      <c r="DX8" s="703"/>
      <c r="DY8" s="703"/>
      <c r="DZ8" s="703"/>
      <c r="EA8" s="703"/>
      <c r="EB8" s="703"/>
      <c r="EC8" s="703"/>
      <c r="ED8" s="703"/>
      <c r="EE8" s="703"/>
      <c r="EF8" s="703"/>
      <c r="EG8" s="703"/>
      <c r="EH8" s="703"/>
      <c r="EI8" s="703"/>
      <c r="EJ8" s="703"/>
      <c r="EK8" s="703"/>
      <c r="EL8" s="703"/>
      <c r="EM8" s="703"/>
      <c r="EN8" s="703"/>
      <c r="EO8" s="703"/>
      <c r="EP8" s="703"/>
      <c r="EQ8" s="703"/>
      <c r="ER8" s="703"/>
      <c r="ES8" s="703"/>
      <c r="ET8" s="703"/>
      <c r="EU8" s="703"/>
      <c r="EV8" s="703"/>
      <c r="EW8" s="703"/>
      <c r="EX8" s="703"/>
      <c r="EY8" s="703"/>
      <c r="EZ8" s="703"/>
      <c r="FA8" s="703"/>
      <c r="FB8" s="703"/>
      <c r="FC8" s="703"/>
      <c r="FD8" s="703"/>
      <c r="FE8" s="703"/>
      <c r="FF8" s="703"/>
      <c r="FG8" s="703"/>
      <c r="FH8" s="703"/>
      <c r="FI8" s="703"/>
      <c r="FJ8" s="703"/>
      <c r="FK8" s="703"/>
      <c r="FL8" s="703"/>
      <c r="FM8" s="703"/>
      <c r="FN8" s="703"/>
      <c r="FO8" s="703"/>
      <c r="FP8" s="703"/>
      <c r="FQ8" s="703"/>
      <c r="FR8" s="703"/>
      <c r="FS8" s="703"/>
      <c r="FT8" s="703"/>
      <c r="FU8" s="703"/>
      <c r="FV8" s="703"/>
      <c r="FW8" s="703"/>
      <c r="FX8" s="703"/>
      <c r="FY8" s="703"/>
      <c r="FZ8" s="703"/>
      <c r="GA8" s="703"/>
      <c r="GB8" s="703"/>
      <c r="GC8" s="703"/>
      <c r="GD8" s="703"/>
      <c r="GE8" s="703"/>
      <c r="GF8" s="703"/>
      <c r="GG8" s="703"/>
      <c r="GH8" s="703"/>
      <c r="GI8" s="703"/>
      <c r="GJ8" s="703"/>
      <c r="GK8" s="703"/>
      <c r="GL8" s="703"/>
      <c r="GM8" s="703"/>
      <c r="GN8" s="703"/>
      <c r="GO8" s="703"/>
      <c r="GP8" s="703"/>
      <c r="GQ8" s="703"/>
      <c r="GR8" s="703"/>
      <c r="GS8" s="703"/>
      <c r="GT8" s="703"/>
      <c r="GU8" s="703"/>
      <c r="GV8" s="703"/>
      <c r="GW8" s="703"/>
      <c r="GX8" s="703"/>
      <c r="GY8" s="703"/>
      <c r="GZ8" s="703"/>
      <c r="HA8" s="703"/>
      <c r="HB8" s="703"/>
      <c r="HC8" s="703"/>
      <c r="HD8" s="703"/>
      <c r="HE8" s="703"/>
      <c r="HF8" s="703"/>
      <c r="HG8" s="703"/>
      <c r="HH8" s="703"/>
      <c r="HI8" s="703"/>
      <c r="HJ8" s="703"/>
      <c r="HK8" s="703"/>
      <c r="HL8" s="703"/>
      <c r="HM8" s="703"/>
      <c r="HN8" s="703"/>
      <c r="HO8" s="703"/>
      <c r="HP8" s="703"/>
      <c r="HQ8" s="703"/>
      <c r="HR8" s="703"/>
      <c r="HS8" s="703"/>
      <c r="HT8" s="703"/>
      <c r="HU8" s="703"/>
      <c r="HV8" s="703"/>
      <c r="HW8" s="703"/>
      <c r="HX8" s="703"/>
      <c r="HY8" s="703"/>
      <c r="HZ8" s="703"/>
      <c r="IA8" s="703"/>
      <c r="IB8" s="703"/>
      <c r="IC8" s="703"/>
      <c r="ID8" s="703"/>
      <c r="IE8" s="703"/>
      <c r="IF8" s="703"/>
      <c r="IG8" s="703"/>
      <c r="IH8" s="703"/>
      <c r="II8" s="703"/>
      <c r="IJ8" s="703"/>
      <c r="IK8" s="703"/>
      <c r="IL8" s="703"/>
      <c r="IM8" s="703"/>
      <c r="IN8" s="703"/>
      <c r="IO8" s="703"/>
      <c r="IP8" s="703"/>
      <c r="IQ8" s="703"/>
      <c r="IR8" s="703"/>
      <c r="IS8" s="703"/>
      <c r="IT8" s="703"/>
      <c r="IU8" s="703"/>
      <c r="IV8" s="703"/>
      <c r="IW8" s="703"/>
      <c r="IX8" s="703"/>
      <c r="IY8" s="703"/>
      <c r="IZ8" s="703"/>
      <c r="JA8" s="703"/>
      <c r="JB8" s="703"/>
      <c r="JC8" s="703"/>
      <c r="JD8" s="703"/>
      <c r="JE8" s="703"/>
      <c r="JF8" s="703"/>
      <c r="JG8" s="703"/>
      <c r="JH8" s="703"/>
      <c r="JI8" s="703"/>
      <c r="JJ8" s="703"/>
      <c r="JK8" s="703"/>
      <c r="JL8" s="703"/>
      <c r="JM8" s="703"/>
      <c r="JN8" s="703"/>
      <c r="JO8" s="703"/>
      <c r="JP8" s="703"/>
      <c r="JQ8" s="703"/>
      <c r="JR8" s="703"/>
      <c r="JS8" s="703"/>
      <c r="JT8" s="703"/>
      <c r="JU8" s="703"/>
      <c r="JV8" s="703"/>
      <c r="JW8" s="703"/>
      <c r="JX8" s="703"/>
      <c r="JY8" s="703"/>
      <c r="JZ8" s="703"/>
      <c r="KA8" s="703"/>
      <c r="KB8" s="703"/>
      <c r="KC8" s="703"/>
      <c r="KD8" s="703"/>
      <c r="KE8" s="703"/>
      <c r="KF8" s="703"/>
      <c r="KG8" s="703"/>
      <c r="KH8" s="703"/>
      <c r="KI8" s="703"/>
      <c r="KJ8" s="703"/>
      <c r="KK8" s="703"/>
      <c r="KL8" s="703"/>
      <c r="KM8" s="703"/>
      <c r="KN8" s="703"/>
      <c r="KO8" s="703"/>
      <c r="KP8" s="703"/>
      <c r="KQ8" s="703"/>
      <c r="KR8" s="703"/>
      <c r="KS8" s="703"/>
      <c r="KT8" s="703"/>
      <c r="KU8" s="703"/>
      <c r="KV8" s="703"/>
      <c r="KW8" s="703"/>
      <c r="KX8" s="703"/>
      <c r="KY8" s="703"/>
      <c r="KZ8" s="703"/>
      <c r="LA8" s="703"/>
      <c r="LB8" s="703"/>
      <c r="LC8" s="703"/>
      <c r="LD8" s="703"/>
      <c r="LE8" s="703"/>
      <c r="LF8" s="703"/>
      <c r="LG8" s="703"/>
      <c r="LH8" s="703"/>
      <c r="LI8" s="703"/>
      <c r="LJ8" s="703"/>
      <c r="LK8" s="703"/>
      <c r="LL8" s="703"/>
      <c r="LM8" s="703"/>
      <c r="LN8" s="703"/>
      <c r="LO8" s="703"/>
      <c r="LP8" s="703"/>
      <c r="LQ8" s="703"/>
      <c r="LR8" s="703"/>
      <c r="LS8" s="703"/>
      <c r="LT8" s="703"/>
      <c r="LU8" s="703"/>
      <c r="LV8" s="703"/>
      <c r="LW8" s="703"/>
      <c r="LX8" s="703"/>
      <c r="LY8" s="703"/>
      <c r="LZ8" s="703"/>
      <c r="MA8" s="703"/>
      <c r="MB8" s="703"/>
      <c r="MC8" s="703"/>
      <c r="MD8" s="703"/>
      <c r="ME8" s="703"/>
      <c r="MF8" s="703"/>
      <c r="MG8" s="703"/>
      <c r="MH8" s="703"/>
      <c r="MI8" s="703"/>
      <c r="MJ8" s="703"/>
      <c r="MK8" s="703"/>
      <c r="ML8" s="703"/>
      <c r="MM8" s="703"/>
      <c r="MN8" s="703"/>
      <c r="MO8" s="703"/>
      <c r="MP8" s="703"/>
      <c r="MQ8" s="703"/>
      <c r="MR8" s="703"/>
      <c r="MS8" s="703"/>
      <c r="MT8" s="703"/>
      <c r="MU8" s="703"/>
      <c r="MV8" s="703"/>
      <c r="MW8" s="703"/>
      <c r="MX8" s="703"/>
      <c r="MY8" s="703"/>
      <c r="MZ8" s="703"/>
      <c r="NA8" s="703"/>
      <c r="NB8" s="703"/>
      <c r="NC8" s="703"/>
      <c r="ND8" s="703"/>
      <c r="NE8" s="703"/>
      <c r="NF8" s="703"/>
      <c r="NG8" s="703"/>
      <c r="NH8" s="703"/>
      <c r="NI8" s="703"/>
      <c r="NJ8" s="703"/>
      <c r="NK8" s="703"/>
      <c r="NL8" s="703"/>
      <c r="NM8" s="703"/>
      <c r="NN8" s="703"/>
      <c r="NO8" s="703"/>
      <c r="NP8" s="703"/>
      <c r="NQ8" s="703"/>
      <c r="NR8" s="703"/>
      <c r="NS8" s="703"/>
      <c r="NT8" s="703"/>
      <c r="NU8" s="703"/>
      <c r="NV8" s="703"/>
      <c r="NW8" s="703"/>
      <c r="NX8" s="703"/>
      <c r="NY8" s="703"/>
      <c r="NZ8" s="703"/>
      <c r="OA8" s="703"/>
      <c r="OB8" s="703"/>
      <c r="OC8" s="703"/>
      <c r="OD8" s="703"/>
      <c r="OE8" s="703"/>
      <c r="OF8" s="703"/>
      <c r="OG8" s="703"/>
      <c r="OH8" s="703"/>
      <c r="OI8" s="703"/>
      <c r="OJ8" s="703"/>
      <c r="OK8" s="703"/>
      <c r="OL8" s="703"/>
      <c r="OM8" s="703"/>
      <c r="ON8" s="703"/>
      <c r="OO8" s="703"/>
      <c r="OP8" s="703"/>
      <c r="OQ8" s="703"/>
      <c r="OR8" s="703"/>
      <c r="OS8" s="703"/>
      <c r="OT8" s="703"/>
      <c r="OU8" s="703"/>
      <c r="OV8" s="703"/>
      <c r="OW8" s="703"/>
      <c r="OX8" s="703"/>
      <c r="OY8" s="703"/>
      <c r="OZ8" s="703"/>
      <c r="PA8" s="703"/>
      <c r="PB8" s="703"/>
      <c r="PC8" s="703"/>
      <c r="PD8" s="703"/>
      <c r="PE8" s="703"/>
      <c r="PF8" s="703"/>
      <c r="PG8" s="703"/>
      <c r="PH8" s="703"/>
      <c r="PI8" s="703"/>
      <c r="PJ8" s="703"/>
      <c r="PK8" s="703"/>
      <c r="PL8" s="703"/>
      <c r="PM8" s="703"/>
      <c r="PN8" s="703"/>
      <c r="PO8" s="703"/>
      <c r="PP8" s="703"/>
      <c r="PQ8" s="703"/>
      <c r="PR8" s="703"/>
      <c r="PS8" s="703"/>
      <c r="PT8" s="703"/>
      <c r="PU8" s="703"/>
      <c r="PV8" s="703"/>
      <c r="PW8" s="703"/>
      <c r="PX8" s="703"/>
      <c r="PY8" s="703"/>
      <c r="PZ8" s="703"/>
      <c r="QA8" s="703"/>
      <c r="QB8" s="703"/>
      <c r="QC8" s="703"/>
      <c r="QD8" s="703"/>
      <c r="QE8" s="703"/>
      <c r="QF8" s="703"/>
      <c r="QG8" s="703"/>
      <c r="QH8" s="703"/>
      <c r="QI8" s="703"/>
      <c r="QJ8" s="703"/>
      <c r="QK8" s="703"/>
      <c r="QL8" s="703"/>
      <c r="QM8" s="703"/>
      <c r="QN8" s="703"/>
      <c r="QO8" s="703"/>
      <c r="QP8" s="703"/>
      <c r="QQ8" s="703"/>
      <c r="QR8" s="703"/>
      <c r="QS8" s="703"/>
      <c r="QT8" s="703"/>
      <c r="QU8" s="703"/>
      <c r="QV8" s="703"/>
      <c r="QW8" s="703"/>
      <c r="QX8" s="703"/>
      <c r="QY8" s="703"/>
      <c r="QZ8" s="703"/>
      <c r="RA8" s="703"/>
      <c r="RB8" s="703"/>
      <c r="RC8" s="703"/>
      <c r="RD8" s="703"/>
      <c r="RE8" s="703"/>
      <c r="RF8" s="703"/>
      <c r="RG8" s="703"/>
      <c r="RH8" s="703"/>
      <c r="RI8" s="703"/>
      <c r="RJ8" s="703"/>
      <c r="RK8" s="703"/>
      <c r="RL8" s="703"/>
      <c r="RM8" s="703"/>
      <c r="RN8" s="703"/>
      <c r="RO8" s="703"/>
      <c r="RP8" s="703"/>
      <c r="RQ8" s="703"/>
      <c r="RR8" s="703"/>
      <c r="RS8" s="703"/>
      <c r="RT8" s="703"/>
      <c r="RU8" s="703"/>
      <c r="RV8" s="703"/>
      <c r="RW8" s="703"/>
      <c r="RX8" s="703"/>
      <c r="RY8" s="703"/>
      <c r="RZ8" s="703"/>
      <c r="SA8" s="703"/>
      <c r="SB8" s="703"/>
      <c r="SC8" s="703"/>
      <c r="SD8" s="703"/>
      <c r="SE8" s="703"/>
      <c r="SF8" s="703"/>
      <c r="SG8" s="703"/>
      <c r="SH8" s="703"/>
      <c r="SI8" s="703"/>
      <c r="SJ8" s="703"/>
      <c r="SK8" s="703"/>
      <c r="SL8" s="703"/>
      <c r="SM8" s="703"/>
      <c r="SN8" s="703"/>
      <c r="SO8" s="703"/>
      <c r="SP8" s="703"/>
      <c r="SQ8" s="703"/>
      <c r="SR8" s="703"/>
      <c r="SS8" s="703"/>
      <c r="ST8" s="703"/>
      <c r="SU8" s="703"/>
      <c r="SV8" s="703"/>
      <c r="SW8" s="703"/>
      <c r="SX8" s="703"/>
      <c r="SY8" s="703"/>
      <c r="SZ8" s="703"/>
      <c r="TA8" s="703"/>
      <c r="TB8" s="703"/>
      <c r="TC8" s="703"/>
      <c r="TD8" s="703"/>
      <c r="TE8" s="703"/>
      <c r="TF8" s="703"/>
      <c r="TG8" s="703"/>
      <c r="TH8" s="703"/>
      <c r="TI8" s="703"/>
      <c r="TJ8" s="703"/>
      <c r="TK8" s="703"/>
      <c r="TL8" s="703"/>
      <c r="TM8" s="703"/>
      <c r="TN8" s="703"/>
      <c r="TO8" s="703"/>
      <c r="TP8" s="703"/>
      <c r="TQ8" s="703"/>
      <c r="TR8" s="703"/>
      <c r="TS8" s="703"/>
      <c r="TT8" s="703"/>
      <c r="TU8" s="703"/>
      <c r="TV8" s="703"/>
      <c r="TW8" s="703"/>
      <c r="TX8" s="703"/>
      <c r="TY8" s="703"/>
      <c r="TZ8" s="703"/>
      <c r="UA8" s="703"/>
      <c r="UB8" s="703"/>
      <c r="UC8" s="703"/>
      <c r="UD8" s="703"/>
      <c r="UE8" s="703"/>
      <c r="UF8" s="703"/>
      <c r="UG8" s="703"/>
      <c r="UH8" s="703"/>
      <c r="UI8" s="703"/>
      <c r="UJ8" s="703"/>
      <c r="UK8" s="703"/>
      <c r="UL8" s="703"/>
      <c r="UM8" s="703"/>
      <c r="UN8" s="703"/>
      <c r="UO8" s="703"/>
      <c r="UP8" s="703"/>
      <c r="UQ8" s="703"/>
      <c r="UR8" s="703"/>
      <c r="US8" s="703"/>
      <c r="UT8" s="703"/>
      <c r="UU8" s="703"/>
      <c r="UV8" s="703"/>
      <c r="UW8" s="703"/>
      <c r="UX8" s="703"/>
      <c r="UY8" s="703"/>
      <c r="UZ8" s="703"/>
      <c r="VA8" s="703"/>
      <c r="VB8" s="703"/>
      <c r="VC8" s="703"/>
      <c r="VD8" s="703"/>
      <c r="VE8" s="703"/>
      <c r="VF8" s="703"/>
      <c r="VG8" s="703"/>
      <c r="VH8" s="703"/>
      <c r="VI8" s="703"/>
      <c r="VJ8" s="703"/>
      <c r="VK8" s="703"/>
      <c r="VL8" s="703"/>
      <c r="VM8" s="703"/>
      <c r="VN8" s="703"/>
      <c r="VO8" s="703"/>
      <c r="VP8" s="703"/>
      <c r="VQ8" s="703"/>
      <c r="VR8" s="703"/>
      <c r="VS8" s="703"/>
      <c r="VT8" s="703"/>
      <c r="VU8" s="703"/>
      <c r="VV8" s="703"/>
      <c r="VW8" s="703"/>
      <c r="VX8" s="703"/>
      <c r="VY8" s="703"/>
      <c r="VZ8" s="703"/>
      <c r="WA8" s="703"/>
      <c r="WB8" s="703"/>
      <c r="WC8" s="703"/>
      <c r="WD8" s="703"/>
      <c r="WE8" s="703"/>
      <c r="WF8" s="703"/>
      <c r="WG8" s="703"/>
      <c r="WH8" s="703"/>
      <c r="WI8" s="703"/>
      <c r="WJ8" s="703"/>
      <c r="WK8" s="703"/>
      <c r="WL8" s="703"/>
      <c r="WM8" s="703"/>
      <c r="WN8" s="703"/>
      <c r="WO8" s="703"/>
      <c r="WP8" s="703"/>
      <c r="WQ8" s="703"/>
      <c r="WR8" s="703"/>
      <c r="WS8" s="703"/>
      <c r="WT8" s="703"/>
      <c r="WU8" s="703"/>
      <c r="WV8" s="703"/>
      <c r="WW8" s="703"/>
      <c r="WX8" s="703"/>
      <c r="WY8" s="703"/>
      <c r="WZ8" s="703"/>
      <c r="XA8" s="703"/>
      <c r="XB8" s="703"/>
      <c r="XC8" s="703"/>
      <c r="XD8" s="703"/>
      <c r="XE8" s="703"/>
      <c r="XF8" s="703"/>
      <c r="XG8" s="703"/>
      <c r="XH8" s="703"/>
      <c r="XI8" s="703"/>
      <c r="XJ8" s="703"/>
      <c r="XK8" s="703"/>
      <c r="XL8" s="703"/>
      <c r="XM8" s="703"/>
      <c r="XN8" s="703"/>
      <c r="XO8" s="703"/>
      <c r="XP8" s="703"/>
      <c r="XQ8" s="703"/>
      <c r="XR8" s="703"/>
      <c r="XS8" s="703"/>
      <c r="XT8" s="703"/>
      <c r="XU8" s="703"/>
      <c r="XV8" s="703"/>
      <c r="XW8" s="703"/>
      <c r="XX8" s="703"/>
      <c r="XY8" s="703"/>
      <c r="XZ8" s="703"/>
      <c r="YA8" s="703"/>
      <c r="YB8" s="703"/>
      <c r="YC8" s="703"/>
      <c r="YD8" s="703"/>
      <c r="YE8" s="703"/>
      <c r="YF8" s="703"/>
      <c r="YG8" s="703"/>
      <c r="YH8" s="703"/>
      <c r="YI8" s="703"/>
      <c r="YJ8" s="703"/>
      <c r="YK8" s="703"/>
      <c r="YL8" s="703"/>
      <c r="YM8" s="703"/>
      <c r="YN8" s="703"/>
      <c r="YO8" s="703"/>
      <c r="YP8" s="703"/>
      <c r="YQ8" s="703"/>
      <c r="YR8" s="703"/>
      <c r="YS8" s="703"/>
      <c r="YT8" s="703"/>
      <c r="YU8" s="703"/>
      <c r="YV8" s="703"/>
      <c r="YW8" s="703"/>
      <c r="YX8" s="703"/>
      <c r="YY8" s="703"/>
      <c r="YZ8" s="703"/>
      <c r="ZA8" s="703"/>
      <c r="ZB8" s="703"/>
      <c r="ZC8" s="703"/>
      <c r="ZD8" s="703"/>
      <c r="ZE8" s="703"/>
      <c r="ZF8" s="703"/>
      <c r="ZG8" s="703"/>
      <c r="ZH8" s="703"/>
      <c r="ZI8" s="703"/>
      <c r="ZJ8" s="703"/>
      <c r="ZK8" s="703"/>
      <c r="ZL8" s="703"/>
      <c r="ZM8" s="703"/>
      <c r="ZN8" s="703"/>
      <c r="ZO8" s="703"/>
      <c r="ZP8" s="703"/>
      <c r="ZQ8" s="703"/>
      <c r="ZR8" s="703"/>
      <c r="ZS8" s="703"/>
      <c r="ZT8" s="703"/>
      <c r="ZU8" s="703"/>
      <c r="ZV8" s="703"/>
      <c r="ZW8" s="703"/>
      <c r="ZX8" s="703"/>
      <c r="ZY8" s="703"/>
      <c r="ZZ8" s="703"/>
      <c r="AAA8" s="703"/>
      <c r="AAB8" s="703"/>
      <c r="AAC8" s="703"/>
      <c r="AAD8" s="703"/>
      <c r="AAE8" s="703"/>
      <c r="AAF8" s="703"/>
      <c r="AAG8" s="703"/>
      <c r="AAH8" s="703"/>
      <c r="AAI8" s="703"/>
      <c r="AAJ8" s="703"/>
      <c r="AAK8" s="703"/>
      <c r="AAL8" s="703"/>
      <c r="AAM8" s="703"/>
      <c r="AAN8" s="703"/>
      <c r="AAO8" s="703"/>
      <c r="AAP8" s="703"/>
      <c r="AAQ8" s="703"/>
      <c r="AAR8" s="703"/>
      <c r="AAS8" s="703"/>
      <c r="AAT8" s="703"/>
      <c r="AAU8" s="703"/>
      <c r="AAV8" s="703"/>
      <c r="AAW8" s="703"/>
      <c r="AAX8" s="703"/>
      <c r="AAY8" s="703"/>
      <c r="AAZ8" s="703"/>
      <c r="ABA8" s="703"/>
      <c r="ABB8" s="703"/>
      <c r="ABC8" s="703"/>
      <c r="ABD8" s="703"/>
      <c r="ABE8" s="703"/>
      <c r="ABF8" s="703"/>
      <c r="ABG8" s="703"/>
      <c r="ABH8" s="703"/>
      <c r="ABI8" s="703"/>
      <c r="ABJ8" s="703"/>
      <c r="ABK8" s="703"/>
      <c r="ABL8" s="703"/>
      <c r="ABM8" s="703"/>
      <c r="ABN8" s="703"/>
      <c r="ABO8" s="703"/>
      <c r="ABP8" s="703"/>
      <c r="ABQ8" s="703"/>
      <c r="ABR8" s="703"/>
      <c r="ABS8" s="703"/>
      <c r="ABT8" s="703"/>
      <c r="ABU8" s="703"/>
      <c r="ABV8" s="703"/>
      <c r="ABW8" s="703"/>
      <c r="ABX8" s="703"/>
      <c r="ABY8" s="703"/>
      <c r="ABZ8" s="703"/>
      <c r="ACA8" s="703"/>
      <c r="ACB8" s="703"/>
      <c r="ACC8" s="703"/>
      <c r="ACD8" s="703"/>
      <c r="ACE8" s="703"/>
      <c r="ACF8" s="703"/>
      <c r="ACG8" s="703"/>
      <c r="ACH8" s="703"/>
      <c r="ACI8" s="703"/>
      <c r="ACJ8" s="703"/>
      <c r="ACK8" s="703"/>
      <c r="ACL8" s="703"/>
      <c r="ACM8" s="703"/>
      <c r="ACN8" s="703"/>
      <c r="ACO8" s="703"/>
      <c r="ACP8" s="703"/>
      <c r="ACQ8" s="703"/>
      <c r="ACR8" s="703"/>
      <c r="ACS8" s="703"/>
      <c r="ACT8" s="703"/>
      <c r="ACU8" s="703"/>
      <c r="ACV8" s="703"/>
      <c r="ACW8" s="703"/>
      <c r="ACX8" s="703"/>
      <c r="ACY8" s="703"/>
      <c r="ACZ8" s="703"/>
      <c r="ADA8" s="703"/>
      <c r="ADB8" s="703"/>
      <c r="ADC8" s="703"/>
      <c r="ADD8" s="703"/>
      <c r="ADE8" s="703"/>
      <c r="ADF8" s="703"/>
      <c r="ADG8" s="703"/>
      <c r="ADH8" s="703"/>
      <c r="ADI8" s="703"/>
      <c r="ADJ8" s="703"/>
      <c r="ADK8" s="703"/>
      <c r="ADL8" s="703"/>
      <c r="ADM8" s="703"/>
      <c r="ADN8" s="703"/>
      <c r="ADO8" s="703"/>
      <c r="ADP8" s="703"/>
      <c r="ADQ8" s="703"/>
      <c r="ADR8" s="703"/>
      <c r="ADS8" s="703"/>
      <c r="ADT8" s="703"/>
      <c r="ADU8" s="703"/>
      <c r="ADV8" s="703"/>
      <c r="ADW8" s="703"/>
      <c r="ADX8" s="703"/>
      <c r="ADY8" s="703"/>
      <c r="ADZ8" s="703"/>
      <c r="AEA8" s="703"/>
      <c r="AEB8" s="703"/>
      <c r="AEC8" s="703"/>
      <c r="AED8" s="703"/>
      <c r="AEE8" s="703"/>
      <c r="AEF8" s="703"/>
      <c r="AEG8" s="703"/>
      <c r="AEH8" s="703"/>
      <c r="AEI8" s="703"/>
      <c r="AEJ8" s="703"/>
      <c r="AEK8" s="703"/>
      <c r="AEL8" s="703"/>
      <c r="AEM8" s="703"/>
      <c r="AEN8" s="703"/>
      <c r="AEO8" s="703"/>
      <c r="AEP8" s="703"/>
      <c r="AEQ8" s="703"/>
      <c r="AER8" s="703"/>
      <c r="AES8" s="703"/>
      <c r="AET8" s="703"/>
      <c r="AEU8" s="703"/>
      <c r="AEV8" s="703"/>
      <c r="AEW8" s="703"/>
      <c r="AEX8" s="703"/>
      <c r="AEY8" s="703"/>
      <c r="AEZ8" s="703"/>
      <c r="AFA8" s="703"/>
      <c r="AFB8" s="703"/>
      <c r="AFC8" s="703"/>
      <c r="AFD8" s="703"/>
      <c r="AFE8" s="703"/>
      <c r="AFF8" s="703"/>
      <c r="AFG8" s="703"/>
      <c r="AFH8" s="703"/>
      <c r="AFI8" s="703"/>
      <c r="AFJ8" s="703"/>
      <c r="AFK8" s="703"/>
      <c r="AFL8" s="703"/>
      <c r="AFM8" s="703"/>
      <c r="AFN8" s="703"/>
      <c r="AFO8" s="703"/>
      <c r="AFP8" s="703"/>
      <c r="AFQ8" s="703"/>
      <c r="AFR8" s="703"/>
      <c r="AFS8" s="703"/>
      <c r="AFT8" s="703"/>
      <c r="AFU8" s="703"/>
      <c r="AFV8" s="703"/>
      <c r="AFW8" s="703"/>
      <c r="AFX8" s="703"/>
      <c r="AFY8" s="703"/>
      <c r="AFZ8" s="703"/>
      <c r="AGA8" s="703"/>
      <c r="AGB8" s="703"/>
      <c r="AGC8" s="703"/>
      <c r="AGD8" s="703"/>
      <c r="AGE8" s="703"/>
      <c r="AGF8" s="703"/>
      <c r="AGG8" s="703"/>
      <c r="AGH8" s="703"/>
      <c r="AGI8" s="703"/>
      <c r="AGJ8" s="703"/>
    </row>
    <row r="9" spans="1:882" s="704" customFormat="1" ht="12">
      <c r="A9" s="337" t="s">
        <v>140</v>
      </c>
      <c r="B9" s="357">
        <v>196</v>
      </c>
      <c r="C9" s="357">
        <v>195</v>
      </c>
      <c r="D9" s="357">
        <v>185</v>
      </c>
      <c r="E9" s="357">
        <v>183</v>
      </c>
      <c r="F9" s="357" t="s">
        <v>85</v>
      </c>
      <c r="G9" s="357" t="s">
        <v>85</v>
      </c>
      <c r="H9" s="357" t="s">
        <v>85</v>
      </c>
      <c r="I9" s="357" t="s">
        <v>85</v>
      </c>
      <c r="J9" s="357" t="s">
        <v>85</v>
      </c>
      <c r="K9" s="357" t="s">
        <v>85</v>
      </c>
      <c r="L9" s="359">
        <f t="shared" si="0"/>
        <v>91.162790697674424</v>
      </c>
      <c r="M9" s="359">
        <f t="shared" si="0"/>
        <v>91.121495327102807</v>
      </c>
      <c r="N9" s="359">
        <f t="shared" si="0"/>
        <v>91.584158415841586</v>
      </c>
      <c r="O9" s="359">
        <f t="shared" si="0"/>
        <v>91.959798994974875</v>
      </c>
      <c r="P9" s="359" t="s">
        <v>85</v>
      </c>
      <c r="Q9" s="359" t="s">
        <v>85</v>
      </c>
      <c r="R9" s="359" t="s">
        <v>85</v>
      </c>
      <c r="S9" s="359" t="s">
        <v>85</v>
      </c>
      <c r="T9" s="359" t="s">
        <v>85</v>
      </c>
      <c r="U9" s="359" t="s">
        <v>85</v>
      </c>
      <c r="V9" s="357">
        <v>0</v>
      </c>
      <c r="W9" s="357">
        <v>0</v>
      </c>
      <c r="X9" s="357">
        <v>0</v>
      </c>
      <c r="Y9" s="357">
        <v>0</v>
      </c>
      <c r="Z9" s="357" t="s">
        <v>85</v>
      </c>
      <c r="AA9" s="357" t="s">
        <v>85</v>
      </c>
      <c r="AB9" s="357" t="s">
        <v>85</v>
      </c>
      <c r="AC9" s="357" t="s">
        <v>85</v>
      </c>
      <c r="AD9" s="357" t="s">
        <v>85</v>
      </c>
      <c r="AE9" s="357" t="s">
        <v>85</v>
      </c>
      <c r="AF9" s="359">
        <f t="shared" si="1"/>
        <v>0</v>
      </c>
      <c r="AG9" s="359">
        <f t="shared" si="1"/>
        <v>0</v>
      </c>
      <c r="AH9" s="359">
        <f t="shared" si="1"/>
        <v>0</v>
      </c>
      <c r="AI9" s="359">
        <f t="shared" si="1"/>
        <v>0</v>
      </c>
      <c r="AJ9" s="359" t="s">
        <v>85</v>
      </c>
      <c r="AK9" s="359" t="s">
        <v>85</v>
      </c>
      <c r="AL9" s="359" t="s">
        <v>85</v>
      </c>
      <c r="AM9" s="359" t="s">
        <v>85</v>
      </c>
      <c r="AN9" s="359" t="s">
        <v>85</v>
      </c>
      <c r="AO9" s="359" t="s">
        <v>85</v>
      </c>
      <c r="AP9" s="357">
        <v>19</v>
      </c>
      <c r="AQ9" s="357">
        <v>19</v>
      </c>
      <c r="AR9" s="357">
        <v>17</v>
      </c>
      <c r="AS9" s="357">
        <v>16</v>
      </c>
      <c r="AT9" s="357" t="s">
        <v>85</v>
      </c>
      <c r="AU9" s="357" t="s">
        <v>85</v>
      </c>
      <c r="AV9" s="357" t="s">
        <v>85</v>
      </c>
      <c r="AW9" s="357" t="s">
        <v>85</v>
      </c>
      <c r="AX9" s="357" t="s">
        <v>85</v>
      </c>
      <c r="AY9" s="357" t="s">
        <v>85</v>
      </c>
      <c r="AZ9" s="359">
        <f t="shared" si="2"/>
        <v>8.8372093023255811</v>
      </c>
      <c r="BA9" s="359">
        <f t="shared" si="2"/>
        <v>8.8785046728971952</v>
      </c>
      <c r="BB9" s="359">
        <f t="shared" si="2"/>
        <v>8.4158415841584162</v>
      </c>
      <c r="BC9" s="359">
        <f t="shared" si="2"/>
        <v>8.0402010050251249</v>
      </c>
      <c r="BD9" s="359" t="s">
        <v>85</v>
      </c>
      <c r="BE9" s="359" t="s">
        <v>85</v>
      </c>
      <c r="BF9" s="359" t="s">
        <v>85</v>
      </c>
      <c r="BG9" s="359" t="s">
        <v>85</v>
      </c>
      <c r="BH9" s="359" t="s">
        <v>85</v>
      </c>
      <c r="BI9" s="359" t="s">
        <v>85</v>
      </c>
      <c r="BJ9" s="357">
        <v>215</v>
      </c>
      <c r="BK9" s="357">
        <v>214</v>
      </c>
      <c r="BL9" s="315">
        <v>202</v>
      </c>
      <c r="BM9" s="315">
        <v>199</v>
      </c>
      <c r="BN9" s="315" t="s">
        <v>85</v>
      </c>
      <c r="BO9" s="315" t="s">
        <v>85</v>
      </c>
      <c r="BP9" s="315" t="s">
        <v>85</v>
      </c>
      <c r="BQ9" s="315" t="s">
        <v>85</v>
      </c>
      <c r="BR9" s="315" t="s">
        <v>85</v>
      </c>
      <c r="BS9" s="315" t="s">
        <v>85</v>
      </c>
      <c r="BT9" s="703"/>
      <c r="BU9" s="703"/>
      <c r="BV9" s="703"/>
      <c r="BW9" s="703"/>
      <c r="BX9" s="703"/>
      <c r="BY9" s="703"/>
      <c r="BZ9" s="703"/>
      <c r="CA9" s="703"/>
      <c r="CB9" s="703"/>
      <c r="CC9" s="703"/>
      <c r="CD9" s="703"/>
      <c r="CE9" s="703"/>
      <c r="CF9" s="703"/>
      <c r="CG9" s="703"/>
      <c r="CH9" s="703"/>
      <c r="CI9" s="703"/>
      <c r="CJ9" s="703"/>
      <c r="CK9" s="703"/>
      <c r="CL9" s="703"/>
      <c r="CM9" s="703"/>
      <c r="CN9" s="703"/>
      <c r="CO9" s="703"/>
      <c r="CP9" s="703"/>
      <c r="CQ9" s="703"/>
      <c r="CR9" s="703"/>
      <c r="CS9" s="703"/>
      <c r="CT9" s="703"/>
      <c r="CU9" s="703"/>
      <c r="CV9" s="703"/>
      <c r="CW9" s="703"/>
      <c r="CX9" s="703"/>
      <c r="CY9" s="703"/>
      <c r="CZ9" s="703"/>
      <c r="DA9" s="703"/>
      <c r="DB9" s="703"/>
      <c r="DC9" s="703"/>
      <c r="DD9" s="703"/>
      <c r="DE9" s="703"/>
      <c r="DF9" s="703"/>
      <c r="DG9" s="703"/>
      <c r="DH9" s="703"/>
      <c r="DI9" s="703"/>
      <c r="DJ9" s="703"/>
      <c r="DK9" s="703"/>
      <c r="DL9" s="703"/>
      <c r="DM9" s="703"/>
      <c r="DN9" s="703"/>
      <c r="DO9" s="703"/>
      <c r="DP9" s="703"/>
      <c r="DQ9" s="703"/>
      <c r="DR9" s="703"/>
      <c r="DS9" s="703"/>
      <c r="DT9" s="703"/>
      <c r="DU9" s="703"/>
      <c r="DV9" s="703"/>
      <c r="DW9" s="703"/>
      <c r="DX9" s="703"/>
      <c r="DY9" s="703"/>
      <c r="DZ9" s="703"/>
      <c r="EA9" s="703"/>
      <c r="EB9" s="703"/>
      <c r="EC9" s="703"/>
      <c r="ED9" s="703"/>
      <c r="EE9" s="703"/>
      <c r="EF9" s="703"/>
      <c r="EG9" s="703"/>
      <c r="EH9" s="703"/>
      <c r="EI9" s="703"/>
      <c r="EJ9" s="703"/>
      <c r="EK9" s="703"/>
      <c r="EL9" s="703"/>
      <c r="EM9" s="703"/>
      <c r="EN9" s="703"/>
      <c r="EO9" s="703"/>
      <c r="EP9" s="703"/>
      <c r="EQ9" s="703"/>
      <c r="ER9" s="703"/>
      <c r="ES9" s="703"/>
      <c r="ET9" s="703"/>
      <c r="EU9" s="703"/>
      <c r="EV9" s="703"/>
      <c r="EW9" s="703"/>
      <c r="EX9" s="703"/>
      <c r="EY9" s="703"/>
      <c r="EZ9" s="703"/>
      <c r="FA9" s="703"/>
      <c r="FB9" s="703"/>
      <c r="FC9" s="703"/>
      <c r="FD9" s="703"/>
      <c r="FE9" s="703"/>
      <c r="FF9" s="703"/>
      <c r="FG9" s="703"/>
      <c r="FH9" s="703"/>
      <c r="FI9" s="703"/>
      <c r="FJ9" s="703"/>
      <c r="FK9" s="703"/>
      <c r="FL9" s="703"/>
      <c r="FM9" s="703"/>
      <c r="FN9" s="703"/>
      <c r="FO9" s="703"/>
      <c r="FP9" s="703"/>
      <c r="FQ9" s="703"/>
      <c r="FR9" s="703"/>
      <c r="FS9" s="703"/>
      <c r="FT9" s="703"/>
      <c r="FU9" s="703"/>
      <c r="FV9" s="703"/>
      <c r="FW9" s="703"/>
      <c r="FX9" s="703"/>
      <c r="FY9" s="703"/>
      <c r="FZ9" s="703"/>
      <c r="GA9" s="703"/>
      <c r="GB9" s="703"/>
      <c r="GC9" s="703"/>
      <c r="GD9" s="703"/>
      <c r="GE9" s="703"/>
      <c r="GF9" s="703"/>
      <c r="GG9" s="703"/>
      <c r="GH9" s="703"/>
      <c r="GI9" s="703"/>
      <c r="GJ9" s="703"/>
      <c r="GK9" s="703"/>
      <c r="GL9" s="703"/>
      <c r="GM9" s="703"/>
      <c r="GN9" s="703"/>
      <c r="GO9" s="703"/>
      <c r="GP9" s="703"/>
      <c r="GQ9" s="703"/>
      <c r="GR9" s="703"/>
      <c r="GS9" s="703"/>
      <c r="GT9" s="703"/>
      <c r="GU9" s="703"/>
      <c r="GV9" s="703"/>
      <c r="GW9" s="703"/>
      <c r="GX9" s="703"/>
      <c r="GY9" s="703"/>
      <c r="GZ9" s="703"/>
      <c r="HA9" s="703"/>
      <c r="HB9" s="703"/>
      <c r="HC9" s="703"/>
      <c r="HD9" s="703"/>
      <c r="HE9" s="703"/>
      <c r="HF9" s="703"/>
      <c r="HG9" s="703"/>
      <c r="HH9" s="703"/>
      <c r="HI9" s="703"/>
      <c r="HJ9" s="703"/>
      <c r="HK9" s="703"/>
      <c r="HL9" s="703"/>
      <c r="HM9" s="703"/>
      <c r="HN9" s="703"/>
      <c r="HO9" s="703"/>
      <c r="HP9" s="703"/>
      <c r="HQ9" s="703"/>
      <c r="HR9" s="703"/>
      <c r="HS9" s="703"/>
      <c r="HT9" s="703"/>
      <c r="HU9" s="703"/>
      <c r="HV9" s="703"/>
      <c r="HW9" s="703"/>
      <c r="HX9" s="703"/>
      <c r="HY9" s="703"/>
      <c r="HZ9" s="703"/>
      <c r="IA9" s="703"/>
      <c r="IB9" s="703"/>
      <c r="IC9" s="703"/>
      <c r="ID9" s="703"/>
      <c r="IE9" s="703"/>
      <c r="IF9" s="703"/>
      <c r="IG9" s="703"/>
      <c r="IH9" s="703"/>
      <c r="II9" s="703"/>
      <c r="IJ9" s="703"/>
      <c r="IK9" s="703"/>
      <c r="IL9" s="703"/>
      <c r="IM9" s="703"/>
      <c r="IN9" s="703"/>
      <c r="IO9" s="703"/>
      <c r="IP9" s="703"/>
      <c r="IQ9" s="703"/>
      <c r="IR9" s="703"/>
      <c r="IS9" s="703"/>
      <c r="IT9" s="703"/>
      <c r="IU9" s="703"/>
      <c r="IV9" s="703"/>
      <c r="IW9" s="703"/>
      <c r="IX9" s="703"/>
      <c r="IY9" s="703"/>
      <c r="IZ9" s="703"/>
      <c r="JA9" s="703"/>
      <c r="JB9" s="703"/>
      <c r="JC9" s="703"/>
      <c r="JD9" s="703"/>
      <c r="JE9" s="703"/>
      <c r="JF9" s="703"/>
      <c r="JG9" s="703"/>
      <c r="JH9" s="703"/>
      <c r="JI9" s="703"/>
      <c r="JJ9" s="703"/>
      <c r="JK9" s="703"/>
      <c r="JL9" s="703"/>
      <c r="JM9" s="703"/>
      <c r="JN9" s="703"/>
      <c r="JO9" s="703"/>
      <c r="JP9" s="703"/>
      <c r="JQ9" s="703"/>
      <c r="JR9" s="703"/>
      <c r="JS9" s="703"/>
      <c r="JT9" s="703"/>
      <c r="JU9" s="703"/>
      <c r="JV9" s="703"/>
      <c r="JW9" s="703"/>
      <c r="JX9" s="703"/>
      <c r="JY9" s="703"/>
      <c r="JZ9" s="703"/>
      <c r="KA9" s="703"/>
      <c r="KB9" s="703"/>
      <c r="KC9" s="703"/>
      <c r="KD9" s="703"/>
      <c r="KE9" s="703"/>
      <c r="KF9" s="703"/>
      <c r="KG9" s="703"/>
      <c r="KH9" s="703"/>
      <c r="KI9" s="703"/>
      <c r="KJ9" s="703"/>
      <c r="KK9" s="703"/>
      <c r="KL9" s="703"/>
      <c r="KM9" s="703"/>
      <c r="KN9" s="703"/>
      <c r="KO9" s="703"/>
      <c r="KP9" s="703"/>
      <c r="KQ9" s="703"/>
      <c r="KR9" s="703"/>
      <c r="KS9" s="703"/>
      <c r="KT9" s="703"/>
      <c r="KU9" s="703"/>
      <c r="KV9" s="703"/>
      <c r="KW9" s="703"/>
      <c r="KX9" s="703"/>
      <c r="KY9" s="703"/>
      <c r="KZ9" s="703"/>
      <c r="LA9" s="703"/>
      <c r="LB9" s="703"/>
      <c r="LC9" s="703"/>
      <c r="LD9" s="703"/>
      <c r="LE9" s="703"/>
      <c r="LF9" s="703"/>
      <c r="LG9" s="703"/>
      <c r="LH9" s="703"/>
      <c r="LI9" s="703"/>
      <c r="LJ9" s="703"/>
      <c r="LK9" s="703"/>
      <c r="LL9" s="703"/>
      <c r="LM9" s="703"/>
      <c r="LN9" s="703"/>
      <c r="LO9" s="703"/>
      <c r="LP9" s="703"/>
      <c r="LQ9" s="703"/>
      <c r="LR9" s="703"/>
      <c r="LS9" s="703"/>
      <c r="LT9" s="703"/>
      <c r="LU9" s="703"/>
      <c r="LV9" s="703"/>
      <c r="LW9" s="703"/>
      <c r="LX9" s="703"/>
      <c r="LY9" s="703"/>
      <c r="LZ9" s="703"/>
      <c r="MA9" s="703"/>
      <c r="MB9" s="703"/>
      <c r="MC9" s="703"/>
      <c r="MD9" s="703"/>
      <c r="ME9" s="703"/>
      <c r="MF9" s="703"/>
      <c r="MG9" s="703"/>
      <c r="MH9" s="703"/>
      <c r="MI9" s="703"/>
      <c r="MJ9" s="703"/>
      <c r="MK9" s="703"/>
      <c r="ML9" s="703"/>
      <c r="MM9" s="703"/>
      <c r="MN9" s="703"/>
      <c r="MO9" s="703"/>
      <c r="MP9" s="703"/>
      <c r="MQ9" s="703"/>
      <c r="MR9" s="703"/>
      <c r="MS9" s="703"/>
      <c r="MT9" s="703"/>
      <c r="MU9" s="703"/>
      <c r="MV9" s="703"/>
      <c r="MW9" s="703"/>
      <c r="MX9" s="703"/>
      <c r="MY9" s="703"/>
      <c r="MZ9" s="703"/>
      <c r="NA9" s="703"/>
      <c r="NB9" s="703"/>
      <c r="NC9" s="703"/>
      <c r="ND9" s="703"/>
      <c r="NE9" s="703"/>
      <c r="NF9" s="703"/>
      <c r="NG9" s="703"/>
      <c r="NH9" s="703"/>
      <c r="NI9" s="703"/>
      <c r="NJ9" s="703"/>
      <c r="NK9" s="703"/>
      <c r="NL9" s="703"/>
      <c r="NM9" s="703"/>
      <c r="NN9" s="703"/>
      <c r="NO9" s="703"/>
      <c r="NP9" s="703"/>
      <c r="NQ9" s="703"/>
      <c r="NR9" s="703"/>
      <c r="NS9" s="703"/>
      <c r="NT9" s="703"/>
      <c r="NU9" s="703"/>
      <c r="NV9" s="703"/>
      <c r="NW9" s="703"/>
      <c r="NX9" s="703"/>
      <c r="NY9" s="703"/>
      <c r="NZ9" s="703"/>
      <c r="OA9" s="703"/>
      <c r="OB9" s="703"/>
      <c r="OC9" s="703"/>
      <c r="OD9" s="703"/>
      <c r="OE9" s="703"/>
      <c r="OF9" s="703"/>
      <c r="OG9" s="703"/>
      <c r="OH9" s="703"/>
      <c r="OI9" s="703"/>
      <c r="OJ9" s="703"/>
      <c r="OK9" s="703"/>
      <c r="OL9" s="703"/>
      <c r="OM9" s="703"/>
      <c r="ON9" s="703"/>
      <c r="OO9" s="703"/>
      <c r="OP9" s="703"/>
      <c r="OQ9" s="703"/>
      <c r="OR9" s="703"/>
      <c r="OS9" s="703"/>
      <c r="OT9" s="703"/>
      <c r="OU9" s="703"/>
      <c r="OV9" s="703"/>
      <c r="OW9" s="703"/>
      <c r="OX9" s="703"/>
      <c r="OY9" s="703"/>
      <c r="OZ9" s="703"/>
      <c r="PA9" s="703"/>
      <c r="PB9" s="703"/>
      <c r="PC9" s="703"/>
      <c r="PD9" s="703"/>
      <c r="PE9" s="703"/>
      <c r="PF9" s="703"/>
      <c r="PG9" s="703"/>
      <c r="PH9" s="703"/>
      <c r="PI9" s="703"/>
      <c r="PJ9" s="703"/>
      <c r="PK9" s="703"/>
      <c r="PL9" s="703"/>
      <c r="PM9" s="703"/>
      <c r="PN9" s="703"/>
      <c r="PO9" s="703"/>
      <c r="PP9" s="703"/>
      <c r="PQ9" s="703"/>
      <c r="PR9" s="703"/>
      <c r="PS9" s="703"/>
      <c r="PT9" s="703"/>
      <c r="PU9" s="703"/>
      <c r="PV9" s="703"/>
      <c r="PW9" s="703"/>
      <c r="PX9" s="703"/>
      <c r="PY9" s="703"/>
      <c r="PZ9" s="703"/>
      <c r="QA9" s="703"/>
      <c r="QB9" s="703"/>
      <c r="QC9" s="703"/>
      <c r="QD9" s="703"/>
      <c r="QE9" s="703"/>
      <c r="QF9" s="703"/>
      <c r="QG9" s="703"/>
      <c r="QH9" s="703"/>
      <c r="QI9" s="703"/>
      <c r="QJ9" s="703"/>
      <c r="QK9" s="703"/>
      <c r="QL9" s="703"/>
      <c r="QM9" s="703"/>
      <c r="QN9" s="703"/>
      <c r="QO9" s="703"/>
      <c r="QP9" s="703"/>
      <c r="QQ9" s="703"/>
      <c r="QR9" s="703"/>
      <c r="QS9" s="703"/>
      <c r="QT9" s="703"/>
      <c r="QU9" s="703"/>
      <c r="QV9" s="703"/>
      <c r="QW9" s="703"/>
      <c r="QX9" s="703"/>
      <c r="QY9" s="703"/>
      <c r="QZ9" s="703"/>
      <c r="RA9" s="703"/>
      <c r="RB9" s="703"/>
      <c r="RC9" s="703"/>
      <c r="RD9" s="703"/>
      <c r="RE9" s="703"/>
      <c r="RF9" s="703"/>
      <c r="RG9" s="703"/>
      <c r="RH9" s="703"/>
      <c r="RI9" s="703"/>
      <c r="RJ9" s="703"/>
      <c r="RK9" s="703"/>
      <c r="RL9" s="703"/>
      <c r="RM9" s="703"/>
      <c r="RN9" s="703"/>
      <c r="RO9" s="703"/>
      <c r="RP9" s="703"/>
      <c r="RQ9" s="703"/>
      <c r="RR9" s="703"/>
      <c r="RS9" s="703"/>
      <c r="RT9" s="703"/>
      <c r="RU9" s="703"/>
      <c r="RV9" s="703"/>
      <c r="RW9" s="703"/>
      <c r="RX9" s="703"/>
      <c r="RY9" s="703"/>
      <c r="RZ9" s="703"/>
      <c r="SA9" s="703"/>
      <c r="SB9" s="703"/>
      <c r="SC9" s="703"/>
      <c r="SD9" s="703"/>
      <c r="SE9" s="703"/>
      <c r="SF9" s="703"/>
      <c r="SG9" s="703"/>
      <c r="SH9" s="703"/>
      <c r="SI9" s="703"/>
      <c r="SJ9" s="703"/>
      <c r="SK9" s="703"/>
      <c r="SL9" s="703"/>
      <c r="SM9" s="703"/>
      <c r="SN9" s="703"/>
      <c r="SO9" s="703"/>
      <c r="SP9" s="703"/>
      <c r="SQ9" s="703"/>
      <c r="SR9" s="703"/>
      <c r="SS9" s="703"/>
      <c r="ST9" s="703"/>
      <c r="SU9" s="703"/>
      <c r="SV9" s="703"/>
      <c r="SW9" s="703"/>
      <c r="SX9" s="703"/>
      <c r="SY9" s="703"/>
      <c r="SZ9" s="703"/>
      <c r="TA9" s="703"/>
      <c r="TB9" s="703"/>
      <c r="TC9" s="703"/>
      <c r="TD9" s="703"/>
      <c r="TE9" s="703"/>
      <c r="TF9" s="703"/>
      <c r="TG9" s="703"/>
      <c r="TH9" s="703"/>
      <c r="TI9" s="703"/>
      <c r="TJ9" s="703"/>
      <c r="TK9" s="703"/>
      <c r="TL9" s="703"/>
      <c r="TM9" s="703"/>
      <c r="TN9" s="703"/>
      <c r="TO9" s="703"/>
      <c r="TP9" s="703"/>
      <c r="TQ9" s="703"/>
      <c r="TR9" s="703"/>
      <c r="TS9" s="703"/>
      <c r="TT9" s="703"/>
      <c r="TU9" s="703"/>
      <c r="TV9" s="703"/>
      <c r="TW9" s="703"/>
      <c r="TX9" s="703"/>
      <c r="TY9" s="703"/>
      <c r="TZ9" s="703"/>
      <c r="UA9" s="703"/>
      <c r="UB9" s="703"/>
      <c r="UC9" s="703"/>
      <c r="UD9" s="703"/>
      <c r="UE9" s="703"/>
      <c r="UF9" s="703"/>
      <c r="UG9" s="703"/>
      <c r="UH9" s="703"/>
      <c r="UI9" s="703"/>
      <c r="UJ9" s="703"/>
      <c r="UK9" s="703"/>
      <c r="UL9" s="703"/>
      <c r="UM9" s="703"/>
      <c r="UN9" s="703"/>
      <c r="UO9" s="703"/>
      <c r="UP9" s="703"/>
      <c r="UQ9" s="703"/>
      <c r="UR9" s="703"/>
      <c r="US9" s="703"/>
      <c r="UT9" s="703"/>
      <c r="UU9" s="703"/>
      <c r="UV9" s="703"/>
      <c r="UW9" s="703"/>
      <c r="UX9" s="703"/>
      <c r="UY9" s="703"/>
      <c r="UZ9" s="703"/>
      <c r="VA9" s="703"/>
      <c r="VB9" s="703"/>
      <c r="VC9" s="703"/>
      <c r="VD9" s="703"/>
      <c r="VE9" s="703"/>
      <c r="VF9" s="703"/>
      <c r="VG9" s="703"/>
      <c r="VH9" s="703"/>
      <c r="VI9" s="703"/>
      <c r="VJ9" s="703"/>
      <c r="VK9" s="703"/>
      <c r="VL9" s="703"/>
      <c r="VM9" s="703"/>
      <c r="VN9" s="703"/>
      <c r="VO9" s="703"/>
      <c r="VP9" s="703"/>
      <c r="VQ9" s="703"/>
      <c r="VR9" s="703"/>
      <c r="VS9" s="703"/>
      <c r="VT9" s="703"/>
      <c r="VU9" s="703"/>
      <c r="VV9" s="703"/>
      <c r="VW9" s="703"/>
      <c r="VX9" s="703"/>
      <c r="VY9" s="703"/>
      <c r="VZ9" s="703"/>
      <c r="WA9" s="703"/>
      <c r="WB9" s="703"/>
      <c r="WC9" s="703"/>
      <c r="WD9" s="703"/>
      <c r="WE9" s="703"/>
      <c r="WF9" s="703"/>
      <c r="WG9" s="703"/>
      <c r="WH9" s="703"/>
      <c r="WI9" s="703"/>
      <c r="WJ9" s="703"/>
      <c r="WK9" s="703"/>
      <c r="WL9" s="703"/>
      <c r="WM9" s="703"/>
      <c r="WN9" s="703"/>
      <c r="WO9" s="703"/>
      <c r="WP9" s="703"/>
      <c r="WQ9" s="703"/>
      <c r="WR9" s="703"/>
      <c r="WS9" s="703"/>
      <c r="WT9" s="703"/>
      <c r="WU9" s="703"/>
      <c r="WV9" s="703"/>
      <c r="WW9" s="703"/>
      <c r="WX9" s="703"/>
      <c r="WY9" s="703"/>
      <c r="WZ9" s="703"/>
      <c r="XA9" s="703"/>
      <c r="XB9" s="703"/>
      <c r="XC9" s="703"/>
      <c r="XD9" s="703"/>
      <c r="XE9" s="703"/>
      <c r="XF9" s="703"/>
      <c r="XG9" s="703"/>
      <c r="XH9" s="703"/>
      <c r="XI9" s="703"/>
      <c r="XJ9" s="703"/>
      <c r="XK9" s="703"/>
      <c r="XL9" s="703"/>
      <c r="XM9" s="703"/>
      <c r="XN9" s="703"/>
      <c r="XO9" s="703"/>
      <c r="XP9" s="703"/>
      <c r="XQ9" s="703"/>
      <c r="XR9" s="703"/>
      <c r="XS9" s="703"/>
      <c r="XT9" s="703"/>
      <c r="XU9" s="703"/>
      <c r="XV9" s="703"/>
      <c r="XW9" s="703"/>
      <c r="XX9" s="703"/>
      <c r="XY9" s="703"/>
      <c r="XZ9" s="703"/>
      <c r="YA9" s="703"/>
      <c r="YB9" s="703"/>
      <c r="YC9" s="703"/>
      <c r="YD9" s="703"/>
      <c r="YE9" s="703"/>
      <c r="YF9" s="703"/>
      <c r="YG9" s="703"/>
      <c r="YH9" s="703"/>
      <c r="YI9" s="703"/>
      <c r="YJ9" s="703"/>
      <c r="YK9" s="703"/>
      <c r="YL9" s="703"/>
      <c r="YM9" s="703"/>
      <c r="YN9" s="703"/>
      <c r="YO9" s="703"/>
      <c r="YP9" s="703"/>
      <c r="YQ9" s="703"/>
      <c r="YR9" s="703"/>
      <c r="YS9" s="703"/>
      <c r="YT9" s="703"/>
      <c r="YU9" s="703"/>
      <c r="YV9" s="703"/>
      <c r="YW9" s="703"/>
      <c r="YX9" s="703"/>
      <c r="YY9" s="703"/>
      <c r="YZ9" s="703"/>
      <c r="ZA9" s="703"/>
      <c r="ZB9" s="703"/>
      <c r="ZC9" s="703"/>
      <c r="ZD9" s="703"/>
      <c r="ZE9" s="703"/>
      <c r="ZF9" s="703"/>
      <c r="ZG9" s="703"/>
      <c r="ZH9" s="703"/>
      <c r="ZI9" s="703"/>
      <c r="ZJ9" s="703"/>
      <c r="ZK9" s="703"/>
      <c r="ZL9" s="703"/>
      <c r="ZM9" s="703"/>
      <c r="ZN9" s="703"/>
      <c r="ZO9" s="703"/>
      <c r="ZP9" s="703"/>
      <c r="ZQ9" s="703"/>
      <c r="ZR9" s="703"/>
      <c r="ZS9" s="703"/>
      <c r="ZT9" s="703"/>
      <c r="ZU9" s="703"/>
      <c r="ZV9" s="703"/>
      <c r="ZW9" s="703"/>
      <c r="ZX9" s="703"/>
      <c r="ZY9" s="703"/>
      <c r="ZZ9" s="703"/>
      <c r="AAA9" s="703"/>
      <c r="AAB9" s="703"/>
      <c r="AAC9" s="703"/>
      <c r="AAD9" s="703"/>
      <c r="AAE9" s="703"/>
      <c r="AAF9" s="703"/>
      <c r="AAG9" s="703"/>
      <c r="AAH9" s="703"/>
      <c r="AAI9" s="703"/>
      <c r="AAJ9" s="703"/>
      <c r="AAK9" s="703"/>
      <c r="AAL9" s="703"/>
      <c r="AAM9" s="703"/>
      <c r="AAN9" s="703"/>
      <c r="AAO9" s="703"/>
      <c r="AAP9" s="703"/>
      <c r="AAQ9" s="703"/>
      <c r="AAR9" s="703"/>
      <c r="AAS9" s="703"/>
      <c r="AAT9" s="703"/>
      <c r="AAU9" s="703"/>
      <c r="AAV9" s="703"/>
      <c r="AAW9" s="703"/>
      <c r="AAX9" s="703"/>
      <c r="AAY9" s="703"/>
      <c r="AAZ9" s="703"/>
      <c r="ABA9" s="703"/>
      <c r="ABB9" s="703"/>
      <c r="ABC9" s="703"/>
      <c r="ABD9" s="703"/>
      <c r="ABE9" s="703"/>
      <c r="ABF9" s="703"/>
      <c r="ABG9" s="703"/>
      <c r="ABH9" s="703"/>
      <c r="ABI9" s="703"/>
      <c r="ABJ9" s="703"/>
      <c r="ABK9" s="703"/>
      <c r="ABL9" s="703"/>
      <c r="ABM9" s="703"/>
      <c r="ABN9" s="703"/>
      <c r="ABO9" s="703"/>
      <c r="ABP9" s="703"/>
      <c r="ABQ9" s="703"/>
      <c r="ABR9" s="703"/>
      <c r="ABS9" s="703"/>
      <c r="ABT9" s="703"/>
      <c r="ABU9" s="703"/>
      <c r="ABV9" s="703"/>
      <c r="ABW9" s="703"/>
      <c r="ABX9" s="703"/>
      <c r="ABY9" s="703"/>
      <c r="ABZ9" s="703"/>
      <c r="ACA9" s="703"/>
      <c r="ACB9" s="703"/>
      <c r="ACC9" s="703"/>
      <c r="ACD9" s="703"/>
      <c r="ACE9" s="703"/>
      <c r="ACF9" s="703"/>
      <c r="ACG9" s="703"/>
      <c r="ACH9" s="703"/>
      <c r="ACI9" s="703"/>
      <c r="ACJ9" s="703"/>
      <c r="ACK9" s="703"/>
      <c r="ACL9" s="703"/>
      <c r="ACM9" s="703"/>
      <c r="ACN9" s="703"/>
      <c r="ACO9" s="703"/>
      <c r="ACP9" s="703"/>
      <c r="ACQ9" s="703"/>
      <c r="ACR9" s="703"/>
      <c r="ACS9" s="703"/>
      <c r="ACT9" s="703"/>
      <c r="ACU9" s="703"/>
      <c r="ACV9" s="703"/>
      <c r="ACW9" s="703"/>
      <c r="ACX9" s="703"/>
      <c r="ACY9" s="703"/>
      <c r="ACZ9" s="703"/>
      <c r="ADA9" s="703"/>
      <c r="ADB9" s="703"/>
      <c r="ADC9" s="703"/>
      <c r="ADD9" s="703"/>
      <c r="ADE9" s="703"/>
      <c r="ADF9" s="703"/>
      <c r="ADG9" s="703"/>
      <c r="ADH9" s="703"/>
      <c r="ADI9" s="703"/>
      <c r="ADJ9" s="703"/>
      <c r="ADK9" s="703"/>
      <c r="ADL9" s="703"/>
      <c r="ADM9" s="703"/>
      <c r="ADN9" s="703"/>
      <c r="ADO9" s="703"/>
      <c r="ADP9" s="703"/>
      <c r="ADQ9" s="703"/>
      <c r="ADR9" s="703"/>
      <c r="ADS9" s="703"/>
      <c r="ADT9" s="703"/>
      <c r="ADU9" s="703"/>
      <c r="ADV9" s="703"/>
      <c r="ADW9" s="703"/>
      <c r="ADX9" s="703"/>
      <c r="ADY9" s="703"/>
      <c r="ADZ9" s="703"/>
      <c r="AEA9" s="703"/>
      <c r="AEB9" s="703"/>
      <c r="AEC9" s="703"/>
      <c r="AED9" s="703"/>
      <c r="AEE9" s="703"/>
      <c r="AEF9" s="703"/>
      <c r="AEG9" s="703"/>
      <c r="AEH9" s="703"/>
      <c r="AEI9" s="703"/>
      <c r="AEJ9" s="703"/>
      <c r="AEK9" s="703"/>
      <c r="AEL9" s="703"/>
      <c r="AEM9" s="703"/>
      <c r="AEN9" s="703"/>
      <c r="AEO9" s="703"/>
      <c r="AEP9" s="703"/>
      <c r="AEQ9" s="703"/>
      <c r="AER9" s="703"/>
      <c r="AES9" s="703"/>
      <c r="AET9" s="703"/>
      <c r="AEU9" s="703"/>
      <c r="AEV9" s="703"/>
      <c r="AEW9" s="703"/>
      <c r="AEX9" s="703"/>
      <c r="AEY9" s="703"/>
      <c r="AEZ9" s="703"/>
      <c r="AFA9" s="703"/>
      <c r="AFB9" s="703"/>
      <c r="AFC9" s="703"/>
      <c r="AFD9" s="703"/>
      <c r="AFE9" s="703"/>
      <c r="AFF9" s="703"/>
      <c r="AFG9" s="703"/>
      <c r="AFH9" s="703"/>
      <c r="AFI9" s="703"/>
      <c r="AFJ9" s="703"/>
      <c r="AFK9" s="703"/>
      <c r="AFL9" s="703"/>
      <c r="AFM9" s="703"/>
      <c r="AFN9" s="703"/>
      <c r="AFO9" s="703"/>
      <c r="AFP9" s="703"/>
      <c r="AFQ9" s="703"/>
      <c r="AFR9" s="703"/>
      <c r="AFS9" s="703"/>
      <c r="AFT9" s="703"/>
      <c r="AFU9" s="703"/>
      <c r="AFV9" s="703"/>
      <c r="AFW9" s="703"/>
      <c r="AFX9" s="703"/>
      <c r="AFY9" s="703"/>
      <c r="AFZ9" s="703"/>
      <c r="AGA9" s="703"/>
      <c r="AGB9" s="703"/>
      <c r="AGC9" s="703"/>
      <c r="AGD9" s="703"/>
      <c r="AGE9" s="703"/>
      <c r="AGF9" s="703"/>
      <c r="AGG9" s="703"/>
      <c r="AGH9" s="703"/>
      <c r="AGI9" s="703"/>
      <c r="AGJ9" s="703"/>
    </row>
    <row r="10" spans="1:882" s="704" customFormat="1">
      <c r="A10" s="337" t="s">
        <v>442</v>
      </c>
      <c r="B10" s="357">
        <v>656</v>
      </c>
      <c r="C10" s="357">
        <v>644</v>
      </c>
      <c r="D10" s="357">
        <v>616</v>
      </c>
      <c r="E10" s="357">
        <v>603</v>
      </c>
      <c r="F10" s="357">
        <v>592</v>
      </c>
      <c r="G10" s="357">
        <v>591</v>
      </c>
      <c r="H10" s="699">
        <v>591</v>
      </c>
      <c r="I10" s="699">
        <v>588</v>
      </c>
      <c r="J10" s="357">
        <v>591</v>
      </c>
      <c r="K10" s="699">
        <v>588</v>
      </c>
      <c r="L10" s="359">
        <f t="shared" si="0"/>
        <v>72.807991120976695</v>
      </c>
      <c r="M10" s="359">
        <f t="shared" si="0"/>
        <v>72.197309417040358</v>
      </c>
      <c r="N10" s="359">
        <f t="shared" si="0"/>
        <v>70.886075949367083</v>
      </c>
      <c r="O10" s="359">
        <f t="shared" si="0"/>
        <v>70.691676436107855</v>
      </c>
      <c r="P10" s="359">
        <v>70.308788598574822</v>
      </c>
      <c r="Q10" s="359">
        <f>G10/BO10*100</f>
        <v>70.190023752969125</v>
      </c>
      <c r="R10" s="685">
        <f>H10/BP10*100</f>
        <v>70.190023752969125</v>
      </c>
      <c r="S10" s="685">
        <v>71.400000000000006</v>
      </c>
      <c r="T10" s="359">
        <v>69.833729216152022</v>
      </c>
      <c r="U10" s="685">
        <v>71.400000000000006</v>
      </c>
      <c r="V10" s="357">
        <v>44</v>
      </c>
      <c r="W10" s="357">
        <v>43</v>
      </c>
      <c r="X10" s="357">
        <v>43</v>
      </c>
      <c r="Y10" s="357">
        <v>43</v>
      </c>
      <c r="Z10" s="357">
        <v>41</v>
      </c>
      <c r="AA10" s="357">
        <v>41</v>
      </c>
      <c r="AB10" s="700">
        <v>41</v>
      </c>
      <c r="AC10" s="700">
        <v>41</v>
      </c>
      <c r="AD10" s="700">
        <v>41</v>
      </c>
      <c r="AE10" s="700">
        <v>41</v>
      </c>
      <c r="AF10" s="359">
        <f t="shared" si="1"/>
        <v>4.8834628190899005</v>
      </c>
      <c r="AG10" s="359">
        <f t="shared" si="1"/>
        <v>4.8206278026905833</v>
      </c>
      <c r="AH10" s="359">
        <f t="shared" si="1"/>
        <v>4.9482163406214035</v>
      </c>
      <c r="AI10" s="359">
        <f t="shared" si="1"/>
        <v>5.0410316529894494</v>
      </c>
      <c r="AJ10" s="359">
        <v>4.8693586698337299</v>
      </c>
      <c r="AK10" s="359">
        <f>AA10/BO10*100</f>
        <v>4.8693586698337299</v>
      </c>
      <c r="AL10" s="359">
        <f>AB10/BP10*100</f>
        <v>4.8693586698337299</v>
      </c>
      <c r="AM10" s="359">
        <v>5</v>
      </c>
      <c r="AN10" s="359">
        <v>4.8693586698337299</v>
      </c>
      <c r="AO10" s="359">
        <v>5</v>
      </c>
      <c r="AP10" s="357">
        <v>201</v>
      </c>
      <c r="AQ10" s="357">
        <v>204</v>
      </c>
      <c r="AR10" s="357">
        <v>210</v>
      </c>
      <c r="AS10" s="357">
        <v>207</v>
      </c>
      <c r="AT10" s="357">
        <v>208</v>
      </c>
      <c r="AU10" s="357">
        <v>209</v>
      </c>
      <c r="AV10" s="700">
        <v>210</v>
      </c>
      <c r="AW10" s="700">
        <v>195</v>
      </c>
      <c r="AX10" s="357">
        <v>210</v>
      </c>
      <c r="AY10" s="700">
        <v>195</v>
      </c>
      <c r="AZ10" s="359">
        <f t="shared" si="2"/>
        <v>22.308546059933406</v>
      </c>
      <c r="BA10" s="359">
        <f t="shared" si="2"/>
        <v>22.869955156950674</v>
      </c>
      <c r="BB10" s="359">
        <f t="shared" si="2"/>
        <v>24.165707710011507</v>
      </c>
      <c r="BC10" s="359">
        <f t="shared" si="2"/>
        <v>24.267291910902696</v>
      </c>
      <c r="BD10" s="359">
        <v>24.703087885985749</v>
      </c>
      <c r="BE10" s="359">
        <f>AU10/BO10*100</f>
        <v>24.821852731591449</v>
      </c>
      <c r="BF10" s="359">
        <v>24.940617577197148</v>
      </c>
      <c r="BG10" s="359">
        <v>23.7</v>
      </c>
      <c r="BH10" s="685">
        <v>24.940617577197148</v>
      </c>
      <c r="BI10" s="359">
        <v>23.7</v>
      </c>
      <c r="BJ10" s="357">
        <v>901</v>
      </c>
      <c r="BK10" s="357">
        <v>892</v>
      </c>
      <c r="BL10" s="315">
        <v>869</v>
      </c>
      <c r="BM10" s="315">
        <v>853</v>
      </c>
      <c r="BN10" s="315">
        <v>842</v>
      </c>
      <c r="BO10" s="315">
        <v>842</v>
      </c>
      <c r="BP10" s="702">
        <v>842</v>
      </c>
      <c r="BQ10" s="702">
        <v>824</v>
      </c>
      <c r="BR10" s="357">
        <v>842</v>
      </c>
      <c r="BS10" s="357">
        <v>824</v>
      </c>
      <c r="BT10" s="703"/>
      <c r="BU10" s="703"/>
      <c r="BV10" s="703"/>
      <c r="BW10" s="703"/>
      <c r="BX10" s="703"/>
      <c r="BY10" s="703"/>
      <c r="BZ10" s="703"/>
      <c r="CA10" s="703"/>
      <c r="CB10" s="703"/>
      <c r="CC10" s="703"/>
      <c r="CD10" s="703"/>
      <c r="CE10" s="703"/>
      <c r="CF10" s="703"/>
      <c r="CG10" s="703"/>
      <c r="CH10" s="703"/>
      <c r="CI10" s="703"/>
      <c r="CJ10" s="703"/>
      <c r="CK10" s="703"/>
      <c r="CL10" s="703"/>
      <c r="CM10" s="703"/>
      <c r="CN10" s="703"/>
      <c r="CO10" s="703"/>
      <c r="CP10" s="703"/>
      <c r="CQ10" s="703"/>
      <c r="CR10" s="703"/>
      <c r="CS10" s="703"/>
      <c r="CT10" s="703"/>
      <c r="CU10" s="703"/>
      <c r="CV10" s="703"/>
      <c r="CW10" s="703"/>
      <c r="CX10" s="703"/>
      <c r="CY10" s="703"/>
      <c r="CZ10" s="703"/>
      <c r="DA10" s="703"/>
      <c r="DB10" s="703"/>
      <c r="DC10" s="703"/>
      <c r="DD10" s="703"/>
      <c r="DE10" s="703"/>
      <c r="DF10" s="703"/>
      <c r="DG10" s="703"/>
      <c r="DH10" s="703"/>
      <c r="DI10" s="703"/>
      <c r="DJ10" s="703"/>
      <c r="DK10" s="703"/>
      <c r="DL10" s="703"/>
      <c r="DM10" s="703"/>
      <c r="DN10" s="703"/>
      <c r="DO10" s="703"/>
      <c r="DP10" s="703"/>
      <c r="DQ10" s="703"/>
      <c r="DR10" s="703"/>
      <c r="DS10" s="703"/>
      <c r="DT10" s="703"/>
      <c r="DU10" s="703"/>
      <c r="DV10" s="703"/>
      <c r="DW10" s="703"/>
      <c r="DX10" s="703"/>
      <c r="DY10" s="703"/>
      <c r="DZ10" s="703"/>
      <c r="EA10" s="703"/>
      <c r="EB10" s="703"/>
      <c r="EC10" s="703"/>
      <c r="ED10" s="703"/>
      <c r="EE10" s="703"/>
      <c r="EF10" s="703"/>
      <c r="EG10" s="703"/>
      <c r="EH10" s="703"/>
      <c r="EI10" s="703"/>
      <c r="EJ10" s="703"/>
      <c r="EK10" s="703"/>
      <c r="EL10" s="703"/>
      <c r="EM10" s="703"/>
      <c r="EN10" s="703"/>
      <c r="EO10" s="703"/>
      <c r="EP10" s="703"/>
      <c r="EQ10" s="703"/>
      <c r="ER10" s="703"/>
      <c r="ES10" s="703"/>
      <c r="ET10" s="703"/>
      <c r="EU10" s="703"/>
      <c r="EV10" s="703"/>
      <c r="EW10" s="703"/>
      <c r="EX10" s="703"/>
      <c r="EY10" s="703"/>
      <c r="EZ10" s="703"/>
      <c r="FA10" s="703"/>
      <c r="FB10" s="703"/>
      <c r="FC10" s="703"/>
      <c r="FD10" s="703"/>
      <c r="FE10" s="703"/>
      <c r="FF10" s="703"/>
      <c r="FG10" s="703"/>
      <c r="FH10" s="703"/>
      <c r="FI10" s="703"/>
      <c r="FJ10" s="703"/>
      <c r="FK10" s="703"/>
      <c r="FL10" s="703"/>
      <c r="FM10" s="703"/>
      <c r="FN10" s="703"/>
      <c r="FO10" s="703"/>
      <c r="FP10" s="703"/>
      <c r="FQ10" s="703"/>
      <c r="FR10" s="703"/>
      <c r="FS10" s="703"/>
      <c r="FT10" s="703"/>
      <c r="FU10" s="703"/>
      <c r="FV10" s="703"/>
      <c r="FW10" s="703"/>
      <c r="FX10" s="703"/>
      <c r="FY10" s="703"/>
      <c r="FZ10" s="703"/>
      <c r="GA10" s="703"/>
      <c r="GB10" s="703"/>
      <c r="GC10" s="703"/>
      <c r="GD10" s="703"/>
      <c r="GE10" s="703"/>
      <c r="GF10" s="703"/>
      <c r="GG10" s="703"/>
      <c r="GH10" s="703"/>
      <c r="GI10" s="703"/>
      <c r="GJ10" s="703"/>
      <c r="GK10" s="703"/>
      <c r="GL10" s="703"/>
      <c r="GM10" s="703"/>
      <c r="GN10" s="703"/>
      <c r="GO10" s="703"/>
      <c r="GP10" s="703"/>
      <c r="GQ10" s="703"/>
      <c r="GR10" s="703"/>
      <c r="GS10" s="703"/>
      <c r="GT10" s="703"/>
      <c r="GU10" s="703"/>
      <c r="GV10" s="703"/>
      <c r="GW10" s="703"/>
      <c r="GX10" s="703"/>
      <c r="GY10" s="703"/>
      <c r="GZ10" s="703"/>
      <c r="HA10" s="703"/>
      <c r="HB10" s="703"/>
      <c r="HC10" s="703"/>
      <c r="HD10" s="703"/>
      <c r="HE10" s="703"/>
      <c r="HF10" s="703"/>
      <c r="HG10" s="703"/>
      <c r="HH10" s="703"/>
      <c r="HI10" s="703"/>
      <c r="HJ10" s="703"/>
      <c r="HK10" s="703"/>
      <c r="HL10" s="703"/>
      <c r="HM10" s="703"/>
      <c r="HN10" s="703"/>
      <c r="HO10" s="703"/>
      <c r="HP10" s="703"/>
      <c r="HQ10" s="703"/>
      <c r="HR10" s="703"/>
      <c r="HS10" s="703"/>
      <c r="HT10" s="703"/>
      <c r="HU10" s="703"/>
      <c r="HV10" s="703"/>
      <c r="HW10" s="703"/>
      <c r="HX10" s="703"/>
      <c r="HY10" s="703"/>
      <c r="HZ10" s="703"/>
      <c r="IA10" s="703"/>
      <c r="IB10" s="703"/>
      <c r="IC10" s="703"/>
      <c r="ID10" s="703"/>
      <c r="IE10" s="703"/>
      <c r="IF10" s="703"/>
      <c r="IG10" s="703"/>
      <c r="IH10" s="703"/>
      <c r="II10" s="703"/>
      <c r="IJ10" s="703"/>
      <c r="IK10" s="703"/>
      <c r="IL10" s="703"/>
      <c r="IM10" s="703"/>
      <c r="IN10" s="703"/>
      <c r="IO10" s="703"/>
      <c r="IP10" s="703"/>
      <c r="IQ10" s="703"/>
      <c r="IR10" s="703"/>
      <c r="IS10" s="703"/>
      <c r="IT10" s="703"/>
      <c r="IU10" s="703"/>
      <c r="IV10" s="703"/>
      <c r="IW10" s="703"/>
      <c r="IX10" s="703"/>
      <c r="IY10" s="703"/>
      <c r="IZ10" s="703"/>
      <c r="JA10" s="703"/>
      <c r="JB10" s="703"/>
      <c r="JC10" s="703"/>
      <c r="JD10" s="703"/>
      <c r="JE10" s="703"/>
      <c r="JF10" s="703"/>
      <c r="JG10" s="703"/>
      <c r="JH10" s="703"/>
      <c r="JI10" s="703"/>
      <c r="JJ10" s="703"/>
      <c r="JK10" s="703"/>
      <c r="JL10" s="703"/>
      <c r="JM10" s="703"/>
      <c r="JN10" s="703"/>
      <c r="JO10" s="703"/>
      <c r="JP10" s="703"/>
      <c r="JQ10" s="703"/>
      <c r="JR10" s="703"/>
      <c r="JS10" s="703"/>
      <c r="JT10" s="703"/>
      <c r="JU10" s="703"/>
      <c r="JV10" s="703"/>
      <c r="JW10" s="703"/>
      <c r="JX10" s="703"/>
      <c r="JY10" s="703"/>
      <c r="JZ10" s="703"/>
      <c r="KA10" s="703"/>
      <c r="KB10" s="703"/>
      <c r="KC10" s="703"/>
      <c r="KD10" s="703"/>
      <c r="KE10" s="703"/>
      <c r="KF10" s="703"/>
      <c r="KG10" s="703"/>
      <c r="KH10" s="703"/>
      <c r="KI10" s="703"/>
      <c r="KJ10" s="703"/>
      <c r="KK10" s="703"/>
      <c r="KL10" s="703"/>
      <c r="KM10" s="703"/>
      <c r="KN10" s="703"/>
      <c r="KO10" s="703"/>
      <c r="KP10" s="703"/>
      <c r="KQ10" s="703"/>
      <c r="KR10" s="703"/>
      <c r="KS10" s="703"/>
      <c r="KT10" s="703"/>
      <c r="KU10" s="703"/>
      <c r="KV10" s="703"/>
      <c r="KW10" s="703"/>
      <c r="KX10" s="703"/>
      <c r="KY10" s="703"/>
      <c r="KZ10" s="703"/>
      <c r="LA10" s="703"/>
      <c r="LB10" s="703"/>
      <c r="LC10" s="703"/>
      <c r="LD10" s="703"/>
      <c r="LE10" s="703"/>
      <c r="LF10" s="703"/>
      <c r="LG10" s="703"/>
      <c r="LH10" s="703"/>
      <c r="LI10" s="703"/>
      <c r="LJ10" s="703"/>
      <c r="LK10" s="703"/>
      <c r="LL10" s="703"/>
      <c r="LM10" s="703"/>
      <c r="LN10" s="703"/>
      <c r="LO10" s="703"/>
      <c r="LP10" s="703"/>
      <c r="LQ10" s="703"/>
      <c r="LR10" s="703"/>
      <c r="LS10" s="703"/>
      <c r="LT10" s="703"/>
      <c r="LU10" s="703"/>
      <c r="LV10" s="703"/>
      <c r="LW10" s="703"/>
      <c r="LX10" s="703"/>
      <c r="LY10" s="703"/>
      <c r="LZ10" s="703"/>
      <c r="MA10" s="703"/>
      <c r="MB10" s="703"/>
      <c r="MC10" s="703"/>
      <c r="MD10" s="703"/>
      <c r="ME10" s="703"/>
      <c r="MF10" s="703"/>
      <c r="MG10" s="703"/>
      <c r="MH10" s="703"/>
      <c r="MI10" s="703"/>
      <c r="MJ10" s="703"/>
      <c r="MK10" s="703"/>
      <c r="ML10" s="703"/>
      <c r="MM10" s="703"/>
      <c r="MN10" s="703"/>
      <c r="MO10" s="703"/>
      <c r="MP10" s="703"/>
      <c r="MQ10" s="703"/>
      <c r="MR10" s="703"/>
      <c r="MS10" s="703"/>
      <c r="MT10" s="703"/>
      <c r="MU10" s="703"/>
      <c r="MV10" s="703"/>
      <c r="MW10" s="703"/>
      <c r="MX10" s="703"/>
      <c r="MY10" s="703"/>
      <c r="MZ10" s="703"/>
      <c r="NA10" s="703"/>
      <c r="NB10" s="703"/>
      <c r="NC10" s="703"/>
      <c r="ND10" s="703"/>
      <c r="NE10" s="703"/>
      <c r="NF10" s="703"/>
      <c r="NG10" s="703"/>
      <c r="NH10" s="703"/>
      <c r="NI10" s="703"/>
      <c r="NJ10" s="703"/>
      <c r="NK10" s="703"/>
      <c r="NL10" s="703"/>
      <c r="NM10" s="703"/>
      <c r="NN10" s="703"/>
      <c r="NO10" s="703"/>
      <c r="NP10" s="703"/>
      <c r="NQ10" s="703"/>
      <c r="NR10" s="703"/>
      <c r="NS10" s="703"/>
      <c r="NT10" s="703"/>
      <c r="NU10" s="703"/>
      <c r="NV10" s="703"/>
      <c r="NW10" s="703"/>
      <c r="NX10" s="703"/>
      <c r="NY10" s="703"/>
      <c r="NZ10" s="703"/>
      <c r="OA10" s="703"/>
      <c r="OB10" s="703"/>
      <c r="OC10" s="703"/>
      <c r="OD10" s="703"/>
      <c r="OE10" s="703"/>
      <c r="OF10" s="703"/>
      <c r="OG10" s="703"/>
      <c r="OH10" s="703"/>
      <c r="OI10" s="703"/>
      <c r="OJ10" s="703"/>
      <c r="OK10" s="703"/>
      <c r="OL10" s="703"/>
      <c r="OM10" s="703"/>
      <c r="ON10" s="703"/>
      <c r="OO10" s="703"/>
      <c r="OP10" s="703"/>
      <c r="OQ10" s="703"/>
      <c r="OR10" s="703"/>
      <c r="OS10" s="703"/>
      <c r="OT10" s="703"/>
      <c r="OU10" s="703"/>
      <c r="OV10" s="703"/>
      <c r="OW10" s="703"/>
      <c r="OX10" s="703"/>
      <c r="OY10" s="703"/>
      <c r="OZ10" s="703"/>
      <c r="PA10" s="703"/>
      <c r="PB10" s="703"/>
      <c r="PC10" s="703"/>
      <c r="PD10" s="703"/>
      <c r="PE10" s="703"/>
      <c r="PF10" s="703"/>
      <c r="PG10" s="703"/>
      <c r="PH10" s="703"/>
      <c r="PI10" s="703"/>
      <c r="PJ10" s="703"/>
      <c r="PK10" s="703"/>
      <c r="PL10" s="703"/>
      <c r="PM10" s="703"/>
      <c r="PN10" s="703"/>
      <c r="PO10" s="703"/>
      <c r="PP10" s="703"/>
      <c r="PQ10" s="703"/>
      <c r="PR10" s="703"/>
      <c r="PS10" s="703"/>
      <c r="PT10" s="703"/>
      <c r="PU10" s="703"/>
      <c r="PV10" s="703"/>
      <c r="PW10" s="703"/>
      <c r="PX10" s="703"/>
      <c r="PY10" s="703"/>
      <c r="PZ10" s="703"/>
      <c r="QA10" s="703"/>
      <c r="QB10" s="703"/>
      <c r="QC10" s="703"/>
      <c r="QD10" s="703"/>
      <c r="QE10" s="703"/>
      <c r="QF10" s="703"/>
      <c r="QG10" s="703"/>
      <c r="QH10" s="703"/>
      <c r="QI10" s="703"/>
      <c r="QJ10" s="703"/>
      <c r="QK10" s="703"/>
      <c r="QL10" s="703"/>
      <c r="QM10" s="703"/>
      <c r="QN10" s="703"/>
      <c r="QO10" s="703"/>
      <c r="QP10" s="703"/>
      <c r="QQ10" s="703"/>
      <c r="QR10" s="703"/>
      <c r="QS10" s="703"/>
      <c r="QT10" s="703"/>
      <c r="QU10" s="703"/>
      <c r="QV10" s="703"/>
      <c r="QW10" s="703"/>
      <c r="QX10" s="703"/>
      <c r="QY10" s="703"/>
      <c r="QZ10" s="703"/>
      <c r="RA10" s="703"/>
      <c r="RB10" s="703"/>
      <c r="RC10" s="703"/>
      <c r="RD10" s="703"/>
      <c r="RE10" s="703"/>
      <c r="RF10" s="703"/>
      <c r="RG10" s="703"/>
      <c r="RH10" s="703"/>
      <c r="RI10" s="703"/>
      <c r="RJ10" s="703"/>
      <c r="RK10" s="703"/>
      <c r="RL10" s="703"/>
      <c r="RM10" s="703"/>
      <c r="RN10" s="703"/>
      <c r="RO10" s="703"/>
      <c r="RP10" s="703"/>
      <c r="RQ10" s="703"/>
      <c r="RR10" s="703"/>
      <c r="RS10" s="703"/>
      <c r="RT10" s="703"/>
      <c r="RU10" s="703"/>
      <c r="RV10" s="703"/>
      <c r="RW10" s="703"/>
      <c r="RX10" s="703"/>
      <c r="RY10" s="703"/>
      <c r="RZ10" s="703"/>
      <c r="SA10" s="703"/>
      <c r="SB10" s="703"/>
      <c r="SC10" s="703"/>
      <c r="SD10" s="703"/>
      <c r="SE10" s="703"/>
      <c r="SF10" s="703"/>
      <c r="SG10" s="703"/>
      <c r="SH10" s="703"/>
      <c r="SI10" s="703"/>
      <c r="SJ10" s="703"/>
      <c r="SK10" s="703"/>
      <c r="SL10" s="703"/>
      <c r="SM10" s="703"/>
      <c r="SN10" s="703"/>
      <c r="SO10" s="703"/>
      <c r="SP10" s="703"/>
      <c r="SQ10" s="703"/>
      <c r="SR10" s="703"/>
      <c r="SS10" s="703"/>
      <c r="ST10" s="703"/>
      <c r="SU10" s="703"/>
      <c r="SV10" s="703"/>
      <c r="SW10" s="703"/>
      <c r="SX10" s="703"/>
      <c r="SY10" s="703"/>
      <c r="SZ10" s="703"/>
      <c r="TA10" s="703"/>
      <c r="TB10" s="703"/>
      <c r="TC10" s="703"/>
      <c r="TD10" s="703"/>
      <c r="TE10" s="703"/>
      <c r="TF10" s="703"/>
      <c r="TG10" s="703"/>
      <c r="TH10" s="703"/>
      <c r="TI10" s="703"/>
      <c r="TJ10" s="703"/>
      <c r="TK10" s="703"/>
      <c r="TL10" s="703"/>
      <c r="TM10" s="703"/>
      <c r="TN10" s="703"/>
      <c r="TO10" s="703"/>
      <c r="TP10" s="703"/>
      <c r="TQ10" s="703"/>
      <c r="TR10" s="703"/>
      <c r="TS10" s="703"/>
      <c r="TT10" s="703"/>
      <c r="TU10" s="703"/>
      <c r="TV10" s="703"/>
      <c r="TW10" s="703"/>
      <c r="TX10" s="703"/>
      <c r="TY10" s="703"/>
      <c r="TZ10" s="703"/>
      <c r="UA10" s="703"/>
      <c r="UB10" s="703"/>
      <c r="UC10" s="703"/>
      <c r="UD10" s="703"/>
      <c r="UE10" s="703"/>
      <c r="UF10" s="703"/>
      <c r="UG10" s="703"/>
      <c r="UH10" s="703"/>
      <c r="UI10" s="703"/>
      <c r="UJ10" s="703"/>
      <c r="UK10" s="703"/>
      <c r="UL10" s="703"/>
      <c r="UM10" s="703"/>
      <c r="UN10" s="703"/>
      <c r="UO10" s="703"/>
      <c r="UP10" s="703"/>
      <c r="UQ10" s="703"/>
      <c r="UR10" s="703"/>
      <c r="US10" s="703"/>
      <c r="UT10" s="703"/>
      <c r="UU10" s="703"/>
      <c r="UV10" s="703"/>
      <c r="UW10" s="703"/>
      <c r="UX10" s="703"/>
      <c r="UY10" s="703"/>
      <c r="UZ10" s="703"/>
      <c r="VA10" s="703"/>
      <c r="VB10" s="703"/>
      <c r="VC10" s="703"/>
      <c r="VD10" s="703"/>
      <c r="VE10" s="703"/>
      <c r="VF10" s="703"/>
      <c r="VG10" s="703"/>
      <c r="VH10" s="703"/>
      <c r="VI10" s="703"/>
      <c r="VJ10" s="703"/>
      <c r="VK10" s="703"/>
      <c r="VL10" s="703"/>
      <c r="VM10" s="703"/>
      <c r="VN10" s="703"/>
      <c r="VO10" s="703"/>
      <c r="VP10" s="703"/>
      <c r="VQ10" s="703"/>
      <c r="VR10" s="703"/>
      <c r="VS10" s="703"/>
      <c r="VT10" s="703"/>
      <c r="VU10" s="703"/>
      <c r="VV10" s="703"/>
      <c r="VW10" s="703"/>
      <c r="VX10" s="703"/>
      <c r="VY10" s="703"/>
      <c r="VZ10" s="703"/>
      <c r="WA10" s="703"/>
      <c r="WB10" s="703"/>
      <c r="WC10" s="703"/>
      <c r="WD10" s="703"/>
      <c r="WE10" s="703"/>
      <c r="WF10" s="703"/>
      <c r="WG10" s="703"/>
      <c r="WH10" s="703"/>
      <c r="WI10" s="703"/>
      <c r="WJ10" s="703"/>
      <c r="WK10" s="703"/>
      <c r="WL10" s="703"/>
      <c r="WM10" s="703"/>
      <c r="WN10" s="703"/>
      <c r="WO10" s="703"/>
      <c r="WP10" s="703"/>
      <c r="WQ10" s="703"/>
      <c r="WR10" s="703"/>
      <c r="WS10" s="703"/>
      <c r="WT10" s="703"/>
      <c r="WU10" s="703"/>
      <c r="WV10" s="703"/>
      <c r="WW10" s="703"/>
      <c r="WX10" s="703"/>
      <c r="WY10" s="703"/>
      <c r="WZ10" s="703"/>
      <c r="XA10" s="703"/>
      <c r="XB10" s="703"/>
      <c r="XC10" s="703"/>
      <c r="XD10" s="703"/>
      <c r="XE10" s="703"/>
      <c r="XF10" s="703"/>
      <c r="XG10" s="703"/>
      <c r="XH10" s="703"/>
      <c r="XI10" s="703"/>
      <c r="XJ10" s="703"/>
      <c r="XK10" s="703"/>
      <c r="XL10" s="703"/>
      <c r="XM10" s="703"/>
      <c r="XN10" s="703"/>
      <c r="XO10" s="703"/>
      <c r="XP10" s="703"/>
      <c r="XQ10" s="703"/>
      <c r="XR10" s="703"/>
      <c r="XS10" s="703"/>
      <c r="XT10" s="703"/>
      <c r="XU10" s="703"/>
      <c r="XV10" s="703"/>
      <c r="XW10" s="703"/>
      <c r="XX10" s="703"/>
      <c r="XY10" s="703"/>
      <c r="XZ10" s="703"/>
      <c r="YA10" s="703"/>
      <c r="YB10" s="703"/>
      <c r="YC10" s="703"/>
      <c r="YD10" s="703"/>
      <c r="YE10" s="703"/>
      <c r="YF10" s="703"/>
      <c r="YG10" s="703"/>
      <c r="YH10" s="703"/>
      <c r="YI10" s="703"/>
      <c r="YJ10" s="703"/>
      <c r="YK10" s="703"/>
      <c r="YL10" s="703"/>
      <c r="YM10" s="703"/>
      <c r="YN10" s="703"/>
      <c r="YO10" s="703"/>
      <c r="YP10" s="703"/>
      <c r="YQ10" s="703"/>
      <c r="YR10" s="703"/>
      <c r="YS10" s="703"/>
      <c r="YT10" s="703"/>
      <c r="YU10" s="703"/>
      <c r="YV10" s="703"/>
      <c r="YW10" s="703"/>
      <c r="YX10" s="703"/>
      <c r="YY10" s="703"/>
      <c r="YZ10" s="703"/>
      <c r="ZA10" s="703"/>
      <c r="ZB10" s="703"/>
      <c r="ZC10" s="703"/>
      <c r="ZD10" s="703"/>
      <c r="ZE10" s="703"/>
      <c r="ZF10" s="703"/>
      <c r="ZG10" s="703"/>
      <c r="ZH10" s="703"/>
      <c r="ZI10" s="703"/>
      <c r="ZJ10" s="703"/>
      <c r="ZK10" s="703"/>
      <c r="ZL10" s="703"/>
      <c r="ZM10" s="703"/>
      <c r="ZN10" s="703"/>
      <c r="ZO10" s="703"/>
      <c r="ZP10" s="703"/>
      <c r="ZQ10" s="703"/>
      <c r="ZR10" s="703"/>
      <c r="ZS10" s="703"/>
      <c r="ZT10" s="703"/>
      <c r="ZU10" s="703"/>
      <c r="ZV10" s="703"/>
      <c r="ZW10" s="703"/>
      <c r="ZX10" s="703"/>
      <c r="ZY10" s="703"/>
      <c r="ZZ10" s="703"/>
      <c r="AAA10" s="703"/>
      <c r="AAB10" s="703"/>
      <c r="AAC10" s="703"/>
      <c r="AAD10" s="703"/>
      <c r="AAE10" s="703"/>
      <c r="AAF10" s="703"/>
      <c r="AAG10" s="703"/>
      <c r="AAH10" s="703"/>
      <c r="AAI10" s="703"/>
      <c r="AAJ10" s="703"/>
      <c r="AAK10" s="703"/>
      <c r="AAL10" s="703"/>
      <c r="AAM10" s="703"/>
      <c r="AAN10" s="703"/>
      <c r="AAO10" s="703"/>
      <c r="AAP10" s="703"/>
      <c r="AAQ10" s="703"/>
      <c r="AAR10" s="703"/>
      <c r="AAS10" s="703"/>
      <c r="AAT10" s="703"/>
      <c r="AAU10" s="703"/>
      <c r="AAV10" s="703"/>
      <c r="AAW10" s="703"/>
      <c r="AAX10" s="703"/>
      <c r="AAY10" s="703"/>
      <c r="AAZ10" s="703"/>
      <c r="ABA10" s="703"/>
      <c r="ABB10" s="703"/>
      <c r="ABC10" s="703"/>
      <c r="ABD10" s="703"/>
      <c r="ABE10" s="703"/>
      <c r="ABF10" s="703"/>
      <c r="ABG10" s="703"/>
      <c r="ABH10" s="703"/>
      <c r="ABI10" s="703"/>
      <c r="ABJ10" s="703"/>
      <c r="ABK10" s="703"/>
      <c r="ABL10" s="703"/>
      <c r="ABM10" s="703"/>
      <c r="ABN10" s="703"/>
      <c r="ABO10" s="703"/>
      <c r="ABP10" s="703"/>
      <c r="ABQ10" s="703"/>
      <c r="ABR10" s="703"/>
      <c r="ABS10" s="703"/>
      <c r="ABT10" s="703"/>
      <c r="ABU10" s="703"/>
      <c r="ABV10" s="703"/>
      <c r="ABW10" s="703"/>
      <c r="ABX10" s="703"/>
      <c r="ABY10" s="703"/>
      <c r="ABZ10" s="703"/>
      <c r="ACA10" s="703"/>
      <c r="ACB10" s="703"/>
      <c r="ACC10" s="703"/>
      <c r="ACD10" s="703"/>
      <c r="ACE10" s="703"/>
      <c r="ACF10" s="703"/>
      <c r="ACG10" s="703"/>
      <c r="ACH10" s="703"/>
      <c r="ACI10" s="703"/>
      <c r="ACJ10" s="703"/>
      <c r="ACK10" s="703"/>
      <c r="ACL10" s="703"/>
      <c r="ACM10" s="703"/>
      <c r="ACN10" s="703"/>
      <c r="ACO10" s="703"/>
      <c r="ACP10" s="703"/>
      <c r="ACQ10" s="703"/>
      <c r="ACR10" s="703"/>
      <c r="ACS10" s="703"/>
      <c r="ACT10" s="703"/>
      <c r="ACU10" s="703"/>
      <c r="ACV10" s="703"/>
      <c r="ACW10" s="703"/>
      <c r="ACX10" s="703"/>
      <c r="ACY10" s="703"/>
      <c r="ACZ10" s="703"/>
      <c r="ADA10" s="703"/>
      <c r="ADB10" s="703"/>
      <c r="ADC10" s="703"/>
      <c r="ADD10" s="703"/>
      <c r="ADE10" s="703"/>
      <c r="ADF10" s="703"/>
      <c r="ADG10" s="703"/>
      <c r="ADH10" s="703"/>
      <c r="ADI10" s="703"/>
      <c r="ADJ10" s="703"/>
      <c r="ADK10" s="703"/>
      <c r="ADL10" s="703"/>
      <c r="ADM10" s="703"/>
      <c r="ADN10" s="703"/>
      <c r="ADO10" s="703"/>
      <c r="ADP10" s="703"/>
      <c r="ADQ10" s="703"/>
      <c r="ADR10" s="703"/>
      <c r="ADS10" s="703"/>
      <c r="ADT10" s="703"/>
      <c r="ADU10" s="703"/>
      <c r="ADV10" s="703"/>
      <c r="ADW10" s="703"/>
      <c r="ADX10" s="703"/>
      <c r="ADY10" s="703"/>
      <c r="ADZ10" s="703"/>
      <c r="AEA10" s="703"/>
      <c r="AEB10" s="703"/>
      <c r="AEC10" s="703"/>
      <c r="AED10" s="703"/>
      <c r="AEE10" s="703"/>
      <c r="AEF10" s="703"/>
      <c r="AEG10" s="703"/>
      <c r="AEH10" s="703"/>
      <c r="AEI10" s="703"/>
      <c r="AEJ10" s="703"/>
      <c r="AEK10" s="703"/>
      <c r="AEL10" s="703"/>
      <c r="AEM10" s="703"/>
      <c r="AEN10" s="703"/>
      <c r="AEO10" s="703"/>
      <c r="AEP10" s="703"/>
      <c r="AEQ10" s="703"/>
      <c r="AER10" s="703"/>
      <c r="AES10" s="703"/>
      <c r="AET10" s="703"/>
      <c r="AEU10" s="703"/>
      <c r="AEV10" s="703"/>
      <c r="AEW10" s="703"/>
      <c r="AEX10" s="703"/>
      <c r="AEY10" s="703"/>
      <c r="AEZ10" s="703"/>
      <c r="AFA10" s="703"/>
      <c r="AFB10" s="703"/>
      <c r="AFC10" s="703"/>
      <c r="AFD10" s="703"/>
      <c r="AFE10" s="703"/>
      <c r="AFF10" s="703"/>
      <c r="AFG10" s="703"/>
      <c r="AFH10" s="703"/>
      <c r="AFI10" s="703"/>
      <c r="AFJ10" s="703"/>
      <c r="AFK10" s="703"/>
      <c r="AFL10" s="703"/>
      <c r="AFM10" s="703"/>
      <c r="AFN10" s="703"/>
      <c r="AFO10" s="703"/>
      <c r="AFP10" s="703"/>
      <c r="AFQ10" s="703"/>
      <c r="AFR10" s="703"/>
      <c r="AFS10" s="703"/>
      <c r="AFT10" s="703"/>
      <c r="AFU10" s="703"/>
      <c r="AFV10" s="703"/>
      <c r="AFW10" s="703"/>
      <c r="AFX10" s="703"/>
      <c r="AFY10" s="703"/>
      <c r="AFZ10" s="703"/>
      <c r="AGA10" s="703"/>
      <c r="AGB10" s="703"/>
      <c r="AGC10" s="703"/>
      <c r="AGD10" s="703"/>
      <c r="AGE10" s="703"/>
      <c r="AGF10" s="703"/>
      <c r="AGG10" s="703"/>
      <c r="AGH10" s="703"/>
      <c r="AGI10" s="703"/>
      <c r="AGJ10" s="703"/>
    </row>
    <row r="11" spans="1:882" s="704" customFormat="1" ht="12">
      <c r="A11" s="337" t="s">
        <v>142</v>
      </c>
      <c r="B11" s="357">
        <v>351</v>
      </c>
      <c r="C11" s="357">
        <v>350</v>
      </c>
      <c r="D11" s="357">
        <v>320</v>
      </c>
      <c r="E11" s="357">
        <v>309</v>
      </c>
      <c r="F11" s="357" t="s">
        <v>85</v>
      </c>
      <c r="G11" s="357" t="s">
        <v>85</v>
      </c>
      <c r="H11" s="357" t="s">
        <v>85</v>
      </c>
      <c r="I11" s="357" t="s">
        <v>85</v>
      </c>
      <c r="J11" s="357" t="s">
        <v>85</v>
      </c>
      <c r="K11" s="357" t="s">
        <v>85</v>
      </c>
      <c r="L11" s="359" t="s">
        <v>85</v>
      </c>
      <c r="M11" s="359" t="s">
        <v>85</v>
      </c>
      <c r="N11" s="359" t="s">
        <v>85</v>
      </c>
      <c r="O11" s="359" t="s">
        <v>85</v>
      </c>
      <c r="P11" s="359" t="s">
        <v>85</v>
      </c>
      <c r="Q11" s="359" t="s">
        <v>85</v>
      </c>
      <c r="R11" s="359" t="s">
        <v>85</v>
      </c>
      <c r="S11" s="359" t="s">
        <v>85</v>
      </c>
      <c r="T11" s="359" t="s">
        <v>85</v>
      </c>
      <c r="U11" s="359" t="s">
        <v>85</v>
      </c>
      <c r="V11" s="357">
        <v>9</v>
      </c>
      <c r="W11" s="357">
        <v>9</v>
      </c>
      <c r="X11" s="357">
        <v>9</v>
      </c>
      <c r="Y11" s="357">
        <v>9</v>
      </c>
      <c r="Z11" s="357" t="s">
        <v>85</v>
      </c>
      <c r="AA11" s="357" t="s">
        <v>85</v>
      </c>
      <c r="AB11" s="357" t="s">
        <v>85</v>
      </c>
      <c r="AC11" s="357" t="s">
        <v>85</v>
      </c>
      <c r="AD11" s="357" t="s">
        <v>85</v>
      </c>
      <c r="AE11" s="357" t="s">
        <v>85</v>
      </c>
      <c r="AF11" s="359" t="s">
        <v>85</v>
      </c>
      <c r="AG11" s="359" t="s">
        <v>85</v>
      </c>
      <c r="AH11" s="359" t="s">
        <v>85</v>
      </c>
      <c r="AI11" s="359" t="s">
        <v>85</v>
      </c>
      <c r="AJ11" s="359" t="s">
        <v>85</v>
      </c>
      <c r="AK11" s="359" t="s">
        <v>85</v>
      </c>
      <c r="AL11" s="359" t="s">
        <v>85</v>
      </c>
      <c r="AM11" s="359" t="s">
        <v>85</v>
      </c>
      <c r="AN11" s="359" t="s">
        <v>85</v>
      </c>
      <c r="AO11" s="359" t="s">
        <v>85</v>
      </c>
      <c r="AP11" s="359" t="s">
        <v>85</v>
      </c>
      <c r="AQ11" s="359" t="s">
        <v>85</v>
      </c>
      <c r="AR11" s="359" t="s">
        <v>85</v>
      </c>
      <c r="AS11" s="359" t="s">
        <v>85</v>
      </c>
      <c r="AT11" s="359" t="s">
        <v>85</v>
      </c>
      <c r="AU11" s="359" t="s">
        <v>85</v>
      </c>
      <c r="AV11" s="359" t="s">
        <v>85</v>
      </c>
      <c r="AW11" s="359" t="s">
        <v>85</v>
      </c>
      <c r="AX11" s="359" t="s">
        <v>85</v>
      </c>
      <c r="AY11" s="359" t="s">
        <v>85</v>
      </c>
      <c r="AZ11" s="359" t="s">
        <v>85</v>
      </c>
      <c r="BA11" s="359" t="s">
        <v>85</v>
      </c>
      <c r="BB11" s="359" t="s">
        <v>85</v>
      </c>
      <c r="BC11" s="359" t="s">
        <v>85</v>
      </c>
      <c r="BD11" s="359" t="s">
        <v>85</v>
      </c>
      <c r="BE11" s="359" t="s">
        <v>85</v>
      </c>
      <c r="BF11" s="359" t="s">
        <v>85</v>
      </c>
      <c r="BG11" s="359" t="s">
        <v>85</v>
      </c>
      <c r="BH11" s="359" t="s">
        <v>85</v>
      </c>
      <c r="BI11" s="359" t="s">
        <v>85</v>
      </c>
      <c r="BJ11" s="359" t="s">
        <v>85</v>
      </c>
      <c r="BK11" s="359" t="s">
        <v>85</v>
      </c>
      <c r="BL11" s="359" t="s">
        <v>85</v>
      </c>
      <c r="BM11" s="359" t="s">
        <v>85</v>
      </c>
      <c r="BN11" s="359" t="s">
        <v>85</v>
      </c>
      <c r="BO11" s="315" t="s">
        <v>85</v>
      </c>
      <c r="BP11" s="315" t="s">
        <v>85</v>
      </c>
      <c r="BQ11" s="315" t="s">
        <v>85</v>
      </c>
      <c r="BR11" s="315" t="s">
        <v>85</v>
      </c>
      <c r="BS11" s="315" t="s">
        <v>85</v>
      </c>
      <c r="BT11" s="703"/>
      <c r="BU11" s="703"/>
      <c r="BV11" s="703"/>
      <c r="BW11" s="703"/>
      <c r="BX11" s="703"/>
      <c r="BY11" s="703"/>
      <c r="BZ11" s="703"/>
      <c r="CA11" s="703"/>
      <c r="CB11" s="703"/>
      <c r="CC11" s="703"/>
      <c r="CD11" s="703"/>
      <c r="CE11" s="703"/>
      <c r="CF11" s="703"/>
      <c r="CG11" s="703"/>
      <c r="CH11" s="703"/>
      <c r="CI11" s="703"/>
      <c r="CJ11" s="703"/>
      <c r="CK11" s="703"/>
      <c r="CL11" s="703"/>
      <c r="CM11" s="703"/>
      <c r="CN11" s="703"/>
      <c r="CO11" s="703"/>
      <c r="CP11" s="703"/>
      <c r="CQ11" s="703"/>
      <c r="CR11" s="703"/>
      <c r="CS11" s="703"/>
      <c r="CT11" s="703"/>
      <c r="CU11" s="703"/>
      <c r="CV11" s="703"/>
      <c r="CW11" s="703"/>
      <c r="CX11" s="703"/>
      <c r="CY11" s="703"/>
      <c r="CZ11" s="703"/>
      <c r="DA11" s="703"/>
      <c r="DB11" s="703"/>
      <c r="DC11" s="703"/>
      <c r="DD11" s="703"/>
      <c r="DE11" s="703"/>
      <c r="DF11" s="703"/>
      <c r="DG11" s="703"/>
      <c r="DH11" s="703"/>
      <c r="DI11" s="703"/>
      <c r="DJ11" s="703"/>
      <c r="DK11" s="703"/>
      <c r="DL11" s="703"/>
      <c r="DM11" s="703"/>
      <c r="DN11" s="703"/>
      <c r="DO11" s="703"/>
      <c r="DP11" s="703"/>
      <c r="DQ11" s="703"/>
      <c r="DR11" s="703"/>
      <c r="DS11" s="703"/>
      <c r="DT11" s="703"/>
      <c r="DU11" s="703"/>
      <c r="DV11" s="703"/>
      <c r="DW11" s="703"/>
      <c r="DX11" s="703"/>
      <c r="DY11" s="703"/>
      <c r="DZ11" s="703"/>
      <c r="EA11" s="703"/>
      <c r="EB11" s="703"/>
      <c r="EC11" s="703"/>
      <c r="ED11" s="703"/>
      <c r="EE11" s="703"/>
      <c r="EF11" s="703"/>
      <c r="EG11" s="703"/>
      <c r="EH11" s="703"/>
      <c r="EI11" s="703"/>
      <c r="EJ11" s="703"/>
      <c r="EK11" s="703"/>
      <c r="EL11" s="703"/>
      <c r="EM11" s="703"/>
      <c r="EN11" s="703"/>
      <c r="EO11" s="703"/>
      <c r="EP11" s="703"/>
      <c r="EQ11" s="703"/>
      <c r="ER11" s="703"/>
      <c r="ES11" s="703"/>
      <c r="ET11" s="703"/>
      <c r="EU11" s="703"/>
      <c r="EV11" s="703"/>
      <c r="EW11" s="703"/>
      <c r="EX11" s="703"/>
      <c r="EY11" s="703"/>
      <c r="EZ11" s="703"/>
      <c r="FA11" s="703"/>
      <c r="FB11" s="703"/>
      <c r="FC11" s="703"/>
      <c r="FD11" s="703"/>
      <c r="FE11" s="703"/>
      <c r="FF11" s="703"/>
      <c r="FG11" s="703"/>
      <c r="FH11" s="703"/>
      <c r="FI11" s="703"/>
      <c r="FJ11" s="703"/>
      <c r="FK11" s="703"/>
      <c r="FL11" s="703"/>
      <c r="FM11" s="703"/>
      <c r="FN11" s="703"/>
      <c r="FO11" s="703"/>
      <c r="FP11" s="703"/>
      <c r="FQ11" s="703"/>
      <c r="FR11" s="703"/>
      <c r="FS11" s="703"/>
      <c r="FT11" s="703"/>
      <c r="FU11" s="703"/>
      <c r="FV11" s="703"/>
      <c r="FW11" s="703"/>
      <c r="FX11" s="703"/>
      <c r="FY11" s="703"/>
      <c r="FZ11" s="703"/>
      <c r="GA11" s="703"/>
      <c r="GB11" s="703"/>
      <c r="GC11" s="703"/>
      <c r="GD11" s="703"/>
      <c r="GE11" s="703"/>
      <c r="GF11" s="703"/>
      <c r="GG11" s="703"/>
      <c r="GH11" s="703"/>
      <c r="GI11" s="703"/>
      <c r="GJ11" s="703"/>
      <c r="GK11" s="703"/>
      <c r="GL11" s="703"/>
      <c r="GM11" s="703"/>
      <c r="GN11" s="703"/>
      <c r="GO11" s="703"/>
      <c r="GP11" s="703"/>
      <c r="GQ11" s="703"/>
      <c r="GR11" s="703"/>
      <c r="GS11" s="703"/>
      <c r="GT11" s="703"/>
      <c r="GU11" s="703"/>
      <c r="GV11" s="703"/>
      <c r="GW11" s="703"/>
      <c r="GX11" s="703"/>
      <c r="GY11" s="703"/>
      <c r="GZ11" s="703"/>
      <c r="HA11" s="703"/>
      <c r="HB11" s="703"/>
      <c r="HC11" s="703"/>
      <c r="HD11" s="703"/>
      <c r="HE11" s="703"/>
      <c r="HF11" s="703"/>
      <c r="HG11" s="703"/>
      <c r="HH11" s="703"/>
      <c r="HI11" s="703"/>
      <c r="HJ11" s="703"/>
      <c r="HK11" s="703"/>
      <c r="HL11" s="703"/>
      <c r="HM11" s="703"/>
      <c r="HN11" s="703"/>
      <c r="HO11" s="703"/>
      <c r="HP11" s="703"/>
      <c r="HQ11" s="703"/>
      <c r="HR11" s="703"/>
      <c r="HS11" s="703"/>
      <c r="HT11" s="703"/>
      <c r="HU11" s="703"/>
      <c r="HV11" s="703"/>
      <c r="HW11" s="703"/>
      <c r="HX11" s="703"/>
      <c r="HY11" s="703"/>
      <c r="HZ11" s="703"/>
      <c r="IA11" s="703"/>
      <c r="IB11" s="703"/>
      <c r="IC11" s="703"/>
      <c r="ID11" s="703"/>
      <c r="IE11" s="703"/>
      <c r="IF11" s="703"/>
      <c r="IG11" s="703"/>
      <c r="IH11" s="703"/>
      <c r="II11" s="703"/>
      <c r="IJ11" s="703"/>
      <c r="IK11" s="703"/>
      <c r="IL11" s="703"/>
      <c r="IM11" s="703"/>
      <c r="IN11" s="703"/>
      <c r="IO11" s="703"/>
      <c r="IP11" s="703"/>
      <c r="IQ11" s="703"/>
      <c r="IR11" s="703"/>
      <c r="IS11" s="703"/>
      <c r="IT11" s="703"/>
      <c r="IU11" s="703"/>
      <c r="IV11" s="703"/>
      <c r="IW11" s="703"/>
      <c r="IX11" s="703"/>
      <c r="IY11" s="703"/>
      <c r="IZ11" s="703"/>
      <c r="JA11" s="703"/>
      <c r="JB11" s="703"/>
      <c r="JC11" s="703"/>
      <c r="JD11" s="703"/>
      <c r="JE11" s="703"/>
      <c r="JF11" s="703"/>
      <c r="JG11" s="703"/>
      <c r="JH11" s="703"/>
      <c r="JI11" s="703"/>
      <c r="JJ11" s="703"/>
      <c r="JK11" s="703"/>
      <c r="JL11" s="703"/>
      <c r="JM11" s="703"/>
      <c r="JN11" s="703"/>
      <c r="JO11" s="703"/>
      <c r="JP11" s="703"/>
      <c r="JQ11" s="703"/>
      <c r="JR11" s="703"/>
      <c r="JS11" s="703"/>
      <c r="JT11" s="703"/>
      <c r="JU11" s="703"/>
      <c r="JV11" s="703"/>
      <c r="JW11" s="703"/>
      <c r="JX11" s="703"/>
      <c r="JY11" s="703"/>
      <c r="JZ11" s="703"/>
      <c r="KA11" s="703"/>
      <c r="KB11" s="703"/>
      <c r="KC11" s="703"/>
      <c r="KD11" s="703"/>
      <c r="KE11" s="703"/>
      <c r="KF11" s="703"/>
      <c r="KG11" s="703"/>
      <c r="KH11" s="703"/>
      <c r="KI11" s="703"/>
      <c r="KJ11" s="703"/>
      <c r="KK11" s="703"/>
      <c r="KL11" s="703"/>
      <c r="KM11" s="703"/>
      <c r="KN11" s="703"/>
      <c r="KO11" s="703"/>
      <c r="KP11" s="703"/>
      <c r="KQ11" s="703"/>
      <c r="KR11" s="703"/>
      <c r="KS11" s="703"/>
      <c r="KT11" s="703"/>
      <c r="KU11" s="703"/>
      <c r="KV11" s="703"/>
      <c r="KW11" s="703"/>
      <c r="KX11" s="703"/>
      <c r="KY11" s="703"/>
      <c r="KZ11" s="703"/>
      <c r="LA11" s="703"/>
      <c r="LB11" s="703"/>
      <c r="LC11" s="703"/>
      <c r="LD11" s="703"/>
      <c r="LE11" s="703"/>
      <c r="LF11" s="703"/>
      <c r="LG11" s="703"/>
      <c r="LH11" s="703"/>
      <c r="LI11" s="703"/>
      <c r="LJ11" s="703"/>
      <c r="LK11" s="703"/>
      <c r="LL11" s="703"/>
      <c r="LM11" s="703"/>
      <c r="LN11" s="703"/>
      <c r="LO11" s="703"/>
      <c r="LP11" s="703"/>
      <c r="LQ11" s="703"/>
      <c r="LR11" s="703"/>
      <c r="LS11" s="703"/>
      <c r="LT11" s="703"/>
      <c r="LU11" s="703"/>
      <c r="LV11" s="703"/>
      <c r="LW11" s="703"/>
      <c r="LX11" s="703"/>
      <c r="LY11" s="703"/>
      <c r="LZ11" s="703"/>
      <c r="MA11" s="703"/>
      <c r="MB11" s="703"/>
      <c r="MC11" s="703"/>
      <c r="MD11" s="703"/>
      <c r="ME11" s="703"/>
      <c r="MF11" s="703"/>
      <c r="MG11" s="703"/>
      <c r="MH11" s="703"/>
      <c r="MI11" s="703"/>
      <c r="MJ11" s="703"/>
      <c r="MK11" s="703"/>
      <c r="ML11" s="703"/>
      <c r="MM11" s="703"/>
      <c r="MN11" s="703"/>
      <c r="MO11" s="703"/>
      <c r="MP11" s="703"/>
      <c r="MQ11" s="703"/>
      <c r="MR11" s="703"/>
      <c r="MS11" s="703"/>
      <c r="MT11" s="703"/>
      <c r="MU11" s="703"/>
      <c r="MV11" s="703"/>
      <c r="MW11" s="703"/>
      <c r="MX11" s="703"/>
      <c r="MY11" s="703"/>
      <c r="MZ11" s="703"/>
      <c r="NA11" s="703"/>
      <c r="NB11" s="703"/>
      <c r="NC11" s="703"/>
      <c r="ND11" s="703"/>
      <c r="NE11" s="703"/>
      <c r="NF11" s="703"/>
      <c r="NG11" s="703"/>
      <c r="NH11" s="703"/>
      <c r="NI11" s="703"/>
      <c r="NJ11" s="703"/>
      <c r="NK11" s="703"/>
      <c r="NL11" s="703"/>
      <c r="NM11" s="703"/>
      <c r="NN11" s="703"/>
      <c r="NO11" s="703"/>
      <c r="NP11" s="703"/>
      <c r="NQ11" s="703"/>
      <c r="NR11" s="703"/>
      <c r="NS11" s="703"/>
      <c r="NT11" s="703"/>
      <c r="NU11" s="703"/>
      <c r="NV11" s="703"/>
      <c r="NW11" s="703"/>
      <c r="NX11" s="703"/>
      <c r="NY11" s="703"/>
      <c r="NZ11" s="703"/>
      <c r="OA11" s="703"/>
      <c r="OB11" s="703"/>
      <c r="OC11" s="703"/>
      <c r="OD11" s="703"/>
      <c r="OE11" s="703"/>
      <c r="OF11" s="703"/>
      <c r="OG11" s="703"/>
      <c r="OH11" s="703"/>
      <c r="OI11" s="703"/>
      <c r="OJ11" s="703"/>
      <c r="OK11" s="703"/>
      <c r="OL11" s="703"/>
      <c r="OM11" s="703"/>
      <c r="ON11" s="703"/>
      <c r="OO11" s="703"/>
      <c r="OP11" s="703"/>
      <c r="OQ11" s="703"/>
      <c r="OR11" s="703"/>
      <c r="OS11" s="703"/>
      <c r="OT11" s="703"/>
      <c r="OU11" s="703"/>
      <c r="OV11" s="703"/>
      <c r="OW11" s="703"/>
      <c r="OX11" s="703"/>
      <c r="OY11" s="703"/>
      <c r="OZ11" s="703"/>
      <c r="PA11" s="703"/>
      <c r="PB11" s="703"/>
      <c r="PC11" s="703"/>
      <c r="PD11" s="703"/>
      <c r="PE11" s="703"/>
      <c r="PF11" s="703"/>
      <c r="PG11" s="703"/>
      <c r="PH11" s="703"/>
      <c r="PI11" s="703"/>
      <c r="PJ11" s="703"/>
      <c r="PK11" s="703"/>
      <c r="PL11" s="703"/>
      <c r="PM11" s="703"/>
      <c r="PN11" s="703"/>
      <c r="PO11" s="703"/>
      <c r="PP11" s="703"/>
      <c r="PQ11" s="703"/>
      <c r="PR11" s="703"/>
      <c r="PS11" s="703"/>
      <c r="PT11" s="703"/>
      <c r="PU11" s="703"/>
      <c r="PV11" s="703"/>
      <c r="PW11" s="703"/>
      <c r="PX11" s="703"/>
      <c r="PY11" s="703"/>
      <c r="PZ11" s="703"/>
      <c r="QA11" s="703"/>
      <c r="QB11" s="703"/>
      <c r="QC11" s="703"/>
      <c r="QD11" s="703"/>
      <c r="QE11" s="703"/>
      <c r="QF11" s="703"/>
      <c r="QG11" s="703"/>
      <c r="QH11" s="703"/>
      <c r="QI11" s="703"/>
      <c r="QJ11" s="703"/>
      <c r="QK11" s="703"/>
      <c r="QL11" s="703"/>
      <c r="QM11" s="703"/>
      <c r="QN11" s="703"/>
      <c r="QO11" s="703"/>
      <c r="QP11" s="703"/>
      <c r="QQ11" s="703"/>
      <c r="QR11" s="703"/>
      <c r="QS11" s="703"/>
      <c r="QT11" s="703"/>
      <c r="QU11" s="703"/>
      <c r="QV11" s="703"/>
      <c r="QW11" s="703"/>
      <c r="QX11" s="703"/>
      <c r="QY11" s="703"/>
      <c r="QZ11" s="703"/>
      <c r="RA11" s="703"/>
      <c r="RB11" s="703"/>
      <c r="RC11" s="703"/>
      <c r="RD11" s="703"/>
      <c r="RE11" s="703"/>
      <c r="RF11" s="703"/>
      <c r="RG11" s="703"/>
      <c r="RH11" s="703"/>
      <c r="RI11" s="703"/>
      <c r="RJ11" s="703"/>
      <c r="RK11" s="703"/>
      <c r="RL11" s="703"/>
      <c r="RM11" s="703"/>
      <c r="RN11" s="703"/>
      <c r="RO11" s="703"/>
      <c r="RP11" s="703"/>
      <c r="RQ11" s="703"/>
      <c r="RR11" s="703"/>
      <c r="RS11" s="703"/>
      <c r="RT11" s="703"/>
      <c r="RU11" s="703"/>
      <c r="RV11" s="703"/>
      <c r="RW11" s="703"/>
      <c r="RX11" s="703"/>
      <c r="RY11" s="703"/>
      <c r="RZ11" s="703"/>
      <c r="SA11" s="703"/>
      <c r="SB11" s="703"/>
      <c r="SC11" s="703"/>
      <c r="SD11" s="703"/>
      <c r="SE11" s="703"/>
      <c r="SF11" s="703"/>
      <c r="SG11" s="703"/>
      <c r="SH11" s="703"/>
      <c r="SI11" s="703"/>
      <c r="SJ11" s="703"/>
      <c r="SK11" s="703"/>
      <c r="SL11" s="703"/>
      <c r="SM11" s="703"/>
      <c r="SN11" s="703"/>
      <c r="SO11" s="703"/>
      <c r="SP11" s="703"/>
      <c r="SQ11" s="703"/>
      <c r="SR11" s="703"/>
      <c r="SS11" s="703"/>
      <c r="ST11" s="703"/>
      <c r="SU11" s="703"/>
      <c r="SV11" s="703"/>
      <c r="SW11" s="703"/>
      <c r="SX11" s="703"/>
      <c r="SY11" s="703"/>
      <c r="SZ11" s="703"/>
      <c r="TA11" s="703"/>
      <c r="TB11" s="703"/>
      <c r="TC11" s="703"/>
      <c r="TD11" s="703"/>
      <c r="TE11" s="703"/>
      <c r="TF11" s="703"/>
      <c r="TG11" s="703"/>
      <c r="TH11" s="703"/>
      <c r="TI11" s="703"/>
      <c r="TJ11" s="703"/>
      <c r="TK11" s="703"/>
      <c r="TL11" s="703"/>
      <c r="TM11" s="703"/>
      <c r="TN11" s="703"/>
      <c r="TO11" s="703"/>
      <c r="TP11" s="703"/>
      <c r="TQ11" s="703"/>
      <c r="TR11" s="703"/>
      <c r="TS11" s="703"/>
      <c r="TT11" s="703"/>
      <c r="TU11" s="703"/>
      <c r="TV11" s="703"/>
      <c r="TW11" s="703"/>
      <c r="TX11" s="703"/>
      <c r="TY11" s="703"/>
      <c r="TZ11" s="703"/>
      <c r="UA11" s="703"/>
      <c r="UB11" s="703"/>
      <c r="UC11" s="703"/>
      <c r="UD11" s="703"/>
      <c r="UE11" s="703"/>
      <c r="UF11" s="703"/>
      <c r="UG11" s="703"/>
      <c r="UH11" s="703"/>
      <c r="UI11" s="703"/>
      <c r="UJ11" s="703"/>
      <c r="UK11" s="703"/>
      <c r="UL11" s="703"/>
      <c r="UM11" s="703"/>
      <c r="UN11" s="703"/>
      <c r="UO11" s="703"/>
      <c r="UP11" s="703"/>
      <c r="UQ11" s="703"/>
      <c r="UR11" s="703"/>
      <c r="US11" s="703"/>
      <c r="UT11" s="703"/>
      <c r="UU11" s="703"/>
      <c r="UV11" s="703"/>
      <c r="UW11" s="703"/>
      <c r="UX11" s="703"/>
      <c r="UY11" s="703"/>
      <c r="UZ11" s="703"/>
      <c r="VA11" s="703"/>
      <c r="VB11" s="703"/>
      <c r="VC11" s="703"/>
      <c r="VD11" s="703"/>
      <c r="VE11" s="703"/>
      <c r="VF11" s="703"/>
      <c r="VG11" s="703"/>
      <c r="VH11" s="703"/>
      <c r="VI11" s="703"/>
      <c r="VJ11" s="703"/>
      <c r="VK11" s="703"/>
      <c r="VL11" s="703"/>
      <c r="VM11" s="703"/>
      <c r="VN11" s="703"/>
      <c r="VO11" s="703"/>
      <c r="VP11" s="703"/>
      <c r="VQ11" s="703"/>
      <c r="VR11" s="703"/>
      <c r="VS11" s="703"/>
      <c r="VT11" s="703"/>
      <c r="VU11" s="703"/>
      <c r="VV11" s="703"/>
      <c r="VW11" s="703"/>
      <c r="VX11" s="703"/>
      <c r="VY11" s="703"/>
      <c r="VZ11" s="703"/>
      <c r="WA11" s="703"/>
      <c r="WB11" s="703"/>
      <c r="WC11" s="703"/>
      <c r="WD11" s="703"/>
      <c r="WE11" s="703"/>
      <c r="WF11" s="703"/>
      <c r="WG11" s="703"/>
      <c r="WH11" s="703"/>
      <c r="WI11" s="703"/>
      <c r="WJ11" s="703"/>
      <c r="WK11" s="703"/>
      <c r="WL11" s="703"/>
      <c r="WM11" s="703"/>
      <c r="WN11" s="703"/>
      <c r="WO11" s="703"/>
      <c r="WP11" s="703"/>
      <c r="WQ11" s="703"/>
      <c r="WR11" s="703"/>
      <c r="WS11" s="703"/>
      <c r="WT11" s="703"/>
      <c r="WU11" s="703"/>
      <c r="WV11" s="703"/>
      <c r="WW11" s="703"/>
      <c r="WX11" s="703"/>
      <c r="WY11" s="703"/>
      <c r="WZ11" s="703"/>
      <c r="XA11" s="703"/>
      <c r="XB11" s="703"/>
      <c r="XC11" s="703"/>
      <c r="XD11" s="703"/>
      <c r="XE11" s="703"/>
      <c r="XF11" s="703"/>
      <c r="XG11" s="703"/>
      <c r="XH11" s="703"/>
      <c r="XI11" s="703"/>
      <c r="XJ11" s="703"/>
      <c r="XK11" s="703"/>
      <c r="XL11" s="703"/>
      <c r="XM11" s="703"/>
      <c r="XN11" s="703"/>
      <c r="XO11" s="703"/>
      <c r="XP11" s="703"/>
      <c r="XQ11" s="703"/>
      <c r="XR11" s="703"/>
      <c r="XS11" s="703"/>
      <c r="XT11" s="703"/>
      <c r="XU11" s="703"/>
      <c r="XV11" s="703"/>
      <c r="XW11" s="703"/>
      <c r="XX11" s="703"/>
      <c r="XY11" s="703"/>
      <c r="XZ11" s="703"/>
      <c r="YA11" s="703"/>
      <c r="YB11" s="703"/>
      <c r="YC11" s="703"/>
      <c r="YD11" s="703"/>
      <c r="YE11" s="703"/>
      <c r="YF11" s="703"/>
      <c r="YG11" s="703"/>
      <c r="YH11" s="703"/>
      <c r="YI11" s="703"/>
      <c r="YJ11" s="703"/>
      <c r="YK11" s="703"/>
      <c r="YL11" s="703"/>
      <c r="YM11" s="703"/>
      <c r="YN11" s="703"/>
      <c r="YO11" s="703"/>
      <c r="YP11" s="703"/>
      <c r="YQ11" s="703"/>
      <c r="YR11" s="703"/>
      <c r="YS11" s="703"/>
      <c r="YT11" s="703"/>
      <c r="YU11" s="703"/>
      <c r="YV11" s="703"/>
      <c r="YW11" s="703"/>
      <c r="YX11" s="703"/>
      <c r="YY11" s="703"/>
      <c r="YZ11" s="703"/>
      <c r="ZA11" s="703"/>
      <c r="ZB11" s="703"/>
      <c r="ZC11" s="703"/>
      <c r="ZD11" s="703"/>
      <c r="ZE11" s="703"/>
      <c r="ZF11" s="703"/>
      <c r="ZG11" s="703"/>
      <c r="ZH11" s="703"/>
      <c r="ZI11" s="703"/>
      <c r="ZJ11" s="703"/>
      <c r="ZK11" s="703"/>
      <c r="ZL11" s="703"/>
      <c r="ZM11" s="703"/>
      <c r="ZN11" s="703"/>
      <c r="ZO11" s="703"/>
      <c r="ZP11" s="703"/>
      <c r="ZQ11" s="703"/>
      <c r="ZR11" s="703"/>
      <c r="ZS11" s="703"/>
      <c r="ZT11" s="703"/>
      <c r="ZU11" s="703"/>
      <c r="ZV11" s="703"/>
      <c r="ZW11" s="703"/>
      <c r="ZX11" s="703"/>
      <c r="ZY11" s="703"/>
      <c r="ZZ11" s="703"/>
      <c r="AAA11" s="703"/>
      <c r="AAB11" s="703"/>
      <c r="AAC11" s="703"/>
      <c r="AAD11" s="703"/>
      <c r="AAE11" s="703"/>
      <c r="AAF11" s="703"/>
      <c r="AAG11" s="703"/>
      <c r="AAH11" s="703"/>
      <c r="AAI11" s="703"/>
      <c r="AAJ11" s="703"/>
      <c r="AAK11" s="703"/>
      <c r="AAL11" s="703"/>
      <c r="AAM11" s="703"/>
      <c r="AAN11" s="703"/>
      <c r="AAO11" s="703"/>
      <c r="AAP11" s="703"/>
      <c r="AAQ11" s="703"/>
      <c r="AAR11" s="703"/>
      <c r="AAS11" s="703"/>
      <c r="AAT11" s="703"/>
      <c r="AAU11" s="703"/>
      <c r="AAV11" s="703"/>
      <c r="AAW11" s="703"/>
      <c r="AAX11" s="703"/>
      <c r="AAY11" s="703"/>
      <c r="AAZ11" s="703"/>
      <c r="ABA11" s="703"/>
      <c r="ABB11" s="703"/>
      <c r="ABC11" s="703"/>
      <c r="ABD11" s="703"/>
      <c r="ABE11" s="703"/>
      <c r="ABF11" s="703"/>
      <c r="ABG11" s="703"/>
      <c r="ABH11" s="703"/>
      <c r="ABI11" s="703"/>
      <c r="ABJ11" s="703"/>
      <c r="ABK11" s="703"/>
      <c r="ABL11" s="703"/>
      <c r="ABM11" s="703"/>
      <c r="ABN11" s="703"/>
      <c r="ABO11" s="703"/>
      <c r="ABP11" s="703"/>
      <c r="ABQ11" s="703"/>
      <c r="ABR11" s="703"/>
      <c r="ABS11" s="703"/>
      <c r="ABT11" s="703"/>
      <c r="ABU11" s="703"/>
      <c r="ABV11" s="703"/>
      <c r="ABW11" s="703"/>
      <c r="ABX11" s="703"/>
      <c r="ABY11" s="703"/>
      <c r="ABZ11" s="703"/>
      <c r="ACA11" s="703"/>
      <c r="ACB11" s="703"/>
      <c r="ACC11" s="703"/>
      <c r="ACD11" s="703"/>
      <c r="ACE11" s="703"/>
      <c r="ACF11" s="703"/>
      <c r="ACG11" s="703"/>
      <c r="ACH11" s="703"/>
      <c r="ACI11" s="703"/>
      <c r="ACJ11" s="703"/>
      <c r="ACK11" s="703"/>
      <c r="ACL11" s="703"/>
      <c r="ACM11" s="703"/>
      <c r="ACN11" s="703"/>
      <c r="ACO11" s="703"/>
      <c r="ACP11" s="703"/>
      <c r="ACQ11" s="703"/>
      <c r="ACR11" s="703"/>
      <c r="ACS11" s="703"/>
      <c r="ACT11" s="703"/>
      <c r="ACU11" s="703"/>
      <c r="ACV11" s="703"/>
      <c r="ACW11" s="703"/>
      <c r="ACX11" s="703"/>
      <c r="ACY11" s="703"/>
      <c r="ACZ11" s="703"/>
      <c r="ADA11" s="703"/>
      <c r="ADB11" s="703"/>
      <c r="ADC11" s="703"/>
      <c r="ADD11" s="703"/>
      <c r="ADE11" s="703"/>
      <c r="ADF11" s="703"/>
      <c r="ADG11" s="703"/>
      <c r="ADH11" s="703"/>
      <c r="ADI11" s="703"/>
      <c r="ADJ11" s="703"/>
      <c r="ADK11" s="703"/>
      <c r="ADL11" s="703"/>
      <c r="ADM11" s="703"/>
      <c r="ADN11" s="703"/>
      <c r="ADO11" s="703"/>
      <c r="ADP11" s="703"/>
      <c r="ADQ11" s="703"/>
      <c r="ADR11" s="703"/>
      <c r="ADS11" s="703"/>
      <c r="ADT11" s="703"/>
      <c r="ADU11" s="703"/>
      <c r="ADV11" s="703"/>
      <c r="ADW11" s="703"/>
      <c r="ADX11" s="703"/>
      <c r="ADY11" s="703"/>
      <c r="ADZ11" s="703"/>
      <c r="AEA11" s="703"/>
      <c r="AEB11" s="703"/>
      <c r="AEC11" s="703"/>
      <c r="AED11" s="703"/>
      <c r="AEE11" s="703"/>
      <c r="AEF11" s="703"/>
      <c r="AEG11" s="703"/>
      <c r="AEH11" s="703"/>
      <c r="AEI11" s="703"/>
      <c r="AEJ11" s="703"/>
      <c r="AEK11" s="703"/>
      <c r="AEL11" s="703"/>
      <c r="AEM11" s="703"/>
      <c r="AEN11" s="703"/>
      <c r="AEO11" s="703"/>
      <c r="AEP11" s="703"/>
      <c r="AEQ11" s="703"/>
      <c r="AER11" s="703"/>
      <c r="AES11" s="703"/>
      <c r="AET11" s="703"/>
      <c r="AEU11" s="703"/>
      <c r="AEV11" s="703"/>
      <c r="AEW11" s="703"/>
      <c r="AEX11" s="703"/>
      <c r="AEY11" s="703"/>
      <c r="AEZ11" s="703"/>
      <c r="AFA11" s="703"/>
      <c r="AFB11" s="703"/>
      <c r="AFC11" s="703"/>
      <c r="AFD11" s="703"/>
      <c r="AFE11" s="703"/>
      <c r="AFF11" s="703"/>
      <c r="AFG11" s="703"/>
      <c r="AFH11" s="703"/>
      <c r="AFI11" s="703"/>
      <c r="AFJ11" s="703"/>
      <c r="AFK11" s="703"/>
      <c r="AFL11" s="703"/>
      <c r="AFM11" s="703"/>
      <c r="AFN11" s="703"/>
      <c r="AFO11" s="703"/>
      <c r="AFP11" s="703"/>
      <c r="AFQ11" s="703"/>
      <c r="AFR11" s="703"/>
      <c r="AFS11" s="703"/>
      <c r="AFT11" s="703"/>
      <c r="AFU11" s="703"/>
      <c r="AFV11" s="703"/>
      <c r="AFW11" s="703"/>
      <c r="AFX11" s="703"/>
      <c r="AFY11" s="703"/>
      <c r="AFZ11" s="703"/>
      <c r="AGA11" s="703"/>
      <c r="AGB11" s="703"/>
      <c r="AGC11" s="703"/>
      <c r="AGD11" s="703"/>
      <c r="AGE11" s="703"/>
      <c r="AGF11" s="703"/>
      <c r="AGG11" s="703"/>
      <c r="AGH11" s="703"/>
      <c r="AGI11" s="703"/>
      <c r="AGJ11" s="703"/>
    </row>
    <row r="12" spans="1:882" s="704" customFormat="1" ht="14.25">
      <c r="A12" s="337" t="s">
        <v>805</v>
      </c>
      <c r="B12" s="357">
        <v>181</v>
      </c>
      <c r="C12" s="357">
        <v>190</v>
      </c>
      <c r="D12" s="357">
        <v>183</v>
      </c>
      <c r="E12" s="357">
        <v>179</v>
      </c>
      <c r="F12" s="357">
        <v>179</v>
      </c>
      <c r="G12" s="357">
        <v>178</v>
      </c>
      <c r="H12" s="357" t="s">
        <v>85</v>
      </c>
      <c r="I12" s="357" t="s">
        <v>85</v>
      </c>
      <c r="J12" s="357" t="s">
        <v>85</v>
      </c>
      <c r="K12" s="357" t="s">
        <v>85</v>
      </c>
      <c r="L12" s="359">
        <f t="shared" ref="L12:O18" si="3">(B12/BJ12)*100</f>
        <v>37.629937629937629</v>
      </c>
      <c r="M12" s="359">
        <f t="shared" si="3"/>
        <v>38.229376257545269</v>
      </c>
      <c r="N12" s="359">
        <f t="shared" si="3"/>
        <v>37.809917355371901</v>
      </c>
      <c r="O12" s="359">
        <f t="shared" si="3"/>
        <v>37.84355179704017</v>
      </c>
      <c r="P12" s="359">
        <v>38.166311300639663</v>
      </c>
      <c r="Q12" s="359">
        <f>G12/BO12*100</f>
        <v>38.115631691648822</v>
      </c>
      <c r="R12" s="359" t="s">
        <v>85</v>
      </c>
      <c r="S12" s="359" t="s">
        <v>85</v>
      </c>
      <c r="T12" s="359" t="s">
        <v>85</v>
      </c>
      <c r="U12" s="359" t="s">
        <v>85</v>
      </c>
      <c r="V12" s="357">
        <v>32</v>
      </c>
      <c r="W12" s="357">
        <v>32</v>
      </c>
      <c r="X12" s="357">
        <v>30</v>
      </c>
      <c r="Y12" s="357">
        <v>30</v>
      </c>
      <c r="Z12" s="357">
        <v>30</v>
      </c>
      <c r="AA12" s="357">
        <v>30</v>
      </c>
      <c r="AB12" s="357" t="s">
        <v>85</v>
      </c>
      <c r="AC12" s="357" t="s">
        <v>85</v>
      </c>
      <c r="AD12" s="357" t="s">
        <v>85</v>
      </c>
      <c r="AE12" s="357" t="s">
        <v>85</v>
      </c>
      <c r="AF12" s="359">
        <f t="shared" si="1"/>
        <v>6.6528066528066532</v>
      </c>
      <c r="AG12" s="359">
        <f t="shared" si="1"/>
        <v>6.4386317907444672</v>
      </c>
      <c r="AH12" s="359">
        <f t="shared" si="1"/>
        <v>6.1983471074380168</v>
      </c>
      <c r="AI12" s="359">
        <f t="shared" si="1"/>
        <v>6.3424947145877377</v>
      </c>
      <c r="AJ12" s="359">
        <v>6.3965884861407254</v>
      </c>
      <c r="AK12" s="359">
        <f>AA12/BO12*100</f>
        <v>6.4239828693790146</v>
      </c>
      <c r="AL12" s="359" t="s">
        <v>85</v>
      </c>
      <c r="AM12" s="359" t="s">
        <v>85</v>
      </c>
      <c r="AN12" s="359" t="s">
        <v>85</v>
      </c>
      <c r="AO12" s="359" t="s">
        <v>85</v>
      </c>
      <c r="AP12" s="357">
        <v>268</v>
      </c>
      <c r="AQ12" s="357">
        <v>275</v>
      </c>
      <c r="AR12" s="357">
        <v>271</v>
      </c>
      <c r="AS12" s="357">
        <v>264</v>
      </c>
      <c r="AT12" s="357">
        <v>259</v>
      </c>
      <c r="AU12" s="357">
        <v>258</v>
      </c>
      <c r="AV12" s="357" t="s">
        <v>85</v>
      </c>
      <c r="AW12" s="357" t="s">
        <v>85</v>
      </c>
      <c r="AX12" s="357" t="s">
        <v>85</v>
      </c>
      <c r="AY12" s="357" t="s">
        <v>85</v>
      </c>
      <c r="AZ12" s="359">
        <f t="shared" si="2"/>
        <v>55.717255717255718</v>
      </c>
      <c r="BA12" s="359">
        <f t="shared" si="2"/>
        <v>55.331991951710258</v>
      </c>
      <c r="BB12" s="359">
        <f t="shared" si="2"/>
        <v>55.991735537190081</v>
      </c>
      <c r="BC12" s="359">
        <f t="shared" si="2"/>
        <v>55.813953488372093</v>
      </c>
      <c r="BD12" s="359">
        <v>55.223880597014926</v>
      </c>
      <c r="BE12" s="359">
        <f>AU12/BO12*100</f>
        <v>55.246252676659523</v>
      </c>
      <c r="BF12" s="359" t="s">
        <v>85</v>
      </c>
      <c r="BG12" s="359" t="s">
        <v>85</v>
      </c>
      <c r="BH12" s="685" t="s">
        <v>85</v>
      </c>
      <c r="BI12" s="359" t="s">
        <v>85</v>
      </c>
      <c r="BJ12" s="357">
        <v>481</v>
      </c>
      <c r="BK12" s="357">
        <v>497</v>
      </c>
      <c r="BL12" s="315">
        <v>484</v>
      </c>
      <c r="BM12" s="315">
        <v>473</v>
      </c>
      <c r="BN12" s="315">
        <v>469</v>
      </c>
      <c r="BO12" s="315">
        <v>467</v>
      </c>
      <c r="BP12" s="357" t="s">
        <v>85</v>
      </c>
      <c r="BQ12" s="357" t="s">
        <v>85</v>
      </c>
      <c r="BR12" s="357" t="s">
        <v>85</v>
      </c>
      <c r="BS12" s="315" t="s">
        <v>85</v>
      </c>
      <c r="BT12" s="703"/>
      <c r="BU12" s="703"/>
      <c r="BV12" s="703"/>
      <c r="BW12" s="703"/>
      <c r="BX12" s="703"/>
      <c r="BY12" s="703"/>
      <c r="BZ12" s="703"/>
      <c r="CA12" s="703"/>
      <c r="CB12" s="703"/>
      <c r="CC12" s="703"/>
      <c r="CD12" s="703"/>
      <c r="CE12" s="703"/>
      <c r="CF12" s="703"/>
      <c r="CG12" s="703"/>
      <c r="CH12" s="703"/>
      <c r="CI12" s="703"/>
      <c r="CJ12" s="703"/>
      <c r="CK12" s="703"/>
      <c r="CL12" s="703"/>
      <c r="CM12" s="703"/>
      <c r="CN12" s="703"/>
      <c r="CO12" s="703"/>
      <c r="CP12" s="703"/>
      <c r="CQ12" s="703"/>
      <c r="CR12" s="703"/>
      <c r="CS12" s="703"/>
      <c r="CT12" s="703"/>
      <c r="CU12" s="703"/>
      <c r="CV12" s="703"/>
      <c r="CW12" s="703"/>
      <c r="CX12" s="703"/>
      <c r="CY12" s="703"/>
      <c r="CZ12" s="703"/>
      <c r="DA12" s="703"/>
      <c r="DB12" s="703"/>
      <c r="DC12" s="703"/>
      <c r="DD12" s="703"/>
      <c r="DE12" s="703"/>
      <c r="DF12" s="703"/>
      <c r="DG12" s="703"/>
      <c r="DH12" s="703"/>
      <c r="DI12" s="703"/>
      <c r="DJ12" s="703"/>
      <c r="DK12" s="703"/>
      <c r="DL12" s="703"/>
      <c r="DM12" s="703"/>
      <c r="DN12" s="703"/>
      <c r="DO12" s="703"/>
      <c r="DP12" s="703"/>
      <c r="DQ12" s="703"/>
      <c r="DR12" s="703"/>
      <c r="DS12" s="703"/>
      <c r="DT12" s="703"/>
      <c r="DU12" s="703"/>
      <c r="DV12" s="703"/>
      <c r="DW12" s="703"/>
      <c r="DX12" s="703"/>
      <c r="DY12" s="703"/>
      <c r="DZ12" s="703"/>
      <c r="EA12" s="703"/>
      <c r="EB12" s="703"/>
      <c r="EC12" s="703"/>
      <c r="ED12" s="703"/>
      <c r="EE12" s="703"/>
      <c r="EF12" s="703"/>
      <c r="EG12" s="703"/>
      <c r="EH12" s="703"/>
      <c r="EI12" s="703"/>
      <c r="EJ12" s="703"/>
      <c r="EK12" s="703"/>
      <c r="EL12" s="703"/>
      <c r="EM12" s="703"/>
      <c r="EN12" s="703"/>
      <c r="EO12" s="703"/>
      <c r="EP12" s="703"/>
      <c r="EQ12" s="703"/>
      <c r="ER12" s="703"/>
      <c r="ES12" s="703"/>
      <c r="ET12" s="703"/>
      <c r="EU12" s="703"/>
      <c r="EV12" s="703"/>
      <c r="EW12" s="703"/>
      <c r="EX12" s="703"/>
      <c r="EY12" s="703"/>
      <c r="EZ12" s="703"/>
      <c r="FA12" s="703"/>
      <c r="FB12" s="703"/>
      <c r="FC12" s="703"/>
      <c r="FD12" s="703"/>
      <c r="FE12" s="703"/>
      <c r="FF12" s="703"/>
      <c r="FG12" s="703"/>
      <c r="FH12" s="703"/>
      <c r="FI12" s="703"/>
      <c r="FJ12" s="703"/>
      <c r="FK12" s="703"/>
      <c r="FL12" s="703"/>
      <c r="FM12" s="703"/>
      <c r="FN12" s="703"/>
      <c r="FO12" s="703"/>
      <c r="FP12" s="703"/>
      <c r="FQ12" s="703"/>
      <c r="FR12" s="703"/>
      <c r="FS12" s="703"/>
      <c r="FT12" s="703"/>
      <c r="FU12" s="703"/>
      <c r="FV12" s="703"/>
      <c r="FW12" s="703"/>
      <c r="FX12" s="703"/>
      <c r="FY12" s="703"/>
      <c r="FZ12" s="703"/>
      <c r="GA12" s="703"/>
      <c r="GB12" s="703"/>
      <c r="GC12" s="703"/>
      <c r="GD12" s="703"/>
      <c r="GE12" s="703"/>
      <c r="GF12" s="703"/>
      <c r="GG12" s="703"/>
      <c r="GH12" s="703"/>
      <c r="GI12" s="703"/>
      <c r="GJ12" s="703"/>
      <c r="GK12" s="703"/>
      <c r="GL12" s="703"/>
      <c r="GM12" s="703"/>
      <c r="GN12" s="703"/>
      <c r="GO12" s="703"/>
      <c r="GP12" s="703"/>
      <c r="GQ12" s="703"/>
      <c r="GR12" s="703"/>
      <c r="GS12" s="703"/>
      <c r="GT12" s="703"/>
      <c r="GU12" s="703"/>
      <c r="GV12" s="703"/>
      <c r="GW12" s="703"/>
      <c r="GX12" s="703"/>
      <c r="GY12" s="703"/>
      <c r="GZ12" s="703"/>
      <c r="HA12" s="703"/>
      <c r="HB12" s="703"/>
      <c r="HC12" s="703"/>
      <c r="HD12" s="703"/>
      <c r="HE12" s="703"/>
      <c r="HF12" s="703"/>
      <c r="HG12" s="703"/>
      <c r="HH12" s="703"/>
      <c r="HI12" s="703"/>
      <c r="HJ12" s="703"/>
      <c r="HK12" s="703"/>
      <c r="HL12" s="703"/>
      <c r="HM12" s="703"/>
      <c r="HN12" s="703"/>
      <c r="HO12" s="703"/>
      <c r="HP12" s="703"/>
      <c r="HQ12" s="703"/>
      <c r="HR12" s="703"/>
      <c r="HS12" s="703"/>
      <c r="HT12" s="703"/>
      <c r="HU12" s="703"/>
      <c r="HV12" s="703"/>
      <c r="HW12" s="703"/>
      <c r="HX12" s="703"/>
      <c r="HY12" s="703"/>
      <c r="HZ12" s="703"/>
      <c r="IA12" s="703"/>
      <c r="IB12" s="703"/>
      <c r="IC12" s="703"/>
      <c r="ID12" s="703"/>
      <c r="IE12" s="703"/>
      <c r="IF12" s="703"/>
      <c r="IG12" s="703"/>
      <c r="IH12" s="703"/>
      <c r="II12" s="703"/>
      <c r="IJ12" s="703"/>
      <c r="IK12" s="703"/>
      <c r="IL12" s="703"/>
      <c r="IM12" s="703"/>
      <c r="IN12" s="703"/>
      <c r="IO12" s="703"/>
      <c r="IP12" s="703"/>
      <c r="IQ12" s="703"/>
      <c r="IR12" s="703"/>
      <c r="IS12" s="703"/>
      <c r="IT12" s="703"/>
      <c r="IU12" s="703"/>
      <c r="IV12" s="703"/>
      <c r="IW12" s="703"/>
      <c r="IX12" s="703"/>
      <c r="IY12" s="703"/>
      <c r="IZ12" s="703"/>
      <c r="JA12" s="703"/>
      <c r="JB12" s="703"/>
      <c r="JC12" s="703"/>
      <c r="JD12" s="703"/>
      <c r="JE12" s="703"/>
      <c r="JF12" s="703"/>
      <c r="JG12" s="703"/>
      <c r="JH12" s="703"/>
      <c r="JI12" s="703"/>
      <c r="JJ12" s="703"/>
      <c r="JK12" s="703"/>
      <c r="JL12" s="703"/>
      <c r="JM12" s="703"/>
      <c r="JN12" s="703"/>
      <c r="JO12" s="703"/>
      <c r="JP12" s="703"/>
      <c r="JQ12" s="703"/>
      <c r="JR12" s="703"/>
      <c r="JS12" s="703"/>
      <c r="JT12" s="703"/>
      <c r="JU12" s="703"/>
      <c r="JV12" s="703"/>
      <c r="JW12" s="703"/>
      <c r="JX12" s="703"/>
      <c r="JY12" s="703"/>
      <c r="JZ12" s="703"/>
      <c r="KA12" s="703"/>
      <c r="KB12" s="703"/>
      <c r="KC12" s="703"/>
      <c r="KD12" s="703"/>
      <c r="KE12" s="703"/>
      <c r="KF12" s="703"/>
      <c r="KG12" s="703"/>
      <c r="KH12" s="703"/>
      <c r="KI12" s="703"/>
      <c r="KJ12" s="703"/>
      <c r="KK12" s="703"/>
      <c r="KL12" s="703"/>
      <c r="KM12" s="703"/>
      <c r="KN12" s="703"/>
      <c r="KO12" s="703"/>
      <c r="KP12" s="703"/>
      <c r="KQ12" s="703"/>
      <c r="KR12" s="703"/>
      <c r="KS12" s="703"/>
      <c r="KT12" s="703"/>
      <c r="KU12" s="703"/>
      <c r="KV12" s="703"/>
      <c r="KW12" s="703"/>
      <c r="KX12" s="703"/>
      <c r="KY12" s="703"/>
      <c r="KZ12" s="703"/>
      <c r="LA12" s="703"/>
      <c r="LB12" s="703"/>
      <c r="LC12" s="703"/>
      <c r="LD12" s="703"/>
      <c r="LE12" s="703"/>
      <c r="LF12" s="703"/>
      <c r="LG12" s="703"/>
      <c r="LH12" s="703"/>
      <c r="LI12" s="703"/>
      <c r="LJ12" s="703"/>
      <c r="LK12" s="703"/>
      <c r="LL12" s="703"/>
      <c r="LM12" s="703"/>
      <c r="LN12" s="703"/>
      <c r="LO12" s="703"/>
      <c r="LP12" s="703"/>
      <c r="LQ12" s="703"/>
      <c r="LR12" s="703"/>
      <c r="LS12" s="703"/>
      <c r="LT12" s="703"/>
      <c r="LU12" s="703"/>
      <c r="LV12" s="703"/>
      <c r="LW12" s="703"/>
      <c r="LX12" s="703"/>
      <c r="LY12" s="703"/>
      <c r="LZ12" s="703"/>
      <c r="MA12" s="703"/>
      <c r="MB12" s="703"/>
      <c r="MC12" s="703"/>
      <c r="MD12" s="703"/>
      <c r="ME12" s="703"/>
      <c r="MF12" s="703"/>
      <c r="MG12" s="703"/>
      <c r="MH12" s="703"/>
      <c r="MI12" s="703"/>
      <c r="MJ12" s="703"/>
      <c r="MK12" s="703"/>
      <c r="ML12" s="703"/>
      <c r="MM12" s="703"/>
      <c r="MN12" s="703"/>
      <c r="MO12" s="703"/>
      <c r="MP12" s="703"/>
      <c r="MQ12" s="703"/>
      <c r="MR12" s="703"/>
      <c r="MS12" s="703"/>
      <c r="MT12" s="703"/>
      <c r="MU12" s="703"/>
      <c r="MV12" s="703"/>
      <c r="MW12" s="703"/>
      <c r="MX12" s="703"/>
      <c r="MY12" s="703"/>
      <c r="MZ12" s="703"/>
      <c r="NA12" s="703"/>
      <c r="NB12" s="703"/>
      <c r="NC12" s="703"/>
      <c r="ND12" s="703"/>
      <c r="NE12" s="703"/>
      <c r="NF12" s="703"/>
      <c r="NG12" s="703"/>
      <c r="NH12" s="703"/>
      <c r="NI12" s="703"/>
      <c r="NJ12" s="703"/>
      <c r="NK12" s="703"/>
      <c r="NL12" s="703"/>
      <c r="NM12" s="703"/>
      <c r="NN12" s="703"/>
      <c r="NO12" s="703"/>
      <c r="NP12" s="703"/>
      <c r="NQ12" s="703"/>
      <c r="NR12" s="703"/>
      <c r="NS12" s="703"/>
      <c r="NT12" s="703"/>
      <c r="NU12" s="703"/>
      <c r="NV12" s="703"/>
      <c r="NW12" s="703"/>
      <c r="NX12" s="703"/>
      <c r="NY12" s="703"/>
      <c r="NZ12" s="703"/>
      <c r="OA12" s="703"/>
      <c r="OB12" s="703"/>
      <c r="OC12" s="703"/>
      <c r="OD12" s="703"/>
      <c r="OE12" s="703"/>
      <c r="OF12" s="703"/>
      <c r="OG12" s="703"/>
      <c r="OH12" s="703"/>
      <c r="OI12" s="703"/>
      <c r="OJ12" s="703"/>
      <c r="OK12" s="703"/>
      <c r="OL12" s="703"/>
      <c r="OM12" s="703"/>
      <c r="ON12" s="703"/>
      <c r="OO12" s="703"/>
      <c r="OP12" s="703"/>
      <c r="OQ12" s="703"/>
      <c r="OR12" s="703"/>
      <c r="OS12" s="703"/>
      <c r="OT12" s="703"/>
      <c r="OU12" s="703"/>
      <c r="OV12" s="703"/>
      <c r="OW12" s="703"/>
      <c r="OX12" s="703"/>
      <c r="OY12" s="703"/>
      <c r="OZ12" s="703"/>
      <c r="PA12" s="703"/>
      <c r="PB12" s="703"/>
      <c r="PC12" s="703"/>
      <c r="PD12" s="703"/>
      <c r="PE12" s="703"/>
      <c r="PF12" s="703"/>
      <c r="PG12" s="703"/>
      <c r="PH12" s="703"/>
      <c r="PI12" s="703"/>
      <c r="PJ12" s="703"/>
      <c r="PK12" s="703"/>
      <c r="PL12" s="703"/>
      <c r="PM12" s="703"/>
      <c r="PN12" s="703"/>
      <c r="PO12" s="703"/>
      <c r="PP12" s="703"/>
      <c r="PQ12" s="703"/>
      <c r="PR12" s="703"/>
      <c r="PS12" s="703"/>
      <c r="PT12" s="703"/>
      <c r="PU12" s="703"/>
      <c r="PV12" s="703"/>
      <c r="PW12" s="703"/>
      <c r="PX12" s="703"/>
      <c r="PY12" s="703"/>
      <c r="PZ12" s="703"/>
      <c r="QA12" s="703"/>
      <c r="QB12" s="703"/>
      <c r="QC12" s="703"/>
      <c r="QD12" s="703"/>
      <c r="QE12" s="703"/>
      <c r="QF12" s="703"/>
      <c r="QG12" s="703"/>
      <c r="QH12" s="703"/>
      <c r="QI12" s="703"/>
      <c r="QJ12" s="703"/>
      <c r="QK12" s="703"/>
      <c r="QL12" s="703"/>
      <c r="QM12" s="703"/>
      <c r="QN12" s="703"/>
      <c r="QO12" s="703"/>
      <c r="QP12" s="703"/>
      <c r="QQ12" s="703"/>
      <c r="QR12" s="703"/>
      <c r="QS12" s="703"/>
      <c r="QT12" s="703"/>
      <c r="QU12" s="703"/>
      <c r="QV12" s="703"/>
      <c r="QW12" s="703"/>
      <c r="QX12" s="703"/>
      <c r="QY12" s="703"/>
      <c r="QZ12" s="703"/>
      <c r="RA12" s="703"/>
      <c r="RB12" s="703"/>
      <c r="RC12" s="703"/>
      <c r="RD12" s="703"/>
      <c r="RE12" s="703"/>
      <c r="RF12" s="703"/>
      <c r="RG12" s="703"/>
      <c r="RH12" s="703"/>
      <c r="RI12" s="703"/>
      <c r="RJ12" s="703"/>
      <c r="RK12" s="703"/>
      <c r="RL12" s="703"/>
      <c r="RM12" s="703"/>
      <c r="RN12" s="703"/>
      <c r="RO12" s="703"/>
      <c r="RP12" s="703"/>
      <c r="RQ12" s="703"/>
      <c r="RR12" s="703"/>
      <c r="RS12" s="703"/>
      <c r="RT12" s="703"/>
      <c r="RU12" s="703"/>
      <c r="RV12" s="703"/>
      <c r="RW12" s="703"/>
      <c r="RX12" s="703"/>
      <c r="RY12" s="703"/>
      <c r="RZ12" s="703"/>
      <c r="SA12" s="703"/>
      <c r="SB12" s="703"/>
      <c r="SC12" s="703"/>
      <c r="SD12" s="703"/>
      <c r="SE12" s="703"/>
      <c r="SF12" s="703"/>
      <c r="SG12" s="703"/>
      <c r="SH12" s="703"/>
      <c r="SI12" s="703"/>
      <c r="SJ12" s="703"/>
      <c r="SK12" s="703"/>
      <c r="SL12" s="703"/>
      <c r="SM12" s="703"/>
      <c r="SN12" s="703"/>
      <c r="SO12" s="703"/>
      <c r="SP12" s="703"/>
      <c r="SQ12" s="703"/>
      <c r="SR12" s="703"/>
      <c r="SS12" s="703"/>
      <c r="ST12" s="703"/>
      <c r="SU12" s="703"/>
      <c r="SV12" s="703"/>
      <c r="SW12" s="703"/>
      <c r="SX12" s="703"/>
      <c r="SY12" s="703"/>
      <c r="SZ12" s="703"/>
      <c r="TA12" s="703"/>
      <c r="TB12" s="703"/>
      <c r="TC12" s="703"/>
      <c r="TD12" s="703"/>
      <c r="TE12" s="703"/>
      <c r="TF12" s="703"/>
      <c r="TG12" s="703"/>
      <c r="TH12" s="703"/>
      <c r="TI12" s="703"/>
      <c r="TJ12" s="703"/>
      <c r="TK12" s="703"/>
      <c r="TL12" s="703"/>
      <c r="TM12" s="703"/>
      <c r="TN12" s="703"/>
      <c r="TO12" s="703"/>
      <c r="TP12" s="703"/>
      <c r="TQ12" s="703"/>
      <c r="TR12" s="703"/>
      <c r="TS12" s="703"/>
      <c r="TT12" s="703"/>
      <c r="TU12" s="703"/>
      <c r="TV12" s="703"/>
      <c r="TW12" s="703"/>
      <c r="TX12" s="703"/>
      <c r="TY12" s="703"/>
      <c r="TZ12" s="703"/>
      <c r="UA12" s="703"/>
      <c r="UB12" s="703"/>
      <c r="UC12" s="703"/>
      <c r="UD12" s="703"/>
      <c r="UE12" s="703"/>
      <c r="UF12" s="703"/>
      <c r="UG12" s="703"/>
      <c r="UH12" s="703"/>
      <c r="UI12" s="703"/>
      <c r="UJ12" s="703"/>
      <c r="UK12" s="703"/>
      <c r="UL12" s="703"/>
      <c r="UM12" s="703"/>
      <c r="UN12" s="703"/>
      <c r="UO12" s="703"/>
      <c r="UP12" s="703"/>
      <c r="UQ12" s="703"/>
      <c r="UR12" s="703"/>
      <c r="US12" s="703"/>
      <c r="UT12" s="703"/>
      <c r="UU12" s="703"/>
      <c r="UV12" s="703"/>
      <c r="UW12" s="703"/>
      <c r="UX12" s="703"/>
      <c r="UY12" s="703"/>
      <c r="UZ12" s="703"/>
      <c r="VA12" s="703"/>
      <c r="VB12" s="703"/>
      <c r="VC12" s="703"/>
      <c r="VD12" s="703"/>
      <c r="VE12" s="703"/>
      <c r="VF12" s="703"/>
      <c r="VG12" s="703"/>
      <c r="VH12" s="703"/>
      <c r="VI12" s="703"/>
      <c r="VJ12" s="703"/>
      <c r="VK12" s="703"/>
      <c r="VL12" s="703"/>
      <c r="VM12" s="703"/>
      <c r="VN12" s="703"/>
      <c r="VO12" s="703"/>
      <c r="VP12" s="703"/>
      <c r="VQ12" s="703"/>
      <c r="VR12" s="703"/>
      <c r="VS12" s="703"/>
      <c r="VT12" s="703"/>
      <c r="VU12" s="703"/>
      <c r="VV12" s="703"/>
      <c r="VW12" s="703"/>
      <c r="VX12" s="703"/>
      <c r="VY12" s="703"/>
      <c r="VZ12" s="703"/>
      <c r="WA12" s="703"/>
      <c r="WB12" s="703"/>
      <c r="WC12" s="703"/>
      <c r="WD12" s="703"/>
      <c r="WE12" s="703"/>
      <c r="WF12" s="703"/>
      <c r="WG12" s="703"/>
      <c r="WH12" s="703"/>
      <c r="WI12" s="703"/>
      <c r="WJ12" s="703"/>
      <c r="WK12" s="703"/>
      <c r="WL12" s="703"/>
      <c r="WM12" s="703"/>
      <c r="WN12" s="703"/>
      <c r="WO12" s="703"/>
      <c r="WP12" s="703"/>
      <c r="WQ12" s="703"/>
      <c r="WR12" s="703"/>
      <c r="WS12" s="703"/>
      <c r="WT12" s="703"/>
      <c r="WU12" s="703"/>
      <c r="WV12" s="703"/>
      <c r="WW12" s="703"/>
      <c r="WX12" s="703"/>
      <c r="WY12" s="703"/>
      <c r="WZ12" s="703"/>
      <c r="XA12" s="703"/>
      <c r="XB12" s="703"/>
      <c r="XC12" s="703"/>
      <c r="XD12" s="703"/>
      <c r="XE12" s="703"/>
      <c r="XF12" s="703"/>
      <c r="XG12" s="703"/>
      <c r="XH12" s="703"/>
      <c r="XI12" s="703"/>
      <c r="XJ12" s="703"/>
      <c r="XK12" s="703"/>
      <c r="XL12" s="703"/>
      <c r="XM12" s="703"/>
      <c r="XN12" s="703"/>
      <c r="XO12" s="703"/>
      <c r="XP12" s="703"/>
      <c r="XQ12" s="703"/>
      <c r="XR12" s="703"/>
      <c r="XS12" s="703"/>
      <c r="XT12" s="703"/>
      <c r="XU12" s="703"/>
      <c r="XV12" s="703"/>
      <c r="XW12" s="703"/>
      <c r="XX12" s="703"/>
      <c r="XY12" s="703"/>
      <c r="XZ12" s="703"/>
      <c r="YA12" s="703"/>
      <c r="YB12" s="703"/>
      <c r="YC12" s="703"/>
      <c r="YD12" s="703"/>
      <c r="YE12" s="703"/>
      <c r="YF12" s="703"/>
      <c r="YG12" s="703"/>
      <c r="YH12" s="703"/>
      <c r="YI12" s="703"/>
      <c r="YJ12" s="703"/>
      <c r="YK12" s="703"/>
      <c r="YL12" s="703"/>
      <c r="YM12" s="703"/>
      <c r="YN12" s="703"/>
      <c r="YO12" s="703"/>
      <c r="YP12" s="703"/>
      <c r="YQ12" s="703"/>
      <c r="YR12" s="703"/>
      <c r="YS12" s="703"/>
      <c r="YT12" s="703"/>
      <c r="YU12" s="703"/>
      <c r="YV12" s="703"/>
      <c r="YW12" s="703"/>
      <c r="YX12" s="703"/>
      <c r="YY12" s="703"/>
      <c r="YZ12" s="703"/>
      <c r="ZA12" s="703"/>
      <c r="ZB12" s="703"/>
      <c r="ZC12" s="703"/>
      <c r="ZD12" s="703"/>
      <c r="ZE12" s="703"/>
      <c r="ZF12" s="703"/>
      <c r="ZG12" s="703"/>
      <c r="ZH12" s="703"/>
      <c r="ZI12" s="703"/>
      <c r="ZJ12" s="703"/>
      <c r="ZK12" s="703"/>
      <c r="ZL12" s="703"/>
      <c r="ZM12" s="703"/>
      <c r="ZN12" s="703"/>
      <c r="ZO12" s="703"/>
      <c r="ZP12" s="703"/>
      <c r="ZQ12" s="703"/>
      <c r="ZR12" s="703"/>
      <c r="ZS12" s="703"/>
      <c r="ZT12" s="703"/>
      <c r="ZU12" s="703"/>
      <c r="ZV12" s="703"/>
      <c r="ZW12" s="703"/>
      <c r="ZX12" s="703"/>
      <c r="ZY12" s="703"/>
      <c r="ZZ12" s="703"/>
      <c r="AAA12" s="703"/>
      <c r="AAB12" s="703"/>
      <c r="AAC12" s="703"/>
      <c r="AAD12" s="703"/>
      <c r="AAE12" s="703"/>
      <c r="AAF12" s="703"/>
      <c r="AAG12" s="703"/>
      <c r="AAH12" s="703"/>
      <c r="AAI12" s="703"/>
      <c r="AAJ12" s="703"/>
      <c r="AAK12" s="703"/>
      <c r="AAL12" s="703"/>
      <c r="AAM12" s="703"/>
      <c r="AAN12" s="703"/>
      <c r="AAO12" s="703"/>
      <c r="AAP12" s="703"/>
      <c r="AAQ12" s="703"/>
      <c r="AAR12" s="703"/>
      <c r="AAS12" s="703"/>
      <c r="AAT12" s="703"/>
      <c r="AAU12" s="703"/>
      <c r="AAV12" s="703"/>
      <c r="AAW12" s="703"/>
      <c r="AAX12" s="703"/>
      <c r="AAY12" s="703"/>
      <c r="AAZ12" s="703"/>
      <c r="ABA12" s="703"/>
      <c r="ABB12" s="703"/>
      <c r="ABC12" s="703"/>
      <c r="ABD12" s="703"/>
      <c r="ABE12" s="703"/>
      <c r="ABF12" s="703"/>
      <c r="ABG12" s="703"/>
      <c r="ABH12" s="703"/>
      <c r="ABI12" s="703"/>
      <c r="ABJ12" s="703"/>
      <c r="ABK12" s="703"/>
      <c r="ABL12" s="703"/>
      <c r="ABM12" s="703"/>
      <c r="ABN12" s="703"/>
      <c r="ABO12" s="703"/>
      <c r="ABP12" s="703"/>
      <c r="ABQ12" s="703"/>
      <c r="ABR12" s="703"/>
      <c r="ABS12" s="703"/>
      <c r="ABT12" s="703"/>
      <c r="ABU12" s="703"/>
      <c r="ABV12" s="703"/>
      <c r="ABW12" s="703"/>
      <c r="ABX12" s="703"/>
      <c r="ABY12" s="703"/>
      <c r="ABZ12" s="703"/>
      <c r="ACA12" s="703"/>
      <c r="ACB12" s="703"/>
      <c r="ACC12" s="703"/>
      <c r="ACD12" s="703"/>
      <c r="ACE12" s="703"/>
      <c r="ACF12" s="703"/>
      <c r="ACG12" s="703"/>
      <c r="ACH12" s="703"/>
      <c r="ACI12" s="703"/>
      <c r="ACJ12" s="703"/>
      <c r="ACK12" s="703"/>
      <c r="ACL12" s="703"/>
      <c r="ACM12" s="703"/>
      <c r="ACN12" s="703"/>
      <c r="ACO12" s="703"/>
      <c r="ACP12" s="703"/>
      <c r="ACQ12" s="703"/>
      <c r="ACR12" s="703"/>
      <c r="ACS12" s="703"/>
      <c r="ACT12" s="703"/>
      <c r="ACU12" s="703"/>
      <c r="ACV12" s="703"/>
      <c r="ACW12" s="703"/>
      <c r="ACX12" s="703"/>
      <c r="ACY12" s="703"/>
      <c r="ACZ12" s="703"/>
      <c r="ADA12" s="703"/>
      <c r="ADB12" s="703"/>
      <c r="ADC12" s="703"/>
      <c r="ADD12" s="703"/>
      <c r="ADE12" s="703"/>
      <c r="ADF12" s="703"/>
      <c r="ADG12" s="703"/>
      <c r="ADH12" s="703"/>
      <c r="ADI12" s="703"/>
      <c r="ADJ12" s="703"/>
      <c r="ADK12" s="703"/>
      <c r="ADL12" s="703"/>
      <c r="ADM12" s="703"/>
      <c r="ADN12" s="703"/>
      <c r="ADO12" s="703"/>
      <c r="ADP12" s="703"/>
      <c r="ADQ12" s="703"/>
      <c r="ADR12" s="703"/>
      <c r="ADS12" s="703"/>
      <c r="ADT12" s="703"/>
      <c r="ADU12" s="703"/>
      <c r="ADV12" s="703"/>
      <c r="ADW12" s="703"/>
      <c r="ADX12" s="703"/>
      <c r="ADY12" s="703"/>
      <c r="ADZ12" s="703"/>
      <c r="AEA12" s="703"/>
      <c r="AEB12" s="703"/>
      <c r="AEC12" s="703"/>
      <c r="AED12" s="703"/>
      <c r="AEE12" s="703"/>
      <c r="AEF12" s="703"/>
      <c r="AEG12" s="703"/>
      <c r="AEH12" s="703"/>
      <c r="AEI12" s="703"/>
      <c r="AEJ12" s="703"/>
      <c r="AEK12" s="703"/>
      <c r="AEL12" s="703"/>
      <c r="AEM12" s="703"/>
      <c r="AEN12" s="703"/>
      <c r="AEO12" s="703"/>
      <c r="AEP12" s="703"/>
      <c r="AEQ12" s="703"/>
      <c r="AER12" s="703"/>
      <c r="AES12" s="703"/>
      <c r="AET12" s="703"/>
      <c r="AEU12" s="703"/>
      <c r="AEV12" s="703"/>
      <c r="AEW12" s="703"/>
      <c r="AEX12" s="703"/>
      <c r="AEY12" s="703"/>
      <c r="AEZ12" s="703"/>
      <c r="AFA12" s="703"/>
      <c r="AFB12" s="703"/>
      <c r="AFC12" s="703"/>
      <c r="AFD12" s="703"/>
      <c r="AFE12" s="703"/>
      <c r="AFF12" s="703"/>
      <c r="AFG12" s="703"/>
      <c r="AFH12" s="703"/>
      <c r="AFI12" s="703"/>
      <c r="AFJ12" s="703"/>
      <c r="AFK12" s="703"/>
      <c r="AFL12" s="703"/>
      <c r="AFM12" s="703"/>
      <c r="AFN12" s="703"/>
      <c r="AFO12" s="703"/>
      <c r="AFP12" s="703"/>
      <c r="AFQ12" s="703"/>
      <c r="AFR12" s="703"/>
      <c r="AFS12" s="703"/>
      <c r="AFT12" s="703"/>
      <c r="AFU12" s="703"/>
      <c r="AFV12" s="703"/>
      <c r="AFW12" s="703"/>
      <c r="AFX12" s="703"/>
      <c r="AFY12" s="703"/>
      <c r="AFZ12" s="703"/>
      <c r="AGA12" s="703"/>
      <c r="AGB12" s="703"/>
      <c r="AGC12" s="703"/>
      <c r="AGD12" s="703"/>
      <c r="AGE12" s="703"/>
      <c r="AGF12" s="703"/>
      <c r="AGG12" s="703"/>
      <c r="AGH12" s="703"/>
      <c r="AGI12" s="703"/>
      <c r="AGJ12" s="703"/>
    </row>
    <row r="13" spans="1:882" s="704" customFormat="1" ht="12">
      <c r="A13" s="337" t="s">
        <v>446</v>
      </c>
      <c r="B13" s="357">
        <v>93</v>
      </c>
      <c r="C13" s="357">
        <v>90</v>
      </c>
      <c r="D13" s="357">
        <v>59</v>
      </c>
      <c r="E13" s="357">
        <v>33</v>
      </c>
      <c r="F13" s="357" t="s">
        <v>85</v>
      </c>
      <c r="G13" s="357" t="s">
        <v>85</v>
      </c>
      <c r="H13" s="357" t="s">
        <v>85</v>
      </c>
      <c r="I13" s="357" t="s">
        <v>85</v>
      </c>
      <c r="J13" s="357" t="s">
        <v>85</v>
      </c>
      <c r="K13" s="357" t="s">
        <v>85</v>
      </c>
      <c r="L13" s="359">
        <f t="shared" si="3"/>
        <v>95.876288659793815</v>
      </c>
      <c r="M13" s="359">
        <f t="shared" si="3"/>
        <v>95.744680851063833</v>
      </c>
      <c r="N13" s="359">
        <f t="shared" si="3"/>
        <v>95.161290322580655</v>
      </c>
      <c r="O13" s="359">
        <f t="shared" si="3"/>
        <v>91.666666666666657</v>
      </c>
      <c r="P13" s="359" t="s">
        <v>85</v>
      </c>
      <c r="Q13" s="359" t="s">
        <v>85</v>
      </c>
      <c r="R13" s="359" t="s">
        <v>85</v>
      </c>
      <c r="S13" s="359" t="s">
        <v>85</v>
      </c>
      <c r="T13" s="315" t="s">
        <v>85</v>
      </c>
      <c r="U13" s="359" t="s">
        <v>85</v>
      </c>
      <c r="V13" s="357">
        <v>1</v>
      </c>
      <c r="W13" s="357">
        <v>1</v>
      </c>
      <c r="X13" s="357">
        <v>1</v>
      </c>
      <c r="Y13" s="357">
        <v>1</v>
      </c>
      <c r="Z13" s="357" t="s">
        <v>85</v>
      </c>
      <c r="AA13" s="357" t="s">
        <v>85</v>
      </c>
      <c r="AB13" s="357" t="s">
        <v>85</v>
      </c>
      <c r="AC13" s="357" t="s">
        <v>85</v>
      </c>
      <c r="AD13" s="357" t="s">
        <v>85</v>
      </c>
      <c r="AE13" s="357" t="s">
        <v>85</v>
      </c>
      <c r="AF13" s="359">
        <f t="shared" si="1"/>
        <v>1.0309278350515463</v>
      </c>
      <c r="AG13" s="359">
        <f t="shared" si="1"/>
        <v>1.0638297872340425</v>
      </c>
      <c r="AH13" s="359">
        <f t="shared" si="1"/>
        <v>1.6129032258064515</v>
      </c>
      <c r="AI13" s="359">
        <f t="shared" si="1"/>
        <v>2.7777777777777777</v>
      </c>
      <c r="AJ13" s="359" t="s">
        <v>85</v>
      </c>
      <c r="AK13" s="359" t="s">
        <v>85</v>
      </c>
      <c r="AL13" s="359" t="s">
        <v>85</v>
      </c>
      <c r="AM13" s="359" t="s">
        <v>85</v>
      </c>
      <c r="AN13" s="359" t="s">
        <v>85</v>
      </c>
      <c r="AO13" s="359" t="s">
        <v>85</v>
      </c>
      <c r="AP13" s="357">
        <v>3</v>
      </c>
      <c r="AQ13" s="357">
        <v>3</v>
      </c>
      <c r="AR13" s="357">
        <v>2</v>
      </c>
      <c r="AS13" s="357">
        <v>2</v>
      </c>
      <c r="AT13" s="357" t="s">
        <v>85</v>
      </c>
      <c r="AU13" s="357" t="s">
        <v>85</v>
      </c>
      <c r="AV13" s="357" t="s">
        <v>85</v>
      </c>
      <c r="AW13" s="357" t="s">
        <v>85</v>
      </c>
      <c r="AX13" s="357" t="s">
        <v>85</v>
      </c>
      <c r="AY13" s="357" t="s">
        <v>85</v>
      </c>
      <c r="AZ13" s="359">
        <f t="shared" si="2"/>
        <v>3.0927835051546393</v>
      </c>
      <c r="BA13" s="359">
        <f t="shared" si="2"/>
        <v>3.1914893617021276</v>
      </c>
      <c r="BB13" s="359">
        <f t="shared" si="2"/>
        <v>3.225806451612903</v>
      </c>
      <c r="BC13" s="359">
        <f t="shared" si="2"/>
        <v>5.5555555555555554</v>
      </c>
      <c r="BD13" s="359" t="s">
        <v>85</v>
      </c>
      <c r="BE13" s="359" t="s">
        <v>85</v>
      </c>
      <c r="BF13" s="359" t="s">
        <v>85</v>
      </c>
      <c r="BG13" s="359" t="s">
        <v>85</v>
      </c>
      <c r="BH13" s="359" t="s">
        <v>85</v>
      </c>
      <c r="BI13" s="359" t="s">
        <v>85</v>
      </c>
      <c r="BJ13" s="357">
        <v>97</v>
      </c>
      <c r="BK13" s="357">
        <v>94</v>
      </c>
      <c r="BL13" s="315">
        <v>62</v>
      </c>
      <c r="BM13" s="315">
        <v>36</v>
      </c>
      <c r="BN13" s="315" t="s">
        <v>85</v>
      </c>
      <c r="BO13" s="315" t="s">
        <v>85</v>
      </c>
      <c r="BP13" s="315" t="s">
        <v>85</v>
      </c>
      <c r="BQ13" s="315" t="s">
        <v>85</v>
      </c>
      <c r="BR13" s="357" t="s">
        <v>85</v>
      </c>
      <c r="BS13" s="315" t="s">
        <v>85</v>
      </c>
      <c r="BT13" s="703"/>
      <c r="BU13" s="703"/>
      <c r="BV13" s="703"/>
      <c r="BW13" s="703"/>
      <c r="BX13" s="703"/>
      <c r="BY13" s="703"/>
      <c r="BZ13" s="703"/>
      <c r="CA13" s="703"/>
      <c r="CB13" s="703"/>
      <c r="CC13" s="703"/>
      <c r="CD13" s="703"/>
      <c r="CE13" s="703"/>
      <c r="CF13" s="703"/>
      <c r="CG13" s="703"/>
      <c r="CH13" s="703"/>
      <c r="CI13" s="703"/>
      <c r="CJ13" s="703"/>
      <c r="CK13" s="703"/>
      <c r="CL13" s="703"/>
      <c r="CM13" s="703"/>
      <c r="CN13" s="703"/>
      <c r="CO13" s="703"/>
      <c r="CP13" s="703"/>
      <c r="CQ13" s="703"/>
      <c r="CR13" s="703"/>
      <c r="CS13" s="703"/>
      <c r="CT13" s="703"/>
      <c r="CU13" s="703"/>
      <c r="CV13" s="703"/>
      <c r="CW13" s="703"/>
      <c r="CX13" s="703"/>
      <c r="CY13" s="703"/>
      <c r="CZ13" s="703"/>
      <c r="DA13" s="703"/>
      <c r="DB13" s="703"/>
      <c r="DC13" s="703"/>
      <c r="DD13" s="703"/>
      <c r="DE13" s="703"/>
      <c r="DF13" s="703"/>
      <c r="DG13" s="703"/>
      <c r="DH13" s="703"/>
      <c r="DI13" s="703"/>
      <c r="DJ13" s="703"/>
      <c r="DK13" s="703"/>
      <c r="DL13" s="703"/>
      <c r="DM13" s="703"/>
      <c r="DN13" s="703"/>
      <c r="DO13" s="703"/>
      <c r="DP13" s="703"/>
      <c r="DQ13" s="703"/>
      <c r="DR13" s="703"/>
      <c r="DS13" s="703"/>
      <c r="DT13" s="703"/>
      <c r="DU13" s="703"/>
      <c r="DV13" s="703"/>
      <c r="DW13" s="703"/>
      <c r="DX13" s="703"/>
      <c r="DY13" s="703"/>
      <c r="DZ13" s="703"/>
      <c r="EA13" s="703"/>
      <c r="EB13" s="703"/>
      <c r="EC13" s="703"/>
      <c r="ED13" s="703"/>
      <c r="EE13" s="703"/>
      <c r="EF13" s="703"/>
      <c r="EG13" s="703"/>
      <c r="EH13" s="703"/>
      <c r="EI13" s="703"/>
      <c r="EJ13" s="703"/>
      <c r="EK13" s="703"/>
      <c r="EL13" s="703"/>
      <c r="EM13" s="703"/>
      <c r="EN13" s="703"/>
      <c r="EO13" s="703"/>
      <c r="EP13" s="703"/>
      <c r="EQ13" s="703"/>
      <c r="ER13" s="703"/>
      <c r="ES13" s="703"/>
      <c r="ET13" s="703"/>
      <c r="EU13" s="703"/>
      <c r="EV13" s="703"/>
      <c r="EW13" s="703"/>
      <c r="EX13" s="703"/>
      <c r="EY13" s="703"/>
      <c r="EZ13" s="703"/>
      <c r="FA13" s="703"/>
      <c r="FB13" s="703"/>
      <c r="FC13" s="703"/>
      <c r="FD13" s="703"/>
      <c r="FE13" s="703"/>
      <c r="FF13" s="703"/>
      <c r="FG13" s="703"/>
      <c r="FH13" s="703"/>
      <c r="FI13" s="703"/>
      <c r="FJ13" s="703"/>
      <c r="FK13" s="703"/>
      <c r="FL13" s="703"/>
      <c r="FM13" s="703"/>
      <c r="FN13" s="703"/>
      <c r="FO13" s="703"/>
      <c r="FP13" s="703"/>
      <c r="FQ13" s="703"/>
      <c r="FR13" s="703"/>
      <c r="FS13" s="703"/>
      <c r="FT13" s="703"/>
      <c r="FU13" s="703"/>
      <c r="FV13" s="703"/>
      <c r="FW13" s="703"/>
      <c r="FX13" s="703"/>
      <c r="FY13" s="703"/>
      <c r="FZ13" s="703"/>
      <c r="GA13" s="703"/>
      <c r="GB13" s="703"/>
      <c r="GC13" s="703"/>
      <c r="GD13" s="703"/>
      <c r="GE13" s="703"/>
      <c r="GF13" s="703"/>
      <c r="GG13" s="703"/>
      <c r="GH13" s="703"/>
      <c r="GI13" s="703"/>
      <c r="GJ13" s="703"/>
      <c r="GK13" s="703"/>
      <c r="GL13" s="703"/>
      <c r="GM13" s="703"/>
      <c r="GN13" s="703"/>
      <c r="GO13" s="703"/>
      <c r="GP13" s="703"/>
      <c r="GQ13" s="703"/>
      <c r="GR13" s="703"/>
      <c r="GS13" s="703"/>
      <c r="GT13" s="703"/>
      <c r="GU13" s="703"/>
      <c r="GV13" s="703"/>
      <c r="GW13" s="703"/>
      <c r="GX13" s="703"/>
      <c r="GY13" s="703"/>
      <c r="GZ13" s="703"/>
      <c r="HA13" s="703"/>
      <c r="HB13" s="703"/>
      <c r="HC13" s="703"/>
      <c r="HD13" s="703"/>
      <c r="HE13" s="703"/>
      <c r="HF13" s="703"/>
      <c r="HG13" s="703"/>
      <c r="HH13" s="703"/>
      <c r="HI13" s="703"/>
      <c r="HJ13" s="703"/>
      <c r="HK13" s="703"/>
      <c r="HL13" s="703"/>
      <c r="HM13" s="703"/>
      <c r="HN13" s="703"/>
      <c r="HO13" s="703"/>
      <c r="HP13" s="703"/>
      <c r="HQ13" s="703"/>
      <c r="HR13" s="703"/>
      <c r="HS13" s="703"/>
      <c r="HT13" s="703"/>
      <c r="HU13" s="703"/>
      <c r="HV13" s="703"/>
      <c r="HW13" s="703"/>
      <c r="HX13" s="703"/>
      <c r="HY13" s="703"/>
      <c r="HZ13" s="703"/>
      <c r="IA13" s="703"/>
      <c r="IB13" s="703"/>
      <c r="IC13" s="703"/>
      <c r="ID13" s="703"/>
      <c r="IE13" s="703"/>
      <c r="IF13" s="703"/>
      <c r="IG13" s="703"/>
      <c r="IH13" s="703"/>
      <c r="II13" s="703"/>
      <c r="IJ13" s="703"/>
      <c r="IK13" s="703"/>
      <c r="IL13" s="703"/>
      <c r="IM13" s="703"/>
      <c r="IN13" s="703"/>
      <c r="IO13" s="703"/>
      <c r="IP13" s="703"/>
      <c r="IQ13" s="703"/>
      <c r="IR13" s="703"/>
      <c r="IS13" s="703"/>
      <c r="IT13" s="703"/>
      <c r="IU13" s="703"/>
      <c r="IV13" s="703"/>
      <c r="IW13" s="703"/>
      <c r="IX13" s="703"/>
      <c r="IY13" s="703"/>
      <c r="IZ13" s="703"/>
      <c r="JA13" s="703"/>
      <c r="JB13" s="703"/>
      <c r="JC13" s="703"/>
      <c r="JD13" s="703"/>
      <c r="JE13" s="703"/>
      <c r="JF13" s="703"/>
      <c r="JG13" s="703"/>
      <c r="JH13" s="703"/>
      <c r="JI13" s="703"/>
      <c r="JJ13" s="703"/>
      <c r="JK13" s="703"/>
      <c r="JL13" s="703"/>
      <c r="JM13" s="703"/>
      <c r="JN13" s="703"/>
      <c r="JO13" s="703"/>
      <c r="JP13" s="703"/>
      <c r="JQ13" s="703"/>
      <c r="JR13" s="703"/>
      <c r="JS13" s="703"/>
      <c r="JT13" s="703"/>
      <c r="JU13" s="703"/>
      <c r="JV13" s="703"/>
      <c r="JW13" s="703"/>
      <c r="JX13" s="703"/>
      <c r="JY13" s="703"/>
      <c r="JZ13" s="703"/>
      <c r="KA13" s="703"/>
      <c r="KB13" s="703"/>
      <c r="KC13" s="703"/>
      <c r="KD13" s="703"/>
      <c r="KE13" s="703"/>
      <c r="KF13" s="703"/>
      <c r="KG13" s="703"/>
      <c r="KH13" s="703"/>
      <c r="KI13" s="703"/>
      <c r="KJ13" s="703"/>
      <c r="KK13" s="703"/>
      <c r="KL13" s="703"/>
      <c r="KM13" s="703"/>
      <c r="KN13" s="703"/>
      <c r="KO13" s="703"/>
      <c r="KP13" s="703"/>
      <c r="KQ13" s="703"/>
      <c r="KR13" s="703"/>
      <c r="KS13" s="703"/>
      <c r="KT13" s="703"/>
      <c r="KU13" s="703"/>
      <c r="KV13" s="703"/>
      <c r="KW13" s="703"/>
      <c r="KX13" s="703"/>
      <c r="KY13" s="703"/>
      <c r="KZ13" s="703"/>
      <c r="LA13" s="703"/>
      <c r="LB13" s="703"/>
      <c r="LC13" s="703"/>
      <c r="LD13" s="703"/>
      <c r="LE13" s="703"/>
      <c r="LF13" s="703"/>
      <c r="LG13" s="703"/>
      <c r="LH13" s="703"/>
      <c r="LI13" s="703"/>
      <c r="LJ13" s="703"/>
      <c r="LK13" s="703"/>
      <c r="LL13" s="703"/>
      <c r="LM13" s="703"/>
      <c r="LN13" s="703"/>
      <c r="LO13" s="703"/>
      <c r="LP13" s="703"/>
      <c r="LQ13" s="703"/>
      <c r="LR13" s="703"/>
      <c r="LS13" s="703"/>
      <c r="LT13" s="703"/>
      <c r="LU13" s="703"/>
      <c r="LV13" s="703"/>
      <c r="LW13" s="703"/>
      <c r="LX13" s="703"/>
      <c r="LY13" s="703"/>
      <c r="LZ13" s="703"/>
      <c r="MA13" s="703"/>
      <c r="MB13" s="703"/>
      <c r="MC13" s="703"/>
      <c r="MD13" s="703"/>
      <c r="ME13" s="703"/>
      <c r="MF13" s="703"/>
      <c r="MG13" s="703"/>
      <c r="MH13" s="703"/>
      <c r="MI13" s="703"/>
      <c r="MJ13" s="703"/>
      <c r="MK13" s="703"/>
      <c r="ML13" s="703"/>
      <c r="MM13" s="703"/>
      <c r="MN13" s="703"/>
      <c r="MO13" s="703"/>
      <c r="MP13" s="703"/>
      <c r="MQ13" s="703"/>
      <c r="MR13" s="703"/>
      <c r="MS13" s="703"/>
      <c r="MT13" s="703"/>
      <c r="MU13" s="703"/>
      <c r="MV13" s="703"/>
      <c r="MW13" s="703"/>
      <c r="MX13" s="703"/>
      <c r="MY13" s="703"/>
      <c r="MZ13" s="703"/>
      <c r="NA13" s="703"/>
      <c r="NB13" s="703"/>
      <c r="NC13" s="703"/>
      <c r="ND13" s="703"/>
      <c r="NE13" s="703"/>
      <c r="NF13" s="703"/>
      <c r="NG13" s="703"/>
      <c r="NH13" s="703"/>
      <c r="NI13" s="703"/>
      <c r="NJ13" s="703"/>
      <c r="NK13" s="703"/>
      <c r="NL13" s="703"/>
      <c r="NM13" s="703"/>
      <c r="NN13" s="703"/>
      <c r="NO13" s="703"/>
      <c r="NP13" s="703"/>
      <c r="NQ13" s="703"/>
      <c r="NR13" s="703"/>
      <c r="NS13" s="703"/>
      <c r="NT13" s="703"/>
      <c r="NU13" s="703"/>
      <c r="NV13" s="703"/>
      <c r="NW13" s="703"/>
      <c r="NX13" s="703"/>
      <c r="NY13" s="703"/>
      <c r="NZ13" s="703"/>
      <c r="OA13" s="703"/>
      <c r="OB13" s="703"/>
      <c r="OC13" s="703"/>
      <c r="OD13" s="703"/>
      <c r="OE13" s="703"/>
      <c r="OF13" s="703"/>
      <c r="OG13" s="703"/>
      <c r="OH13" s="703"/>
      <c r="OI13" s="703"/>
      <c r="OJ13" s="703"/>
      <c r="OK13" s="703"/>
      <c r="OL13" s="703"/>
      <c r="OM13" s="703"/>
      <c r="ON13" s="703"/>
      <c r="OO13" s="703"/>
      <c r="OP13" s="703"/>
      <c r="OQ13" s="703"/>
      <c r="OR13" s="703"/>
      <c r="OS13" s="703"/>
      <c r="OT13" s="703"/>
      <c r="OU13" s="703"/>
      <c r="OV13" s="703"/>
      <c r="OW13" s="703"/>
      <c r="OX13" s="703"/>
      <c r="OY13" s="703"/>
      <c r="OZ13" s="703"/>
      <c r="PA13" s="703"/>
      <c r="PB13" s="703"/>
      <c r="PC13" s="703"/>
      <c r="PD13" s="703"/>
      <c r="PE13" s="703"/>
      <c r="PF13" s="703"/>
      <c r="PG13" s="703"/>
      <c r="PH13" s="703"/>
      <c r="PI13" s="703"/>
      <c r="PJ13" s="703"/>
      <c r="PK13" s="703"/>
      <c r="PL13" s="703"/>
      <c r="PM13" s="703"/>
      <c r="PN13" s="703"/>
      <c r="PO13" s="703"/>
      <c r="PP13" s="703"/>
      <c r="PQ13" s="703"/>
      <c r="PR13" s="703"/>
      <c r="PS13" s="703"/>
      <c r="PT13" s="703"/>
      <c r="PU13" s="703"/>
      <c r="PV13" s="703"/>
      <c r="PW13" s="703"/>
      <c r="PX13" s="703"/>
      <c r="PY13" s="703"/>
      <c r="PZ13" s="703"/>
      <c r="QA13" s="703"/>
      <c r="QB13" s="703"/>
      <c r="QC13" s="703"/>
      <c r="QD13" s="703"/>
      <c r="QE13" s="703"/>
      <c r="QF13" s="703"/>
      <c r="QG13" s="703"/>
      <c r="QH13" s="703"/>
      <c r="QI13" s="703"/>
      <c r="QJ13" s="703"/>
      <c r="QK13" s="703"/>
      <c r="QL13" s="703"/>
      <c r="QM13" s="703"/>
      <c r="QN13" s="703"/>
      <c r="QO13" s="703"/>
      <c r="QP13" s="703"/>
      <c r="QQ13" s="703"/>
      <c r="QR13" s="703"/>
      <c r="QS13" s="703"/>
      <c r="QT13" s="703"/>
      <c r="QU13" s="703"/>
      <c r="QV13" s="703"/>
      <c r="QW13" s="703"/>
      <c r="QX13" s="703"/>
      <c r="QY13" s="703"/>
      <c r="QZ13" s="703"/>
      <c r="RA13" s="703"/>
      <c r="RB13" s="703"/>
      <c r="RC13" s="703"/>
      <c r="RD13" s="703"/>
      <c r="RE13" s="703"/>
      <c r="RF13" s="703"/>
      <c r="RG13" s="703"/>
      <c r="RH13" s="703"/>
      <c r="RI13" s="703"/>
      <c r="RJ13" s="703"/>
      <c r="RK13" s="703"/>
      <c r="RL13" s="703"/>
      <c r="RM13" s="703"/>
      <c r="RN13" s="703"/>
      <c r="RO13" s="703"/>
      <c r="RP13" s="703"/>
      <c r="RQ13" s="703"/>
      <c r="RR13" s="703"/>
      <c r="RS13" s="703"/>
      <c r="RT13" s="703"/>
      <c r="RU13" s="703"/>
      <c r="RV13" s="703"/>
      <c r="RW13" s="703"/>
      <c r="RX13" s="703"/>
      <c r="RY13" s="703"/>
      <c r="RZ13" s="703"/>
      <c r="SA13" s="703"/>
      <c r="SB13" s="703"/>
      <c r="SC13" s="703"/>
      <c r="SD13" s="703"/>
      <c r="SE13" s="703"/>
      <c r="SF13" s="703"/>
      <c r="SG13" s="703"/>
      <c r="SH13" s="703"/>
      <c r="SI13" s="703"/>
      <c r="SJ13" s="703"/>
      <c r="SK13" s="703"/>
      <c r="SL13" s="703"/>
      <c r="SM13" s="703"/>
      <c r="SN13" s="703"/>
      <c r="SO13" s="703"/>
      <c r="SP13" s="703"/>
      <c r="SQ13" s="703"/>
      <c r="SR13" s="703"/>
      <c r="SS13" s="703"/>
      <c r="ST13" s="703"/>
      <c r="SU13" s="703"/>
      <c r="SV13" s="703"/>
      <c r="SW13" s="703"/>
      <c r="SX13" s="703"/>
      <c r="SY13" s="703"/>
      <c r="SZ13" s="703"/>
      <c r="TA13" s="703"/>
      <c r="TB13" s="703"/>
      <c r="TC13" s="703"/>
      <c r="TD13" s="703"/>
      <c r="TE13" s="703"/>
      <c r="TF13" s="703"/>
      <c r="TG13" s="703"/>
      <c r="TH13" s="703"/>
      <c r="TI13" s="703"/>
      <c r="TJ13" s="703"/>
      <c r="TK13" s="703"/>
      <c r="TL13" s="703"/>
      <c r="TM13" s="703"/>
      <c r="TN13" s="703"/>
      <c r="TO13" s="703"/>
      <c r="TP13" s="703"/>
      <c r="TQ13" s="703"/>
      <c r="TR13" s="703"/>
      <c r="TS13" s="703"/>
      <c r="TT13" s="703"/>
      <c r="TU13" s="703"/>
      <c r="TV13" s="703"/>
      <c r="TW13" s="703"/>
      <c r="TX13" s="703"/>
      <c r="TY13" s="703"/>
      <c r="TZ13" s="703"/>
      <c r="UA13" s="703"/>
      <c r="UB13" s="703"/>
      <c r="UC13" s="703"/>
      <c r="UD13" s="703"/>
      <c r="UE13" s="703"/>
      <c r="UF13" s="703"/>
      <c r="UG13" s="703"/>
      <c r="UH13" s="703"/>
      <c r="UI13" s="703"/>
      <c r="UJ13" s="703"/>
      <c r="UK13" s="703"/>
      <c r="UL13" s="703"/>
      <c r="UM13" s="703"/>
      <c r="UN13" s="703"/>
      <c r="UO13" s="703"/>
      <c r="UP13" s="703"/>
      <c r="UQ13" s="703"/>
      <c r="UR13" s="703"/>
      <c r="US13" s="703"/>
      <c r="UT13" s="703"/>
      <c r="UU13" s="703"/>
      <c r="UV13" s="703"/>
      <c r="UW13" s="703"/>
      <c r="UX13" s="703"/>
      <c r="UY13" s="703"/>
      <c r="UZ13" s="703"/>
      <c r="VA13" s="703"/>
      <c r="VB13" s="703"/>
      <c r="VC13" s="703"/>
      <c r="VD13" s="703"/>
      <c r="VE13" s="703"/>
      <c r="VF13" s="703"/>
      <c r="VG13" s="703"/>
      <c r="VH13" s="703"/>
      <c r="VI13" s="703"/>
      <c r="VJ13" s="703"/>
      <c r="VK13" s="703"/>
      <c r="VL13" s="703"/>
      <c r="VM13" s="703"/>
      <c r="VN13" s="703"/>
      <c r="VO13" s="703"/>
      <c r="VP13" s="703"/>
      <c r="VQ13" s="703"/>
      <c r="VR13" s="703"/>
      <c r="VS13" s="703"/>
      <c r="VT13" s="703"/>
      <c r="VU13" s="703"/>
      <c r="VV13" s="703"/>
      <c r="VW13" s="703"/>
      <c r="VX13" s="703"/>
      <c r="VY13" s="703"/>
      <c r="VZ13" s="703"/>
      <c r="WA13" s="703"/>
      <c r="WB13" s="703"/>
      <c r="WC13" s="703"/>
      <c r="WD13" s="703"/>
      <c r="WE13" s="703"/>
      <c r="WF13" s="703"/>
      <c r="WG13" s="703"/>
      <c r="WH13" s="703"/>
      <c r="WI13" s="703"/>
      <c r="WJ13" s="703"/>
      <c r="WK13" s="703"/>
      <c r="WL13" s="703"/>
      <c r="WM13" s="703"/>
      <c r="WN13" s="703"/>
      <c r="WO13" s="703"/>
      <c r="WP13" s="703"/>
      <c r="WQ13" s="703"/>
      <c r="WR13" s="703"/>
      <c r="WS13" s="703"/>
      <c r="WT13" s="703"/>
      <c r="WU13" s="703"/>
      <c r="WV13" s="703"/>
      <c r="WW13" s="703"/>
      <c r="WX13" s="703"/>
      <c r="WY13" s="703"/>
      <c r="WZ13" s="703"/>
      <c r="XA13" s="703"/>
      <c r="XB13" s="703"/>
      <c r="XC13" s="703"/>
      <c r="XD13" s="703"/>
      <c r="XE13" s="703"/>
      <c r="XF13" s="703"/>
      <c r="XG13" s="703"/>
      <c r="XH13" s="703"/>
      <c r="XI13" s="703"/>
      <c r="XJ13" s="703"/>
      <c r="XK13" s="703"/>
      <c r="XL13" s="703"/>
      <c r="XM13" s="703"/>
      <c r="XN13" s="703"/>
      <c r="XO13" s="703"/>
      <c r="XP13" s="703"/>
      <c r="XQ13" s="703"/>
      <c r="XR13" s="703"/>
      <c r="XS13" s="703"/>
      <c r="XT13" s="703"/>
      <c r="XU13" s="703"/>
      <c r="XV13" s="703"/>
      <c r="XW13" s="703"/>
      <c r="XX13" s="703"/>
      <c r="XY13" s="703"/>
      <c r="XZ13" s="703"/>
      <c r="YA13" s="703"/>
      <c r="YB13" s="703"/>
      <c r="YC13" s="703"/>
      <c r="YD13" s="703"/>
      <c r="YE13" s="703"/>
      <c r="YF13" s="703"/>
      <c r="YG13" s="703"/>
      <c r="YH13" s="703"/>
      <c r="YI13" s="703"/>
      <c r="YJ13" s="703"/>
      <c r="YK13" s="703"/>
      <c r="YL13" s="703"/>
      <c r="YM13" s="703"/>
      <c r="YN13" s="703"/>
      <c r="YO13" s="703"/>
      <c r="YP13" s="703"/>
      <c r="YQ13" s="703"/>
      <c r="YR13" s="703"/>
      <c r="YS13" s="703"/>
      <c r="YT13" s="703"/>
      <c r="YU13" s="703"/>
      <c r="YV13" s="703"/>
      <c r="YW13" s="703"/>
      <c r="YX13" s="703"/>
      <c r="YY13" s="703"/>
      <c r="YZ13" s="703"/>
      <c r="ZA13" s="703"/>
      <c r="ZB13" s="703"/>
      <c r="ZC13" s="703"/>
      <c r="ZD13" s="703"/>
      <c r="ZE13" s="703"/>
      <c r="ZF13" s="703"/>
      <c r="ZG13" s="703"/>
      <c r="ZH13" s="703"/>
      <c r="ZI13" s="703"/>
      <c r="ZJ13" s="703"/>
      <c r="ZK13" s="703"/>
      <c r="ZL13" s="703"/>
      <c r="ZM13" s="703"/>
      <c r="ZN13" s="703"/>
      <c r="ZO13" s="703"/>
      <c r="ZP13" s="703"/>
      <c r="ZQ13" s="703"/>
      <c r="ZR13" s="703"/>
      <c r="ZS13" s="703"/>
      <c r="ZT13" s="703"/>
      <c r="ZU13" s="703"/>
      <c r="ZV13" s="703"/>
      <c r="ZW13" s="703"/>
      <c r="ZX13" s="703"/>
      <c r="ZY13" s="703"/>
      <c r="ZZ13" s="703"/>
      <c r="AAA13" s="703"/>
      <c r="AAB13" s="703"/>
      <c r="AAC13" s="703"/>
      <c r="AAD13" s="703"/>
      <c r="AAE13" s="703"/>
      <c r="AAF13" s="703"/>
      <c r="AAG13" s="703"/>
      <c r="AAH13" s="703"/>
      <c r="AAI13" s="703"/>
      <c r="AAJ13" s="703"/>
      <c r="AAK13" s="703"/>
      <c r="AAL13" s="703"/>
      <c r="AAM13" s="703"/>
      <c r="AAN13" s="703"/>
      <c r="AAO13" s="703"/>
      <c r="AAP13" s="703"/>
      <c r="AAQ13" s="703"/>
      <c r="AAR13" s="703"/>
      <c r="AAS13" s="703"/>
      <c r="AAT13" s="703"/>
      <c r="AAU13" s="703"/>
      <c r="AAV13" s="703"/>
      <c r="AAW13" s="703"/>
      <c r="AAX13" s="703"/>
      <c r="AAY13" s="703"/>
      <c r="AAZ13" s="703"/>
      <c r="ABA13" s="703"/>
      <c r="ABB13" s="703"/>
      <c r="ABC13" s="703"/>
      <c r="ABD13" s="703"/>
      <c r="ABE13" s="703"/>
      <c r="ABF13" s="703"/>
      <c r="ABG13" s="703"/>
      <c r="ABH13" s="703"/>
      <c r="ABI13" s="703"/>
      <c r="ABJ13" s="703"/>
      <c r="ABK13" s="703"/>
      <c r="ABL13" s="703"/>
      <c r="ABM13" s="703"/>
      <c r="ABN13" s="703"/>
      <c r="ABO13" s="703"/>
      <c r="ABP13" s="703"/>
      <c r="ABQ13" s="703"/>
      <c r="ABR13" s="703"/>
      <c r="ABS13" s="703"/>
      <c r="ABT13" s="703"/>
      <c r="ABU13" s="703"/>
      <c r="ABV13" s="703"/>
      <c r="ABW13" s="703"/>
      <c r="ABX13" s="703"/>
      <c r="ABY13" s="703"/>
      <c r="ABZ13" s="703"/>
      <c r="ACA13" s="703"/>
      <c r="ACB13" s="703"/>
      <c r="ACC13" s="703"/>
      <c r="ACD13" s="703"/>
      <c r="ACE13" s="703"/>
      <c r="ACF13" s="703"/>
      <c r="ACG13" s="703"/>
      <c r="ACH13" s="703"/>
      <c r="ACI13" s="703"/>
      <c r="ACJ13" s="703"/>
      <c r="ACK13" s="703"/>
      <c r="ACL13" s="703"/>
      <c r="ACM13" s="703"/>
      <c r="ACN13" s="703"/>
      <c r="ACO13" s="703"/>
      <c r="ACP13" s="703"/>
      <c r="ACQ13" s="703"/>
      <c r="ACR13" s="703"/>
      <c r="ACS13" s="703"/>
      <c r="ACT13" s="703"/>
      <c r="ACU13" s="703"/>
      <c r="ACV13" s="703"/>
      <c r="ACW13" s="703"/>
      <c r="ACX13" s="703"/>
      <c r="ACY13" s="703"/>
      <c r="ACZ13" s="703"/>
      <c r="ADA13" s="703"/>
      <c r="ADB13" s="703"/>
      <c r="ADC13" s="703"/>
      <c r="ADD13" s="703"/>
      <c r="ADE13" s="703"/>
      <c r="ADF13" s="703"/>
      <c r="ADG13" s="703"/>
      <c r="ADH13" s="703"/>
      <c r="ADI13" s="703"/>
      <c r="ADJ13" s="703"/>
      <c r="ADK13" s="703"/>
      <c r="ADL13" s="703"/>
      <c r="ADM13" s="703"/>
      <c r="ADN13" s="703"/>
      <c r="ADO13" s="703"/>
      <c r="ADP13" s="703"/>
      <c r="ADQ13" s="703"/>
      <c r="ADR13" s="703"/>
      <c r="ADS13" s="703"/>
      <c r="ADT13" s="703"/>
      <c r="ADU13" s="703"/>
      <c r="ADV13" s="703"/>
      <c r="ADW13" s="703"/>
      <c r="ADX13" s="703"/>
      <c r="ADY13" s="703"/>
      <c r="ADZ13" s="703"/>
      <c r="AEA13" s="703"/>
      <c r="AEB13" s="703"/>
      <c r="AEC13" s="703"/>
      <c r="AED13" s="703"/>
      <c r="AEE13" s="703"/>
      <c r="AEF13" s="703"/>
      <c r="AEG13" s="703"/>
      <c r="AEH13" s="703"/>
      <c r="AEI13" s="703"/>
      <c r="AEJ13" s="703"/>
      <c r="AEK13" s="703"/>
      <c r="AEL13" s="703"/>
      <c r="AEM13" s="703"/>
      <c r="AEN13" s="703"/>
      <c r="AEO13" s="703"/>
      <c r="AEP13" s="703"/>
      <c r="AEQ13" s="703"/>
      <c r="AER13" s="703"/>
      <c r="AES13" s="703"/>
      <c r="AET13" s="703"/>
      <c r="AEU13" s="703"/>
      <c r="AEV13" s="703"/>
      <c r="AEW13" s="703"/>
      <c r="AEX13" s="703"/>
      <c r="AEY13" s="703"/>
      <c r="AEZ13" s="703"/>
      <c r="AFA13" s="703"/>
      <c r="AFB13" s="703"/>
      <c r="AFC13" s="703"/>
      <c r="AFD13" s="703"/>
      <c r="AFE13" s="703"/>
      <c r="AFF13" s="703"/>
      <c r="AFG13" s="703"/>
      <c r="AFH13" s="703"/>
      <c r="AFI13" s="703"/>
      <c r="AFJ13" s="703"/>
      <c r="AFK13" s="703"/>
      <c r="AFL13" s="703"/>
      <c r="AFM13" s="703"/>
      <c r="AFN13" s="703"/>
      <c r="AFO13" s="703"/>
      <c r="AFP13" s="703"/>
      <c r="AFQ13" s="703"/>
      <c r="AFR13" s="703"/>
      <c r="AFS13" s="703"/>
      <c r="AFT13" s="703"/>
      <c r="AFU13" s="703"/>
      <c r="AFV13" s="703"/>
      <c r="AFW13" s="703"/>
      <c r="AFX13" s="703"/>
      <c r="AFY13" s="703"/>
      <c r="AFZ13" s="703"/>
      <c r="AGA13" s="703"/>
      <c r="AGB13" s="703"/>
      <c r="AGC13" s="703"/>
      <c r="AGD13" s="703"/>
      <c r="AGE13" s="703"/>
      <c r="AGF13" s="703"/>
      <c r="AGG13" s="703"/>
      <c r="AGH13" s="703"/>
      <c r="AGI13" s="703"/>
      <c r="AGJ13" s="703"/>
    </row>
    <row r="14" spans="1:882" s="704" customFormat="1" ht="12">
      <c r="A14" s="337" t="s">
        <v>448</v>
      </c>
      <c r="B14" s="357">
        <v>566</v>
      </c>
      <c r="C14" s="357">
        <v>552</v>
      </c>
      <c r="D14" s="357">
        <v>537</v>
      </c>
      <c r="E14" s="357">
        <v>507</v>
      </c>
      <c r="F14" s="357" t="s">
        <v>85</v>
      </c>
      <c r="G14" s="357" t="s">
        <v>85</v>
      </c>
      <c r="H14" s="357" t="s">
        <v>85</v>
      </c>
      <c r="I14" s="357" t="s">
        <v>85</v>
      </c>
      <c r="J14" s="357" t="s">
        <v>85</v>
      </c>
      <c r="K14" s="357" t="s">
        <v>85</v>
      </c>
      <c r="L14" s="359">
        <f t="shared" si="3"/>
        <v>60.021208907741254</v>
      </c>
      <c r="M14" s="359">
        <f t="shared" si="3"/>
        <v>60.196292257360959</v>
      </c>
      <c r="N14" s="359">
        <f t="shared" si="3"/>
        <v>60.815402038505098</v>
      </c>
      <c r="O14" s="359">
        <f t="shared" si="3"/>
        <v>60.718562874251489</v>
      </c>
      <c r="P14" s="359" t="s">
        <v>85</v>
      </c>
      <c r="Q14" s="359" t="s">
        <v>85</v>
      </c>
      <c r="R14" s="359" t="s">
        <v>85</v>
      </c>
      <c r="S14" s="359" t="s">
        <v>85</v>
      </c>
      <c r="T14" s="315" t="s">
        <v>85</v>
      </c>
      <c r="U14" s="359" t="s">
        <v>85</v>
      </c>
      <c r="V14" s="357">
        <v>29</v>
      </c>
      <c r="W14" s="357">
        <v>28</v>
      </c>
      <c r="X14" s="357">
        <v>27</v>
      </c>
      <c r="Y14" s="357">
        <v>24</v>
      </c>
      <c r="Z14" s="357" t="s">
        <v>85</v>
      </c>
      <c r="AA14" s="357" t="s">
        <v>85</v>
      </c>
      <c r="AB14" s="357" t="s">
        <v>85</v>
      </c>
      <c r="AC14" s="357" t="s">
        <v>85</v>
      </c>
      <c r="AD14" s="357" t="s">
        <v>85</v>
      </c>
      <c r="AE14" s="357" t="s">
        <v>85</v>
      </c>
      <c r="AF14" s="359">
        <f t="shared" si="1"/>
        <v>3.0752916224814424</v>
      </c>
      <c r="AG14" s="359">
        <f t="shared" si="1"/>
        <v>3.0534351145038165</v>
      </c>
      <c r="AH14" s="359">
        <f t="shared" si="1"/>
        <v>3.057757644394111</v>
      </c>
      <c r="AI14" s="359">
        <f t="shared" si="1"/>
        <v>2.874251497005988</v>
      </c>
      <c r="AJ14" s="359" t="s">
        <v>85</v>
      </c>
      <c r="AK14" s="359" t="s">
        <v>85</v>
      </c>
      <c r="AL14" s="359" t="s">
        <v>85</v>
      </c>
      <c r="AM14" s="359" t="s">
        <v>85</v>
      </c>
      <c r="AN14" s="359" t="s">
        <v>85</v>
      </c>
      <c r="AO14" s="359" t="s">
        <v>85</v>
      </c>
      <c r="AP14" s="357">
        <v>348</v>
      </c>
      <c r="AQ14" s="357">
        <v>336</v>
      </c>
      <c r="AR14" s="357">
        <v>319</v>
      </c>
      <c r="AS14" s="357">
        <v>304</v>
      </c>
      <c r="AT14" s="357" t="s">
        <v>85</v>
      </c>
      <c r="AU14" s="357" t="s">
        <v>85</v>
      </c>
      <c r="AV14" s="357" t="s">
        <v>85</v>
      </c>
      <c r="AW14" s="357" t="s">
        <v>85</v>
      </c>
      <c r="AX14" s="357" t="s">
        <v>85</v>
      </c>
      <c r="AY14" s="357" t="s">
        <v>85</v>
      </c>
      <c r="AZ14" s="359">
        <f t="shared" si="2"/>
        <v>36.903499469777309</v>
      </c>
      <c r="BA14" s="359">
        <f t="shared" si="2"/>
        <v>36.641221374045799</v>
      </c>
      <c r="BB14" s="359">
        <f t="shared" si="2"/>
        <v>36.126840317100793</v>
      </c>
      <c r="BC14" s="359">
        <f t="shared" si="2"/>
        <v>36.407185628742518</v>
      </c>
      <c r="BD14" s="359" t="s">
        <v>85</v>
      </c>
      <c r="BE14" s="359" t="s">
        <v>85</v>
      </c>
      <c r="BF14" s="359" t="s">
        <v>85</v>
      </c>
      <c r="BG14" s="359" t="s">
        <v>85</v>
      </c>
      <c r="BH14" s="359" t="s">
        <v>85</v>
      </c>
      <c r="BI14" s="359" t="s">
        <v>85</v>
      </c>
      <c r="BJ14" s="357">
        <v>943</v>
      </c>
      <c r="BK14" s="357">
        <v>917</v>
      </c>
      <c r="BL14" s="315">
        <v>883</v>
      </c>
      <c r="BM14" s="315">
        <v>835</v>
      </c>
      <c r="BN14" s="315" t="s">
        <v>85</v>
      </c>
      <c r="BO14" s="315" t="s">
        <v>85</v>
      </c>
      <c r="BP14" s="315" t="s">
        <v>85</v>
      </c>
      <c r="BQ14" s="315" t="s">
        <v>85</v>
      </c>
      <c r="BR14" s="357" t="s">
        <v>85</v>
      </c>
      <c r="BS14" s="315" t="s">
        <v>85</v>
      </c>
      <c r="BT14" s="703"/>
      <c r="BU14" s="703" t="s">
        <v>497</v>
      </c>
      <c r="BV14" s="703"/>
      <c r="BW14" s="703"/>
      <c r="BX14" s="703"/>
      <c r="BY14" s="703"/>
      <c r="BZ14" s="703"/>
      <c r="CA14" s="703"/>
      <c r="CB14" s="703"/>
      <c r="CC14" s="703"/>
      <c r="CD14" s="703"/>
      <c r="CE14" s="703"/>
      <c r="CF14" s="703"/>
      <c r="CG14" s="703"/>
      <c r="CH14" s="703"/>
      <c r="CI14" s="703"/>
      <c r="CJ14" s="703"/>
      <c r="CK14" s="703"/>
      <c r="CL14" s="703"/>
      <c r="CM14" s="703"/>
      <c r="CN14" s="703"/>
      <c r="CO14" s="703"/>
      <c r="CP14" s="703"/>
      <c r="CQ14" s="703"/>
      <c r="CR14" s="703"/>
      <c r="CS14" s="703"/>
      <c r="CT14" s="703"/>
      <c r="CU14" s="703"/>
      <c r="CV14" s="703"/>
      <c r="CW14" s="703"/>
      <c r="CX14" s="703"/>
      <c r="CY14" s="703"/>
      <c r="CZ14" s="703"/>
      <c r="DA14" s="703"/>
      <c r="DB14" s="703"/>
      <c r="DC14" s="703"/>
      <c r="DD14" s="703"/>
      <c r="DE14" s="703"/>
      <c r="DF14" s="703"/>
      <c r="DG14" s="703"/>
      <c r="DH14" s="703"/>
      <c r="DI14" s="703"/>
      <c r="DJ14" s="703"/>
      <c r="DK14" s="703"/>
      <c r="DL14" s="703"/>
      <c r="DM14" s="703"/>
      <c r="DN14" s="703"/>
      <c r="DO14" s="703"/>
      <c r="DP14" s="703"/>
      <c r="DQ14" s="703"/>
      <c r="DR14" s="703"/>
      <c r="DS14" s="703"/>
      <c r="DT14" s="703"/>
      <c r="DU14" s="703"/>
      <c r="DV14" s="703"/>
      <c r="DW14" s="703"/>
      <c r="DX14" s="703"/>
      <c r="DY14" s="703"/>
      <c r="DZ14" s="703"/>
      <c r="EA14" s="703"/>
      <c r="EB14" s="703"/>
      <c r="EC14" s="703"/>
      <c r="ED14" s="703"/>
      <c r="EE14" s="703"/>
      <c r="EF14" s="703"/>
      <c r="EG14" s="703"/>
      <c r="EH14" s="703"/>
      <c r="EI14" s="703"/>
      <c r="EJ14" s="703"/>
      <c r="EK14" s="703"/>
      <c r="EL14" s="703"/>
      <c r="EM14" s="703"/>
      <c r="EN14" s="703"/>
      <c r="EO14" s="703"/>
      <c r="EP14" s="703"/>
      <c r="EQ14" s="703"/>
      <c r="ER14" s="703"/>
      <c r="ES14" s="703"/>
      <c r="ET14" s="703"/>
      <c r="EU14" s="703"/>
      <c r="EV14" s="703"/>
      <c r="EW14" s="703"/>
      <c r="EX14" s="703"/>
      <c r="EY14" s="703"/>
      <c r="EZ14" s="703"/>
      <c r="FA14" s="703"/>
      <c r="FB14" s="703"/>
      <c r="FC14" s="703"/>
      <c r="FD14" s="703"/>
      <c r="FE14" s="703"/>
      <c r="FF14" s="703"/>
      <c r="FG14" s="703"/>
      <c r="FH14" s="703"/>
      <c r="FI14" s="703"/>
      <c r="FJ14" s="703"/>
      <c r="FK14" s="703"/>
      <c r="FL14" s="703"/>
      <c r="FM14" s="703"/>
      <c r="FN14" s="703"/>
      <c r="FO14" s="703"/>
      <c r="FP14" s="703"/>
      <c r="FQ14" s="703"/>
      <c r="FR14" s="703"/>
      <c r="FS14" s="703"/>
      <c r="FT14" s="703"/>
      <c r="FU14" s="703"/>
      <c r="FV14" s="703"/>
      <c r="FW14" s="703"/>
      <c r="FX14" s="703"/>
      <c r="FY14" s="703"/>
      <c r="FZ14" s="703"/>
      <c r="GA14" s="703"/>
      <c r="GB14" s="703"/>
      <c r="GC14" s="703"/>
      <c r="GD14" s="703"/>
      <c r="GE14" s="703"/>
      <c r="GF14" s="703"/>
      <c r="GG14" s="703"/>
      <c r="GH14" s="703"/>
      <c r="GI14" s="703"/>
      <c r="GJ14" s="703"/>
      <c r="GK14" s="703"/>
      <c r="GL14" s="703"/>
      <c r="GM14" s="703"/>
      <c r="GN14" s="703"/>
      <c r="GO14" s="703"/>
      <c r="GP14" s="703"/>
      <c r="GQ14" s="703"/>
      <c r="GR14" s="703"/>
      <c r="GS14" s="703"/>
      <c r="GT14" s="703"/>
      <c r="GU14" s="703"/>
      <c r="GV14" s="703"/>
      <c r="GW14" s="703"/>
      <c r="GX14" s="703"/>
      <c r="GY14" s="703"/>
      <c r="GZ14" s="703"/>
      <c r="HA14" s="703"/>
      <c r="HB14" s="703"/>
      <c r="HC14" s="703"/>
      <c r="HD14" s="703"/>
      <c r="HE14" s="703"/>
      <c r="HF14" s="703"/>
      <c r="HG14" s="703"/>
      <c r="HH14" s="703"/>
      <c r="HI14" s="703"/>
      <c r="HJ14" s="703"/>
      <c r="HK14" s="703"/>
      <c r="HL14" s="703"/>
      <c r="HM14" s="703"/>
      <c r="HN14" s="703"/>
      <c r="HO14" s="703"/>
      <c r="HP14" s="703"/>
      <c r="HQ14" s="703"/>
      <c r="HR14" s="703"/>
      <c r="HS14" s="703"/>
      <c r="HT14" s="703"/>
      <c r="HU14" s="703"/>
      <c r="HV14" s="703"/>
      <c r="HW14" s="703"/>
      <c r="HX14" s="703"/>
      <c r="HY14" s="703"/>
      <c r="HZ14" s="703"/>
      <c r="IA14" s="703"/>
      <c r="IB14" s="703"/>
      <c r="IC14" s="703"/>
      <c r="ID14" s="703"/>
      <c r="IE14" s="703"/>
      <c r="IF14" s="703"/>
      <c r="IG14" s="703"/>
      <c r="IH14" s="703"/>
      <c r="II14" s="703"/>
      <c r="IJ14" s="703"/>
      <c r="IK14" s="703"/>
      <c r="IL14" s="703"/>
      <c r="IM14" s="703"/>
      <c r="IN14" s="703"/>
      <c r="IO14" s="703"/>
      <c r="IP14" s="703"/>
      <c r="IQ14" s="703"/>
      <c r="IR14" s="703"/>
      <c r="IS14" s="703"/>
      <c r="IT14" s="703"/>
      <c r="IU14" s="703"/>
      <c r="IV14" s="703"/>
      <c r="IW14" s="703"/>
      <c r="IX14" s="703"/>
      <c r="IY14" s="703"/>
      <c r="IZ14" s="703"/>
      <c r="JA14" s="703"/>
      <c r="JB14" s="703"/>
      <c r="JC14" s="703"/>
      <c r="JD14" s="703"/>
      <c r="JE14" s="703"/>
      <c r="JF14" s="703"/>
      <c r="JG14" s="703"/>
      <c r="JH14" s="703"/>
      <c r="JI14" s="703"/>
      <c r="JJ14" s="703"/>
      <c r="JK14" s="703"/>
      <c r="JL14" s="703"/>
      <c r="JM14" s="703"/>
      <c r="JN14" s="703"/>
      <c r="JO14" s="703"/>
      <c r="JP14" s="703"/>
      <c r="JQ14" s="703"/>
      <c r="JR14" s="703"/>
      <c r="JS14" s="703"/>
      <c r="JT14" s="703"/>
      <c r="JU14" s="703"/>
      <c r="JV14" s="703"/>
      <c r="JW14" s="703"/>
      <c r="JX14" s="703"/>
      <c r="JY14" s="703"/>
      <c r="JZ14" s="703"/>
      <c r="KA14" s="703"/>
      <c r="KB14" s="703"/>
      <c r="KC14" s="703"/>
      <c r="KD14" s="703"/>
      <c r="KE14" s="703"/>
      <c r="KF14" s="703"/>
      <c r="KG14" s="703"/>
      <c r="KH14" s="703"/>
      <c r="KI14" s="703"/>
      <c r="KJ14" s="703"/>
      <c r="KK14" s="703"/>
      <c r="KL14" s="703"/>
      <c r="KM14" s="703"/>
      <c r="KN14" s="703"/>
      <c r="KO14" s="703"/>
      <c r="KP14" s="703"/>
      <c r="KQ14" s="703"/>
      <c r="KR14" s="703"/>
      <c r="KS14" s="703"/>
      <c r="KT14" s="703"/>
      <c r="KU14" s="703"/>
      <c r="KV14" s="703"/>
      <c r="KW14" s="703"/>
      <c r="KX14" s="703"/>
      <c r="KY14" s="703"/>
      <c r="KZ14" s="703"/>
      <c r="LA14" s="703"/>
      <c r="LB14" s="703"/>
      <c r="LC14" s="703"/>
      <c r="LD14" s="703"/>
      <c r="LE14" s="703"/>
      <c r="LF14" s="703"/>
      <c r="LG14" s="703"/>
      <c r="LH14" s="703"/>
      <c r="LI14" s="703"/>
      <c r="LJ14" s="703"/>
      <c r="LK14" s="703"/>
      <c r="LL14" s="703"/>
      <c r="LM14" s="703"/>
      <c r="LN14" s="703"/>
      <c r="LO14" s="703"/>
      <c r="LP14" s="703"/>
      <c r="LQ14" s="703"/>
      <c r="LR14" s="703"/>
      <c r="LS14" s="703"/>
      <c r="LT14" s="703"/>
      <c r="LU14" s="703"/>
      <c r="LV14" s="703"/>
      <c r="LW14" s="703"/>
      <c r="LX14" s="703"/>
      <c r="LY14" s="703"/>
      <c r="LZ14" s="703"/>
      <c r="MA14" s="703"/>
      <c r="MB14" s="703"/>
      <c r="MC14" s="703"/>
      <c r="MD14" s="703"/>
      <c r="ME14" s="703"/>
      <c r="MF14" s="703"/>
      <c r="MG14" s="703"/>
      <c r="MH14" s="703"/>
      <c r="MI14" s="703"/>
      <c r="MJ14" s="703"/>
      <c r="MK14" s="703"/>
      <c r="ML14" s="703"/>
      <c r="MM14" s="703"/>
      <c r="MN14" s="703"/>
      <c r="MO14" s="703"/>
      <c r="MP14" s="703"/>
      <c r="MQ14" s="703"/>
      <c r="MR14" s="703"/>
      <c r="MS14" s="703"/>
      <c r="MT14" s="703"/>
      <c r="MU14" s="703"/>
      <c r="MV14" s="703"/>
      <c r="MW14" s="703"/>
      <c r="MX14" s="703"/>
      <c r="MY14" s="703"/>
      <c r="MZ14" s="703"/>
      <c r="NA14" s="703"/>
      <c r="NB14" s="703"/>
      <c r="NC14" s="703"/>
      <c r="ND14" s="703"/>
      <c r="NE14" s="703"/>
      <c r="NF14" s="703"/>
      <c r="NG14" s="703"/>
      <c r="NH14" s="703"/>
      <c r="NI14" s="703"/>
      <c r="NJ14" s="703"/>
      <c r="NK14" s="703"/>
      <c r="NL14" s="703"/>
      <c r="NM14" s="703"/>
      <c r="NN14" s="703"/>
      <c r="NO14" s="703"/>
      <c r="NP14" s="703"/>
      <c r="NQ14" s="703"/>
      <c r="NR14" s="703"/>
      <c r="NS14" s="703"/>
      <c r="NT14" s="703"/>
      <c r="NU14" s="703"/>
      <c r="NV14" s="703"/>
      <c r="NW14" s="703"/>
      <c r="NX14" s="703"/>
      <c r="NY14" s="703"/>
      <c r="NZ14" s="703"/>
      <c r="OA14" s="703"/>
      <c r="OB14" s="703"/>
      <c r="OC14" s="703"/>
      <c r="OD14" s="703"/>
      <c r="OE14" s="703"/>
      <c r="OF14" s="703"/>
      <c r="OG14" s="703"/>
      <c r="OH14" s="703"/>
      <c r="OI14" s="703"/>
      <c r="OJ14" s="703"/>
      <c r="OK14" s="703"/>
      <c r="OL14" s="703"/>
      <c r="OM14" s="703"/>
      <c r="ON14" s="703"/>
      <c r="OO14" s="703"/>
      <c r="OP14" s="703"/>
      <c r="OQ14" s="703"/>
      <c r="OR14" s="703"/>
      <c r="OS14" s="703"/>
      <c r="OT14" s="703"/>
      <c r="OU14" s="703"/>
      <c r="OV14" s="703"/>
      <c r="OW14" s="703"/>
      <c r="OX14" s="703"/>
      <c r="OY14" s="703"/>
      <c r="OZ14" s="703"/>
      <c r="PA14" s="703"/>
      <c r="PB14" s="703"/>
      <c r="PC14" s="703"/>
      <c r="PD14" s="703"/>
      <c r="PE14" s="703"/>
      <c r="PF14" s="703"/>
      <c r="PG14" s="703"/>
      <c r="PH14" s="703"/>
      <c r="PI14" s="703"/>
      <c r="PJ14" s="703"/>
      <c r="PK14" s="703"/>
      <c r="PL14" s="703"/>
      <c r="PM14" s="703"/>
      <c r="PN14" s="703"/>
      <c r="PO14" s="703"/>
      <c r="PP14" s="703"/>
      <c r="PQ14" s="703"/>
      <c r="PR14" s="703"/>
      <c r="PS14" s="703"/>
      <c r="PT14" s="703"/>
      <c r="PU14" s="703"/>
      <c r="PV14" s="703"/>
      <c r="PW14" s="703"/>
      <c r="PX14" s="703"/>
      <c r="PY14" s="703"/>
      <c r="PZ14" s="703"/>
      <c r="QA14" s="703"/>
      <c r="QB14" s="703"/>
      <c r="QC14" s="703"/>
      <c r="QD14" s="703"/>
      <c r="QE14" s="703"/>
      <c r="QF14" s="703"/>
      <c r="QG14" s="703"/>
      <c r="QH14" s="703"/>
      <c r="QI14" s="703"/>
      <c r="QJ14" s="703"/>
      <c r="QK14" s="703"/>
      <c r="QL14" s="703"/>
      <c r="QM14" s="703"/>
      <c r="QN14" s="703"/>
      <c r="QO14" s="703"/>
      <c r="QP14" s="703"/>
      <c r="QQ14" s="703"/>
      <c r="QR14" s="703"/>
      <c r="QS14" s="703"/>
      <c r="QT14" s="703"/>
      <c r="QU14" s="703"/>
      <c r="QV14" s="703"/>
      <c r="QW14" s="703"/>
      <c r="QX14" s="703"/>
      <c r="QY14" s="703"/>
      <c r="QZ14" s="703"/>
      <c r="RA14" s="703"/>
      <c r="RB14" s="703"/>
      <c r="RC14" s="703"/>
      <c r="RD14" s="703"/>
      <c r="RE14" s="703"/>
      <c r="RF14" s="703"/>
      <c r="RG14" s="703"/>
      <c r="RH14" s="703"/>
      <c r="RI14" s="703"/>
      <c r="RJ14" s="703"/>
      <c r="RK14" s="703"/>
      <c r="RL14" s="703"/>
      <c r="RM14" s="703"/>
      <c r="RN14" s="703"/>
      <c r="RO14" s="703"/>
      <c r="RP14" s="703"/>
      <c r="RQ14" s="703"/>
      <c r="RR14" s="703"/>
      <c r="RS14" s="703"/>
      <c r="RT14" s="703"/>
      <c r="RU14" s="703"/>
      <c r="RV14" s="703"/>
      <c r="RW14" s="703"/>
      <c r="RX14" s="703"/>
      <c r="RY14" s="703"/>
      <c r="RZ14" s="703"/>
      <c r="SA14" s="703"/>
      <c r="SB14" s="703"/>
      <c r="SC14" s="703"/>
      <c r="SD14" s="703"/>
      <c r="SE14" s="703"/>
      <c r="SF14" s="703"/>
      <c r="SG14" s="703"/>
      <c r="SH14" s="703"/>
      <c r="SI14" s="703"/>
      <c r="SJ14" s="703"/>
      <c r="SK14" s="703"/>
      <c r="SL14" s="703"/>
      <c r="SM14" s="703"/>
      <c r="SN14" s="703"/>
      <c r="SO14" s="703"/>
      <c r="SP14" s="703"/>
      <c r="SQ14" s="703"/>
      <c r="SR14" s="703"/>
      <c r="SS14" s="703"/>
      <c r="ST14" s="703"/>
      <c r="SU14" s="703"/>
      <c r="SV14" s="703"/>
      <c r="SW14" s="703"/>
      <c r="SX14" s="703"/>
      <c r="SY14" s="703"/>
      <c r="SZ14" s="703"/>
      <c r="TA14" s="703"/>
      <c r="TB14" s="703"/>
      <c r="TC14" s="703"/>
      <c r="TD14" s="703"/>
      <c r="TE14" s="703"/>
      <c r="TF14" s="703"/>
      <c r="TG14" s="703"/>
      <c r="TH14" s="703"/>
      <c r="TI14" s="703"/>
      <c r="TJ14" s="703"/>
      <c r="TK14" s="703"/>
      <c r="TL14" s="703"/>
      <c r="TM14" s="703"/>
      <c r="TN14" s="703"/>
      <c r="TO14" s="703"/>
      <c r="TP14" s="703"/>
      <c r="TQ14" s="703"/>
      <c r="TR14" s="703"/>
      <c r="TS14" s="703"/>
      <c r="TT14" s="703"/>
      <c r="TU14" s="703"/>
      <c r="TV14" s="703"/>
      <c r="TW14" s="703"/>
      <c r="TX14" s="703"/>
      <c r="TY14" s="703"/>
      <c r="TZ14" s="703"/>
      <c r="UA14" s="703"/>
      <c r="UB14" s="703"/>
      <c r="UC14" s="703"/>
      <c r="UD14" s="703"/>
      <c r="UE14" s="703"/>
      <c r="UF14" s="703"/>
      <c r="UG14" s="703"/>
      <c r="UH14" s="703"/>
      <c r="UI14" s="703"/>
      <c r="UJ14" s="703"/>
      <c r="UK14" s="703"/>
      <c r="UL14" s="703"/>
      <c r="UM14" s="703"/>
      <c r="UN14" s="703"/>
      <c r="UO14" s="703"/>
      <c r="UP14" s="703"/>
      <c r="UQ14" s="703"/>
      <c r="UR14" s="703"/>
      <c r="US14" s="703"/>
      <c r="UT14" s="703"/>
      <c r="UU14" s="703"/>
      <c r="UV14" s="703"/>
      <c r="UW14" s="703"/>
      <c r="UX14" s="703"/>
      <c r="UY14" s="703"/>
      <c r="UZ14" s="703"/>
      <c r="VA14" s="703"/>
      <c r="VB14" s="703"/>
      <c r="VC14" s="703"/>
      <c r="VD14" s="703"/>
      <c r="VE14" s="703"/>
      <c r="VF14" s="703"/>
      <c r="VG14" s="703"/>
      <c r="VH14" s="703"/>
      <c r="VI14" s="703"/>
      <c r="VJ14" s="703"/>
      <c r="VK14" s="703"/>
      <c r="VL14" s="703"/>
      <c r="VM14" s="703"/>
      <c r="VN14" s="703"/>
      <c r="VO14" s="703"/>
      <c r="VP14" s="703"/>
      <c r="VQ14" s="703"/>
      <c r="VR14" s="703"/>
      <c r="VS14" s="703"/>
      <c r="VT14" s="703"/>
      <c r="VU14" s="703"/>
      <c r="VV14" s="703"/>
      <c r="VW14" s="703"/>
      <c r="VX14" s="703"/>
      <c r="VY14" s="703"/>
      <c r="VZ14" s="703"/>
      <c r="WA14" s="703"/>
      <c r="WB14" s="703"/>
      <c r="WC14" s="703"/>
      <c r="WD14" s="703"/>
      <c r="WE14" s="703"/>
      <c r="WF14" s="703"/>
      <c r="WG14" s="703"/>
      <c r="WH14" s="703"/>
      <c r="WI14" s="703"/>
      <c r="WJ14" s="703"/>
      <c r="WK14" s="703"/>
      <c r="WL14" s="703"/>
      <c r="WM14" s="703"/>
      <c r="WN14" s="703"/>
      <c r="WO14" s="703"/>
      <c r="WP14" s="703"/>
      <c r="WQ14" s="703"/>
      <c r="WR14" s="703"/>
      <c r="WS14" s="703"/>
      <c r="WT14" s="703"/>
      <c r="WU14" s="703"/>
      <c r="WV14" s="703"/>
      <c r="WW14" s="703"/>
      <c r="WX14" s="703"/>
      <c r="WY14" s="703"/>
      <c r="WZ14" s="703"/>
      <c r="XA14" s="703"/>
      <c r="XB14" s="703"/>
      <c r="XC14" s="703"/>
      <c r="XD14" s="703"/>
      <c r="XE14" s="703"/>
      <c r="XF14" s="703"/>
      <c r="XG14" s="703"/>
      <c r="XH14" s="703"/>
      <c r="XI14" s="703"/>
      <c r="XJ14" s="703"/>
      <c r="XK14" s="703"/>
      <c r="XL14" s="703"/>
      <c r="XM14" s="703"/>
      <c r="XN14" s="703"/>
      <c r="XO14" s="703"/>
      <c r="XP14" s="703"/>
      <c r="XQ14" s="703"/>
      <c r="XR14" s="703"/>
      <c r="XS14" s="703"/>
      <c r="XT14" s="703"/>
      <c r="XU14" s="703"/>
      <c r="XV14" s="703"/>
      <c r="XW14" s="703"/>
      <c r="XX14" s="703"/>
      <c r="XY14" s="703"/>
      <c r="XZ14" s="703"/>
      <c r="YA14" s="703"/>
      <c r="YB14" s="703"/>
      <c r="YC14" s="703"/>
      <c r="YD14" s="703"/>
      <c r="YE14" s="703"/>
      <c r="YF14" s="703"/>
      <c r="YG14" s="703"/>
      <c r="YH14" s="703"/>
      <c r="YI14" s="703"/>
      <c r="YJ14" s="703"/>
      <c r="YK14" s="703"/>
      <c r="YL14" s="703"/>
      <c r="YM14" s="703"/>
      <c r="YN14" s="703"/>
      <c r="YO14" s="703"/>
      <c r="YP14" s="703"/>
      <c r="YQ14" s="703"/>
      <c r="YR14" s="703"/>
      <c r="YS14" s="703"/>
      <c r="YT14" s="703"/>
      <c r="YU14" s="703"/>
      <c r="YV14" s="703"/>
      <c r="YW14" s="703"/>
      <c r="YX14" s="703"/>
      <c r="YY14" s="703"/>
      <c r="YZ14" s="703"/>
      <c r="ZA14" s="703"/>
      <c r="ZB14" s="703"/>
      <c r="ZC14" s="703"/>
      <c r="ZD14" s="703"/>
      <c r="ZE14" s="703"/>
      <c r="ZF14" s="703"/>
      <c r="ZG14" s="703"/>
      <c r="ZH14" s="703"/>
      <c r="ZI14" s="703"/>
      <c r="ZJ14" s="703"/>
      <c r="ZK14" s="703"/>
      <c r="ZL14" s="703"/>
      <c r="ZM14" s="703"/>
      <c r="ZN14" s="703"/>
      <c r="ZO14" s="703"/>
      <c r="ZP14" s="703"/>
      <c r="ZQ14" s="703"/>
      <c r="ZR14" s="703"/>
      <c r="ZS14" s="703"/>
      <c r="ZT14" s="703"/>
      <c r="ZU14" s="703"/>
      <c r="ZV14" s="703"/>
      <c r="ZW14" s="703"/>
      <c r="ZX14" s="703"/>
      <c r="ZY14" s="703"/>
      <c r="ZZ14" s="703"/>
      <c r="AAA14" s="703"/>
      <c r="AAB14" s="703"/>
      <c r="AAC14" s="703"/>
      <c r="AAD14" s="703"/>
      <c r="AAE14" s="703"/>
      <c r="AAF14" s="703"/>
      <c r="AAG14" s="703"/>
      <c r="AAH14" s="703"/>
      <c r="AAI14" s="703"/>
      <c r="AAJ14" s="703"/>
      <c r="AAK14" s="703"/>
      <c r="AAL14" s="703"/>
      <c r="AAM14" s="703"/>
      <c r="AAN14" s="703"/>
      <c r="AAO14" s="703"/>
      <c r="AAP14" s="703"/>
      <c r="AAQ14" s="703"/>
      <c r="AAR14" s="703"/>
      <c r="AAS14" s="703"/>
      <c r="AAT14" s="703"/>
      <c r="AAU14" s="703"/>
      <c r="AAV14" s="703"/>
      <c r="AAW14" s="703"/>
      <c r="AAX14" s="703"/>
      <c r="AAY14" s="703"/>
      <c r="AAZ14" s="703"/>
      <c r="ABA14" s="703"/>
      <c r="ABB14" s="703"/>
      <c r="ABC14" s="703"/>
      <c r="ABD14" s="703"/>
      <c r="ABE14" s="703"/>
      <c r="ABF14" s="703"/>
      <c r="ABG14" s="703"/>
      <c r="ABH14" s="703"/>
      <c r="ABI14" s="703"/>
      <c r="ABJ14" s="703"/>
      <c r="ABK14" s="703"/>
      <c r="ABL14" s="703"/>
      <c r="ABM14" s="703"/>
      <c r="ABN14" s="703"/>
      <c r="ABO14" s="703"/>
      <c r="ABP14" s="703"/>
      <c r="ABQ14" s="703"/>
      <c r="ABR14" s="703"/>
      <c r="ABS14" s="703"/>
      <c r="ABT14" s="703"/>
      <c r="ABU14" s="703"/>
      <c r="ABV14" s="703"/>
      <c r="ABW14" s="703"/>
      <c r="ABX14" s="703"/>
      <c r="ABY14" s="703"/>
      <c r="ABZ14" s="703"/>
      <c r="ACA14" s="703"/>
      <c r="ACB14" s="703"/>
      <c r="ACC14" s="703"/>
      <c r="ACD14" s="703"/>
      <c r="ACE14" s="703"/>
      <c r="ACF14" s="703"/>
      <c r="ACG14" s="703"/>
      <c r="ACH14" s="703"/>
      <c r="ACI14" s="703"/>
      <c r="ACJ14" s="703"/>
      <c r="ACK14" s="703"/>
      <c r="ACL14" s="703"/>
      <c r="ACM14" s="703"/>
      <c r="ACN14" s="703"/>
      <c r="ACO14" s="703"/>
      <c r="ACP14" s="703"/>
      <c r="ACQ14" s="703"/>
      <c r="ACR14" s="703"/>
      <c r="ACS14" s="703"/>
      <c r="ACT14" s="703"/>
      <c r="ACU14" s="703"/>
      <c r="ACV14" s="703"/>
      <c r="ACW14" s="703"/>
      <c r="ACX14" s="703"/>
      <c r="ACY14" s="703"/>
      <c r="ACZ14" s="703"/>
      <c r="ADA14" s="703"/>
      <c r="ADB14" s="703"/>
      <c r="ADC14" s="703"/>
      <c r="ADD14" s="703"/>
      <c r="ADE14" s="703"/>
      <c r="ADF14" s="703"/>
      <c r="ADG14" s="703"/>
      <c r="ADH14" s="703"/>
      <c r="ADI14" s="703"/>
      <c r="ADJ14" s="703"/>
      <c r="ADK14" s="703"/>
      <c r="ADL14" s="703"/>
      <c r="ADM14" s="703"/>
      <c r="ADN14" s="703"/>
      <c r="ADO14" s="703"/>
      <c r="ADP14" s="703"/>
      <c r="ADQ14" s="703"/>
      <c r="ADR14" s="703"/>
      <c r="ADS14" s="703"/>
      <c r="ADT14" s="703"/>
      <c r="ADU14" s="703"/>
      <c r="ADV14" s="703"/>
      <c r="ADW14" s="703"/>
      <c r="ADX14" s="703"/>
      <c r="ADY14" s="703"/>
      <c r="ADZ14" s="703"/>
      <c r="AEA14" s="703"/>
      <c r="AEB14" s="703"/>
      <c r="AEC14" s="703"/>
      <c r="AED14" s="703"/>
      <c r="AEE14" s="703"/>
      <c r="AEF14" s="703"/>
      <c r="AEG14" s="703"/>
      <c r="AEH14" s="703"/>
      <c r="AEI14" s="703"/>
      <c r="AEJ14" s="703"/>
      <c r="AEK14" s="703"/>
      <c r="AEL14" s="703"/>
      <c r="AEM14" s="703"/>
      <c r="AEN14" s="703"/>
      <c r="AEO14" s="703"/>
      <c r="AEP14" s="703"/>
      <c r="AEQ14" s="703"/>
      <c r="AER14" s="703"/>
      <c r="AES14" s="703"/>
      <c r="AET14" s="703"/>
      <c r="AEU14" s="703"/>
      <c r="AEV14" s="703"/>
      <c r="AEW14" s="703"/>
      <c r="AEX14" s="703"/>
      <c r="AEY14" s="703"/>
      <c r="AEZ14" s="703"/>
      <c r="AFA14" s="703"/>
      <c r="AFB14" s="703"/>
      <c r="AFC14" s="703"/>
      <c r="AFD14" s="703"/>
      <c r="AFE14" s="703"/>
      <c r="AFF14" s="703"/>
      <c r="AFG14" s="703"/>
      <c r="AFH14" s="703"/>
      <c r="AFI14" s="703"/>
      <c r="AFJ14" s="703"/>
      <c r="AFK14" s="703"/>
      <c r="AFL14" s="703"/>
      <c r="AFM14" s="703"/>
      <c r="AFN14" s="703"/>
      <c r="AFO14" s="703"/>
      <c r="AFP14" s="703"/>
      <c r="AFQ14" s="703"/>
      <c r="AFR14" s="703"/>
      <c r="AFS14" s="703"/>
      <c r="AFT14" s="703"/>
      <c r="AFU14" s="703"/>
      <c r="AFV14" s="703"/>
      <c r="AFW14" s="703"/>
      <c r="AFX14" s="703"/>
      <c r="AFY14" s="703"/>
      <c r="AFZ14" s="703"/>
      <c r="AGA14" s="703"/>
      <c r="AGB14" s="703"/>
      <c r="AGC14" s="703"/>
      <c r="AGD14" s="703"/>
      <c r="AGE14" s="703"/>
      <c r="AGF14" s="703"/>
      <c r="AGG14" s="703"/>
      <c r="AGH14" s="703"/>
      <c r="AGI14" s="703"/>
      <c r="AGJ14" s="703"/>
    </row>
    <row r="15" spans="1:882" s="704" customFormat="1" ht="12">
      <c r="A15" s="337" t="s">
        <v>147</v>
      </c>
      <c r="B15" s="357">
        <v>457</v>
      </c>
      <c r="C15" s="357">
        <v>447</v>
      </c>
      <c r="D15" s="357">
        <v>434</v>
      </c>
      <c r="E15" s="357">
        <v>415</v>
      </c>
      <c r="F15" s="357" t="s">
        <v>85</v>
      </c>
      <c r="G15" s="357" t="s">
        <v>85</v>
      </c>
      <c r="H15" s="357" t="s">
        <v>85</v>
      </c>
      <c r="I15" s="357" t="s">
        <v>85</v>
      </c>
      <c r="J15" s="357" t="s">
        <v>85</v>
      </c>
      <c r="K15" s="357" t="s">
        <v>85</v>
      </c>
      <c r="L15" s="359">
        <f t="shared" si="3"/>
        <v>95.010395010395015</v>
      </c>
      <c r="M15" s="359">
        <f t="shared" si="3"/>
        <v>94.904458598726109</v>
      </c>
      <c r="N15" s="359">
        <f t="shared" si="3"/>
        <v>94.75982532751091</v>
      </c>
      <c r="O15" s="359">
        <f t="shared" si="3"/>
        <v>94.533029612756266</v>
      </c>
      <c r="P15" s="359" t="s">
        <v>85</v>
      </c>
      <c r="Q15" s="359" t="s">
        <v>85</v>
      </c>
      <c r="R15" s="359" t="s">
        <v>85</v>
      </c>
      <c r="S15" s="359" t="s">
        <v>85</v>
      </c>
      <c r="T15" s="359" t="s">
        <v>85</v>
      </c>
      <c r="U15" s="359" t="s">
        <v>85</v>
      </c>
      <c r="V15" s="357">
        <v>6</v>
      </c>
      <c r="W15" s="357">
        <v>6</v>
      </c>
      <c r="X15" s="357">
        <v>6</v>
      </c>
      <c r="Y15" s="357">
        <v>6</v>
      </c>
      <c r="Z15" s="357" t="s">
        <v>85</v>
      </c>
      <c r="AA15" s="357" t="s">
        <v>85</v>
      </c>
      <c r="AB15" s="357" t="s">
        <v>85</v>
      </c>
      <c r="AC15" s="357" t="s">
        <v>85</v>
      </c>
      <c r="AD15" s="357" t="s">
        <v>85</v>
      </c>
      <c r="AE15" s="357" t="s">
        <v>85</v>
      </c>
      <c r="AF15" s="359">
        <f t="shared" si="1"/>
        <v>1.2474012474012475</v>
      </c>
      <c r="AG15" s="359">
        <f t="shared" si="1"/>
        <v>1.2738853503184715</v>
      </c>
      <c r="AH15" s="359">
        <f t="shared" si="1"/>
        <v>1.3100436681222707</v>
      </c>
      <c r="AI15" s="359">
        <f t="shared" si="1"/>
        <v>1.3667425968109339</v>
      </c>
      <c r="AJ15" s="359" t="s">
        <v>85</v>
      </c>
      <c r="AK15" s="359" t="s">
        <v>85</v>
      </c>
      <c r="AL15" s="359" t="s">
        <v>85</v>
      </c>
      <c r="AM15" s="359" t="s">
        <v>85</v>
      </c>
      <c r="AN15" s="359" t="s">
        <v>85</v>
      </c>
      <c r="AO15" s="359" t="s">
        <v>85</v>
      </c>
      <c r="AP15" s="357">
        <v>18</v>
      </c>
      <c r="AQ15" s="357">
        <v>18</v>
      </c>
      <c r="AR15" s="357">
        <v>18</v>
      </c>
      <c r="AS15" s="357">
        <v>18</v>
      </c>
      <c r="AT15" s="357" t="s">
        <v>85</v>
      </c>
      <c r="AU15" s="357" t="s">
        <v>85</v>
      </c>
      <c r="AV15" s="357" t="s">
        <v>85</v>
      </c>
      <c r="AW15" s="357" t="s">
        <v>85</v>
      </c>
      <c r="AX15" s="357" t="s">
        <v>85</v>
      </c>
      <c r="AY15" s="357" t="s">
        <v>85</v>
      </c>
      <c r="AZ15" s="359">
        <f t="shared" si="2"/>
        <v>3.7422037422037424</v>
      </c>
      <c r="BA15" s="359">
        <f t="shared" si="2"/>
        <v>3.8216560509554141</v>
      </c>
      <c r="BB15" s="359">
        <f t="shared" si="2"/>
        <v>3.9301310043668125</v>
      </c>
      <c r="BC15" s="359">
        <f t="shared" si="2"/>
        <v>4.1002277904328022</v>
      </c>
      <c r="BD15" s="359" t="s">
        <v>85</v>
      </c>
      <c r="BE15" s="359" t="s">
        <v>85</v>
      </c>
      <c r="BF15" s="359" t="s">
        <v>85</v>
      </c>
      <c r="BG15" s="359" t="s">
        <v>85</v>
      </c>
      <c r="BH15" s="359" t="s">
        <v>85</v>
      </c>
      <c r="BI15" s="359" t="s">
        <v>85</v>
      </c>
      <c r="BJ15" s="357">
        <v>481</v>
      </c>
      <c r="BK15" s="357">
        <v>471</v>
      </c>
      <c r="BL15" s="315">
        <v>458</v>
      </c>
      <c r="BM15" s="315">
        <v>439</v>
      </c>
      <c r="BN15" s="315" t="s">
        <v>85</v>
      </c>
      <c r="BO15" s="315" t="s">
        <v>85</v>
      </c>
      <c r="BP15" s="315" t="s">
        <v>85</v>
      </c>
      <c r="BQ15" s="315" t="s">
        <v>85</v>
      </c>
      <c r="BR15" s="357" t="s">
        <v>85</v>
      </c>
      <c r="BS15" s="315" t="s">
        <v>85</v>
      </c>
      <c r="BT15" s="703"/>
      <c r="BU15" s="703"/>
      <c r="BV15" s="703"/>
      <c r="BW15" s="703"/>
      <c r="BX15" s="703"/>
      <c r="BY15" s="703"/>
      <c r="BZ15" s="703"/>
      <c r="CA15" s="703"/>
      <c r="CB15" s="703"/>
      <c r="CC15" s="703"/>
      <c r="CD15" s="703"/>
      <c r="CE15" s="703"/>
      <c r="CF15" s="703"/>
      <c r="CG15" s="703"/>
      <c r="CH15" s="703"/>
      <c r="CI15" s="703"/>
      <c r="CJ15" s="703"/>
      <c r="CK15" s="703"/>
      <c r="CL15" s="703"/>
      <c r="CM15" s="703"/>
      <c r="CN15" s="703"/>
      <c r="CO15" s="703"/>
      <c r="CP15" s="703"/>
      <c r="CQ15" s="703"/>
      <c r="CR15" s="703"/>
      <c r="CS15" s="703"/>
      <c r="CT15" s="703"/>
      <c r="CU15" s="703"/>
      <c r="CV15" s="703"/>
      <c r="CW15" s="703"/>
      <c r="CX15" s="703"/>
      <c r="CY15" s="703"/>
      <c r="CZ15" s="703"/>
      <c r="DA15" s="703"/>
      <c r="DB15" s="703"/>
      <c r="DC15" s="703"/>
      <c r="DD15" s="703"/>
      <c r="DE15" s="703"/>
      <c r="DF15" s="703"/>
      <c r="DG15" s="703"/>
      <c r="DH15" s="703"/>
      <c r="DI15" s="703"/>
      <c r="DJ15" s="703"/>
      <c r="DK15" s="703"/>
      <c r="DL15" s="703"/>
      <c r="DM15" s="703"/>
      <c r="DN15" s="703"/>
      <c r="DO15" s="703"/>
      <c r="DP15" s="703"/>
      <c r="DQ15" s="703"/>
      <c r="DR15" s="703"/>
      <c r="DS15" s="703"/>
      <c r="DT15" s="703"/>
      <c r="DU15" s="703"/>
      <c r="DV15" s="703"/>
      <c r="DW15" s="703"/>
      <c r="DX15" s="703"/>
      <c r="DY15" s="703"/>
      <c r="DZ15" s="703"/>
      <c r="EA15" s="703"/>
      <c r="EB15" s="703"/>
      <c r="EC15" s="703"/>
      <c r="ED15" s="703"/>
      <c r="EE15" s="703"/>
      <c r="EF15" s="703"/>
      <c r="EG15" s="703"/>
      <c r="EH15" s="703"/>
      <c r="EI15" s="703"/>
      <c r="EJ15" s="703"/>
      <c r="EK15" s="703"/>
      <c r="EL15" s="703"/>
      <c r="EM15" s="703"/>
      <c r="EN15" s="703"/>
      <c r="EO15" s="703"/>
      <c r="EP15" s="703"/>
      <c r="EQ15" s="703"/>
      <c r="ER15" s="703"/>
      <c r="ES15" s="703"/>
      <c r="ET15" s="703"/>
      <c r="EU15" s="703"/>
      <c r="EV15" s="703"/>
      <c r="EW15" s="703"/>
      <c r="EX15" s="703"/>
      <c r="EY15" s="703"/>
      <c r="EZ15" s="703"/>
      <c r="FA15" s="703"/>
      <c r="FB15" s="703"/>
      <c r="FC15" s="703"/>
      <c r="FD15" s="703"/>
      <c r="FE15" s="703"/>
      <c r="FF15" s="703"/>
      <c r="FG15" s="703"/>
      <c r="FH15" s="703"/>
      <c r="FI15" s="703"/>
      <c r="FJ15" s="703"/>
      <c r="FK15" s="703"/>
      <c r="FL15" s="703"/>
      <c r="FM15" s="703"/>
      <c r="FN15" s="703"/>
      <c r="FO15" s="703"/>
      <c r="FP15" s="703"/>
      <c r="FQ15" s="703"/>
      <c r="FR15" s="703"/>
      <c r="FS15" s="703"/>
      <c r="FT15" s="703"/>
      <c r="FU15" s="703"/>
      <c r="FV15" s="703"/>
      <c r="FW15" s="703"/>
      <c r="FX15" s="703"/>
      <c r="FY15" s="703"/>
      <c r="FZ15" s="703"/>
      <c r="GA15" s="703"/>
      <c r="GB15" s="703"/>
      <c r="GC15" s="703"/>
      <c r="GD15" s="703"/>
      <c r="GE15" s="703"/>
      <c r="GF15" s="703"/>
      <c r="GG15" s="703"/>
      <c r="GH15" s="703"/>
      <c r="GI15" s="703"/>
      <c r="GJ15" s="703"/>
      <c r="GK15" s="703"/>
      <c r="GL15" s="703"/>
      <c r="GM15" s="703"/>
      <c r="GN15" s="703"/>
      <c r="GO15" s="703"/>
      <c r="GP15" s="703"/>
      <c r="GQ15" s="703"/>
      <c r="GR15" s="703"/>
      <c r="GS15" s="703"/>
      <c r="GT15" s="703"/>
      <c r="GU15" s="703"/>
      <c r="GV15" s="703"/>
      <c r="GW15" s="703"/>
      <c r="GX15" s="703"/>
      <c r="GY15" s="703"/>
      <c r="GZ15" s="703"/>
      <c r="HA15" s="703"/>
      <c r="HB15" s="703"/>
      <c r="HC15" s="703"/>
      <c r="HD15" s="703"/>
      <c r="HE15" s="703"/>
      <c r="HF15" s="703"/>
      <c r="HG15" s="703"/>
      <c r="HH15" s="703"/>
      <c r="HI15" s="703"/>
      <c r="HJ15" s="703"/>
      <c r="HK15" s="703"/>
      <c r="HL15" s="703"/>
      <c r="HM15" s="703"/>
      <c r="HN15" s="703"/>
      <c r="HO15" s="703"/>
      <c r="HP15" s="703"/>
      <c r="HQ15" s="703"/>
      <c r="HR15" s="703"/>
      <c r="HS15" s="703"/>
      <c r="HT15" s="703"/>
      <c r="HU15" s="703"/>
      <c r="HV15" s="703"/>
      <c r="HW15" s="703"/>
      <c r="HX15" s="703"/>
      <c r="HY15" s="703"/>
      <c r="HZ15" s="703"/>
      <c r="IA15" s="703"/>
      <c r="IB15" s="703"/>
      <c r="IC15" s="703"/>
      <c r="ID15" s="703"/>
      <c r="IE15" s="703"/>
      <c r="IF15" s="703"/>
      <c r="IG15" s="703"/>
      <c r="IH15" s="703"/>
      <c r="II15" s="703"/>
      <c r="IJ15" s="703"/>
      <c r="IK15" s="703"/>
      <c r="IL15" s="703"/>
      <c r="IM15" s="703"/>
      <c r="IN15" s="703"/>
      <c r="IO15" s="703"/>
      <c r="IP15" s="703"/>
      <c r="IQ15" s="703"/>
      <c r="IR15" s="703"/>
      <c r="IS15" s="703"/>
      <c r="IT15" s="703"/>
      <c r="IU15" s="703"/>
      <c r="IV15" s="703"/>
      <c r="IW15" s="703"/>
      <c r="IX15" s="703"/>
      <c r="IY15" s="703"/>
      <c r="IZ15" s="703"/>
      <c r="JA15" s="703"/>
      <c r="JB15" s="703"/>
      <c r="JC15" s="703"/>
      <c r="JD15" s="703"/>
      <c r="JE15" s="703"/>
      <c r="JF15" s="703"/>
      <c r="JG15" s="703"/>
      <c r="JH15" s="703"/>
      <c r="JI15" s="703"/>
      <c r="JJ15" s="703"/>
      <c r="JK15" s="703"/>
      <c r="JL15" s="703"/>
      <c r="JM15" s="703"/>
      <c r="JN15" s="703"/>
      <c r="JO15" s="703"/>
      <c r="JP15" s="703"/>
      <c r="JQ15" s="703"/>
      <c r="JR15" s="703"/>
      <c r="JS15" s="703"/>
      <c r="JT15" s="703"/>
      <c r="JU15" s="703"/>
      <c r="JV15" s="703"/>
      <c r="JW15" s="703"/>
      <c r="JX15" s="703"/>
      <c r="JY15" s="703"/>
      <c r="JZ15" s="703"/>
      <c r="KA15" s="703"/>
      <c r="KB15" s="703"/>
      <c r="KC15" s="703"/>
      <c r="KD15" s="703"/>
      <c r="KE15" s="703"/>
      <c r="KF15" s="703"/>
      <c r="KG15" s="703"/>
      <c r="KH15" s="703"/>
      <c r="KI15" s="703"/>
      <c r="KJ15" s="703"/>
      <c r="KK15" s="703"/>
      <c r="KL15" s="703"/>
      <c r="KM15" s="703"/>
      <c r="KN15" s="703"/>
      <c r="KO15" s="703"/>
      <c r="KP15" s="703"/>
      <c r="KQ15" s="703"/>
      <c r="KR15" s="703"/>
      <c r="KS15" s="703"/>
      <c r="KT15" s="703"/>
      <c r="KU15" s="703"/>
      <c r="KV15" s="703"/>
      <c r="KW15" s="703"/>
      <c r="KX15" s="703"/>
      <c r="KY15" s="703"/>
      <c r="KZ15" s="703"/>
      <c r="LA15" s="703"/>
      <c r="LB15" s="703"/>
      <c r="LC15" s="703"/>
      <c r="LD15" s="703"/>
      <c r="LE15" s="703"/>
      <c r="LF15" s="703"/>
      <c r="LG15" s="703"/>
      <c r="LH15" s="703"/>
      <c r="LI15" s="703"/>
      <c r="LJ15" s="703"/>
      <c r="LK15" s="703"/>
      <c r="LL15" s="703"/>
      <c r="LM15" s="703"/>
      <c r="LN15" s="703"/>
      <c r="LO15" s="703"/>
      <c r="LP15" s="703"/>
      <c r="LQ15" s="703"/>
      <c r="LR15" s="703"/>
      <c r="LS15" s="703"/>
      <c r="LT15" s="703"/>
      <c r="LU15" s="703"/>
      <c r="LV15" s="703"/>
      <c r="LW15" s="703"/>
      <c r="LX15" s="703"/>
      <c r="LY15" s="703"/>
      <c r="LZ15" s="703"/>
      <c r="MA15" s="703"/>
      <c r="MB15" s="703"/>
      <c r="MC15" s="703"/>
      <c r="MD15" s="703"/>
      <c r="ME15" s="703"/>
      <c r="MF15" s="703"/>
      <c r="MG15" s="703"/>
      <c r="MH15" s="703"/>
      <c r="MI15" s="703"/>
      <c r="MJ15" s="703"/>
      <c r="MK15" s="703"/>
      <c r="ML15" s="703"/>
      <c r="MM15" s="703"/>
      <c r="MN15" s="703"/>
      <c r="MO15" s="703"/>
      <c r="MP15" s="703"/>
      <c r="MQ15" s="703"/>
      <c r="MR15" s="703"/>
      <c r="MS15" s="703"/>
      <c r="MT15" s="703"/>
      <c r="MU15" s="703"/>
      <c r="MV15" s="703"/>
      <c r="MW15" s="703"/>
      <c r="MX15" s="703"/>
      <c r="MY15" s="703"/>
      <c r="MZ15" s="703"/>
      <c r="NA15" s="703"/>
      <c r="NB15" s="703"/>
      <c r="NC15" s="703"/>
      <c r="ND15" s="703"/>
      <c r="NE15" s="703"/>
      <c r="NF15" s="703"/>
      <c r="NG15" s="703"/>
      <c r="NH15" s="703"/>
      <c r="NI15" s="703"/>
      <c r="NJ15" s="703"/>
      <c r="NK15" s="703"/>
      <c r="NL15" s="703"/>
      <c r="NM15" s="703"/>
      <c r="NN15" s="703"/>
      <c r="NO15" s="703"/>
      <c r="NP15" s="703"/>
      <c r="NQ15" s="703"/>
      <c r="NR15" s="703"/>
      <c r="NS15" s="703"/>
      <c r="NT15" s="703"/>
      <c r="NU15" s="703"/>
      <c r="NV15" s="703"/>
      <c r="NW15" s="703"/>
      <c r="NX15" s="703"/>
      <c r="NY15" s="703"/>
      <c r="NZ15" s="703"/>
      <c r="OA15" s="703"/>
      <c r="OB15" s="703"/>
      <c r="OC15" s="703"/>
      <c r="OD15" s="703"/>
      <c r="OE15" s="703"/>
      <c r="OF15" s="703"/>
      <c r="OG15" s="703"/>
      <c r="OH15" s="703"/>
      <c r="OI15" s="703"/>
      <c r="OJ15" s="703"/>
      <c r="OK15" s="703"/>
      <c r="OL15" s="703"/>
      <c r="OM15" s="703"/>
      <c r="ON15" s="703"/>
      <c r="OO15" s="703"/>
      <c r="OP15" s="703"/>
      <c r="OQ15" s="703"/>
      <c r="OR15" s="703"/>
      <c r="OS15" s="703"/>
      <c r="OT15" s="703"/>
      <c r="OU15" s="703"/>
      <c r="OV15" s="703"/>
      <c r="OW15" s="703"/>
      <c r="OX15" s="703"/>
      <c r="OY15" s="703"/>
      <c r="OZ15" s="703"/>
      <c r="PA15" s="703"/>
      <c r="PB15" s="703"/>
      <c r="PC15" s="703"/>
      <c r="PD15" s="703"/>
      <c r="PE15" s="703"/>
      <c r="PF15" s="703"/>
      <c r="PG15" s="703"/>
      <c r="PH15" s="703"/>
      <c r="PI15" s="703"/>
      <c r="PJ15" s="703"/>
      <c r="PK15" s="703"/>
      <c r="PL15" s="703"/>
      <c r="PM15" s="703"/>
      <c r="PN15" s="703"/>
      <c r="PO15" s="703"/>
      <c r="PP15" s="703"/>
      <c r="PQ15" s="703"/>
      <c r="PR15" s="703"/>
      <c r="PS15" s="703"/>
      <c r="PT15" s="703"/>
      <c r="PU15" s="703"/>
      <c r="PV15" s="703"/>
      <c r="PW15" s="703"/>
      <c r="PX15" s="703"/>
      <c r="PY15" s="703"/>
      <c r="PZ15" s="703"/>
      <c r="QA15" s="703"/>
      <c r="QB15" s="703"/>
      <c r="QC15" s="703"/>
      <c r="QD15" s="703"/>
      <c r="QE15" s="703"/>
      <c r="QF15" s="703"/>
      <c r="QG15" s="703"/>
      <c r="QH15" s="703"/>
      <c r="QI15" s="703"/>
      <c r="QJ15" s="703"/>
      <c r="QK15" s="703"/>
      <c r="QL15" s="703"/>
      <c r="QM15" s="703"/>
      <c r="QN15" s="703"/>
      <c r="QO15" s="703"/>
      <c r="QP15" s="703"/>
      <c r="QQ15" s="703"/>
      <c r="QR15" s="703"/>
      <c r="QS15" s="703"/>
      <c r="QT15" s="703"/>
      <c r="QU15" s="703"/>
      <c r="QV15" s="703"/>
      <c r="QW15" s="703"/>
      <c r="QX15" s="703"/>
      <c r="QY15" s="703"/>
      <c r="QZ15" s="703"/>
      <c r="RA15" s="703"/>
      <c r="RB15" s="703"/>
      <c r="RC15" s="703"/>
      <c r="RD15" s="703"/>
      <c r="RE15" s="703"/>
      <c r="RF15" s="703"/>
      <c r="RG15" s="703"/>
      <c r="RH15" s="703"/>
      <c r="RI15" s="703"/>
      <c r="RJ15" s="703"/>
      <c r="RK15" s="703"/>
      <c r="RL15" s="703"/>
      <c r="RM15" s="703"/>
      <c r="RN15" s="703"/>
      <c r="RO15" s="703"/>
      <c r="RP15" s="703"/>
      <c r="RQ15" s="703"/>
      <c r="RR15" s="703"/>
      <c r="RS15" s="703"/>
      <c r="RT15" s="703"/>
      <c r="RU15" s="703"/>
      <c r="RV15" s="703"/>
      <c r="RW15" s="703"/>
      <c r="RX15" s="703"/>
      <c r="RY15" s="703"/>
      <c r="RZ15" s="703"/>
      <c r="SA15" s="703"/>
      <c r="SB15" s="703"/>
      <c r="SC15" s="703"/>
      <c r="SD15" s="703"/>
      <c r="SE15" s="703"/>
      <c r="SF15" s="703"/>
      <c r="SG15" s="703"/>
      <c r="SH15" s="703"/>
      <c r="SI15" s="703"/>
      <c r="SJ15" s="703"/>
      <c r="SK15" s="703"/>
      <c r="SL15" s="703"/>
      <c r="SM15" s="703"/>
      <c r="SN15" s="703"/>
      <c r="SO15" s="703"/>
      <c r="SP15" s="703"/>
      <c r="SQ15" s="703"/>
      <c r="SR15" s="703"/>
      <c r="SS15" s="703"/>
      <c r="ST15" s="703"/>
      <c r="SU15" s="703"/>
      <c r="SV15" s="703"/>
      <c r="SW15" s="703"/>
      <c r="SX15" s="703"/>
      <c r="SY15" s="703"/>
      <c r="SZ15" s="703"/>
      <c r="TA15" s="703"/>
      <c r="TB15" s="703"/>
      <c r="TC15" s="703"/>
      <c r="TD15" s="703"/>
      <c r="TE15" s="703"/>
      <c r="TF15" s="703"/>
      <c r="TG15" s="703"/>
      <c r="TH15" s="703"/>
      <c r="TI15" s="703"/>
      <c r="TJ15" s="703"/>
      <c r="TK15" s="703"/>
      <c r="TL15" s="703"/>
      <c r="TM15" s="703"/>
      <c r="TN15" s="703"/>
      <c r="TO15" s="703"/>
      <c r="TP15" s="703"/>
      <c r="TQ15" s="703"/>
      <c r="TR15" s="703"/>
      <c r="TS15" s="703"/>
      <c r="TT15" s="703"/>
      <c r="TU15" s="703"/>
      <c r="TV15" s="703"/>
      <c r="TW15" s="703"/>
      <c r="TX15" s="703"/>
      <c r="TY15" s="703"/>
      <c r="TZ15" s="703"/>
      <c r="UA15" s="703"/>
      <c r="UB15" s="703"/>
      <c r="UC15" s="703"/>
      <c r="UD15" s="703"/>
      <c r="UE15" s="703"/>
      <c r="UF15" s="703"/>
      <c r="UG15" s="703"/>
      <c r="UH15" s="703"/>
      <c r="UI15" s="703"/>
      <c r="UJ15" s="703"/>
      <c r="UK15" s="703"/>
      <c r="UL15" s="703"/>
      <c r="UM15" s="703"/>
      <c r="UN15" s="703"/>
      <c r="UO15" s="703"/>
      <c r="UP15" s="703"/>
      <c r="UQ15" s="703"/>
      <c r="UR15" s="703"/>
      <c r="US15" s="703"/>
      <c r="UT15" s="703"/>
      <c r="UU15" s="703"/>
      <c r="UV15" s="703"/>
      <c r="UW15" s="703"/>
      <c r="UX15" s="703"/>
      <c r="UY15" s="703"/>
      <c r="UZ15" s="703"/>
      <c r="VA15" s="703"/>
      <c r="VB15" s="703"/>
      <c r="VC15" s="703"/>
      <c r="VD15" s="703"/>
      <c r="VE15" s="703"/>
      <c r="VF15" s="703"/>
      <c r="VG15" s="703"/>
      <c r="VH15" s="703"/>
      <c r="VI15" s="703"/>
      <c r="VJ15" s="703"/>
      <c r="VK15" s="703"/>
      <c r="VL15" s="703"/>
      <c r="VM15" s="703"/>
      <c r="VN15" s="703"/>
      <c r="VO15" s="703"/>
      <c r="VP15" s="703"/>
      <c r="VQ15" s="703"/>
      <c r="VR15" s="703"/>
      <c r="VS15" s="703"/>
      <c r="VT15" s="703"/>
      <c r="VU15" s="703"/>
      <c r="VV15" s="703"/>
      <c r="VW15" s="703"/>
      <c r="VX15" s="703"/>
      <c r="VY15" s="703"/>
      <c r="VZ15" s="703"/>
      <c r="WA15" s="703"/>
      <c r="WB15" s="703"/>
      <c r="WC15" s="703"/>
      <c r="WD15" s="703"/>
      <c r="WE15" s="703"/>
      <c r="WF15" s="703"/>
      <c r="WG15" s="703"/>
      <c r="WH15" s="703"/>
      <c r="WI15" s="703"/>
      <c r="WJ15" s="703"/>
      <c r="WK15" s="703"/>
      <c r="WL15" s="703"/>
      <c r="WM15" s="703"/>
      <c r="WN15" s="703"/>
      <c r="WO15" s="703"/>
      <c r="WP15" s="703"/>
      <c r="WQ15" s="703"/>
      <c r="WR15" s="703"/>
      <c r="WS15" s="703"/>
      <c r="WT15" s="703"/>
      <c r="WU15" s="703"/>
      <c r="WV15" s="703"/>
      <c r="WW15" s="703"/>
      <c r="WX15" s="703"/>
      <c r="WY15" s="703"/>
      <c r="WZ15" s="703"/>
      <c r="XA15" s="703"/>
      <c r="XB15" s="703"/>
      <c r="XC15" s="703"/>
      <c r="XD15" s="703"/>
      <c r="XE15" s="703"/>
      <c r="XF15" s="703"/>
      <c r="XG15" s="703"/>
      <c r="XH15" s="703"/>
      <c r="XI15" s="703"/>
      <c r="XJ15" s="703"/>
      <c r="XK15" s="703"/>
      <c r="XL15" s="703"/>
      <c r="XM15" s="703"/>
      <c r="XN15" s="703"/>
      <c r="XO15" s="703"/>
      <c r="XP15" s="703"/>
      <c r="XQ15" s="703"/>
      <c r="XR15" s="703"/>
      <c r="XS15" s="703"/>
      <c r="XT15" s="703"/>
      <c r="XU15" s="703"/>
      <c r="XV15" s="703"/>
      <c r="XW15" s="703"/>
      <c r="XX15" s="703"/>
      <c r="XY15" s="703"/>
      <c r="XZ15" s="703"/>
      <c r="YA15" s="703"/>
      <c r="YB15" s="703"/>
      <c r="YC15" s="703"/>
      <c r="YD15" s="703"/>
      <c r="YE15" s="703"/>
      <c r="YF15" s="703"/>
      <c r="YG15" s="703"/>
      <c r="YH15" s="703"/>
      <c r="YI15" s="703"/>
      <c r="YJ15" s="703"/>
      <c r="YK15" s="703"/>
      <c r="YL15" s="703"/>
      <c r="YM15" s="703"/>
      <c r="YN15" s="703"/>
      <c r="YO15" s="703"/>
      <c r="YP15" s="703"/>
      <c r="YQ15" s="703"/>
      <c r="YR15" s="703"/>
      <c r="YS15" s="703"/>
      <c r="YT15" s="703"/>
      <c r="YU15" s="703"/>
      <c r="YV15" s="703"/>
      <c r="YW15" s="703"/>
      <c r="YX15" s="703"/>
      <c r="YY15" s="703"/>
      <c r="YZ15" s="703"/>
      <c r="ZA15" s="703"/>
      <c r="ZB15" s="703"/>
      <c r="ZC15" s="703"/>
      <c r="ZD15" s="703"/>
      <c r="ZE15" s="703"/>
      <c r="ZF15" s="703"/>
      <c r="ZG15" s="703"/>
      <c r="ZH15" s="703"/>
      <c r="ZI15" s="703"/>
      <c r="ZJ15" s="703"/>
      <c r="ZK15" s="703"/>
      <c r="ZL15" s="703"/>
      <c r="ZM15" s="703"/>
      <c r="ZN15" s="703"/>
      <c r="ZO15" s="703"/>
      <c r="ZP15" s="703"/>
      <c r="ZQ15" s="703"/>
      <c r="ZR15" s="703"/>
      <c r="ZS15" s="703"/>
      <c r="ZT15" s="703"/>
      <c r="ZU15" s="703"/>
      <c r="ZV15" s="703"/>
      <c r="ZW15" s="703"/>
      <c r="ZX15" s="703"/>
      <c r="ZY15" s="703"/>
      <c r="ZZ15" s="703"/>
      <c r="AAA15" s="703"/>
      <c r="AAB15" s="703"/>
      <c r="AAC15" s="703"/>
      <c r="AAD15" s="703"/>
      <c r="AAE15" s="703"/>
      <c r="AAF15" s="703"/>
      <c r="AAG15" s="703"/>
      <c r="AAH15" s="703"/>
      <c r="AAI15" s="703"/>
      <c r="AAJ15" s="703"/>
      <c r="AAK15" s="703"/>
      <c r="AAL15" s="703"/>
      <c r="AAM15" s="703"/>
      <c r="AAN15" s="703"/>
      <c r="AAO15" s="703"/>
      <c r="AAP15" s="703"/>
      <c r="AAQ15" s="703"/>
      <c r="AAR15" s="703"/>
      <c r="AAS15" s="703"/>
      <c r="AAT15" s="703"/>
      <c r="AAU15" s="703"/>
      <c r="AAV15" s="703"/>
      <c r="AAW15" s="703"/>
      <c r="AAX15" s="703"/>
      <c r="AAY15" s="703"/>
      <c r="AAZ15" s="703"/>
      <c r="ABA15" s="703"/>
      <c r="ABB15" s="703"/>
      <c r="ABC15" s="703"/>
      <c r="ABD15" s="703"/>
      <c r="ABE15" s="703"/>
      <c r="ABF15" s="703"/>
      <c r="ABG15" s="703"/>
      <c r="ABH15" s="703"/>
      <c r="ABI15" s="703"/>
      <c r="ABJ15" s="703"/>
      <c r="ABK15" s="703"/>
      <c r="ABL15" s="703"/>
      <c r="ABM15" s="703"/>
      <c r="ABN15" s="703"/>
      <c r="ABO15" s="703"/>
      <c r="ABP15" s="703"/>
      <c r="ABQ15" s="703"/>
      <c r="ABR15" s="703"/>
      <c r="ABS15" s="703"/>
      <c r="ABT15" s="703"/>
      <c r="ABU15" s="703"/>
      <c r="ABV15" s="703"/>
      <c r="ABW15" s="703"/>
      <c r="ABX15" s="703"/>
      <c r="ABY15" s="703"/>
      <c r="ABZ15" s="703"/>
      <c r="ACA15" s="703"/>
      <c r="ACB15" s="703"/>
      <c r="ACC15" s="703"/>
      <c r="ACD15" s="703"/>
      <c r="ACE15" s="703"/>
      <c r="ACF15" s="703"/>
      <c r="ACG15" s="703"/>
      <c r="ACH15" s="703"/>
      <c r="ACI15" s="703"/>
      <c r="ACJ15" s="703"/>
      <c r="ACK15" s="703"/>
      <c r="ACL15" s="703"/>
      <c r="ACM15" s="703"/>
      <c r="ACN15" s="703"/>
      <c r="ACO15" s="703"/>
      <c r="ACP15" s="703"/>
      <c r="ACQ15" s="703"/>
      <c r="ACR15" s="703"/>
      <c r="ACS15" s="703"/>
      <c r="ACT15" s="703"/>
      <c r="ACU15" s="703"/>
      <c r="ACV15" s="703"/>
      <c r="ACW15" s="703"/>
      <c r="ACX15" s="703"/>
      <c r="ACY15" s="703"/>
      <c r="ACZ15" s="703"/>
      <c r="ADA15" s="703"/>
      <c r="ADB15" s="703"/>
      <c r="ADC15" s="703"/>
      <c r="ADD15" s="703"/>
      <c r="ADE15" s="703"/>
      <c r="ADF15" s="703"/>
      <c r="ADG15" s="703"/>
      <c r="ADH15" s="703"/>
      <c r="ADI15" s="703"/>
      <c r="ADJ15" s="703"/>
      <c r="ADK15" s="703"/>
      <c r="ADL15" s="703"/>
      <c r="ADM15" s="703"/>
      <c r="ADN15" s="703"/>
      <c r="ADO15" s="703"/>
      <c r="ADP15" s="703"/>
      <c r="ADQ15" s="703"/>
      <c r="ADR15" s="703"/>
      <c r="ADS15" s="703"/>
      <c r="ADT15" s="703"/>
      <c r="ADU15" s="703"/>
      <c r="ADV15" s="703"/>
      <c r="ADW15" s="703"/>
      <c r="ADX15" s="703"/>
      <c r="ADY15" s="703"/>
      <c r="ADZ15" s="703"/>
      <c r="AEA15" s="703"/>
      <c r="AEB15" s="703"/>
      <c r="AEC15" s="703"/>
      <c r="AED15" s="703"/>
      <c r="AEE15" s="703"/>
      <c r="AEF15" s="703"/>
      <c r="AEG15" s="703"/>
      <c r="AEH15" s="703"/>
      <c r="AEI15" s="703"/>
      <c r="AEJ15" s="703"/>
      <c r="AEK15" s="703"/>
      <c r="AEL15" s="703"/>
      <c r="AEM15" s="703"/>
      <c r="AEN15" s="703"/>
      <c r="AEO15" s="703"/>
      <c r="AEP15" s="703"/>
      <c r="AEQ15" s="703"/>
      <c r="AER15" s="703"/>
      <c r="AES15" s="703"/>
      <c r="AET15" s="703"/>
      <c r="AEU15" s="703"/>
      <c r="AEV15" s="703"/>
      <c r="AEW15" s="703"/>
      <c r="AEX15" s="703"/>
      <c r="AEY15" s="703"/>
      <c r="AEZ15" s="703"/>
      <c r="AFA15" s="703"/>
      <c r="AFB15" s="703"/>
      <c r="AFC15" s="703"/>
      <c r="AFD15" s="703"/>
      <c r="AFE15" s="703"/>
      <c r="AFF15" s="703"/>
      <c r="AFG15" s="703"/>
      <c r="AFH15" s="703"/>
      <c r="AFI15" s="703"/>
      <c r="AFJ15" s="703"/>
      <c r="AFK15" s="703"/>
      <c r="AFL15" s="703"/>
      <c r="AFM15" s="703"/>
      <c r="AFN15" s="703"/>
      <c r="AFO15" s="703"/>
      <c r="AFP15" s="703"/>
      <c r="AFQ15" s="703"/>
      <c r="AFR15" s="703"/>
      <c r="AFS15" s="703"/>
      <c r="AFT15" s="703"/>
      <c r="AFU15" s="703"/>
      <c r="AFV15" s="703"/>
      <c r="AFW15" s="703"/>
      <c r="AFX15" s="703"/>
      <c r="AFY15" s="703"/>
      <c r="AFZ15" s="703"/>
      <c r="AGA15" s="703"/>
      <c r="AGB15" s="703"/>
      <c r="AGC15" s="703"/>
      <c r="AGD15" s="703"/>
      <c r="AGE15" s="703"/>
      <c r="AGF15" s="703"/>
      <c r="AGG15" s="703"/>
      <c r="AGH15" s="703"/>
      <c r="AGI15" s="703"/>
      <c r="AGJ15" s="703"/>
    </row>
    <row r="16" spans="1:882" s="704" customFormat="1" ht="12">
      <c r="A16" s="337" t="s">
        <v>156</v>
      </c>
      <c r="B16" s="357">
        <v>216</v>
      </c>
      <c r="C16" s="357">
        <v>215</v>
      </c>
      <c r="D16" s="357">
        <v>213</v>
      </c>
      <c r="E16" s="357">
        <v>215</v>
      </c>
      <c r="F16" s="357" t="s">
        <v>85</v>
      </c>
      <c r="G16" s="357" t="s">
        <v>85</v>
      </c>
      <c r="H16" s="357" t="s">
        <v>85</v>
      </c>
      <c r="I16" s="357" t="s">
        <v>85</v>
      </c>
      <c r="J16" s="357" t="s">
        <v>85</v>
      </c>
      <c r="K16" s="357" t="s">
        <v>85</v>
      </c>
      <c r="L16" s="359">
        <f t="shared" si="3"/>
        <v>70.358306188925084</v>
      </c>
      <c r="M16" s="359">
        <f t="shared" si="3"/>
        <v>70.261437908496731</v>
      </c>
      <c r="N16" s="359">
        <f t="shared" si="3"/>
        <v>70.06578947368422</v>
      </c>
      <c r="O16" s="359">
        <f t="shared" si="3"/>
        <v>70.957095709570964</v>
      </c>
      <c r="P16" s="359" t="s">
        <v>85</v>
      </c>
      <c r="Q16" s="359" t="s">
        <v>85</v>
      </c>
      <c r="R16" s="359" t="s">
        <v>85</v>
      </c>
      <c r="S16" s="359" t="s">
        <v>85</v>
      </c>
      <c r="T16" s="315" t="s">
        <v>85</v>
      </c>
      <c r="U16" s="359" t="s">
        <v>85</v>
      </c>
      <c r="V16" s="357">
        <v>2</v>
      </c>
      <c r="W16" s="357">
        <v>2</v>
      </c>
      <c r="X16" s="357">
        <v>2</v>
      </c>
      <c r="Y16" s="357">
        <v>2</v>
      </c>
      <c r="Z16" s="357" t="s">
        <v>85</v>
      </c>
      <c r="AA16" s="357" t="s">
        <v>85</v>
      </c>
      <c r="AB16" s="357" t="s">
        <v>85</v>
      </c>
      <c r="AC16" s="357" t="s">
        <v>85</v>
      </c>
      <c r="AD16" s="357" t="s">
        <v>85</v>
      </c>
      <c r="AE16" s="357" t="s">
        <v>85</v>
      </c>
      <c r="AF16" s="359">
        <f t="shared" si="1"/>
        <v>0.65146579804560267</v>
      </c>
      <c r="AG16" s="359">
        <f t="shared" si="1"/>
        <v>0.65359477124183007</v>
      </c>
      <c r="AH16" s="359">
        <f t="shared" si="1"/>
        <v>0.6578947368421052</v>
      </c>
      <c r="AI16" s="359">
        <f t="shared" si="1"/>
        <v>0.66006600660066006</v>
      </c>
      <c r="AJ16" s="359" t="s">
        <v>85</v>
      </c>
      <c r="AK16" s="359" t="s">
        <v>85</v>
      </c>
      <c r="AL16" s="359" t="s">
        <v>85</v>
      </c>
      <c r="AM16" s="359" t="s">
        <v>85</v>
      </c>
      <c r="AN16" s="359" t="s">
        <v>85</v>
      </c>
      <c r="AO16" s="359" t="s">
        <v>85</v>
      </c>
      <c r="AP16" s="357">
        <v>89</v>
      </c>
      <c r="AQ16" s="357">
        <v>89</v>
      </c>
      <c r="AR16" s="357">
        <v>89</v>
      </c>
      <c r="AS16" s="357">
        <v>86</v>
      </c>
      <c r="AT16" s="357" t="s">
        <v>85</v>
      </c>
      <c r="AU16" s="357" t="s">
        <v>85</v>
      </c>
      <c r="AV16" s="357" t="s">
        <v>85</v>
      </c>
      <c r="AW16" s="357" t="s">
        <v>85</v>
      </c>
      <c r="AX16" s="357" t="s">
        <v>85</v>
      </c>
      <c r="AY16" s="357" t="s">
        <v>85</v>
      </c>
      <c r="AZ16" s="359">
        <f t="shared" si="2"/>
        <v>28.990228013029316</v>
      </c>
      <c r="BA16" s="359">
        <f t="shared" si="2"/>
        <v>29.084967320261441</v>
      </c>
      <c r="BB16" s="359">
        <f t="shared" si="2"/>
        <v>29.276315789473685</v>
      </c>
      <c r="BC16" s="359">
        <f t="shared" si="2"/>
        <v>28.382838283828381</v>
      </c>
      <c r="BD16" s="359" t="s">
        <v>85</v>
      </c>
      <c r="BE16" s="359" t="s">
        <v>85</v>
      </c>
      <c r="BF16" s="359" t="s">
        <v>85</v>
      </c>
      <c r="BG16" s="359" t="s">
        <v>85</v>
      </c>
      <c r="BH16" s="359" t="s">
        <v>85</v>
      </c>
      <c r="BI16" s="359" t="s">
        <v>85</v>
      </c>
      <c r="BJ16" s="357">
        <v>307</v>
      </c>
      <c r="BK16" s="357">
        <v>306</v>
      </c>
      <c r="BL16" s="315">
        <v>304</v>
      </c>
      <c r="BM16" s="315">
        <v>303</v>
      </c>
      <c r="BN16" s="315" t="s">
        <v>85</v>
      </c>
      <c r="BO16" s="315" t="s">
        <v>85</v>
      </c>
      <c r="BP16" s="315" t="s">
        <v>85</v>
      </c>
      <c r="BQ16" s="315" t="s">
        <v>85</v>
      </c>
      <c r="BR16" s="357" t="s">
        <v>85</v>
      </c>
      <c r="BS16" s="315" t="s">
        <v>85</v>
      </c>
      <c r="BT16" s="703"/>
      <c r="BU16" s="703"/>
      <c r="BV16" s="703"/>
      <c r="BW16" s="703"/>
      <c r="BX16" s="703"/>
      <c r="BY16" s="703"/>
      <c r="BZ16" s="703"/>
      <c r="CA16" s="703"/>
      <c r="CB16" s="703"/>
      <c r="CC16" s="703"/>
      <c r="CD16" s="703"/>
      <c r="CE16" s="703"/>
      <c r="CF16" s="703"/>
      <c r="CG16" s="703"/>
      <c r="CH16" s="703"/>
      <c r="CI16" s="703"/>
      <c r="CJ16" s="703"/>
      <c r="CK16" s="703"/>
      <c r="CL16" s="703"/>
      <c r="CM16" s="703"/>
      <c r="CN16" s="703"/>
      <c r="CO16" s="703"/>
      <c r="CP16" s="703"/>
      <c r="CQ16" s="703"/>
      <c r="CR16" s="703"/>
      <c r="CS16" s="703"/>
      <c r="CT16" s="703"/>
      <c r="CU16" s="703"/>
      <c r="CV16" s="703"/>
      <c r="CW16" s="703"/>
      <c r="CX16" s="703"/>
      <c r="CY16" s="703"/>
      <c r="CZ16" s="703"/>
      <c r="DA16" s="703"/>
      <c r="DB16" s="703"/>
      <c r="DC16" s="703"/>
      <c r="DD16" s="703"/>
      <c r="DE16" s="703"/>
      <c r="DF16" s="703"/>
      <c r="DG16" s="703"/>
      <c r="DH16" s="703"/>
      <c r="DI16" s="703"/>
      <c r="DJ16" s="703"/>
      <c r="DK16" s="703"/>
      <c r="DL16" s="703"/>
      <c r="DM16" s="703"/>
      <c r="DN16" s="703"/>
      <c r="DO16" s="703"/>
      <c r="DP16" s="703"/>
      <c r="DQ16" s="703"/>
      <c r="DR16" s="703"/>
      <c r="DS16" s="703"/>
      <c r="DT16" s="703"/>
      <c r="DU16" s="703"/>
      <c r="DV16" s="703"/>
      <c r="DW16" s="703"/>
      <c r="DX16" s="703"/>
      <c r="DY16" s="703"/>
      <c r="DZ16" s="703"/>
      <c r="EA16" s="703"/>
      <c r="EB16" s="703"/>
      <c r="EC16" s="703"/>
      <c r="ED16" s="703"/>
      <c r="EE16" s="703"/>
      <c r="EF16" s="703"/>
      <c r="EG16" s="703"/>
      <c r="EH16" s="703"/>
      <c r="EI16" s="703"/>
      <c r="EJ16" s="703"/>
      <c r="EK16" s="703"/>
      <c r="EL16" s="703"/>
      <c r="EM16" s="703"/>
      <c r="EN16" s="703"/>
      <c r="EO16" s="703"/>
      <c r="EP16" s="703"/>
      <c r="EQ16" s="703"/>
      <c r="ER16" s="703"/>
      <c r="ES16" s="703"/>
      <c r="ET16" s="703"/>
      <c r="EU16" s="703"/>
      <c r="EV16" s="703"/>
      <c r="EW16" s="703"/>
      <c r="EX16" s="703"/>
      <c r="EY16" s="703"/>
      <c r="EZ16" s="703"/>
      <c r="FA16" s="703"/>
      <c r="FB16" s="703"/>
      <c r="FC16" s="703"/>
      <c r="FD16" s="703"/>
      <c r="FE16" s="703"/>
      <c r="FF16" s="703"/>
      <c r="FG16" s="703"/>
      <c r="FH16" s="703"/>
      <c r="FI16" s="703"/>
      <c r="FJ16" s="703"/>
      <c r="FK16" s="703"/>
      <c r="FL16" s="703"/>
      <c r="FM16" s="703"/>
      <c r="FN16" s="703"/>
      <c r="FO16" s="703"/>
      <c r="FP16" s="703"/>
      <c r="FQ16" s="703"/>
      <c r="FR16" s="703"/>
      <c r="FS16" s="703"/>
      <c r="FT16" s="703"/>
      <c r="FU16" s="703"/>
      <c r="FV16" s="703"/>
      <c r="FW16" s="703"/>
      <c r="FX16" s="703"/>
      <c r="FY16" s="703"/>
      <c r="FZ16" s="703"/>
      <c r="GA16" s="703"/>
      <c r="GB16" s="703"/>
      <c r="GC16" s="703"/>
      <c r="GD16" s="703"/>
      <c r="GE16" s="703"/>
      <c r="GF16" s="703"/>
      <c r="GG16" s="703"/>
      <c r="GH16" s="703"/>
      <c r="GI16" s="703"/>
      <c r="GJ16" s="703"/>
      <c r="GK16" s="703"/>
      <c r="GL16" s="703"/>
      <c r="GM16" s="703"/>
      <c r="GN16" s="703"/>
      <c r="GO16" s="703"/>
      <c r="GP16" s="703"/>
      <c r="GQ16" s="703"/>
      <c r="GR16" s="703"/>
      <c r="GS16" s="703"/>
      <c r="GT16" s="703"/>
      <c r="GU16" s="703"/>
      <c r="GV16" s="703"/>
      <c r="GW16" s="703"/>
      <c r="GX16" s="703"/>
      <c r="GY16" s="703"/>
      <c r="GZ16" s="703"/>
      <c r="HA16" s="703"/>
      <c r="HB16" s="703"/>
      <c r="HC16" s="703"/>
      <c r="HD16" s="703"/>
      <c r="HE16" s="703"/>
      <c r="HF16" s="703"/>
      <c r="HG16" s="703"/>
      <c r="HH16" s="703"/>
      <c r="HI16" s="703"/>
      <c r="HJ16" s="703"/>
      <c r="HK16" s="703"/>
      <c r="HL16" s="703"/>
      <c r="HM16" s="703"/>
      <c r="HN16" s="703"/>
      <c r="HO16" s="703"/>
      <c r="HP16" s="703"/>
      <c r="HQ16" s="703"/>
      <c r="HR16" s="703"/>
      <c r="HS16" s="703"/>
      <c r="HT16" s="703"/>
      <c r="HU16" s="703"/>
      <c r="HV16" s="703"/>
      <c r="HW16" s="703"/>
      <c r="HX16" s="703"/>
      <c r="HY16" s="703"/>
      <c r="HZ16" s="703"/>
      <c r="IA16" s="703"/>
      <c r="IB16" s="703"/>
      <c r="IC16" s="703"/>
      <c r="ID16" s="703"/>
      <c r="IE16" s="703"/>
      <c r="IF16" s="703"/>
      <c r="IG16" s="703"/>
      <c r="IH16" s="703"/>
      <c r="II16" s="703"/>
      <c r="IJ16" s="703"/>
      <c r="IK16" s="703"/>
      <c r="IL16" s="703"/>
      <c r="IM16" s="703"/>
      <c r="IN16" s="703"/>
      <c r="IO16" s="703"/>
      <c r="IP16" s="703"/>
      <c r="IQ16" s="703"/>
      <c r="IR16" s="703"/>
      <c r="IS16" s="703"/>
      <c r="IT16" s="703"/>
      <c r="IU16" s="703"/>
      <c r="IV16" s="703"/>
      <c r="IW16" s="703"/>
      <c r="IX16" s="703"/>
      <c r="IY16" s="703"/>
      <c r="IZ16" s="703"/>
      <c r="JA16" s="703"/>
      <c r="JB16" s="703"/>
      <c r="JC16" s="703"/>
      <c r="JD16" s="703"/>
      <c r="JE16" s="703"/>
      <c r="JF16" s="703"/>
      <c r="JG16" s="703"/>
      <c r="JH16" s="703"/>
      <c r="JI16" s="703"/>
      <c r="JJ16" s="703"/>
      <c r="JK16" s="703"/>
      <c r="JL16" s="703"/>
      <c r="JM16" s="703"/>
      <c r="JN16" s="703"/>
      <c r="JO16" s="703"/>
      <c r="JP16" s="703"/>
      <c r="JQ16" s="703"/>
      <c r="JR16" s="703"/>
      <c r="JS16" s="703"/>
      <c r="JT16" s="703"/>
      <c r="JU16" s="703"/>
      <c r="JV16" s="703"/>
      <c r="JW16" s="703"/>
      <c r="JX16" s="703"/>
      <c r="JY16" s="703"/>
      <c r="JZ16" s="703"/>
      <c r="KA16" s="703"/>
      <c r="KB16" s="703"/>
      <c r="KC16" s="703"/>
      <c r="KD16" s="703"/>
      <c r="KE16" s="703"/>
      <c r="KF16" s="703"/>
      <c r="KG16" s="703"/>
      <c r="KH16" s="703"/>
      <c r="KI16" s="703"/>
      <c r="KJ16" s="703"/>
      <c r="KK16" s="703"/>
      <c r="KL16" s="703"/>
      <c r="KM16" s="703"/>
      <c r="KN16" s="703"/>
      <c r="KO16" s="703"/>
      <c r="KP16" s="703"/>
      <c r="KQ16" s="703"/>
      <c r="KR16" s="703"/>
      <c r="KS16" s="703"/>
      <c r="KT16" s="703"/>
      <c r="KU16" s="703"/>
      <c r="KV16" s="703"/>
      <c r="KW16" s="703"/>
      <c r="KX16" s="703"/>
      <c r="KY16" s="703"/>
      <c r="KZ16" s="703"/>
      <c r="LA16" s="703"/>
      <c r="LB16" s="703"/>
      <c r="LC16" s="703"/>
      <c r="LD16" s="703"/>
      <c r="LE16" s="703"/>
      <c r="LF16" s="703"/>
      <c r="LG16" s="703"/>
      <c r="LH16" s="703"/>
      <c r="LI16" s="703"/>
      <c r="LJ16" s="703"/>
      <c r="LK16" s="703"/>
      <c r="LL16" s="703"/>
      <c r="LM16" s="703"/>
      <c r="LN16" s="703"/>
      <c r="LO16" s="703"/>
      <c r="LP16" s="703"/>
      <c r="LQ16" s="703"/>
      <c r="LR16" s="703"/>
      <c r="LS16" s="703"/>
      <c r="LT16" s="703"/>
      <c r="LU16" s="703"/>
      <c r="LV16" s="703"/>
      <c r="LW16" s="703"/>
      <c r="LX16" s="703"/>
      <c r="LY16" s="703"/>
      <c r="LZ16" s="703"/>
      <c r="MA16" s="703"/>
      <c r="MB16" s="703"/>
      <c r="MC16" s="703"/>
      <c r="MD16" s="703"/>
      <c r="ME16" s="703"/>
      <c r="MF16" s="703"/>
      <c r="MG16" s="703"/>
      <c r="MH16" s="703"/>
      <c r="MI16" s="703"/>
      <c r="MJ16" s="703"/>
      <c r="MK16" s="703"/>
      <c r="ML16" s="703"/>
      <c r="MM16" s="703"/>
      <c r="MN16" s="703"/>
      <c r="MO16" s="703"/>
      <c r="MP16" s="703"/>
      <c r="MQ16" s="703"/>
      <c r="MR16" s="703"/>
      <c r="MS16" s="703"/>
      <c r="MT16" s="703"/>
      <c r="MU16" s="703"/>
      <c r="MV16" s="703"/>
      <c r="MW16" s="703"/>
      <c r="MX16" s="703"/>
      <c r="MY16" s="703"/>
      <c r="MZ16" s="703"/>
      <c r="NA16" s="703"/>
      <c r="NB16" s="703"/>
      <c r="NC16" s="703"/>
      <c r="ND16" s="703"/>
      <c r="NE16" s="703"/>
      <c r="NF16" s="703"/>
      <c r="NG16" s="703"/>
      <c r="NH16" s="703"/>
      <c r="NI16" s="703"/>
      <c r="NJ16" s="703"/>
      <c r="NK16" s="703"/>
      <c r="NL16" s="703"/>
      <c r="NM16" s="703"/>
      <c r="NN16" s="703"/>
      <c r="NO16" s="703"/>
      <c r="NP16" s="703"/>
      <c r="NQ16" s="703"/>
      <c r="NR16" s="703"/>
      <c r="NS16" s="703"/>
      <c r="NT16" s="703"/>
      <c r="NU16" s="703"/>
      <c r="NV16" s="703"/>
      <c r="NW16" s="703"/>
      <c r="NX16" s="703"/>
      <c r="NY16" s="703"/>
      <c r="NZ16" s="703"/>
      <c r="OA16" s="703"/>
      <c r="OB16" s="703"/>
      <c r="OC16" s="703"/>
      <c r="OD16" s="703"/>
      <c r="OE16" s="703"/>
      <c r="OF16" s="703"/>
      <c r="OG16" s="703"/>
      <c r="OH16" s="703"/>
      <c r="OI16" s="703"/>
      <c r="OJ16" s="703"/>
      <c r="OK16" s="703"/>
      <c r="OL16" s="703"/>
      <c r="OM16" s="703"/>
      <c r="ON16" s="703"/>
      <c r="OO16" s="703"/>
      <c r="OP16" s="703"/>
      <c r="OQ16" s="703"/>
      <c r="OR16" s="703"/>
      <c r="OS16" s="703"/>
      <c r="OT16" s="703"/>
      <c r="OU16" s="703"/>
      <c r="OV16" s="703"/>
      <c r="OW16" s="703"/>
      <c r="OX16" s="703"/>
      <c r="OY16" s="703"/>
      <c r="OZ16" s="703"/>
      <c r="PA16" s="703"/>
      <c r="PB16" s="703"/>
      <c r="PC16" s="703"/>
      <c r="PD16" s="703"/>
      <c r="PE16" s="703"/>
      <c r="PF16" s="703"/>
      <c r="PG16" s="703"/>
      <c r="PH16" s="703"/>
      <c r="PI16" s="703"/>
      <c r="PJ16" s="703"/>
      <c r="PK16" s="703"/>
      <c r="PL16" s="703"/>
      <c r="PM16" s="703"/>
      <c r="PN16" s="703"/>
      <c r="PO16" s="703"/>
      <c r="PP16" s="703"/>
      <c r="PQ16" s="703"/>
      <c r="PR16" s="703"/>
      <c r="PS16" s="703"/>
      <c r="PT16" s="703"/>
      <c r="PU16" s="703"/>
      <c r="PV16" s="703"/>
      <c r="PW16" s="703"/>
      <c r="PX16" s="703"/>
      <c r="PY16" s="703"/>
      <c r="PZ16" s="703"/>
      <c r="QA16" s="703"/>
      <c r="QB16" s="703"/>
      <c r="QC16" s="703"/>
      <c r="QD16" s="703"/>
      <c r="QE16" s="703"/>
      <c r="QF16" s="703"/>
      <c r="QG16" s="703"/>
      <c r="QH16" s="703"/>
      <c r="QI16" s="703"/>
      <c r="QJ16" s="703"/>
      <c r="QK16" s="703"/>
      <c r="QL16" s="703"/>
      <c r="QM16" s="703"/>
      <c r="QN16" s="703"/>
      <c r="QO16" s="703"/>
      <c r="QP16" s="703"/>
      <c r="QQ16" s="703"/>
      <c r="QR16" s="703"/>
      <c r="QS16" s="703"/>
      <c r="QT16" s="703"/>
      <c r="QU16" s="703"/>
      <c r="QV16" s="703"/>
      <c r="QW16" s="703"/>
      <c r="QX16" s="703"/>
      <c r="QY16" s="703"/>
      <c r="QZ16" s="703"/>
      <c r="RA16" s="703"/>
      <c r="RB16" s="703"/>
      <c r="RC16" s="703"/>
      <c r="RD16" s="703"/>
      <c r="RE16" s="703"/>
      <c r="RF16" s="703"/>
      <c r="RG16" s="703"/>
      <c r="RH16" s="703"/>
      <c r="RI16" s="703"/>
      <c r="RJ16" s="703"/>
      <c r="RK16" s="703"/>
      <c r="RL16" s="703"/>
      <c r="RM16" s="703"/>
      <c r="RN16" s="703"/>
      <c r="RO16" s="703"/>
      <c r="RP16" s="703"/>
      <c r="RQ16" s="703"/>
      <c r="RR16" s="703"/>
      <c r="RS16" s="703"/>
      <c r="RT16" s="703"/>
      <c r="RU16" s="703"/>
      <c r="RV16" s="703"/>
      <c r="RW16" s="703"/>
      <c r="RX16" s="703"/>
      <c r="RY16" s="703"/>
      <c r="RZ16" s="703"/>
      <c r="SA16" s="703"/>
      <c r="SB16" s="703"/>
      <c r="SC16" s="703"/>
      <c r="SD16" s="703"/>
      <c r="SE16" s="703"/>
      <c r="SF16" s="703"/>
      <c r="SG16" s="703"/>
      <c r="SH16" s="703"/>
      <c r="SI16" s="703"/>
      <c r="SJ16" s="703"/>
      <c r="SK16" s="703"/>
      <c r="SL16" s="703"/>
      <c r="SM16" s="703"/>
      <c r="SN16" s="703"/>
      <c r="SO16" s="703"/>
      <c r="SP16" s="703"/>
      <c r="SQ16" s="703"/>
      <c r="SR16" s="703"/>
      <c r="SS16" s="703"/>
      <c r="ST16" s="703"/>
      <c r="SU16" s="703"/>
      <c r="SV16" s="703"/>
      <c r="SW16" s="703"/>
      <c r="SX16" s="703"/>
      <c r="SY16" s="703"/>
      <c r="SZ16" s="703"/>
      <c r="TA16" s="703"/>
      <c r="TB16" s="703"/>
      <c r="TC16" s="703"/>
      <c r="TD16" s="703"/>
      <c r="TE16" s="703"/>
      <c r="TF16" s="703"/>
      <c r="TG16" s="703"/>
      <c r="TH16" s="703"/>
      <c r="TI16" s="703"/>
      <c r="TJ16" s="703"/>
      <c r="TK16" s="703"/>
      <c r="TL16" s="703"/>
      <c r="TM16" s="703"/>
      <c r="TN16" s="703"/>
      <c r="TO16" s="703"/>
      <c r="TP16" s="703"/>
      <c r="TQ16" s="703"/>
      <c r="TR16" s="703"/>
      <c r="TS16" s="703"/>
      <c r="TT16" s="703"/>
      <c r="TU16" s="703"/>
      <c r="TV16" s="703"/>
      <c r="TW16" s="703"/>
      <c r="TX16" s="703"/>
      <c r="TY16" s="703"/>
      <c r="TZ16" s="703"/>
      <c r="UA16" s="703"/>
      <c r="UB16" s="703"/>
      <c r="UC16" s="703"/>
      <c r="UD16" s="703"/>
      <c r="UE16" s="703"/>
      <c r="UF16" s="703"/>
      <c r="UG16" s="703"/>
      <c r="UH16" s="703"/>
      <c r="UI16" s="703"/>
      <c r="UJ16" s="703"/>
      <c r="UK16" s="703"/>
      <c r="UL16" s="703"/>
      <c r="UM16" s="703"/>
      <c r="UN16" s="703"/>
      <c r="UO16" s="703"/>
      <c r="UP16" s="703"/>
      <c r="UQ16" s="703"/>
      <c r="UR16" s="703"/>
      <c r="US16" s="703"/>
      <c r="UT16" s="703"/>
      <c r="UU16" s="703"/>
      <c r="UV16" s="703"/>
      <c r="UW16" s="703"/>
      <c r="UX16" s="703"/>
      <c r="UY16" s="703"/>
      <c r="UZ16" s="703"/>
      <c r="VA16" s="703"/>
      <c r="VB16" s="703"/>
      <c r="VC16" s="703"/>
      <c r="VD16" s="703"/>
      <c r="VE16" s="703"/>
      <c r="VF16" s="703"/>
      <c r="VG16" s="703"/>
      <c r="VH16" s="703"/>
      <c r="VI16" s="703"/>
      <c r="VJ16" s="703"/>
      <c r="VK16" s="703"/>
      <c r="VL16" s="703"/>
      <c r="VM16" s="703"/>
      <c r="VN16" s="703"/>
      <c r="VO16" s="703"/>
      <c r="VP16" s="703"/>
      <c r="VQ16" s="703"/>
      <c r="VR16" s="703"/>
      <c r="VS16" s="703"/>
      <c r="VT16" s="703"/>
      <c r="VU16" s="703"/>
      <c r="VV16" s="703"/>
      <c r="VW16" s="703"/>
      <c r="VX16" s="703"/>
      <c r="VY16" s="703"/>
      <c r="VZ16" s="703"/>
      <c r="WA16" s="703"/>
      <c r="WB16" s="703"/>
      <c r="WC16" s="703"/>
      <c r="WD16" s="703"/>
      <c r="WE16" s="703"/>
      <c r="WF16" s="703"/>
      <c r="WG16" s="703"/>
      <c r="WH16" s="703"/>
      <c r="WI16" s="703"/>
      <c r="WJ16" s="703"/>
      <c r="WK16" s="703"/>
      <c r="WL16" s="703"/>
      <c r="WM16" s="703"/>
      <c r="WN16" s="703"/>
      <c r="WO16" s="703"/>
      <c r="WP16" s="703"/>
      <c r="WQ16" s="703"/>
      <c r="WR16" s="703"/>
      <c r="WS16" s="703"/>
      <c r="WT16" s="703"/>
      <c r="WU16" s="703"/>
      <c r="WV16" s="703"/>
      <c r="WW16" s="703"/>
      <c r="WX16" s="703"/>
      <c r="WY16" s="703"/>
      <c r="WZ16" s="703"/>
      <c r="XA16" s="703"/>
      <c r="XB16" s="703"/>
      <c r="XC16" s="703"/>
      <c r="XD16" s="703"/>
      <c r="XE16" s="703"/>
      <c r="XF16" s="703"/>
      <c r="XG16" s="703"/>
      <c r="XH16" s="703"/>
      <c r="XI16" s="703"/>
      <c r="XJ16" s="703"/>
      <c r="XK16" s="703"/>
      <c r="XL16" s="703"/>
      <c r="XM16" s="703"/>
      <c r="XN16" s="703"/>
      <c r="XO16" s="703"/>
      <c r="XP16" s="703"/>
      <c r="XQ16" s="703"/>
      <c r="XR16" s="703"/>
      <c r="XS16" s="703"/>
      <c r="XT16" s="703"/>
      <c r="XU16" s="703"/>
      <c r="XV16" s="703"/>
      <c r="XW16" s="703"/>
      <c r="XX16" s="703"/>
      <c r="XY16" s="703"/>
      <c r="XZ16" s="703"/>
      <c r="YA16" s="703"/>
      <c r="YB16" s="703"/>
      <c r="YC16" s="703"/>
      <c r="YD16" s="703"/>
      <c r="YE16" s="703"/>
      <c r="YF16" s="703"/>
      <c r="YG16" s="703"/>
      <c r="YH16" s="703"/>
      <c r="YI16" s="703"/>
      <c r="YJ16" s="703"/>
      <c r="YK16" s="703"/>
      <c r="YL16" s="703"/>
      <c r="YM16" s="703"/>
      <c r="YN16" s="703"/>
      <c r="YO16" s="703"/>
      <c r="YP16" s="703"/>
      <c r="YQ16" s="703"/>
      <c r="YR16" s="703"/>
      <c r="YS16" s="703"/>
      <c r="YT16" s="703"/>
      <c r="YU16" s="703"/>
      <c r="YV16" s="703"/>
      <c r="YW16" s="703"/>
      <c r="YX16" s="703"/>
      <c r="YY16" s="703"/>
      <c r="YZ16" s="703"/>
      <c r="ZA16" s="703"/>
      <c r="ZB16" s="703"/>
      <c r="ZC16" s="703"/>
      <c r="ZD16" s="703"/>
      <c r="ZE16" s="703"/>
      <c r="ZF16" s="703"/>
      <c r="ZG16" s="703"/>
      <c r="ZH16" s="703"/>
      <c r="ZI16" s="703"/>
      <c r="ZJ16" s="703"/>
      <c r="ZK16" s="703"/>
      <c r="ZL16" s="703"/>
      <c r="ZM16" s="703"/>
      <c r="ZN16" s="703"/>
      <c r="ZO16" s="703"/>
      <c r="ZP16" s="703"/>
      <c r="ZQ16" s="703"/>
      <c r="ZR16" s="703"/>
      <c r="ZS16" s="703"/>
      <c r="ZT16" s="703"/>
      <c r="ZU16" s="703"/>
      <c r="ZV16" s="703"/>
      <c r="ZW16" s="703"/>
      <c r="ZX16" s="703"/>
      <c r="ZY16" s="703"/>
      <c r="ZZ16" s="703"/>
      <c r="AAA16" s="703"/>
      <c r="AAB16" s="703"/>
      <c r="AAC16" s="703"/>
      <c r="AAD16" s="703"/>
      <c r="AAE16" s="703"/>
      <c r="AAF16" s="703"/>
      <c r="AAG16" s="703"/>
      <c r="AAH16" s="703"/>
      <c r="AAI16" s="703"/>
      <c r="AAJ16" s="703"/>
      <c r="AAK16" s="703"/>
      <c r="AAL16" s="703"/>
      <c r="AAM16" s="703"/>
      <c r="AAN16" s="703"/>
      <c r="AAO16" s="703"/>
      <c r="AAP16" s="703"/>
      <c r="AAQ16" s="703"/>
      <c r="AAR16" s="703"/>
      <c r="AAS16" s="703"/>
      <c r="AAT16" s="703"/>
      <c r="AAU16" s="703"/>
      <c r="AAV16" s="703"/>
      <c r="AAW16" s="703"/>
      <c r="AAX16" s="703"/>
      <c r="AAY16" s="703"/>
      <c r="AAZ16" s="703"/>
      <c r="ABA16" s="703"/>
      <c r="ABB16" s="703"/>
      <c r="ABC16" s="703"/>
      <c r="ABD16" s="703"/>
      <c r="ABE16" s="703"/>
      <c r="ABF16" s="703"/>
      <c r="ABG16" s="703"/>
      <c r="ABH16" s="703"/>
      <c r="ABI16" s="703"/>
      <c r="ABJ16" s="703"/>
      <c r="ABK16" s="703"/>
      <c r="ABL16" s="703"/>
      <c r="ABM16" s="703"/>
      <c r="ABN16" s="703"/>
      <c r="ABO16" s="703"/>
      <c r="ABP16" s="703"/>
      <c r="ABQ16" s="703"/>
      <c r="ABR16" s="703"/>
      <c r="ABS16" s="703"/>
      <c r="ABT16" s="703"/>
      <c r="ABU16" s="703"/>
      <c r="ABV16" s="703"/>
      <c r="ABW16" s="703"/>
      <c r="ABX16" s="703"/>
      <c r="ABY16" s="703"/>
      <c r="ABZ16" s="703"/>
      <c r="ACA16" s="703"/>
      <c r="ACB16" s="703"/>
      <c r="ACC16" s="703"/>
      <c r="ACD16" s="703"/>
      <c r="ACE16" s="703"/>
      <c r="ACF16" s="703"/>
      <c r="ACG16" s="703"/>
      <c r="ACH16" s="703"/>
      <c r="ACI16" s="703"/>
      <c r="ACJ16" s="703"/>
      <c r="ACK16" s="703"/>
      <c r="ACL16" s="703"/>
      <c r="ACM16" s="703"/>
      <c r="ACN16" s="703"/>
      <c r="ACO16" s="703"/>
      <c r="ACP16" s="703"/>
      <c r="ACQ16" s="703"/>
      <c r="ACR16" s="703"/>
      <c r="ACS16" s="703"/>
      <c r="ACT16" s="703"/>
      <c r="ACU16" s="703"/>
      <c r="ACV16" s="703"/>
      <c r="ACW16" s="703"/>
      <c r="ACX16" s="703"/>
      <c r="ACY16" s="703"/>
      <c r="ACZ16" s="703"/>
      <c r="ADA16" s="703"/>
      <c r="ADB16" s="703"/>
      <c r="ADC16" s="703"/>
      <c r="ADD16" s="703"/>
      <c r="ADE16" s="703"/>
      <c r="ADF16" s="703"/>
      <c r="ADG16" s="703"/>
      <c r="ADH16" s="703"/>
      <c r="ADI16" s="703"/>
      <c r="ADJ16" s="703"/>
      <c r="ADK16" s="703"/>
      <c r="ADL16" s="703"/>
      <c r="ADM16" s="703"/>
      <c r="ADN16" s="703"/>
      <c r="ADO16" s="703"/>
      <c r="ADP16" s="703"/>
      <c r="ADQ16" s="703"/>
      <c r="ADR16" s="703"/>
      <c r="ADS16" s="703"/>
      <c r="ADT16" s="703"/>
      <c r="ADU16" s="703"/>
      <c r="ADV16" s="703"/>
      <c r="ADW16" s="703"/>
      <c r="ADX16" s="703"/>
      <c r="ADY16" s="703"/>
      <c r="ADZ16" s="703"/>
      <c r="AEA16" s="703"/>
      <c r="AEB16" s="703"/>
      <c r="AEC16" s="703"/>
      <c r="AED16" s="703"/>
      <c r="AEE16" s="703"/>
      <c r="AEF16" s="703"/>
      <c r="AEG16" s="703"/>
      <c r="AEH16" s="703"/>
      <c r="AEI16" s="703"/>
      <c r="AEJ16" s="703"/>
      <c r="AEK16" s="703"/>
      <c r="AEL16" s="703"/>
      <c r="AEM16" s="703"/>
      <c r="AEN16" s="703"/>
      <c r="AEO16" s="703"/>
      <c r="AEP16" s="703"/>
      <c r="AEQ16" s="703"/>
      <c r="AER16" s="703"/>
      <c r="AES16" s="703"/>
      <c r="AET16" s="703"/>
      <c r="AEU16" s="703"/>
      <c r="AEV16" s="703"/>
      <c r="AEW16" s="703"/>
      <c r="AEX16" s="703"/>
      <c r="AEY16" s="703"/>
      <c r="AEZ16" s="703"/>
      <c r="AFA16" s="703"/>
      <c r="AFB16" s="703"/>
      <c r="AFC16" s="703"/>
      <c r="AFD16" s="703"/>
      <c r="AFE16" s="703"/>
      <c r="AFF16" s="703"/>
      <c r="AFG16" s="703"/>
      <c r="AFH16" s="703"/>
      <c r="AFI16" s="703"/>
      <c r="AFJ16" s="703"/>
      <c r="AFK16" s="703"/>
      <c r="AFL16" s="703"/>
      <c r="AFM16" s="703"/>
      <c r="AFN16" s="703"/>
      <c r="AFO16" s="703"/>
      <c r="AFP16" s="703"/>
      <c r="AFQ16" s="703"/>
      <c r="AFR16" s="703"/>
      <c r="AFS16" s="703"/>
      <c r="AFT16" s="703"/>
      <c r="AFU16" s="703"/>
      <c r="AFV16" s="703"/>
      <c r="AFW16" s="703"/>
      <c r="AFX16" s="703"/>
      <c r="AFY16" s="703"/>
      <c r="AFZ16" s="703"/>
      <c r="AGA16" s="703"/>
      <c r="AGB16" s="703"/>
      <c r="AGC16" s="703"/>
      <c r="AGD16" s="703"/>
      <c r="AGE16" s="703"/>
      <c r="AGF16" s="703"/>
      <c r="AGG16" s="703"/>
      <c r="AGH16" s="703"/>
      <c r="AGI16" s="703"/>
      <c r="AGJ16" s="703"/>
    </row>
    <row r="17" spans="1:868" s="704" customFormat="1" ht="12" customHeight="1">
      <c r="A17" s="337" t="s">
        <v>453</v>
      </c>
      <c r="B17" s="357">
        <v>160</v>
      </c>
      <c r="C17" s="357">
        <v>162</v>
      </c>
      <c r="D17" s="357">
        <v>187</v>
      </c>
      <c r="E17" s="357">
        <v>89</v>
      </c>
      <c r="F17" s="357">
        <v>199</v>
      </c>
      <c r="G17" s="357" t="s">
        <v>85</v>
      </c>
      <c r="H17" s="357" t="s">
        <v>85</v>
      </c>
      <c r="I17" s="357" t="s">
        <v>85</v>
      </c>
      <c r="J17" s="357" t="s">
        <v>85</v>
      </c>
      <c r="K17" s="357" t="s">
        <v>85</v>
      </c>
      <c r="L17" s="359">
        <f t="shared" si="3"/>
        <v>78.817733990147786</v>
      </c>
      <c r="M17" s="359">
        <f t="shared" si="3"/>
        <v>77.884615384615387</v>
      </c>
      <c r="N17" s="359">
        <f t="shared" si="3"/>
        <v>73.046875</v>
      </c>
      <c r="O17" s="359">
        <f t="shared" si="3"/>
        <v>50.282485875706215</v>
      </c>
      <c r="P17" s="359">
        <v>70.567375886524815</v>
      </c>
      <c r="Q17" s="359" t="s">
        <v>85</v>
      </c>
      <c r="R17" s="359" t="s">
        <v>85</v>
      </c>
      <c r="S17" s="359" t="s">
        <v>85</v>
      </c>
      <c r="T17" s="359" t="s">
        <v>85</v>
      </c>
      <c r="U17" s="359" t="s">
        <v>85</v>
      </c>
      <c r="V17" s="357">
        <v>1</v>
      </c>
      <c r="W17" s="357">
        <v>1</v>
      </c>
      <c r="X17" s="357">
        <v>1</v>
      </c>
      <c r="Y17" s="357">
        <v>12</v>
      </c>
      <c r="Z17" s="357">
        <v>1</v>
      </c>
      <c r="AA17" s="357" t="s">
        <v>85</v>
      </c>
      <c r="AB17" s="357" t="s">
        <v>85</v>
      </c>
      <c r="AC17" s="357" t="s">
        <v>85</v>
      </c>
      <c r="AD17" s="357" t="s">
        <v>85</v>
      </c>
      <c r="AE17" s="357" t="s">
        <v>85</v>
      </c>
      <c r="AF17" s="359">
        <f t="shared" si="1"/>
        <v>0.49261083743842365</v>
      </c>
      <c r="AG17" s="359">
        <f t="shared" si="1"/>
        <v>0.48076923076923078</v>
      </c>
      <c r="AH17" s="359">
        <f t="shared" si="1"/>
        <v>0.390625</v>
      </c>
      <c r="AI17" s="359">
        <f t="shared" si="1"/>
        <v>6.7796610169491522</v>
      </c>
      <c r="AJ17" s="359">
        <v>0.3546099290780142</v>
      </c>
      <c r="AK17" s="359" t="s">
        <v>85</v>
      </c>
      <c r="AL17" s="359" t="s">
        <v>85</v>
      </c>
      <c r="AM17" s="359" t="s">
        <v>85</v>
      </c>
      <c r="AN17" s="359" t="s">
        <v>85</v>
      </c>
      <c r="AO17" s="359" t="s">
        <v>85</v>
      </c>
      <c r="AP17" s="357">
        <v>42</v>
      </c>
      <c r="AQ17" s="357">
        <v>45</v>
      </c>
      <c r="AR17" s="357">
        <v>68</v>
      </c>
      <c r="AS17" s="357">
        <v>76</v>
      </c>
      <c r="AT17" s="357">
        <v>81</v>
      </c>
      <c r="AU17" s="357" t="s">
        <v>85</v>
      </c>
      <c r="AV17" s="357" t="s">
        <v>85</v>
      </c>
      <c r="AW17" s="357" t="s">
        <v>85</v>
      </c>
      <c r="AX17" s="357" t="s">
        <v>85</v>
      </c>
      <c r="AY17" s="357" t="s">
        <v>85</v>
      </c>
      <c r="AZ17" s="359">
        <f t="shared" si="2"/>
        <v>20.689655172413794</v>
      </c>
      <c r="BA17" s="359">
        <f t="shared" si="2"/>
        <v>21.634615384615387</v>
      </c>
      <c r="BB17" s="359">
        <f t="shared" si="2"/>
        <v>26.5625</v>
      </c>
      <c r="BC17" s="359">
        <f t="shared" si="2"/>
        <v>42.93785310734463</v>
      </c>
      <c r="BD17" s="359">
        <v>28.723404255319153</v>
      </c>
      <c r="BE17" s="359" t="s">
        <v>85</v>
      </c>
      <c r="BF17" s="359" t="s">
        <v>85</v>
      </c>
      <c r="BG17" s="359" t="s">
        <v>85</v>
      </c>
      <c r="BH17" s="359" t="s">
        <v>85</v>
      </c>
      <c r="BI17" s="359" t="s">
        <v>85</v>
      </c>
      <c r="BJ17" s="357">
        <v>203</v>
      </c>
      <c r="BK17" s="357">
        <v>208</v>
      </c>
      <c r="BL17" s="315">
        <v>256</v>
      </c>
      <c r="BM17" s="315">
        <v>177</v>
      </c>
      <c r="BN17" s="315">
        <v>282</v>
      </c>
      <c r="BO17" s="315" t="s">
        <v>85</v>
      </c>
      <c r="BP17" s="315" t="s">
        <v>85</v>
      </c>
      <c r="BQ17" s="315" t="s">
        <v>85</v>
      </c>
      <c r="BR17" s="357" t="s">
        <v>85</v>
      </c>
      <c r="BS17" s="315" t="s">
        <v>85</v>
      </c>
      <c r="BT17" s="703"/>
      <c r="BU17" s="703"/>
      <c r="BV17" s="703"/>
      <c r="BW17" s="703"/>
      <c r="BX17" s="703"/>
      <c r="BY17" s="703"/>
      <c r="BZ17" s="703"/>
      <c r="CA17" s="703"/>
      <c r="CB17" s="703"/>
      <c r="CC17" s="703"/>
      <c r="CD17" s="703"/>
      <c r="CE17" s="703"/>
      <c r="CF17" s="703"/>
      <c r="CG17" s="703"/>
      <c r="CH17" s="703"/>
      <c r="CI17" s="703"/>
      <c r="CJ17" s="703"/>
      <c r="CK17" s="703"/>
      <c r="CL17" s="703"/>
      <c r="CM17" s="703"/>
      <c r="CN17" s="703"/>
      <c r="CO17" s="703"/>
      <c r="CP17" s="703"/>
      <c r="CQ17" s="703"/>
      <c r="CR17" s="703"/>
      <c r="CS17" s="703"/>
      <c r="CT17" s="703"/>
      <c r="CU17" s="703"/>
      <c r="CV17" s="703"/>
      <c r="CW17" s="703"/>
      <c r="CX17" s="703"/>
      <c r="CY17" s="703"/>
      <c r="CZ17" s="703"/>
      <c r="DA17" s="703"/>
      <c r="DB17" s="703"/>
      <c r="DC17" s="703"/>
      <c r="DD17" s="703"/>
      <c r="DE17" s="703"/>
      <c r="DF17" s="703"/>
      <c r="DG17" s="703"/>
      <c r="DH17" s="703"/>
      <c r="DI17" s="703"/>
      <c r="DJ17" s="703"/>
      <c r="DK17" s="703"/>
      <c r="DL17" s="703"/>
      <c r="DM17" s="703"/>
      <c r="DN17" s="703"/>
      <c r="DO17" s="703"/>
      <c r="DP17" s="703"/>
      <c r="DQ17" s="703"/>
      <c r="DR17" s="703"/>
      <c r="DS17" s="703"/>
      <c r="DT17" s="703"/>
      <c r="DU17" s="703"/>
      <c r="DV17" s="703"/>
      <c r="DW17" s="703"/>
      <c r="DX17" s="703"/>
      <c r="DY17" s="703"/>
      <c r="DZ17" s="703"/>
      <c r="EA17" s="703"/>
      <c r="EB17" s="703"/>
      <c r="EC17" s="703"/>
      <c r="ED17" s="703"/>
      <c r="EE17" s="703"/>
      <c r="EF17" s="703"/>
      <c r="EG17" s="703"/>
      <c r="EH17" s="703"/>
      <c r="EI17" s="703"/>
      <c r="EJ17" s="703"/>
      <c r="EK17" s="703"/>
      <c r="EL17" s="703"/>
      <c r="EM17" s="703"/>
      <c r="EN17" s="703"/>
      <c r="EO17" s="703"/>
      <c r="EP17" s="703"/>
      <c r="EQ17" s="703"/>
      <c r="ER17" s="703"/>
      <c r="ES17" s="703"/>
      <c r="ET17" s="703"/>
      <c r="EU17" s="703"/>
      <c r="EV17" s="703"/>
      <c r="EW17" s="703"/>
      <c r="EX17" s="703"/>
      <c r="EY17" s="703"/>
      <c r="EZ17" s="703"/>
      <c r="FA17" s="703"/>
      <c r="FB17" s="703"/>
      <c r="FC17" s="703"/>
      <c r="FD17" s="703"/>
      <c r="FE17" s="703"/>
      <c r="FF17" s="703"/>
      <c r="FG17" s="703"/>
      <c r="FH17" s="703"/>
      <c r="FI17" s="703"/>
      <c r="FJ17" s="703"/>
      <c r="FK17" s="703"/>
      <c r="FL17" s="703"/>
      <c r="FM17" s="703"/>
      <c r="FN17" s="703"/>
      <c r="FO17" s="703"/>
      <c r="FP17" s="703"/>
      <c r="FQ17" s="703"/>
      <c r="FR17" s="703"/>
      <c r="FS17" s="703"/>
      <c r="FT17" s="703"/>
      <c r="FU17" s="703"/>
      <c r="FV17" s="703"/>
      <c r="FW17" s="703"/>
      <c r="FX17" s="703"/>
      <c r="FY17" s="703"/>
      <c r="FZ17" s="703"/>
      <c r="GA17" s="703"/>
      <c r="GB17" s="703"/>
      <c r="GC17" s="703"/>
      <c r="GD17" s="703"/>
      <c r="GE17" s="703"/>
      <c r="GF17" s="703"/>
      <c r="GG17" s="703"/>
      <c r="GH17" s="703"/>
      <c r="GI17" s="703"/>
      <c r="GJ17" s="703"/>
      <c r="GK17" s="703"/>
      <c r="GL17" s="703"/>
      <c r="GM17" s="703"/>
      <c r="GN17" s="703"/>
      <c r="GO17" s="703"/>
      <c r="GP17" s="703"/>
      <c r="GQ17" s="703"/>
      <c r="GR17" s="703"/>
      <c r="GS17" s="703"/>
      <c r="GT17" s="703"/>
      <c r="GU17" s="703"/>
      <c r="GV17" s="703"/>
      <c r="GW17" s="703"/>
      <c r="GX17" s="703"/>
      <c r="GY17" s="703"/>
      <c r="GZ17" s="703"/>
      <c r="HA17" s="703"/>
      <c r="HB17" s="703"/>
      <c r="HC17" s="703"/>
      <c r="HD17" s="703"/>
      <c r="HE17" s="703"/>
      <c r="HF17" s="703"/>
      <c r="HG17" s="703"/>
      <c r="HH17" s="703"/>
      <c r="HI17" s="703"/>
      <c r="HJ17" s="703"/>
      <c r="HK17" s="703"/>
      <c r="HL17" s="703"/>
      <c r="HM17" s="703"/>
      <c r="HN17" s="703"/>
      <c r="HO17" s="703"/>
      <c r="HP17" s="703"/>
      <c r="HQ17" s="703"/>
      <c r="HR17" s="703"/>
      <c r="HS17" s="703"/>
      <c r="HT17" s="703"/>
      <c r="HU17" s="703"/>
      <c r="HV17" s="703"/>
      <c r="HW17" s="703"/>
      <c r="HX17" s="703"/>
      <c r="HY17" s="703"/>
      <c r="HZ17" s="703"/>
      <c r="IA17" s="703"/>
      <c r="IB17" s="703"/>
      <c r="IC17" s="703"/>
      <c r="ID17" s="703"/>
      <c r="IE17" s="703"/>
      <c r="IF17" s="703"/>
      <c r="IG17" s="703"/>
      <c r="IH17" s="703"/>
      <c r="II17" s="703"/>
      <c r="IJ17" s="703"/>
      <c r="IK17" s="703"/>
      <c r="IL17" s="703"/>
      <c r="IM17" s="703"/>
      <c r="IN17" s="703"/>
      <c r="IO17" s="703"/>
      <c r="IP17" s="703"/>
      <c r="IQ17" s="703"/>
      <c r="IR17" s="703"/>
      <c r="IS17" s="703"/>
      <c r="IT17" s="703"/>
      <c r="IU17" s="703"/>
      <c r="IV17" s="703"/>
      <c r="IW17" s="703"/>
      <c r="IX17" s="703"/>
      <c r="IY17" s="703"/>
      <c r="IZ17" s="703"/>
      <c r="JA17" s="703"/>
      <c r="JB17" s="703"/>
      <c r="JC17" s="703"/>
      <c r="JD17" s="703"/>
      <c r="JE17" s="703"/>
      <c r="JF17" s="703"/>
      <c r="JG17" s="703"/>
      <c r="JH17" s="703"/>
      <c r="JI17" s="703"/>
      <c r="JJ17" s="703"/>
      <c r="JK17" s="703"/>
      <c r="JL17" s="703"/>
      <c r="JM17" s="703"/>
      <c r="JN17" s="703"/>
      <c r="JO17" s="703"/>
      <c r="JP17" s="703"/>
      <c r="JQ17" s="703"/>
      <c r="JR17" s="703"/>
      <c r="JS17" s="703"/>
      <c r="JT17" s="703"/>
      <c r="JU17" s="703"/>
      <c r="JV17" s="703"/>
      <c r="JW17" s="703"/>
      <c r="JX17" s="703"/>
      <c r="JY17" s="703"/>
      <c r="JZ17" s="703"/>
      <c r="KA17" s="703"/>
      <c r="KB17" s="703"/>
      <c r="KC17" s="703"/>
      <c r="KD17" s="703"/>
      <c r="KE17" s="703"/>
      <c r="KF17" s="703"/>
      <c r="KG17" s="703"/>
      <c r="KH17" s="703"/>
      <c r="KI17" s="703"/>
      <c r="KJ17" s="703"/>
      <c r="KK17" s="703"/>
      <c r="KL17" s="703"/>
      <c r="KM17" s="703"/>
      <c r="KN17" s="703"/>
      <c r="KO17" s="703"/>
      <c r="KP17" s="703"/>
      <c r="KQ17" s="703"/>
      <c r="KR17" s="703"/>
      <c r="KS17" s="703"/>
      <c r="KT17" s="703"/>
      <c r="KU17" s="703"/>
      <c r="KV17" s="703"/>
      <c r="KW17" s="703"/>
      <c r="KX17" s="703"/>
      <c r="KY17" s="703"/>
      <c r="KZ17" s="703"/>
      <c r="LA17" s="703"/>
      <c r="LB17" s="703"/>
      <c r="LC17" s="703"/>
      <c r="LD17" s="703"/>
      <c r="LE17" s="703"/>
      <c r="LF17" s="703"/>
      <c r="LG17" s="703"/>
      <c r="LH17" s="703"/>
      <c r="LI17" s="703"/>
      <c r="LJ17" s="703"/>
      <c r="LK17" s="703"/>
      <c r="LL17" s="703"/>
      <c r="LM17" s="703"/>
      <c r="LN17" s="703"/>
      <c r="LO17" s="703"/>
      <c r="LP17" s="703"/>
      <c r="LQ17" s="703"/>
      <c r="LR17" s="703"/>
      <c r="LS17" s="703"/>
      <c r="LT17" s="703"/>
      <c r="LU17" s="703"/>
      <c r="LV17" s="703"/>
      <c r="LW17" s="703"/>
      <c r="LX17" s="703"/>
      <c r="LY17" s="703"/>
      <c r="LZ17" s="703"/>
      <c r="MA17" s="703"/>
      <c r="MB17" s="703"/>
      <c r="MC17" s="703"/>
      <c r="MD17" s="703"/>
      <c r="ME17" s="703"/>
      <c r="MF17" s="703"/>
      <c r="MG17" s="703"/>
      <c r="MH17" s="703"/>
      <c r="MI17" s="703"/>
      <c r="MJ17" s="703"/>
      <c r="MK17" s="703"/>
      <c r="ML17" s="703"/>
      <c r="MM17" s="703"/>
      <c r="MN17" s="703"/>
      <c r="MO17" s="703"/>
      <c r="MP17" s="703"/>
      <c r="MQ17" s="703"/>
      <c r="MR17" s="703"/>
      <c r="MS17" s="703"/>
      <c r="MT17" s="703"/>
      <c r="MU17" s="703"/>
      <c r="MV17" s="703"/>
      <c r="MW17" s="703"/>
      <c r="MX17" s="703"/>
      <c r="MY17" s="703"/>
      <c r="MZ17" s="703"/>
      <c r="NA17" s="703"/>
      <c r="NB17" s="703"/>
      <c r="NC17" s="703"/>
      <c r="ND17" s="703"/>
      <c r="NE17" s="703"/>
      <c r="NF17" s="703"/>
      <c r="NG17" s="703"/>
      <c r="NH17" s="703"/>
      <c r="NI17" s="703"/>
      <c r="NJ17" s="703"/>
      <c r="NK17" s="703"/>
      <c r="NL17" s="703"/>
      <c r="NM17" s="703"/>
      <c r="NN17" s="703"/>
      <c r="NO17" s="703"/>
      <c r="NP17" s="703"/>
      <c r="NQ17" s="703"/>
      <c r="NR17" s="703"/>
      <c r="NS17" s="703"/>
      <c r="NT17" s="703"/>
      <c r="NU17" s="703"/>
      <c r="NV17" s="703"/>
      <c r="NW17" s="703"/>
      <c r="NX17" s="703"/>
      <c r="NY17" s="703"/>
      <c r="NZ17" s="703"/>
      <c r="OA17" s="703"/>
      <c r="OB17" s="703"/>
      <c r="OC17" s="703"/>
      <c r="OD17" s="703"/>
      <c r="OE17" s="703"/>
      <c r="OF17" s="703"/>
      <c r="OG17" s="703"/>
      <c r="OH17" s="703"/>
      <c r="OI17" s="703"/>
      <c r="OJ17" s="703"/>
      <c r="OK17" s="703"/>
      <c r="OL17" s="703"/>
      <c r="OM17" s="703"/>
      <c r="ON17" s="703"/>
      <c r="OO17" s="703"/>
      <c r="OP17" s="703"/>
      <c r="OQ17" s="703"/>
      <c r="OR17" s="703"/>
      <c r="OS17" s="703"/>
      <c r="OT17" s="703"/>
      <c r="OU17" s="703"/>
      <c r="OV17" s="703"/>
      <c r="OW17" s="703"/>
      <c r="OX17" s="703"/>
      <c r="OY17" s="703"/>
      <c r="OZ17" s="703"/>
      <c r="PA17" s="703"/>
      <c r="PB17" s="703"/>
      <c r="PC17" s="703"/>
      <c r="PD17" s="703"/>
      <c r="PE17" s="703"/>
      <c r="PF17" s="703"/>
      <c r="PG17" s="703"/>
      <c r="PH17" s="703"/>
      <c r="PI17" s="703"/>
      <c r="PJ17" s="703"/>
      <c r="PK17" s="703"/>
      <c r="PL17" s="703"/>
      <c r="PM17" s="703"/>
      <c r="PN17" s="703"/>
      <c r="PO17" s="703"/>
      <c r="PP17" s="703"/>
      <c r="PQ17" s="703"/>
      <c r="PR17" s="703"/>
      <c r="PS17" s="703"/>
      <c r="PT17" s="703"/>
      <c r="PU17" s="703"/>
      <c r="PV17" s="703"/>
      <c r="PW17" s="703"/>
      <c r="PX17" s="703"/>
      <c r="PY17" s="703"/>
      <c r="PZ17" s="703"/>
      <c r="QA17" s="703"/>
      <c r="QB17" s="703"/>
      <c r="QC17" s="703"/>
      <c r="QD17" s="703"/>
      <c r="QE17" s="703"/>
      <c r="QF17" s="703"/>
      <c r="QG17" s="703"/>
      <c r="QH17" s="703"/>
      <c r="QI17" s="703"/>
      <c r="QJ17" s="703"/>
      <c r="QK17" s="703"/>
      <c r="QL17" s="703"/>
      <c r="QM17" s="703"/>
      <c r="QN17" s="703"/>
      <c r="QO17" s="703"/>
      <c r="QP17" s="703"/>
      <c r="QQ17" s="703"/>
      <c r="QR17" s="703"/>
      <c r="QS17" s="703"/>
      <c r="QT17" s="703"/>
      <c r="QU17" s="703"/>
      <c r="QV17" s="703"/>
      <c r="QW17" s="703"/>
      <c r="QX17" s="703"/>
      <c r="QY17" s="703"/>
      <c r="QZ17" s="703"/>
      <c r="RA17" s="703"/>
      <c r="RB17" s="703"/>
      <c r="RC17" s="703"/>
      <c r="RD17" s="703"/>
      <c r="RE17" s="703"/>
      <c r="RF17" s="703"/>
      <c r="RG17" s="703"/>
      <c r="RH17" s="703"/>
      <c r="RI17" s="703"/>
      <c r="RJ17" s="703"/>
      <c r="RK17" s="703"/>
      <c r="RL17" s="703"/>
      <c r="RM17" s="703"/>
      <c r="RN17" s="703"/>
      <c r="RO17" s="703"/>
      <c r="RP17" s="703"/>
      <c r="RQ17" s="703"/>
      <c r="RR17" s="703"/>
      <c r="RS17" s="703"/>
      <c r="RT17" s="703"/>
      <c r="RU17" s="703"/>
      <c r="RV17" s="703"/>
      <c r="RW17" s="703"/>
      <c r="RX17" s="703"/>
      <c r="RY17" s="703"/>
      <c r="RZ17" s="703"/>
      <c r="SA17" s="703"/>
      <c r="SB17" s="703"/>
      <c r="SC17" s="703"/>
      <c r="SD17" s="703"/>
      <c r="SE17" s="703"/>
      <c r="SF17" s="703"/>
      <c r="SG17" s="703"/>
      <c r="SH17" s="703"/>
      <c r="SI17" s="703"/>
      <c r="SJ17" s="703"/>
      <c r="SK17" s="703"/>
      <c r="SL17" s="703"/>
      <c r="SM17" s="703"/>
      <c r="SN17" s="703"/>
      <c r="SO17" s="703"/>
      <c r="SP17" s="703"/>
      <c r="SQ17" s="703"/>
      <c r="SR17" s="703"/>
      <c r="SS17" s="703"/>
      <c r="ST17" s="703"/>
      <c r="SU17" s="703"/>
      <c r="SV17" s="703"/>
      <c r="SW17" s="703"/>
      <c r="SX17" s="703"/>
      <c r="SY17" s="703"/>
      <c r="SZ17" s="703"/>
      <c r="TA17" s="703"/>
      <c r="TB17" s="703"/>
      <c r="TC17" s="703"/>
      <c r="TD17" s="703"/>
      <c r="TE17" s="703"/>
      <c r="TF17" s="703"/>
      <c r="TG17" s="703"/>
      <c r="TH17" s="703"/>
      <c r="TI17" s="703"/>
      <c r="TJ17" s="703"/>
      <c r="TK17" s="703"/>
      <c r="TL17" s="703"/>
      <c r="TM17" s="703"/>
      <c r="TN17" s="703"/>
      <c r="TO17" s="703"/>
      <c r="TP17" s="703"/>
      <c r="TQ17" s="703"/>
      <c r="TR17" s="703"/>
      <c r="TS17" s="703"/>
      <c r="TT17" s="703"/>
      <c r="TU17" s="703"/>
      <c r="TV17" s="703"/>
      <c r="TW17" s="703"/>
      <c r="TX17" s="703"/>
      <c r="TY17" s="703"/>
      <c r="TZ17" s="703"/>
      <c r="UA17" s="703"/>
      <c r="UB17" s="703"/>
      <c r="UC17" s="703"/>
      <c r="UD17" s="703"/>
      <c r="UE17" s="703"/>
      <c r="UF17" s="703"/>
      <c r="UG17" s="703"/>
      <c r="UH17" s="703"/>
      <c r="UI17" s="703"/>
      <c r="UJ17" s="703"/>
      <c r="UK17" s="703"/>
      <c r="UL17" s="703"/>
      <c r="UM17" s="703"/>
      <c r="UN17" s="703"/>
      <c r="UO17" s="703"/>
      <c r="UP17" s="703"/>
      <c r="UQ17" s="703"/>
      <c r="UR17" s="703"/>
      <c r="US17" s="703"/>
      <c r="UT17" s="703"/>
      <c r="UU17" s="703"/>
      <c r="UV17" s="703"/>
      <c r="UW17" s="703"/>
      <c r="UX17" s="703"/>
      <c r="UY17" s="703"/>
      <c r="UZ17" s="703"/>
      <c r="VA17" s="703"/>
      <c r="VB17" s="703"/>
      <c r="VC17" s="703"/>
      <c r="VD17" s="703"/>
      <c r="VE17" s="703"/>
      <c r="VF17" s="703"/>
      <c r="VG17" s="703"/>
      <c r="VH17" s="703"/>
      <c r="VI17" s="703"/>
      <c r="VJ17" s="703"/>
      <c r="VK17" s="703"/>
      <c r="VL17" s="703"/>
      <c r="VM17" s="703"/>
      <c r="VN17" s="703"/>
      <c r="VO17" s="703"/>
      <c r="VP17" s="703"/>
      <c r="VQ17" s="703"/>
      <c r="VR17" s="703"/>
      <c r="VS17" s="703"/>
      <c r="VT17" s="703"/>
      <c r="VU17" s="703"/>
      <c r="VV17" s="703"/>
      <c r="VW17" s="703"/>
      <c r="VX17" s="703"/>
      <c r="VY17" s="703"/>
      <c r="VZ17" s="703"/>
      <c r="WA17" s="703"/>
      <c r="WB17" s="703"/>
      <c r="WC17" s="703"/>
      <c r="WD17" s="703"/>
      <c r="WE17" s="703"/>
      <c r="WF17" s="703"/>
      <c r="WG17" s="703"/>
      <c r="WH17" s="703"/>
      <c r="WI17" s="703"/>
      <c r="WJ17" s="703"/>
      <c r="WK17" s="703"/>
      <c r="WL17" s="703"/>
      <c r="WM17" s="703"/>
      <c r="WN17" s="703"/>
      <c r="WO17" s="703"/>
      <c r="WP17" s="703"/>
      <c r="WQ17" s="703"/>
      <c r="WR17" s="703"/>
      <c r="WS17" s="703"/>
      <c r="WT17" s="703"/>
      <c r="WU17" s="703"/>
      <c r="WV17" s="703"/>
      <c r="WW17" s="703"/>
      <c r="WX17" s="703"/>
      <c r="WY17" s="703"/>
      <c r="WZ17" s="703"/>
      <c r="XA17" s="703"/>
      <c r="XB17" s="703"/>
      <c r="XC17" s="703"/>
      <c r="XD17" s="703"/>
      <c r="XE17" s="703"/>
      <c r="XF17" s="703"/>
      <c r="XG17" s="703"/>
      <c r="XH17" s="703"/>
      <c r="XI17" s="703"/>
      <c r="XJ17" s="703"/>
      <c r="XK17" s="703"/>
      <c r="XL17" s="703"/>
      <c r="XM17" s="703"/>
      <c r="XN17" s="703"/>
      <c r="XO17" s="703"/>
      <c r="XP17" s="703"/>
      <c r="XQ17" s="703"/>
      <c r="XR17" s="703"/>
      <c r="XS17" s="703"/>
      <c r="XT17" s="703"/>
      <c r="XU17" s="703"/>
      <c r="XV17" s="703"/>
      <c r="XW17" s="703"/>
      <c r="XX17" s="703"/>
      <c r="XY17" s="703"/>
      <c r="XZ17" s="703"/>
      <c r="YA17" s="703"/>
      <c r="YB17" s="703"/>
      <c r="YC17" s="703"/>
      <c r="YD17" s="703"/>
      <c r="YE17" s="703"/>
      <c r="YF17" s="703"/>
      <c r="YG17" s="703"/>
      <c r="YH17" s="703"/>
      <c r="YI17" s="703"/>
      <c r="YJ17" s="703"/>
      <c r="YK17" s="703"/>
      <c r="YL17" s="703"/>
      <c r="YM17" s="703"/>
      <c r="YN17" s="703"/>
      <c r="YO17" s="703"/>
      <c r="YP17" s="703"/>
      <c r="YQ17" s="703"/>
      <c r="YR17" s="703"/>
      <c r="YS17" s="703"/>
      <c r="YT17" s="703"/>
      <c r="YU17" s="703"/>
      <c r="YV17" s="703"/>
      <c r="YW17" s="703"/>
      <c r="YX17" s="703"/>
      <c r="YY17" s="703"/>
      <c r="YZ17" s="703"/>
      <c r="ZA17" s="703"/>
      <c r="ZB17" s="703"/>
      <c r="ZC17" s="703"/>
      <c r="ZD17" s="703"/>
      <c r="ZE17" s="703"/>
      <c r="ZF17" s="703"/>
      <c r="ZG17" s="703"/>
      <c r="ZH17" s="703"/>
      <c r="ZI17" s="703"/>
      <c r="ZJ17" s="703"/>
      <c r="ZK17" s="703"/>
      <c r="ZL17" s="703"/>
      <c r="ZM17" s="703"/>
      <c r="ZN17" s="703"/>
      <c r="ZO17" s="703"/>
      <c r="ZP17" s="703"/>
      <c r="ZQ17" s="703"/>
      <c r="ZR17" s="703"/>
      <c r="ZS17" s="703"/>
      <c r="ZT17" s="703"/>
      <c r="ZU17" s="703"/>
      <c r="ZV17" s="703"/>
      <c r="ZW17" s="703"/>
      <c r="ZX17" s="703"/>
      <c r="ZY17" s="703"/>
      <c r="ZZ17" s="703"/>
      <c r="AAA17" s="703"/>
      <c r="AAB17" s="703"/>
      <c r="AAC17" s="703"/>
      <c r="AAD17" s="703"/>
      <c r="AAE17" s="703"/>
      <c r="AAF17" s="703"/>
      <c r="AAG17" s="703"/>
      <c r="AAH17" s="703"/>
      <c r="AAI17" s="703"/>
      <c r="AAJ17" s="703"/>
      <c r="AAK17" s="703"/>
      <c r="AAL17" s="703"/>
      <c r="AAM17" s="703"/>
      <c r="AAN17" s="703"/>
      <c r="AAO17" s="703"/>
      <c r="AAP17" s="703"/>
      <c r="AAQ17" s="703"/>
      <c r="AAR17" s="703"/>
      <c r="AAS17" s="703"/>
      <c r="AAT17" s="703"/>
      <c r="AAU17" s="703"/>
      <c r="AAV17" s="703"/>
      <c r="AAW17" s="703"/>
      <c r="AAX17" s="703"/>
      <c r="AAY17" s="703"/>
      <c r="AAZ17" s="703"/>
      <c r="ABA17" s="703"/>
      <c r="ABB17" s="703"/>
      <c r="ABC17" s="703"/>
      <c r="ABD17" s="703"/>
      <c r="ABE17" s="703"/>
      <c r="ABF17" s="703"/>
      <c r="ABG17" s="703"/>
      <c r="ABH17" s="703"/>
      <c r="ABI17" s="703"/>
      <c r="ABJ17" s="703"/>
      <c r="ABK17" s="703"/>
      <c r="ABL17" s="703"/>
      <c r="ABM17" s="703"/>
      <c r="ABN17" s="703"/>
      <c r="ABO17" s="703"/>
      <c r="ABP17" s="703"/>
      <c r="ABQ17" s="703"/>
      <c r="ABR17" s="703"/>
      <c r="ABS17" s="703"/>
      <c r="ABT17" s="703"/>
      <c r="ABU17" s="703"/>
      <c r="ABV17" s="703"/>
      <c r="ABW17" s="703"/>
      <c r="ABX17" s="703"/>
      <c r="ABY17" s="703"/>
      <c r="ABZ17" s="703"/>
      <c r="ACA17" s="703"/>
      <c r="ACB17" s="703"/>
      <c r="ACC17" s="703"/>
      <c r="ACD17" s="703"/>
      <c r="ACE17" s="703"/>
      <c r="ACF17" s="703"/>
      <c r="ACG17" s="703"/>
      <c r="ACH17" s="703"/>
      <c r="ACI17" s="703"/>
      <c r="ACJ17" s="703"/>
      <c r="ACK17" s="703"/>
      <c r="ACL17" s="703"/>
      <c r="ACM17" s="703"/>
      <c r="ACN17" s="703"/>
      <c r="ACO17" s="703"/>
      <c r="ACP17" s="703"/>
      <c r="ACQ17" s="703"/>
      <c r="ACR17" s="703"/>
      <c r="ACS17" s="703"/>
      <c r="ACT17" s="703"/>
      <c r="ACU17" s="703"/>
      <c r="ACV17" s="703"/>
      <c r="ACW17" s="703"/>
      <c r="ACX17" s="703"/>
      <c r="ACY17" s="703"/>
      <c r="ACZ17" s="703"/>
      <c r="ADA17" s="703"/>
      <c r="ADB17" s="703"/>
      <c r="ADC17" s="703"/>
      <c r="ADD17" s="703"/>
      <c r="ADE17" s="703"/>
      <c r="ADF17" s="703"/>
      <c r="ADG17" s="703"/>
      <c r="ADH17" s="703"/>
      <c r="ADI17" s="703"/>
      <c r="ADJ17" s="703"/>
      <c r="ADK17" s="703"/>
      <c r="ADL17" s="703"/>
      <c r="ADM17" s="703"/>
      <c r="ADN17" s="703"/>
      <c r="ADO17" s="703"/>
      <c r="ADP17" s="703"/>
      <c r="ADQ17" s="703"/>
      <c r="ADR17" s="703"/>
      <c r="ADS17" s="703"/>
      <c r="ADT17" s="703"/>
      <c r="ADU17" s="703"/>
      <c r="ADV17" s="703"/>
      <c r="ADW17" s="703"/>
      <c r="ADX17" s="703"/>
      <c r="ADY17" s="703"/>
      <c r="ADZ17" s="703"/>
      <c r="AEA17" s="703"/>
      <c r="AEB17" s="703"/>
      <c r="AEC17" s="703"/>
      <c r="AED17" s="703"/>
      <c r="AEE17" s="703"/>
      <c r="AEF17" s="703"/>
      <c r="AEG17" s="703"/>
      <c r="AEH17" s="703"/>
      <c r="AEI17" s="703"/>
      <c r="AEJ17" s="703"/>
      <c r="AEK17" s="703"/>
      <c r="AEL17" s="703"/>
      <c r="AEM17" s="703"/>
      <c r="AEN17" s="703"/>
      <c r="AEO17" s="703"/>
      <c r="AEP17" s="703"/>
      <c r="AEQ17" s="703"/>
      <c r="AER17" s="703"/>
      <c r="AES17" s="703"/>
      <c r="AET17" s="703"/>
      <c r="AEU17" s="703"/>
      <c r="AEV17" s="703"/>
      <c r="AEW17" s="703"/>
      <c r="AEX17" s="703"/>
      <c r="AEY17" s="703"/>
      <c r="AEZ17" s="703"/>
      <c r="AFA17" s="703"/>
      <c r="AFB17" s="703"/>
      <c r="AFC17" s="703"/>
      <c r="AFD17" s="703"/>
      <c r="AFE17" s="703"/>
      <c r="AFF17" s="703"/>
      <c r="AFG17" s="703"/>
      <c r="AFH17" s="703"/>
      <c r="AFI17" s="703"/>
      <c r="AFJ17" s="703"/>
      <c r="AFK17" s="703"/>
      <c r="AFL17" s="703"/>
      <c r="AFM17" s="703"/>
      <c r="AFN17" s="703"/>
      <c r="AFO17" s="703"/>
      <c r="AFP17" s="703"/>
      <c r="AFQ17" s="703"/>
      <c r="AFR17" s="703"/>
      <c r="AFS17" s="703"/>
      <c r="AFT17" s="703"/>
      <c r="AFU17" s="703"/>
      <c r="AFV17" s="703"/>
      <c r="AFW17" s="703"/>
      <c r="AFX17" s="703"/>
      <c r="AFY17" s="703"/>
      <c r="AFZ17" s="703"/>
      <c r="AGA17" s="703"/>
      <c r="AGB17" s="703"/>
      <c r="AGC17" s="703"/>
      <c r="AGD17" s="703"/>
      <c r="AGE17" s="703"/>
      <c r="AGF17" s="703"/>
      <c r="AGG17" s="703"/>
      <c r="AGH17" s="703"/>
      <c r="AGI17" s="703"/>
      <c r="AGJ17" s="703"/>
    </row>
    <row r="18" spans="1:868" s="704" customFormat="1" ht="12">
      <c r="A18" s="337" t="s">
        <v>477</v>
      </c>
      <c r="B18" s="357">
        <v>112</v>
      </c>
      <c r="C18" s="357">
        <v>112</v>
      </c>
      <c r="D18" s="357">
        <v>104</v>
      </c>
      <c r="E18" s="357">
        <v>22</v>
      </c>
      <c r="F18" s="357">
        <v>88</v>
      </c>
      <c r="G18" s="357" t="s">
        <v>85</v>
      </c>
      <c r="H18" s="357" t="s">
        <v>85</v>
      </c>
      <c r="I18" s="357" t="s">
        <v>85</v>
      </c>
      <c r="J18" s="357" t="s">
        <v>85</v>
      </c>
      <c r="K18" s="357" t="s">
        <v>85</v>
      </c>
      <c r="L18" s="359">
        <f t="shared" si="3"/>
        <v>53.080568720379148</v>
      </c>
      <c r="M18" s="359">
        <f t="shared" si="3"/>
        <v>51.851851851851848</v>
      </c>
      <c r="N18" s="359">
        <f t="shared" si="3"/>
        <v>52.525252525252533</v>
      </c>
      <c r="O18" s="359">
        <f t="shared" si="3"/>
        <v>4.1587901701323249</v>
      </c>
      <c r="P18" s="359">
        <v>49.717514124293785</v>
      </c>
      <c r="Q18" s="359" t="s">
        <v>85</v>
      </c>
      <c r="R18" s="359" t="s">
        <v>85</v>
      </c>
      <c r="S18" s="359" t="s">
        <v>85</v>
      </c>
      <c r="T18" s="359" t="s">
        <v>85</v>
      </c>
      <c r="U18" s="359" t="s">
        <v>85</v>
      </c>
      <c r="V18" s="357">
        <v>14</v>
      </c>
      <c r="W18" s="357">
        <v>14</v>
      </c>
      <c r="X18" s="357">
        <v>13</v>
      </c>
      <c r="Y18" s="357">
        <v>14</v>
      </c>
      <c r="Z18" s="357">
        <v>12</v>
      </c>
      <c r="AA18" s="357" t="s">
        <v>85</v>
      </c>
      <c r="AB18" s="357" t="s">
        <v>85</v>
      </c>
      <c r="AC18" s="357" t="s">
        <v>85</v>
      </c>
      <c r="AD18" s="357" t="s">
        <v>85</v>
      </c>
      <c r="AE18" s="357" t="s">
        <v>85</v>
      </c>
      <c r="AF18" s="359">
        <f t="shared" si="1"/>
        <v>6.6350710900473935</v>
      </c>
      <c r="AG18" s="359">
        <f t="shared" si="1"/>
        <v>6.481481481481481</v>
      </c>
      <c r="AH18" s="359">
        <f t="shared" si="1"/>
        <v>6.5656565656565666</v>
      </c>
      <c r="AI18" s="359">
        <f t="shared" si="1"/>
        <v>2.6465028355387523</v>
      </c>
      <c r="AJ18" s="359">
        <v>6.7796610169491522</v>
      </c>
      <c r="AK18" s="359" t="s">
        <v>85</v>
      </c>
      <c r="AL18" s="359" t="s">
        <v>85</v>
      </c>
      <c r="AM18" s="359" t="s">
        <v>85</v>
      </c>
      <c r="AN18" s="359" t="s">
        <v>85</v>
      </c>
      <c r="AO18" s="359" t="s">
        <v>85</v>
      </c>
      <c r="AP18" s="357">
        <v>85</v>
      </c>
      <c r="AQ18" s="357">
        <v>90</v>
      </c>
      <c r="AR18" s="357">
        <v>81</v>
      </c>
      <c r="AS18" s="357">
        <v>493</v>
      </c>
      <c r="AT18" s="357">
        <v>77</v>
      </c>
      <c r="AU18" s="357" t="s">
        <v>85</v>
      </c>
      <c r="AV18" s="357" t="s">
        <v>85</v>
      </c>
      <c r="AW18" s="357" t="s">
        <v>85</v>
      </c>
      <c r="AX18" s="357" t="s">
        <v>85</v>
      </c>
      <c r="AY18" s="357" t="s">
        <v>85</v>
      </c>
      <c r="AZ18" s="359">
        <f t="shared" si="2"/>
        <v>40.284360189573462</v>
      </c>
      <c r="BA18" s="359">
        <f t="shared" si="2"/>
        <v>41.666666666666671</v>
      </c>
      <c r="BB18" s="359">
        <f t="shared" si="2"/>
        <v>40.909090909090914</v>
      </c>
      <c r="BC18" s="359">
        <f t="shared" si="2"/>
        <v>93.194706994328925</v>
      </c>
      <c r="BD18" s="359">
        <v>43.502824858757059</v>
      </c>
      <c r="BE18" s="359" t="s">
        <v>85</v>
      </c>
      <c r="BF18" s="359" t="s">
        <v>85</v>
      </c>
      <c r="BG18" s="359" t="s">
        <v>85</v>
      </c>
      <c r="BH18" s="359" t="s">
        <v>85</v>
      </c>
      <c r="BI18" s="359" t="s">
        <v>85</v>
      </c>
      <c r="BJ18" s="357">
        <v>211</v>
      </c>
      <c r="BK18" s="357">
        <v>216</v>
      </c>
      <c r="BL18" s="315">
        <v>198</v>
      </c>
      <c r="BM18" s="315">
        <v>529</v>
      </c>
      <c r="BN18" s="315">
        <v>177</v>
      </c>
      <c r="BO18" s="315" t="s">
        <v>85</v>
      </c>
      <c r="BP18" s="315" t="s">
        <v>85</v>
      </c>
      <c r="BQ18" s="315" t="s">
        <v>85</v>
      </c>
      <c r="BR18" s="357" t="s">
        <v>85</v>
      </c>
      <c r="BS18" s="315" t="s">
        <v>85</v>
      </c>
      <c r="BT18" s="703"/>
      <c r="BU18" s="703"/>
      <c r="BV18" s="703"/>
      <c r="BW18" s="703"/>
      <c r="BX18" s="703"/>
      <c r="BY18" s="703"/>
      <c r="BZ18" s="703"/>
      <c r="CA18" s="703"/>
      <c r="CB18" s="703"/>
      <c r="CC18" s="703"/>
      <c r="CD18" s="703"/>
      <c r="CE18" s="703"/>
      <c r="CF18" s="703"/>
      <c r="CG18" s="703"/>
      <c r="CH18" s="703"/>
      <c r="CI18" s="703"/>
      <c r="CJ18" s="703"/>
      <c r="CK18" s="703"/>
      <c r="CL18" s="703"/>
      <c r="CM18" s="703"/>
      <c r="CN18" s="703"/>
      <c r="CO18" s="703"/>
      <c r="CP18" s="703"/>
      <c r="CQ18" s="703"/>
      <c r="CR18" s="703"/>
      <c r="CS18" s="703"/>
      <c r="CT18" s="703"/>
      <c r="CU18" s="703"/>
      <c r="CV18" s="703"/>
      <c r="CW18" s="703"/>
      <c r="CX18" s="703"/>
      <c r="CY18" s="703"/>
      <c r="CZ18" s="703"/>
      <c r="DA18" s="703"/>
      <c r="DB18" s="703"/>
      <c r="DC18" s="703"/>
      <c r="DD18" s="703"/>
      <c r="DE18" s="703"/>
      <c r="DF18" s="703"/>
      <c r="DG18" s="703"/>
      <c r="DH18" s="703"/>
      <c r="DI18" s="703"/>
      <c r="DJ18" s="703"/>
      <c r="DK18" s="703"/>
      <c r="DL18" s="703"/>
      <c r="DM18" s="703"/>
      <c r="DN18" s="703"/>
      <c r="DO18" s="703"/>
      <c r="DP18" s="703"/>
      <c r="DQ18" s="703"/>
      <c r="DR18" s="703"/>
      <c r="DS18" s="703"/>
      <c r="DT18" s="703"/>
      <c r="DU18" s="703"/>
      <c r="DV18" s="703"/>
      <c r="DW18" s="703"/>
      <c r="DX18" s="703"/>
      <c r="DY18" s="703"/>
      <c r="DZ18" s="703"/>
      <c r="EA18" s="703"/>
      <c r="EB18" s="703"/>
      <c r="EC18" s="703"/>
      <c r="ED18" s="703"/>
      <c r="EE18" s="703"/>
      <c r="EF18" s="703"/>
      <c r="EG18" s="703"/>
      <c r="EH18" s="703"/>
      <c r="EI18" s="703"/>
      <c r="EJ18" s="703"/>
      <c r="EK18" s="703"/>
      <c r="EL18" s="703"/>
      <c r="EM18" s="703"/>
      <c r="EN18" s="703"/>
      <c r="EO18" s="703"/>
      <c r="EP18" s="703"/>
      <c r="EQ18" s="703"/>
      <c r="ER18" s="703"/>
      <c r="ES18" s="703"/>
      <c r="ET18" s="703"/>
      <c r="EU18" s="703"/>
      <c r="EV18" s="703"/>
      <c r="EW18" s="703"/>
      <c r="EX18" s="703"/>
      <c r="EY18" s="703"/>
      <c r="EZ18" s="703"/>
      <c r="FA18" s="703"/>
      <c r="FB18" s="703"/>
      <c r="FC18" s="703"/>
      <c r="FD18" s="703"/>
      <c r="FE18" s="703"/>
      <c r="FF18" s="703"/>
      <c r="FG18" s="703"/>
      <c r="FH18" s="703"/>
      <c r="FI18" s="703"/>
      <c r="FJ18" s="703"/>
      <c r="FK18" s="703"/>
      <c r="FL18" s="703"/>
      <c r="FM18" s="703"/>
      <c r="FN18" s="703"/>
      <c r="FO18" s="703"/>
      <c r="FP18" s="703"/>
      <c r="FQ18" s="703"/>
      <c r="FR18" s="703"/>
      <c r="FS18" s="703"/>
      <c r="FT18" s="703"/>
      <c r="FU18" s="703"/>
      <c r="FV18" s="703"/>
      <c r="FW18" s="703"/>
      <c r="FX18" s="703"/>
      <c r="FY18" s="703"/>
      <c r="FZ18" s="703"/>
      <c r="GA18" s="703"/>
      <c r="GB18" s="703"/>
      <c r="GC18" s="703"/>
      <c r="GD18" s="703"/>
      <c r="GE18" s="703"/>
      <c r="GF18" s="703"/>
      <c r="GG18" s="703"/>
      <c r="GH18" s="703"/>
      <c r="GI18" s="703"/>
      <c r="GJ18" s="703"/>
      <c r="GK18" s="703"/>
      <c r="GL18" s="703"/>
      <c r="GM18" s="703"/>
      <c r="GN18" s="703"/>
      <c r="GO18" s="703"/>
      <c r="GP18" s="703"/>
      <c r="GQ18" s="703"/>
      <c r="GR18" s="703"/>
      <c r="GS18" s="703"/>
      <c r="GT18" s="703"/>
      <c r="GU18" s="703"/>
      <c r="GV18" s="703"/>
      <c r="GW18" s="703"/>
      <c r="GX18" s="703"/>
      <c r="GY18" s="703"/>
      <c r="GZ18" s="703"/>
      <c r="HA18" s="703"/>
      <c r="HB18" s="703"/>
      <c r="HC18" s="703"/>
      <c r="HD18" s="703"/>
      <c r="HE18" s="703"/>
      <c r="HF18" s="703"/>
      <c r="HG18" s="703"/>
      <c r="HH18" s="703"/>
      <c r="HI18" s="703"/>
      <c r="HJ18" s="703"/>
      <c r="HK18" s="703"/>
      <c r="HL18" s="703"/>
      <c r="HM18" s="703"/>
      <c r="HN18" s="703"/>
      <c r="HO18" s="703"/>
      <c r="HP18" s="703"/>
      <c r="HQ18" s="703"/>
      <c r="HR18" s="703"/>
      <c r="HS18" s="703"/>
      <c r="HT18" s="703"/>
      <c r="HU18" s="703"/>
      <c r="HV18" s="703"/>
      <c r="HW18" s="703"/>
      <c r="HX18" s="703"/>
      <c r="HY18" s="703"/>
      <c r="HZ18" s="703"/>
      <c r="IA18" s="703"/>
      <c r="IB18" s="703"/>
      <c r="IC18" s="703"/>
      <c r="ID18" s="703"/>
      <c r="IE18" s="703"/>
      <c r="IF18" s="703"/>
      <c r="IG18" s="703"/>
      <c r="IH18" s="703"/>
      <c r="II18" s="703"/>
      <c r="IJ18" s="703"/>
      <c r="IK18" s="703"/>
      <c r="IL18" s="703"/>
      <c r="IM18" s="703"/>
      <c r="IN18" s="703"/>
      <c r="IO18" s="703"/>
      <c r="IP18" s="703"/>
      <c r="IQ18" s="703"/>
      <c r="IR18" s="703"/>
      <c r="IS18" s="703"/>
      <c r="IT18" s="703"/>
      <c r="IU18" s="703"/>
      <c r="IV18" s="703"/>
      <c r="IW18" s="703"/>
      <c r="IX18" s="703"/>
      <c r="IY18" s="703"/>
      <c r="IZ18" s="703"/>
      <c r="JA18" s="703"/>
      <c r="JB18" s="703"/>
      <c r="JC18" s="703"/>
      <c r="JD18" s="703"/>
      <c r="JE18" s="703"/>
      <c r="JF18" s="703"/>
      <c r="JG18" s="703"/>
      <c r="JH18" s="703"/>
      <c r="JI18" s="703"/>
      <c r="JJ18" s="703"/>
      <c r="JK18" s="703"/>
      <c r="JL18" s="703"/>
      <c r="JM18" s="703"/>
      <c r="JN18" s="703"/>
      <c r="JO18" s="703"/>
      <c r="JP18" s="703"/>
      <c r="JQ18" s="703"/>
      <c r="JR18" s="703"/>
      <c r="JS18" s="703"/>
      <c r="JT18" s="703"/>
      <c r="JU18" s="703"/>
      <c r="JV18" s="703"/>
      <c r="JW18" s="703"/>
      <c r="JX18" s="703"/>
      <c r="JY18" s="703"/>
      <c r="JZ18" s="703"/>
      <c r="KA18" s="703"/>
      <c r="KB18" s="703"/>
      <c r="KC18" s="703"/>
      <c r="KD18" s="703"/>
      <c r="KE18" s="703"/>
      <c r="KF18" s="703"/>
      <c r="KG18" s="703"/>
      <c r="KH18" s="703"/>
      <c r="KI18" s="703"/>
      <c r="KJ18" s="703"/>
      <c r="KK18" s="703"/>
      <c r="KL18" s="703"/>
      <c r="KM18" s="703"/>
      <c r="KN18" s="703"/>
      <c r="KO18" s="703"/>
      <c r="KP18" s="703"/>
      <c r="KQ18" s="703"/>
      <c r="KR18" s="703"/>
      <c r="KS18" s="703"/>
      <c r="KT18" s="703"/>
      <c r="KU18" s="703"/>
      <c r="KV18" s="703"/>
      <c r="KW18" s="703"/>
      <c r="KX18" s="703"/>
      <c r="KY18" s="703"/>
      <c r="KZ18" s="703"/>
      <c r="LA18" s="703"/>
      <c r="LB18" s="703"/>
      <c r="LC18" s="703"/>
      <c r="LD18" s="703"/>
      <c r="LE18" s="703"/>
      <c r="LF18" s="703"/>
      <c r="LG18" s="703"/>
      <c r="LH18" s="703"/>
      <c r="LI18" s="703"/>
      <c r="LJ18" s="703"/>
      <c r="LK18" s="703"/>
      <c r="LL18" s="703"/>
      <c r="LM18" s="703"/>
      <c r="LN18" s="703"/>
      <c r="LO18" s="703"/>
      <c r="LP18" s="703"/>
      <c r="LQ18" s="703"/>
      <c r="LR18" s="703"/>
      <c r="LS18" s="703"/>
      <c r="LT18" s="703"/>
      <c r="LU18" s="703"/>
      <c r="LV18" s="703"/>
      <c r="LW18" s="703"/>
      <c r="LX18" s="703"/>
      <c r="LY18" s="703"/>
      <c r="LZ18" s="703"/>
      <c r="MA18" s="703"/>
      <c r="MB18" s="703"/>
      <c r="MC18" s="703"/>
      <c r="MD18" s="703"/>
      <c r="ME18" s="703"/>
      <c r="MF18" s="703"/>
      <c r="MG18" s="703"/>
      <c r="MH18" s="703"/>
      <c r="MI18" s="703"/>
      <c r="MJ18" s="703"/>
      <c r="MK18" s="703"/>
      <c r="ML18" s="703"/>
      <c r="MM18" s="703"/>
      <c r="MN18" s="703"/>
      <c r="MO18" s="703"/>
      <c r="MP18" s="703"/>
      <c r="MQ18" s="703"/>
      <c r="MR18" s="703"/>
      <c r="MS18" s="703"/>
      <c r="MT18" s="703"/>
      <c r="MU18" s="703"/>
      <c r="MV18" s="703"/>
      <c r="MW18" s="703"/>
      <c r="MX18" s="703"/>
      <c r="MY18" s="703"/>
      <c r="MZ18" s="703"/>
      <c r="NA18" s="703"/>
      <c r="NB18" s="703"/>
      <c r="NC18" s="703"/>
      <c r="ND18" s="703"/>
      <c r="NE18" s="703"/>
      <c r="NF18" s="703"/>
      <c r="NG18" s="703"/>
      <c r="NH18" s="703"/>
      <c r="NI18" s="703"/>
      <c r="NJ18" s="703"/>
      <c r="NK18" s="703"/>
      <c r="NL18" s="703"/>
      <c r="NM18" s="703"/>
      <c r="NN18" s="703"/>
      <c r="NO18" s="703"/>
      <c r="NP18" s="703"/>
      <c r="NQ18" s="703"/>
      <c r="NR18" s="703"/>
      <c r="NS18" s="703"/>
      <c r="NT18" s="703"/>
      <c r="NU18" s="703"/>
      <c r="NV18" s="703"/>
      <c r="NW18" s="703"/>
      <c r="NX18" s="703"/>
      <c r="NY18" s="703"/>
      <c r="NZ18" s="703"/>
      <c r="OA18" s="703"/>
      <c r="OB18" s="703"/>
      <c r="OC18" s="703"/>
      <c r="OD18" s="703"/>
      <c r="OE18" s="703"/>
      <c r="OF18" s="703"/>
      <c r="OG18" s="703"/>
      <c r="OH18" s="703"/>
      <c r="OI18" s="703"/>
      <c r="OJ18" s="703"/>
      <c r="OK18" s="703"/>
      <c r="OL18" s="703"/>
      <c r="OM18" s="703"/>
      <c r="ON18" s="703"/>
      <c r="OO18" s="703"/>
      <c r="OP18" s="703"/>
      <c r="OQ18" s="703"/>
      <c r="OR18" s="703"/>
      <c r="OS18" s="703"/>
      <c r="OT18" s="703"/>
      <c r="OU18" s="703"/>
      <c r="OV18" s="703"/>
      <c r="OW18" s="703"/>
      <c r="OX18" s="703"/>
      <c r="OY18" s="703"/>
      <c r="OZ18" s="703"/>
      <c r="PA18" s="703"/>
      <c r="PB18" s="703"/>
      <c r="PC18" s="703"/>
      <c r="PD18" s="703"/>
      <c r="PE18" s="703"/>
      <c r="PF18" s="703"/>
      <c r="PG18" s="703"/>
      <c r="PH18" s="703"/>
      <c r="PI18" s="703"/>
      <c r="PJ18" s="703"/>
      <c r="PK18" s="703"/>
      <c r="PL18" s="703"/>
      <c r="PM18" s="703"/>
      <c r="PN18" s="703"/>
      <c r="PO18" s="703"/>
      <c r="PP18" s="703"/>
      <c r="PQ18" s="703"/>
      <c r="PR18" s="703"/>
      <c r="PS18" s="703"/>
      <c r="PT18" s="703"/>
      <c r="PU18" s="703"/>
      <c r="PV18" s="703"/>
      <c r="PW18" s="703"/>
      <c r="PX18" s="703"/>
      <c r="PY18" s="703"/>
      <c r="PZ18" s="703"/>
      <c r="QA18" s="703"/>
      <c r="QB18" s="703"/>
      <c r="QC18" s="703"/>
      <c r="QD18" s="703"/>
      <c r="QE18" s="703"/>
      <c r="QF18" s="703"/>
      <c r="QG18" s="703"/>
      <c r="QH18" s="703"/>
      <c r="QI18" s="703"/>
      <c r="QJ18" s="703"/>
      <c r="QK18" s="703"/>
      <c r="QL18" s="703"/>
      <c r="QM18" s="703"/>
      <c r="QN18" s="703"/>
      <c r="QO18" s="703"/>
      <c r="QP18" s="703"/>
      <c r="QQ18" s="703"/>
      <c r="QR18" s="703"/>
      <c r="QS18" s="703"/>
      <c r="QT18" s="703"/>
      <c r="QU18" s="703"/>
      <c r="QV18" s="703"/>
      <c r="QW18" s="703"/>
      <c r="QX18" s="703"/>
      <c r="QY18" s="703"/>
      <c r="QZ18" s="703"/>
      <c r="RA18" s="703"/>
      <c r="RB18" s="703"/>
      <c r="RC18" s="703"/>
      <c r="RD18" s="703"/>
      <c r="RE18" s="703"/>
      <c r="RF18" s="703"/>
      <c r="RG18" s="703"/>
      <c r="RH18" s="703"/>
      <c r="RI18" s="703"/>
      <c r="RJ18" s="703"/>
      <c r="RK18" s="703"/>
      <c r="RL18" s="703"/>
      <c r="RM18" s="703"/>
      <c r="RN18" s="703"/>
      <c r="RO18" s="703"/>
      <c r="RP18" s="703"/>
      <c r="RQ18" s="703"/>
      <c r="RR18" s="703"/>
      <c r="RS18" s="703"/>
      <c r="RT18" s="703"/>
      <c r="RU18" s="703"/>
      <c r="RV18" s="703"/>
      <c r="RW18" s="703"/>
      <c r="RX18" s="703"/>
      <c r="RY18" s="703"/>
      <c r="RZ18" s="703"/>
      <c r="SA18" s="703"/>
      <c r="SB18" s="703"/>
      <c r="SC18" s="703"/>
      <c r="SD18" s="703"/>
      <c r="SE18" s="703"/>
      <c r="SF18" s="703"/>
      <c r="SG18" s="703"/>
      <c r="SH18" s="703"/>
      <c r="SI18" s="703"/>
      <c r="SJ18" s="703"/>
      <c r="SK18" s="703"/>
      <c r="SL18" s="703"/>
      <c r="SM18" s="703"/>
      <c r="SN18" s="703"/>
      <c r="SO18" s="703"/>
      <c r="SP18" s="703"/>
      <c r="SQ18" s="703"/>
      <c r="SR18" s="703"/>
      <c r="SS18" s="703"/>
      <c r="ST18" s="703"/>
      <c r="SU18" s="703"/>
      <c r="SV18" s="703"/>
      <c r="SW18" s="703"/>
      <c r="SX18" s="703"/>
      <c r="SY18" s="703"/>
      <c r="SZ18" s="703"/>
      <c r="TA18" s="703"/>
      <c r="TB18" s="703"/>
      <c r="TC18" s="703"/>
      <c r="TD18" s="703"/>
      <c r="TE18" s="703"/>
      <c r="TF18" s="703"/>
      <c r="TG18" s="703"/>
      <c r="TH18" s="703"/>
      <c r="TI18" s="703"/>
      <c r="TJ18" s="703"/>
      <c r="TK18" s="703"/>
      <c r="TL18" s="703"/>
      <c r="TM18" s="703"/>
      <c r="TN18" s="703"/>
      <c r="TO18" s="703"/>
      <c r="TP18" s="703"/>
      <c r="TQ18" s="703"/>
      <c r="TR18" s="703"/>
      <c r="TS18" s="703"/>
      <c r="TT18" s="703"/>
      <c r="TU18" s="703"/>
      <c r="TV18" s="703"/>
      <c r="TW18" s="703"/>
      <c r="TX18" s="703"/>
      <c r="TY18" s="703"/>
      <c r="TZ18" s="703"/>
      <c r="UA18" s="703"/>
      <c r="UB18" s="703"/>
      <c r="UC18" s="703"/>
      <c r="UD18" s="703"/>
      <c r="UE18" s="703"/>
      <c r="UF18" s="703"/>
      <c r="UG18" s="703"/>
      <c r="UH18" s="703"/>
      <c r="UI18" s="703"/>
      <c r="UJ18" s="703"/>
      <c r="UK18" s="703"/>
      <c r="UL18" s="703"/>
      <c r="UM18" s="703"/>
      <c r="UN18" s="703"/>
      <c r="UO18" s="703"/>
      <c r="UP18" s="703"/>
      <c r="UQ18" s="703"/>
      <c r="UR18" s="703"/>
      <c r="US18" s="703"/>
      <c r="UT18" s="703"/>
      <c r="UU18" s="703"/>
      <c r="UV18" s="703"/>
      <c r="UW18" s="703"/>
      <c r="UX18" s="703"/>
      <c r="UY18" s="703"/>
      <c r="UZ18" s="703"/>
      <c r="VA18" s="703"/>
      <c r="VB18" s="703"/>
      <c r="VC18" s="703"/>
      <c r="VD18" s="703"/>
      <c r="VE18" s="703"/>
      <c r="VF18" s="703"/>
      <c r="VG18" s="703"/>
      <c r="VH18" s="703"/>
      <c r="VI18" s="703"/>
      <c r="VJ18" s="703"/>
      <c r="VK18" s="703"/>
      <c r="VL18" s="703"/>
      <c r="VM18" s="703"/>
      <c r="VN18" s="703"/>
      <c r="VO18" s="703"/>
      <c r="VP18" s="703"/>
      <c r="VQ18" s="703"/>
      <c r="VR18" s="703"/>
      <c r="VS18" s="703"/>
      <c r="VT18" s="703"/>
      <c r="VU18" s="703"/>
      <c r="VV18" s="703"/>
      <c r="VW18" s="703"/>
      <c r="VX18" s="703"/>
      <c r="VY18" s="703"/>
      <c r="VZ18" s="703"/>
      <c r="WA18" s="703"/>
      <c r="WB18" s="703"/>
      <c r="WC18" s="703"/>
      <c r="WD18" s="703"/>
      <c r="WE18" s="703"/>
      <c r="WF18" s="703"/>
      <c r="WG18" s="703"/>
      <c r="WH18" s="703"/>
      <c r="WI18" s="703"/>
      <c r="WJ18" s="703"/>
      <c r="WK18" s="703"/>
      <c r="WL18" s="703"/>
      <c r="WM18" s="703"/>
      <c r="WN18" s="703"/>
      <c r="WO18" s="703"/>
      <c r="WP18" s="703"/>
      <c r="WQ18" s="703"/>
      <c r="WR18" s="703"/>
      <c r="WS18" s="703"/>
      <c r="WT18" s="703"/>
      <c r="WU18" s="703"/>
      <c r="WV18" s="703"/>
      <c r="WW18" s="703"/>
      <c r="WX18" s="703"/>
      <c r="WY18" s="703"/>
      <c r="WZ18" s="703"/>
      <c r="XA18" s="703"/>
      <c r="XB18" s="703"/>
      <c r="XC18" s="703"/>
      <c r="XD18" s="703"/>
      <c r="XE18" s="703"/>
      <c r="XF18" s="703"/>
      <c r="XG18" s="703"/>
      <c r="XH18" s="703"/>
      <c r="XI18" s="703"/>
      <c r="XJ18" s="703"/>
      <c r="XK18" s="703"/>
      <c r="XL18" s="703"/>
      <c r="XM18" s="703"/>
      <c r="XN18" s="703"/>
      <c r="XO18" s="703"/>
      <c r="XP18" s="703"/>
      <c r="XQ18" s="703"/>
      <c r="XR18" s="703"/>
      <c r="XS18" s="703"/>
      <c r="XT18" s="703"/>
      <c r="XU18" s="703"/>
      <c r="XV18" s="703"/>
      <c r="XW18" s="703"/>
      <c r="XX18" s="703"/>
      <c r="XY18" s="703"/>
      <c r="XZ18" s="703"/>
      <c r="YA18" s="703"/>
      <c r="YB18" s="703"/>
      <c r="YC18" s="703"/>
      <c r="YD18" s="703"/>
      <c r="YE18" s="703"/>
      <c r="YF18" s="703"/>
      <c r="YG18" s="703"/>
      <c r="YH18" s="703"/>
      <c r="YI18" s="703"/>
      <c r="YJ18" s="703"/>
      <c r="YK18" s="703"/>
      <c r="YL18" s="703"/>
      <c r="YM18" s="703"/>
      <c r="YN18" s="703"/>
      <c r="YO18" s="703"/>
      <c r="YP18" s="703"/>
      <c r="YQ18" s="703"/>
      <c r="YR18" s="703"/>
      <c r="YS18" s="703"/>
      <c r="YT18" s="703"/>
      <c r="YU18" s="703"/>
      <c r="YV18" s="703"/>
      <c r="YW18" s="703"/>
      <c r="YX18" s="703"/>
      <c r="YY18" s="703"/>
      <c r="YZ18" s="703"/>
      <c r="ZA18" s="703"/>
      <c r="ZB18" s="703"/>
      <c r="ZC18" s="703"/>
      <c r="ZD18" s="703"/>
      <c r="ZE18" s="703"/>
      <c r="ZF18" s="703"/>
      <c r="ZG18" s="703"/>
      <c r="ZH18" s="703"/>
      <c r="ZI18" s="703"/>
      <c r="ZJ18" s="703"/>
      <c r="ZK18" s="703"/>
      <c r="ZL18" s="703"/>
      <c r="ZM18" s="703"/>
      <c r="ZN18" s="703"/>
      <c r="ZO18" s="703"/>
      <c r="ZP18" s="703"/>
      <c r="ZQ18" s="703"/>
      <c r="ZR18" s="703"/>
      <c r="ZS18" s="703"/>
      <c r="ZT18" s="703"/>
      <c r="ZU18" s="703"/>
      <c r="ZV18" s="703"/>
      <c r="ZW18" s="703"/>
      <c r="ZX18" s="703"/>
      <c r="ZY18" s="703"/>
      <c r="ZZ18" s="703"/>
      <c r="AAA18" s="703"/>
      <c r="AAB18" s="703"/>
      <c r="AAC18" s="703"/>
      <c r="AAD18" s="703"/>
      <c r="AAE18" s="703"/>
      <c r="AAF18" s="703"/>
      <c r="AAG18" s="703"/>
      <c r="AAH18" s="703"/>
      <c r="AAI18" s="703"/>
      <c r="AAJ18" s="703"/>
      <c r="AAK18" s="703"/>
      <c r="AAL18" s="703"/>
      <c r="AAM18" s="703"/>
      <c r="AAN18" s="703"/>
      <c r="AAO18" s="703"/>
      <c r="AAP18" s="703"/>
      <c r="AAQ18" s="703"/>
      <c r="AAR18" s="703"/>
      <c r="AAS18" s="703"/>
      <c r="AAT18" s="703"/>
      <c r="AAU18" s="703"/>
      <c r="AAV18" s="703"/>
      <c r="AAW18" s="703"/>
      <c r="AAX18" s="703"/>
      <c r="AAY18" s="703"/>
      <c r="AAZ18" s="703"/>
      <c r="ABA18" s="703"/>
      <c r="ABB18" s="703"/>
      <c r="ABC18" s="703"/>
      <c r="ABD18" s="703"/>
      <c r="ABE18" s="703"/>
      <c r="ABF18" s="703"/>
      <c r="ABG18" s="703"/>
      <c r="ABH18" s="703"/>
      <c r="ABI18" s="703"/>
      <c r="ABJ18" s="703"/>
      <c r="ABK18" s="703"/>
      <c r="ABL18" s="703"/>
      <c r="ABM18" s="703"/>
      <c r="ABN18" s="703"/>
      <c r="ABO18" s="703"/>
      <c r="ABP18" s="703"/>
      <c r="ABQ18" s="703"/>
      <c r="ABR18" s="703"/>
      <c r="ABS18" s="703"/>
      <c r="ABT18" s="703"/>
      <c r="ABU18" s="703"/>
      <c r="ABV18" s="703"/>
      <c r="ABW18" s="703"/>
      <c r="ABX18" s="703"/>
      <c r="ABY18" s="703"/>
      <c r="ABZ18" s="703"/>
      <c r="ACA18" s="703"/>
      <c r="ACB18" s="703"/>
      <c r="ACC18" s="703"/>
      <c r="ACD18" s="703"/>
      <c r="ACE18" s="703"/>
      <c r="ACF18" s="703"/>
      <c r="ACG18" s="703"/>
      <c r="ACH18" s="703"/>
      <c r="ACI18" s="703"/>
      <c r="ACJ18" s="703"/>
      <c r="ACK18" s="703"/>
      <c r="ACL18" s="703"/>
      <c r="ACM18" s="703"/>
      <c r="ACN18" s="703"/>
      <c r="ACO18" s="703"/>
      <c r="ACP18" s="703"/>
      <c r="ACQ18" s="703"/>
      <c r="ACR18" s="703"/>
      <c r="ACS18" s="703"/>
      <c r="ACT18" s="703"/>
      <c r="ACU18" s="703"/>
      <c r="ACV18" s="703"/>
      <c r="ACW18" s="703"/>
      <c r="ACX18" s="703"/>
      <c r="ACY18" s="703"/>
      <c r="ACZ18" s="703"/>
      <c r="ADA18" s="703"/>
      <c r="ADB18" s="703"/>
      <c r="ADC18" s="703"/>
      <c r="ADD18" s="703"/>
      <c r="ADE18" s="703"/>
      <c r="ADF18" s="703"/>
      <c r="ADG18" s="703"/>
      <c r="ADH18" s="703"/>
      <c r="ADI18" s="703"/>
      <c r="ADJ18" s="703"/>
      <c r="ADK18" s="703"/>
      <c r="ADL18" s="703"/>
      <c r="ADM18" s="703"/>
      <c r="ADN18" s="703"/>
      <c r="ADO18" s="703"/>
      <c r="ADP18" s="703"/>
      <c r="ADQ18" s="703"/>
      <c r="ADR18" s="703"/>
      <c r="ADS18" s="703"/>
      <c r="ADT18" s="703"/>
      <c r="ADU18" s="703"/>
      <c r="ADV18" s="703"/>
      <c r="ADW18" s="703"/>
      <c r="ADX18" s="703"/>
      <c r="ADY18" s="703"/>
      <c r="ADZ18" s="703"/>
      <c r="AEA18" s="703"/>
      <c r="AEB18" s="703"/>
      <c r="AEC18" s="703"/>
      <c r="AED18" s="703"/>
      <c r="AEE18" s="703"/>
      <c r="AEF18" s="703"/>
      <c r="AEG18" s="703"/>
      <c r="AEH18" s="703"/>
      <c r="AEI18" s="703"/>
      <c r="AEJ18" s="703"/>
      <c r="AEK18" s="703"/>
      <c r="AEL18" s="703"/>
      <c r="AEM18" s="703"/>
      <c r="AEN18" s="703"/>
      <c r="AEO18" s="703"/>
      <c r="AEP18" s="703"/>
      <c r="AEQ18" s="703"/>
      <c r="AER18" s="703"/>
      <c r="AES18" s="703"/>
      <c r="AET18" s="703"/>
      <c r="AEU18" s="703"/>
      <c r="AEV18" s="703"/>
      <c r="AEW18" s="703"/>
      <c r="AEX18" s="703"/>
      <c r="AEY18" s="703"/>
      <c r="AEZ18" s="703"/>
      <c r="AFA18" s="703"/>
      <c r="AFB18" s="703"/>
      <c r="AFC18" s="703"/>
      <c r="AFD18" s="703"/>
      <c r="AFE18" s="703"/>
      <c r="AFF18" s="703"/>
      <c r="AFG18" s="703"/>
      <c r="AFH18" s="703"/>
      <c r="AFI18" s="703"/>
      <c r="AFJ18" s="703"/>
      <c r="AFK18" s="703"/>
      <c r="AFL18" s="703"/>
      <c r="AFM18" s="703"/>
      <c r="AFN18" s="703"/>
      <c r="AFO18" s="703"/>
      <c r="AFP18" s="703"/>
      <c r="AFQ18" s="703"/>
      <c r="AFR18" s="703"/>
      <c r="AFS18" s="703"/>
      <c r="AFT18" s="703"/>
      <c r="AFU18" s="703"/>
      <c r="AFV18" s="703"/>
      <c r="AFW18" s="703"/>
      <c r="AFX18" s="703"/>
      <c r="AFY18" s="703"/>
      <c r="AFZ18" s="703"/>
      <c r="AGA18" s="703"/>
      <c r="AGB18" s="703"/>
      <c r="AGC18" s="703"/>
      <c r="AGD18" s="703"/>
      <c r="AGE18" s="703"/>
      <c r="AGF18" s="703"/>
      <c r="AGG18" s="703"/>
      <c r="AGH18" s="703"/>
      <c r="AGI18" s="703"/>
      <c r="AGJ18" s="703"/>
    </row>
    <row r="19" spans="1:868" s="704" customFormat="1">
      <c r="A19" s="337" t="s">
        <v>82</v>
      </c>
      <c r="B19" s="339" t="s">
        <v>85</v>
      </c>
      <c r="C19" s="339" t="s">
        <v>85</v>
      </c>
      <c r="D19" s="357">
        <v>20</v>
      </c>
      <c r="E19" s="357">
        <v>201</v>
      </c>
      <c r="F19" s="357">
        <v>21</v>
      </c>
      <c r="G19" s="357">
        <v>21</v>
      </c>
      <c r="H19" s="705">
        <v>21</v>
      </c>
      <c r="I19" s="705">
        <v>20</v>
      </c>
      <c r="J19" s="339">
        <v>21</v>
      </c>
      <c r="K19" s="705">
        <v>20</v>
      </c>
      <c r="L19" s="339" t="s">
        <v>85</v>
      </c>
      <c r="M19" s="339" t="s">
        <v>85</v>
      </c>
      <c r="N19" s="359">
        <f>(D19/BL19)*100</f>
        <v>4.3668122270742353</v>
      </c>
      <c r="O19" s="359">
        <f>(E19/BM19)*100</f>
        <v>71.276595744680847</v>
      </c>
      <c r="P19" s="359">
        <v>3.9772727272727271</v>
      </c>
      <c r="Q19" s="359">
        <f>G19/BO19*100</f>
        <v>4.1749502982107352</v>
      </c>
      <c r="R19" s="685">
        <f>H19/BP19*100</f>
        <v>4.2857142857142856</v>
      </c>
      <c r="S19" s="685">
        <v>4.5999999999999996</v>
      </c>
      <c r="T19" s="359">
        <v>4.0404040404040407</v>
      </c>
      <c r="U19" s="685">
        <v>4.5999999999999996</v>
      </c>
      <c r="V19" s="339" t="s">
        <v>85</v>
      </c>
      <c r="W19" s="339" t="s">
        <v>85</v>
      </c>
      <c r="X19" s="357">
        <v>10</v>
      </c>
      <c r="Y19" s="357">
        <v>1</v>
      </c>
      <c r="Z19" s="357">
        <v>14</v>
      </c>
      <c r="AA19" s="357">
        <v>11</v>
      </c>
      <c r="AB19" s="700">
        <v>11</v>
      </c>
      <c r="AC19" s="700">
        <v>12</v>
      </c>
      <c r="AD19" s="705">
        <v>11</v>
      </c>
      <c r="AE19" s="705">
        <v>12</v>
      </c>
      <c r="AF19" s="339" t="s">
        <v>85</v>
      </c>
      <c r="AG19" s="339" t="s">
        <v>85</v>
      </c>
      <c r="AH19" s="359">
        <f>(X19/BL19)*100</f>
        <v>2.1834061135371177</v>
      </c>
      <c r="AI19" s="359">
        <f>(Y19/BM19)*100</f>
        <v>0.3546099290780142</v>
      </c>
      <c r="AJ19" s="359">
        <v>2.6515151515151514</v>
      </c>
      <c r="AK19" s="359">
        <f>AA19/BO19*100</f>
        <v>2.1868787276341948</v>
      </c>
      <c r="AL19" s="359">
        <f>AB19/BP19*100</f>
        <v>2.2448979591836733</v>
      </c>
      <c r="AM19" s="359">
        <v>2.7</v>
      </c>
      <c r="AN19" s="359">
        <v>2.2000000000000002</v>
      </c>
      <c r="AO19" s="359">
        <v>2.7</v>
      </c>
      <c r="AP19" s="339" t="s">
        <v>85</v>
      </c>
      <c r="AQ19" s="339" t="s">
        <v>85</v>
      </c>
      <c r="AR19" s="357">
        <v>428</v>
      </c>
      <c r="AS19" s="357">
        <v>80</v>
      </c>
      <c r="AT19" s="357">
        <v>488</v>
      </c>
      <c r="AU19" s="357">
        <v>466</v>
      </c>
      <c r="AV19" s="700">
        <v>458</v>
      </c>
      <c r="AW19" s="700">
        <v>406</v>
      </c>
      <c r="AX19" s="357">
        <v>463</v>
      </c>
      <c r="AY19" s="700">
        <v>407</v>
      </c>
      <c r="AZ19" s="339" t="s">
        <v>85</v>
      </c>
      <c r="BA19" s="339" t="s">
        <v>85</v>
      </c>
      <c r="BB19" s="359">
        <f>(AR19/BL19)*100</f>
        <v>93.449781659388648</v>
      </c>
      <c r="BC19" s="359">
        <f>(AS19/BM19)*100</f>
        <v>28.368794326241137</v>
      </c>
      <c r="BD19" s="359">
        <v>92.424242424242422</v>
      </c>
      <c r="BE19" s="359">
        <f>AU19/BO19*100</f>
        <v>92.644135188866798</v>
      </c>
      <c r="BF19" s="359">
        <v>93.469387755102034</v>
      </c>
      <c r="BG19" s="359">
        <v>92.7</v>
      </c>
      <c r="BH19" s="359">
        <v>93.535353535353536</v>
      </c>
      <c r="BI19" s="359">
        <v>92.7</v>
      </c>
      <c r="BJ19" s="339" t="s">
        <v>85</v>
      </c>
      <c r="BK19" s="339" t="s">
        <v>85</v>
      </c>
      <c r="BL19" s="357">
        <v>458</v>
      </c>
      <c r="BM19" s="357">
        <v>282</v>
      </c>
      <c r="BN19" s="357">
        <v>528</v>
      </c>
      <c r="BO19" s="315">
        <v>503</v>
      </c>
      <c r="BP19" s="702">
        <v>490</v>
      </c>
      <c r="BQ19" s="702">
        <v>438</v>
      </c>
      <c r="BR19" s="357">
        <v>495</v>
      </c>
      <c r="BS19" s="357">
        <v>439</v>
      </c>
      <c r="BT19" s="703"/>
      <c r="BU19" s="703"/>
      <c r="BV19" s="703"/>
      <c r="BW19" s="703"/>
      <c r="BX19" s="703"/>
      <c r="BY19" s="703"/>
      <c r="BZ19" s="703"/>
      <c r="CA19" s="703"/>
      <c r="CB19" s="703"/>
      <c r="CC19" s="703"/>
      <c r="CD19" s="703"/>
      <c r="CE19" s="703"/>
      <c r="CF19" s="703"/>
      <c r="CG19" s="703"/>
      <c r="CH19" s="703"/>
      <c r="CI19" s="703"/>
      <c r="CJ19" s="703"/>
      <c r="CK19" s="703"/>
      <c r="CL19" s="703"/>
      <c r="CM19" s="703"/>
      <c r="CN19" s="703"/>
      <c r="CO19" s="703"/>
      <c r="CP19" s="703"/>
      <c r="CQ19" s="703"/>
      <c r="CR19" s="703"/>
      <c r="CS19" s="703"/>
      <c r="CT19" s="703"/>
      <c r="CU19" s="703"/>
      <c r="CV19" s="703"/>
      <c r="CW19" s="703"/>
      <c r="CX19" s="703"/>
      <c r="CY19" s="703"/>
      <c r="CZ19" s="703"/>
      <c r="DA19" s="703"/>
      <c r="DB19" s="703"/>
      <c r="DC19" s="703"/>
      <c r="DD19" s="703"/>
      <c r="DE19" s="703"/>
      <c r="DF19" s="703"/>
      <c r="DG19" s="703"/>
      <c r="DH19" s="703"/>
      <c r="DI19" s="703"/>
      <c r="DJ19" s="703"/>
      <c r="DK19" s="703"/>
      <c r="DL19" s="703"/>
      <c r="DM19" s="703"/>
      <c r="DN19" s="703"/>
      <c r="DO19" s="703"/>
      <c r="DP19" s="703"/>
      <c r="DQ19" s="703"/>
      <c r="DR19" s="703"/>
      <c r="DS19" s="703"/>
      <c r="DT19" s="703"/>
      <c r="DU19" s="703"/>
      <c r="DV19" s="703"/>
      <c r="DW19" s="703"/>
      <c r="DX19" s="703"/>
      <c r="DY19" s="703"/>
      <c r="DZ19" s="703"/>
      <c r="EA19" s="703"/>
      <c r="EB19" s="703"/>
      <c r="EC19" s="703"/>
      <c r="ED19" s="703"/>
      <c r="EE19" s="703"/>
      <c r="EF19" s="703"/>
      <c r="EG19" s="703"/>
      <c r="EH19" s="703"/>
      <c r="EI19" s="703"/>
      <c r="EJ19" s="703"/>
      <c r="EK19" s="703"/>
      <c r="EL19" s="703"/>
      <c r="EM19" s="703"/>
      <c r="EN19" s="703"/>
      <c r="EO19" s="703"/>
      <c r="EP19" s="703"/>
      <c r="EQ19" s="703"/>
      <c r="ER19" s="703"/>
      <c r="ES19" s="703"/>
      <c r="ET19" s="703"/>
      <c r="EU19" s="703"/>
      <c r="EV19" s="703"/>
      <c r="EW19" s="703"/>
      <c r="EX19" s="703"/>
      <c r="EY19" s="703"/>
      <c r="EZ19" s="703"/>
      <c r="FA19" s="703"/>
      <c r="FB19" s="703"/>
      <c r="FC19" s="703"/>
      <c r="FD19" s="703"/>
      <c r="FE19" s="703"/>
      <c r="FF19" s="703"/>
      <c r="FG19" s="703"/>
      <c r="FH19" s="703"/>
      <c r="FI19" s="703"/>
      <c r="FJ19" s="703"/>
      <c r="FK19" s="703"/>
      <c r="FL19" s="703"/>
      <c r="FM19" s="703"/>
      <c r="FN19" s="703"/>
      <c r="FO19" s="703"/>
      <c r="FP19" s="703"/>
      <c r="FQ19" s="703"/>
      <c r="FR19" s="703"/>
      <c r="FS19" s="703"/>
      <c r="FT19" s="703"/>
      <c r="FU19" s="703"/>
      <c r="FV19" s="703"/>
      <c r="FW19" s="703"/>
      <c r="FX19" s="703"/>
      <c r="FY19" s="703"/>
      <c r="FZ19" s="703"/>
      <c r="GA19" s="703"/>
      <c r="GB19" s="703"/>
      <c r="GC19" s="703"/>
      <c r="GD19" s="703"/>
      <c r="GE19" s="703"/>
      <c r="GF19" s="703"/>
      <c r="GG19" s="703"/>
      <c r="GH19" s="703"/>
      <c r="GI19" s="703"/>
      <c r="GJ19" s="703"/>
      <c r="GK19" s="703"/>
      <c r="GL19" s="703"/>
      <c r="GM19" s="703"/>
      <c r="GN19" s="703"/>
      <c r="GO19" s="703"/>
      <c r="GP19" s="703"/>
      <c r="GQ19" s="703"/>
      <c r="GR19" s="703"/>
      <c r="GS19" s="703"/>
      <c r="GT19" s="703"/>
      <c r="GU19" s="703"/>
      <c r="GV19" s="703"/>
      <c r="GW19" s="703"/>
      <c r="GX19" s="703"/>
      <c r="GY19" s="703"/>
      <c r="GZ19" s="703"/>
      <c r="HA19" s="703"/>
      <c r="HB19" s="703"/>
      <c r="HC19" s="703"/>
      <c r="HD19" s="703"/>
      <c r="HE19" s="703"/>
      <c r="HF19" s="703"/>
      <c r="HG19" s="703"/>
      <c r="HH19" s="703"/>
      <c r="HI19" s="703"/>
      <c r="HJ19" s="703"/>
      <c r="HK19" s="703"/>
      <c r="HL19" s="703"/>
      <c r="HM19" s="703"/>
      <c r="HN19" s="703"/>
      <c r="HO19" s="703"/>
      <c r="HP19" s="703"/>
      <c r="HQ19" s="703"/>
      <c r="HR19" s="703"/>
      <c r="HS19" s="703"/>
      <c r="HT19" s="703"/>
      <c r="HU19" s="703"/>
      <c r="HV19" s="703"/>
      <c r="HW19" s="703"/>
      <c r="HX19" s="703"/>
      <c r="HY19" s="703"/>
      <c r="HZ19" s="703"/>
      <c r="IA19" s="703"/>
      <c r="IB19" s="703"/>
      <c r="IC19" s="703"/>
      <c r="ID19" s="703"/>
      <c r="IE19" s="703"/>
      <c r="IF19" s="703"/>
      <c r="IG19" s="703"/>
      <c r="IH19" s="703"/>
      <c r="II19" s="703"/>
      <c r="IJ19" s="703"/>
      <c r="IK19" s="703"/>
      <c r="IL19" s="703"/>
      <c r="IM19" s="703"/>
      <c r="IN19" s="703"/>
      <c r="IO19" s="703"/>
      <c r="IP19" s="703"/>
      <c r="IQ19" s="703"/>
      <c r="IR19" s="703"/>
      <c r="IS19" s="703"/>
      <c r="IT19" s="703"/>
      <c r="IU19" s="703"/>
      <c r="IV19" s="703"/>
      <c r="IW19" s="703"/>
      <c r="IX19" s="703"/>
      <c r="IY19" s="703"/>
      <c r="IZ19" s="703"/>
      <c r="JA19" s="703"/>
      <c r="JB19" s="703"/>
      <c r="JC19" s="703"/>
      <c r="JD19" s="703"/>
      <c r="JE19" s="703"/>
      <c r="JF19" s="703"/>
      <c r="JG19" s="703"/>
      <c r="JH19" s="703"/>
      <c r="JI19" s="703"/>
      <c r="JJ19" s="703"/>
      <c r="JK19" s="703"/>
      <c r="JL19" s="703"/>
      <c r="JM19" s="703"/>
      <c r="JN19" s="703"/>
      <c r="JO19" s="703"/>
      <c r="JP19" s="703"/>
      <c r="JQ19" s="703"/>
      <c r="JR19" s="703"/>
      <c r="JS19" s="703"/>
      <c r="JT19" s="703"/>
      <c r="JU19" s="703"/>
      <c r="JV19" s="703"/>
      <c r="JW19" s="703"/>
      <c r="JX19" s="703"/>
      <c r="JY19" s="703"/>
      <c r="JZ19" s="703"/>
      <c r="KA19" s="703"/>
      <c r="KB19" s="703"/>
      <c r="KC19" s="703"/>
      <c r="KD19" s="703"/>
      <c r="KE19" s="703"/>
      <c r="KF19" s="703"/>
      <c r="KG19" s="703"/>
      <c r="KH19" s="703"/>
      <c r="KI19" s="703"/>
      <c r="KJ19" s="703"/>
      <c r="KK19" s="703"/>
      <c r="KL19" s="703"/>
      <c r="KM19" s="703"/>
      <c r="KN19" s="703"/>
      <c r="KO19" s="703"/>
      <c r="KP19" s="703"/>
      <c r="KQ19" s="703"/>
      <c r="KR19" s="703"/>
      <c r="KS19" s="703"/>
      <c r="KT19" s="703"/>
      <c r="KU19" s="703"/>
      <c r="KV19" s="703"/>
      <c r="KW19" s="703"/>
      <c r="KX19" s="703"/>
      <c r="KY19" s="703"/>
      <c r="KZ19" s="703"/>
      <c r="LA19" s="703"/>
      <c r="LB19" s="703"/>
      <c r="LC19" s="703"/>
      <c r="LD19" s="703"/>
      <c r="LE19" s="703"/>
      <c r="LF19" s="703"/>
      <c r="LG19" s="703"/>
      <c r="LH19" s="703"/>
      <c r="LI19" s="703"/>
      <c r="LJ19" s="703"/>
      <c r="LK19" s="703"/>
      <c r="LL19" s="703"/>
      <c r="LM19" s="703"/>
      <c r="LN19" s="703"/>
      <c r="LO19" s="703"/>
      <c r="LP19" s="703"/>
      <c r="LQ19" s="703"/>
      <c r="LR19" s="703"/>
      <c r="LS19" s="703"/>
      <c r="LT19" s="703"/>
      <c r="LU19" s="703"/>
      <c r="LV19" s="703"/>
      <c r="LW19" s="703"/>
      <c r="LX19" s="703"/>
      <c r="LY19" s="703"/>
      <c r="LZ19" s="703"/>
      <c r="MA19" s="703"/>
      <c r="MB19" s="703"/>
      <c r="MC19" s="703"/>
      <c r="MD19" s="703"/>
      <c r="ME19" s="703"/>
      <c r="MF19" s="703"/>
      <c r="MG19" s="703"/>
      <c r="MH19" s="703"/>
      <c r="MI19" s="703"/>
      <c r="MJ19" s="703"/>
      <c r="MK19" s="703"/>
      <c r="ML19" s="703"/>
      <c r="MM19" s="703"/>
      <c r="MN19" s="703"/>
      <c r="MO19" s="703"/>
      <c r="MP19" s="703"/>
      <c r="MQ19" s="703"/>
      <c r="MR19" s="703"/>
      <c r="MS19" s="703"/>
      <c r="MT19" s="703"/>
      <c r="MU19" s="703"/>
      <c r="MV19" s="703"/>
      <c r="MW19" s="703"/>
      <c r="MX19" s="703"/>
      <c r="MY19" s="703"/>
      <c r="MZ19" s="703"/>
      <c r="NA19" s="703"/>
      <c r="NB19" s="703"/>
      <c r="NC19" s="703"/>
      <c r="ND19" s="703"/>
      <c r="NE19" s="703"/>
      <c r="NF19" s="703"/>
      <c r="NG19" s="703"/>
      <c r="NH19" s="703"/>
      <c r="NI19" s="703"/>
      <c r="NJ19" s="703"/>
      <c r="NK19" s="703"/>
      <c r="NL19" s="703"/>
      <c r="NM19" s="703"/>
      <c r="NN19" s="703"/>
      <c r="NO19" s="703"/>
      <c r="NP19" s="703"/>
      <c r="NQ19" s="703"/>
      <c r="NR19" s="703"/>
      <c r="NS19" s="703"/>
      <c r="NT19" s="703"/>
      <c r="NU19" s="703"/>
      <c r="NV19" s="703"/>
      <c r="NW19" s="703"/>
      <c r="NX19" s="703"/>
      <c r="NY19" s="703"/>
      <c r="NZ19" s="703"/>
      <c r="OA19" s="703"/>
      <c r="OB19" s="703"/>
      <c r="OC19" s="703"/>
      <c r="OD19" s="703"/>
      <c r="OE19" s="703"/>
      <c r="OF19" s="703"/>
      <c r="OG19" s="703"/>
      <c r="OH19" s="703"/>
      <c r="OI19" s="703"/>
      <c r="OJ19" s="703"/>
      <c r="OK19" s="703"/>
      <c r="OL19" s="703"/>
      <c r="OM19" s="703"/>
      <c r="ON19" s="703"/>
      <c r="OO19" s="703"/>
      <c r="OP19" s="703"/>
      <c r="OQ19" s="703"/>
      <c r="OR19" s="703"/>
      <c r="OS19" s="703"/>
      <c r="OT19" s="703"/>
      <c r="OU19" s="703"/>
      <c r="OV19" s="703"/>
      <c r="OW19" s="703"/>
      <c r="OX19" s="703"/>
      <c r="OY19" s="703"/>
      <c r="OZ19" s="703"/>
      <c r="PA19" s="703"/>
      <c r="PB19" s="703"/>
      <c r="PC19" s="703"/>
      <c r="PD19" s="703"/>
      <c r="PE19" s="703"/>
      <c r="PF19" s="703"/>
      <c r="PG19" s="703"/>
      <c r="PH19" s="703"/>
      <c r="PI19" s="703"/>
      <c r="PJ19" s="703"/>
      <c r="PK19" s="703"/>
      <c r="PL19" s="703"/>
      <c r="PM19" s="703"/>
      <c r="PN19" s="703"/>
      <c r="PO19" s="703"/>
      <c r="PP19" s="703"/>
      <c r="PQ19" s="703"/>
      <c r="PR19" s="703"/>
      <c r="PS19" s="703"/>
      <c r="PT19" s="703"/>
      <c r="PU19" s="703"/>
      <c r="PV19" s="703"/>
      <c r="PW19" s="703"/>
      <c r="PX19" s="703"/>
      <c r="PY19" s="703"/>
      <c r="PZ19" s="703"/>
      <c r="QA19" s="703"/>
      <c r="QB19" s="703"/>
      <c r="QC19" s="703"/>
      <c r="QD19" s="703"/>
      <c r="QE19" s="703"/>
      <c r="QF19" s="703"/>
      <c r="QG19" s="703"/>
      <c r="QH19" s="703"/>
      <c r="QI19" s="703"/>
      <c r="QJ19" s="703"/>
      <c r="QK19" s="703"/>
      <c r="QL19" s="703"/>
      <c r="QM19" s="703"/>
      <c r="QN19" s="703"/>
      <c r="QO19" s="703"/>
      <c r="QP19" s="703"/>
      <c r="QQ19" s="703"/>
      <c r="QR19" s="703"/>
      <c r="QS19" s="703"/>
      <c r="QT19" s="703"/>
      <c r="QU19" s="703"/>
      <c r="QV19" s="703"/>
      <c r="QW19" s="703"/>
      <c r="QX19" s="703"/>
      <c r="QY19" s="703"/>
      <c r="QZ19" s="703"/>
      <c r="RA19" s="703"/>
      <c r="RB19" s="703"/>
      <c r="RC19" s="703"/>
      <c r="RD19" s="703"/>
      <c r="RE19" s="703"/>
      <c r="RF19" s="703"/>
      <c r="RG19" s="703"/>
      <c r="RH19" s="703"/>
      <c r="RI19" s="703"/>
      <c r="RJ19" s="703"/>
      <c r="RK19" s="703"/>
      <c r="RL19" s="703"/>
      <c r="RM19" s="703"/>
      <c r="RN19" s="703"/>
      <c r="RO19" s="703"/>
      <c r="RP19" s="703"/>
      <c r="RQ19" s="703"/>
      <c r="RR19" s="703"/>
      <c r="RS19" s="703"/>
      <c r="RT19" s="703"/>
      <c r="RU19" s="703"/>
      <c r="RV19" s="703"/>
      <c r="RW19" s="703"/>
      <c r="RX19" s="703"/>
      <c r="RY19" s="703"/>
      <c r="RZ19" s="703"/>
      <c r="SA19" s="703"/>
      <c r="SB19" s="703"/>
      <c r="SC19" s="703"/>
      <c r="SD19" s="703"/>
      <c r="SE19" s="703"/>
      <c r="SF19" s="703"/>
      <c r="SG19" s="703"/>
      <c r="SH19" s="703"/>
      <c r="SI19" s="703"/>
      <c r="SJ19" s="703"/>
      <c r="SK19" s="703"/>
      <c r="SL19" s="703"/>
      <c r="SM19" s="703"/>
      <c r="SN19" s="703"/>
      <c r="SO19" s="703"/>
      <c r="SP19" s="703"/>
      <c r="SQ19" s="703"/>
      <c r="SR19" s="703"/>
      <c r="SS19" s="703"/>
      <c r="ST19" s="703"/>
      <c r="SU19" s="703"/>
      <c r="SV19" s="703"/>
      <c r="SW19" s="703"/>
      <c r="SX19" s="703"/>
      <c r="SY19" s="703"/>
      <c r="SZ19" s="703"/>
      <c r="TA19" s="703"/>
      <c r="TB19" s="703"/>
      <c r="TC19" s="703"/>
      <c r="TD19" s="703"/>
      <c r="TE19" s="703"/>
      <c r="TF19" s="703"/>
      <c r="TG19" s="703"/>
      <c r="TH19" s="703"/>
      <c r="TI19" s="703"/>
      <c r="TJ19" s="703"/>
      <c r="TK19" s="703"/>
      <c r="TL19" s="703"/>
      <c r="TM19" s="703"/>
      <c r="TN19" s="703"/>
      <c r="TO19" s="703"/>
      <c r="TP19" s="703"/>
      <c r="TQ19" s="703"/>
      <c r="TR19" s="703"/>
      <c r="TS19" s="703"/>
      <c r="TT19" s="703"/>
      <c r="TU19" s="703"/>
      <c r="TV19" s="703"/>
      <c r="TW19" s="703"/>
      <c r="TX19" s="703"/>
      <c r="TY19" s="703"/>
      <c r="TZ19" s="703"/>
      <c r="UA19" s="703"/>
      <c r="UB19" s="703"/>
      <c r="UC19" s="703"/>
      <c r="UD19" s="703"/>
      <c r="UE19" s="703"/>
      <c r="UF19" s="703"/>
      <c r="UG19" s="703"/>
      <c r="UH19" s="703"/>
      <c r="UI19" s="703"/>
      <c r="UJ19" s="703"/>
      <c r="UK19" s="703"/>
      <c r="UL19" s="703"/>
      <c r="UM19" s="703"/>
      <c r="UN19" s="703"/>
      <c r="UO19" s="703"/>
      <c r="UP19" s="703"/>
      <c r="UQ19" s="703"/>
      <c r="UR19" s="703"/>
      <c r="US19" s="703"/>
      <c r="UT19" s="703"/>
      <c r="UU19" s="703"/>
      <c r="UV19" s="703"/>
      <c r="UW19" s="703"/>
      <c r="UX19" s="703"/>
      <c r="UY19" s="703"/>
      <c r="UZ19" s="703"/>
      <c r="VA19" s="703"/>
      <c r="VB19" s="703"/>
      <c r="VC19" s="703"/>
      <c r="VD19" s="703"/>
      <c r="VE19" s="703"/>
      <c r="VF19" s="703"/>
      <c r="VG19" s="703"/>
      <c r="VH19" s="703"/>
      <c r="VI19" s="703"/>
      <c r="VJ19" s="703"/>
      <c r="VK19" s="703"/>
      <c r="VL19" s="703"/>
      <c r="VM19" s="703"/>
      <c r="VN19" s="703"/>
      <c r="VO19" s="703"/>
      <c r="VP19" s="703"/>
      <c r="VQ19" s="703"/>
      <c r="VR19" s="703"/>
      <c r="VS19" s="703"/>
      <c r="VT19" s="703"/>
      <c r="VU19" s="703"/>
      <c r="VV19" s="703"/>
      <c r="VW19" s="703"/>
      <c r="VX19" s="703"/>
      <c r="VY19" s="703"/>
      <c r="VZ19" s="703"/>
      <c r="WA19" s="703"/>
      <c r="WB19" s="703"/>
      <c r="WC19" s="703"/>
      <c r="WD19" s="703"/>
      <c r="WE19" s="703"/>
      <c r="WF19" s="703"/>
      <c r="WG19" s="703"/>
      <c r="WH19" s="703"/>
      <c r="WI19" s="703"/>
      <c r="WJ19" s="703"/>
      <c r="WK19" s="703"/>
      <c r="WL19" s="703"/>
      <c r="WM19" s="703"/>
      <c r="WN19" s="703"/>
      <c r="WO19" s="703"/>
      <c r="WP19" s="703"/>
      <c r="WQ19" s="703"/>
      <c r="WR19" s="703"/>
      <c r="WS19" s="703"/>
      <c r="WT19" s="703"/>
      <c r="WU19" s="703"/>
      <c r="WV19" s="703"/>
      <c r="WW19" s="703"/>
      <c r="WX19" s="703"/>
      <c r="WY19" s="703"/>
      <c r="WZ19" s="703"/>
      <c r="XA19" s="703"/>
      <c r="XB19" s="703"/>
      <c r="XC19" s="703"/>
      <c r="XD19" s="703"/>
      <c r="XE19" s="703"/>
      <c r="XF19" s="703"/>
      <c r="XG19" s="703"/>
      <c r="XH19" s="703"/>
      <c r="XI19" s="703"/>
      <c r="XJ19" s="703"/>
      <c r="XK19" s="703"/>
      <c r="XL19" s="703"/>
      <c r="XM19" s="703"/>
      <c r="XN19" s="703"/>
      <c r="XO19" s="703"/>
      <c r="XP19" s="703"/>
      <c r="XQ19" s="703"/>
      <c r="XR19" s="703"/>
      <c r="XS19" s="703"/>
      <c r="XT19" s="703"/>
      <c r="XU19" s="703"/>
      <c r="XV19" s="703"/>
      <c r="XW19" s="703"/>
      <c r="XX19" s="703"/>
      <c r="XY19" s="703"/>
      <c r="XZ19" s="703"/>
      <c r="YA19" s="703"/>
      <c r="YB19" s="703"/>
      <c r="YC19" s="703"/>
      <c r="YD19" s="703"/>
      <c r="YE19" s="703"/>
      <c r="YF19" s="703"/>
      <c r="YG19" s="703"/>
      <c r="YH19" s="703"/>
      <c r="YI19" s="703"/>
      <c r="YJ19" s="703"/>
      <c r="YK19" s="703"/>
      <c r="YL19" s="703"/>
      <c r="YM19" s="703"/>
      <c r="YN19" s="703"/>
      <c r="YO19" s="703"/>
      <c r="YP19" s="703"/>
      <c r="YQ19" s="703"/>
      <c r="YR19" s="703"/>
      <c r="YS19" s="703"/>
      <c r="YT19" s="703"/>
      <c r="YU19" s="703"/>
      <c r="YV19" s="703"/>
      <c r="YW19" s="703"/>
      <c r="YX19" s="703"/>
      <c r="YY19" s="703"/>
      <c r="YZ19" s="703"/>
      <c r="ZA19" s="703"/>
      <c r="ZB19" s="703"/>
      <c r="ZC19" s="703"/>
      <c r="ZD19" s="703"/>
      <c r="ZE19" s="703"/>
      <c r="ZF19" s="703"/>
      <c r="ZG19" s="703"/>
      <c r="ZH19" s="703"/>
      <c r="ZI19" s="703"/>
      <c r="ZJ19" s="703"/>
      <c r="ZK19" s="703"/>
      <c r="ZL19" s="703"/>
      <c r="ZM19" s="703"/>
      <c r="ZN19" s="703"/>
      <c r="ZO19" s="703"/>
      <c r="ZP19" s="703"/>
      <c r="ZQ19" s="703"/>
      <c r="ZR19" s="703"/>
      <c r="ZS19" s="703"/>
      <c r="ZT19" s="703"/>
      <c r="ZU19" s="703"/>
      <c r="ZV19" s="703"/>
      <c r="ZW19" s="703"/>
      <c r="ZX19" s="703"/>
      <c r="ZY19" s="703"/>
      <c r="ZZ19" s="703"/>
      <c r="AAA19" s="703"/>
      <c r="AAB19" s="703"/>
      <c r="AAC19" s="703"/>
      <c r="AAD19" s="703"/>
      <c r="AAE19" s="703"/>
      <c r="AAF19" s="703"/>
      <c r="AAG19" s="703"/>
      <c r="AAH19" s="703"/>
      <c r="AAI19" s="703"/>
      <c r="AAJ19" s="703"/>
      <c r="AAK19" s="703"/>
      <c r="AAL19" s="703"/>
      <c r="AAM19" s="703"/>
      <c r="AAN19" s="703"/>
      <c r="AAO19" s="703"/>
      <c r="AAP19" s="703"/>
      <c r="AAQ19" s="703"/>
      <c r="AAR19" s="703"/>
      <c r="AAS19" s="703"/>
      <c r="AAT19" s="703"/>
      <c r="AAU19" s="703"/>
      <c r="AAV19" s="703"/>
      <c r="AAW19" s="703"/>
      <c r="AAX19" s="703"/>
      <c r="AAY19" s="703"/>
      <c r="AAZ19" s="703"/>
      <c r="ABA19" s="703"/>
      <c r="ABB19" s="703"/>
      <c r="ABC19" s="703"/>
      <c r="ABD19" s="703"/>
      <c r="ABE19" s="703"/>
      <c r="ABF19" s="703"/>
      <c r="ABG19" s="703"/>
      <c r="ABH19" s="703"/>
      <c r="ABI19" s="703"/>
      <c r="ABJ19" s="703"/>
      <c r="ABK19" s="703"/>
      <c r="ABL19" s="703"/>
      <c r="ABM19" s="703"/>
      <c r="ABN19" s="703"/>
      <c r="ABO19" s="703"/>
      <c r="ABP19" s="703"/>
      <c r="ABQ19" s="703"/>
      <c r="ABR19" s="703"/>
      <c r="ABS19" s="703"/>
      <c r="ABT19" s="703"/>
      <c r="ABU19" s="703"/>
      <c r="ABV19" s="703"/>
      <c r="ABW19" s="703"/>
      <c r="ABX19" s="703"/>
      <c r="ABY19" s="703"/>
      <c r="ABZ19" s="703"/>
      <c r="ACA19" s="703"/>
      <c r="ACB19" s="703"/>
      <c r="ACC19" s="703"/>
      <c r="ACD19" s="703"/>
      <c r="ACE19" s="703"/>
      <c r="ACF19" s="703"/>
      <c r="ACG19" s="703"/>
      <c r="ACH19" s="703"/>
      <c r="ACI19" s="703"/>
      <c r="ACJ19" s="703"/>
      <c r="ACK19" s="703"/>
      <c r="ACL19" s="703"/>
      <c r="ACM19" s="703"/>
      <c r="ACN19" s="703"/>
      <c r="ACO19" s="703"/>
      <c r="ACP19" s="703"/>
      <c r="ACQ19" s="703"/>
      <c r="ACR19" s="703"/>
      <c r="ACS19" s="703"/>
      <c r="ACT19" s="703"/>
      <c r="ACU19" s="703"/>
      <c r="ACV19" s="703"/>
      <c r="ACW19" s="703"/>
      <c r="ACX19" s="703"/>
      <c r="ACY19" s="703"/>
      <c r="ACZ19" s="703"/>
      <c r="ADA19" s="703"/>
      <c r="ADB19" s="703"/>
      <c r="ADC19" s="703"/>
      <c r="ADD19" s="703"/>
      <c r="ADE19" s="703"/>
      <c r="ADF19" s="703"/>
      <c r="ADG19" s="703"/>
      <c r="ADH19" s="703"/>
      <c r="ADI19" s="703"/>
      <c r="ADJ19" s="703"/>
      <c r="ADK19" s="703"/>
      <c r="ADL19" s="703"/>
      <c r="ADM19" s="703"/>
      <c r="ADN19" s="703"/>
      <c r="ADO19" s="703"/>
      <c r="ADP19" s="703"/>
      <c r="ADQ19" s="703"/>
      <c r="ADR19" s="703"/>
      <c r="ADS19" s="703"/>
      <c r="ADT19" s="703"/>
      <c r="ADU19" s="703"/>
      <c r="ADV19" s="703"/>
      <c r="ADW19" s="703"/>
      <c r="ADX19" s="703"/>
      <c r="ADY19" s="703"/>
      <c r="ADZ19" s="703"/>
      <c r="AEA19" s="703"/>
      <c r="AEB19" s="703"/>
      <c r="AEC19" s="703"/>
      <c r="AED19" s="703"/>
      <c r="AEE19" s="703"/>
      <c r="AEF19" s="703"/>
      <c r="AEG19" s="703"/>
      <c r="AEH19" s="703"/>
      <c r="AEI19" s="703"/>
      <c r="AEJ19" s="703"/>
      <c r="AEK19" s="703"/>
      <c r="AEL19" s="703"/>
      <c r="AEM19" s="703"/>
      <c r="AEN19" s="703"/>
      <c r="AEO19" s="703"/>
      <c r="AEP19" s="703"/>
      <c r="AEQ19" s="703"/>
      <c r="AER19" s="703"/>
      <c r="AES19" s="703"/>
      <c r="AET19" s="703"/>
      <c r="AEU19" s="703"/>
      <c r="AEV19" s="703"/>
      <c r="AEW19" s="703"/>
      <c r="AEX19" s="703"/>
      <c r="AEY19" s="703"/>
      <c r="AEZ19" s="703"/>
      <c r="AFA19" s="703"/>
      <c r="AFB19" s="703"/>
      <c r="AFC19" s="703"/>
      <c r="AFD19" s="703"/>
      <c r="AFE19" s="703"/>
      <c r="AFF19" s="703"/>
      <c r="AFG19" s="703"/>
      <c r="AFH19" s="703"/>
      <c r="AFI19" s="703"/>
      <c r="AFJ19" s="703"/>
      <c r="AFK19" s="703"/>
      <c r="AFL19" s="703"/>
      <c r="AFM19" s="703"/>
      <c r="AFN19" s="703"/>
      <c r="AFO19" s="703"/>
      <c r="AFP19" s="703"/>
      <c r="AFQ19" s="703"/>
      <c r="AFR19" s="703"/>
      <c r="AFS19" s="703"/>
      <c r="AFT19" s="703"/>
      <c r="AFU19" s="703"/>
      <c r="AFV19" s="703"/>
      <c r="AFW19" s="703"/>
      <c r="AFX19" s="703"/>
      <c r="AFY19" s="703"/>
      <c r="AFZ19" s="703"/>
      <c r="AGA19" s="703"/>
      <c r="AGB19" s="703"/>
      <c r="AGC19" s="703"/>
      <c r="AGD19" s="703"/>
      <c r="AGE19" s="703"/>
      <c r="AGF19" s="703"/>
      <c r="AGG19" s="703"/>
      <c r="AGH19" s="703"/>
      <c r="AGI19" s="703"/>
      <c r="AGJ19" s="703"/>
    </row>
    <row r="20" spans="1:868" s="704" customFormat="1">
      <c r="A20" s="337" t="s">
        <v>65</v>
      </c>
      <c r="B20" s="339" t="s">
        <v>85</v>
      </c>
      <c r="C20" s="339" t="s">
        <v>85</v>
      </c>
      <c r="D20" s="357" t="s">
        <v>85</v>
      </c>
      <c r="E20" s="357" t="s">
        <v>85</v>
      </c>
      <c r="F20" s="357">
        <v>70</v>
      </c>
      <c r="G20" s="357">
        <v>71</v>
      </c>
      <c r="H20" s="699">
        <v>75</v>
      </c>
      <c r="I20" s="699">
        <v>65</v>
      </c>
      <c r="J20" s="339">
        <v>75</v>
      </c>
      <c r="K20" s="699">
        <v>66</v>
      </c>
      <c r="L20" s="339" t="s">
        <v>85</v>
      </c>
      <c r="M20" s="339" t="s">
        <v>85</v>
      </c>
      <c r="N20" s="359" t="s">
        <v>85</v>
      </c>
      <c r="O20" s="359" t="s">
        <v>85</v>
      </c>
      <c r="P20" s="359">
        <f>F20/BN20*100</f>
        <v>1.1866418036955417</v>
      </c>
      <c r="Q20" s="359">
        <f>G20/BO20*100</f>
        <v>5.4868624420401861</v>
      </c>
      <c r="R20" s="685">
        <f>H20/BP20*100</f>
        <v>5.6561085972850682</v>
      </c>
      <c r="S20" s="685">
        <v>6.8</v>
      </c>
      <c r="T20" s="359">
        <v>4.9475262368815596</v>
      </c>
      <c r="U20" s="685">
        <v>6.8</v>
      </c>
      <c r="V20" s="339" t="s">
        <v>85</v>
      </c>
      <c r="W20" s="339" t="s">
        <v>85</v>
      </c>
      <c r="X20" s="357" t="s">
        <v>85</v>
      </c>
      <c r="Y20" s="357" t="s">
        <v>85</v>
      </c>
      <c r="Z20" s="357">
        <v>80</v>
      </c>
      <c r="AA20" s="357">
        <v>80</v>
      </c>
      <c r="AB20" s="700">
        <v>88</v>
      </c>
      <c r="AC20" s="700">
        <v>71</v>
      </c>
      <c r="AD20" s="700">
        <v>92</v>
      </c>
      <c r="AE20" s="700">
        <v>71</v>
      </c>
      <c r="AF20" s="339" t="s">
        <v>85</v>
      </c>
      <c r="AG20" s="339" t="s">
        <v>85</v>
      </c>
      <c r="AH20" s="359" t="s">
        <v>85</v>
      </c>
      <c r="AI20" s="359" t="s">
        <v>85</v>
      </c>
      <c r="AJ20" s="359">
        <f>Z20/BN20*100</f>
        <v>1.3561620613663334</v>
      </c>
      <c r="AK20" s="359">
        <f>AA20/BO20*100</f>
        <v>6.1823802163833079</v>
      </c>
      <c r="AL20" s="359">
        <f>AB20/BP20*100</f>
        <v>6.6365007541478134</v>
      </c>
      <c r="AM20" s="359">
        <v>7.4</v>
      </c>
      <c r="AN20" s="359">
        <v>6.9</v>
      </c>
      <c r="AO20" s="359">
        <v>7.3</v>
      </c>
      <c r="AP20" s="339" t="s">
        <v>85</v>
      </c>
      <c r="AQ20" s="339" t="s">
        <v>85</v>
      </c>
      <c r="AR20" s="357" t="s">
        <v>85</v>
      </c>
      <c r="AS20" s="357" t="s">
        <v>85</v>
      </c>
      <c r="AT20" s="357">
        <v>1130</v>
      </c>
      <c r="AU20" s="357">
        <v>1139</v>
      </c>
      <c r="AV20" s="700">
        <v>1163</v>
      </c>
      <c r="AW20" s="700">
        <v>822</v>
      </c>
      <c r="AX20" s="357">
        <v>1167</v>
      </c>
      <c r="AY20" s="700">
        <v>829</v>
      </c>
      <c r="AZ20" s="339" t="s">
        <v>85</v>
      </c>
      <c r="BA20" s="339" t="s">
        <v>85</v>
      </c>
      <c r="BB20" s="359" t="s">
        <v>85</v>
      </c>
      <c r="BC20" s="359" t="s">
        <v>85</v>
      </c>
      <c r="BD20" s="359">
        <f>AT20/BN20*100</f>
        <v>19.155789116799458</v>
      </c>
      <c r="BE20" s="359">
        <f>AU20/BO20*100</f>
        <v>88.021638330757341</v>
      </c>
      <c r="BF20" s="359">
        <v>87.707390648567113</v>
      </c>
      <c r="BG20" s="359">
        <v>85.8</v>
      </c>
      <c r="BH20" s="359">
        <v>87.481259370314845</v>
      </c>
      <c r="BI20" s="359">
        <v>85.8</v>
      </c>
      <c r="BJ20" s="339" t="s">
        <v>85</v>
      </c>
      <c r="BK20" s="339" t="s">
        <v>85</v>
      </c>
      <c r="BL20" s="357" t="s">
        <v>85</v>
      </c>
      <c r="BM20" s="357" t="s">
        <v>85</v>
      </c>
      <c r="BN20" s="357">
        <v>5899</v>
      </c>
      <c r="BO20" s="315">
        <v>1294</v>
      </c>
      <c r="BP20" s="702">
        <v>1326</v>
      </c>
      <c r="BQ20" s="702">
        <v>958</v>
      </c>
      <c r="BR20" s="357">
        <v>1334</v>
      </c>
      <c r="BS20" s="357">
        <v>966</v>
      </c>
      <c r="BT20" s="703"/>
      <c r="BU20" s="703"/>
      <c r="BV20" s="703"/>
      <c r="BW20" s="703"/>
      <c r="BX20" s="703"/>
      <c r="BY20" s="703"/>
      <c r="BZ20" s="703"/>
      <c r="CA20" s="703"/>
      <c r="CB20" s="703"/>
      <c r="CC20" s="703"/>
      <c r="CD20" s="703"/>
      <c r="CE20" s="703"/>
      <c r="CF20" s="703"/>
      <c r="CG20" s="703"/>
      <c r="CH20" s="703"/>
      <c r="CI20" s="703"/>
      <c r="CJ20" s="703"/>
      <c r="CK20" s="703"/>
      <c r="CL20" s="703"/>
      <c r="CM20" s="703"/>
      <c r="CN20" s="703"/>
      <c r="CO20" s="703"/>
      <c r="CP20" s="703"/>
      <c r="CQ20" s="703"/>
      <c r="CR20" s="703"/>
      <c r="CS20" s="703"/>
      <c r="CT20" s="703"/>
      <c r="CU20" s="703"/>
      <c r="CV20" s="703"/>
      <c r="CW20" s="703"/>
      <c r="CX20" s="703"/>
      <c r="CY20" s="703"/>
      <c r="CZ20" s="703"/>
      <c r="DA20" s="703"/>
      <c r="DB20" s="703"/>
      <c r="DC20" s="703"/>
      <c r="DD20" s="703"/>
      <c r="DE20" s="703"/>
      <c r="DF20" s="703"/>
      <c r="DG20" s="703"/>
      <c r="DH20" s="703"/>
      <c r="DI20" s="703"/>
      <c r="DJ20" s="703"/>
      <c r="DK20" s="703"/>
      <c r="DL20" s="703"/>
      <c r="DM20" s="703"/>
      <c r="DN20" s="703"/>
      <c r="DO20" s="703"/>
      <c r="DP20" s="703"/>
      <c r="DQ20" s="703"/>
      <c r="DR20" s="703"/>
      <c r="DS20" s="703"/>
      <c r="DT20" s="703"/>
      <c r="DU20" s="703"/>
      <c r="DV20" s="703"/>
      <c r="DW20" s="703"/>
      <c r="DX20" s="703"/>
      <c r="DY20" s="703"/>
      <c r="DZ20" s="703"/>
      <c r="EA20" s="703"/>
      <c r="EB20" s="703"/>
      <c r="EC20" s="703"/>
      <c r="ED20" s="703"/>
      <c r="EE20" s="703"/>
      <c r="EF20" s="703"/>
      <c r="EG20" s="703"/>
      <c r="EH20" s="703"/>
      <c r="EI20" s="703"/>
      <c r="EJ20" s="703"/>
      <c r="EK20" s="703"/>
      <c r="EL20" s="703"/>
      <c r="EM20" s="703"/>
      <c r="EN20" s="703"/>
      <c r="EO20" s="703"/>
      <c r="EP20" s="703"/>
      <c r="EQ20" s="703"/>
      <c r="ER20" s="703"/>
      <c r="ES20" s="703"/>
      <c r="ET20" s="703"/>
      <c r="EU20" s="703"/>
      <c r="EV20" s="703"/>
      <c r="EW20" s="703"/>
      <c r="EX20" s="703"/>
      <c r="EY20" s="703"/>
      <c r="EZ20" s="703"/>
      <c r="FA20" s="703"/>
      <c r="FB20" s="703"/>
      <c r="FC20" s="703"/>
      <c r="FD20" s="703"/>
      <c r="FE20" s="703"/>
      <c r="FF20" s="703"/>
      <c r="FG20" s="703"/>
      <c r="FH20" s="703"/>
      <c r="FI20" s="703"/>
      <c r="FJ20" s="703"/>
      <c r="FK20" s="703"/>
      <c r="FL20" s="703"/>
      <c r="FM20" s="703"/>
      <c r="FN20" s="703"/>
      <c r="FO20" s="703"/>
      <c r="FP20" s="703"/>
      <c r="FQ20" s="703"/>
      <c r="FR20" s="703"/>
      <c r="FS20" s="703"/>
      <c r="FT20" s="703"/>
      <c r="FU20" s="703"/>
      <c r="FV20" s="703"/>
      <c r="FW20" s="703"/>
      <c r="FX20" s="703"/>
      <c r="FY20" s="703"/>
      <c r="FZ20" s="703"/>
      <c r="GA20" s="703"/>
      <c r="GB20" s="703"/>
      <c r="GC20" s="703"/>
      <c r="GD20" s="703"/>
      <c r="GE20" s="703"/>
      <c r="GF20" s="703"/>
      <c r="GG20" s="703"/>
      <c r="GH20" s="703"/>
      <c r="GI20" s="703"/>
      <c r="GJ20" s="703"/>
      <c r="GK20" s="703"/>
      <c r="GL20" s="703"/>
      <c r="GM20" s="703"/>
      <c r="GN20" s="703"/>
      <c r="GO20" s="703"/>
      <c r="GP20" s="703"/>
      <c r="GQ20" s="703"/>
      <c r="GR20" s="703"/>
      <c r="GS20" s="703"/>
      <c r="GT20" s="703"/>
      <c r="GU20" s="703"/>
      <c r="GV20" s="703"/>
      <c r="GW20" s="703"/>
      <c r="GX20" s="703"/>
      <c r="GY20" s="703"/>
      <c r="GZ20" s="703"/>
      <c r="HA20" s="703"/>
      <c r="HB20" s="703"/>
      <c r="HC20" s="703"/>
      <c r="HD20" s="703"/>
      <c r="HE20" s="703"/>
      <c r="HF20" s="703"/>
      <c r="HG20" s="703"/>
      <c r="HH20" s="703"/>
      <c r="HI20" s="703"/>
      <c r="HJ20" s="703"/>
      <c r="HK20" s="703"/>
      <c r="HL20" s="703"/>
      <c r="HM20" s="703"/>
      <c r="HN20" s="703"/>
      <c r="HO20" s="703"/>
      <c r="HP20" s="703"/>
      <c r="HQ20" s="703"/>
      <c r="HR20" s="703"/>
      <c r="HS20" s="703"/>
      <c r="HT20" s="703"/>
      <c r="HU20" s="703"/>
      <c r="HV20" s="703"/>
      <c r="HW20" s="703"/>
      <c r="HX20" s="703"/>
      <c r="HY20" s="703"/>
      <c r="HZ20" s="703"/>
      <c r="IA20" s="703"/>
      <c r="IB20" s="703"/>
      <c r="IC20" s="703"/>
      <c r="ID20" s="703"/>
      <c r="IE20" s="703"/>
      <c r="IF20" s="703"/>
      <c r="IG20" s="703"/>
      <c r="IH20" s="703"/>
      <c r="II20" s="703"/>
      <c r="IJ20" s="703"/>
      <c r="IK20" s="703"/>
      <c r="IL20" s="703"/>
      <c r="IM20" s="703"/>
      <c r="IN20" s="703"/>
      <c r="IO20" s="703"/>
      <c r="IP20" s="703"/>
      <c r="IQ20" s="703"/>
      <c r="IR20" s="703"/>
      <c r="IS20" s="703"/>
      <c r="IT20" s="703"/>
      <c r="IU20" s="703"/>
      <c r="IV20" s="703"/>
      <c r="IW20" s="703"/>
      <c r="IX20" s="703"/>
      <c r="IY20" s="703"/>
      <c r="IZ20" s="703"/>
      <c r="JA20" s="703"/>
      <c r="JB20" s="703"/>
      <c r="JC20" s="703"/>
      <c r="JD20" s="703"/>
      <c r="JE20" s="703"/>
      <c r="JF20" s="703"/>
      <c r="JG20" s="703"/>
      <c r="JH20" s="703"/>
      <c r="JI20" s="703"/>
      <c r="JJ20" s="703"/>
      <c r="JK20" s="703"/>
      <c r="JL20" s="703"/>
      <c r="JM20" s="703"/>
      <c r="JN20" s="703"/>
      <c r="JO20" s="703"/>
      <c r="JP20" s="703"/>
      <c r="JQ20" s="703"/>
      <c r="JR20" s="703"/>
      <c r="JS20" s="703"/>
      <c r="JT20" s="703"/>
      <c r="JU20" s="703"/>
      <c r="JV20" s="703"/>
      <c r="JW20" s="703"/>
      <c r="JX20" s="703"/>
      <c r="JY20" s="703"/>
      <c r="JZ20" s="703"/>
      <c r="KA20" s="703"/>
      <c r="KB20" s="703"/>
      <c r="KC20" s="703"/>
      <c r="KD20" s="703"/>
      <c r="KE20" s="703"/>
      <c r="KF20" s="703"/>
      <c r="KG20" s="703"/>
      <c r="KH20" s="703"/>
      <c r="KI20" s="703"/>
      <c r="KJ20" s="703"/>
      <c r="KK20" s="703"/>
      <c r="KL20" s="703"/>
      <c r="KM20" s="703"/>
      <c r="KN20" s="703"/>
      <c r="KO20" s="703"/>
      <c r="KP20" s="703"/>
      <c r="KQ20" s="703"/>
      <c r="KR20" s="703"/>
      <c r="KS20" s="703"/>
      <c r="KT20" s="703"/>
      <c r="KU20" s="703"/>
      <c r="KV20" s="703"/>
      <c r="KW20" s="703"/>
      <c r="KX20" s="703"/>
      <c r="KY20" s="703"/>
      <c r="KZ20" s="703"/>
      <c r="LA20" s="703"/>
      <c r="LB20" s="703"/>
      <c r="LC20" s="703"/>
      <c r="LD20" s="703"/>
      <c r="LE20" s="703"/>
      <c r="LF20" s="703"/>
      <c r="LG20" s="703"/>
      <c r="LH20" s="703"/>
      <c r="LI20" s="703"/>
      <c r="LJ20" s="703"/>
      <c r="LK20" s="703"/>
      <c r="LL20" s="703"/>
      <c r="LM20" s="703"/>
      <c r="LN20" s="703"/>
      <c r="LO20" s="703"/>
      <c r="LP20" s="703"/>
      <c r="LQ20" s="703"/>
      <c r="LR20" s="703"/>
      <c r="LS20" s="703"/>
      <c r="LT20" s="703"/>
      <c r="LU20" s="703"/>
      <c r="LV20" s="703"/>
      <c r="LW20" s="703"/>
      <c r="LX20" s="703"/>
      <c r="LY20" s="703"/>
      <c r="LZ20" s="703"/>
      <c r="MA20" s="703"/>
      <c r="MB20" s="703"/>
      <c r="MC20" s="703"/>
      <c r="MD20" s="703"/>
      <c r="ME20" s="703"/>
      <c r="MF20" s="703"/>
      <c r="MG20" s="703"/>
      <c r="MH20" s="703"/>
      <c r="MI20" s="703"/>
      <c r="MJ20" s="703"/>
      <c r="MK20" s="703"/>
      <c r="ML20" s="703"/>
      <c r="MM20" s="703"/>
      <c r="MN20" s="703"/>
      <c r="MO20" s="703"/>
      <c r="MP20" s="703"/>
      <c r="MQ20" s="703"/>
      <c r="MR20" s="703"/>
      <c r="MS20" s="703"/>
      <c r="MT20" s="703"/>
      <c r="MU20" s="703"/>
      <c r="MV20" s="703"/>
      <c r="MW20" s="703"/>
      <c r="MX20" s="703"/>
      <c r="MY20" s="703"/>
      <c r="MZ20" s="703"/>
      <c r="NA20" s="703"/>
      <c r="NB20" s="703"/>
      <c r="NC20" s="703"/>
      <c r="ND20" s="703"/>
      <c r="NE20" s="703"/>
      <c r="NF20" s="703"/>
      <c r="NG20" s="703"/>
      <c r="NH20" s="703"/>
      <c r="NI20" s="703"/>
      <c r="NJ20" s="703"/>
      <c r="NK20" s="703"/>
      <c r="NL20" s="703"/>
      <c r="NM20" s="703"/>
      <c r="NN20" s="703"/>
      <c r="NO20" s="703"/>
      <c r="NP20" s="703"/>
      <c r="NQ20" s="703"/>
      <c r="NR20" s="703"/>
      <c r="NS20" s="703"/>
      <c r="NT20" s="703"/>
      <c r="NU20" s="703"/>
      <c r="NV20" s="703"/>
      <c r="NW20" s="703"/>
      <c r="NX20" s="703"/>
      <c r="NY20" s="703"/>
      <c r="NZ20" s="703"/>
      <c r="OA20" s="703"/>
      <c r="OB20" s="703"/>
      <c r="OC20" s="703"/>
      <c r="OD20" s="703"/>
      <c r="OE20" s="703"/>
      <c r="OF20" s="703"/>
      <c r="OG20" s="703"/>
      <c r="OH20" s="703"/>
      <c r="OI20" s="703"/>
      <c r="OJ20" s="703"/>
      <c r="OK20" s="703"/>
      <c r="OL20" s="703"/>
      <c r="OM20" s="703"/>
      <c r="ON20" s="703"/>
      <c r="OO20" s="703"/>
      <c r="OP20" s="703"/>
      <c r="OQ20" s="703"/>
      <c r="OR20" s="703"/>
      <c r="OS20" s="703"/>
      <c r="OT20" s="703"/>
      <c r="OU20" s="703"/>
      <c r="OV20" s="703"/>
      <c r="OW20" s="703"/>
      <c r="OX20" s="703"/>
      <c r="OY20" s="703"/>
      <c r="OZ20" s="703"/>
      <c r="PA20" s="703"/>
      <c r="PB20" s="703"/>
      <c r="PC20" s="703"/>
      <c r="PD20" s="703"/>
      <c r="PE20" s="703"/>
      <c r="PF20" s="703"/>
      <c r="PG20" s="703"/>
      <c r="PH20" s="703"/>
      <c r="PI20" s="703"/>
      <c r="PJ20" s="703"/>
      <c r="PK20" s="703"/>
      <c r="PL20" s="703"/>
      <c r="PM20" s="703"/>
      <c r="PN20" s="703"/>
      <c r="PO20" s="703"/>
      <c r="PP20" s="703"/>
      <c r="PQ20" s="703"/>
      <c r="PR20" s="703"/>
      <c r="PS20" s="703"/>
      <c r="PT20" s="703"/>
      <c r="PU20" s="703"/>
      <c r="PV20" s="703"/>
      <c r="PW20" s="703"/>
      <c r="PX20" s="703"/>
      <c r="PY20" s="703"/>
      <c r="PZ20" s="703"/>
      <c r="QA20" s="703"/>
      <c r="QB20" s="703"/>
      <c r="QC20" s="703"/>
      <c r="QD20" s="703"/>
      <c r="QE20" s="703"/>
      <c r="QF20" s="703"/>
      <c r="QG20" s="703"/>
      <c r="QH20" s="703"/>
      <c r="QI20" s="703"/>
      <c r="QJ20" s="703"/>
      <c r="QK20" s="703"/>
      <c r="QL20" s="703"/>
      <c r="QM20" s="703"/>
      <c r="QN20" s="703"/>
      <c r="QO20" s="703"/>
      <c r="QP20" s="703"/>
      <c r="QQ20" s="703"/>
      <c r="QR20" s="703"/>
      <c r="QS20" s="703"/>
      <c r="QT20" s="703"/>
      <c r="QU20" s="703"/>
      <c r="QV20" s="703"/>
      <c r="QW20" s="703"/>
      <c r="QX20" s="703"/>
      <c r="QY20" s="703"/>
      <c r="QZ20" s="703"/>
      <c r="RA20" s="703"/>
      <c r="RB20" s="703"/>
      <c r="RC20" s="703"/>
      <c r="RD20" s="703"/>
      <c r="RE20" s="703"/>
      <c r="RF20" s="703"/>
      <c r="RG20" s="703"/>
      <c r="RH20" s="703"/>
      <c r="RI20" s="703"/>
      <c r="RJ20" s="703"/>
      <c r="RK20" s="703"/>
      <c r="RL20" s="703"/>
      <c r="RM20" s="703"/>
      <c r="RN20" s="703"/>
      <c r="RO20" s="703"/>
      <c r="RP20" s="703"/>
      <c r="RQ20" s="703"/>
      <c r="RR20" s="703"/>
      <c r="RS20" s="703"/>
      <c r="RT20" s="703"/>
      <c r="RU20" s="703"/>
      <c r="RV20" s="703"/>
      <c r="RW20" s="703"/>
      <c r="RX20" s="703"/>
      <c r="RY20" s="703"/>
      <c r="RZ20" s="703"/>
      <c r="SA20" s="703"/>
      <c r="SB20" s="703"/>
      <c r="SC20" s="703"/>
      <c r="SD20" s="703"/>
      <c r="SE20" s="703"/>
      <c r="SF20" s="703"/>
      <c r="SG20" s="703"/>
      <c r="SH20" s="703"/>
      <c r="SI20" s="703"/>
      <c r="SJ20" s="703"/>
      <c r="SK20" s="703"/>
      <c r="SL20" s="703"/>
      <c r="SM20" s="703"/>
      <c r="SN20" s="703"/>
      <c r="SO20" s="703"/>
      <c r="SP20" s="703"/>
      <c r="SQ20" s="703"/>
      <c r="SR20" s="703"/>
      <c r="SS20" s="703"/>
      <c r="ST20" s="703"/>
      <c r="SU20" s="703"/>
      <c r="SV20" s="703"/>
      <c r="SW20" s="703"/>
      <c r="SX20" s="703"/>
      <c r="SY20" s="703"/>
      <c r="SZ20" s="703"/>
      <c r="TA20" s="703"/>
      <c r="TB20" s="703"/>
      <c r="TC20" s="703"/>
      <c r="TD20" s="703"/>
      <c r="TE20" s="703"/>
      <c r="TF20" s="703"/>
      <c r="TG20" s="703"/>
      <c r="TH20" s="703"/>
      <c r="TI20" s="703"/>
      <c r="TJ20" s="703"/>
      <c r="TK20" s="703"/>
      <c r="TL20" s="703"/>
      <c r="TM20" s="703"/>
      <c r="TN20" s="703"/>
      <c r="TO20" s="703"/>
      <c r="TP20" s="703"/>
      <c r="TQ20" s="703"/>
      <c r="TR20" s="703"/>
      <c r="TS20" s="703"/>
      <c r="TT20" s="703"/>
      <c r="TU20" s="703"/>
      <c r="TV20" s="703"/>
      <c r="TW20" s="703"/>
      <c r="TX20" s="703"/>
      <c r="TY20" s="703"/>
      <c r="TZ20" s="703"/>
      <c r="UA20" s="703"/>
      <c r="UB20" s="703"/>
      <c r="UC20" s="703"/>
      <c r="UD20" s="703"/>
      <c r="UE20" s="703"/>
      <c r="UF20" s="703"/>
      <c r="UG20" s="703"/>
      <c r="UH20" s="703"/>
      <c r="UI20" s="703"/>
      <c r="UJ20" s="703"/>
      <c r="UK20" s="703"/>
      <c r="UL20" s="703"/>
      <c r="UM20" s="703"/>
      <c r="UN20" s="703"/>
      <c r="UO20" s="703"/>
      <c r="UP20" s="703"/>
      <c r="UQ20" s="703"/>
      <c r="UR20" s="703"/>
      <c r="US20" s="703"/>
      <c r="UT20" s="703"/>
      <c r="UU20" s="703"/>
      <c r="UV20" s="703"/>
      <c r="UW20" s="703"/>
      <c r="UX20" s="703"/>
      <c r="UY20" s="703"/>
      <c r="UZ20" s="703"/>
      <c r="VA20" s="703"/>
      <c r="VB20" s="703"/>
      <c r="VC20" s="703"/>
      <c r="VD20" s="703"/>
      <c r="VE20" s="703"/>
      <c r="VF20" s="703"/>
      <c r="VG20" s="703"/>
      <c r="VH20" s="703"/>
      <c r="VI20" s="703"/>
      <c r="VJ20" s="703"/>
      <c r="VK20" s="703"/>
      <c r="VL20" s="703"/>
      <c r="VM20" s="703"/>
      <c r="VN20" s="703"/>
      <c r="VO20" s="703"/>
      <c r="VP20" s="703"/>
      <c r="VQ20" s="703"/>
      <c r="VR20" s="703"/>
      <c r="VS20" s="703"/>
      <c r="VT20" s="703"/>
      <c r="VU20" s="703"/>
      <c r="VV20" s="703"/>
      <c r="VW20" s="703"/>
      <c r="VX20" s="703"/>
      <c r="VY20" s="703"/>
      <c r="VZ20" s="703"/>
      <c r="WA20" s="703"/>
      <c r="WB20" s="703"/>
      <c r="WC20" s="703"/>
      <c r="WD20" s="703"/>
      <c r="WE20" s="703"/>
      <c r="WF20" s="703"/>
      <c r="WG20" s="703"/>
      <c r="WH20" s="703"/>
      <c r="WI20" s="703"/>
      <c r="WJ20" s="703"/>
      <c r="WK20" s="703"/>
      <c r="WL20" s="703"/>
      <c r="WM20" s="703"/>
      <c r="WN20" s="703"/>
      <c r="WO20" s="703"/>
      <c r="WP20" s="703"/>
      <c r="WQ20" s="703"/>
      <c r="WR20" s="703"/>
      <c r="WS20" s="703"/>
      <c r="WT20" s="703"/>
      <c r="WU20" s="703"/>
      <c r="WV20" s="703"/>
      <c r="WW20" s="703"/>
      <c r="WX20" s="703"/>
      <c r="WY20" s="703"/>
      <c r="WZ20" s="703"/>
      <c r="XA20" s="703"/>
      <c r="XB20" s="703"/>
      <c r="XC20" s="703"/>
      <c r="XD20" s="703"/>
      <c r="XE20" s="703"/>
      <c r="XF20" s="703"/>
      <c r="XG20" s="703"/>
      <c r="XH20" s="703"/>
      <c r="XI20" s="703"/>
      <c r="XJ20" s="703"/>
      <c r="XK20" s="703"/>
      <c r="XL20" s="703"/>
      <c r="XM20" s="703"/>
      <c r="XN20" s="703"/>
      <c r="XO20" s="703"/>
      <c r="XP20" s="703"/>
      <c r="XQ20" s="703"/>
      <c r="XR20" s="703"/>
      <c r="XS20" s="703"/>
      <c r="XT20" s="703"/>
      <c r="XU20" s="703"/>
      <c r="XV20" s="703"/>
      <c r="XW20" s="703"/>
      <c r="XX20" s="703"/>
      <c r="XY20" s="703"/>
      <c r="XZ20" s="703"/>
      <c r="YA20" s="703"/>
      <c r="YB20" s="703"/>
      <c r="YC20" s="703"/>
      <c r="YD20" s="703"/>
      <c r="YE20" s="703"/>
      <c r="YF20" s="703"/>
      <c r="YG20" s="703"/>
      <c r="YH20" s="703"/>
      <c r="YI20" s="703"/>
      <c r="YJ20" s="703"/>
      <c r="YK20" s="703"/>
      <c r="YL20" s="703"/>
      <c r="YM20" s="703"/>
      <c r="YN20" s="703"/>
      <c r="YO20" s="703"/>
      <c r="YP20" s="703"/>
      <c r="YQ20" s="703"/>
      <c r="YR20" s="703"/>
      <c r="YS20" s="703"/>
      <c r="YT20" s="703"/>
      <c r="YU20" s="703"/>
      <c r="YV20" s="703"/>
      <c r="YW20" s="703"/>
      <c r="YX20" s="703"/>
      <c r="YY20" s="703"/>
      <c r="YZ20" s="703"/>
      <c r="ZA20" s="703"/>
      <c r="ZB20" s="703"/>
      <c r="ZC20" s="703"/>
      <c r="ZD20" s="703"/>
      <c r="ZE20" s="703"/>
      <c r="ZF20" s="703"/>
      <c r="ZG20" s="703"/>
      <c r="ZH20" s="703"/>
      <c r="ZI20" s="703"/>
      <c r="ZJ20" s="703"/>
      <c r="ZK20" s="703"/>
      <c r="ZL20" s="703"/>
      <c r="ZM20" s="703"/>
      <c r="ZN20" s="703"/>
      <c r="ZO20" s="703"/>
      <c r="ZP20" s="703"/>
      <c r="ZQ20" s="703"/>
      <c r="ZR20" s="703"/>
      <c r="ZS20" s="703"/>
      <c r="ZT20" s="703"/>
      <c r="ZU20" s="703"/>
      <c r="ZV20" s="703"/>
      <c r="ZW20" s="703"/>
      <c r="ZX20" s="703"/>
      <c r="ZY20" s="703"/>
      <c r="ZZ20" s="703"/>
      <c r="AAA20" s="703"/>
      <c r="AAB20" s="703"/>
      <c r="AAC20" s="703"/>
      <c r="AAD20" s="703"/>
      <c r="AAE20" s="703"/>
      <c r="AAF20" s="703"/>
      <c r="AAG20" s="703"/>
      <c r="AAH20" s="703"/>
      <c r="AAI20" s="703"/>
      <c r="AAJ20" s="703"/>
      <c r="AAK20" s="703"/>
      <c r="AAL20" s="703"/>
      <c r="AAM20" s="703"/>
      <c r="AAN20" s="703"/>
      <c r="AAO20" s="703"/>
      <c r="AAP20" s="703"/>
      <c r="AAQ20" s="703"/>
      <c r="AAR20" s="703"/>
      <c r="AAS20" s="703"/>
      <c r="AAT20" s="703"/>
      <c r="AAU20" s="703"/>
      <c r="AAV20" s="703"/>
      <c r="AAW20" s="703"/>
      <c r="AAX20" s="703"/>
      <c r="AAY20" s="703"/>
      <c r="AAZ20" s="703"/>
      <c r="ABA20" s="703"/>
      <c r="ABB20" s="703"/>
      <c r="ABC20" s="703"/>
      <c r="ABD20" s="703"/>
      <c r="ABE20" s="703"/>
      <c r="ABF20" s="703"/>
      <c r="ABG20" s="703"/>
      <c r="ABH20" s="703"/>
      <c r="ABI20" s="703"/>
      <c r="ABJ20" s="703"/>
      <c r="ABK20" s="703"/>
      <c r="ABL20" s="703"/>
      <c r="ABM20" s="703"/>
      <c r="ABN20" s="703"/>
      <c r="ABO20" s="703"/>
      <c r="ABP20" s="703"/>
      <c r="ABQ20" s="703"/>
      <c r="ABR20" s="703"/>
      <c r="ABS20" s="703"/>
      <c r="ABT20" s="703"/>
      <c r="ABU20" s="703"/>
      <c r="ABV20" s="703"/>
      <c r="ABW20" s="703"/>
      <c r="ABX20" s="703"/>
      <c r="ABY20" s="703"/>
      <c r="ABZ20" s="703"/>
      <c r="ACA20" s="703"/>
      <c r="ACB20" s="703"/>
      <c r="ACC20" s="703"/>
      <c r="ACD20" s="703"/>
      <c r="ACE20" s="703"/>
      <c r="ACF20" s="703"/>
      <c r="ACG20" s="703"/>
      <c r="ACH20" s="703"/>
      <c r="ACI20" s="703"/>
      <c r="ACJ20" s="703"/>
      <c r="ACK20" s="703"/>
      <c r="ACL20" s="703"/>
      <c r="ACM20" s="703"/>
      <c r="ACN20" s="703"/>
      <c r="ACO20" s="703"/>
      <c r="ACP20" s="703"/>
      <c r="ACQ20" s="703"/>
      <c r="ACR20" s="703"/>
      <c r="ACS20" s="703"/>
      <c r="ACT20" s="703"/>
      <c r="ACU20" s="703"/>
      <c r="ACV20" s="703"/>
      <c r="ACW20" s="703"/>
      <c r="ACX20" s="703"/>
      <c r="ACY20" s="703"/>
      <c r="ACZ20" s="703"/>
      <c r="ADA20" s="703"/>
      <c r="ADB20" s="703"/>
      <c r="ADC20" s="703"/>
      <c r="ADD20" s="703"/>
      <c r="ADE20" s="703"/>
      <c r="ADF20" s="703"/>
      <c r="ADG20" s="703"/>
      <c r="ADH20" s="703"/>
      <c r="ADI20" s="703"/>
      <c r="ADJ20" s="703"/>
      <c r="ADK20" s="703"/>
      <c r="ADL20" s="703"/>
      <c r="ADM20" s="703"/>
      <c r="ADN20" s="703"/>
      <c r="ADO20" s="703"/>
      <c r="ADP20" s="703"/>
      <c r="ADQ20" s="703"/>
      <c r="ADR20" s="703"/>
      <c r="ADS20" s="703"/>
      <c r="ADT20" s="703"/>
      <c r="ADU20" s="703"/>
      <c r="ADV20" s="703"/>
      <c r="ADW20" s="703"/>
      <c r="ADX20" s="703"/>
      <c r="ADY20" s="703"/>
      <c r="ADZ20" s="703"/>
      <c r="AEA20" s="703"/>
      <c r="AEB20" s="703"/>
      <c r="AEC20" s="703"/>
      <c r="AED20" s="703"/>
      <c r="AEE20" s="703"/>
      <c r="AEF20" s="703"/>
      <c r="AEG20" s="703"/>
      <c r="AEH20" s="703"/>
      <c r="AEI20" s="703"/>
      <c r="AEJ20" s="703"/>
      <c r="AEK20" s="703"/>
      <c r="AEL20" s="703"/>
      <c r="AEM20" s="703"/>
      <c r="AEN20" s="703"/>
      <c r="AEO20" s="703"/>
      <c r="AEP20" s="703"/>
      <c r="AEQ20" s="703"/>
      <c r="AER20" s="703"/>
      <c r="AES20" s="703"/>
      <c r="AET20" s="703"/>
      <c r="AEU20" s="703"/>
      <c r="AEV20" s="703"/>
      <c r="AEW20" s="703"/>
      <c r="AEX20" s="703"/>
      <c r="AEY20" s="703"/>
      <c r="AEZ20" s="703"/>
      <c r="AFA20" s="703"/>
      <c r="AFB20" s="703"/>
      <c r="AFC20" s="703"/>
      <c r="AFD20" s="703"/>
      <c r="AFE20" s="703"/>
      <c r="AFF20" s="703"/>
      <c r="AFG20" s="703"/>
      <c r="AFH20" s="703"/>
      <c r="AFI20" s="703"/>
      <c r="AFJ20" s="703"/>
      <c r="AFK20" s="703"/>
      <c r="AFL20" s="703"/>
      <c r="AFM20" s="703"/>
      <c r="AFN20" s="703"/>
      <c r="AFO20" s="703"/>
      <c r="AFP20" s="703"/>
      <c r="AFQ20" s="703"/>
      <c r="AFR20" s="703"/>
      <c r="AFS20" s="703"/>
      <c r="AFT20" s="703"/>
      <c r="AFU20" s="703"/>
      <c r="AFV20" s="703"/>
      <c r="AFW20" s="703"/>
      <c r="AFX20" s="703"/>
      <c r="AFY20" s="703"/>
      <c r="AFZ20" s="703"/>
      <c r="AGA20" s="703"/>
      <c r="AGB20" s="703"/>
      <c r="AGC20" s="703"/>
      <c r="AGD20" s="703"/>
      <c r="AGE20" s="703"/>
      <c r="AGF20" s="703"/>
      <c r="AGG20" s="703"/>
      <c r="AGH20" s="703"/>
      <c r="AGI20" s="703"/>
      <c r="AGJ20" s="703"/>
    </row>
    <row r="21" spans="1:868" s="704" customFormat="1" ht="12">
      <c r="A21" s="337" t="s">
        <v>460</v>
      </c>
      <c r="B21" s="357">
        <v>147</v>
      </c>
      <c r="C21" s="357">
        <v>145</v>
      </c>
      <c r="D21" s="357">
        <v>135</v>
      </c>
      <c r="E21" s="357">
        <v>132</v>
      </c>
      <c r="F21" s="357" t="s">
        <v>85</v>
      </c>
      <c r="G21" s="357" t="s">
        <v>85</v>
      </c>
      <c r="H21" s="357" t="s">
        <v>85</v>
      </c>
      <c r="I21" s="357" t="s">
        <v>85</v>
      </c>
      <c r="J21" s="357" t="s">
        <v>85</v>
      </c>
      <c r="K21" s="357" t="s">
        <v>85</v>
      </c>
      <c r="L21" s="359">
        <f t="shared" ref="L21:O25" si="4">(B21/BJ21)*100</f>
        <v>20.970042796005707</v>
      </c>
      <c r="M21" s="359">
        <f t="shared" si="4"/>
        <v>20.98408104196816</v>
      </c>
      <c r="N21" s="359">
        <f t="shared" si="4"/>
        <v>20.865533230293661</v>
      </c>
      <c r="O21" s="359">
        <f t="shared" si="4"/>
        <v>21.428571428571427</v>
      </c>
      <c r="P21" s="359" t="s">
        <v>85</v>
      </c>
      <c r="Q21" s="359" t="s">
        <v>85</v>
      </c>
      <c r="R21" s="359" t="s">
        <v>85</v>
      </c>
      <c r="S21" s="359" t="s">
        <v>85</v>
      </c>
      <c r="T21" s="359" t="s">
        <v>85</v>
      </c>
      <c r="U21" s="359" t="s">
        <v>85</v>
      </c>
      <c r="V21" s="357">
        <v>18</v>
      </c>
      <c r="W21" s="357">
        <v>18</v>
      </c>
      <c r="X21" s="357">
        <v>16</v>
      </c>
      <c r="Y21" s="357">
        <v>13</v>
      </c>
      <c r="Z21" s="357" t="s">
        <v>85</v>
      </c>
      <c r="AA21" s="357" t="s">
        <v>85</v>
      </c>
      <c r="AB21" s="357" t="s">
        <v>85</v>
      </c>
      <c r="AC21" s="357" t="s">
        <v>85</v>
      </c>
      <c r="AD21" s="357" t="s">
        <v>85</v>
      </c>
      <c r="AE21" s="357" t="s">
        <v>85</v>
      </c>
      <c r="AF21" s="359">
        <f t="shared" ref="AF21:AI25" si="5">(V21/BJ21)*100</f>
        <v>2.5677603423680457</v>
      </c>
      <c r="AG21" s="359">
        <f t="shared" si="5"/>
        <v>2.6049204052098407</v>
      </c>
      <c r="AH21" s="359">
        <f t="shared" si="5"/>
        <v>2.472952086553323</v>
      </c>
      <c r="AI21" s="359">
        <f t="shared" si="5"/>
        <v>2.1103896103896105</v>
      </c>
      <c r="AJ21" s="359" t="s">
        <v>85</v>
      </c>
      <c r="AK21" s="359" t="s">
        <v>85</v>
      </c>
      <c r="AL21" s="359" t="s">
        <v>85</v>
      </c>
      <c r="AM21" s="359" t="s">
        <v>85</v>
      </c>
      <c r="AN21" s="359" t="s">
        <v>85</v>
      </c>
      <c r="AO21" s="359" t="s">
        <v>85</v>
      </c>
      <c r="AP21" s="357">
        <v>536</v>
      </c>
      <c r="AQ21" s="357">
        <v>528</v>
      </c>
      <c r="AR21" s="357">
        <v>496</v>
      </c>
      <c r="AS21" s="357">
        <v>471</v>
      </c>
      <c r="AT21" s="357" t="s">
        <v>85</v>
      </c>
      <c r="AU21" s="357" t="s">
        <v>85</v>
      </c>
      <c r="AV21" s="357" t="s">
        <v>85</v>
      </c>
      <c r="AW21" s="357" t="s">
        <v>85</v>
      </c>
      <c r="AX21" s="357" t="s">
        <v>85</v>
      </c>
      <c r="AY21" s="357" t="s">
        <v>85</v>
      </c>
      <c r="AZ21" s="359">
        <v>76.462196861626254</v>
      </c>
      <c r="BA21" s="359">
        <f t="shared" ref="BA21:BC25" si="6">(AQ21/BK21)*100</f>
        <v>76.410998552821994</v>
      </c>
      <c r="BB21" s="359">
        <f t="shared" si="6"/>
        <v>76.661514683153015</v>
      </c>
      <c r="BC21" s="359">
        <f t="shared" si="6"/>
        <v>76.461038961038966</v>
      </c>
      <c r="BD21" s="359" t="s">
        <v>85</v>
      </c>
      <c r="BE21" s="359" t="s">
        <v>85</v>
      </c>
      <c r="BF21" s="359" t="s">
        <v>85</v>
      </c>
      <c r="BG21" s="359" t="s">
        <v>85</v>
      </c>
      <c r="BH21" s="359" t="s">
        <v>85</v>
      </c>
      <c r="BI21" s="359" t="s">
        <v>85</v>
      </c>
      <c r="BJ21" s="357">
        <v>701</v>
      </c>
      <c r="BK21" s="357">
        <v>691</v>
      </c>
      <c r="BL21" s="315">
        <v>647</v>
      </c>
      <c r="BM21" s="315">
        <v>616</v>
      </c>
      <c r="BN21" s="315" t="s">
        <v>85</v>
      </c>
      <c r="BO21" s="315" t="s">
        <v>85</v>
      </c>
      <c r="BP21" s="315" t="s">
        <v>85</v>
      </c>
      <c r="BQ21" s="315" t="s">
        <v>85</v>
      </c>
      <c r="BR21" s="315" t="s">
        <v>85</v>
      </c>
      <c r="BS21" s="315" t="s">
        <v>85</v>
      </c>
      <c r="BT21" s="703"/>
      <c r="BU21" s="703"/>
      <c r="BV21" s="703"/>
      <c r="BW21" s="703"/>
      <c r="BX21" s="703"/>
      <c r="BY21" s="703"/>
      <c r="BZ21" s="703"/>
      <c r="CA21" s="703"/>
      <c r="CB21" s="703"/>
      <c r="CC21" s="703"/>
      <c r="CD21" s="703"/>
      <c r="CE21" s="703"/>
      <c r="CF21" s="703"/>
      <c r="CG21" s="703"/>
      <c r="CH21" s="703"/>
      <c r="CI21" s="703"/>
      <c r="CJ21" s="703"/>
      <c r="CK21" s="703"/>
      <c r="CL21" s="703"/>
      <c r="CM21" s="703"/>
      <c r="CN21" s="703"/>
      <c r="CO21" s="703"/>
      <c r="CP21" s="703"/>
      <c r="CQ21" s="703"/>
      <c r="CR21" s="703"/>
      <c r="CS21" s="703"/>
      <c r="CT21" s="703"/>
      <c r="CU21" s="703"/>
      <c r="CV21" s="703"/>
      <c r="CW21" s="703"/>
      <c r="CX21" s="703"/>
      <c r="CY21" s="703"/>
      <c r="CZ21" s="703"/>
      <c r="DA21" s="703"/>
      <c r="DB21" s="703"/>
      <c r="DC21" s="703"/>
      <c r="DD21" s="703"/>
      <c r="DE21" s="703"/>
      <c r="DF21" s="703"/>
      <c r="DG21" s="703"/>
      <c r="DH21" s="703"/>
      <c r="DI21" s="703"/>
      <c r="DJ21" s="703"/>
      <c r="DK21" s="703"/>
      <c r="DL21" s="703"/>
      <c r="DM21" s="703"/>
      <c r="DN21" s="703"/>
      <c r="DO21" s="703"/>
      <c r="DP21" s="703"/>
      <c r="DQ21" s="703"/>
      <c r="DR21" s="703"/>
      <c r="DS21" s="703"/>
      <c r="DT21" s="703"/>
      <c r="DU21" s="703"/>
      <c r="DV21" s="703"/>
      <c r="DW21" s="703"/>
      <c r="DX21" s="703"/>
      <c r="DY21" s="703"/>
      <c r="DZ21" s="703"/>
      <c r="EA21" s="703"/>
      <c r="EB21" s="703"/>
      <c r="EC21" s="703"/>
      <c r="ED21" s="703"/>
      <c r="EE21" s="703"/>
      <c r="EF21" s="703"/>
      <c r="EG21" s="703"/>
      <c r="EH21" s="703"/>
      <c r="EI21" s="703"/>
      <c r="EJ21" s="703"/>
      <c r="EK21" s="703"/>
      <c r="EL21" s="703"/>
      <c r="EM21" s="703"/>
      <c r="EN21" s="703"/>
      <c r="EO21" s="703"/>
      <c r="EP21" s="703"/>
      <c r="EQ21" s="703"/>
      <c r="ER21" s="703"/>
      <c r="ES21" s="703"/>
      <c r="ET21" s="703"/>
      <c r="EU21" s="703"/>
      <c r="EV21" s="703"/>
      <c r="EW21" s="703"/>
      <c r="EX21" s="703"/>
      <c r="EY21" s="703"/>
      <c r="EZ21" s="703"/>
      <c r="FA21" s="703"/>
      <c r="FB21" s="703"/>
      <c r="FC21" s="703"/>
      <c r="FD21" s="703"/>
      <c r="FE21" s="703"/>
      <c r="FF21" s="703"/>
      <c r="FG21" s="703"/>
      <c r="FH21" s="703"/>
      <c r="FI21" s="703"/>
      <c r="FJ21" s="703"/>
      <c r="FK21" s="703"/>
      <c r="FL21" s="703"/>
      <c r="FM21" s="703"/>
      <c r="FN21" s="703"/>
      <c r="FO21" s="703"/>
      <c r="FP21" s="703"/>
      <c r="FQ21" s="703"/>
      <c r="FR21" s="703"/>
      <c r="FS21" s="703"/>
      <c r="FT21" s="703"/>
      <c r="FU21" s="703"/>
      <c r="FV21" s="703"/>
      <c r="FW21" s="703"/>
      <c r="FX21" s="703"/>
      <c r="FY21" s="703"/>
      <c r="FZ21" s="703"/>
      <c r="GA21" s="703"/>
      <c r="GB21" s="703"/>
      <c r="GC21" s="703"/>
      <c r="GD21" s="703"/>
      <c r="GE21" s="703"/>
      <c r="GF21" s="703"/>
      <c r="GG21" s="703"/>
      <c r="GH21" s="703"/>
      <c r="GI21" s="703"/>
      <c r="GJ21" s="703"/>
      <c r="GK21" s="703"/>
      <c r="GL21" s="703"/>
      <c r="GM21" s="703"/>
      <c r="GN21" s="703"/>
      <c r="GO21" s="703"/>
      <c r="GP21" s="703"/>
      <c r="GQ21" s="703"/>
      <c r="GR21" s="703"/>
      <c r="GS21" s="703"/>
      <c r="GT21" s="703"/>
      <c r="GU21" s="703"/>
      <c r="GV21" s="703"/>
      <c r="GW21" s="703"/>
      <c r="GX21" s="703"/>
      <c r="GY21" s="703"/>
      <c r="GZ21" s="703"/>
      <c r="HA21" s="703"/>
      <c r="HB21" s="703"/>
      <c r="HC21" s="703"/>
      <c r="HD21" s="703"/>
      <c r="HE21" s="703"/>
      <c r="HF21" s="703"/>
      <c r="HG21" s="703"/>
      <c r="HH21" s="703"/>
      <c r="HI21" s="703"/>
      <c r="HJ21" s="703"/>
      <c r="HK21" s="703"/>
      <c r="HL21" s="703"/>
      <c r="HM21" s="703"/>
      <c r="HN21" s="703"/>
      <c r="HO21" s="703"/>
      <c r="HP21" s="703"/>
      <c r="HQ21" s="703"/>
      <c r="HR21" s="703"/>
      <c r="HS21" s="703"/>
      <c r="HT21" s="703"/>
      <c r="HU21" s="703"/>
      <c r="HV21" s="703"/>
      <c r="HW21" s="703"/>
      <c r="HX21" s="703"/>
      <c r="HY21" s="703"/>
      <c r="HZ21" s="703"/>
      <c r="IA21" s="703"/>
      <c r="IB21" s="703"/>
      <c r="IC21" s="703"/>
      <c r="ID21" s="703"/>
      <c r="IE21" s="703"/>
      <c r="IF21" s="703"/>
      <c r="IG21" s="703"/>
      <c r="IH21" s="703"/>
      <c r="II21" s="703"/>
      <c r="IJ21" s="703"/>
      <c r="IK21" s="703"/>
      <c r="IL21" s="703"/>
      <c r="IM21" s="703"/>
      <c r="IN21" s="703"/>
      <c r="IO21" s="703"/>
      <c r="IP21" s="703"/>
      <c r="IQ21" s="703"/>
      <c r="IR21" s="703"/>
      <c r="IS21" s="703"/>
      <c r="IT21" s="703"/>
      <c r="IU21" s="703"/>
      <c r="IV21" s="703"/>
      <c r="IW21" s="703"/>
      <c r="IX21" s="703"/>
      <c r="IY21" s="703"/>
      <c r="IZ21" s="703"/>
      <c r="JA21" s="703"/>
      <c r="JB21" s="703"/>
      <c r="JC21" s="703"/>
      <c r="JD21" s="703"/>
      <c r="JE21" s="703"/>
      <c r="JF21" s="703"/>
      <c r="JG21" s="703"/>
      <c r="JH21" s="703"/>
      <c r="JI21" s="703"/>
      <c r="JJ21" s="703"/>
      <c r="JK21" s="703"/>
      <c r="JL21" s="703"/>
      <c r="JM21" s="703"/>
      <c r="JN21" s="703"/>
      <c r="JO21" s="703"/>
      <c r="JP21" s="703"/>
      <c r="JQ21" s="703"/>
      <c r="JR21" s="703"/>
      <c r="JS21" s="703"/>
      <c r="JT21" s="703"/>
      <c r="JU21" s="703"/>
      <c r="JV21" s="703"/>
      <c r="JW21" s="703"/>
      <c r="JX21" s="703"/>
      <c r="JY21" s="703"/>
      <c r="JZ21" s="703"/>
      <c r="KA21" s="703"/>
      <c r="KB21" s="703"/>
      <c r="KC21" s="703"/>
      <c r="KD21" s="703"/>
      <c r="KE21" s="703"/>
      <c r="KF21" s="703"/>
      <c r="KG21" s="703"/>
      <c r="KH21" s="703"/>
      <c r="KI21" s="703"/>
      <c r="KJ21" s="703"/>
      <c r="KK21" s="703"/>
      <c r="KL21" s="703"/>
      <c r="KM21" s="703"/>
      <c r="KN21" s="703"/>
      <c r="KO21" s="703"/>
      <c r="KP21" s="703"/>
      <c r="KQ21" s="703"/>
      <c r="KR21" s="703"/>
      <c r="KS21" s="703"/>
      <c r="KT21" s="703"/>
      <c r="KU21" s="703"/>
      <c r="KV21" s="703"/>
      <c r="KW21" s="703"/>
      <c r="KX21" s="703"/>
      <c r="KY21" s="703"/>
      <c r="KZ21" s="703"/>
      <c r="LA21" s="703"/>
      <c r="LB21" s="703"/>
      <c r="LC21" s="703"/>
      <c r="LD21" s="703"/>
      <c r="LE21" s="703"/>
      <c r="LF21" s="703"/>
      <c r="LG21" s="703"/>
      <c r="LH21" s="703"/>
      <c r="LI21" s="703"/>
      <c r="LJ21" s="703"/>
      <c r="LK21" s="703"/>
      <c r="LL21" s="703"/>
      <c r="LM21" s="703"/>
      <c r="LN21" s="703"/>
      <c r="LO21" s="703"/>
      <c r="LP21" s="703"/>
      <c r="LQ21" s="703"/>
      <c r="LR21" s="703"/>
      <c r="LS21" s="703"/>
      <c r="LT21" s="703"/>
      <c r="LU21" s="703"/>
      <c r="LV21" s="703"/>
      <c r="LW21" s="703"/>
      <c r="LX21" s="703"/>
      <c r="LY21" s="703"/>
      <c r="LZ21" s="703"/>
      <c r="MA21" s="703"/>
      <c r="MB21" s="703"/>
      <c r="MC21" s="703"/>
      <c r="MD21" s="703"/>
      <c r="ME21" s="703"/>
      <c r="MF21" s="703"/>
      <c r="MG21" s="703"/>
      <c r="MH21" s="703"/>
      <c r="MI21" s="703"/>
      <c r="MJ21" s="703"/>
      <c r="MK21" s="703"/>
      <c r="ML21" s="703"/>
      <c r="MM21" s="703"/>
      <c r="MN21" s="703"/>
      <c r="MO21" s="703"/>
      <c r="MP21" s="703"/>
      <c r="MQ21" s="703"/>
      <c r="MR21" s="703"/>
      <c r="MS21" s="703"/>
      <c r="MT21" s="703"/>
      <c r="MU21" s="703"/>
      <c r="MV21" s="703"/>
      <c r="MW21" s="703"/>
      <c r="MX21" s="703"/>
      <c r="MY21" s="703"/>
      <c r="MZ21" s="703"/>
      <c r="NA21" s="703"/>
      <c r="NB21" s="703"/>
      <c r="NC21" s="703"/>
      <c r="ND21" s="703"/>
      <c r="NE21" s="703"/>
      <c r="NF21" s="703"/>
      <c r="NG21" s="703"/>
      <c r="NH21" s="703"/>
      <c r="NI21" s="703"/>
      <c r="NJ21" s="703"/>
      <c r="NK21" s="703"/>
      <c r="NL21" s="703"/>
      <c r="NM21" s="703"/>
      <c r="NN21" s="703"/>
      <c r="NO21" s="703"/>
      <c r="NP21" s="703"/>
      <c r="NQ21" s="703"/>
      <c r="NR21" s="703"/>
      <c r="NS21" s="703"/>
      <c r="NT21" s="703"/>
      <c r="NU21" s="703"/>
      <c r="NV21" s="703"/>
      <c r="NW21" s="703"/>
      <c r="NX21" s="703"/>
      <c r="NY21" s="703"/>
      <c r="NZ21" s="703"/>
      <c r="OA21" s="703"/>
      <c r="OB21" s="703"/>
      <c r="OC21" s="703"/>
      <c r="OD21" s="703"/>
      <c r="OE21" s="703"/>
      <c r="OF21" s="703"/>
      <c r="OG21" s="703"/>
      <c r="OH21" s="703"/>
      <c r="OI21" s="703"/>
      <c r="OJ21" s="703"/>
      <c r="OK21" s="703"/>
      <c r="OL21" s="703"/>
      <c r="OM21" s="703"/>
      <c r="ON21" s="703"/>
      <c r="OO21" s="703"/>
      <c r="OP21" s="703"/>
      <c r="OQ21" s="703"/>
      <c r="OR21" s="703"/>
      <c r="OS21" s="703"/>
      <c r="OT21" s="703"/>
      <c r="OU21" s="703"/>
      <c r="OV21" s="703"/>
      <c r="OW21" s="703"/>
      <c r="OX21" s="703"/>
      <c r="OY21" s="703"/>
      <c r="OZ21" s="703"/>
      <c r="PA21" s="703"/>
      <c r="PB21" s="703"/>
      <c r="PC21" s="703"/>
      <c r="PD21" s="703"/>
      <c r="PE21" s="703"/>
      <c r="PF21" s="703"/>
      <c r="PG21" s="703"/>
      <c r="PH21" s="703"/>
      <c r="PI21" s="703"/>
      <c r="PJ21" s="703"/>
      <c r="PK21" s="703"/>
      <c r="PL21" s="703"/>
      <c r="PM21" s="703"/>
      <c r="PN21" s="703"/>
      <c r="PO21" s="703"/>
      <c r="PP21" s="703"/>
      <c r="PQ21" s="703"/>
      <c r="PR21" s="703"/>
      <c r="PS21" s="703"/>
      <c r="PT21" s="703"/>
      <c r="PU21" s="703"/>
      <c r="PV21" s="703"/>
      <c r="PW21" s="703"/>
      <c r="PX21" s="703"/>
      <c r="PY21" s="703"/>
      <c r="PZ21" s="703"/>
      <c r="QA21" s="703"/>
      <c r="QB21" s="703"/>
      <c r="QC21" s="703"/>
      <c r="QD21" s="703"/>
      <c r="QE21" s="703"/>
      <c r="QF21" s="703"/>
      <c r="QG21" s="703"/>
      <c r="QH21" s="703"/>
      <c r="QI21" s="703"/>
      <c r="QJ21" s="703"/>
      <c r="QK21" s="703"/>
      <c r="QL21" s="703"/>
      <c r="QM21" s="703"/>
      <c r="QN21" s="703"/>
      <c r="QO21" s="703"/>
      <c r="QP21" s="703"/>
      <c r="QQ21" s="703"/>
      <c r="QR21" s="703"/>
      <c r="QS21" s="703"/>
      <c r="QT21" s="703"/>
      <c r="QU21" s="703"/>
      <c r="QV21" s="703"/>
      <c r="QW21" s="703"/>
      <c r="QX21" s="703"/>
      <c r="QY21" s="703"/>
      <c r="QZ21" s="703"/>
      <c r="RA21" s="703"/>
      <c r="RB21" s="703"/>
      <c r="RC21" s="703"/>
      <c r="RD21" s="703"/>
      <c r="RE21" s="703"/>
      <c r="RF21" s="703"/>
      <c r="RG21" s="703"/>
      <c r="RH21" s="703"/>
      <c r="RI21" s="703"/>
      <c r="RJ21" s="703"/>
      <c r="RK21" s="703"/>
      <c r="RL21" s="703"/>
      <c r="RM21" s="703"/>
      <c r="RN21" s="703"/>
      <c r="RO21" s="703"/>
      <c r="RP21" s="703"/>
      <c r="RQ21" s="703"/>
      <c r="RR21" s="703"/>
      <c r="RS21" s="703"/>
      <c r="RT21" s="703"/>
      <c r="RU21" s="703"/>
      <c r="RV21" s="703"/>
      <c r="RW21" s="703"/>
      <c r="RX21" s="703"/>
      <c r="RY21" s="703"/>
      <c r="RZ21" s="703"/>
      <c r="SA21" s="703"/>
      <c r="SB21" s="703"/>
      <c r="SC21" s="703"/>
      <c r="SD21" s="703"/>
      <c r="SE21" s="703"/>
      <c r="SF21" s="703"/>
      <c r="SG21" s="703"/>
      <c r="SH21" s="703"/>
      <c r="SI21" s="703"/>
      <c r="SJ21" s="703"/>
      <c r="SK21" s="703"/>
      <c r="SL21" s="703"/>
      <c r="SM21" s="703"/>
      <c r="SN21" s="703"/>
      <c r="SO21" s="703"/>
      <c r="SP21" s="703"/>
      <c r="SQ21" s="703"/>
      <c r="SR21" s="703"/>
      <c r="SS21" s="703"/>
      <c r="ST21" s="703"/>
      <c r="SU21" s="703"/>
      <c r="SV21" s="703"/>
      <c r="SW21" s="703"/>
      <c r="SX21" s="703"/>
      <c r="SY21" s="703"/>
      <c r="SZ21" s="703"/>
      <c r="TA21" s="703"/>
      <c r="TB21" s="703"/>
      <c r="TC21" s="703"/>
      <c r="TD21" s="703"/>
      <c r="TE21" s="703"/>
      <c r="TF21" s="703"/>
      <c r="TG21" s="703"/>
      <c r="TH21" s="703"/>
      <c r="TI21" s="703"/>
      <c r="TJ21" s="703"/>
      <c r="TK21" s="703"/>
      <c r="TL21" s="703"/>
      <c r="TM21" s="703"/>
      <c r="TN21" s="703"/>
      <c r="TO21" s="703"/>
      <c r="TP21" s="703"/>
      <c r="TQ21" s="703"/>
      <c r="TR21" s="703"/>
      <c r="TS21" s="703"/>
      <c r="TT21" s="703"/>
      <c r="TU21" s="703"/>
      <c r="TV21" s="703"/>
      <c r="TW21" s="703"/>
      <c r="TX21" s="703"/>
      <c r="TY21" s="703"/>
      <c r="TZ21" s="703"/>
      <c r="UA21" s="703"/>
      <c r="UB21" s="703"/>
      <c r="UC21" s="703"/>
      <c r="UD21" s="703"/>
      <c r="UE21" s="703"/>
      <c r="UF21" s="703"/>
      <c r="UG21" s="703"/>
      <c r="UH21" s="703"/>
      <c r="UI21" s="703"/>
      <c r="UJ21" s="703"/>
      <c r="UK21" s="703"/>
      <c r="UL21" s="703"/>
      <c r="UM21" s="703"/>
      <c r="UN21" s="703"/>
      <c r="UO21" s="703"/>
      <c r="UP21" s="703"/>
      <c r="UQ21" s="703"/>
      <c r="UR21" s="703"/>
      <c r="US21" s="703"/>
      <c r="UT21" s="703"/>
      <c r="UU21" s="703"/>
      <c r="UV21" s="703"/>
      <c r="UW21" s="703"/>
      <c r="UX21" s="703"/>
      <c r="UY21" s="703"/>
      <c r="UZ21" s="703"/>
      <c r="VA21" s="703"/>
      <c r="VB21" s="703"/>
      <c r="VC21" s="703"/>
      <c r="VD21" s="703"/>
      <c r="VE21" s="703"/>
      <c r="VF21" s="703"/>
      <c r="VG21" s="703"/>
      <c r="VH21" s="703"/>
      <c r="VI21" s="703"/>
      <c r="VJ21" s="703"/>
      <c r="VK21" s="703"/>
      <c r="VL21" s="703"/>
      <c r="VM21" s="703"/>
      <c r="VN21" s="703"/>
      <c r="VO21" s="703"/>
      <c r="VP21" s="703"/>
      <c r="VQ21" s="703"/>
      <c r="VR21" s="703"/>
      <c r="VS21" s="703"/>
      <c r="VT21" s="703"/>
      <c r="VU21" s="703"/>
      <c r="VV21" s="703"/>
      <c r="VW21" s="703"/>
      <c r="VX21" s="703"/>
      <c r="VY21" s="703"/>
      <c r="VZ21" s="703"/>
      <c r="WA21" s="703"/>
      <c r="WB21" s="703"/>
      <c r="WC21" s="703"/>
      <c r="WD21" s="703"/>
      <c r="WE21" s="703"/>
      <c r="WF21" s="703"/>
      <c r="WG21" s="703"/>
      <c r="WH21" s="703"/>
      <c r="WI21" s="703"/>
      <c r="WJ21" s="703"/>
      <c r="WK21" s="703"/>
      <c r="WL21" s="703"/>
      <c r="WM21" s="703"/>
      <c r="WN21" s="703"/>
      <c r="WO21" s="703"/>
      <c r="WP21" s="703"/>
      <c r="WQ21" s="703"/>
      <c r="WR21" s="703"/>
      <c r="WS21" s="703"/>
      <c r="WT21" s="703"/>
      <c r="WU21" s="703"/>
      <c r="WV21" s="703"/>
      <c r="WW21" s="703"/>
      <c r="WX21" s="703"/>
      <c r="WY21" s="703"/>
      <c r="WZ21" s="703"/>
      <c r="XA21" s="703"/>
      <c r="XB21" s="703"/>
      <c r="XC21" s="703"/>
      <c r="XD21" s="703"/>
      <c r="XE21" s="703"/>
      <c r="XF21" s="703"/>
      <c r="XG21" s="703"/>
      <c r="XH21" s="703"/>
      <c r="XI21" s="703"/>
      <c r="XJ21" s="703"/>
      <c r="XK21" s="703"/>
      <c r="XL21" s="703"/>
      <c r="XM21" s="703"/>
      <c r="XN21" s="703"/>
      <c r="XO21" s="703"/>
      <c r="XP21" s="703"/>
      <c r="XQ21" s="703"/>
      <c r="XR21" s="703"/>
      <c r="XS21" s="703"/>
      <c r="XT21" s="703"/>
      <c r="XU21" s="703"/>
      <c r="XV21" s="703"/>
      <c r="XW21" s="703"/>
      <c r="XX21" s="703"/>
      <c r="XY21" s="703"/>
      <c r="XZ21" s="703"/>
      <c r="YA21" s="703"/>
      <c r="YB21" s="703"/>
      <c r="YC21" s="703"/>
      <c r="YD21" s="703"/>
      <c r="YE21" s="703"/>
      <c r="YF21" s="703"/>
      <c r="YG21" s="703"/>
      <c r="YH21" s="703"/>
      <c r="YI21" s="703"/>
      <c r="YJ21" s="703"/>
      <c r="YK21" s="703"/>
      <c r="YL21" s="703"/>
      <c r="YM21" s="703"/>
      <c r="YN21" s="703"/>
      <c r="YO21" s="703"/>
      <c r="YP21" s="703"/>
      <c r="YQ21" s="703"/>
      <c r="YR21" s="703"/>
      <c r="YS21" s="703"/>
      <c r="YT21" s="703"/>
      <c r="YU21" s="703"/>
      <c r="YV21" s="703"/>
      <c r="YW21" s="703"/>
      <c r="YX21" s="703"/>
      <c r="YY21" s="703"/>
      <c r="YZ21" s="703"/>
      <c r="ZA21" s="703"/>
      <c r="ZB21" s="703"/>
      <c r="ZC21" s="703"/>
      <c r="ZD21" s="703"/>
      <c r="ZE21" s="703"/>
      <c r="ZF21" s="703"/>
      <c r="ZG21" s="703"/>
      <c r="ZH21" s="703"/>
      <c r="ZI21" s="703"/>
      <c r="ZJ21" s="703"/>
      <c r="ZK21" s="703"/>
      <c r="ZL21" s="703"/>
      <c r="ZM21" s="703"/>
      <c r="ZN21" s="703"/>
      <c r="ZO21" s="703"/>
      <c r="ZP21" s="703"/>
      <c r="ZQ21" s="703"/>
      <c r="ZR21" s="703"/>
      <c r="ZS21" s="703"/>
      <c r="ZT21" s="703"/>
      <c r="ZU21" s="703"/>
      <c r="ZV21" s="703"/>
      <c r="ZW21" s="703"/>
      <c r="ZX21" s="703"/>
      <c r="ZY21" s="703"/>
      <c r="ZZ21" s="703"/>
      <c r="AAA21" s="703"/>
      <c r="AAB21" s="703"/>
      <c r="AAC21" s="703"/>
      <c r="AAD21" s="703"/>
      <c r="AAE21" s="703"/>
      <c r="AAF21" s="703"/>
      <c r="AAG21" s="703"/>
      <c r="AAH21" s="703"/>
      <c r="AAI21" s="703"/>
      <c r="AAJ21" s="703"/>
      <c r="AAK21" s="703"/>
      <c r="AAL21" s="703"/>
      <c r="AAM21" s="703"/>
      <c r="AAN21" s="703"/>
      <c r="AAO21" s="703"/>
      <c r="AAP21" s="703"/>
      <c r="AAQ21" s="703"/>
      <c r="AAR21" s="703"/>
      <c r="AAS21" s="703"/>
      <c r="AAT21" s="703"/>
      <c r="AAU21" s="703"/>
      <c r="AAV21" s="703"/>
      <c r="AAW21" s="703"/>
      <c r="AAX21" s="703"/>
      <c r="AAY21" s="703"/>
      <c r="AAZ21" s="703"/>
      <c r="ABA21" s="703"/>
      <c r="ABB21" s="703"/>
      <c r="ABC21" s="703"/>
      <c r="ABD21" s="703"/>
      <c r="ABE21" s="703"/>
      <c r="ABF21" s="703"/>
      <c r="ABG21" s="703"/>
      <c r="ABH21" s="703"/>
      <c r="ABI21" s="703"/>
      <c r="ABJ21" s="703"/>
      <c r="ABK21" s="703"/>
      <c r="ABL21" s="703"/>
      <c r="ABM21" s="703"/>
      <c r="ABN21" s="703"/>
      <c r="ABO21" s="703"/>
      <c r="ABP21" s="703"/>
      <c r="ABQ21" s="703"/>
      <c r="ABR21" s="703"/>
      <c r="ABS21" s="703"/>
      <c r="ABT21" s="703"/>
      <c r="ABU21" s="703"/>
      <c r="ABV21" s="703"/>
      <c r="ABW21" s="703"/>
      <c r="ABX21" s="703"/>
      <c r="ABY21" s="703"/>
      <c r="ABZ21" s="703"/>
      <c r="ACA21" s="703"/>
      <c r="ACB21" s="703"/>
      <c r="ACC21" s="703"/>
      <c r="ACD21" s="703"/>
      <c r="ACE21" s="703"/>
      <c r="ACF21" s="703"/>
      <c r="ACG21" s="703"/>
      <c r="ACH21" s="703"/>
      <c r="ACI21" s="703"/>
      <c r="ACJ21" s="703"/>
      <c r="ACK21" s="703"/>
      <c r="ACL21" s="703"/>
      <c r="ACM21" s="703"/>
      <c r="ACN21" s="703"/>
      <c r="ACO21" s="703"/>
      <c r="ACP21" s="703"/>
      <c r="ACQ21" s="703"/>
      <c r="ACR21" s="703"/>
      <c r="ACS21" s="703"/>
      <c r="ACT21" s="703"/>
      <c r="ACU21" s="703"/>
      <c r="ACV21" s="703"/>
      <c r="ACW21" s="703"/>
      <c r="ACX21" s="703"/>
      <c r="ACY21" s="703"/>
      <c r="ACZ21" s="703"/>
      <c r="ADA21" s="703"/>
      <c r="ADB21" s="703"/>
      <c r="ADC21" s="703"/>
      <c r="ADD21" s="703"/>
      <c r="ADE21" s="703"/>
      <c r="ADF21" s="703"/>
      <c r="ADG21" s="703"/>
      <c r="ADH21" s="703"/>
      <c r="ADI21" s="703"/>
      <c r="ADJ21" s="703"/>
      <c r="ADK21" s="703"/>
      <c r="ADL21" s="703"/>
      <c r="ADM21" s="703"/>
      <c r="ADN21" s="703"/>
      <c r="ADO21" s="703"/>
      <c r="ADP21" s="703"/>
      <c r="ADQ21" s="703"/>
      <c r="ADR21" s="703"/>
      <c r="ADS21" s="703"/>
      <c r="ADT21" s="703"/>
      <c r="ADU21" s="703"/>
      <c r="ADV21" s="703"/>
      <c r="ADW21" s="703"/>
      <c r="ADX21" s="703"/>
      <c r="ADY21" s="703"/>
      <c r="ADZ21" s="703"/>
      <c r="AEA21" s="703"/>
      <c r="AEB21" s="703"/>
      <c r="AEC21" s="703"/>
      <c r="AED21" s="703"/>
      <c r="AEE21" s="703"/>
      <c r="AEF21" s="703"/>
      <c r="AEG21" s="703"/>
      <c r="AEH21" s="703"/>
      <c r="AEI21" s="703"/>
      <c r="AEJ21" s="703"/>
      <c r="AEK21" s="703"/>
      <c r="AEL21" s="703"/>
      <c r="AEM21" s="703"/>
      <c r="AEN21" s="703"/>
      <c r="AEO21" s="703"/>
      <c r="AEP21" s="703"/>
      <c r="AEQ21" s="703"/>
      <c r="AER21" s="703"/>
      <c r="AES21" s="703"/>
      <c r="AET21" s="703"/>
      <c r="AEU21" s="703"/>
      <c r="AEV21" s="703"/>
      <c r="AEW21" s="703"/>
      <c r="AEX21" s="703"/>
      <c r="AEY21" s="703"/>
      <c r="AEZ21" s="703"/>
      <c r="AFA21" s="703"/>
      <c r="AFB21" s="703"/>
      <c r="AFC21" s="703"/>
      <c r="AFD21" s="703"/>
      <c r="AFE21" s="703"/>
      <c r="AFF21" s="703"/>
      <c r="AFG21" s="703"/>
      <c r="AFH21" s="703"/>
      <c r="AFI21" s="703"/>
      <c r="AFJ21" s="703"/>
      <c r="AFK21" s="703"/>
      <c r="AFL21" s="703"/>
      <c r="AFM21" s="703"/>
      <c r="AFN21" s="703"/>
      <c r="AFO21" s="703"/>
      <c r="AFP21" s="703"/>
      <c r="AFQ21" s="703"/>
      <c r="AFR21" s="703"/>
      <c r="AFS21" s="703"/>
      <c r="AFT21" s="703"/>
      <c r="AFU21" s="703"/>
      <c r="AFV21" s="703"/>
      <c r="AFW21" s="703"/>
      <c r="AFX21" s="703"/>
      <c r="AFY21" s="703"/>
      <c r="AFZ21" s="703"/>
      <c r="AGA21" s="703"/>
      <c r="AGB21" s="703"/>
      <c r="AGC21" s="703"/>
      <c r="AGD21" s="703"/>
      <c r="AGE21" s="703"/>
      <c r="AGF21" s="703"/>
      <c r="AGG21" s="703"/>
      <c r="AGH21" s="703"/>
      <c r="AGI21" s="703"/>
      <c r="AGJ21" s="703"/>
    </row>
    <row r="22" spans="1:868" s="704" customFormat="1" ht="12">
      <c r="A22" s="337" t="s">
        <v>153</v>
      </c>
      <c r="B22" s="357">
        <v>124</v>
      </c>
      <c r="C22" s="357">
        <v>123</v>
      </c>
      <c r="D22" s="357">
        <v>117</v>
      </c>
      <c r="E22" s="357">
        <v>115</v>
      </c>
      <c r="F22" s="357">
        <v>114</v>
      </c>
      <c r="G22" s="357" t="s">
        <v>85</v>
      </c>
      <c r="H22" s="357" t="s">
        <v>85</v>
      </c>
      <c r="I22" s="357" t="s">
        <v>85</v>
      </c>
      <c r="J22" s="357" t="s">
        <v>85</v>
      </c>
      <c r="K22" s="357" t="s">
        <v>85</v>
      </c>
      <c r="L22" s="359">
        <f t="shared" si="4"/>
        <v>67.027027027027032</v>
      </c>
      <c r="M22" s="359">
        <f t="shared" si="4"/>
        <v>67.582417582417591</v>
      </c>
      <c r="N22" s="359">
        <f t="shared" si="4"/>
        <v>67.630057803468219</v>
      </c>
      <c r="O22" s="359">
        <f t="shared" si="4"/>
        <v>68.047337278106511</v>
      </c>
      <c r="P22" s="359">
        <v>68.263473053892227</v>
      </c>
      <c r="Q22" s="359" t="s">
        <v>85</v>
      </c>
      <c r="R22" s="359" t="s">
        <v>85</v>
      </c>
      <c r="S22" s="359" t="s">
        <v>85</v>
      </c>
      <c r="T22" s="359" t="s">
        <v>85</v>
      </c>
      <c r="U22" s="359" t="s">
        <v>85</v>
      </c>
      <c r="V22" s="357">
        <v>7</v>
      </c>
      <c r="W22" s="357">
        <v>7</v>
      </c>
      <c r="X22" s="357">
        <v>7</v>
      </c>
      <c r="Y22" s="357">
        <v>7</v>
      </c>
      <c r="Z22" s="357">
        <v>7</v>
      </c>
      <c r="AA22" s="357" t="s">
        <v>85</v>
      </c>
      <c r="AB22" s="357" t="s">
        <v>85</v>
      </c>
      <c r="AC22" s="357" t="s">
        <v>85</v>
      </c>
      <c r="AD22" s="357" t="s">
        <v>85</v>
      </c>
      <c r="AE22" s="357" t="s">
        <v>85</v>
      </c>
      <c r="AF22" s="359">
        <f t="shared" si="5"/>
        <v>3.7837837837837842</v>
      </c>
      <c r="AG22" s="359">
        <f t="shared" si="5"/>
        <v>3.8461538461538463</v>
      </c>
      <c r="AH22" s="359">
        <f t="shared" si="5"/>
        <v>4.0462427745664744</v>
      </c>
      <c r="AI22" s="359">
        <f t="shared" si="5"/>
        <v>4.1420118343195274</v>
      </c>
      <c r="AJ22" s="359">
        <v>4.1916167664670656</v>
      </c>
      <c r="AK22" s="359" t="s">
        <v>85</v>
      </c>
      <c r="AL22" s="359" t="s">
        <v>85</v>
      </c>
      <c r="AM22" s="359" t="s">
        <v>85</v>
      </c>
      <c r="AN22" s="359" t="s">
        <v>85</v>
      </c>
      <c r="AO22" s="359" t="s">
        <v>85</v>
      </c>
      <c r="AP22" s="357">
        <v>54</v>
      </c>
      <c r="AQ22" s="357">
        <v>52</v>
      </c>
      <c r="AR22" s="357">
        <v>49</v>
      </c>
      <c r="AS22" s="357">
        <v>47</v>
      </c>
      <c r="AT22" s="357">
        <v>46</v>
      </c>
      <c r="AU22" s="357" t="s">
        <v>85</v>
      </c>
      <c r="AV22" s="357" t="s">
        <v>85</v>
      </c>
      <c r="AW22" s="357" t="s">
        <v>85</v>
      </c>
      <c r="AX22" s="357" t="s">
        <v>85</v>
      </c>
      <c r="AY22" s="357" t="s">
        <v>85</v>
      </c>
      <c r="AZ22" s="359">
        <v>29.189189189189189</v>
      </c>
      <c r="BA22" s="359">
        <f t="shared" si="6"/>
        <v>28.571428571428569</v>
      </c>
      <c r="BB22" s="359">
        <f t="shared" si="6"/>
        <v>28.323699421965319</v>
      </c>
      <c r="BC22" s="359">
        <f t="shared" si="6"/>
        <v>27.810650887573964</v>
      </c>
      <c r="BD22" s="359">
        <v>27.54491017964072</v>
      </c>
      <c r="BE22" s="359" t="s">
        <v>85</v>
      </c>
      <c r="BF22" s="359" t="s">
        <v>85</v>
      </c>
      <c r="BG22" s="359" t="s">
        <v>85</v>
      </c>
      <c r="BH22" s="359" t="s">
        <v>85</v>
      </c>
      <c r="BI22" s="359" t="s">
        <v>85</v>
      </c>
      <c r="BJ22" s="357">
        <v>185</v>
      </c>
      <c r="BK22" s="357">
        <v>182</v>
      </c>
      <c r="BL22" s="315">
        <v>173</v>
      </c>
      <c r="BM22" s="315">
        <v>169</v>
      </c>
      <c r="BN22" s="315">
        <v>167</v>
      </c>
      <c r="BO22" s="315" t="s">
        <v>85</v>
      </c>
      <c r="BP22" s="315" t="s">
        <v>85</v>
      </c>
      <c r="BQ22" s="315" t="s">
        <v>85</v>
      </c>
      <c r="BR22" s="315" t="s">
        <v>85</v>
      </c>
      <c r="BS22" s="315" t="s">
        <v>85</v>
      </c>
      <c r="BT22" s="703"/>
      <c r="BU22" s="703"/>
      <c r="BV22" s="703"/>
      <c r="BW22" s="703"/>
      <c r="BX22" s="703"/>
      <c r="BY22" s="703"/>
      <c r="BZ22" s="703"/>
      <c r="CA22" s="703"/>
      <c r="CB22" s="703"/>
      <c r="CC22" s="703"/>
      <c r="CD22" s="703"/>
      <c r="CE22" s="703"/>
      <c r="CF22" s="703"/>
      <c r="CG22" s="703"/>
      <c r="CH22" s="703"/>
      <c r="CI22" s="703"/>
      <c r="CJ22" s="703"/>
      <c r="CK22" s="703"/>
      <c r="CL22" s="703"/>
      <c r="CM22" s="703"/>
      <c r="CN22" s="703"/>
      <c r="CO22" s="703"/>
      <c r="CP22" s="703"/>
      <c r="CQ22" s="703"/>
      <c r="CR22" s="703"/>
      <c r="CS22" s="703"/>
      <c r="CT22" s="703"/>
      <c r="CU22" s="703"/>
      <c r="CV22" s="703"/>
      <c r="CW22" s="703"/>
      <c r="CX22" s="703"/>
      <c r="CY22" s="703"/>
      <c r="CZ22" s="703"/>
      <c r="DA22" s="703"/>
      <c r="DB22" s="703"/>
      <c r="DC22" s="703"/>
      <c r="DD22" s="703"/>
      <c r="DE22" s="703"/>
      <c r="DF22" s="703"/>
      <c r="DG22" s="703"/>
      <c r="DH22" s="703"/>
      <c r="DI22" s="703"/>
      <c r="DJ22" s="703"/>
      <c r="DK22" s="703"/>
      <c r="DL22" s="703"/>
      <c r="DM22" s="703"/>
      <c r="DN22" s="703"/>
      <c r="DO22" s="703"/>
      <c r="DP22" s="703"/>
      <c r="DQ22" s="703"/>
      <c r="DR22" s="703"/>
      <c r="DS22" s="703"/>
      <c r="DT22" s="703"/>
      <c r="DU22" s="703"/>
      <c r="DV22" s="703"/>
      <c r="DW22" s="703"/>
      <c r="DX22" s="703"/>
      <c r="DY22" s="703"/>
      <c r="DZ22" s="703"/>
      <c r="EA22" s="703"/>
      <c r="EB22" s="703"/>
      <c r="EC22" s="703"/>
      <c r="ED22" s="703"/>
      <c r="EE22" s="703"/>
      <c r="EF22" s="703"/>
      <c r="EG22" s="703"/>
      <c r="EH22" s="703"/>
      <c r="EI22" s="703"/>
      <c r="EJ22" s="703"/>
      <c r="EK22" s="703"/>
      <c r="EL22" s="703"/>
      <c r="EM22" s="703"/>
      <c r="EN22" s="703"/>
      <c r="EO22" s="703"/>
      <c r="EP22" s="703"/>
      <c r="EQ22" s="703"/>
      <c r="ER22" s="703"/>
      <c r="ES22" s="703"/>
      <c r="ET22" s="703"/>
      <c r="EU22" s="703"/>
      <c r="EV22" s="703"/>
      <c r="EW22" s="703"/>
      <c r="EX22" s="703"/>
      <c r="EY22" s="703"/>
      <c r="EZ22" s="703"/>
      <c r="FA22" s="703"/>
      <c r="FB22" s="703"/>
      <c r="FC22" s="703"/>
      <c r="FD22" s="703"/>
      <c r="FE22" s="703"/>
      <c r="FF22" s="703"/>
      <c r="FG22" s="703"/>
      <c r="FH22" s="703"/>
      <c r="FI22" s="703"/>
      <c r="FJ22" s="703"/>
      <c r="FK22" s="703"/>
      <c r="FL22" s="703"/>
      <c r="FM22" s="703"/>
      <c r="FN22" s="703"/>
      <c r="FO22" s="703"/>
      <c r="FP22" s="703"/>
      <c r="FQ22" s="703"/>
      <c r="FR22" s="703"/>
      <c r="FS22" s="703"/>
      <c r="FT22" s="703"/>
      <c r="FU22" s="703"/>
      <c r="FV22" s="703"/>
      <c r="FW22" s="703"/>
      <c r="FX22" s="703"/>
      <c r="FY22" s="703"/>
      <c r="FZ22" s="703"/>
      <c r="GA22" s="703"/>
      <c r="GB22" s="703"/>
      <c r="GC22" s="703"/>
      <c r="GD22" s="703"/>
      <c r="GE22" s="703"/>
      <c r="GF22" s="703"/>
      <c r="GG22" s="703"/>
      <c r="GH22" s="703"/>
      <c r="GI22" s="703"/>
      <c r="GJ22" s="703"/>
      <c r="GK22" s="703"/>
      <c r="GL22" s="703"/>
      <c r="GM22" s="703"/>
      <c r="GN22" s="703"/>
      <c r="GO22" s="703"/>
      <c r="GP22" s="703"/>
      <c r="GQ22" s="703"/>
      <c r="GR22" s="703"/>
      <c r="GS22" s="703"/>
      <c r="GT22" s="703"/>
      <c r="GU22" s="703"/>
      <c r="GV22" s="703"/>
      <c r="GW22" s="703"/>
      <c r="GX22" s="703"/>
      <c r="GY22" s="703"/>
      <c r="GZ22" s="703"/>
      <c r="HA22" s="703"/>
      <c r="HB22" s="703"/>
      <c r="HC22" s="703"/>
      <c r="HD22" s="703"/>
      <c r="HE22" s="703"/>
      <c r="HF22" s="703"/>
      <c r="HG22" s="703"/>
      <c r="HH22" s="703"/>
      <c r="HI22" s="703"/>
      <c r="HJ22" s="703"/>
      <c r="HK22" s="703"/>
      <c r="HL22" s="703"/>
      <c r="HM22" s="703"/>
      <c r="HN22" s="703"/>
      <c r="HO22" s="703"/>
      <c r="HP22" s="703"/>
      <c r="HQ22" s="703"/>
      <c r="HR22" s="703"/>
      <c r="HS22" s="703"/>
      <c r="HT22" s="703"/>
      <c r="HU22" s="703"/>
      <c r="HV22" s="703"/>
      <c r="HW22" s="703"/>
      <c r="HX22" s="703"/>
      <c r="HY22" s="703"/>
      <c r="HZ22" s="703"/>
      <c r="IA22" s="703"/>
      <c r="IB22" s="703"/>
      <c r="IC22" s="703"/>
      <c r="ID22" s="703"/>
      <c r="IE22" s="703"/>
      <c r="IF22" s="703"/>
      <c r="IG22" s="703"/>
      <c r="IH22" s="703"/>
      <c r="II22" s="703"/>
      <c r="IJ22" s="703"/>
      <c r="IK22" s="703"/>
      <c r="IL22" s="703"/>
      <c r="IM22" s="703"/>
      <c r="IN22" s="703"/>
      <c r="IO22" s="703"/>
      <c r="IP22" s="703"/>
      <c r="IQ22" s="703"/>
      <c r="IR22" s="703"/>
      <c r="IS22" s="703"/>
      <c r="IT22" s="703"/>
      <c r="IU22" s="703"/>
      <c r="IV22" s="703"/>
      <c r="IW22" s="703"/>
      <c r="IX22" s="703"/>
      <c r="IY22" s="703"/>
      <c r="IZ22" s="703"/>
      <c r="JA22" s="703"/>
      <c r="JB22" s="703"/>
      <c r="JC22" s="703"/>
      <c r="JD22" s="703"/>
      <c r="JE22" s="703"/>
      <c r="JF22" s="703"/>
      <c r="JG22" s="703"/>
      <c r="JH22" s="703"/>
      <c r="JI22" s="703"/>
      <c r="JJ22" s="703"/>
      <c r="JK22" s="703"/>
      <c r="JL22" s="703"/>
      <c r="JM22" s="703"/>
      <c r="JN22" s="703"/>
      <c r="JO22" s="703"/>
      <c r="JP22" s="703"/>
      <c r="JQ22" s="703"/>
      <c r="JR22" s="703"/>
      <c r="JS22" s="703"/>
      <c r="JT22" s="703"/>
      <c r="JU22" s="703"/>
      <c r="JV22" s="703"/>
      <c r="JW22" s="703"/>
      <c r="JX22" s="703"/>
      <c r="JY22" s="703"/>
      <c r="JZ22" s="703"/>
      <c r="KA22" s="703"/>
      <c r="KB22" s="703"/>
      <c r="KC22" s="703"/>
      <c r="KD22" s="703"/>
      <c r="KE22" s="703"/>
      <c r="KF22" s="703"/>
      <c r="KG22" s="703"/>
      <c r="KH22" s="703"/>
      <c r="KI22" s="703"/>
      <c r="KJ22" s="703"/>
      <c r="KK22" s="703"/>
      <c r="KL22" s="703"/>
      <c r="KM22" s="703"/>
      <c r="KN22" s="703"/>
      <c r="KO22" s="703"/>
      <c r="KP22" s="703"/>
      <c r="KQ22" s="703"/>
      <c r="KR22" s="703"/>
      <c r="KS22" s="703"/>
      <c r="KT22" s="703"/>
      <c r="KU22" s="703"/>
      <c r="KV22" s="703"/>
      <c r="KW22" s="703"/>
      <c r="KX22" s="703"/>
      <c r="KY22" s="703"/>
      <c r="KZ22" s="703"/>
      <c r="LA22" s="703"/>
      <c r="LB22" s="703"/>
      <c r="LC22" s="703"/>
      <c r="LD22" s="703"/>
      <c r="LE22" s="703"/>
      <c r="LF22" s="703"/>
      <c r="LG22" s="703"/>
      <c r="LH22" s="703"/>
      <c r="LI22" s="703"/>
      <c r="LJ22" s="703"/>
      <c r="LK22" s="703"/>
      <c r="LL22" s="703"/>
      <c r="LM22" s="703"/>
      <c r="LN22" s="703"/>
      <c r="LO22" s="703"/>
      <c r="LP22" s="703"/>
      <c r="LQ22" s="703"/>
      <c r="LR22" s="703"/>
      <c r="LS22" s="703"/>
      <c r="LT22" s="703"/>
      <c r="LU22" s="703"/>
      <c r="LV22" s="703"/>
      <c r="LW22" s="703"/>
      <c r="LX22" s="703"/>
      <c r="LY22" s="703"/>
      <c r="LZ22" s="703"/>
      <c r="MA22" s="703"/>
      <c r="MB22" s="703"/>
      <c r="MC22" s="703"/>
      <c r="MD22" s="703"/>
      <c r="ME22" s="703"/>
      <c r="MF22" s="703"/>
      <c r="MG22" s="703"/>
      <c r="MH22" s="703"/>
      <c r="MI22" s="703"/>
      <c r="MJ22" s="703"/>
      <c r="MK22" s="703"/>
      <c r="ML22" s="703"/>
      <c r="MM22" s="703"/>
      <c r="MN22" s="703"/>
      <c r="MO22" s="703"/>
      <c r="MP22" s="703"/>
      <c r="MQ22" s="703"/>
      <c r="MR22" s="703"/>
      <c r="MS22" s="703"/>
      <c r="MT22" s="703"/>
      <c r="MU22" s="703"/>
      <c r="MV22" s="703"/>
      <c r="MW22" s="703"/>
      <c r="MX22" s="703"/>
      <c r="MY22" s="703"/>
      <c r="MZ22" s="703"/>
      <c r="NA22" s="703"/>
      <c r="NB22" s="703"/>
      <c r="NC22" s="703"/>
      <c r="ND22" s="703"/>
      <c r="NE22" s="703"/>
      <c r="NF22" s="703"/>
      <c r="NG22" s="703"/>
      <c r="NH22" s="703"/>
      <c r="NI22" s="703"/>
      <c r="NJ22" s="703"/>
      <c r="NK22" s="703"/>
      <c r="NL22" s="703"/>
      <c r="NM22" s="703"/>
      <c r="NN22" s="703"/>
      <c r="NO22" s="703"/>
      <c r="NP22" s="703"/>
      <c r="NQ22" s="703"/>
      <c r="NR22" s="703"/>
      <c r="NS22" s="703"/>
      <c r="NT22" s="703"/>
      <c r="NU22" s="703"/>
      <c r="NV22" s="703"/>
      <c r="NW22" s="703"/>
      <c r="NX22" s="703"/>
      <c r="NY22" s="703"/>
      <c r="NZ22" s="703"/>
      <c r="OA22" s="703"/>
      <c r="OB22" s="703"/>
      <c r="OC22" s="703"/>
      <c r="OD22" s="703"/>
      <c r="OE22" s="703"/>
      <c r="OF22" s="703"/>
      <c r="OG22" s="703"/>
      <c r="OH22" s="703"/>
      <c r="OI22" s="703"/>
      <c r="OJ22" s="703"/>
      <c r="OK22" s="703"/>
      <c r="OL22" s="703"/>
      <c r="OM22" s="703"/>
      <c r="ON22" s="703"/>
      <c r="OO22" s="703"/>
      <c r="OP22" s="703"/>
      <c r="OQ22" s="703"/>
      <c r="OR22" s="703"/>
      <c r="OS22" s="703"/>
      <c r="OT22" s="703"/>
      <c r="OU22" s="703"/>
      <c r="OV22" s="703"/>
      <c r="OW22" s="703"/>
      <c r="OX22" s="703"/>
      <c r="OY22" s="703"/>
      <c r="OZ22" s="703"/>
      <c r="PA22" s="703"/>
      <c r="PB22" s="703"/>
      <c r="PC22" s="703"/>
      <c r="PD22" s="703"/>
      <c r="PE22" s="703"/>
      <c r="PF22" s="703"/>
      <c r="PG22" s="703"/>
      <c r="PH22" s="703"/>
      <c r="PI22" s="703"/>
      <c r="PJ22" s="703"/>
      <c r="PK22" s="703"/>
      <c r="PL22" s="703"/>
      <c r="PM22" s="703"/>
      <c r="PN22" s="703"/>
      <c r="PO22" s="703"/>
      <c r="PP22" s="703"/>
      <c r="PQ22" s="703"/>
      <c r="PR22" s="703"/>
      <c r="PS22" s="703"/>
      <c r="PT22" s="703"/>
      <c r="PU22" s="703"/>
      <c r="PV22" s="703"/>
      <c r="PW22" s="703"/>
      <c r="PX22" s="703"/>
      <c r="PY22" s="703"/>
      <c r="PZ22" s="703"/>
      <c r="QA22" s="703"/>
      <c r="QB22" s="703"/>
      <c r="QC22" s="703"/>
      <c r="QD22" s="703"/>
      <c r="QE22" s="703"/>
      <c r="QF22" s="703"/>
      <c r="QG22" s="703"/>
      <c r="QH22" s="703"/>
      <c r="QI22" s="703"/>
      <c r="QJ22" s="703"/>
      <c r="QK22" s="703"/>
      <c r="QL22" s="703"/>
      <c r="QM22" s="703"/>
      <c r="QN22" s="703"/>
      <c r="QO22" s="703"/>
      <c r="QP22" s="703"/>
      <c r="QQ22" s="703"/>
      <c r="QR22" s="703"/>
      <c r="QS22" s="703"/>
      <c r="QT22" s="703"/>
      <c r="QU22" s="703"/>
      <c r="QV22" s="703"/>
      <c r="QW22" s="703"/>
      <c r="QX22" s="703"/>
      <c r="QY22" s="703"/>
      <c r="QZ22" s="703"/>
      <c r="RA22" s="703"/>
      <c r="RB22" s="703"/>
      <c r="RC22" s="703"/>
      <c r="RD22" s="703"/>
      <c r="RE22" s="703"/>
      <c r="RF22" s="703"/>
      <c r="RG22" s="703"/>
      <c r="RH22" s="703"/>
      <c r="RI22" s="703"/>
      <c r="RJ22" s="703"/>
      <c r="RK22" s="703"/>
      <c r="RL22" s="703"/>
      <c r="RM22" s="703"/>
      <c r="RN22" s="703"/>
      <c r="RO22" s="703"/>
      <c r="RP22" s="703"/>
      <c r="RQ22" s="703"/>
      <c r="RR22" s="703"/>
      <c r="RS22" s="703"/>
      <c r="RT22" s="703"/>
      <c r="RU22" s="703"/>
      <c r="RV22" s="703"/>
      <c r="RW22" s="703"/>
      <c r="RX22" s="703"/>
      <c r="RY22" s="703"/>
      <c r="RZ22" s="703"/>
      <c r="SA22" s="703"/>
      <c r="SB22" s="703"/>
      <c r="SC22" s="703"/>
      <c r="SD22" s="703"/>
      <c r="SE22" s="703"/>
      <c r="SF22" s="703"/>
      <c r="SG22" s="703"/>
      <c r="SH22" s="703"/>
      <c r="SI22" s="703"/>
      <c r="SJ22" s="703"/>
      <c r="SK22" s="703"/>
      <c r="SL22" s="703"/>
      <c r="SM22" s="703"/>
      <c r="SN22" s="703"/>
      <c r="SO22" s="703"/>
      <c r="SP22" s="703"/>
      <c r="SQ22" s="703"/>
      <c r="SR22" s="703"/>
      <c r="SS22" s="703"/>
      <c r="ST22" s="703"/>
      <c r="SU22" s="703"/>
      <c r="SV22" s="703"/>
      <c r="SW22" s="703"/>
      <c r="SX22" s="703"/>
      <c r="SY22" s="703"/>
      <c r="SZ22" s="703"/>
      <c r="TA22" s="703"/>
      <c r="TB22" s="703"/>
      <c r="TC22" s="703"/>
      <c r="TD22" s="703"/>
      <c r="TE22" s="703"/>
      <c r="TF22" s="703"/>
      <c r="TG22" s="703"/>
      <c r="TH22" s="703"/>
      <c r="TI22" s="703"/>
      <c r="TJ22" s="703"/>
      <c r="TK22" s="703"/>
      <c r="TL22" s="703"/>
      <c r="TM22" s="703"/>
      <c r="TN22" s="703"/>
      <c r="TO22" s="703"/>
      <c r="TP22" s="703"/>
      <c r="TQ22" s="703"/>
      <c r="TR22" s="703"/>
      <c r="TS22" s="703"/>
      <c r="TT22" s="703"/>
      <c r="TU22" s="703"/>
      <c r="TV22" s="703"/>
      <c r="TW22" s="703"/>
      <c r="TX22" s="703"/>
      <c r="TY22" s="703"/>
      <c r="TZ22" s="703"/>
      <c r="UA22" s="703"/>
      <c r="UB22" s="703"/>
      <c r="UC22" s="703"/>
      <c r="UD22" s="703"/>
      <c r="UE22" s="703"/>
      <c r="UF22" s="703"/>
      <c r="UG22" s="703"/>
      <c r="UH22" s="703"/>
      <c r="UI22" s="703"/>
      <c r="UJ22" s="703"/>
      <c r="UK22" s="703"/>
      <c r="UL22" s="703"/>
      <c r="UM22" s="703"/>
      <c r="UN22" s="703"/>
      <c r="UO22" s="703"/>
      <c r="UP22" s="703"/>
      <c r="UQ22" s="703"/>
      <c r="UR22" s="703"/>
      <c r="US22" s="703"/>
      <c r="UT22" s="703"/>
      <c r="UU22" s="703"/>
      <c r="UV22" s="703"/>
      <c r="UW22" s="703"/>
      <c r="UX22" s="703"/>
      <c r="UY22" s="703"/>
      <c r="UZ22" s="703"/>
      <c r="VA22" s="703"/>
      <c r="VB22" s="703"/>
      <c r="VC22" s="703"/>
      <c r="VD22" s="703"/>
      <c r="VE22" s="703"/>
      <c r="VF22" s="703"/>
      <c r="VG22" s="703"/>
      <c r="VH22" s="703"/>
      <c r="VI22" s="703"/>
      <c r="VJ22" s="703"/>
      <c r="VK22" s="703"/>
      <c r="VL22" s="703"/>
      <c r="VM22" s="703"/>
      <c r="VN22" s="703"/>
      <c r="VO22" s="703"/>
      <c r="VP22" s="703"/>
      <c r="VQ22" s="703"/>
      <c r="VR22" s="703"/>
      <c r="VS22" s="703"/>
      <c r="VT22" s="703"/>
      <c r="VU22" s="703"/>
      <c r="VV22" s="703"/>
      <c r="VW22" s="703"/>
      <c r="VX22" s="703"/>
      <c r="VY22" s="703"/>
      <c r="VZ22" s="703"/>
      <c r="WA22" s="703"/>
      <c r="WB22" s="703"/>
      <c r="WC22" s="703"/>
      <c r="WD22" s="703"/>
      <c r="WE22" s="703"/>
      <c r="WF22" s="703"/>
      <c r="WG22" s="703"/>
      <c r="WH22" s="703"/>
      <c r="WI22" s="703"/>
      <c r="WJ22" s="703"/>
      <c r="WK22" s="703"/>
      <c r="WL22" s="703"/>
      <c r="WM22" s="703"/>
      <c r="WN22" s="703"/>
      <c r="WO22" s="703"/>
      <c r="WP22" s="703"/>
      <c r="WQ22" s="703"/>
      <c r="WR22" s="703"/>
      <c r="WS22" s="703"/>
      <c r="WT22" s="703"/>
      <c r="WU22" s="703"/>
      <c r="WV22" s="703"/>
      <c r="WW22" s="703"/>
      <c r="WX22" s="703"/>
      <c r="WY22" s="703"/>
      <c r="WZ22" s="703"/>
      <c r="XA22" s="703"/>
      <c r="XB22" s="703"/>
      <c r="XC22" s="703"/>
      <c r="XD22" s="703"/>
      <c r="XE22" s="703"/>
      <c r="XF22" s="703"/>
      <c r="XG22" s="703"/>
      <c r="XH22" s="703"/>
      <c r="XI22" s="703"/>
      <c r="XJ22" s="703"/>
      <c r="XK22" s="703"/>
      <c r="XL22" s="703"/>
      <c r="XM22" s="703"/>
      <c r="XN22" s="703"/>
      <c r="XO22" s="703"/>
      <c r="XP22" s="703"/>
      <c r="XQ22" s="703"/>
      <c r="XR22" s="703"/>
      <c r="XS22" s="703"/>
      <c r="XT22" s="703"/>
      <c r="XU22" s="703"/>
      <c r="XV22" s="703"/>
      <c r="XW22" s="703"/>
      <c r="XX22" s="703"/>
      <c r="XY22" s="703"/>
      <c r="XZ22" s="703"/>
      <c r="YA22" s="703"/>
      <c r="YB22" s="703"/>
      <c r="YC22" s="703"/>
      <c r="YD22" s="703"/>
      <c r="YE22" s="703"/>
      <c r="YF22" s="703"/>
      <c r="YG22" s="703"/>
      <c r="YH22" s="703"/>
      <c r="YI22" s="703"/>
      <c r="YJ22" s="703"/>
      <c r="YK22" s="703"/>
      <c r="YL22" s="703"/>
      <c r="YM22" s="703"/>
      <c r="YN22" s="703"/>
      <c r="YO22" s="703"/>
      <c r="YP22" s="703"/>
      <c r="YQ22" s="703"/>
      <c r="YR22" s="703"/>
      <c r="YS22" s="703"/>
      <c r="YT22" s="703"/>
      <c r="YU22" s="703"/>
      <c r="YV22" s="703"/>
      <c r="YW22" s="703"/>
      <c r="YX22" s="703"/>
      <c r="YY22" s="703"/>
      <c r="YZ22" s="703"/>
      <c r="ZA22" s="703"/>
      <c r="ZB22" s="703"/>
      <c r="ZC22" s="703"/>
      <c r="ZD22" s="703"/>
      <c r="ZE22" s="703"/>
      <c r="ZF22" s="703"/>
      <c r="ZG22" s="703"/>
      <c r="ZH22" s="703"/>
      <c r="ZI22" s="703"/>
      <c r="ZJ22" s="703"/>
      <c r="ZK22" s="703"/>
      <c r="ZL22" s="703"/>
      <c r="ZM22" s="703"/>
      <c r="ZN22" s="703"/>
      <c r="ZO22" s="703"/>
      <c r="ZP22" s="703"/>
      <c r="ZQ22" s="703"/>
      <c r="ZR22" s="703"/>
      <c r="ZS22" s="703"/>
      <c r="ZT22" s="703"/>
      <c r="ZU22" s="703"/>
      <c r="ZV22" s="703"/>
      <c r="ZW22" s="703"/>
      <c r="ZX22" s="703"/>
      <c r="ZY22" s="703"/>
      <c r="ZZ22" s="703"/>
      <c r="AAA22" s="703"/>
      <c r="AAB22" s="703"/>
      <c r="AAC22" s="703"/>
      <c r="AAD22" s="703"/>
      <c r="AAE22" s="703"/>
      <c r="AAF22" s="703"/>
      <c r="AAG22" s="703"/>
      <c r="AAH22" s="703"/>
      <c r="AAI22" s="703"/>
      <c r="AAJ22" s="703"/>
      <c r="AAK22" s="703"/>
      <c r="AAL22" s="703"/>
      <c r="AAM22" s="703"/>
      <c r="AAN22" s="703"/>
      <c r="AAO22" s="703"/>
      <c r="AAP22" s="703"/>
      <c r="AAQ22" s="703"/>
      <c r="AAR22" s="703"/>
      <c r="AAS22" s="703"/>
      <c r="AAT22" s="703"/>
      <c r="AAU22" s="703"/>
      <c r="AAV22" s="703"/>
      <c r="AAW22" s="703"/>
      <c r="AAX22" s="703"/>
      <c r="AAY22" s="703"/>
      <c r="AAZ22" s="703"/>
      <c r="ABA22" s="703"/>
      <c r="ABB22" s="703"/>
      <c r="ABC22" s="703"/>
      <c r="ABD22" s="703"/>
      <c r="ABE22" s="703"/>
      <c r="ABF22" s="703"/>
      <c r="ABG22" s="703"/>
      <c r="ABH22" s="703"/>
      <c r="ABI22" s="703"/>
      <c r="ABJ22" s="703"/>
      <c r="ABK22" s="703"/>
      <c r="ABL22" s="703"/>
      <c r="ABM22" s="703"/>
      <c r="ABN22" s="703"/>
      <c r="ABO22" s="703"/>
      <c r="ABP22" s="703"/>
      <c r="ABQ22" s="703"/>
      <c r="ABR22" s="703"/>
      <c r="ABS22" s="703"/>
      <c r="ABT22" s="703"/>
      <c r="ABU22" s="703"/>
      <c r="ABV22" s="703"/>
      <c r="ABW22" s="703"/>
      <c r="ABX22" s="703"/>
      <c r="ABY22" s="703"/>
      <c r="ABZ22" s="703"/>
      <c r="ACA22" s="703"/>
      <c r="ACB22" s="703"/>
      <c r="ACC22" s="703"/>
      <c r="ACD22" s="703"/>
      <c r="ACE22" s="703"/>
      <c r="ACF22" s="703"/>
      <c r="ACG22" s="703"/>
      <c r="ACH22" s="703"/>
      <c r="ACI22" s="703"/>
      <c r="ACJ22" s="703"/>
      <c r="ACK22" s="703"/>
      <c r="ACL22" s="703"/>
      <c r="ACM22" s="703"/>
      <c r="ACN22" s="703"/>
      <c r="ACO22" s="703"/>
      <c r="ACP22" s="703"/>
      <c r="ACQ22" s="703"/>
      <c r="ACR22" s="703"/>
      <c r="ACS22" s="703"/>
      <c r="ACT22" s="703"/>
      <c r="ACU22" s="703"/>
      <c r="ACV22" s="703"/>
      <c r="ACW22" s="703"/>
      <c r="ACX22" s="703"/>
      <c r="ACY22" s="703"/>
      <c r="ACZ22" s="703"/>
      <c r="ADA22" s="703"/>
      <c r="ADB22" s="703"/>
      <c r="ADC22" s="703"/>
      <c r="ADD22" s="703"/>
      <c r="ADE22" s="703"/>
      <c r="ADF22" s="703"/>
      <c r="ADG22" s="703"/>
      <c r="ADH22" s="703"/>
      <c r="ADI22" s="703"/>
      <c r="ADJ22" s="703"/>
      <c r="ADK22" s="703"/>
      <c r="ADL22" s="703"/>
      <c r="ADM22" s="703"/>
      <c r="ADN22" s="703"/>
      <c r="ADO22" s="703"/>
      <c r="ADP22" s="703"/>
      <c r="ADQ22" s="703"/>
      <c r="ADR22" s="703"/>
      <c r="ADS22" s="703"/>
      <c r="ADT22" s="703"/>
      <c r="ADU22" s="703"/>
      <c r="ADV22" s="703"/>
      <c r="ADW22" s="703"/>
      <c r="ADX22" s="703"/>
      <c r="ADY22" s="703"/>
      <c r="ADZ22" s="703"/>
      <c r="AEA22" s="703"/>
      <c r="AEB22" s="703"/>
      <c r="AEC22" s="703"/>
      <c r="AED22" s="703"/>
      <c r="AEE22" s="703"/>
      <c r="AEF22" s="703"/>
      <c r="AEG22" s="703"/>
      <c r="AEH22" s="703"/>
      <c r="AEI22" s="703"/>
      <c r="AEJ22" s="703"/>
      <c r="AEK22" s="703"/>
      <c r="AEL22" s="703"/>
      <c r="AEM22" s="703"/>
      <c r="AEN22" s="703"/>
      <c r="AEO22" s="703"/>
      <c r="AEP22" s="703"/>
      <c r="AEQ22" s="703"/>
      <c r="AER22" s="703"/>
      <c r="AES22" s="703"/>
      <c r="AET22" s="703"/>
      <c r="AEU22" s="703"/>
      <c r="AEV22" s="703"/>
      <c r="AEW22" s="703"/>
      <c r="AEX22" s="703"/>
      <c r="AEY22" s="703"/>
      <c r="AEZ22" s="703"/>
      <c r="AFA22" s="703"/>
      <c r="AFB22" s="703"/>
      <c r="AFC22" s="703"/>
      <c r="AFD22" s="703"/>
      <c r="AFE22" s="703"/>
      <c r="AFF22" s="703"/>
      <c r="AFG22" s="703"/>
      <c r="AFH22" s="703"/>
      <c r="AFI22" s="703"/>
      <c r="AFJ22" s="703"/>
      <c r="AFK22" s="703"/>
      <c r="AFL22" s="703"/>
      <c r="AFM22" s="703"/>
      <c r="AFN22" s="703"/>
      <c r="AFO22" s="703"/>
      <c r="AFP22" s="703"/>
      <c r="AFQ22" s="703"/>
      <c r="AFR22" s="703"/>
      <c r="AFS22" s="703"/>
      <c r="AFT22" s="703"/>
      <c r="AFU22" s="703"/>
      <c r="AFV22" s="703"/>
      <c r="AFW22" s="703"/>
      <c r="AFX22" s="703"/>
      <c r="AFY22" s="703"/>
      <c r="AFZ22" s="703"/>
      <c r="AGA22" s="703"/>
      <c r="AGB22" s="703"/>
      <c r="AGC22" s="703"/>
      <c r="AGD22" s="703"/>
      <c r="AGE22" s="703"/>
      <c r="AGF22" s="703"/>
      <c r="AGG22" s="703"/>
      <c r="AGH22" s="703"/>
      <c r="AGI22" s="703"/>
      <c r="AGJ22" s="703"/>
    </row>
    <row r="23" spans="1:868" s="704" customFormat="1" ht="12">
      <c r="A23" s="337" t="s">
        <v>463</v>
      </c>
      <c r="B23" s="357">
        <v>252</v>
      </c>
      <c r="C23" s="357">
        <v>244</v>
      </c>
      <c r="D23" s="357">
        <v>210</v>
      </c>
      <c r="E23" s="357">
        <v>149</v>
      </c>
      <c r="F23" s="357">
        <v>143</v>
      </c>
      <c r="G23" s="357" t="s">
        <v>85</v>
      </c>
      <c r="H23" s="357" t="s">
        <v>85</v>
      </c>
      <c r="I23" s="357" t="s">
        <v>85</v>
      </c>
      <c r="J23" s="357" t="s">
        <v>85</v>
      </c>
      <c r="K23" s="357" t="s">
        <v>85</v>
      </c>
      <c r="L23" s="359">
        <f t="shared" si="4"/>
        <v>76.829268292682926</v>
      </c>
      <c r="M23" s="359">
        <f t="shared" si="4"/>
        <v>76.971608832807576</v>
      </c>
      <c r="N23" s="359">
        <f t="shared" si="4"/>
        <v>75</v>
      </c>
      <c r="O23" s="359">
        <f t="shared" si="4"/>
        <v>71.980676328502412</v>
      </c>
      <c r="P23" s="359">
        <v>71.5</v>
      </c>
      <c r="Q23" s="359" t="s">
        <v>85</v>
      </c>
      <c r="R23" s="359" t="s">
        <v>85</v>
      </c>
      <c r="S23" s="359" t="s">
        <v>85</v>
      </c>
      <c r="T23" s="359" t="s">
        <v>85</v>
      </c>
      <c r="U23" s="359" t="s">
        <v>85</v>
      </c>
      <c r="V23" s="357">
        <v>3</v>
      </c>
      <c r="W23" s="357">
        <v>3</v>
      </c>
      <c r="X23" s="357">
        <v>3</v>
      </c>
      <c r="Y23" s="357">
        <v>3</v>
      </c>
      <c r="Z23" s="357">
        <v>3</v>
      </c>
      <c r="AA23" s="357" t="s">
        <v>85</v>
      </c>
      <c r="AB23" s="357" t="s">
        <v>85</v>
      </c>
      <c r="AC23" s="357" t="s">
        <v>85</v>
      </c>
      <c r="AD23" s="357" t="s">
        <v>85</v>
      </c>
      <c r="AE23" s="357" t="s">
        <v>85</v>
      </c>
      <c r="AF23" s="359">
        <f t="shared" si="5"/>
        <v>0.91463414634146334</v>
      </c>
      <c r="AG23" s="359">
        <f t="shared" si="5"/>
        <v>0.94637223974763407</v>
      </c>
      <c r="AH23" s="359">
        <f t="shared" si="5"/>
        <v>1.0714285714285714</v>
      </c>
      <c r="AI23" s="359">
        <f t="shared" si="5"/>
        <v>1.4492753623188406</v>
      </c>
      <c r="AJ23" s="359">
        <v>1.5</v>
      </c>
      <c r="AK23" s="359" t="s">
        <v>85</v>
      </c>
      <c r="AL23" s="359" t="s">
        <v>85</v>
      </c>
      <c r="AM23" s="359" t="s">
        <v>85</v>
      </c>
      <c r="AN23" s="359" t="s">
        <v>85</v>
      </c>
      <c r="AO23" s="359" t="s">
        <v>85</v>
      </c>
      <c r="AP23" s="357">
        <v>73</v>
      </c>
      <c r="AQ23" s="357">
        <v>70</v>
      </c>
      <c r="AR23" s="357">
        <v>67</v>
      </c>
      <c r="AS23" s="357">
        <v>55</v>
      </c>
      <c r="AT23" s="357">
        <v>54</v>
      </c>
      <c r="AU23" s="357" t="s">
        <v>85</v>
      </c>
      <c r="AV23" s="357" t="s">
        <v>85</v>
      </c>
      <c r="AW23" s="357" t="s">
        <v>85</v>
      </c>
      <c r="AX23" s="357" t="s">
        <v>85</v>
      </c>
      <c r="AY23" s="357" t="s">
        <v>85</v>
      </c>
      <c r="AZ23" s="359">
        <v>22.256097560975611</v>
      </c>
      <c r="BA23" s="359">
        <f t="shared" si="6"/>
        <v>22.082018927444793</v>
      </c>
      <c r="BB23" s="359">
        <f t="shared" si="6"/>
        <v>23.928571428571431</v>
      </c>
      <c r="BC23" s="359">
        <f t="shared" si="6"/>
        <v>26.570048309178745</v>
      </c>
      <c r="BD23" s="359">
        <v>27</v>
      </c>
      <c r="BE23" s="359" t="s">
        <v>85</v>
      </c>
      <c r="BF23" s="359" t="s">
        <v>85</v>
      </c>
      <c r="BG23" s="359" t="s">
        <v>85</v>
      </c>
      <c r="BH23" s="359" t="s">
        <v>85</v>
      </c>
      <c r="BI23" s="359" t="s">
        <v>85</v>
      </c>
      <c r="BJ23" s="357">
        <v>328</v>
      </c>
      <c r="BK23" s="357">
        <v>317</v>
      </c>
      <c r="BL23" s="315">
        <v>280</v>
      </c>
      <c r="BM23" s="315">
        <v>207</v>
      </c>
      <c r="BN23" s="315">
        <v>200</v>
      </c>
      <c r="BO23" s="315" t="s">
        <v>85</v>
      </c>
      <c r="BP23" s="315" t="s">
        <v>85</v>
      </c>
      <c r="BQ23" s="315" t="s">
        <v>85</v>
      </c>
      <c r="BR23" s="315" t="s">
        <v>85</v>
      </c>
      <c r="BS23" s="315" t="s">
        <v>85</v>
      </c>
      <c r="BT23" s="703"/>
      <c r="BU23" s="703"/>
      <c r="BV23" s="703"/>
      <c r="BW23" s="703"/>
      <c r="BX23" s="703"/>
      <c r="BY23" s="703"/>
      <c r="BZ23" s="703"/>
      <c r="CA23" s="703"/>
      <c r="CB23" s="703"/>
      <c r="CC23" s="703"/>
      <c r="CD23" s="703"/>
      <c r="CE23" s="703"/>
      <c r="CF23" s="703"/>
      <c r="CG23" s="703"/>
      <c r="CH23" s="703"/>
      <c r="CI23" s="703"/>
      <c r="CJ23" s="703"/>
      <c r="CK23" s="703"/>
      <c r="CL23" s="703"/>
      <c r="CM23" s="703"/>
      <c r="CN23" s="703"/>
      <c r="CO23" s="703"/>
      <c r="CP23" s="703"/>
      <c r="CQ23" s="703"/>
      <c r="CR23" s="703"/>
      <c r="CS23" s="703"/>
      <c r="CT23" s="703"/>
      <c r="CU23" s="703"/>
      <c r="CV23" s="703"/>
      <c r="CW23" s="703"/>
      <c r="CX23" s="703"/>
      <c r="CY23" s="703"/>
      <c r="CZ23" s="703"/>
      <c r="DA23" s="703"/>
      <c r="DB23" s="703"/>
      <c r="DC23" s="703"/>
      <c r="DD23" s="703"/>
      <c r="DE23" s="703"/>
      <c r="DF23" s="703"/>
      <c r="DG23" s="703"/>
      <c r="DH23" s="703"/>
      <c r="DI23" s="703"/>
      <c r="DJ23" s="703"/>
      <c r="DK23" s="703"/>
      <c r="DL23" s="703"/>
      <c r="DM23" s="703"/>
      <c r="DN23" s="703"/>
      <c r="DO23" s="703"/>
      <c r="DP23" s="703"/>
      <c r="DQ23" s="703"/>
      <c r="DR23" s="703"/>
      <c r="DS23" s="703"/>
      <c r="DT23" s="703"/>
      <c r="DU23" s="703"/>
      <c r="DV23" s="703"/>
      <c r="DW23" s="703"/>
      <c r="DX23" s="703"/>
      <c r="DY23" s="703"/>
      <c r="DZ23" s="703"/>
      <c r="EA23" s="703"/>
      <c r="EB23" s="703"/>
      <c r="EC23" s="703"/>
      <c r="ED23" s="703"/>
      <c r="EE23" s="703"/>
      <c r="EF23" s="703"/>
      <c r="EG23" s="703"/>
      <c r="EH23" s="703"/>
      <c r="EI23" s="703"/>
      <c r="EJ23" s="703"/>
      <c r="EK23" s="703"/>
      <c r="EL23" s="703"/>
      <c r="EM23" s="703"/>
      <c r="EN23" s="703"/>
      <c r="EO23" s="703"/>
      <c r="EP23" s="703"/>
      <c r="EQ23" s="703"/>
      <c r="ER23" s="703"/>
      <c r="ES23" s="703"/>
      <c r="ET23" s="703"/>
      <c r="EU23" s="703"/>
      <c r="EV23" s="703"/>
      <c r="EW23" s="703"/>
      <c r="EX23" s="703"/>
      <c r="EY23" s="703"/>
      <c r="EZ23" s="703"/>
      <c r="FA23" s="703"/>
      <c r="FB23" s="703"/>
      <c r="FC23" s="703"/>
      <c r="FD23" s="703"/>
      <c r="FE23" s="703"/>
      <c r="FF23" s="703"/>
      <c r="FG23" s="703"/>
      <c r="FH23" s="703"/>
      <c r="FI23" s="703"/>
      <c r="FJ23" s="703"/>
      <c r="FK23" s="703"/>
      <c r="FL23" s="703"/>
      <c r="FM23" s="703"/>
      <c r="FN23" s="703"/>
      <c r="FO23" s="703"/>
      <c r="FP23" s="703"/>
      <c r="FQ23" s="703"/>
      <c r="FR23" s="703"/>
      <c r="FS23" s="703"/>
      <c r="FT23" s="703"/>
      <c r="FU23" s="703"/>
      <c r="FV23" s="703"/>
      <c r="FW23" s="703"/>
      <c r="FX23" s="703"/>
      <c r="FY23" s="703"/>
      <c r="FZ23" s="703"/>
      <c r="GA23" s="703"/>
      <c r="GB23" s="703"/>
      <c r="GC23" s="703"/>
      <c r="GD23" s="703"/>
      <c r="GE23" s="703"/>
      <c r="GF23" s="703"/>
      <c r="GG23" s="703"/>
      <c r="GH23" s="703"/>
      <c r="GI23" s="703"/>
      <c r="GJ23" s="703"/>
      <c r="GK23" s="703"/>
      <c r="GL23" s="703"/>
      <c r="GM23" s="703"/>
      <c r="GN23" s="703"/>
      <c r="GO23" s="703"/>
      <c r="GP23" s="703"/>
      <c r="GQ23" s="703"/>
      <c r="GR23" s="703"/>
      <c r="GS23" s="703"/>
      <c r="GT23" s="703"/>
      <c r="GU23" s="703"/>
      <c r="GV23" s="703"/>
      <c r="GW23" s="703"/>
      <c r="GX23" s="703"/>
      <c r="GY23" s="703"/>
      <c r="GZ23" s="703"/>
      <c r="HA23" s="703"/>
      <c r="HB23" s="703"/>
      <c r="HC23" s="703"/>
      <c r="HD23" s="703"/>
      <c r="HE23" s="703"/>
      <c r="HF23" s="703"/>
      <c r="HG23" s="703"/>
      <c r="HH23" s="703"/>
      <c r="HI23" s="703"/>
      <c r="HJ23" s="703"/>
      <c r="HK23" s="703"/>
      <c r="HL23" s="703"/>
      <c r="HM23" s="703"/>
      <c r="HN23" s="703"/>
      <c r="HO23" s="703"/>
      <c r="HP23" s="703"/>
      <c r="HQ23" s="703"/>
      <c r="HR23" s="703"/>
      <c r="HS23" s="703"/>
      <c r="HT23" s="703"/>
      <c r="HU23" s="703"/>
      <c r="HV23" s="703"/>
      <c r="HW23" s="703"/>
      <c r="HX23" s="703"/>
      <c r="HY23" s="703"/>
      <c r="HZ23" s="703"/>
      <c r="IA23" s="703"/>
      <c r="IB23" s="703"/>
      <c r="IC23" s="703"/>
      <c r="ID23" s="703"/>
      <c r="IE23" s="703"/>
      <c r="IF23" s="703"/>
      <c r="IG23" s="703"/>
      <c r="IH23" s="703"/>
      <c r="II23" s="703"/>
      <c r="IJ23" s="703"/>
      <c r="IK23" s="703"/>
      <c r="IL23" s="703"/>
      <c r="IM23" s="703"/>
      <c r="IN23" s="703"/>
      <c r="IO23" s="703"/>
      <c r="IP23" s="703"/>
      <c r="IQ23" s="703"/>
      <c r="IR23" s="703"/>
      <c r="IS23" s="703"/>
      <c r="IT23" s="703"/>
      <c r="IU23" s="703"/>
      <c r="IV23" s="703"/>
      <c r="IW23" s="703"/>
      <c r="IX23" s="703"/>
      <c r="IY23" s="703"/>
      <c r="IZ23" s="703"/>
      <c r="JA23" s="703"/>
      <c r="JB23" s="703"/>
      <c r="JC23" s="703"/>
      <c r="JD23" s="703"/>
      <c r="JE23" s="703"/>
      <c r="JF23" s="703"/>
      <c r="JG23" s="703"/>
      <c r="JH23" s="703"/>
      <c r="JI23" s="703"/>
      <c r="JJ23" s="703"/>
      <c r="JK23" s="703"/>
      <c r="JL23" s="703"/>
      <c r="JM23" s="703"/>
      <c r="JN23" s="703"/>
      <c r="JO23" s="703"/>
      <c r="JP23" s="703"/>
      <c r="JQ23" s="703"/>
      <c r="JR23" s="703"/>
      <c r="JS23" s="703"/>
      <c r="JT23" s="703"/>
      <c r="JU23" s="703"/>
      <c r="JV23" s="703"/>
      <c r="JW23" s="703"/>
      <c r="JX23" s="703"/>
      <c r="JY23" s="703"/>
      <c r="JZ23" s="703"/>
      <c r="KA23" s="703"/>
      <c r="KB23" s="703"/>
      <c r="KC23" s="703"/>
      <c r="KD23" s="703"/>
      <c r="KE23" s="703"/>
      <c r="KF23" s="703"/>
      <c r="KG23" s="703"/>
      <c r="KH23" s="703"/>
      <c r="KI23" s="703"/>
      <c r="KJ23" s="703"/>
      <c r="KK23" s="703"/>
      <c r="KL23" s="703"/>
      <c r="KM23" s="703"/>
      <c r="KN23" s="703"/>
      <c r="KO23" s="703"/>
      <c r="KP23" s="703"/>
      <c r="KQ23" s="703"/>
      <c r="KR23" s="703"/>
      <c r="KS23" s="703"/>
      <c r="KT23" s="703"/>
      <c r="KU23" s="703"/>
      <c r="KV23" s="703"/>
      <c r="KW23" s="703"/>
      <c r="KX23" s="703"/>
      <c r="KY23" s="703"/>
      <c r="KZ23" s="703"/>
      <c r="LA23" s="703"/>
      <c r="LB23" s="703"/>
      <c r="LC23" s="703"/>
      <c r="LD23" s="703"/>
      <c r="LE23" s="703"/>
      <c r="LF23" s="703"/>
      <c r="LG23" s="703"/>
      <c r="LH23" s="703"/>
      <c r="LI23" s="703"/>
      <c r="LJ23" s="703"/>
      <c r="LK23" s="703"/>
      <c r="LL23" s="703"/>
      <c r="LM23" s="703"/>
      <c r="LN23" s="703"/>
      <c r="LO23" s="703"/>
      <c r="LP23" s="703"/>
      <c r="LQ23" s="703"/>
      <c r="LR23" s="703"/>
      <c r="LS23" s="703"/>
      <c r="LT23" s="703"/>
      <c r="LU23" s="703"/>
      <c r="LV23" s="703"/>
      <c r="LW23" s="703"/>
      <c r="LX23" s="703"/>
      <c r="LY23" s="703"/>
      <c r="LZ23" s="703"/>
      <c r="MA23" s="703"/>
      <c r="MB23" s="703"/>
      <c r="MC23" s="703"/>
      <c r="MD23" s="703"/>
      <c r="ME23" s="703"/>
      <c r="MF23" s="703"/>
      <c r="MG23" s="703"/>
      <c r="MH23" s="703"/>
      <c r="MI23" s="703"/>
      <c r="MJ23" s="703"/>
      <c r="MK23" s="703"/>
      <c r="ML23" s="703"/>
      <c r="MM23" s="703"/>
      <c r="MN23" s="703"/>
      <c r="MO23" s="703"/>
      <c r="MP23" s="703"/>
      <c r="MQ23" s="703"/>
      <c r="MR23" s="703"/>
      <c r="MS23" s="703"/>
      <c r="MT23" s="703"/>
      <c r="MU23" s="703"/>
      <c r="MV23" s="703"/>
      <c r="MW23" s="703"/>
      <c r="MX23" s="703"/>
      <c r="MY23" s="703"/>
      <c r="MZ23" s="703"/>
      <c r="NA23" s="703"/>
      <c r="NB23" s="703"/>
      <c r="NC23" s="703"/>
      <c r="ND23" s="703"/>
      <c r="NE23" s="703"/>
      <c r="NF23" s="703"/>
      <c r="NG23" s="703"/>
      <c r="NH23" s="703"/>
      <c r="NI23" s="703"/>
      <c r="NJ23" s="703"/>
      <c r="NK23" s="703"/>
      <c r="NL23" s="703"/>
      <c r="NM23" s="703"/>
      <c r="NN23" s="703"/>
      <c r="NO23" s="703"/>
      <c r="NP23" s="703"/>
      <c r="NQ23" s="703"/>
      <c r="NR23" s="703"/>
      <c r="NS23" s="703"/>
      <c r="NT23" s="703"/>
      <c r="NU23" s="703"/>
      <c r="NV23" s="703"/>
      <c r="NW23" s="703"/>
      <c r="NX23" s="703"/>
      <c r="NY23" s="703"/>
      <c r="NZ23" s="703"/>
      <c r="OA23" s="703"/>
      <c r="OB23" s="703"/>
      <c r="OC23" s="703"/>
      <c r="OD23" s="703"/>
      <c r="OE23" s="703"/>
      <c r="OF23" s="703"/>
      <c r="OG23" s="703"/>
      <c r="OH23" s="703"/>
      <c r="OI23" s="703"/>
      <c r="OJ23" s="703"/>
      <c r="OK23" s="703"/>
      <c r="OL23" s="703"/>
      <c r="OM23" s="703"/>
      <c r="ON23" s="703"/>
      <c r="OO23" s="703"/>
      <c r="OP23" s="703"/>
      <c r="OQ23" s="703"/>
      <c r="OR23" s="703"/>
      <c r="OS23" s="703"/>
      <c r="OT23" s="703"/>
      <c r="OU23" s="703"/>
      <c r="OV23" s="703"/>
      <c r="OW23" s="703"/>
      <c r="OX23" s="703"/>
      <c r="OY23" s="703"/>
      <c r="OZ23" s="703"/>
      <c r="PA23" s="703"/>
      <c r="PB23" s="703"/>
      <c r="PC23" s="703"/>
      <c r="PD23" s="703"/>
      <c r="PE23" s="703"/>
      <c r="PF23" s="703"/>
      <c r="PG23" s="703"/>
      <c r="PH23" s="703"/>
      <c r="PI23" s="703"/>
      <c r="PJ23" s="703"/>
      <c r="PK23" s="703"/>
      <c r="PL23" s="703"/>
      <c r="PM23" s="703"/>
      <c r="PN23" s="703"/>
      <c r="PO23" s="703"/>
      <c r="PP23" s="703"/>
      <c r="PQ23" s="703"/>
      <c r="PR23" s="703"/>
      <c r="PS23" s="703"/>
      <c r="PT23" s="703"/>
      <c r="PU23" s="703"/>
      <c r="PV23" s="703"/>
      <c r="PW23" s="703"/>
      <c r="PX23" s="703"/>
      <c r="PY23" s="703"/>
      <c r="PZ23" s="703"/>
      <c r="QA23" s="703"/>
      <c r="QB23" s="703"/>
      <c r="QC23" s="703"/>
      <c r="QD23" s="703"/>
      <c r="QE23" s="703"/>
      <c r="QF23" s="703"/>
      <c r="QG23" s="703"/>
      <c r="QH23" s="703"/>
      <c r="QI23" s="703"/>
      <c r="QJ23" s="703"/>
      <c r="QK23" s="703"/>
      <c r="QL23" s="703"/>
      <c r="QM23" s="703"/>
      <c r="QN23" s="703"/>
      <c r="QO23" s="703"/>
      <c r="QP23" s="703"/>
      <c r="QQ23" s="703"/>
      <c r="QR23" s="703"/>
      <c r="QS23" s="703"/>
      <c r="QT23" s="703"/>
      <c r="QU23" s="703"/>
      <c r="QV23" s="703"/>
      <c r="QW23" s="703"/>
      <c r="QX23" s="703"/>
      <c r="QY23" s="703"/>
      <c r="QZ23" s="703"/>
      <c r="RA23" s="703"/>
      <c r="RB23" s="703"/>
      <c r="RC23" s="703"/>
      <c r="RD23" s="703"/>
      <c r="RE23" s="703"/>
      <c r="RF23" s="703"/>
      <c r="RG23" s="703"/>
      <c r="RH23" s="703"/>
      <c r="RI23" s="703"/>
      <c r="RJ23" s="703"/>
      <c r="RK23" s="703"/>
      <c r="RL23" s="703"/>
      <c r="RM23" s="703"/>
      <c r="RN23" s="703"/>
      <c r="RO23" s="703"/>
      <c r="RP23" s="703"/>
      <c r="RQ23" s="703"/>
      <c r="RR23" s="703"/>
      <c r="RS23" s="703"/>
      <c r="RT23" s="703"/>
      <c r="RU23" s="703"/>
      <c r="RV23" s="703"/>
      <c r="RW23" s="703"/>
      <c r="RX23" s="703"/>
      <c r="RY23" s="703"/>
      <c r="RZ23" s="703"/>
      <c r="SA23" s="703"/>
      <c r="SB23" s="703"/>
      <c r="SC23" s="703"/>
      <c r="SD23" s="703"/>
      <c r="SE23" s="703"/>
      <c r="SF23" s="703"/>
      <c r="SG23" s="703"/>
      <c r="SH23" s="703"/>
      <c r="SI23" s="703"/>
      <c r="SJ23" s="703"/>
      <c r="SK23" s="703"/>
      <c r="SL23" s="703"/>
      <c r="SM23" s="703"/>
      <c r="SN23" s="703"/>
      <c r="SO23" s="703"/>
      <c r="SP23" s="703"/>
      <c r="SQ23" s="703"/>
      <c r="SR23" s="703"/>
      <c r="SS23" s="703"/>
      <c r="ST23" s="703"/>
      <c r="SU23" s="703"/>
      <c r="SV23" s="703"/>
      <c r="SW23" s="703"/>
      <c r="SX23" s="703"/>
      <c r="SY23" s="703"/>
      <c r="SZ23" s="703"/>
      <c r="TA23" s="703"/>
      <c r="TB23" s="703"/>
      <c r="TC23" s="703"/>
      <c r="TD23" s="703"/>
      <c r="TE23" s="703"/>
      <c r="TF23" s="703"/>
      <c r="TG23" s="703"/>
      <c r="TH23" s="703"/>
      <c r="TI23" s="703"/>
      <c r="TJ23" s="703"/>
      <c r="TK23" s="703"/>
      <c r="TL23" s="703"/>
      <c r="TM23" s="703"/>
      <c r="TN23" s="703"/>
      <c r="TO23" s="703"/>
      <c r="TP23" s="703"/>
      <c r="TQ23" s="703"/>
      <c r="TR23" s="703"/>
      <c r="TS23" s="703"/>
      <c r="TT23" s="703"/>
      <c r="TU23" s="703"/>
      <c r="TV23" s="703"/>
      <c r="TW23" s="703"/>
      <c r="TX23" s="703"/>
      <c r="TY23" s="703"/>
      <c r="TZ23" s="703"/>
      <c r="UA23" s="703"/>
      <c r="UB23" s="703"/>
      <c r="UC23" s="703"/>
      <c r="UD23" s="703"/>
      <c r="UE23" s="703"/>
      <c r="UF23" s="703"/>
      <c r="UG23" s="703"/>
      <c r="UH23" s="703"/>
      <c r="UI23" s="703"/>
      <c r="UJ23" s="703"/>
      <c r="UK23" s="703"/>
      <c r="UL23" s="703"/>
      <c r="UM23" s="703"/>
      <c r="UN23" s="703"/>
      <c r="UO23" s="703"/>
      <c r="UP23" s="703"/>
      <c r="UQ23" s="703"/>
      <c r="UR23" s="703"/>
      <c r="US23" s="703"/>
      <c r="UT23" s="703"/>
      <c r="UU23" s="703"/>
      <c r="UV23" s="703"/>
      <c r="UW23" s="703"/>
      <c r="UX23" s="703"/>
      <c r="UY23" s="703"/>
      <c r="UZ23" s="703"/>
      <c r="VA23" s="703"/>
      <c r="VB23" s="703"/>
      <c r="VC23" s="703"/>
      <c r="VD23" s="703"/>
      <c r="VE23" s="703"/>
      <c r="VF23" s="703"/>
      <c r="VG23" s="703"/>
      <c r="VH23" s="703"/>
      <c r="VI23" s="703"/>
      <c r="VJ23" s="703"/>
      <c r="VK23" s="703"/>
      <c r="VL23" s="703"/>
      <c r="VM23" s="703"/>
      <c r="VN23" s="703"/>
      <c r="VO23" s="703"/>
      <c r="VP23" s="703"/>
      <c r="VQ23" s="703"/>
      <c r="VR23" s="703"/>
      <c r="VS23" s="703"/>
      <c r="VT23" s="703"/>
      <c r="VU23" s="703"/>
      <c r="VV23" s="703"/>
      <c r="VW23" s="703"/>
      <c r="VX23" s="703"/>
      <c r="VY23" s="703"/>
      <c r="VZ23" s="703"/>
      <c r="WA23" s="703"/>
      <c r="WB23" s="703"/>
      <c r="WC23" s="703"/>
      <c r="WD23" s="703"/>
      <c r="WE23" s="703"/>
      <c r="WF23" s="703"/>
      <c r="WG23" s="703"/>
      <c r="WH23" s="703"/>
      <c r="WI23" s="703"/>
      <c r="WJ23" s="703"/>
      <c r="WK23" s="703"/>
      <c r="WL23" s="703"/>
      <c r="WM23" s="703"/>
      <c r="WN23" s="703"/>
      <c r="WO23" s="703"/>
      <c r="WP23" s="703"/>
      <c r="WQ23" s="703"/>
      <c r="WR23" s="703"/>
      <c r="WS23" s="703"/>
      <c r="WT23" s="703"/>
      <c r="WU23" s="703"/>
      <c r="WV23" s="703"/>
      <c r="WW23" s="703"/>
      <c r="WX23" s="703"/>
      <c r="WY23" s="703"/>
      <c r="WZ23" s="703"/>
      <c r="XA23" s="703"/>
      <c r="XB23" s="703"/>
      <c r="XC23" s="703"/>
      <c r="XD23" s="703"/>
      <c r="XE23" s="703"/>
      <c r="XF23" s="703"/>
      <c r="XG23" s="703"/>
      <c r="XH23" s="703"/>
      <c r="XI23" s="703"/>
      <c r="XJ23" s="703"/>
      <c r="XK23" s="703"/>
      <c r="XL23" s="703"/>
      <c r="XM23" s="703"/>
      <c r="XN23" s="703"/>
      <c r="XO23" s="703"/>
      <c r="XP23" s="703"/>
      <c r="XQ23" s="703"/>
      <c r="XR23" s="703"/>
      <c r="XS23" s="703"/>
      <c r="XT23" s="703"/>
      <c r="XU23" s="703"/>
      <c r="XV23" s="703"/>
      <c r="XW23" s="703"/>
      <c r="XX23" s="703"/>
      <c r="XY23" s="703"/>
      <c r="XZ23" s="703"/>
      <c r="YA23" s="703"/>
      <c r="YB23" s="703"/>
      <c r="YC23" s="703"/>
      <c r="YD23" s="703"/>
      <c r="YE23" s="703"/>
      <c r="YF23" s="703"/>
      <c r="YG23" s="703"/>
      <c r="YH23" s="703"/>
      <c r="YI23" s="703"/>
      <c r="YJ23" s="703"/>
      <c r="YK23" s="703"/>
      <c r="YL23" s="703"/>
      <c r="YM23" s="703"/>
      <c r="YN23" s="703"/>
      <c r="YO23" s="703"/>
      <c r="YP23" s="703"/>
      <c r="YQ23" s="703"/>
      <c r="YR23" s="703"/>
      <c r="YS23" s="703"/>
      <c r="YT23" s="703"/>
      <c r="YU23" s="703"/>
      <c r="YV23" s="703"/>
      <c r="YW23" s="703"/>
      <c r="YX23" s="703"/>
      <c r="YY23" s="703"/>
      <c r="YZ23" s="703"/>
      <c r="ZA23" s="703"/>
      <c r="ZB23" s="703"/>
      <c r="ZC23" s="703"/>
      <c r="ZD23" s="703"/>
      <c r="ZE23" s="703"/>
      <c r="ZF23" s="703"/>
      <c r="ZG23" s="703"/>
      <c r="ZH23" s="703"/>
      <c r="ZI23" s="703"/>
      <c r="ZJ23" s="703"/>
      <c r="ZK23" s="703"/>
      <c r="ZL23" s="703"/>
      <c r="ZM23" s="703"/>
      <c r="ZN23" s="703"/>
      <c r="ZO23" s="703"/>
      <c r="ZP23" s="703"/>
      <c r="ZQ23" s="703"/>
      <c r="ZR23" s="703"/>
      <c r="ZS23" s="703"/>
      <c r="ZT23" s="703"/>
      <c r="ZU23" s="703"/>
      <c r="ZV23" s="703"/>
      <c r="ZW23" s="703"/>
      <c r="ZX23" s="703"/>
      <c r="ZY23" s="703"/>
      <c r="ZZ23" s="703"/>
      <c r="AAA23" s="703"/>
      <c r="AAB23" s="703"/>
      <c r="AAC23" s="703"/>
      <c r="AAD23" s="703"/>
      <c r="AAE23" s="703"/>
      <c r="AAF23" s="703"/>
      <c r="AAG23" s="703"/>
      <c r="AAH23" s="703"/>
      <c r="AAI23" s="703"/>
      <c r="AAJ23" s="703"/>
      <c r="AAK23" s="703"/>
      <c r="AAL23" s="703"/>
      <c r="AAM23" s="703"/>
      <c r="AAN23" s="703"/>
      <c r="AAO23" s="703"/>
      <c r="AAP23" s="703"/>
      <c r="AAQ23" s="703"/>
      <c r="AAR23" s="703"/>
      <c r="AAS23" s="703"/>
      <c r="AAT23" s="703"/>
      <c r="AAU23" s="703"/>
      <c r="AAV23" s="703"/>
      <c r="AAW23" s="703"/>
      <c r="AAX23" s="703"/>
      <c r="AAY23" s="703"/>
      <c r="AAZ23" s="703"/>
      <c r="ABA23" s="703"/>
      <c r="ABB23" s="703"/>
      <c r="ABC23" s="703"/>
      <c r="ABD23" s="703"/>
      <c r="ABE23" s="703"/>
      <c r="ABF23" s="703"/>
      <c r="ABG23" s="703"/>
      <c r="ABH23" s="703"/>
      <c r="ABI23" s="703"/>
      <c r="ABJ23" s="703"/>
      <c r="ABK23" s="703"/>
      <c r="ABL23" s="703"/>
      <c r="ABM23" s="703"/>
      <c r="ABN23" s="703"/>
      <c r="ABO23" s="703"/>
      <c r="ABP23" s="703"/>
      <c r="ABQ23" s="703"/>
      <c r="ABR23" s="703"/>
      <c r="ABS23" s="703"/>
      <c r="ABT23" s="703"/>
      <c r="ABU23" s="703"/>
      <c r="ABV23" s="703"/>
      <c r="ABW23" s="703"/>
      <c r="ABX23" s="703"/>
      <c r="ABY23" s="703"/>
      <c r="ABZ23" s="703"/>
      <c r="ACA23" s="703"/>
      <c r="ACB23" s="703"/>
      <c r="ACC23" s="703"/>
      <c r="ACD23" s="703"/>
      <c r="ACE23" s="703"/>
      <c r="ACF23" s="703"/>
      <c r="ACG23" s="703"/>
      <c r="ACH23" s="703"/>
      <c r="ACI23" s="703"/>
      <c r="ACJ23" s="703"/>
      <c r="ACK23" s="703"/>
      <c r="ACL23" s="703"/>
      <c r="ACM23" s="703"/>
      <c r="ACN23" s="703"/>
      <c r="ACO23" s="703"/>
      <c r="ACP23" s="703"/>
      <c r="ACQ23" s="703"/>
      <c r="ACR23" s="703"/>
      <c r="ACS23" s="703"/>
      <c r="ACT23" s="703"/>
      <c r="ACU23" s="703"/>
      <c r="ACV23" s="703"/>
      <c r="ACW23" s="703"/>
      <c r="ACX23" s="703"/>
      <c r="ACY23" s="703"/>
      <c r="ACZ23" s="703"/>
      <c r="ADA23" s="703"/>
      <c r="ADB23" s="703"/>
      <c r="ADC23" s="703"/>
      <c r="ADD23" s="703"/>
      <c r="ADE23" s="703"/>
      <c r="ADF23" s="703"/>
      <c r="ADG23" s="703"/>
      <c r="ADH23" s="703"/>
      <c r="ADI23" s="703"/>
      <c r="ADJ23" s="703"/>
      <c r="ADK23" s="703"/>
      <c r="ADL23" s="703"/>
      <c r="ADM23" s="703"/>
      <c r="ADN23" s="703"/>
      <c r="ADO23" s="703"/>
      <c r="ADP23" s="703"/>
      <c r="ADQ23" s="703"/>
      <c r="ADR23" s="703"/>
      <c r="ADS23" s="703"/>
      <c r="ADT23" s="703"/>
      <c r="ADU23" s="703"/>
      <c r="ADV23" s="703"/>
      <c r="ADW23" s="703"/>
      <c r="ADX23" s="703"/>
      <c r="ADY23" s="703"/>
      <c r="ADZ23" s="703"/>
      <c r="AEA23" s="703"/>
      <c r="AEB23" s="703"/>
      <c r="AEC23" s="703"/>
      <c r="AED23" s="703"/>
      <c r="AEE23" s="703"/>
      <c r="AEF23" s="703"/>
      <c r="AEG23" s="703"/>
      <c r="AEH23" s="703"/>
      <c r="AEI23" s="703"/>
      <c r="AEJ23" s="703"/>
      <c r="AEK23" s="703"/>
      <c r="AEL23" s="703"/>
      <c r="AEM23" s="703"/>
      <c r="AEN23" s="703"/>
      <c r="AEO23" s="703"/>
      <c r="AEP23" s="703"/>
      <c r="AEQ23" s="703"/>
      <c r="AER23" s="703"/>
      <c r="AES23" s="703"/>
      <c r="AET23" s="703"/>
      <c r="AEU23" s="703"/>
      <c r="AEV23" s="703"/>
      <c r="AEW23" s="703"/>
      <c r="AEX23" s="703"/>
      <c r="AEY23" s="703"/>
      <c r="AEZ23" s="703"/>
      <c r="AFA23" s="703"/>
      <c r="AFB23" s="703"/>
      <c r="AFC23" s="703"/>
      <c r="AFD23" s="703"/>
      <c r="AFE23" s="703"/>
      <c r="AFF23" s="703"/>
      <c r="AFG23" s="703"/>
      <c r="AFH23" s="703"/>
      <c r="AFI23" s="703"/>
      <c r="AFJ23" s="703"/>
      <c r="AFK23" s="703"/>
      <c r="AFL23" s="703"/>
      <c r="AFM23" s="703"/>
      <c r="AFN23" s="703"/>
      <c r="AFO23" s="703"/>
      <c r="AFP23" s="703"/>
      <c r="AFQ23" s="703"/>
      <c r="AFR23" s="703"/>
      <c r="AFS23" s="703"/>
      <c r="AFT23" s="703"/>
      <c r="AFU23" s="703"/>
      <c r="AFV23" s="703"/>
      <c r="AFW23" s="703"/>
      <c r="AFX23" s="703"/>
      <c r="AFY23" s="703"/>
      <c r="AFZ23" s="703"/>
      <c r="AGA23" s="703"/>
      <c r="AGB23" s="703"/>
      <c r="AGC23" s="703"/>
      <c r="AGD23" s="703"/>
      <c r="AGE23" s="703"/>
      <c r="AGF23" s="703"/>
      <c r="AGG23" s="703"/>
      <c r="AGH23" s="703"/>
      <c r="AGI23" s="703"/>
      <c r="AGJ23" s="703"/>
    </row>
    <row r="24" spans="1:868" s="704" customFormat="1" ht="12">
      <c r="A24" s="337" t="s">
        <v>465</v>
      </c>
      <c r="B24" s="357">
        <v>245</v>
      </c>
      <c r="C24" s="357">
        <v>245</v>
      </c>
      <c r="D24" s="357">
        <v>242</v>
      </c>
      <c r="E24" s="357">
        <v>243</v>
      </c>
      <c r="F24" s="357">
        <v>237</v>
      </c>
      <c r="G24" s="357" t="s">
        <v>85</v>
      </c>
      <c r="H24" s="357" t="s">
        <v>85</v>
      </c>
      <c r="I24" s="357" t="s">
        <v>85</v>
      </c>
      <c r="J24" s="357" t="s">
        <v>85</v>
      </c>
      <c r="K24" s="357" t="s">
        <v>85</v>
      </c>
      <c r="L24" s="359">
        <f t="shared" si="4"/>
        <v>78.525641025641022</v>
      </c>
      <c r="M24" s="359">
        <f t="shared" si="4"/>
        <v>78.274760383386578</v>
      </c>
      <c r="N24" s="359">
        <f t="shared" si="4"/>
        <v>78.064516129032256</v>
      </c>
      <c r="O24" s="359">
        <f t="shared" si="4"/>
        <v>78.135048231511249</v>
      </c>
      <c r="P24" s="359">
        <v>80.33898305084746</v>
      </c>
      <c r="Q24" s="359" t="s">
        <v>85</v>
      </c>
      <c r="R24" s="359" t="s">
        <v>85</v>
      </c>
      <c r="S24" s="359" t="s">
        <v>85</v>
      </c>
      <c r="T24" s="359" t="s">
        <v>85</v>
      </c>
      <c r="U24" s="359" t="s">
        <v>85</v>
      </c>
      <c r="V24" s="357">
        <v>3</v>
      </c>
      <c r="W24" s="357">
        <v>3</v>
      </c>
      <c r="X24" s="357">
        <v>3</v>
      </c>
      <c r="Y24" s="357">
        <v>3</v>
      </c>
      <c r="Z24" s="357">
        <v>3</v>
      </c>
      <c r="AA24" s="357" t="s">
        <v>85</v>
      </c>
      <c r="AB24" s="357" t="s">
        <v>85</v>
      </c>
      <c r="AC24" s="357" t="s">
        <v>85</v>
      </c>
      <c r="AD24" s="357" t="s">
        <v>85</v>
      </c>
      <c r="AE24" s="357" t="s">
        <v>85</v>
      </c>
      <c r="AF24" s="359">
        <f t="shared" si="5"/>
        <v>0.96153846153846156</v>
      </c>
      <c r="AG24" s="359">
        <f t="shared" si="5"/>
        <v>0.95846645367412142</v>
      </c>
      <c r="AH24" s="359">
        <f t="shared" si="5"/>
        <v>0.967741935483871</v>
      </c>
      <c r="AI24" s="359">
        <f t="shared" si="5"/>
        <v>0.96463022508038598</v>
      </c>
      <c r="AJ24" s="359">
        <v>1.0169491525423728</v>
      </c>
      <c r="AK24" s="359" t="s">
        <v>85</v>
      </c>
      <c r="AL24" s="359" t="s">
        <v>85</v>
      </c>
      <c r="AM24" s="359" t="s">
        <v>85</v>
      </c>
      <c r="AN24" s="359" t="s">
        <v>85</v>
      </c>
      <c r="AO24" s="359" t="s">
        <v>85</v>
      </c>
      <c r="AP24" s="357">
        <v>64</v>
      </c>
      <c r="AQ24" s="357">
        <v>65</v>
      </c>
      <c r="AR24" s="357">
        <v>65</v>
      </c>
      <c r="AS24" s="357">
        <v>65</v>
      </c>
      <c r="AT24" s="357">
        <v>55</v>
      </c>
      <c r="AU24" s="357" t="s">
        <v>85</v>
      </c>
      <c r="AV24" s="357" t="s">
        <v>85</v>
      </c>
      <c r="AW24" s="357" t="s">
        <v>85</v>
      </c>
      <c r="AX24" s="357" t="s">
        <v>85</v>
      </c>
      <c r="AY24" s="357" t="s">
        <v>85</v>
      </c>
      <c r="AZ24" s="359">
        <v>20.512820512820511</v>
      </c>
      <c r="BA24" s="359">
        <f t="shared" si="6"/>
        <v>20.766773162939298</v>
      </c>
      <c r="BB24" s="359">
        <f t="shared" si="6"/>
        <v>20.967741935483872</v>
      </c>
      <c r="BC24" s="359">
        <f t="shared" si="6"/>
        <v>20.90032154340836</v>
      </c>
      <c r="BD24" s="359">
        <v>18.64406779661017</v>
      </c>
      <c r="BE24" s="359" t="s">
        <v>85</v>
      </c>
      <c r="BF24" s="359" t="s">
        <v>85</v>
      </c>
      <c r="BG24" s="359" t="s">
        <v>85</v>
      </c>
      <c r="BH24" s="359" t="s">
        <v>85</v>
      </c>
      <c r="BI24" s="359" t="s">
        <v>85</v>
      </c>
      <c r="BJ24" s="357">
        <v>312</v>
      </c>
      <c r="BK24" s="357">
        <v>313</v>
      </c>
      <c r="BL24" s="315">
        <v>310</v>
      </c>
      <c r="BM24" s="315">
        <v>311</v>
      </c>
      <c r="BN24" s="315">
        <v>295</v>
      </c>
      <c r="BO24" s="315" t="s">
        <v>85</v>
      </c>
      <c r="BP24" s="315" t="s">
        <v>85</v>
      </c>
      <c r="BQ24" s="315" t="s">
        <v>85</v>
      </c>
      <c r="BR24" s="315" t="s">
        <v>85</v>
      </c>
      <c r="BS24" s="315" t="s">
        <v>85</v>
      </c>
      <c r="BT24" s="703"/>
      <c r="BU24" s="703"/>
      <c r="BV24" s="703"/>
      <c r="BW24" s="703"/>
      <c r="BX24" s="703"/>
      <c r="BY24" s="703"/>
      <c r="BZ24" s="703"/>
      <c r="CA24" s="703"/>
      <c r="CB24" s="703"/>
      <c r="CC24" s="703"/>
      <c r="CD24" s="703"/>
      <c r="CE24" s="703"/>
      <c r="CF24" s="703"/>
      <c r="CG24" s="703"/>
      <c r="CH24" s="703"/>
      <c r="CI24" s="703"/>
      <c r="CJ24" s="703"/>
      <c r="CK24" s="703"/>
      <c r="CL24" s="703"/>
      <c r="CM24" s="703"/>
      <c r="CN24" s="703"/>
      <c r="CO24" s="703"/>
      <c r="CP24" s="703"/>
      <c r="CQ24" s="703"/>
      <c r="CR24" s="703"/>
      <c r="CS24" s="703"/>
      <c r="CT24" s="703"/>
      <c r="CU24" s="703"/>
      <c r="CV24" s="703"/>
      <c r="CW24" s="703"/>
      <c r="CX24" s="703"/>
      <c r="CY24" s="703"/>
      <c r="CZ24" s="703"/>
      <c r="DA24" s="703"/>
      <c r="DB24" s="703"/>
      <c r="DC24" s="703"/>
      <c r="DD24" s="703"/>
      <c r="DE24" s="703"/>
      <c r="DF24" s="703"/>
      <c r="DG24" s="703"/>
      <c r="DH24" s="703"/>
      <c r="DI24" s="703"/>
      <c r="DJ24" s="703"/>
      <c r="DK24" s="703"/>
      <c r="DL24" s="703"/>
      <c r="DM24" s="703"/>
      <c r="DN24" s="703"/>
      <c r="DO24" s="703"/>
      <c r="DP24" s="703"/>
      <c r="DQ24" s="703"/>
      <c r="DR24" s="703"/>
      <c r="DS24" s="703"/>
      <c r="DT24" s="703"/>
      <c r="DU24" s="703"/>
      <c r="DV24" s="703"/>
      <c r="DW24" s="703"/>
      <c r="DX24" s="703"/>
      <c r="DY24" s="703"/>
      <c r="DZ24" s="703"/>
      <c r="EA24" s="703"/>
      <c r="EB24" s="703"/>
      <c r="EC24" s="703"/>
      <c r="ED24" s="703"/>
      <c r="EE24" s="703"/>
      <c r="EF24" s="703"/>
      <c r="EG24" s="703"/>
      <c r="EH24" s="703"/>
      <c r="EI24" s="703"/>
      <c r="EJ24" s="703"/>
      <c r="EK24" s="703"/>
      <c r="EL24" s="703"/>
      <c r="EM24" s="703"/>
      <c r="EN24" s="703"/>
      <c r="EO24" s="703"/>
      <c r="EP24" s="703"/>
      <c r="EQ24" s="703"/>
      <c r="ER24" s="703"/>
      <c r="ES24" s="703"/>
      <c r="ET24" s="703"/>
      <c r="EU24" s="703"/>
      <c r="EV24" s="703"/>
      <c r="EW24" s="703"/>
      <c r="EX24" s="703"/>
      <c r="EY24" s="703"/>
      <c r="EZ24" s="703"/>
      <c r="FA24" s="703"/>
      <c r="FB24" s="703"/>
      <c r="FC24" s="703"/>
      <c r="FD24" s="703"/>
      <c r="FE24" s="703"/>
      <c r="FF24" s="703"/>
      <c r="FG24" s="703"/>
      <c r="FH24" s="703"/>
      <c r="FI24" s="703"/>
      <c r="FJ24" s="703"/>
      <c r="FK24" s="703"/>
      <c r="FL24" s="703"/>
      <c r="FM24" s="703"/>
      <c r="FN24" s="703"/>
      <c r="FO24" s="703"/>
      <c r="FP24" s="703"/>
      <c r="FQ24" s="703"/>
      <c r="FR24" s="703"/>
      <c r="FS24" s="703"/>
      <c r="FT24" s="703"/>
      <c r="FU24" s="703"/>
      <c r="FV24" s="703"/>
      <c r="FW24" s="703"/>
      <c r="FX24" s="703"/>
      <c r="FY24" s="703"/>
      <c r="FZ24" s="703"/>
      <c r="GA24" s="703"/>
      <c r="GB24" s="703"/>
      <c r="GC24" s="703"/>
      <c r="GD24" s="703"/>
      <c r="GE24" s="703"/>
      <c r="GF24" s="703"/>
      <c r="GG24" s="703"/>
      <c r="GH24" s="703"/>
      <c r="GI24" s="703"/>
      <c r="GJ24" s="703"/>
      <c r="GK24" s="703"/>
      <c r="GL24" s="703"/>
      <c r="GM24" s="703"/>
      <c r="GN24" s="703"/>
      <c r="GO24" s="703"/>
      <c r="GP24" s="703"/>
      <c r="GQ24" s="703"/>
      <c r="GR24" s="703"/>
      <c r="GS24" s="703"/>
      <c r="GT24" s="703"/>
      <c r="GU24" s="703"/>
      <c r="GV24" s="703"/>
      <c r="GW24" s="703"/>
      <c r="GX24" s="703"/>
      <c r="GY24" s="703"/>
      <c r="GZ24" s="703"/>
      <c r="HA24" s="703"/>
      <c r="HB24" s="703"/>
      <c r="HC24" s="703"/>
      <c r="HD24" s="703"/>
      <c r="HE24" s="703"/>
      <c r="HF24" s="703"/>
      <c r="HG24" s="703"/>
      <c r="HH24" s="703"/>
      <c r="HI24" s="703"/>
      <c r="HJ24" s="703"/>
      <c r="HK24" s="703"/>
      <c r="HL24" s="703"/>
      <c r="HM24" s="703"/>
      <c r="HN24" s="703"/>
      <c r="HO24" s="703"/>
      <c r="HP24" s="703"/>
      <c r="HQ24" s="703"/>
      <c r="HR24" s="703"/>
      <c r="HS24" s="703"/>
      <c r="HT24" s="703"/>
      <c r="HU24" s="703"/>
      <c r="HV24" s="703"/>
      <c r="HW24" s="703"/>
      <c r="HX24" s="703"/>
      <c r="HY24" s="703"/>
      <c r="HZ24" s="703"/>
      <c r="IA24" s="703"/>
      <c r="IB24" s="703"/>
      <c r="IC24" s="703"/>
      <c r="ID24" s="703"/>
      <c r="IE24" s="703"/>
      <c r="IF24" s="703"/>
      <c r="IG24" s="703"/>
      <c r="IH24" s="703"/>
      <c r="II24" s="703"/>
      <c r="IJ24" s="703"/>
      <c r="IK24" s="703"/>
      <c r="IL24" s="703"/>
      <c r="IM24" s="703"/>
      <c r="IN24" s="703"/>
      <c r="IO24" s="703"/>
      <c r="IP24" s="703"/>
      <c r="IQ24" s="703"/>
      <c r="IR24" s="703"/>
      <c r="IS24" s="703"/>
      <c r="IT24" s="703"/>
      <c r="IU24" s="703"/>
      <c r="IV24" s="703"/>
      <c r="IW24" s="703"/>
      <c r="IX24" s="703"/>
      <c r="IY24" s="703"/>
      <c r="IZ24" s="703"/>
      <c r="JA24" s="703"/>
      <c r="JB24" s="703"/>
      <c r="JC24" s="703"/>
      <c r="JD24" s="703"/>
      <c r="JE24" s="703"/>
      <c r="JF24" s="703"/>
      <c r="JG24" s="703"/>
      <c r="JH24" s="703"/>
      <c r="JI24" s="703"/>
      <c r="JJ24" s="703"/>
      <c r="JK24" s="703"/>
      <c r="JL24" s="703"/>
      <c r="JM24" s="703"/>
      <c r="JN24" s="703"/>
      <c r="JO24" s="703"/>
      <c r="JP24" s="703"/>
      <c r="JQ24" s="703"/>
      <c r="JR24" s="703"/>
      <c r="JS24" s="703"/>
      <c r="JT24" s="703"/>
      <c r="JU24" s="703"/>
      <c r="JV24" s="703"/>
      <c r="JW24" s="703"/>
      <c r="JX24" s="703"/>
      <c r="JY24" s="703"/>
      <c r="JZ24" s="703"/>
      <c r="KA24" s="703"/>
      <c r="KB24" s="703"/>
      <c r="KC24" s="703"/>
      <c r="KD24" s="703"/>
      <c r="KE24" s="703"/>
      <c r="KF24" s="703"/>
      <c r="KG24" s="703"/>
      <c r="KH24" s="703"/>
      <c r="KI24" s="703"/>
      <c r="KJ24" s="703"/>
      <c r="KK24" s="703"/>
      <c r="KL24" s="703"/>
      <c r="KM24" s="703"/>
      <c r="KN24" s="703"/>
      <c r="KO24" s="703"/>
      <c r="KP24" s="703"/>
      <c r="KQ24" s="703"/>
      <c r="KR24" s="703"/>
      <c r="KS24" s="703"/>
      <c r="KT24" s="703"/>
      <c r="KU24" s="703"/>
      <c r="KV24" s="703"/>
      <c r="KW24" s="703"/>
      <c r="KX24" s="703"/>
      <c r="KY24" s="703"/>
      <c r="KZ24" s="703"/>
      <c r="LA24" s="703"/>
      <c r="LB24" s="703"/>
      <c r="LC24" s="703"/>
      <c r="LD24" s="703"/>
      <c r="LE24" s="703"/>
      <c r="LF24" s="703"/>
      <c r="LG24" s="703"/>
      <c r="LH24" s="703"/>
      <c r="LI24" s="703"/>
      <c r="LJ24" s="703"/>
      <c r="LK24" s="703"/>
      <c r="LL24" s="703"/>
      <c r="LM24" s="703"/>
      <c r="LN24" s="703"/>
      <c r="LO24" s="703"/>
      <c r="LP24" s="703"/>
      <c r="LQ24" s="703"/>
      <c r="LR24" s="703"/>
      <c r="LS24" s="703"/>
      <c r="LT24" s="703"/>
      <c r="LU24" s="703"/>
      <c r="LV24" s="703"/>
      <c r="LW24" s="703"/>
      <c r="LX24" s="703"/>
      <c r="LY24" s="703"/>
      <c r="LZ24" s="703"/>
      <c r="MA24" s="703"/>
      <c r="MB24" s="703"/>
      <c r="MC24" s="703"/>
      <c r="MD24" s="703"/>
      <c r="ME24" s="703"/>
      <c r="MF24" s="703"/>
      <c r="MG24" s="703"/>
      <c r="MH24" s="703"/>
      <c r="MI24" s="703"/>
      <c r="MJ24" s="703"/>
      <c r="MK24" s="703"/>
      <c r="ML24" s="703"/>
      <c r="MM24" s="703"/>
      <c r="MN24" s="703"/>
      <c r="MO24" s="703"/>
      <c r="MP24" s="703"/>
      <c r="MQ24" s="703"/>
      <c r="MR24" s="703"/>
      <c r="MS24" s="703"/>
      <c r="MT24" s="703"/>
      <c r="MU24" s="703"/>
      <c r="MV24" s="703"/>
      <c r="MW24" s="703"/>
      <c r="MX24" s="703"/>
      <c r="MY24" s="703"/>
      <c r="MZ24" s="703"/>
      <c r="NA24" s="703"/>
      <c r="NB24" s="703"/>
      <c r="NC24" s="703"/>
      <c r="ND24" s="703"/>
      <c r="NE24" s="703"/>
      <c r="NF24" s="703"/>
      <c r="NG24" s="703"/>
      <c r="NH24" s="703"/>
      <c r="NI24" s="703"/>
      <c r="NJ24" s="703"/>
      <c r="NK24" s="703"/>
      <c r="NL24" s="703"/>
      <c r="NM24" s="703"/>
      <c r="NN24" s="703"/>
      <c r="NO24" s="703"/>
      <c r="NP24" s="703"/>
      <c r="NQ24" s="703"/>
      <c r="NR24" s="703"/>
      <c r="NS24" s="703"/>
      <c r="NT24" s="703"/>
      <c r="NU24" s="703"/>
      <c r="NV24" s="703"/>
      <c r="NW24" s="703"/>
      <c r="NX24" s="703"/>
      <c r="NY24" s="703"/>
      <c r="NZ24" s="703"/>
      <c r="OA24" s="703"/>
      <c r="OB24" s="703"/>
      <c r="OC24" s="703"/>
      <c r="OD24" s="703"/>
      <c r="OE24" s="703"/>
      <c r="OF24" s="703"/>
      <c r="OG24" s="703"/>
      <c r="OH24" s="703"/>
      <c r="OI24" s="703"/>
      <c r="OJ24" s="703"/>
      <c r="OK24" s="703"/>
      <c r="OL24" s="703"/>
      <c r="OM24" s="703"/>
      <c r="ON24" s="703"/>
      <c r="OO24" s="703"/>
      <c r="OP24" s="703"/>
      <c r="OQ24" s="703"/>
      <c r="OR24" s="703"/>
      <c r="OS24" s="703"/>
      <c r="OT24" s="703"/>
      <c r="OU24" s="703"/>
      <c r="OV24" s="703"/>
      <c r="OW24" s="703"/>
      <c r="OX24" s="703"/>
      <c r="OY24" s="703"/>
      <c r="OZ24" s="703"/>
      <c r="PA24" s="703"/>
      <c r="PB24" s="703"/>
      <c r="PC24" s="703"/>
      <c r="PD24" s="703"/>
      <c r="PE24" s="703"/>
      <c r="PF24" s="703"/>
      <c r="PG24" s="703"/>
      <c r="PH24" s="703"/>
      <c r="PI24" s="703"/>
      <c r="PJ24" s="703"/>
      <c r="PK24" s="703"/>
      <c r="PL24" s="703"/>
      <c r="PM24" s="703"/>
      <c r="PN24" s="703"/>
      <c r="PO24" s="703"/>
      <c r="PP24" s="703"/>
      <c r="PQ24" s="703"/>
      <c r="PR24" s="703"/>
      <c r="PS24" s="703"/>
      <c r="PT24" s="703"/>
      <c r="PU24" s="703"/>
      <c r="PV24" s="703"/>
      <c r="PW24" s="703"/>
      <c r="PX24" s="703"/>
      <c r="PY24" s="703"/>
      <c r="PZ24" s="703"/>
      <c r="QA24" s="703"/>
      <c r="QB24" s="703"/>
      <c r="QC24" s="703"/>
      <c r="QD24" s="703"/>
      <c r="QE24" s="703"/>
      <c r="QF24" s="703"/>
      <c r="QG24" s="703"/>
      <c r="QH24" s="703"/>
      <c r="QI24" s="703"/>
      <c r="QJ24" s="703"/>
      <c r="QK24" s="703"/>
      <c r="QL24" s="703"/>
      <c r="QM24" s="703"/>
      <c r="QN24" s="703"/>
      <c r="QO24" s="703"/>
      <c r="QP24" s="703"/>
      <c r="QQ24" s="703"/>
      <c r="QR24" s="703"/>
      <c r="QS24" s="703"/>
      <c r="QT24" s="703"/>
      <c r="QU24" s="703"/>
      <c r="QV24" s="703"/>
      <c r="QW24" s="703"/>
      <c r="QX24" s="703"/>
      <c r="QY24" s="703"/>
      <c r="QZ24" s="703"/>
      <c r="RA24" s="703"/>
      <c r="RB24" s="703"/>
      <c r="RC24" s="703"/>
      <c r="RD24" s="703"/>
      <c r="RE24" s="703"/>
      <c r="RF24" s="703"/>
      <c r="RG24" s="703"/>
      <c r="RH24" s="703"/>
      <c r="RI24" s="703"/>
      <c r="RJ24" s="703"/>
      <c r="RK24" s="703"/>
      <c r="RL24" s="703"/>
      <c r="RM24" s="703"/>
      <c r="RN24" s="703"/>
      <c r="RO24" s="703"/>
      <c r="RP24" s="703"/>
      <c r="RQ24" s="703"/>
      <c r="RR24" s="703"/>
      <c r="RS24" s="703"/>
      <c r="RT24" s="703"/>
      <c r="RU24" s="703"/>
      <c r="RV24" s="703"/>
      <c r="RW24" s="703"/>
      <c r="RX24" s="703"/>
      <c r="RY24" s="703"/>
      <c r="RZ24" s="703"/>
      <c r="SA24" s="703"/>
      <c r="SB24" s="703"/>
      <c r="SC24" s="703"/>
      <c r="SD24" s="703"/>
      <c r="SE24" s="703"/>
      <c r="SF24" s="703"/>
      <c r="SG24" s="703"/>
      <c r="SH24" s="703"/>
      <c r="SI24" s="703"/>
      <c r="SJ24" s="703"/>
      <c r="SK24" s="703"/>
      <c r="SL24" s="703"/>
      <c r="SM24" s="703"/>
      <c r="SN24" s="703"/>
      <c r="SO24" s="703"/>
      <c r="SP24" s="703"/>
      <c r="SQ24" s="703"/>
      <c r="SR24" s="703"/>
      <c r="SS24" s="703"/>
      <c r="ST24" s="703"/>
      <c r="SU24" s="703"/>
      <c r="SV24" s="703"/>
      <c r="SW24" s="703"/>
      <c r="SX24" s="703"/>
      <c r="SY24" s="703"/>
      <c r="SZ24" s="703"/>
      <c r="TA24" s="703"/>
      <c r="TB24" s="703"/>
      <c r="TC24" s="703"/>
      <c r="TD24" s="703"/>
      <c r="TE24" s="703"/>
      <c r="TF24" s="703"/>
      <c r="TG24" s="703"/>
      <c r="TH24" s="703"/>
      <c r="TI24" s="703"/>
      <c r="TJ24" s="703"/>
      <c r="TK24" s="703"/>
      <c r="TL24" s="703"/>
      <c r="TM24" s="703"/>
      <c r="TN24" s="703"/>
      <c r="TO24" s="703"/>
      <c r="TP24" s="703"/>
      <c r="TQ24" s="703"/>
      <c r="TR24" s="703"/>
      <c r="TS24" s="703"/>
      <c r="TT24" s="703"/>
      <c r="TU24" s="703"/>
      <c r="TV24" s="703"/>
      <c r="TW24" s="703"/>
      <c r="TX24" s="703"/>
      <c r="TY24" s="703"/>
      <c r="TZ24" s="703"/>
      <c r="UA24" s="703"/>
      <c r="UB24" s="703"/>
      <c r="UC24" s="703"/>
      <c r="UD24" s="703"/>
      <c r="UE24" s="703"/>
      <c r="UF24" s="703"/>
      <c r="UG24" s="703"/>
      <c r="UH24" s="703"/>
      <c r="UI24" s="703"/>
      <c r="UJ24" s="703"/>
      <c r="UK24" s="703"/>
      <c r="UL24" s="703"/>
      <c r="UM24" s="703"/>
      <c r="UN24" s="703"/>
      <c r="UO24" s="703"/>
      <c r="UP24" s="703"/>
      <c r="UQ24" s="703"/>
      <c r="UR24" s="703"/>
      <c r="US24" s="703"/>
      <c r="UT24" s="703"/>
      <c r="UU24" s="703"/>
      <c r="UV24" s="703"/>
      <c r="UW24" s="703"/>
      <c r="UX24" s="703"/>
      <c r="UY24" s="703"/>
      <c r="UZ24" s="703"/>
      <c r="VA24" s="703"/>
      <c r="VB24" s="703"/>
      <c r="VC24" s="703"/>
      <c r="VD24" s="703"/>
      <c r="VE24" s="703"/>
      <c r="VF24" s="703"/>
      <c r="VG24" s="703"/>
      <c r="VH24" s="703"/>
      <c r="VI24" s="703"/>
      <c r="VJ24" s="703"/>
      <c r="VK24" s="703"/>
      <c r="VL24" s="703"/>
      <c r="VM24" s="703"/>
      <c r="VN24" s="703"/>
      <c r="VO24" s="703"/>
      <c r="VP24" s="703"/>
      <c r="VQ24" s="703"/>
      <c r="VR24" s="703"/>
      <c r="VS24" s="703"/>
      <c r="VT24" s="703"/>
      <c r="VU24" s="703"/>
      <c r="VV24" s="703"/>
      <c r="VW24" s="703"/>
      <c r="VX24" s="703"/>
      <c r="VY24" s="703"/>
      <c r="VZ24" s="703"/>
      <c r="WA24" s="703"/>
      <c r="WB24" s="703"/>
      <c r="WC24" s="703"/>
      <c r="WD24" s="703"/>
      <c r="WE24" s="703"/>
      <c r="WF24" s="703"/>
      <c r="WG24" s="703"/>
      <c r="WH24" s="703"/>
      <c r="WI24" s="703"/>
      <c r="WJ24" s="703"/>
      <c r="WK24" s="703"/>
      <c r="WL24" s="703"/>
      <c r="WM24" s="703"/>
      <c r="WN24" s="703"/>
      <c r="WO24" s="703"/>
      <c r="WP24" s="703"/>
      <c r="WQ24" s="703"/>
      <c r="WR24" s="703"/>
      <c r="WS24" s="703"/>
      <c r="WT24" s="703"/>
      <c r="WU24" s="703"/>
      <c r="WV24" s="703"/>
      <c r="WW24" s="703"/>
      <c r="WX24" s="703"/>
      <c r="WY24" s="703"/>
      <c r="WZ24" s="703"/>
      <c r="XA24" s="703"/>
      <c r="XB24" s="703"/>
      <c r="XC24" s="703"/>
      <c r="XD24" s="703"/>
      <c r="XE24" s="703"/>
      <c r="XF24" s="703"/>
      <c r="XG24" s="703"/>
      <c r="XH24" s="703"/>
      <c r="XI24" s="703"/>
      <c r="XJ24" s="703"/>
      <c r="XK24" s="703"/>
      <c r="XL24" s="703"/>
      <c r="XM24" s="703"/>
      <c r="XN24" s="703"/>
      <c r="XO24" s="703"/>
      <c r="XP24" s="703"/>
      <c r="XQ24" s="703"/>
      <c r="XR24" s="703"/>
      <c r="XS24" s="703"/>
      <c r="XT24" s="703"/>
      <c r="XU24" s="703"/>
      <c r="XV24" s="703"/>
      <c r="XW24" s="703"/>
      <c r="XX24" s="703"/>
      <c r="XY24" s="703"/>
      <c r="XZ24" s="703"/>
      <c r="YA24" s="703"/>
      <c r="YB24" s="703"/>
      <c r="YC24" s="703"/>
      <c r="YD24" s="703"/>
      <c r="YE24" s="703"/>
      <c r="YF24" s="703"/>
      <c r="YG24" s="703"/>
      <c r="YH24" s="703"/>
      <c r="YI24" s="703"/>
      <c r="YJ24" s="703"/>
      <c r="YK24" s="703"/>
      <c r="YL24" s="703"/>
      <c r="YM24" s="703"/>
      <c r="YN24" s="703"/>
      <c r="YO24" s="703"/>
      <c r="YP24" s="703"/>
      <c r="YQ24" s="703"/>
      <c r="YR24" s="703"/>
      <c r="YS24" s="703"/>
      <c r="YT24" s="703"/>
      <c r="YU24" s="703"/>
      <c r="YV24" s="703"/>
      <c r="YW24" s="703"/>
      <c r="YX24" s="703"/>
      <c r="YY24" s="703"/>
      <c r="YZ24" s="703"/>
      <c r="ZA24" s="703"/>
      <c r="ZB24" s="703"/>
      <c r="ZC24" s="703"/>
      <c r="ZD24" s="703"/>
      <c r="ZE24" s="703"/>
      <c r="ZF24" s="703"/>
      <c r="ZG24" s="703"/>
      <c r="ZH24" s="703"/>
      <c r="ZI24" s="703"/>
      <c r="ZJ24" s="703"/>
      <c r="ZK24" s="703"/>
      <c r="ZL24" s="703"/>
      <c r="ZM24" s="703"/>
      <c r="ZN24" s="703"/>
      <c r="ZO24" s="703"/>
      <c r="ZP24" s="703"/>
      <c r="ZQ24" s="703"/>
      <c r="ZR24" s="703"/>
      <c r="ZS24" s="703"/>
      <c r="ZT24" s="703"/>
      <c r="ZU24" s="703"/>
      <c r="ZV24" s="703"/>
      <c r="ZW24" s="703"/>
      <c r="ZX24" s="703"/>
      <c r="ZY24" s="703"/>
      <c r="ZZ24" s="703"/>
      <c r="AAA24" s="703"/>
      <c r="AAB24" s="703"/>
      <c r="AAC24" s="703"/>
      <c r="AAD24" s="703"/>
      <c r="AAE24" s="703"/>
      <c r="AAF24" s="703"/>
      <c r="AAG24" s="703"/>
      <c r="AAH24" s="703"/>
      <c r="AAI24" s="703"/>
      <c r="AAJ24" s="703"/>
      <c r="AAK24" s="703"/>
      <c r="AAL24" s="703"/>
      <c r="AAM24" s="703"/>
      <c r="AAN24" s="703"/>
      <c r="AAO24" s="703"/>
      <c r="AAP24" s="703"/>
      <c r="AAQ24" s="703"/>
      <c r="AAR24" s="703"/>
      <c r="AAS24" s="703"/>
      <c r="AAT24" s="703"/>
      <c r="AAU24" s="703"/>
      <c r="AAV24" s="703"/>
      <c r="AAW24" s="703"/>
      <c r="AAX24" s="703"/>
      <c r="AAY24" s="703"/>
      <c r="AAZ24" s="703"/>
      <c r="ABA24" s="703"/>
      <c r="ABB24" s="703"/>
      <c r="ABC24" s="703"/>
      <c r="ABD24" s="703"/>
      <c r="ABE24" s="703"/>
      <c r="ABF24" s="703"/>
      <c r="ABG24" s="703"/>
      <c r="ABH24" s="703"/>
      <c r="ABI24" s="703"/>
      <c r="ABJ24" s="703"/>
      <c r="ABK24" s="703"/>
      <c r="ABL24" s="703"/>
      <c r="ABM24" s="703"/>
      <c r="ABN24" s="703"/>
      <c r="ABO24" s="703"/>
      <c r="ABP24" s="703"/>
      <c r="ABQ24" s="703"/>
      <c r="ABR24" s="703"/>
      <c r="ABS24" s="703"/>
      <c r="ABT24" s="703"/>
      <c r="ABU24" s="703"/>
      <c r="ABV24" s="703"/>
      <c r="ABW24" s="703"/>
      <c r="ABX24" s="703"/>
      <c r="ABY24" s="703"/>
      <c r="ABZ24" s="703"/>
      <c r="ACA24" s="703"/>
      <c r="ACB24" s="703"/>
      <c r="ACC24" s="703"/>
      <c r="ACD24" s="703"/>
      <c r="ACE24" s="703"/>
      <c r="ACF24" s="703"/>
      <c r="ACG24" s="703"/>
      <c r="ACH24" s="703"/>
      <c r="ACI24" s="703"/>
      <c r="ACJ24" s="703"/>
      <c r="ACK24" s="703"/>
      <c r="ACL24" s="703"/>
      <c r="ACM24" s="703"/>
      <c r="ACN24" s="703"/>
      <c r="ACO24" s="703"/>
      <c r="ACP24" s="703"/>
      <c r="ACQ24" s="703"/>
      <c r="ACR24" s="703"/>
      <c r="ACS24" s="703"/>
      <c r="ACT24" s="703"/>
      <c r="ACU24" s="703"/>
      <c r="ACV24" s="703"/>
      <c r="ACW24" s="703"/>
      <c r="ACX24" s="703"/>
      <c r="ACY24" s="703"/>
      <c r="ACZ24" s="703"/>
      <c r="ADA24" s="703"/>
      <c r="ADB24" s="703"/>
      <c r="ADC24" s="703"/>
      <c r="ADD24" s="703"/>
      <c r="ADE24" s="703"/>
      <c r="ADF24" s="703"/>
      <c r="ADG24" s="703"/>
      <c r="ADH24" s="703"/>
      <c r="ADI24" s="703"/>
      <c r="ADJ24" s="703"/>
      <c r="ADK24" s="703"/>
      <c r="ADL24" s="703"/>
      <c r="ADM24" s="703"/>
      <c r="ADN24" s="703"/>
      <c r="ADO24" s="703"/>
      <c r="ADP24" s="703"/>
      <c r="ADQ24" s="703"/>
      <c r="ADR24" s="703"/>
      <c r="ADS24" s="703"/>
      <c r="ADT24" s="703"/>
      <c r="ADU24" s="703"/>
      <c r="ADV24" s="703"/>
      <c r="ADW24" s="703"/>
      <c r="ADX24" s="703"/>
      <c r="ADY24" s="703"/>
      <c r="ADZ24" s="703"/>
      <c r="AEA24" s="703"/>
      <c r="AEB24" s="703"/>
      <c r="AEC24" s="703"/>
      <c r="AED24" s="703"/>
      <c r="AEE24" s="703"/>
      <c r="AEF24" s="703"/>
      <c r="AEG24" s="703"/>
      <c r="AEH24" s="703"/>
      <c r="AEI24" s="703"/>
      <c r="AEJ24" s="703"/>
      <c r="AEK24" s="703"/>
      <c r="AEL24" s="703"/>
      <c r="AEM24" s="703"/>
      <c r="AEN24" s="703"/>
      <c r="AEO24" s="703"/>
      <c r="AEP24" s="703"/>
      <c r="AEQ24" s="703"/>
      <c r="AER24" s="703"/>
      <c r="AES24" s="703"/>
      <c r="AET24" s="703"/>
      <c r="AEU24" s="703"/>
      <c r="AEV24" s="703"/>
      <c r="AEW24" s="703"/>
      <c r="AEX24" s="703"/>
      <c r="AEY24" s="703"/>
      <c r="AEZ24" s="703"/>
      <c r="AFA24" s="703"/>
      <c r="AFB24" s="703"/>
      <c r="AFC24" s="703"/>
      <c r="AFD24" s="703"/>
      <c r="AFE24" s="703"/>
      <c r="AFF24" s="703"/>
      <c r="AFG24" s="703"/>
      <c r="AFH24" s="703"/>
      <c r="AFI24" s="703"/>
      <c r="AFJ24" s="703"/>
      <c r="AFK24" s="703"/>
      <c r="AFL24" s="703"/>
      <c r="AFM24" s="703"/>
      <c r="AFN24" s="703"/>
      <c r="AFO24" s="703"/>
      <c r="AFP24" s="703"/>
      <c r="AFQ24" s="703"/>
      <c r="AFR24" s="703"/>
      <c r="AFS24" s="703"/>
      <c r="AFT24" s="703"/>
      <c r="AFU24" s="703"/>
      <c r="AFV24" s="703"/>
      <c r="AFW24" s="703"/>
      <c r="AFX24" s="703"/>
      <c r="AFY24" s="703"/>
      <c r="AFZ24" s="703"/>
      <c r="AGA24" s="703"/>
      <c r="AGB24" s="703"/>
      <c r="AGC24" s="703"/>
      <c r="AGD24" s="703"/>
      <c r="AGE24" s="703"/>
      <c r="AGF24" s="703"/>
      <c r="AGG24" s="703"/>
      <c r="AGH24" s="703"/>
      <c r="AGI24" s="703"/>
      <c r="AGJ24" s="703"/>
    </row>
    <row r="25" spans="1:868" s="706" customFormat="1" ht="12">
      <c r="A25" s="342" t="s">
        <v>0</v>
      </c>
      <c r="B25" s="683">
        <f>SUM(B6:B24)</f>
        <v>4211</v>
      </c>
      <c r="C25" s="683">
        <f t="shared" ref="C25:K25" si="7">SUM(C6:C24)</f>
        <v>4166</v>
      </c>
      <c r="D25" s="683">
        <f t="shared" si="7"/>
        <v>3997</v>
      </c>
      <c r="E25" s="683">
        <f t="shared" si="7"/>
        <v>3823</v>
      </c>
      <c r="F25" s="683">
        <f t="shared" si="7"/>
        <v>1940</v>
      </c>
      <c r="G25" s="683">
        <f t="shared" si="7"/>
        <v>1159</v>
      </c>
      <c r="H25" s="683">
        <f t="shared" si="7"/>
        <v>980</v>
      </c>
      <c r="I25" s="683">
        <f>SUM(I6:I24)</f>
        <v>963</v>
      </c>
      <c r="J25" s="683">
        <f>SUM(J6:J24)</f>
        <v>980</v>
      </c>
      <c r="K25" s="683">
        <f t="shared" si="7"/>
        <v>830</v>
      </c>
      <c r="L25" s="684">
        <f t="shared" si="4"/>
        <v>57.930939606548357</v>
      </c>
      <c r="M25" s="684">
        <f t="shared" si="4"/>
        <v>57.013822362118518</v>
      </c>
      <c r="N25" s="685">
        <f t="shared" si="4"/>
        <v>52.975480450629554</v>
      </c>
      <c r="O25" s="685">
        <f t="shared" si="4"/>
        <v>52.091565608393509</v>
      </c>
      <c r="P25" s="685">
        <f>F25/BN25*100</f>
        <v>32.886929988133588</v>
      </c>
      <c r="Q25" s="685">
        <f>G25/BO25*100</f>
        <v>24.196242171189979</v>
      </c>
      <c r="R25" s="685">
        <f>H25/BP25*100</f>
        <v>22.354014598540147</v>
      </c>
      <c r="S25" s="685">
        <v>25.1</v>
      </c>
      <c r="T25" s="685">
        <v>18.803806071590394</v>
      </c>
      <c r="U25" s="685">
        <v>23.5</v>
      </c>
      <c r="V25" s="683">
        <f>SUM(V6:V24)</f>
        <v>223</v>
      </c>
      <c r="W25" s="683">
        <f>SUM(W6:W24)</f>
        <v>224</v>
      </c>
      <c r="X25" s="683">
        <f>SUM(X6:X24)</f>
        <v>227</v>
      </c>
      <c r="Y25" s="683">
        <f>SUM(Y6:Y24)</f>
        <v>225</v>
      </c>
      <c r="Z25" s="683">
        <v>245</v>
      </c>
      <c r="AA25" s="683">
        <f>SUM(AA6:AA24)</f>
        <v>216</v>
      </c>
      <c r="AB25" s="683">
        <f>SUM(AB6:AB24)</f>
        <v>199</v>
      </c>
      <c r="AC25" s="683">
        <f>SUM(AC6:AC24)</f>
        <v>179</v>
      </c>
      <c r="AD25" s="683">
        <f>SUM(AD6:AD24)</f>
        <v>206</v>
      </c>
      <c r="AE25" s="683">
        <f>SUM(AE6:AE24)</f>
        <v>157</v>
      </c>
      <c r="AF25" s="685">
        <f t="shared" si="5"/>
        <v>3.0678222589076904</v>
      </c>
      <c r="AG25" s="684">
        <f t="shared" si="5"/>
        <v>3.0655535787600932</v>
      </c>
      <c r="AH25" s="685">
        <f t="shared" si="5"/>
        <v>3.0086149768058319</v>
      </c>
      <c r="AI25" s="685">
        <f t="shared" si="5"/>
        <v>3.0658127810328382</v>
      </c>
      <c r="AJ25" s="685">
        <v>4.1532463129343959</v>
      </c>
      <c r="AK25" s="359">
        <f>AA25/BO25*100</f>
        <v>4.5093945720250526</v>
      </c>
      <c r="AL25" s="359">
        <f>AB25/BP25*100</f>
        <v>4.5392335766423351</v>
      </c>
      <c r="AM25" s="359">
        <v>4.7</v>
      </c>
      <c r="AN25" s="359">
        <v>4.7</v>
      </c>
      <c r="AO25" s="359">
        <v>4.4000000000000004</v>
      </c>
      <c r="AP25" s="686">
        <f>SUM(AP6:AP24)</f>
        <v>3195</v>
      </c>
      <c r="AQ25" s="686">
        <f>SUM(AQ6:AQ24)</f>
        <v>3273</v>
      </c>
      <c r="AR25" s="686">
        <f>SUM(AR6:AR24)</f>
        <v>3650</v>
      </c>
      <c r="AS25" s="686">
        <f>SUM(AS6:AS24)</f>
        <v>3609</v>
      </c>
      <c r="AT25" s="686">
        <v>3677</v>
      </c>
      <c r="AU25" s="686">
        <f>SUM(AU6:AU24)</f>
        <v>3377</v>
      </c>
      <c r="AV25" s="686">
        <f>SUM(AV6:AV24)</f>
        <v>3205</v>
      </c>
      <c r="AW25" s="686">
        <f>SUM(AW6:AW24)</f>
        <v>2698</v>
      </c>
      <c r="AX25" s="686">
        <f>SUM(AX6:AX24)</f>
        <v>3228</v>
      </c>
      <c r="AY25" s="686">
        <f>SUM(AY6:AY24)</f>
        <v>2549</v>
      </c>
      <c r="AZ25" s="685">
        <f>(AP25/BJ25)*100</f>
        <v>43.953776310359061</v>
      </c>
      <c r="BA25" s="685">
        <f t="shared" si="6"/>
        <v>44.79266456822225</v>
      </c>
      <c r="BB25" s="685">
        <f t="shared" si="6"/>
        <v>48.376408217362496</v>
      </c>
      <c r="BC25" s="685">
        <f t="shared" si="6"/>
        <v>49.175637007766724</v>
      </c>
      <c r="BD25" s="685">
        <v>62.332598745550094</v>
      </c>
      <c r="BE25" s="685">
        <f>AU25/BO25*100</f>
        <v>70.501043841336113</v>
      </c>
      <c r="BF25" s="685">
        <f>AV25/BP25*100</f>
        <v>73.106751824817522</v>
      </c>
      <c r="BG25" s="685">
        <v>70.3</v>
      </c>
      <c r="BH25" s="685">
        <v>73.099999999999994</v>
      </c>
      <c r="BI25" s="685">
        <v>72.099999999999994</v>
      </c>
      <c r="BJ25" s="683">
        <f>SUM(BJ6:BJ24)</f>
        <v>7269</v>
      </c>
      <c r="BK25" s="683">
        <f>SUM(BK6:BK24)</f>
        <v>7307</v>
      </c>
      <c r="BL25" s="683">
        <f>SUM(BL6:BL24)</f>
        <v>7545</v>
      </c>
      <c r="BM25" s="683">
        <f>SUM(BM6:BM24)</f>
        <v>7339</v>
      </c>
      <c r="BN25" s="683">
        <v>5899</v>
      </c>
      <c r="BO25" s="683">
        <f>SUM(BO6:BO24)</f>
        <v>4790</v>
      </c>
      <c r="BP25" s="683">
        <f>SUM(BP6:BP24)</f>
        <v>4384</v>
      </c>
      <c r="BQ25" s="683">
        <f>SUM(BQ6:BQ24)</f>
        <v>3840</v>
      </c>
      <c r="BR25" s="683">
        <v>4414</v>
      </c>
      <c r="BS25" s="683">
        <f>SUM(BS6:BS24)</f>
        <v>3536</v>
      </c>
      <c r="BT25" s="703"/>
      <c r="BU25" s="703"/>
      <c r="BV25" s="703"/>
      <c r="BW25" s="703"/>
      <c r="BX25" s="703"/>
      <c r="BY25" s="703"/>
      <c r="BZ25" s="703"/>
      <c r="CA25" s="703"/>
      <c r="CB25" s="703"/>
      <c r="CC25" s="703"/>
      <c r="CD25" s="703"/>
      <c r="CE25" s="703"/>
      <c r="CF25" s="703"/>
      <c r="CG25" s="703"/>
      <c r="CH25" s="703"/>
      <c r="CI25" s="703"/>
      <c r="CJ25" s="703"/>
      <c r="CK25" s="703"/>
      <c r="CL25" s="703"/>
      <c r="CM25" s="703"/>
      <c r="CN25" s="703"/>
      <c r="CO25" s="703"/>
      <c r="CP25" s="703"/>
      <c r="CQ25" s="703"/>
      <c r="CR25" s="703"/>
      <c r="CS25" s="703"/>
      <c r="CT25" s="703"/>
      <c r="CU25" s="703"/>
      <c r="CV25" s="703"/>
      <c r="CW25" s="703"/>
      <c r="CX25" s="703"/>
      <c r="CY25" s="703"/>
      <c r="CZ25" s="703"/>
      <c r="DA25" s="703"/>
      <c r="DB25" s="703"/>
      <c r="DC25" s="703"/>
      <c r="DD25" s="703"/>
      <c r="DE25" s="703"/>
      <c r="DF25" s="703"/>
      <c r="DG25" s="703"/>
      <c r="DH25" s="703"/>
      <c r="DI25" s="703"/>
      <c r="DJ25" s="703"/>
      <c r="DK25" s="703"/>
      <c r="DL25" s="703"/>
      <c r="DM25" s="703"/>
      <c r="DN25" s="703"/>
      <c r="DO25" s="703"/>
      <c r="DP25" s="703"/>
      <c r="DQ25" s="703"/>
      <c r="DR25" s="703"/>
      <c r="DS25" s="703"/>
      <c r="DT25" s="703"/>
      <c r="DU25" s="703"/>
      <c r="DV25" s="703"/>
      <c r="DW25" s="703"/>
      <c r="DX25" s="703"/>
      <c r="DY25" s="703"/>
      <c r="DZ25" s="703"/>
      <c r="EA25" s="703"/>
      <c r="EB25" s="703"/>
      <c r="EC25" s="703"/>
      <c r="ED25" s="703"/>
      <c r="EE25" s="703"/>
      <c r="EF25" s="703"/>
      <c r="EG25" s="703"/>
      <c r="EH25" s="703"/>
      <c r="EI25" s="703"/>
      <c r="EJ25" s="703"/>
      <c r="EK25" s="703"/>
      <c r="EL25" s="703"/>
      <c r="EM25" s="703"/>
      <c r="EN25" s="703"/>
      <c r="EO25" s="703"/>
      <c r="EP25" s="703"/>
      <c r="EQ25" s="703"/>
      <c r="ER25" s="703"/>
      <c r="ES25" s="703"/>
      <c r="ET25" s="703"/>
      <c r="EU25" s="703"/>
      <c r="EV25" s="703"/>
      <c r="EW25" s="703"/>
      <c r="EX25" s="703"/>
      <c r="EY25" s="703"/>
      <c r="EZ25" s="703"/>
      <c r="FA25" s="703"/>
      <c r="FB25" s="703"/>
      <c r="FC25" s="703"/>
      <c r="FD25" s="703"/>
      <c r="FE25" s="703"/>
      <c r="FF25" s="703"/>
      <c r="FG25" s="703"/>
      <c r="FH25" s="703"/>
      <c r="FI25" s="703"/>
      <c r="FJ25" s="703"/>
      <c r="FK25" s="703"/>
      <c r="FL25" s="703"/>
      <c r="FM25" s="703"/>
      <c r="FN25" s="703"/>
      <c r="FO25" s="703"/>
      <c r="FP25" s="703"/>
      <c r="FQ25" s="703"/>
      <c r="FR25" s="703"/>
      <c r="FS25" s="703"/>
      <c r="FT25" s="703"/>
      <c r="FU25" s="703"/>
      <c r="FV25" s="703"/>
      <c r="FW25" s="703"/>
      <c r="FX25" s="703"/>
      <c r="FY25" s="703"/>
      <c r="FZ25" s="703"/>
      <c r="GA25" s="703"/>
      <c r="GB25" s="703"/>
      <c r="GC25" s="703"/>
      <c r="GD25" s="703"/>
      <c r="GE25" s="703"/>
      <c r="GF25" s="703"/>
      <c r="GG25" s="703"/>
      <c r="GH25" s="703"/>
      <c r="GI25" s="703"/>
      <c r="GJ25" s="703"/>
      <c r="GK25" s="703"/>
      <c r="GL25" s="703"/>
      <c r="GM25" s="703"/>
      <c r="GN25" s="703"/>
      <c r="GO25" s="703"/>
      <c r="GP25" s="703"/>
      <c r="GQ25" s="703"/>
      <c r="GR25" s="703"/>
      <c r="GS25" s="703"/>
      <c r="GT25" s="703"/>
      <c r="GU25" s="703"/>
      <c r="GV25" s="703"/>
      <c r="GW25" s="703"/>
      <c r="GX25" s="703"/>
      <c r="GY25" s="703"/>
      <c r="GZ25" s="703"/>
      <c r="HA25" s="703"/>
      <c r="HB25" s="703"/>
      <c r="HC25" s="703"/>
      <c r="HD25" s="703"/>
      <c r="HE25" s="703"/>
      <c r="HF25" s="703"/>
      <c r="HG25" s="703"/>
      <c r="HH25" s="703"/>
      <c r="HI25" s="703"/>
      <c r="HJ25" s="703"/>
      <c r="HK25" s="703"/>
      <c r="HL25" s="703"/>
      <c r="HM25" s="703"/>
      <c r="HN25" s="703"/>
      <c r="HO25" s="703"/>
      <c r="HP25" s="703"/>
      <c r="HQ25" s="703"/>
      <c r="HR25" s="703"/>
      <c r="HS25" s="703"/>
      <c r="HT25" s="703"/>
      <c r="HU25" s="703"/>
      <c r="HV25" s="703"/>
      <c r="HW25" s="703"/>
      <c r="HX25" s="703"/>
      <c r="HY25" s="703"/>
      <c r="HZ25" s="703"/>
      <c r="IA25" s="703"/>
      <c r="IB25" s="703"/>
      <c r="IC25" s="703"/>
      <c r="ID25" s="703"/>
      <c r="IE25" s="703"/>
      <c r="IF25" s="703"/>
      <c r="IG25" s="703"/>
      <c r="IH25" s="703"/>
      <c r="II25" s="703"/>
      <c r="IJ25" s="703"/>
      <c r="IK25" s="703"/>
      <c r="IL25" s="703"/>
      <c r="IM25" s="703"/>
      <c r="IN25" s="703"/>
      <c r="IO25" s="703"/>
      <c r="IP25" s="703"/>
      <c r="IQ25" s="703"/>
      <c r="IR25" s="703"/>
      <c r="IS25" s="703"/>
      <c r="IT25" s="703"/>
      <c r="IU25" s="703"/>
      <c r="IV25" s="703"/>
      <c r="IW25" s="703"/>
      <c r="IX25" s="703"/>
      <c r="IY25" s="703"/>
      <c r="IZ25" s="703"/>
      <c r="JA25" s="703"/>
      <c r="JB25" s="703"/>
      <c r="JC25" s="703"/>
      <c r="JD25" s="703"/>
      <c r="JE25" s="703"/>
      <c r="JF25" s="703"/>
      <c r="JG25" s="703"/>
      <c r="JH25" s="703"/>
      <c r="JI25" s="703"/>
      <c r="JJ25" s="703"/>
      <c r="JK25" s="703"/>
      <c r="JL25" s="703"/>
      <c r="JM25" s="703"/>
      <c r="JN25" s="703"/>
      <c r="JO25" s="703"/>
      <c r="JP25" s="703"/>
      <c r="JQ25" s="703"/>
      <c r="JR25" s="703"/>
      <c r="JS25" s="703"/>
      <c r="JT25" s="703"/>
      <c r="JU25" s="703"/>
      <c r="JV25" s="703"/>
      <c r="JW25" s="703"/>
      <c r="JX25" s="703"/>
      <c r="JY25" s="703"/>
      <c r="JZ25" s="703"/>
      <c r="KA25" s="703"/>
      <c r="KB25" s="703"/>
      <c r="KC25" s="703"/>
      <c r="KD25" s="703"/>
      <c r="KE25" s="703"/>
      <c r="KF25" s="703"/>
      <c r="KG25" s="703"/>
      <c r="KH25" s="703"/>
      <c r="KI25" s="703"/>
      <c r="KJ25" s="703"/>
      <c r="KK25" s="703"/>
      <c r="KL25" s="703"/>
      <c r="KM25" s="703"/>
      <c r="KN25" s="703"/>
      <c r="KO25" s="703"/>
      <c r="KP25" s="703"/>
      <c r="KQ25" s="703"/>
      <c r="KR25" s="703"/>
      <c r="KS25" s="703"/>
      <c r="KT25" s="703"/>
      <c r="KU25" s="703"/>
      <c r="KV25" s="703"/>
      <c r="KW25" s="703"/>
      <c r="KX25" s="703"/>
      <c r="KY25" s="703"/>
      <c r="KZ25" s="703"/>
      <c r="LA25" s="703"/>
      <c r="LB25" s="703"/>
      <c r="LC25" s="703"/>
      <c r="LD25" s="703"/>
      <c r="LE25" s="703"/>
      <c r="LF25" s="703"/>
      <c r="LG25" s="703"/>
      <c r="LH25" s="703"/>
      <c r="LI25" s="703"/>
      <c r="LJ25" s="703"/>
      <c r="LK25" s="703"/>
      <c r="LL25" s="703"/>
      <c r="LM25" s="703"/>
      <c r="LN25" s="703"/>
      <c r="LO25" s="703"/>
      <c r="LP25" s="703"/>
      <c r="LQ25" s="703"/>
      <c r="LR25" s="703"/>
      <c r="LS25" s="703"/>
      <c r="LT25" s="703"/>
      <c r="LU25" s="703"/>
      <c r="LV25" s="703"/>
      <c r="LW25" s="703"/>
      <c r="LX25" s="703"/>
      <c r="LY25" s="703"/>
      <c r="LZ25" s="703"/>
      <c r="MA25" s="703"/>
      <c r="MB25" s="703"/>
      <c r="MC25" s="703"/>
      <c r="MD25" s="703"/>
      <c r="ME25" s="703"/>
      <c r="MF25" s="703"/>
      <c r="MG25" s="703"/>
      <c r="MH25" s="703"/>
      <c r="MI25" s="703"/>
      <c r="MJ25" s="703"/>
      <c r="MK25" s="703"/>
      <c r="ML25" s="703"/>
      <c r="MM25" s="703"/>
      <c r="MN25" s="703"/>
      <c r="MO25" s="703"/>
      <c r="MP25" s="703"/>
      <c r="MQ25" s="703"/>
      <c r="MR25" s="703"/>
      <c r="MS25" s="703"/>
      <c r="MT25" s="703"/>
      <c r="MU25" s="703"/>
      <c r="MV25" s="703"/>
      <c r="MW25" s="703"/>
      <c r="MX25" s="703"/>
      <c r="MY25" s="703"/>
      <c r="MZ25" s="703"/>
      <c r="NA25" s="703"/>
      <c r="NB25" s="703"/>
      <c r="NC25" s="703"/>
      <c r="ND25" s="703"/>
      <c r="NE25" s="703"/>
      <c r="NF25" s="703"/>
      <c r="NG25" s="703"/>
      <c r="NH25" s="703"/>
      <c r="NI25" s="703"/>
      <c r="NJ25" s="703"/>
      <c r="NK25" s="703"/>
      <c r="NL25" s="703"/>
      <c r="NM25" s="703"/>
      <c r="NN25" s="703"/>
      <c r="NO25" s="703"/>
      <c r="NP25" s="703"/>
      <c r="NQ25" s="703"/>
      <c r="NR25" s="703"/>
      <c r="NS25" s="703"/>
      <c r="NT25" s="703"/>
      <c r="NU25" s="703"/>
      <c r="NV25" s="703"/>
      <c r="NW25" s="703"/>
      <c r="NX25" s="703"/>
      <c r="NY25" s="703"/>
      <c r="NZ25" s="703"/>
      <c r="OA25" s="703"/>
      <c r="OB25" s="703"/>
      <c r="OC25" s="703"/>
      <c r="OD25" s="703"/>
      <c r="OE25" s="703"/>
      <c r="OF25" s="703"/>
      <c r="OG25" s="703"/>
      <c r="OH25" s="703"/>
      <c r="OI25" s="703"/>
      <c r="OJ25" s="703"/>
      <c r="OK25" s="703"/>
      <c r="OL25" s="703"/>
      <c r="OM25" s="703"/>
      <c r="ON25" s="703"/>
      <c r="OO25" s="703"/>
      <c r="OP25" s="703"/>
      <c r="OQ25" s="703"/>
      <c r="OR25" s="703"/>
      <c r="OS25" s="703"/>
      <c r="OT25" s="703"/>
      <c r="OU25" s="703"/>
      <c r="OV25" s="703"/>
      <c r="OW25" s="703"/>
      <c r="OX25" s="703"/>
      <c r="OY25" s="703"/>
      <c r="OZ25" s="703"/>
      <c r="PA25" s="703"/>
      <c r="PB25" s="703"/>
      <c r="PC25" s="703"/>
      <c r="PD25" s="703"/>
      <c r="PE25" s="703"/>
      <c r="PF25" s="703"/>
      <c r="PG25" s="703"/>
      <c r="PH25" s="703"/>
      <c r="PI25" s="703"/>
      <c r="PJ25" s="703"/>
      <c r="PK25" s="703"/>
      <c r="PL25" s="703"/>
      <c r="PM25" s="703"/>
      <c r="PN25" s="703"/>
      <c r="PO25" s="703"/>
      <c r="PP25" s="703"/>
      <c r="PQ25" s="703"/>
      <c r="PR25" s="703"/>
      <c r="PS25" s="703"/>
      <c r="PT25" s="703"/>
      <c r="PU25" s="703"/>
      <c r="PV25" s="703"/>
      <c r="PW25" s="703"/>
      <c r="PX25" s="703"/>
      <c r="PY25" s="703"/>
      <c r="PZ25" s="703"/>
      <c r="QA25" s="703"/>
      <c r="QB25" s="703"/>
      <c r="QC25" s="703"/>
      <c r="QD25" s="703"/>
      <c r="QE25" s="703"/>
      <c r="QF25" s="703"/>
      <c r="QG25" s="703"/>
      <c r="QH25" s="703"/>
      <c r="QI25" s="703"/>
      <c r="QJ25" s="703"/>
      <c r="QK25" s="703"/>
      <c r="QL25" s="703"/>
      <c r="QM25" s="703"/>
      <c r="QN25" s="703"/>
      <c r="QO25" s="703"/>
      <c r="QP25" s="703"/>
      <c r="QQ25" s="703"/>
      <c r="QR25" s="703"/>
      <c r="QS25" s="703"/>
      <c r="QT25" s="703"/>
      <c r="QU25" s="703"/>
      <c r="QV25" s="703"/>
      <c r="QW25" s="703"/>
      <c r="QX25" s="703"/>
      <c r="QY25" s="703"/>
      <c r="QZ25" s="703"/>
      <c r="RA25" s="703"/>
      <c r="RB25" s="703"/>
      <c r="RC25" s="703"/>
      <c r="RD25" s="703"/>
      <c r="RE25" s="703"/>
      <c r="RF25" s="703"/>
      <c r="RG25" s="703"/>
      <c r="RH25" s="703"/>
      <c r="RI25" s="703"/>
      <c r="RJ25" s="703"/>
      <c r="RK25" s="703"/>
      <c r="RL25" s="703"/>
      <c r="RM25" s="703"/>
      <c r="RN25" s="703"/>
      <c r="RO25" s="703"/>
      <c r="RP25" s="703"/>
      <c r="RQ25" s="703"/>
      <c r="RR25" s="703"/>
      <c r="RS25" s="703"/>
      <c r="RT25" s="703"/>
      <c r="RU25" s="703"/>
      <c r="RV25" s="703"/>
      <c r="RW25" s="703"/>
      <c r="RX25" s="703"/>
      <c r="RY25" s="703"/>
      <c r="RZ25" s="703"/>
      <c r="SA25" s="703"/>
      <c r="SB25" s="703"/>
      <c r="SC25" s="703"/>
      <c r="SD25" s="703"/>
      <c r="SE25" s="703"/>
      <c r="SF25" s="703"/>
      <c r="SG25" s="703"/>
      <c r="SH25" s="703"/>
      <c r="SI25" s="703"/>
      <c r="SJ25" s="703"/>
      <c r="SK25" s="703"/>
      <c r="SL25" s="703"/>
      <c r="SM25" s="703"/>
      <c r="SN25" s="703"/>
      <c r="SO25" s="703"/>
      <c r="SP25" s="703"/>
      <c r="SQ25" s="703"/>
      <c r="SR25" s="703"/>
      <c r="SS25" s="703"/>
      <c r="ST25" s="703"/>
      <c r="SU25" s="703"/>
      <c r="SV25" s="703"/>
      <c r="SW25" s="703"/>
      <c r="SX25" s="703"/>
      <c r="SY25" s="703"/>
      <c r="SZ25" s="703"/>
      <c r="TA25" s="703"/>
      <c r="TB25" s="703"/>
      <c r="TC25" s="703"/>
      <c r="TD25" s="703"/>
      <c r="TE25" s="703"/>
      <c r="TF25" s="703"/>
      <c r="TG25" s="703"/>
      <c r="TH25" s="703"/>
      <c r="TI25" s="703"/>
      <c r="TJ25" s="703"/>
      <c r="TK25" s="703"/>
      <c r="TL25" s="703"/>
      <c r="TM25" s="703"/>
      <c r="TN25" s="703"/>
      <c r="TO25" s="703"/>
      <c r="TP25" s="703"/>
      <c r="TQ25" s="703"/>
      <c r="TR25" s="703"/>
      <c r="TS25" s="703"/>
      <c r="TT25" s="703"/>
      <c r="TU25" s="703"/>
      <c r="TV25" s="703"/>
      <c r="TW25" s="703"/>
      <c r="TX25" s="703"/>
      <c r="TY25" s="703"/>
      <c r="TZ25" s="703"/>
      <c r="UA25" s="703"/>
      <c r="UB25" s="703"/>
      <c r="UC25" s="703"/>
      <c r="UD25" s="703"/>
      <c r="UE25" s="703"/>
      <c r="UF25" s="703"/>
      <c r="UG25" s="703"/>
      <c r="UH25" s="703"/>
      <c r="UI25" s="703"/>
      <c r="UJ25" s="703"/>
      <c r="UK25" s="703"/>
      <c r="UL25" s="703"/>
      <c r="UM25" s="703"/>
      <c r="UN25" s="703"/>
      <c r="UO25" s="703"/>
      <c r="UP25" s="703"/>
      <c r="UQ25" s="703"/>
      <c r="UR25" s="703"/>
      <c r="US25" s="703"/>
      <c r="UT25" s="703"/>
      <c r="UU25" s="703"/>
      <c r="UV25" s="703"/>
      <c r="UW25" s="703"/>
      <c r="UX25" s="703"/>
      <c r="UY25" s="703"/>
      <c r="UZ25" s="703"/>
      <c r="VA25" s="703"/>
      <c r="VB25" s="703"/>
      <c r="VC25" s="703"/>
      <c r="VD25" s="703"/>
      <c r="VE25" s="703"/>
      <c r="VF25" s="703"/>
      <c r="VG25" s="703"/>
      <c r="VH25" s="703"/>
      <c r="VI25" s="703"/>
      <c r="VJ25" s="703"/>
      <c r="VK25" s="703"/>
      <c r="VL25" s="703"/>
      <c r="VM25" s="703"/>
      <c r="VN25" s="703"/>
      <c r="VO25" s="703"/>
      <c r="VP25" s="703"/>
      <c r="VQ25" s="703"/>
      <c r="VR25" s="703"/>
      <c r="VS25" s="703"/>
      <c r="VT25" s="703"/>
      <c r="VU25" s="703"/>
      <c r="VV25" s="703"/>
      <c r="VW25" s="703"/>
      <c r="VX25" s="703"/>
      <c r="VY25" s="703"/>
      <c r="VZ25" s="703"/>
      <c r="WA25" s="703"/>
      <c r="WB25" s="703"/>
      <c r="WC25" s="703"/>
      <c r="WD25" s="703"/>
      <c r="WE25" s="703"/>
      <c r="WF25" s="703"/>
      <c r="WG25" s="703"/>
      <c r="WH25" s="703"/>
      <c r="WI25" s="703"/>
      <c r="WJ25" s="703"/>
      <c r="WK25" s="703"/>
      <c r="WL25" s="703"/>
      <c r="WM25" s="703"/>
      <c r="WN25" s="703"/>
      <c r="WO25" s="703"/>
      <c r="WP25" s="703"/>
      <c r="WQ25" s="703"/>
      <c r="WR25" s="703"/>
      <c r="WS25" s="703"/>
      <c r="WT25" s="703"/>
      <c r="WU25" s="703"/>
      <c r="WV25" s="703"/>
      <c r="WW25" s="703"/>
      <c r="WX25" s="703"/>
      <c r="WY25" s="703"/>
      <c r="WZ25" s="703"/>
      <c r="XA25" s="703"/>
      <c r="XB25" s="703"/>
      <c r="XC25" s="703"/>
      <c r="XD25" s="703"/>
      <c r="XE25" s="703"/>
      <c r="XF25" s="703"/>
      <c r="XG25" s="703"/>
      <c r="XH25" s="703"/>
      <c r="XI25" s="703"/>
      <c r="XJ25" s="703"/>
      <c r="XK25" s="703"/>
      <c r="XL25" s="703"/>
      <c r="XM25" s="703"/>
      <c r="XN25" s="703"/>
      <c r="XO25" s="703"/>
      <c r="XP25" s="703"/>
      <c r="XQ25" s="703"/>
      <c r="XR25" s="703"/>
      <c r="XS25" s="703"/>
      <c r="XT25" s="703"/>
      <c r="XU25" s="703"/>
      <c r="XV25" s="703"/>
      <c r="XW25" s="703"/>
      <c r="XX25" s="703"/>
      <c r="XY25" s="703"/>
      <c r="XZ25" s="703"/>
      <c r="YA25" s="703"/>
      <c r="YB25" s="703"/>
      <c r="YC25" s="703"/>
      <c r="YD25" s="703"/>
      <c r="YE25" s="703"/>
      <c r="YF25" s="703"/>
      <c r="YG25" s="703"/>
      <c r="YH25" s="703"/>
      <c r="YI25" s="703"/>
      <c r="YJ25" s="703"/>
      <c r="YK25" s="703"/>
      <c r="YL25" s="703"/>
      <c r="YM25" s="703"/>
      <c r="YN25" s="703"/>
      <c r="YO25" s="703"/>
      <c r="YP25" s="703"/>
      <c r="YQ25" s="703"/>
      <c r="YR25" s="703"/>
      <c r="YS25" s="703"/>
      <c r="YT25" s="703"/>
      <c r="YU25" s="703"/>
      <c r="YV25" s="703"/>
      <c r="YW25" s="703"/>
      <c r="YX25" s="703"/>
      <c r="YY25" s="703"/>
      <c r="YZ25" s="703"/>
      <c r="ZA25" s="703"/>
      <c r="ZB25" s="703"/>
      <c r="ZC25" s="703"/>
      <c r="ZD25" s="703"/>
      <c r="ZE25" s="703"/>
      <c r="ZF25" s="703"/>
      <c r="ZG25" s="703"/>
      <c r="ZH25" s="703"/>
      <c r="ZI25" s="703"/>
      <c r="ZJ25" s="703"/>
      <c r="ZK25" s="703"/>
      <c r="ZL25" s="703"/>
      <c r="ZM25" s="703"/>
      <c r="ZN25" s="703"/>
      <c r="ZO25" s="703"/>
      <c r="ZP25" s="703"/>
      <c r="ZQ25" s="703"/>
      <c r="ZR25" s="703"/>
      <c r="ZS25" s="703"/>
      <c r="ZT25" s="703"/>
      <c r="ZU25" s="703"/>
      <c r="ZV25" s="703"/>
      <c r="ZW25" s="703"/>
      <c r="ZX25" s="703"/>
      <c r="ZY25" s="703"/>
      <c r="ZZ25" s="703"/>
      <c r="AAA25" s="703"/>
      <c r="AAB25" s="703"/>
      <c r="AAC25" s="703"/>
      <c r="AAD25" s="703"/>
      <c r="AAE25" s="703"/>
      <c r="AAF25" s="703"/>
      <c r="AAG25" s="703"/>
      <c r="AAH25" s="703"/>
      <c r="AAI25" s="703"/>
      <c r="AAJ25" s="703"/>
      <c r="AAK25" s="703"/>
      <c r="AAL25" s="703"/>
      <c r="AAM25" s="703"/>
      <c r="AAN25" s="703"/>
      <c r="AAO25" s="703"/>
      <c r="AAP25" s="703"/>
      <c r="AAQ25" s="703"/>
      <c r="AAR25" s="703"/>
      <c r="AAS25" s="703"/>
      <c r="AAT25" s="703"/>
      <c r="AAU25" s="703"/>
      <c r="AAV25" s="703"/>
      <c r="AAW25" s="703"/>
      <c r="AAX25" s="703"/>
      <c r="AAY25" s="703"/>
      <c r="AAZ25" s="703"/>
      <c r="ABA25" s="703"/>
      <c r="ABB25" s="703"/>
      <c r="ABC25" s="703"/>
      <c r="ABD25" s="703"/>
      <c r="ABE25" s="703"/>
      <c r="ABF25" s="703"/>
      <c r="ABG25" s="703"/>
      <c r="ABH25" s="703"/>
      <c r="ABI25" s="703"/>
      <c r="ABJ25" s="703"/>
      <c r="ABK25" s="703"/>
      <c r="ABL25" s="703"/>
      <c r="ABM25" s="703"/>
      <c r="ABN25" s="703"/>
      <c r="ABO25" s="703"/>
      <c r="ABP25" s="703"/>
      <c r="ABQ25" s="703"/>
      <c r="ABR25" s="703"/>
      <c r="ABS25" s="703"/>
      <c r="ABT25" s="703"/>
      <c r="ABU25" s="703"/>
      <c r="ABV25" s="703"/>
      <c r="ABW25" s="703"/>
      <c r="ABX25" s="703"/>
      <c r="ABY25" s="703"/>
      <c r="ABZ25" s="703"/>
      <c r="ACA25" s="703"/>
      <c r="ACB25" s="703"/>
      <c r="ACC25" s="703"/>
      <c r="ACD25" s="703"/>
      <c r="ACE25" s="703"/>
      <c r="ACF25" s="703"/>
      <c r="ACG25" s="703"/>
      <c r="ACH25" s="703"/>
      <c r="ACI25" s="703"/>
      <c r="ACJ25" s="703"/>
      <c r="ACK25" s="703"/>
      <c r="ACL25" s="703"/>
      <c r="ACM25" s="703"/>
      <c r="ACN25" s="703"/>
      <c r="ACO25" s="703"/>
      <c r="ACP25" s="703"/>
      <c r="ACQ25" s="703"/>
      <c r="ACR25" s="703"/>
      <c r="ACS25" s="703"/>
      <c r="ACT25" s="703"/>
      <c r="ACU25" s="703"/>
      <c r="ACV25" s="703"/>
      <c r="ACW25" s="703"/>
      <c r="ACX25" s="703"/>
      <c r="ACY25" s="703"/>
      <c r="ACZ25" s="703"/>
      <c r="ADA25" s="703"/>
      <c r="ADB25" s="703"/>
      <c r="ADC25" s="703"/>
      <c r="ADD25" s="703"/>
      <c r="ADE25" s="703"/>
      <c r="ADF25" s="703"/>
      <c r="ADG25" s="703"/>
      <c r="ADH25" s="703"/>
      <c r="ADI25" s="703"/>
      <c r="ADJ25" s="703"/>
      <c r="ADK25" s="703"/>
      <c r="ADL25" s="703"/>
      <c r="ADM25" s="703"/>
      <c r="ADN25" s="703"/>
      <c r="ADO25" s="703"/>
      <c r="ADP25" s="703"/>
      <c r="ADQ25" s="703"/>
      <c r="ADR25" s="703"/>
      <c r="ADS25" s="703"/>
      <c r="ADT25" s="703"/>
      <c r="ADU25" s="703"/>
      <c r="ADV25" s="703"/>
      <c r="ADW25" s="703"/>
      <c r="ADX25" s="703"/>
      <c r="ADY25" s="703"/>
      <c r="ADZ25" s="703"/>
      <c r="AEA25" s="703"/>
      <c r="AEB25" s="703"/>
      <c r="AEC25" s="703"/>
      <c r="AED25" s="703"/>
      <c r="AEE25" s="703"/>
      <c r="AEF25" s="703"/>
      <c r="AEG25" s="703"/>
      <c r="AEH25" s="703"/>
      <c r="AEI25" s="703"/>
      <c r="AEJ25" s="703"/>
      <c r="AEK25" s="703"/>
      <c r="AEL25" s="703"/>
      <c r="AEM25" s="703"/>
      <c r="AEN25" s="703"/>
      <c r="AEO25" s="703"/>
      <c r="AEP25" s="703"/>
      <c r="AEQ25" s="703"/>
      <c r="AER25" s="703"/>
      <c r="AES25" s="703"/>
      <c r="AET25" s="703"/>
      <c r="AEU25" s="703"/>
      <c r="AEV25" s="703"/>
      <c r="AEW25" s="703"/>
      <c r="AEX25" s="703"/>
      <c r="AEY25" s="703"/>
      <c r="AEZ25" s="703"/>
      <c r="AFA25" s="703"/>
      <c r="AFB25" s="703"/>
      <c r="AFC25" s="703"/>
      <c r="AFD25" s="703"/>
      <c r="AFE25" s="703"/>
      <c r="AFF25" s="703"/>
      <c r="AFG25" s="703"/>
      <c r="AFH25" s="703"/>
      <c r="AFI25" s="703"/>
      <c r="AFJ25" s="703"/>
      <c r="AFK25" s="703"/>
      <c r="AFL25" s="703"/>
      <c r="AFM25" s="703"/>
      <c r="AFN25" s="703"/>
      <c r="AFO25" s="703"/>
      <c r="AFP25" s="703"/>
      <c r="AFQ25" s="703"/>
      <c r="AFR25" s="703"/>
      <c r="AFS25" s="703"/>
      <c r="AFT25" s="703"/>
      <c r="AFU25" s="703"/>
      <c r="AFV25" s="703"/>
      <c r="AFW25" s="703"/>
      <c r="AFX25" s="703"/>
      <c r="AFY25" s="703"/>
      <c r="AFZ25" s="703"/>
      <c r="AGA25" s="703"/>
      <c r="AGB25" s="703"/>
      <c r="AGC25" s="703"/>
      <c r="AGD25" s="703"/>
      <c r="AGE25" s="703"/>
      <c r="AGF25" s="703"/>
      <c r="AGG25" s="703"/>
      <c r="AGH25" s="703"/>
      <c r="AGI25" s="703"/>
      <c r="AGJ25" s="703"/>
    </row>
    <row r="26" spans="1:868">
      <c r="A26" s="344" t="s">
        <v>240</v>
      </c>
      <c r="B26" s="707"/>
      <c r="C26" s="707"/>
      <c r="D26" s="707"/>
      <c r="E26" s="707"/>
      <c r="F26" s="707"/>
      <c r="G26" s="707"/>
      <c r="H26" s="707"/>
      <c r="I26" s="707"/>
      <c r="J26" s="707"/>
      <c r="K26" s="707"/>
      <c r="L26" s="708"/>
      <c r="M26" s="345"/>
      <c r="N26" s="345"/>
      <c r="O26" s="346"/>
      <c r="P26" s="346"/>
      <c r="Q26" s="346"/>
    </row>
    <row r="27" spans="1:868">
      <c r="A27" s="723" t="s">
        <v>478</v>
      </c>
      <c r="B27" s="724"/>
      <c r="C27" s="724"/>
      <c r="D27" s="724"/>
      <c r="E27" s="724"/>
      <c r="F27" s="724"/>
      <c r="G27" s="724"/>
      <c r="H27" s="724"/>
      <c r="I27" s="724"/>
      <c r="J27" s="724"/>
      <c r="K27" s="724"/>
      <c r="L27" s="725"/>
      <c r="M27" s="725"/>
      <c r="N27" s="725"/>
      <c r="O27" s="322"/>
      <c r="P27" s="322"/>
      <c r="Q27" s="322"/>
      <c r="R27" s="726"/>
      <c r="S27" s="726"/>
      <c r="T27" s="726"/>
      <c r="U27" s="726"/>
      <c r="V27" s="726"/>
      <c r="W27" s="726"/>
      <c r="X27" s="726"/>
      <c r="Y27" s="726"/>
      <c r="Z27" s="726"/>
    </row>
    <row r="28" spans="1:868" ht="57.75" customHeight="1">
      <c r="A28" s="1371" t="s">
        <v>1007</v>
      </c>
      <c r="B28" s="1371"/>
      <c r="C28" s="1371"/>
      <c r="D28" s="1371"/>
      <c r="E28" s="1371"/>
      <c r="F28" s="1371"/>
      <c r="G28" s="1371"/>
      <c r="H28" s="1371"/>
      <c r="I28" s="1371"/>
      <c r="J28" s="1371"/>
      <c r="K28" s="1371"/>
      <c r="L28" s="1371"/>
      <c r="M28" s="1371"/>
      <c r="N28" s="1371"/>
      <c r="O28" s="1371"/>
      <c r="P28" s="1371"/>
      <c r="Q28" s="1371"/>
      <c r="R28" s="1371"/>
      <c r="S28" s="1371"/>
      <c r="T28" s="1371"/>
      <c r="U28" s="1371"/>
      <c r="V28" s="1371"/>
      <c r="W28" s="1371"/>
      <c r="X28" s="1371"/>
      <c r="Y28" s="1371"/>
      <c r="Z28" s="1371"/>
      <c r="AA28" s="709"/>
    </row>
    <row r="29" spans="1:868">
      <c r="A29" s="723" t="s">
        <v>1008</v>
      </c>
      <c r="B29" s="727"/>
      <c r="C29" s="727"/>
      <c r="D29" s="728"/>
      <c r="E29" s="727"/>
      <c r="F29" s="727"/>
      <c r="G29" s="729"/>
      <c r="H29" s="725"/>
      <c r="I29" s="725"/>
      <c r="J29" s="725"/>
      <c r="K29" s="725"/>
      <c r="L29" s="725"/>
      <c r="M29" s="725"/>
      <c r="N29" s="725"/>
      <c r="O29" s="322"/>
      <c r="P29" s="322"/>
      <c r="Q29" s="322"/>
      <c r="R29" s="726"/>
      <c r="S29" s="726"/>
      <c r="T29" s="726"/>
      <c r="U29" s="726"/>
      <c r="V29" s="726"/>
      <c r="W29" s="726"/>
      <c r="X29" s="726"/>
      <c r="Y29" s="726"/>
      <c r="Z29" s="726"/>
    </row>
    <row r="30" spans="1:868">
      <c r="A30" s="723" t="s">
        <v>500</v>
      </c>
      <c r="B30" s="724"/>
      <c r="C30" s="724"/>
      <c r="D30" s="724"/>
      <c r="E30" s="724"/>
      <c r="F30" s="724"/>
      <c r="G30" s="724"/>
      <c r="H30" s="724"/>
      <c r="I30" s="724"/>
      <c r="J30" s="724"/>
      <c r="K30" s="724"/>
      <c r="L30" s="730"/>
      <c r="M30" s="730"/>
      <c r="N30" s="730"/>
      <c r="O30" s="724"/>
      <c r="P30" s="724"/>
      <c r="Q30" s="724"/>
      <c r="R30" s="726"/>
      <c r="S30" s="726"/>
      <c r="T30" s="726"/>
      <c r="U30" s="726"/>
      <c r="V30" s="726"/>
      <c r="W30" s="726"/>
      <c r="X30" s="726"/>
      <c r="Y30" s="726"/>
      <c r="Z30" s="726"/>
    </row>
    <row r="31" spans="1:868">
      <c r="A31" s="723" t="s">
        <v>22</v>
      </c>
      <c r="B31" s="726"/>
      <c r="C31" s="726"/>
      <c r="D31" s="726"/>
      <c r="E31" s="726"/>
      <c r="F31" s="726"/>
      <c r="G31" s="726"/>
      <c r="H31" s="726"/>
      <c r="I31" s="726"/>
      <c r="J31" s="726"/>
      <c r="K31" s="726"/>
      <c r="L31" s="726"/>
      <c r="M31" s="726"/>
      <c r="N31" s="726"/>
      <c r="O31" s="726"/>
      <c r="P31" s="726"/>
      <c r="Q31" s="726"/>
      <c r="R31" s="726"/>
      <c r="S31" s="726"/>
      <c r="T31" s="726"/>
      <c r="U31" s="726"/>
      <c r="V31" s="726"/>
      <c r="W31" s="726"/>
      <c r="X31" s="726"/>
      <c r="Y31" s="726"/>
      <c r="Z31" s="726"/>
    </row>
    <row r="42" spans="34:41">
      <c r="AH42" s="710"/>
      <c r="AI42" s="710"/>
      <c r="AJ42" s="710"/>
      <c r="AK42" s="710"/>
      <c r="AL42" s="710"/>
      <c r="AM42" s="710"/>
      <c r="AN42" s="710"/>
      <c r="AO42" s="710"/>
    </row>
  </sheetData>
  <mergeCells count="12">
    <mergeCell ref="A28:Z28"/>
    <mergeCell ref="A2:A4"/>
    <mergeCell ref="B2:U2"/>
    <mergeCell ref="V2:AO2"/>
    <mergeCell ref="BJ2:BS3"/>
    <mergeCell ref="B3:K3"/>
    <mergeCell ref="L3:U3"/>
    <mergeCell ref="V3:AE3"/>
    <mergeCell ref="AF3:AO3"/>
    <mergeCell ref="AP3:AY3"/>
    <mergeCell ref="AZ3:BI3"/>
    <mergeCell ref="AP2:BI2"/>
  </mergeCells>
  <pageMargins left="0.45" right="0.2" top="0.75" bottom="0.75" header="0.3" footer="0.3"/>
  <pageSetup scale="26" orientation="landscape"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6"/>
  <dimension ref="A1:AZ29"/>
  <sheetViews>
    <sheetView view="pageBreakPreview" zoomScale="60" zoomScaleNormal="100" workbookViewId="0">
      <selection sqref="A1:XFD1048576"/>
    </sheetView>
  </sheetViews>
  <sheetFormatPr defaultColWidth="8.28515625" defaultRowHeight="12.75"/>
  <cols>
    <col min="1" max="1" width="11.7109375" style="349" customWidth="1"/>
    <col min="2" max="2" width="9.28515625" style="349" customWidth="1"/>
    <col min="3" max="3" width="9.85546875" style="349" customWidth="1"/>
    <col min="4" max="4" width="7" style="349" customWidth="1"/>
    <col min="5" max="5" width="9.7109375" style="349" customWidth="1"/>
    <col min="6" max="6" width="8.85546875" style="349" customWidth="1"/>
    <col min="7" max="7" width="9.85546875" style="349" customWidth="1"/>
    <col min="8" max="8" width="8.7109375" style="349" customWidth="1"/>
    <col min="9" max="9" width="9.85546875" style="349" customWidth="1"/>
    <col min="10" max="10" width="7.140625" style="349" customWidth="1"/>
    <col min="11" max="11" width="9.85546875" style="349" customWidth="1"/>
    <col min="12" max="12" width="8.7109375" style="349" customWidth="1"/>
    <col min="13" max="13" width="9.85546875" style="349" customWidth="1"/>
    <col min="14" max="14" width="9.42578125" style="349" customWidth="1"/>
    <col min="15" max="15" width="10.28515625" style="349" customWidth="1"/>
    <col min="16" max="16" width="7" style="349" customWidth="1"/>
    <col min="17" max="17" width="9.85546875" style="349" customWidth="1"/>
    <col min="18" max="18" width="8.7109375" style="349" customWidth="1"/>
    <col min="19" max="19" width="10.28515625" style="349" customWidth="1"/>
    <col min="20" max="21" width="6.28515625" style="349" customWidth="1"/>
    <col min="22" max="22" width="7.140625" style="349" customWidth="1"/>
    <col min="23" max="16384" width="8.28515625" style="349"/>
  </cols>
  <sheetData>
    <row r="1" spans="1:52" s="361" customFormat="1" ht="15.75">
      <c r="A1" s="1388" t="s">
        <v>940</v>
      </c>
      <c r="B1" s="1388"/>
      <c r="C1" s="1388"/>
      <c r="D1" s="1388"/>
      <c r="E1" s="1388"/>
      <c r="F1" s="1388"/>
      <c r="G1" s="1388"/>
      <c r="H1" s="1388"/>
      <c r="I1" s="1388"/>
      <c r="J1" s="1388"/>
      <c r="K1" s="1388"/>
      <c r="L1" s="1388"/>
      <c r="M1" s="1388"/>
      <c r="N1" s="1388"/>
      <c r="O1" s="1388"/>
      <c r="P1" s="1388"/>
      <c r="Q1" s="1388"/>
      <c r="R1" s="1388"/>
      <c r="S1" s="1388"/>
      <c r="T1" s="1388"/>
      <c r="U1" s="1388"/>
      <c r="V1" s="360"/>
    </row>
    <row r="2" spans="1:52" s="19" customFormat="1" ht="12">
      <c r="A2" s="1376" t="s">
        <v>896</v>
      </c>
      <c r="B2" s="1377" t="s">
        <v>66</v>
      </c>
      <c r="C2" s="1377"/>
      <c r="D2" s="1377"/>
      <c r="E2" s="1377"/>
      <c r="F2" s="1377"/>
      <c r="G2" s="1377"/>
      <c r="H2" s="1377" t="s">
        <v>65</v>
      </c>
      <c r="I2" s="1377"/>
      <c r="J2" s="1377"/>
      <c r="K2" s="1377"/>
      <c r="L2" s="1377"/>
      <c r="M2" s="1377"/>
      <c r="N2" s="1377" t="s">
        <v>82</v>
      </c>
      <c r="O2" s="1377"/>
      <c r="P2" s="1377"/>
      <c r="Q2" s="1377"/>
      <c r="R2" s="1377"/>
      <c r="S2" s="1377"/>
      <c r="T2" s="1377" t="s">
        <v>0</v>
      </c>
      <c r="U2" s="1377"/>
      <c r="V2" s="1377"/>
    </row>
    <row r="3" spans="1:52" s="363" customFormat="1" ht="45.75" customHeight="1">
      <c r="A3" s="1376"/>
      <c r="B3" s="1104" t="s">
        <v>490</v>
      </c>
      <c r="C3" s="1104" t="s">
        <v>498</v>
      </c>
      <c r="D3" s="1104" t="s">
        <v>491</v>
      </c>
      <c r="E3" s="1104" t="s">
        <v>498</v>
      </c>
      <c r="F3" s="362" t="s">
        <v>492</v>
      </c>
      <c r="G3" s="1104" t="s">
        <v>498</v>
      </c>
      <c r="H3" s="1104" t="s">
        <v>490</v>
      </c>
      <c r="I3" s="1104" t="s">
        <v>498</v>
      </c>
      <c r="J3" s="1104" t="s">
        <v>491</v>
      </c>
      <c r="K3" s="1104" t="s">
        <v>498</v>
      </c>
      <c r="L3" s="362" t="s">
        <v>492</v>
      </c>
      <c r="M3" s="1104" t="s">
        <v>498</v>
      </c>
      <c r="N3" s="1104" t="s">
        <v>490</v>
      </c>
      <c r="O3" s="1104" t="s">
        <v>498</v>
      </c>
      <c r="P3" s="1104" t="s">
        <v>491</v>
      </c>
      <c r="Q3" s="1104" t="s">
        <v>498</v>
      </c>
      <c r="R3" s="362" t="s">
        <v>492</v>
      </c>
      <c r="S3" s="1104" t="s">
        <v>498</v>
      </c>
      <c r="T3" s="1105" t="s">
        <v>66</v>
      </c>
      <c r="U3" s="1105" t="s">
        <v>65</v>
      </c>
      <c r="V3" s="1105" t="s">
        <v>82</v>
      </c>
      <c r="W3" s="349"/>
      <c r="X3" s="375"/>
      <c r="Y3" s="375"/>
      <c r="Z3" s="375"/>
      <c r="AA3" s="375"/>
      <c r="AB3" s="375"/>
      <c r="AC3" s="375"/>
      <c r="AD3" s="375"/>
      <c r="AE3" s="375"/>
      <c r="AF3" s="375"/>
      <c r="AG3" s="375"/>
      <c r="AH3" s="375"/>
      <c r="AI3" s="375"/>
      <c r="AJ3" s="375"/>
      <c r="AK3" s="375"/>
      <c r="AL3" s="375"/>
      <c r="AM3" s="375"/>
      <c r="AN3" s="375"/>
      <c r="AO3" s="375"/>
      <c r="AP3" s="375"/>
      <c r="AQ3" s="375"/>
      <c r="AR3" s="375"/>
      <c r="AS3" s="375"/>
      <c r="AT3" s="375"/>
      <c r="AU3" s="375"/>
      <c r="AV3" s="375"/>
      <c r="AW3" s="375"/>
      <c r="AX3" s="375"/>
      <c r="AY3" s="375"/>
      <c r="AZ3" s="375"/>
    </row>
    <row r="4" spans="1:52" s="363" customFormat="1">
      <c r="A4" s="954">
        <v>1</v>
      </c>
      <c r="B4" s="954">
        <v>2</v>
      </c>
      <c r="C4" s="954">
        <v>3</v>
      </c>
      <c r="D4" s="954">
        <v>4</v>
      </c>
      <c r="E4" s="954">
        <v>5</v>
      </c>
      <c r="F4" s="954">
        <v>6</v>
      </c>
      <c r="G4" s="954">
        <v>7</v>
      </c>
      <c r="H4" s="954">
        <v>8</v>
      </c>
      <c r="I4" s="954">
        <v>9</v>
      </c>
      <c r="J4" s="954">
        <v>10</v>
      </c>
      <c r="K4" s="954">
        <v>11</v>
      </c>
      <c r="L4" s="954">
        <v>12</v>
      </c>
      <c r="M4" s="954">
        <v>13</v>
      </c>
      <c r="N4" s="954">
        <v>14</v>
      </c>
      <c r="O4" s="954">
        <v>15</v>
      </c>
      <c r="P4" s="954">
        <v>16</v>
      </c>
      <c r="Q4" s="954">
        <v>17</v>
      </c>
      <c r="R4" s="954">
        <v>18</v>
      </c>
      <c r="S4" s="954">
        <v>19</v>
      </c>
      <c r="T4" s="954">
        <v>20</v>
      </c>
      <c r="U4" s="954">
        <v>21</v>
      </c>
      <c r="V4" s="954">
        <v>22</v>
      </c>
      <c r="W4" s="349"/>
      <c r="X4" s="375"/>
      <c r="Y4" s="375"/>
      <c r="Z4" s="375"/>
      <c r="AA4" s="375"/>
      <c r="AB4" s="375"/>
      <c r="AC4" s="375"/>
      <c r="AD4" s="375"/>
      <c r="AE4" s="375"/>
      <c r="AF4" s="375"/>
      <c r="AG4" s="375"/>
      <c r="AH4" s="375"/>
      <c r="AI4" s="375"/>
      <c r="AJ4" s="375"/>
      <c r="AK4" s="375"/>
      <c r="AL4" s="375"/>
      <c r="AM4" s="375"/>
      <c r="AN4" s="375"/>
      <c r="AO4" s="375"/>
      <c r="AP4" s="375"/>
      <c r="AQ4" s="375"/>
      <c r="AR4" s="375"/>
      <c r="AS4" s="375"/>
      <c r="AT4" s="375"/>
      <c r="AU4" s="375"/>
      <c r="AV4" s="375"/>
      <c r="AW4" s="375"/>
      <c r="AX4" s="375"/>
      <c r="AY4" s="375"/>
      <c r="AZ4" s="375"/>
    </row>
    <row r="5" spans="1:52" s="263" customFormat="1" ht="12.75" customHeight="1">
      <c r="A5" s="953" t="s">
        <v>16</v>
      </c>
      <c r="B5" s="356">
        <v>65</v>
      </c>
      <c r="C5" s="358">
        <f>(B5/$T5)*100</f>
        <v>8.2382762991128011</v>
      </c>
      <c r="D5" s="356">
        <v>3</v>
      </c>
      <c r="E5" s="365">
        <f>(D5/$T5)*100</f>
        <v>0.38022813688212925</v>
      </c>
      <c r="F5" s="356">
        <v>721</v>
      </c>
      <c r="G5" s="365">
        <f>(F5/$T5)*100</f>
        <v>91.381495564005064</v>
      </c>
      <c r="H5" s="356">
        <v>74</v>
      </c>
      <c r="I5" s="365">
        <f>(H5/$U5)*100</f>
        <v>4.9136786188579018</v>
      </c>
      <c r="J5" s="356">
        <v>84</v>
      </c>
      <c r="K5" s="365">
        <f>(J5/$U5)*100</f>
        <v>5.5776892430278879</v>
      </c>
      <c r="L5" s="356">
        <v>1348</v>
      </c>
      <c r="M5" s="365">
        <f>(L5/$U5)*100</f>
        <v>89.508632138114208</v>
      </c>
      <c r="N5" s="357" t="s">
        <v>85</v>
      </c>
      <c r="O5" s="366" t="s">
        <v>85</v>
      </c>
      <c r="P5" s="357" t="s">
        <v>85</v>
      </c>
      <c r="Q5" s="366" t="s">
        <v>85</v>
      </c>
      <c r="R5" s="357" t="s">
        <v>85</v>
      </c>
      <c r="S5" s="366" t="s">
        <v>85</v>
      </c>
      <c r="T5" s="357">
        <f>SUM(B5+D5+F5)</f>
        <v>789</v>
      </c>
      <c r="U5" s="357">
        <f>SUM(H5,J5,L5)</f>
        <v>1506</v>
      </c>
      <c r="V5" s="366" t="s">
        <v>85</v>
      </c>
      <c r="W5" s="349"/>
      <c r="X5" s="375"/>
      <c r="Y5" s="375"/>
      <c r="Z5" s="375"/>
      <c r="AA5" s="375"/>
      <c r="AB5" s="375"/>
      <c r="AC5" s="375"/>
      <c r="AD5" s="375"/>
      <c r="AE5" s="375"/>
      <c r="AF5" s="375"/>
      <c r="AG5" s="375"/>
      <c r="AH5" s="375"/>
      <c r="AI5" s="375"/>
      <c r="AJ5" s="375"/>
      <c r="AK5" s="375"/>
      <c r="AL5" s="375"/>
      <c r="AM5" s="375"/>
      <c r="AN5" s="375"/>
      <c r="AO5" s="375"/>
      <c r="AP5" s="375"/>
      <c r="AQ5" s="375"/>
      <c r="AR5" s="375"/>
      <c r="AS5" s="375"/>
      <c r="AT5" s="375"/>
      <c r="AU5" s="375"/>
      <c r="AV5" s="375"/>
      <c r="AW5" s="375"/>
      <c r="AX5" s="375"/>
      <c r="AY5" s="375"/>
      <c r="AZ5" s="375"/>
    </row>
    <row r="6" spans="1:52" s="263" customFormat="1" ht="12.75" customHeight="1">
      <c r="A6" s="953" t="s">
        <v>17</v>
      </c>
      <c r="B6" s="356">
        <v>68</v>
      </c>
      <c r="C6" s="358">
        <f>(B6/$T6)*100</f>
        <v>7.5808249721293199</v>
      </c>
      <c r="D6" s="356">
        <v>3</v>
      </c>
      <c r="E6" s="365">
        <f>(D6/$T6)*100</f>
        <v>0.33444816053511706</v>
      </c>
      <c r="F6" s="356">
        <v>826</v>
      </c>
      <c r="G6" s="365">
        <f>(F6/$T6)*100</f>
        <v>92.084726867335561</v>
      </c>
      <c r="H6" s="356">
        <v>68</v>
      </c>
      <c r="I6" s="365">
        <f>(H6/$U6)*100</f>
        <v>5.275407292474787</v>
      </c>
      <c r="J6" s="356">
        <v>80</v>
      </c>
      <c r="K6" s="365">
        <f>(J6/$U6)*100</f>
        <v>6.2063615205585725</v>
      </c>
      <c r="L6" s="356">
        <v>1141</v>
      </c>
      <c r="M6" s="365">
        <f>(L6/$U6)*100</f>
        <v>88.518231186966645</v>
      </c>
      <c r="N6" s="357" t="s">
        <v>85</v>
      </c>
      <c r="O6" s="366" t="s">
        <v>85</v>
      </c>
      <c r="P6" s="357" t="s">
        <v>85</v>
      </c>
      <c r="Q6" s="366" t="s">
        <v>85</v>
      </c>
      <c r="R6" s="357" t="s">
        <v>85</v>
      </c>
      <c r="S6" s="366" t="s">
        <v>85</v>
      </c>
      <c r="T6" s="357">
        <f>SUM(B6+D6+F6)</f>
        <v>897</v>
      </c>
      <c r="U6" s="357">
        <f>SUM(H6,J6,L6)</f>
        <v>1289</v>
      </c>
      <c r="V6" s="366" t="s">
        <v>85</v>
      </c>
      <c r="W6" s="349"/>
      <c r="X6" s="375"/>
      <c r="Y6" s="375"/>
      <c r="Z6" s="375"/>
      <c r="AA6" s="375"/>
      <c r="AB6" s="375"/>
      <c r="AC6" s="375"/>
      <c r="AD6" s="375"/>
      <c r="AE6" s="375"/>
      <c r="AF6" s="375"/>
      <c r="AG6" s="375"/>
      <c r="AH6" s="375"/>
      <c r="AI6" s="375"/>
      <c r="AJ6" s="375"/>
      <c r="AK6" s="375"/>
      <c r="AL6" s="375"/>
      <c r="AM6" s="375"/>
      <c r="AN6" s="375"/>
      <c r="AO6" s="375"/>
      <c r="AP6" s="375"/>
      <c r="AQ6" s="375"/>
      <c r="AR6" s="375"/>
      <c r="AS6" s="375"/>
      <c r="AT6" s="375"/>
      <c r="AU6" s="375"/>
      <c r="AV6" s="375"/>
      <c r="AW6" s="375"/>
      <c r="AX6" s="375"/>
      <c r="AY6" s="375"/>
      <c r="AZ6" s="375"/>
    </row>
    <row r="7" spans="1:52" s="716" customFormat="1" ht="12.75" customHeight="1">
      <c r="A7" s="953" t="s">
        <v>18</v>
      </c>
      <c r="B7" s="356">
        <v>71</v>
      </c>
      <c r="C7" s="358">
        <f>(B7/$T7)*100</f>
        <v>7.4345549738219896</v>
      </c>
      <c r="D7" s="356">
        <v>7</v>
      </c>
      <c r="E7" s="367">
        <f>(D7/$T7)*100</f>
        <v>0.73298429319371727</v>
      </c>
      <c r="F7" s="356">
        <v>877</v>
      </c>
      <c r="G7" s="367">
        <f>(F7/$T7)*100</f>
        <v>91.832460732984288</v>
      </c>
      <c r="H7" s="356">
        <v>65</v>
      </c>
      <c r="I7" s="367">
        <f>(H7/$U7)*100</f>
        <v>4.9130763416477699</v>
      </c>
      <c r="J7" s="356">
        <v>82</v>
      </c>
      <c r="K7" s="367">
        <f>(J7/$U7)*100</f>
        <v>6.1980347694633409</v>
      </c>
      <c r="L7" s="356">
        <v>1176</v>
      </c>
      <c r="M7" s="367">
        <f>(L7/$U7)*100</f>
        <v>88.888888888888886</v>
      </c>
      <c r="N7" s="356">
        <v>18</v>
      </c>
      <c r="O7" s="367">
        <f>(N7/$V7)*100</f>
        <v>3.9647577092511015</v>
      </c>
      <c r="P7" s="356">
        <v>9</v>
      </c>
      <c r="Q7" s="367">
        <f>(P7/$V7)*100</f>
        <v>1.9823788546255507</v>
      </c>
      <c r="R7" s="356">
        <v>427</v>
      </c>
      <c r="S7" s="367">
        <f>(R7/$V7)*100</f>
        <v>94.052863436123346</v>
      </c>
      <c r="T7" s="356">
        <f>SUM(B7+D7+F7)</f>
        <v>955</v>
      </c>
      <c r="U7" s="356">
        <f>SUM(H7,J7,L7)</f>
        <v>1323</v>
      </c>
      <c r="V7" s="338">
        <f>SUM(N7,P7,R7)</f>
        <v>454</v>
      </c>
      <c r="W7" s="349"/>
      <c r="X7" s="375"/>
      <c r="Y7" s="375"/>
      <c r="Z7" s="375"/>
      <c r="AA7" s="375"/>
      <c r="AB7" s="375"/>
      <c r="AC7" s="375"/>
      <c r="AD7" s="375"/>
      <c r="AE7" s="375"/>
      <c r="AF7" s="375"/>
      <c r="AG7" s="375"/>
      <c r="AH7" s="375"/>
      <c r="AI7" s="375"/>
      <c r="AJ7" s="375"/>
      <c r="AK7" s="375"/>
      <c r="AL7" s="375"/>
      <c r="AM7" s="375"/>
      <c r="AN7" s="375"/>
      <c r="AO7" s="375"/>
      <c r="AP7" s="375"/>
      <c r="AQ7" s="375"/>
      <c r="AR7" s="375"/>
      <c r="AS7" s="375"/>
      <c r="AT7" s="375"/>
      <c r="AU7" s="375"/>
      <c r="AV7" s="375"/>
      <c r="AW7" s="375"/>
      <c r="AX7" s="375"/>
      <c r="AY7" s="375"/>
      <c r="AZ7" s="375"/>
    </row>
    <row r="8" spans="1:52" s="716" customFormat="1" ht="12.75" customHeight="1">
      <c r="A8" s="953" t="s">
        <v>19</v>
      </c>
      <c r="B8" s="356">
        <v>70</v>
      </c>
      <c r="C8" s="358">
        <v>7.2463768115942031</v>
      </c>
      <c r="D8" s="356">
        <v>8</v>
      </c>
      <c r="E8" s="367">
        <v>0.82815734989648038</v>
      </c>
      <c r="F8" s="356">
        <v>870</v>
      </c>
      <c r="G8" s="367">
        <v>90.062111801242239</v>
      </c>
      <c r="H8" s="356">
        <v>65</v>
      </c>
      <c r="I8" s="367">
        <v>4.9130763416477699</v>
      </c>
      <c r="J8" s="356">
        <v>81</v>
      </c>
      <c r="K8" s="367">
        <v>6.1224489795918364</v>
      </c>
      <c r="L8" s="356">
        <v>1171</v>
      </c>
      <c r="M8" s="367">
        <v>88.510959939531361</v>
      </c>
      <c r="N8" s="356">
        <v>20</v>
      </c>
      <c r="O8" s="367">
        <v>3.7593984962406015</v>
      </c>
      <c r="P8" s="356">
        <v>14</v>
      </c>
      <c r="Q8" s="367">
        <v>2.6315789473684208</v>
      </c>
      <c r="R8" s="356">
        <v>493</v>
      </c>
      <c r="S8" s="367">
        <v>92.669172932330824</v>
      </c>
      <c r="T8" s="356">
        <v>966</v>
      </c>
      <c r="U8" s="356">
        <v>1323</v>
      </c>
      <c r="V8" s="338">
        <v>532</v>
      </c>
      <c r="W8" s="349"/>
      <c r="X8" s="375"/>
      <c r="Y8" s="375"/>
      <c r="Z8" s="375"/>
      <c r="AA8" s="375"/>
      <c r="AB8" s="375"/>
      <c r="AC8" s="375"/>
      <c r="AD8" s="375"/>
      <c r="AE8" s="375"/>
      <c r="AF8" s="375"/>
      <c r="AG8" s="375"/>
      <c r="AH8" s="375"/>
      <c r="AI8" s="375"/>
      <c r="AJ8" s="375"/>
      <c r="AK8" s="375"/>
      <c r="AL8" s="375"/>
      <c r="AM8" s="375"/>
      <c r="AN8" s="375"/>
      <c r="AO8" s="375"/>
      <c r="AP8" s="375"/>
      <c r="AQ8" s="375"/>
      <c r="AR8" s="375"/>
      <c r="AS8" s="375"/>
      <c r="AT8" s="375"/>
      <c r="AU8" s="375"/>
      <c r="AV8" s="375"/>
      <c r="AW8" s="375"/>
      <c r="AX8" s="375"/>
      <c r="AY8" s="375"/>
      <c r="AZ8" s="375"/>
    </row>
    <row r="9" spans="1:52" s="716" customFormat="1" ht="12.75" customHeight="1">
      <c r="A9" s="953" t="s">
        <v>20</v>
      </c>
      <c r="B9" s="356">
        <v>70</v>
      </c>
      <c r="C9" s="358">
        <v>7.4152542372881349</v>
      </c>
      <c r="D9" s="356">
        <v>8</v>
      </c>
      <c r="E9" s="367">
        <v>0.84745762711864403</v>
      </c>
      <c r="F9" s="356">
        <v>847</v>
      </c>
      <c r="G9" s="367">
        <v>89.830508474576277</v>
      </c>
      <c r="H9" s="356">
        <v>64</v>
      </c>
      <c r="I9" s="367">
        <v>5</v>
      </c>
      <c r="J9" s="356">
        <v>82</v>
      </c>
      <c r="K9" s="367">
        <v>6.4</v>
      </c>
      <c r="L9" s="356">
        <v>1139</v>
      </c>
      <c r="M9" s="367">
        <v>88.167053364269137</v>
      </c>
      <c r="N9" s="356">
        <v>20</v>
      </c>
      <c r="O9" s="367">
        <v>3.8167938931297711</v>
      </c>
      <c r="P9" s="356">
        <v>14</v>
      </c>
      <c r="Q9" s="367">
        <v>2.6717557251908395</v>
      </c>
      <c r="R9" s="356">
        <v>484</v>
      </c>
      <c r="S9" s="367">
        <v>92.5</v>
      </c>
      <c r="T9" s="356">
        <v>943</v>
      </c>
      <c r="U9" s="356">
        <v>1291</v>
      </c>
      <c r="V9" s="338">
        <v>523</v>
      </c>
      <c r="W9" s="349"/>
      <c r="X9" s="375"/>
      <c r="Y9" s="375"/>
      <c r="Z9" s="375"/>
      <c r="AA9" s="375"/>
      <c r="AB9" s="375"/>
      <c r="AC9" s="375"/>
      <c r="AD9" s="375"/>
      <c r="AE9" s="375"/>
      <c r="AF9" s="375"/>
      <c r="AG9" s="375"/>
      <c r="AH9" s="375"/>
      <c r="AI9" s="375"/>
      <c r="AJ9" s="375"/>
      <c r="AK9" s="375"/>
      <c r="AL9" s="375"/>
      <c r="AM9" s="375"/>
      <c r="AN9" s="375"/>
      <c r="AO9" s="375"/>
      <c r="AP9" s="375"/>
      <c r="AQ9" s="375"/>
      <c r="AR9" s="375"/>
      <c r="AS9" s="375"/>
      <c r="AT9" s="375"/>
      <c r="AU9" s="375"/>
      <c r="AV9" s="375"/>
      <c r="AW9" s="375"/>
      <c r="AX9" s="375"/>
      <c r="AY9" s="375"/>
      <c r="AZ9" s="375"/>
    </row>
    <row r="10" spans="1:52" s="716" customFormat="1" ht="12.75" customHeight="1">
      <c r="A10" s="953" t="s">
        <v>21</v>
      </c>
      <c r="B10" s="356">
        <v>66</v>
      </c>
      <c r="C10" s="358">
        <f>B10/T10*100</f>
        <v>7.1274298056155514</v>
      </c>
      <c r="D10" s="356">
        <v>8</v>
      </c>
      <c r="E10" s="367">
        <f>D10/T10*100</f>
        <v>0.86393088552915775</v>
      </c>
      <c r="F10" s="356">
        <v>834</v>
      </c>
      <c r="G10" s="367">
        <f>F10/T10*100</f>
        <v>90.06479481641469</v>
      </c>
      <c r="H10" s="356">
        <v>64</v>
      </c>
      <c r="I10" s="367">
        <f>H10/U10*100</f>
        <v>5.0314465408805038</v>
      </c>
      <c r="J10" s="356">
        <v>78</v>
      </c>
      <c r="K10" s="367">
        <f>J10/U10*100</f>
        <v>6.132075471698113</v>
      </c>
      <c r="L10" s="356">
        <v>1124</v>
      </c>
      <c r="M10" s="367">
        <f>L10/U10*100</f>
        <v>88.364779874213838</v>
      </c>
      <c r="N10" s="356">
        <v>4.09</v>
      </c>
      <c r="O10" s="367">
        <f>N10/V10*100</f>
        <v>0.87956989247311834</v>
      </c>
      <c r="P10" s="356">
        <v>11</v>
      </c>
      <c r="Q10" s="367">
        <f>P10/V10*100</f>
        <v>2.3655913978494625</v>
      </c>
      <c r="R10" s="356">
        <v>430</v>
      </c>
      <c r="S10" s="367">
        <f>R10/V10*100</f>
        <v>92.473118279569889</v>
      </c>
      <c r="T10" s="356">
        <v>926</v>
      </c>
      <c r="U10" s="356">
        <v>1272</v>
      </c>
      <c r="V10" s="338">
        <v>465</v>
      </c>
      <c r="W10" s="349"/>
      <c r="X10" s="375"/>
      <c r="Y10" s="375"/>
      <c r="Z10" s="375"/>
      <c r="AA10" s="375"/>
      <c r="AB10" s="375"/>
      <c r="AC10" s="375"/>
      <c r="AD10" s="375"/>
      <c r="AE10" s="375"/>
      <c r="AF10" s="375"/>
      <c r="AG10" s="375"/>
      <c r="AH10" s="375"/>
      <c r="AI10" s="375"/>
      <c r="AJ10" s="375"/>
      <c r="AK10" s="375"/>
      <c r="AL10" s="375"/>
      <c r="AM10" s="375"/>
      <c r="AN10" s="375"/>
      <c r="AO10" s="375"/>
      <c r="AP10" s="375"/>
      <c r="AQ10" s="375"/>
      <c r="AR10" s="375"/>
      <c r="AS10" s="375"/>
      <c r="AT10" s="375"/>
      <c r="AU10" s="375"/>
      <c r="AV10" s="375"/>
      <c r="AW10" s="375"/>
      <c r="AX10" s="375"/>
      <c r="AY10" s="375"/>
      <c r="AZ10" s="375"/>
    </row>
    <row r="11" spans="1:52" s="263" customFormat="1" ht="12.75" customHeight="1">
      <c r="A11" s="953" t="s">
        <v>177</v>
      </c>
      <c r="B11" s="356">
        <v>63</v>
      </c>
      <c r="C11" s="358">
        <v>6.6737288135593227</v>
      </c>
      <c r="D11" s="356">
        <v>10</v>
      </c>
      <c r="E11" s="367">
        <v>1.0593220338983049</v>
      </c>
      <c r="F11" s="356">
        <v>871</v>
      </c>
      <c r="G11" s="367">
        <v>92.266949152542381</v>
      </c>
      <c r="H11" s="356">
        <v>66</v>
      </c>
      <c r="I11" s="367">
        <v>5.305466237942122</v>
      </c>
      <c r="J11" s="356">
        <v>83</v>
      </c>
      <c r="K11" s="367">
        <v>6.672025723472669</v>
      </c>
      <c r="L11" s="356">
        <v>1095</v>
      </c>
      <c r="M11" s="367">
        <v>88.022508038585215</v>
      </c>
      <c r="N11" s="356">
        <v>17</v>
      </c>
      <c r="O11" s="367">
        <v>4.2394014962593518</v>
      </c>
      <c r="P11" s="356">
        <v>10</v>
      </c>
      <c r="Q11" s="367">
        <v>2.4937655860349128</v>
      </c>
      <c r="R11" s="356">
        <v>374</v>
      </c>
      <c r="S11" s="367">
        <v>93.266832917705727</v>
      </c>
      <c r="T11" s="356">
        <v>944</v>
      </c>
      <c r="U11" s="356">
        <v>1244</v>
      </c>
      <c r="V11" s="338">
        <v>401</v>
      </c>
      <c r="W11" s="349"/>
      <c r="X11" s="375"/>
      <c r="Y11" s="375"/>
      <c r="Z11" s="375"/>
      <c r="AA11" s="375"/>
      <c r="AB11" s="375"/>
      <c r="AC11" s="375"/>
      <c r="AD11" s="375"/>
      <c r="AE11" s="375"/>
      <c r="AF11" s="375"/>
      <c r="AG11" s="375"/>
      <c r="AH11" s="375"/>
      <c r="AI11" s="375"/>
      <c r="AJ11" s="375"/>
      <c r="AK11" s="375"/>
      <c r="AL11" s="375"/>
      <c r="AM11" s="375"/>
      <c r="AN11" s="375"/>
      <c r="AO11" s="375"/>
      <c r="AP11" s="375"/>
      <c r="AQ11" s="375"/>
      <c r="AR11" s="375"/>
      <c r="AS11" s="375"/>
      <c r="AT11" s="375"/>
      <c r="AU11" s="375"/>
      <c r="AV11" s="375"/>
      <c r="AW11" s="375"/>
      <c r="AX11" s="375"/>
      <c r="AY11" s="375"/>
      <c r="AZ11" s="375"/>
    </row>
    <row r="12" spans="1:52" s="263" customFormat="1" ht="12.75" customHeight="1">
      <c r="A12" s="953" t="s">
        <v>766</v>
      </c>
      <c r="B12" s="356">
        <v>65</v>
      </c>
      <c r="C12" s="358">
        <v>6.3</v>
      </c>
      <c r="D12" s="356">
        <v>12</v>
      </c>
      <c r="E12" s="367">
        <v>1.2</v>
      </c>
      <c r="F12" s="356">
        <v>961</v>
      </c>
      <c r="G12" s="367">
        <v>92.6</v>
      </c>
      <c r="H12" s="356">
        <v>63</v>
      </c>
      <c r="I12" s="367">
        <v>5.8</v>
      </c>
      <c r="J12" s="356">
        <v>75</v>
      </c>
      <c r="K12" s="367">
        <v>6.9</v>
      </c>
      <c r="L12" s="356">
        <v>951</v>
      </c>
      <c r="M12" s="367">
        <v>87.3</v>
      </c>
      <c r="N12" s="356">
        <v>16</v>
      </c>
      <c r="O12" s="367">
        <v>4.4000000000000004</v>
      </c>
      <c r="P12" s="356">
        <v>11</v>
      </c>
      <c r="Q12" s="367">
        <v>3</v>
      </c>
      <c r="R12" s="356">
        <v>336</v>
      </c>
      <c r="S12" s="367">
        <v>92.6</v>
      </c>
      <c r="T12" s="356">
        <v>1038</v>
      </c>
      <c r="U12" s="356">
        <v>1089</v>
      </c>
      <c r="V12" s="338">
        <v>363</v>
      </c>
      <c r="W12" s="349"/>
      <c r="X12" s="375"/>
      <c r="Y12" s="375"/>
      <c r="Z12" s="375"/>
      <c r="AA12" s="375"/>
      <c r="AB12" s="375"/>
      <c r="AC12" s="375"/>
      <c r="AD12" s="375"/>
      <c r="AE12" s="375"/>
      <c r="AF12" s="375"/>
      <c r="AG12" s="375"/>
      <c r="AH12" s="375"/>
      <c r="AI12" s="375"/>
      <c r="AJ12" s="375"/>
      <c r="AK12" s="375"/>
      <c r="AL12" s="375"/>
      <c r="AM12" s="375"/>
      <c r="AN12" s="375"/>
      <c r="AO12" s="375"/>
      <c r="AP12" s="375"/>
      <c r="AQ12" s="375"/>
      <c r="AR12" s="375"/>
      <c r="AS12" s="375"/>
      <c r="AT12" s="375"/>
      <c r="AU12" s="375"/>
      <c r="AV12" s="375"/>
      <c r="AW12" s="375"/>
      <c r="AX12" s="375"/>
      <c r="AY12" s="375"/>
      <c r="AZ12" s="375"/>
    </row>
    <row r="13" spans="1:52" s="263" customFormat="1" ht="12.75" customHeight="1">
      <c r="A13" s="953" t="s">
        <v>729</v>
      </c>
      <c r="B13" s="356">
        <v>63</v>
      </c>
      <c r="C13" s="358">
        <v>6.6107030430220357</v>
      </c>
      <c r="D13" s="356">
        <v>10</v>
      </c>
      <c r="E13" s="367">
        <v>1.0493179433368309</v>
      </c>
      <c r="F13" s="356">
        <v>880</v>
      </c>
      <c r="G13" s="367">
        <v>92.339979013641141</v>
      </c>
      <c r="H13" s="356">
        <v>67</v>
      </c>
      <c r="I13" s="367">
        <v>5.3471667996807666</v>
      </c>
      <c r="J13" s="356">
        <v>90</v>
      </c>
      <c r="K13" s="367">
        <v>7.1827613727055066</v>
      </c>
      <c r="L13" s="356">
        <v>1096</v>
      </c>
      <c r="M13" s="367">
        <v>87.470071827613722</v>
      </c>
      <c r="N13" s="356">
        <v>17</v>
      </c>
      <c r="O13" s="367">
        <v>4.1871921182266005</v>
      </c>
      <c r="P13" s="356">
        <v>10</v>
      </c>
      <c r="Q13" s="367">
        <v>2.4630541871921183</v>
      </c>
      <c r="R13" s="356">
        <v>379</v>
      </c>
      <c r="S13" s="367">
        <v>93.349753694581281</v>
      </c>
      <c r="T13" s="356">
        <v>953</v>
      </c>
      <c r="U13" s="356">
        <v>1253</v>
      </c>
      <c r="V13" s="338">
        <v>406</v>
      </c>
      <c r="W13" s="349"/>
      <c r="X13" s="375"/>
      <c r="Y13" s="375"/>
      <c r="Z13" s="375"/>
      <c r="AA13" s="375"/>
      <c r="AB13" s="375"/>
      <c r="AC13" s="375"/>
      <c r="AD13" s="375"/>
      <c r="AE13" s="375"/>
      <c r="AF13" s="375"/>
      <c r="AG13" s="375"/>
      <c r="AH13" s="375"/>
      <c r="AI13" s="375"/>
      <c r="AJ13" s="375"/>
      <c r="AK13" s="375"/>
      <c r="AL13" s="375"/>
      <c r="AM13" s="375"/>
      <c r="AN13" s="375"/>
      <c r="AO13" s="375"/>
      <c r="AP13" s="375"/>
      <c r="AQ13" s="375"/>
      <c r="AR13" s="375"/>
      <c r="AS13" s="375"/>
      <c r="AT13" s="375"/>
      <c r="AU13" s="375"/>
      <c r="AV13" s="375"/>
      <c r="AW13" s="375"/>
      <c r="AX13" s="375"/>
      <c r="AY13" s="375"/>
      <c r="AZ13" s="375"/>
    </row>
    <row r="14" spans="1:52" s="263" customFormat="1" ht="12.75" customHeight="1">
      <c r="A14" s="953" t="s">
        <v>814</v>
      </c>
      <c r="B14" s="356">
        <v>65</v>
      </c>
      <c r="C14" s="358">
        <v>6.2</v>
      </c>
      <c r="D14" s="356">
        <v>12</v>
      </c>
      <c r="E14" s="367">
        <v>1.1000000000000001</v>
      </c>
      <c r="F14" s="356">
        <v>971</v>
      </c>
      <c r="G14" s="367">
        <v>92.7</v>
      </c>
      <c r="H14" s="356">
        <v>63</v>
      </c>
      <c r="I14" s="367">
        <v>5.7</v>
      </c>
      <c r="J14" s="356">
        <v>77</v>
      </c>
      <c r="K14" s="367">
        <v>7</v>
      </c>
      <c r="L14" s="356">
        <v>958</v>
      </c>
      <c r="M14" s="367">
        <v>87.2</v>
      </c>
      <c r="N14" s="356">
        <v>16</v>
      </c>
      <c r="O14" s="367">
        <v>4.4000000000000004</v>
      </c>
      <c r="P14" s="356">
        <v>11</v>
      </c>
      <c r="Q14" s="367">
        <v>3</v>
      </c>
      <c r="R14" s="356">
        <v>337</v>
      </c>
      <c r="S14" s="367">
        <v>92.6</v>
      </c>
      <c r="T14" s="356">
        <v>1048</v>
      </c>
      <c r="U14" s="356">
        <v>1098</v>
      </c>
      <c r="V14" s="338">
        <v>364</v>
      </c>
      <c r="W14" s="349"/>
      <c r="X14" s="375"/>
      <c r="Y14" s="375"/>
      <c r="Z14" s="375"/>
      <c r="AA14" s="375"/>
      <c r="AB14" s="375"/>
      <c r="AC14" s="375"/>
      <c r="AD14" s="375"/>
      <c r="AE14" s="375"/>
      <c r="AF14" s="375"/>
      <c r="AG14" s="375"/>
      <c r="AH14" s="375"/>
      <c r="AI14" s="375"/>
      <c r="AJ14" s="375"/>
      <c r="AK14" s="375"/>
      <c r="AL14" s="375"/>
      <c r="AM14" s="375"/>
      <c r="AN14" s="375"/>
      <c r="AO14" s="375"/>
      <c r="AP14" s="375"/>
      <c r="AQ14" s="375"/>
      <c r="AR14" s="375"/>
      <c r="AS14" s="375"/>
      <c r="AT14" s="375"/>
      <c r="AU14" s="375"/>
      <c r="AV14" s="375"/>
      <c r="AW14" s="375"/>
      <c r="AX14" s="375"/>
      <c r="AY14" s="375"/>
      <c r="AZ14" s="375"/>
    </row>
    <row r="15" spans="1:52" s="369" customFormat="1">
      <c r="A15" s="63" t="s">
        <v>83</v>
      </c>
      <c r="B15" s="349"/>
      <c r="C15" s="349"/>
      <c r="D15" s="349"/>
      <c r="E15" s="349"/>
      <c r="F15" s="349"/>
      <c r="G15" s="349"/>
      <c r="H15" s="368"/>
      <c r="I15" s="368"/>
      <c r="J15" s="368"/>
      <c r="K15" s="368"/>
      <c r="L15" s="368"/>
      <c r="M15" s="368"/>
      <c r="N15" s="368"/>
      <c r="O15" s="368"/>
      <c r="P15" s="368"/>
      <c r="Q15" s="368"/>
      <c r="R15" s="368"/>
      <c r="S15" s="368"/>
      <c r="T15" s="368"/>
      <c r="W15" s="349"/>
      <c r="X15" s="375"/>
      <c r="Y15" s="375"/>
      <c r="Z15" s="375"/>
      <c r="AA15" s="375"/>
      <c r="AB15" s="375"/>
      <c r="AC15" s="375"/>
      <c r="AD15" s="375"/>
      <c r="AE15" s="375"/>
      <c r="AF15" s="375"/>
      <c r="AG15" s="375"/>
      <c r="AH15" s="375"/>
      <c r="AI15" s="375"/>
      <c r="AJ15" s="375"/>
      <c r="AK15" s="375"/>
      <c r="AL15" s="375"/>
      <c r="AM15" s="375"/>
      <c r="AN15" s="375"/>
      <c r="AO15" s="375"/>
      <c r="AP15" s="375"/>
      <c r="AQ15" s="375"/>
      <c r="AR15" s="375"/>
      <c r="AS15" s="375"/>
      <c r="AT15" s="375"/>
      <c r="AU15" s="375"/>
      <c r="AV15" s="375"/>
      <c r="AW15" s="375"/>
      <c r="AX15" s="375"/>
      <c r="AY15" s="375"/>
      <c r="AZ15" s="375"/>
    </row>
    <row r="16" spans="1:52" s="372" customFormat="1">
      <c r="A16" s="370" t="s">
        <v>799</v>
      </c>
      <c r="B16" s="370"/>
      <c r="C16" s="370"/>
      <c r="D16" s="349"/>
      <c r="E16" s="349"/>
      <c r="F16" s="349"/>
      <c r="G16" s="349"/>
      <c r="H16" s="371"/>
      <c r="I16" s="371"/>
      <c r="J16" s="371"/>
      <c r="K16" s="371"/>
      <c r="L16" s="371"/>
      <c r="M16" s="371"/>
      <c r="N16" s="371"/>
      <c r="O16" s="371"/>
      <c r="P16" s="371"/>
      <c r="Q16" s="371"/>
      <c r="R16" s="371"/>
      <c r="S16" s="371"/>
      <c r="T16" s="371"/>
      <c r="W16" s="349"/>
      <c r="X16" s="375"/>
      <c r="Y16" s="375"/>
      <c r="Z16" s="375"/>
      <c r="AA16" s="375"/>
      <c r="AB16" s="375"/>
      <c r="AC16" s="375"/>
      <c r="AD16" s="375"/>
      <c r="AE16" s="375"/>
      <c r="AF16" s="375"/>
      <c r="AG16" s="375"/>
      <c r="AH16" s="375"/>
      <c r="AI16" s="375"/>
      <c r="AJ16" s="375"/>
      <c r="AK16" s="375"/>
      <c r="AL16" s="375"/>
      <c r="AM16" s="375"/>
      <c r="AN16" s="375"/>
      <c r="AO16" s="375"/>
      <c r="AP16" s="375"/>
      <c r="AQ16" s="375"/>
      <c r="AR16" s="375"/>
      <c r="AS16" s="375"/>
      <c r="AT16" s="375"/>
      <c r="AU16" s="375"/>
      <c r="AV16" s="375"/>
      <c r="AW16" s="375"/>
      <c r="AX16" s="375"/>
      <c r="AY16" s="375"/>
      <c r="AZ16" s="375"/>
    </row>
    <row r="17" spans="1:52" s="374" customFormat="1" ht="23.25" customHeight="1">
      <c r="A17" s="1382" t="s">
        <v>484</v>
      </c>
      <c r="B17" s="1382"/>
      <c r="C17" s="1382"/>
      <c r="D17" s="1383"/>
      <c r="E17" s="1382"/>
      <c r="F17" s="1382"/>
      <c r="G17" s="1384"/>
      <c r="H17" s="1384"/>
      <c r="I17" s="1384"/>
      <c r="J17" s="1384"/>
      <c r="K17" s="1384"/>
      <c r="L17" s="1384"/>
      <c r="M17" s="1384"/>
      <c r="N17" s="1384"/>
      <c r="O17" s="1384"/>
      <c r="P17" s="1384"/>
      <c r="Q17" s="1384"/>
      <c r="R17" s="1384"/>
      <c r="S17" s="373"/>
      <c r="T17" s="373"/>
      <c r="X17" s="375"/>
      <c r="Y17" s="375"/>
      <c r="Z17" s="375"/>
      <c r="AA17" s="375"/>
      <c r="AB17" s="375"/>
      <c r="AC17" s="375"/>
      <c r="AD17" s="375"/>
      <c r="AE17" s="375"/>
      <c r="AF17" s="375"/>
      <c r="AG17" s="375"/>
      <c r="AH17" s="375"/>
      <c r="AI17" s="375"/>
      <c r="AJ17" s="375"/>
      <c r="AK17" s="375"/>
      <c r="AL17" s="375"/>
      <c r="AM17" s="375"/>
      <c r="AN17" s="375"/>
      <c r="AO17" s="375"/>
      <c r="AP17" s="375"/>
      <c r="AQ17" s="375"/>
      <c r="AR17" s="375"/>
      <c r="AS17" s="375"/>
      <c r="AT17" s="375"/>
      <c r="AU17" s="375"/>
      <c r="AV17" s="375"/>
      <c r="AW17" s="375"/>
      <c r="AX17" s="375"/>
      <c r="AY17" s="375"/>
      <c r="AZ17" s="375"/>
    </row>
    <row r="18" spans="1:52" s="376" customFormat="1" ht="0.75" customHeight="1">
      <c r="A18" s="1385" t="s">
        <v>499</v>
      </c>
      <c r="B18" s="1385"/>
      <c r="C18" s="1385"/>
      <c r="D18" s="1386"/>
      <c r="E18" s="1385"/>
      <c r="F18" s="1385"/>
      <c r="G18" s="1387"/>
      <c r="H18" s="1387"/>
      <c r="I18" s="1387"/>
      <c r="J18" s="1387"/>
      <c r="K18" s="1387"/>
      <c r="L18" s="1387"/>
      <c r="M18" s="1387"/>
      <c r="N18" s="1387"/>
      <c r="O18" s="1387"/>
      <c r="P18" s="1387"/>
      <c r="Q18" s="1387"/>
      <c r="R18" s="1387"/>
      <c r="S18" s="1387"/>
      <c r="T18" s="1387"/>
      <c r="U18" s="375"/>
      <c r="V18" s="375"/>
      <c r="W18" s="375"/>
      <c r="X18" s="375"/>
      <c r="Y18" s="375"/>
      <c r="Z18" s="375"/>
      <c r="AA18" s="375"/>
      <c r="AB18" s="375"/>
      <c r="AC18" s="375"/>
      <c r="AD18" s="375"/>
    </row>
    <row r="19" spans="1:52" s="376" customFormat="1" ht="12.75" customHeight="1">
      <c r="A19" s="1385"/>
      <c r="B19" s="1385"/>
      <c r="C19" s="1385"/>
      <c r="D19" s="1386"/>
      <c r="E19" s="1385"/>
      <c r="F19" s="1385"/>
      <c r="G19" s="1387"/>
      <c r="H19" s="1387"/>
      <c r="I19" s="1387"/>
      <c r="J19" s="1387"/>
      <c r="K19" s="1387"/>
      <c r="L19" s="1387"/>
      <c r="M19" s="1387"/>
      <c r="N19" s="1387"/>
      <c r="O19" s="1387"/>
      <c r="P19" s="1387"/>
      <c r="Q19" s="1387"/>
      <c r="R19" s="1387"/>
      <c r="S19" s="1387"/>
      <c r="T19" s="1387"/>
      <c r="U19" s="375"/>
      <c r="V19" s="375"/>
      <c r="W19" s="375"/>
      <c r="X19" s="375"/>
      <c r="Y19" s="375"/>
      <c r="Z19" s="375"/>
      <c r="AA19" s="375"/>
      <c r="AB19" s="375"/>
      <c r="AC19" s="375"/>
      <c r="AD19" s="375"/>
    </row>
    <row r="20" spans="1:52" s="63" customFormat="1" ht="11.25">
      <c r="A20" s="63" t="s">
        <v>500</v>
      </c>
    </row>
    <row r="21" spans="1:52">
      <c r="A21" s="63" t="s">
        <v>22</v>
      </c>
      <c r="H21" s="377"/>
      <c r="J21" s="377"/>
      <c r="L21" s="377"/>
      <c r="N21" s="377"/>
      <c r="P21" s="377"/>
      <c r="R21" s="377"/>
      <c r="T21" s="377"/>
      <c r="U21" s="377"/>
      <c r="V21" s="377"/>
    </row>
    <row r="22" spans="1:52">
      <c r="H22" s="377"/>
      <c r="J22" s="377"/>
      <c r="L22" s="377"/>
      <c r="N22" s="377"/>
      <c r="P22" s="377"/>
      <c r="R22" s="377"/>
      <c r="T22" s="377"/>
      <c r="U22" s="377"/>
      <c r="V22" s="377"/>
    </row>
    <row r="23" spans="1:52">
      <c r="H23" s="377"/>
      <c r="J23" s="377"/>
      <c r="L23" s="377"/>
      <c r="N23" s="377"/>
      <c r="P23" s="377"/>
      <c r="R23" s="377"/>
      <c r="T23" s="377"/>
      <c r="U23" s="377"/>
      <c r="V23" s="377"/>
    </row>
    <row r="24" spans="1:52">
      <c r="H24" s="377"/>
      <c r="J24" s="377"/>
      <c r="L24" s="377"/>
      <c r="N24" s="377"/>
      <c r="P24" s="377"/>
      <c r="R24" s="377"/>
      <c r="T24" s="377"/>
      <c r="U24" s="377"/>
      <c r="V24" s="377"/>
    </row>
    <row r="25" spans="1:52">
      <c r="H25" s="377"/>
      <c r="J25" s="377"/>
      <c r="L25" s="377"/>
      <c r="N25" s="377"/>
      <c r="P25" s="377"/>
      <c r="R25" s="377"/>
      <c r="T25" s="377"/>
      <c r="U25" s="377"/>
      <c r="V25" s="377"/>
    </row>
    <row r="26" spans="1:52">
      <c r="H26" s="377"/>
      <c r="J26" s="377"/>
      <c r="L26" s="377"/>
      <c r="N26" s="377"/>
      <c r="P26" s="377"/>
      <c r="R26" s="377"/>
      <c r="T26" s="377"/>
      <c r="U26" s="377"/>
      <c r="V26" s="377"/>
    </row>
    <row r="27" spans="1:52">
      <c r="H27" s="377"/>
      <c r="J27" s="377"/>
      <c r="L27" s="377"/>
      <c r="N27" s="377"/>
      <c r="P27" s="377"/>
      <c r="R27" s="377"/>
      <c r="T27" s="377"/>
      <c r="U27" s="377"/>
      <c r="V27" s="377"/>
    </row>
    <row r="28" spans="1:52">
      <c r="H28" s="377"/>
      <c r="J28" s="377"/>
      <c r="L28" s="377"/>
      <c r="N28" s="377"/>
      <c r="P28" s="377"/>
      <c r="R28" s="377"/>
      <c r="T28" s="377"/>
      <c r="U28" s="377"/>
      <c r="V28" s="377"/>
    </row>
    <row r="29" spans="1:52">
      <c r="H29" s="377"/>
      <c r="J29" s="377"/>
      <c r="L29" s="377"/>
      <c r="N29" s="377"/>
      <c r="P29" s="377"/>
      <c r="R29" s="377"/>
      <c r="T29" s="377"/>
      <c r="U29" s="377"/>
      <c r="V29" s="377"/>
    </row>
  </sheetData>
  <mergeCells count="8">
    <mergeCell ref="A17:R17"/>
    <mergeCell ref="A18:T19"/>
    <mergeCell ref="A1:U1"/>
    <mergeCell ref="A2:A3"/>
    <mergeCell ref="B2:G2"/>
    <mergeCell ref="H2:M2"/>
    <mergeCell ref="N2:S2"/>
    <mergeCell ref="T2:V2"/>
  </mergeCells>
  <pageMargins left="0.7" right="0.7" top="0.75" bottom="0.75" header="0.3" footer="0.3"/>
  <pageSetup scale="62" orientation="landscape"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7"/>
  <dimension ref="A1:BZ20"/>
  <sheetViews>
    <sheetView view="pageBreakPreview" zoomScale="60" zoomScaleNormal="100" workbookViewId="0">
      <selection sqref="A1:XFD1048576"/>
    </sheetView>
  </sheetViews>
  <sheetFormatPr defaultColWidth="5.7109375" defaultRowHeight="12.75"/>
  <cols>
    <col min="1" max="1" width="9.28515625" style="349" customWidth="1"/>
    <col min="2" max="3" width="4.5703125" style="349" customWidth="1"/>
    <col min="4" max="4" width="4.42578125" style="349" customWidth="1"/>
    <col min="5" max="5" width="5.28515625" style="349" customWidth="1"/>
    <col min="6" max="7" width="5" style="349" customWidth="1"/>
    <col min="8" max="8" width="5.42578125" style="349" customWidth="1"/>
    <col min="9" max="9" width="5.28515625" style="349" customWidth="1"/>
    <col min="10" max="10" width="6.28515625" style="349" customWidth="1"/>
    <col min="11" max="11" width="6.7109375" style="349" customWidth="1"/>
    <col min="12" max="12" width="4.85546875" style="349" customWidth="1"/>
    <col min="13" max="13" width="4.42578125" style="349" customWidth="1"/>
    <col min="14" max="18" width="5.28515625" style="349" customWidth="1"/>
    <col min="19" max="19" width="5" style="349" customWidth="1"/>
    <col min="20" max="20" width="6.140625" style="349" customWidth="1"/>
    <col min="21" max="21" width="6.28515625" style="349" customWidth="1"/>
    <col min="22" max="23" width="4.7109375" style="349" customWidth="1"/>
    <col min="24" max="24" width="4.85546875" style="349" customWidth="1"/>
    <col min="25" max="27" width="4.5703125" style="349" customWidth="1"/>
    <col min="28" max="31" width="6.140625" style="349" customWidth="1"/>
    <col min="32" max="33" width="4.7109375" style="349" customWidth="1"/>
    <col min="34" max="34" width="4.5703125" style="349" customWidth="1"/>
    <col min="35" max="35" width="4.7109375" style="349" customWidth="1"/>
    <col min="36" max="37" width="5" style="349" customWidth="1"/>
    <col min="38" max="41" width="6.140625" style="349" customWidth="1"/>
    <col min="42" max="42" width="5.85546875" style="349" customWidth="1"/>
    <col min="43" max="47" width="5.28515625" style="349" customWidth="1"/>
    <col min="48" max="48" width="5.42578125" style="349" customWidth="1"/>
    <col min="49" max="49" width="4.5703125" style="349" customWidth="1"/>
    <col min="50" max="51" width="6.28515625" style="349" customWidth="1"/>
    <col min="52" max="57" width="5" style="349" customWidth="1"/>
    <col min="58" max="58" width="5.7109375" style="349" customWidth="1"/>
    <col min="59" max="59" width="5.5703125" style="349" customWidth="1"/>
    <col min="60" max="60" width="7" style="349" customWidth="1"/>
    <col min="61" max="61" width="6.28515625" style="349" customWidth="1"/>
    <col min="62" max="66" width="5" style="349" customWidth="1"/>
    <col min="67" max="67" width="4.5703125" style="349" customWidth="1"/>
    <col min="68" max="68" width="5" style="349" customWidth="1"/>
    <col min="69" max="69" width="4.85546875" style="349" customWidth="1"/>
    <col min="70" max="70" width="6.5703125" style="349" customWidth="1"/>
    <col min="71" max="71" width="6.7109375" style="349" customWidth="1"/>
    <col min="72" max="16384" width="5.7109375" style="349"/>
  </cols>
  <sheetData>
    <row r="1" spans="1:78" ht="15.75">
      <c r="A1" s="1107" t="s">
        <v>941</v>
      </c>
      <c r="B1" s="360"/>
      <c r="C1" s="360"/>
      <c r="D1" s="360"/>
      <c r="E1" s="360"/>
      <c r="F1" s="360"/>
      <c r="G1" s="360"/>
      <c r="H1" s="360"/>
      <c r="I1" s="360"/>
      <c r="J1" s="360"/>
      <c r="K1" s="360"/>
      <c r="L1" s="360"/>
      <c r="M1" s="360"/>
      <c r="N1" s="360"/>
      <c r="O1" s="360"/>
      <c r="P1" s="360"/>
      <c r="Q1" s="360"/>
      <c r="R1" s="360"/>
      <c r="S1" s="360"/>
      <c r="T1" s="360"/>
      <c r="U1" s="360"/>
      <c r="V1" s="360"/>
      <c r="W1" s="360"/>
      <c r="X1" s="360"/>
      <c r="Y1" s="360"/>
      <c r="Z1" s="360"/>
      <c r="AA1" s="360"/>
      <c r="AB1" s="360"/>
      <c r="AC1" s="360"/>
      <c r="AD1" s="360"/>
      <c r="AE1" s="360"/>
      <c r="AF1" s="360"/>
      <c r="AG1" s="360"/>
      <c r="AH1" s="360"/>
      <c r="AI1" s="360"/>
      <c r="AJ1" s="360"/>
      <c r="AK1" s="360"/>
      <c r="AL1" s="360"/>
      <c r="AM1" s="360"/>
      <c r="AN1" s="360"/>
      <c r="AO1" s="360"/>
      <c r="AP1" s="360"/>
      <c r="AQ1" s="360"/>
      <c r="AR1" s="360"/>
      <c r="AS1" s="360"/>
      <c r="AT1" s="360"/>
      <c r="AU1" s="360"/>
      <c r="AV1" s="360"/>
      <c r="AW1" s="360"/>
      <c r="AX1" s="360"/>
      <c r="AY1" s="360"/>
      <c r="AZ1" s="360"/>
      <c r="BA1" s="360"/>
      <c r="BB1" s="360"/>
      <c r="BC1" s="360"/>
      <c r="BD1" s="360"/>
      <c r="BE1" s="360"/>
      <c r="BF1" s="360"/>
      <c r="BG1" s="360"/>
      <c r="BH1" s="360"/>
      <c r="BI1" s="360"/>
      <c r="BJ1" s="360"/>
      <c r="BK1" s="378"/>
      <c r="BL1" s="378"/>
      <c r="BM1" s="378"/>
      <c r="BN1" s="378"/>
      <c r="BO1" s="378"/>
      <c r="BP1" s="378"/>
      <c r="BQ1" s="378"/>
      <c r="BR1" s="378"/>
      <c r="BS1" s="378"/>
    </row>
    <row r="2" spans="1:78" s="19" customFormat="1" ht="12.75" customHeight="1">
      <c r="A2" s="1373" t="s">
        <v>84</v>
      </c>
      <c r="B2" s="1373" t="s">
        <v>490</v>
      </c>
      <c r="C2" s="1373"/>
      <c r="D2" s="1373"/>
      <c r="E2" s="1373"/>
      <c r="F2" s="1373"/>
      <c r="G2" s="1373"/>
      <c r="H2" s="1373"/>
      <c r="I2" s="1373"/>
      <c r="J2" s="1373"/>
      <c r="K2" s="1373"/>
      <c r="L2" s="1373"/>
      <c r="M2" s="1373"/>
      <c r="N2" s="1373"/>
      <c r="O2" s="1373"/>
      <c r="P2" s="1373"/>
      <c r="Q2" s="1373"/>
      <c r="R2" s="1373"/>
      <c r="S2" s="1373"/>
      <c r="T2" s="1373"/>
      <c r="U2" s="1373"/>
      <c r="V2" s="1373" t="s">
        <v>491</v>
      </c>
      <c r="W2" s="1392"/>
      <c r="X2" s="1392"/>
      <c r="Y2" s="1392"/>
      <c r="Z2" s="1392"/>
      <c r="AA2" s="1392"/>
      <c r="AB2" s="1392"/>
      <c r="AC2" s="1392"/>
      <c r="AD2" s="1392"/>
      <c r="AE2" s="1392"/>
      <c r="AF2" s="1392"/>
      <c r="AG2" s="1392"/>
      <c r="AH2" s="1392"/>
      <c r="AI2" s="1392"/>
      <c r="AJ2" s="1392"/>
      <c r="AK2" s="1392"/>
      <c r="AL2" s="1392"/>
      <c r="AM2" s="1392"/>
      <c r="AN2" s="1392"/>
      <c r="AO2" s="1392"/>
      <c r="AP2" s="1373" t="s">
        <v>492</v>
      </c>
      <c r="AQ2" s="1373"/>
      <c r="AR2" s="1373"/>
      <c r="AS2" s="1373"/>
      <c r="AT2" s="1373"/>
      <c r="AU2" s="1373"/>
      <c r="AV2" s="1373"/>
      <c r="AW2" s="1373"/>
      <c r="AX2" s="1373"/>
      <c r="AY2" s="1373"/>
      <c r="AZ2" s="1373"/>
      <c r="BA2" s="1373"/>
      <c r="BB2" s="1373"/>
      <c r="BC2" s="1373"/>
      <c r="BD2" s="1373"/>
      <c r="BE2" s="1373"/>
      <c r="BF2" s="1373"/>
      <c r="BG2" s="1373"/>
      <c r="BH2" s="1373"/>
      <c r="BI2" s="1373"/>
      <c r="BJ2" s="1373" t="s">
        <v>493</v>
      </c>
      <c r="BK2" s="1373"/>
      <c r="BL2" s="1373"/>
      <c r="BM2" s="1373"/>
      <c r="BN2" s="1373"/>
      <c r="BO2" s="1373"/>
      <c r="BP2" s="1373"/>
      <c r="BQ2" s="1373"/>
      <c r="BR2" s="1373"/>
      <c r="BS2" s="1373"/>
    </row>
    <row r="3" spans="1:78" s="19" customFormat="1" ht="27" customHeight="1">
      <c r="A3" s="1373"/>
      <c r="B3" s="1373" t="s">
        <v>494</v>
      </c>
      <c r="C3" s="1373"/>
      <c r="D3" s="1373"/>
      <c r="E3" s="1373"/>
      <c r="F3" s="1373"/>
      <c r="G3" s="1373"/>
      <c r="H3" s="1373"/>
      <c r="I3" s="1373"/>
      <c r="J3" s="1373"/>
      <c r="K3" s="1373"/>
      <c r="L3" s="1373" t="s">
        <v>495</v>
      </c>
      <c r="M3" s="1373"/>
      <c r="N3" s="1373"/>
      <c r="O3" s="1373"/>
      <c r="P3" s="1373"/>
      <c r="Q3" s="1373"/>
      <c r="R3" s="1373"/>
      <c r="S3" s="1373"/>
      <c r="T3" s="1373"/>
      <c r="U3" s="1373"/>
      <c r="V3" s="1373" t="s">
        <v>494</v>
      </c>
      <c r="W3" s="1373"/>
      <c r="X3" s="1373"/>
      <c r="Y3" s="1373"/>
      <c r="Z3" s="1373"/>
      <c r="AA3" s="1373"/>
      <c r="AB3" s="1373"/>
      <c r="AC3" s="1373"/>
      <c r="AD3" s="1373"/>
      <c r="AE3" s="1373"/>
      <c r="AF3" s="1373" t="s">
        <v>495</v>
      </c>
      <c r="AG3" s="1373"/>
      <c r="AH3" s="1373"/>
      <c r="AI3" s="1373"/>
      <c r="AJ3" s="1373"/>
      <c r="AK3" s="1373"/>
      <c r="AL3" s="1373"/>
      <c r="AM3" s="1373"/>
      <c r="AN3" s="1373"/>
      <c r="AO3" s="1373"/>
      <c r="AP3" s="1373" t="s">
        <v>494</v>
      </c>
      <c r="AQ3" s="1373"/>
      <c r="AR3" s="1373"/>
      <c r="AS3" s="1373"/>
      <c r="AT3" s="1373"/>
      <c r="AU3" s="1373"/>
      <c r="AV3" s="1373"/>
      <c r="AW3" s="1373"/>
      <c r="AX3" s="1373"/>
      <c r="AY3" s="1373"/>
      <c r="AZ3" s="1373" t="s">
        <v>495</v>
      </c>
      <c r="BA3" s="1373"/>
      <c r="BB3" s="1373"/>
      <c r="BC3" s="1373"/>
      <c r="BD3" s="1373"/>
      <c r="BE3" s="1373"/>
      <c r="BF3" s="1373"/>
      <c r="BG3" s="1373"/>
      <c r="BH3" s="1373"/>
      <c r="BI3" s="1373"/>
      <c r="BJ3" s="1373"/>
      <c r="BK3" s="1373"/>
      <c r="BL3" s="1373"/>
      <c r="BM3" s="1373"/>
      <c r="BN3" s="1373"/>
      <c r="BO3" s="1373"/>
      <c r="BP3" s="1373"/>
      <c r="BQ3" s="1373"/>
      <c r="BR3" s="1373"/>
      <c r="BS3" s="1373"/>
    </row>
    <row r="4" spans="1:78" s="19" customFormat="1" ht="43.5" customHeight="1">
      <c r="A4" s="1373"/>
      <c r="B4" s="335" t="s">
        <v>16</v>
      </c>
      <c r="C4" s="335" t="s">
        <v>17</v>
      </c>
      <c r="D4" s="335" t="s">
        <v>18</v>
      </c>
      <c r="E4" s="335" t="s">
        <v>19</v>
      </c>
      <c r="F4" s="335" t="s">
        <v>20</v>
      </c>
      <c r="G4" s="335" t="s">
        <v>21</v>
      </c>
      <c r="H4" s="335" t="s">
        <v>177</v>
      </c>
      <c r="I4" s="335" t="s">
        <v>766</v>
      </c>
      <c r="J4" s="335" t="s">
        <v>729</v>
      </c>
      <c r="K4" s="335" t="s">
        <v>814</v>
      </c>
      <c r="L4" s="335" t="s">
        <v>16</v>
      </c>
      <c r="M4" s="335" t="s">
        <v>17</v>
      </c>
      <c r="N4" s="335" t="s">
        <v>18</v>
      </c>
      <c r="O4" s="335" t="s">
        <v>19</v>
      </c>
      <c r="P4" s="335" t="s">
        <v>20</v>
      </c>
      <c r="Q4" s="335" t="s">
        <v>21</v>
      </c>
      <c r="R4" s="335" t="s">
        <v>177</v>
      </c>
      <c r="S4" s="335" t="s">
        <v>766</v>
      </c>
      <c r="T4" s="335" t="s">
        <v>729</v>
      </c>
      <c r="U4" s="335" t="s">
        <v>814</v>
      </c>
      <c r="V4" s="335" t="s">
        <v>16</v>
      </c>
      <c r="W4" s="335" t="s">
        <v>17</v>
      </c>
      <c r="X4" s="335" t="s">
        <v>18</v>
      </c>
      <c r="Y4" s="335" t="s">
        <v>19</v>
      </c>
      <c r="Z4" s="335" t="s">
        <v>20</v>
      </c>
      <c r="AA4" s="335" t="s">
        <v>21</v>
      </c>
      <c r="AB4" s="335" t="s">
        <v>177</v>
      </c>
      <c r="AC4" s="335" t="s">
        <v>766</v>
      </c>
      <c r="AD4" s="335" t="s">
        <v>729</v>
      </c>
      <c r="AE4" s="335" t="s">
        <v>814</v>
      </c>
      <c r="AF4" s="335" t="s">
        <v>16</v>
      </c>
      <c r="AG4" s="335" t="s">
        <v>17</v>
      </c>
      <c r="AH4" s="335" t="s">
        <v>18</v>
      </c>
      <c r="AI4" s="335" t="s">
        <v>19</v>
      </c>
      <c r="AJ4" s="335" t="s">
        <v>20</v>
      </c>
      <c r="AK4" s="335" t="s">
        <v>21</v>
      </c>
      <c r="AL4" s="335" t="s">
        <v>177</v>
      </c>
      <c r="AM4" s="335" t="s">
        <v>766</v>
      </c>
      <c r="AN4" s="335" t="s">
        <v>729</v>
      </c>
      <c r="AO4" s="335" t="s">
        <v>814</v>
      </c>
      <c r="AP4" s="335" t="s">
        <v>16</v>
      </c>
      <c r="AQ4" s="335" t="s">
        <v>17</v>
      </c>
      <c r="AR4" s="335" t="s">
        <v>18</v>
      </c>
      <c r="AS4" s="335" t="s">
        <v>19</v>
      </c>
      <c r="AT4" s="335" t="s">
        <v>20</v>
      </c>
      <c r="AU4" s="335" t="s">
        <v>21</v>
      </c>
      <c r="AV4" s="335" t="s">
        <v>177</v>
      </c>
      <c r="AW4" s="335" t="s">
        <v>766</v>
      </c>
      <c r="AX4" s="335" t="s">
        <v>729</v>
      </c>
      <c r="AY4" s="335" t="s">
        <v>814</v>
      </c>
      <c r="AZ4" s="335" t="s">
        <v>16</v>
      </c>
      <c r="BA4" s="335" t="s">
        <v>17</v>
      </c>
      <c r="BB4" s="335" t="s">
        <v>18</v>
      </c>
      <c r="BC4" s="335" t="s">
        <v>19</v>
      </c>
      <c r="BD4" s="335" t="s">
        <v>20</v>
      </c>
      <c r="BE4" s="335" t="s">
        <v>21</v>
      </c>
      <c r="BF4" s="335" t="s">
        <v>177</v>
      </c>
      <c r="BG4" s="335" t="s">
        <v>766</v>
      </c>
      <c r="BH4" s="335" t="s">
        <v>729</v>
      </c>
      <c r="BI4" s="335" t="s">
        <v>814</v>
      </c>
      <c r="BJ4" s="335" t="s">
        <v>16</v>
      </c>
      <c r="BK4" s="335" t="s">
        <v>17</v>
      </c>
      <c r="BL4" s="335" t="s">
        <v>18</v>
      </c>
      <c r="BM4" s="335" t="s">
        <v>19</v>
      </c>
      <c r="BN4" s="335" t="s">
        <v>20</v>
      </c>
      <c r="BO4" s="335" t="s">
        <v>21</v>
      </c>
      <c r="BP4" s="335" t="s">
        <v>177</v>
      </c>
      <c r="BQ4" s="335" t="s">
        <v>766</v>
      </c>
      <c r="BR4" s="335" t="s">
        <v>729</v>
      </c>
      <c r="BS4" s="335" t="s">
        <v>814</v>
      </c>
    </row>
    <row r="5" spans="1:78" s="19" customFormat="1" ht="12">
      <c r="A5" s="946">
        <v>1</v>
      </c>
      <c r="B5" s="946">
        <v>2</v>
      </c>
      <c r="C5" s="946">
        <v>3</v>
      </c>
      <c r="D5" s="946">
        <v>4</v>
      </c>
      <c r="E5" s="946">
        <v>5</v>
      </c>
      <c r="F5" s="946">
        <v>6</v>
      </c>
      <c r="G5" s="946">
        <v>7</v>
      </c>
      <c r="H5" s="946">
        <v>8</v>
      </c>
      <c r="I5" s="946">
        <v>9</v>
      </c>
      <c r="J5" s="946">
        <v>10</v>
      </c>
      <c r="K5" s="946">
        <v>11</v>
      </c>
      <c r="L5" s="946">
        <v>12</v>
      </c>
      <c r="M5" s="946">
        <v>13</v>
      </c>
      <c r="N5" s="946">
        <v>14</v>
      </c>
      <c r="O5" s="946">
        <v>15</v>
      </c>
      <c r="P5" s="946">
        <v>16</v>
      </c>
      <c r="Q5" s="946">
        <v>17</v>
      </c>
      <c r="R5" s="946">
        <v>18</v>
      </c>
      <c r="S5" s="946">
        <v>19</v>
      </c>
      <c r="T5" s="946">
        <v>20</v>
      </c>
      <c r="U5" s="946">
        <v>21</v>
      </c>
      <c r="V5" s="946">
        <v>22</v>
      </c>
      <c r="W5" s="946">
        <v>23</v>
      </c>
      <c r="X5" s="946">
        <v>24</v>
      </c>
      <c r="Y5" s="946">
        <v>25</v>
      </c>
      <c r="Z5" s="946">
        <v>26</v>
      </c>
      <c r="AA5" s="946">
        <v>27</v>
      </c>
      <c r="AB5" s="946">
        <v>28</v>
      </c>
      <c r="AC5" s="946">
        <v>29</v>
      </c>
      <c r="AD5" s="946">
        <v>30</v>
      </c>
      <c r="AE5" s="946">
        <v>31</v>
      </c>
      <c r="AF5" s="946">
        <v>32</v>
      </c>
      <c r="AG5" s="946">
        <v>33</v>
      </c>
      <c r="AH5" s="946">
        <v>34</v>
      </c>
      <c r="AI5" s="946">
        <v>35</v>
      </c>
      <c r="AJ5" s="946">
        <v>36</v>
      </c>
      <c r="AK5" s="946">
        <v>37</v>
      </c>
      <c r="AL5" s="946">
        <v>38</v>
      </c>
      <c r="AM5" s="946">
        <v>39</v>
      </c>
      <c r="AN5" s="946">
        <v>40</v>
      </c>
      <c r="AO5" s="946">
        <v>41</v>
      </c>
      <c r="AP5" s="946">
        <v>42</v>
      </c>
      <c r="AQ5" s="946">
        <v>43</v>
      </c>
      <c r="AR5" s="946">
        <v>44</v>
      </c>
      <c r="AS5" s="946">
        <v>45</v>
      </c>
      <c r="AT5" s="946">
        <v>46</v>
      </c>
      <c r="AU5" s="946">
        <v>47</v>
      </c>
      <c r="AV5" s="946">
        <v>48</v>
      </c>
      <c r="AW5" s="946">
        <v>49</v>
      </c>
      <c r="AX5" s="946">
        <v>50</v>
      </c>
      <c r="AY5" s="946">
        <v>51</v>
      </c>
      <c r="AZ5" s="946">
        <v>52</v>
      </c>
      <c r="BA5" s="946">
        <v>53</v>
      </c>
      <c r="BB5" s="946">
        <v>54</v>
      </c>
      <c r="BC5" s="946">
        <v>55</v>
      </c>
      <c r="BD5" s="946">
        <v>56</v>
      </c>
      <c r="BE5" s="946">
        <v>57</v>
      </c>
      <c r="BF5" s="946">
        <v>58</v>
      </c>
      <c r="BG5" s="946">
        <v>59</v>
      </c>
      <c r="BH5" s="946">
        <v>60</v>
      </c>
      <c r="BI5" s="946">
        <v>61</v>
      </c>
      <c r="BJ5" s="946">
        <v>62</v>
      </c>
      <c r="BK5" s="946">
        <v>63</v>
      </c>
      <c r="BL5" s="946">
        <v>64</v>
      </c>
      <c r="BM5" s="946">
        <v>65</v>
      </c>
      <c r="BN5" s="946">
        <v>66</v>
      </c>
      <c r="BO5" s="946">
        <v>67</v>
      </c>
      <c r="BP5" s="946">
        <v>68</v>
      </c>
      <c r="BQ5" s="946">
        <v>69</v>
      </c>
      <c r="BR5" s="946">
        <v>70</v>
      </c>
      <c r="BS5" s="946">
        <v>71</v>
      </c>
    </row>
    <row r="6" spans="1:78" s="19" customFormat="1">
      <c r="A6" s="955" t="s">
        <v>66</v>
      </c>
      <c r="B6" s="356">
        <v>6</v>
      </c>
      <c r="C6" s="356">
        <v>6</v>
      </c>
      <c r="D6" s="356">
        <v>6</v>
      </c>
      <c r="E6" s="356">
        <v>6</v>
      </c>
      <c r="F6" s="357">
        <v>7</v>
      </c>
      <c r="G6" s="357">
        <v>31</v>
      </c>
      <c r="H6" s="687">
        <v>14</v>
      </c>
      <c r="I6" s="687">
        <v>15</v>
      </c>
      <c r="J6" s="357">
        <v>14</v>
      </c>
      <c r="K6" s="687">
        <v>15</v>
      </c>
      <c r="L6" s="358">
        <v>3.7037037037037033</v>
      </c>
      <c r="M6" s="358">
        <v>3.8461538461538463</v>
      </c>
      <c r="N6" s="358">
        <v>3.9473684210526314</v>
      </c>
      <c r="O6" s="358">
        <v>3.7037037037037033</v>
      </c>
      <c r="P6" s="359">
        <v>4.117647058823529</v>
      </c>
      <c r="Q6" s="359">
        <f>G6/BO6*100</f>
        <v>5.3264604810996561</v>
      </c>
      <c r="R6" s="359">
        <v>2.7027027027027026</v>
      </c>
      <c r="S6" s="359">
        <v>2.7027027027027026</v>
      </c>
      <c r="T6" s="359">
        <v>2.666666666666667</v>
      </c>
      <c r="U6" s="359">
        <v>2.666666666666667</v>
      </c>
      <c r="V6" s="356">
        <v>2</v>
      </c>
      <c r="W6" s="356">
        <v>2</v>
      </c>
      <c r="X6" s="356">
        <v>2</v>
      </c>
      <c r="Y6" s="356">
        <v>2</v>
      </c>
      <c r="Z6" s="357">
        <v>3</v>
      </c>
      <c r="AA6" s="357">
        <v>16</v>
      </c>
      <c r="AB6" s="688">
        <v>10</v>
      </c>
      <c r="AC6" s="688">
        <v>8</v>
      </c>
      <c r="AD6" s="357">
        <v>10</v>
      </c>
      <c r="AE6" s="357">
        <v>8</v>
      </c>
      <c r="AF6" s="358">
        <v>1.2345679012345678</v>
      </c>
      <c r="AG6" s="358">
        <v>1.2820512820512819</v>
      </c>
      <c r="AH6" s="358">
        <v>1.3157894736842104</v>
      </c>
      <c r="AI6" s="358">
        <v>1.2345679012345678</v>
      </c>
      <c r="AJ6" s="359">
        <v>1.7647058823529411</v>
      </c>
      <c r="AK6" s="359">
        <f>AA6/BO6*100</f>
        <v>2.7491408934707904</v>
      </c>
      <c r="AL6" s="359">
        <v>1.9305019305019304</v>
      </c>
      <c r="AM6" s="359">
        <v>1.4</v>
      </c>
      <c r="AN6" s="359">
        <v>1.9</v>
      </c>
      <c r="AO6" s="359">
        <v>1.4</v>
      </c>
      <c r="AP6" s="356">
        <v>154</v>
      </c>
      <c r="AQ6" s="356">
        <v>148</v>
      </c>
      <c r="AR6" s="356">
        <v>144</v>
      </c>
      <c r="AS6" s="356">
        <v>147</v>
      </c>
      <c r="AT6" s="357">
        <v>154</v>
      </c>
      <c r="AU6" s="357">
        <v>535</v>
      </c>
      <c r="AV6" s="357">
        <v>494</v>
      </c>
      <c r="AW6" s="357">
        <v>530</v>
      </c>
      <c r="AX6" s="357">
        <v>501</v>
      </c>
      <c r="AY6" s="357">
        <v>537</v>
      </c>
      <c r="AZ6" s="358">
        <v>95.061728395061735</v>
      </c>
      <c r="BA6" s="358">
        <v>94.871794871794862</v>
      </c>
      <c r="BB6" s="358">
        <v>94.73684210526315</v>
      </c>
      <c r="BC6" s="358">
        <v>90.740740740740748</v>
      </c>
      <c r="BD6" s="359">
        <v>90.588235294117652</v>
      </c>
      <c r="BE6" s="359">
        <f>AU6/BO6*100</f>
        <v>91.924398625429546</v>
      </c>
      <c r="BF6" s="359">
        <v>95.366795366795358</v>
      </c>
      <c r="BG6" s="359">
        <v>95.8</v>
      </c>
      <c r="BH6" s="359">
        <v>95.4</v>
      </c>
      <c r="BI6" s="359">
        <v>95.9</v>
      </c>
      <c r="BJ6" s="356">
        <f t="shared" ref="BJ6:BQ10" si="0">B6+V6+AP6</f>
        <v>162</v>
      </c>
      <c r="BK6" s="356">
        <f t="shared" si="0"/>
        <v>156</v>
      </c>
      <c r="BL6" s="356">
        <f t="shared" si="0"/>
        <v>152</v>
      </c>
      <c r="BM6" s="356">
        <f t="shared" si="0"/>
        <v>155</v>
      </c>
      <c r="BN6" s="356">
        <f t="shared" si="0"/>
        <v>164</v>
      </c>
      <c r="BO6" s="356">
        <f t="shared" si="0"/>
        <v>582</v>
      </c>
      <c r="BP6" s="356">
        <f t="shared" si="0"/>
        <v>518</v>
      </c>
      <c r="BQ6" s="356">
        <f t="shared" si="0"/>
        <v>553</v>
      </c>
      <c r="BR6" s="356">
        <v>560</v>
      </c>
      <c r="BS6" s="356">
        <f>K6+AE6+AY6</f>
        <v>560</v>
      </c>
    </row>
    <row r="7" spans="1:78" s="19" customFormat="1">
      <c r="A7" s="955" t="s">
        <v>65</v>
      </c>
      <c r="B7" s="356">
        <v>23</v>
      </c>
      <c r="C7" s="356">
        <v>26</v>
      </c>
      <c r="D7" s="356">
        <v>30</v>
      </c>
      <c r="E7" s="356">
        <v>31</v>
      </c>
      <c r="F7" s="357">
        <v>32</v>
      </c>
      <c r="G7" s="357">
        <v>32</v>
      </c>
      <c r="H7" s="687">
        <v>33</v>
      </c>
      <c r="I7" s="687">
        <v>33</v>
      </c>
      <c r="J7" s="357">
        <v>33</v>
      </c>
      <c r="K7" s="687">
        <v>33</v>
      </c>
      <c r="L7" s="358">
        <v>3.0997304582210243</v>
      </c>
      <c r="M7" s="358">
        <v>3.2459425717852688</v>
      </c>
      <c r="N7" s="358">
        <v>3.4052213393870598</v>
      </c>
      <c r="O7" s="358">
        <v>3.4254143646408837</v>
      </c>
      <c r="P7" s="359">
        <v>3.528114663726571</v>
      </c>
      <c r="Q7" s="359">
        <f>G7/BO7*100</f>
        <v>3.5320088300220749</v>
      </c>
      <c r="R7" s="359">
        <v>3.4883720930232558</v>
      </c>
      <c r="S7" s="359">
        <v>4.2</v>
      </c>
      <c r="T7" s="359">
        <v>3.481012658227848</v>
      </c>
      <c r="U7" s="359">
        <v>4.2</v>
      </c>
      <c r="V7" s="356">
        <v>34</v>
      </c>
      <c r="W7" s="356">
        <v>40</v>
      </c>
      <c r="X7" s="356">
        <v>43</v>
      </c>
      <c r="Y7" s="356">
        <v>44</v>
      </c>
      <c r="Z7" s="357">
        <v>45</v>
      </c>
      <c r="AA7" s="357">
        <v>45</v>
      </c>
      <c r="AB7" s="688">
        <v>54</v>
      </c>
      <c r="AC7" s="688">
        <v>43</v>
      </c>
      <c r="AD7" s="357">
        <v>56</v>
      </c>
      <c r="AE7" s="357">
        <v>43</v>
      </c>
      <c r="AF7" s="358">
        <v>4.5822102425876015</v>
      </c>
      <c r="AG7" s="358">
        <v>4.9937578027465666</v>
      </c>
      <c r="AH7" s="358">
        <v>4.8808172531214531</v>
      </c>
      <c r="AI7" s="358">
        <v>4.8618784530386741</v>
      </c>
      <c r="AJ7" s="359">
        <v>4.9614112458654906</v>
      </c>
      <c r="AK7" s="359">
        <f>AA7/BO7*100</f>
        <v>4.9668874172185431</v>
      </c>
      <c r="AL7" s="359">
        <v>5.7082452431289639</v>
      </c>
      <c r="AM7" s="359">
        <v>5.5</v>
      </c>
      <c r="AN7" s="359">
        <v>5.9</v>
      </c>
      <c r="AO7" s="359">
        <v>5.5</v>
      </c>
      <c r="AP7" s="356">
        <v>685</v>
      </c>
      <c r="AQ7" s="356">
        <v>720</v>
      </c>
      <c r="AR7" s="356">
        <v>808</v>
      </c>
      <c r="AS7" s="356">
        <v>827</v>
      </c>
      <c r="AT7" s="357">
        <v>826</v>
      </c>
      <c r="AU7" s="357">
        <v>829</v>
      </c>
      <c r="AV7" s="357">
        <v>859</v>
      </c>
      <c r="AW7" s="357">
        <v>702</v>
      </c>
      <c r="AX7" s="357">
        <v>859</v>
      </c>
      <c r="AY7" s="357">
        <v>708</v>
      </c>
      <c r="AZ7" s="358">
        <v>92.318059299191376</v>
      </c>
      <c r="BA7" s="358">
        <v>89.887640449438194</v>
      </c>
      <c r="BB7" s="358">
        <v>91.713961407491482</v>
      </c>
      <c r="BC7" s="358">
        <v>91.381215469613267</v>
      </c>
      <c r="BD7" s="359">
        <v>91.069459757442118</v>
      </c>
      <c r="BE7" s="359">
        <f>AU7/BO7*100</f>
        <v>91.501103752759377</v>
      </c>
      <c r="BF7" s="359">
        <v>90.803382663847771</v>
      </c>
      <c r="BG7" s="359">
        <v>90.2</v>
      </c>
      <c r="BH7" s="359">
        <v>90.6</v>
      </c>
      <c r="BI7" s="359">
        <v>90.3</v>
      </c>
      <c r="BJ7" s="356">
        <f t="shared" si="0"/>
        <v>742</v>
      </c>
      <c r="BK7" s="356">
        <f t="shared" si="0"/>
        <v>786</v>
      </c>
      <c r="BL7" s="356">
        <f t="shared" si="0"/>
        <v>881</v>
      </c>
      <c r="BM7" s="356">
        <f t="shared" si="0"/>
        <v>902</v>
      </c>
      <c r="BN7" s="356">
        <f t="shared" si="0"/>
        <v>903</v>
      </c>
      <c r="BO7" s="356">
        <f t="shared" si="0"/>
        <v>906</v>
      </c>
      <c r="BP7" s="356">
        <f t="shared" si="0"/>
        <v>946</v>
      </c>
      <c r="BQ7" s="356">
        <f t="shared" si="0"/>
        <v>778</v>
      </c>
      <c r="BR7" s="356">
        <v>784</v>
      </c>
      <c r="BS7" s="356">
        <f>K7+AE7+AY7</f>
        <v>784</v>
      </c>
    </row>
    <row r="8" spans="1:78" s="19" customFormat="1">
      <c r="A8" s="955" t="s">
        <v>82</v>
      </c>
      <c r="B8" s="356">
        <v>40</v>
      </c>
      <c r="C8" s="356">
        <v>40</v>
      </c>
      <c r="D8" s="356">
        <v>43</v>
      </c>
      <c r="E8" s="356">
        <v>45</v>
      </c>
      <c r="F8" s="357">
        <v>45</v>
      </c>
      <c r="G8" s="357">
        <v>45</v>
      </c>
      <c r="H8" s="687">
        <v>44</v>
      </c>
      <c r="I8" s="687">
        <v>43</v>
      </c>
      <c r="J8" s="357">
        <v>44</v>
      </c>
      <c r="K8" s="687">
        <v>43</v>
      </c>
      <c r="L8" s="358">
        <v>5.3475935828877006</v>
      </c>
      <c r="M8" s="358">
        <v>5.2424639580602879</v>
      </c>
      <c r="N8" s="358">
        <v>4.9030786773090078</v>
      </c>
      <c r="O8" s="358">
        <v>4.9944506104328523</v>
      </c>
      <c r="P8" s="359">
        <v>4.9778761061946906</v>
      </c>
      <c r="Q8" s="359">
        <f>G8/BO8*100</f>
        <v>5.0055617352614021</v>
      </c>
      <c r="R8" s="359">
        <v>5.0749711649365628</v>
      </c>
      <c r="S8" s="359">
        <v>5.4</v>
      </c>
      <c r="T8" s="359">
        <v>5.0285714285714285</v>
      </c>
      <c r="U8" s="359">
        <v>5.3</v>
      </c>
      <c r="V8" s="356">
        <v>27</v>
      </c>
      <c r="W8" s="356">
        <v>28</v>
      </c>
      <c r="X8" s="356">
        <v>33</v>
      </c>
      <c r="Y8" s="356">
        <v>34</v>
      </c>
      <c r="Z8" s="357">
        <v>34</v>
      </c>
      <c r="AA8" s="357">
        <v>34</v>
      </c>
      <c r="AB8" s="688">
        <v>33</v>
      </c>
      <c r="AC8" s="688">
        <v>32</v>
      </c>
      <c r="AD8" s="357">
        <v>33</v>
      </c>
      <c r="AE8" s="357">
        <v>32</v>
      </c>
      <c r="AF8" s="358">
        <v>3.6096256684491976</v>
      </c>
      <c r="AG8" s="358">
        <v>3.669724770642202</v>
      </c>
      <c r="AH8" s="358">
        <v>3.7628278221208662</v>
      </c>
      <c r="AI8" s="358">
        <v>3.7735849056603774</v>
      </c>
      <c r="AJ8" s="359">
        <v>3.7610619469026552</v>
      </c>
      <c r="AK8" s="359">
        <f>AA8/BO8*100</f>
        <v>3.7819799777530592</v>
      </c>
      <c r="AL8" s="359">
        <v>3.8062283737024223</v>
      </c>
      <c r="AM8" s="359">
        <v>4</v>
      </c>
      <c r="AN8" s="359">
        <v>3.7569060773480665</v>
      </c>
      <c r="AO8" s="359">
        <v>4</v>
      </c>
      <c r="AP8" s="356">
        <v>681</v>
      </c>
      <c r="AQ8" s="356">
        <v>694</v>
      </c>
      <c r="AR8" s="356">
        <v>801</v>
      </c>
      <c r="AS8" s="356">
        <v>816</v>
      </c>
      <c r="AT8" s="357">
        <v>819</v>
      </c>
      <c r="AU8" s="357">
        <v>820</v>
      </c>
      <c r="AV8" s="357">
        <v>790</v>
      </c>
      <c r="AW8" s="357">
        <v>728</v>
      </c>
      <c r="AX8" s="357">
        <v>798</v>
      </c>
      <c r="AY8" s="357">
        <v>729</v>
      </c>
      <c r="AZ8" s="358">
        <v>91.042780748663105</v>
      </c>
      <c r="BA8" s="358">
        <v>90.956749672346007</v>
      </c>
      <c r="BB8" s="358">
        <v>91.33409350057012</v>
      </c>
      <c r="BC8" s="358">
        <v>90.566037735849065</v>
      </c>
      <c r="BD8" s="359">
        <v>90.597345132743371</v>
      </c>
      <c r="BE8" s="359">
        <f>AU8/BO8*100</f>
        <v>91.212458286985537</v>
      </c>
      <c r="BF8" s="359">
        <v>91.118800461361019</v>
      </c>
      <c r="BG8" s="359">
        <v>90.7</v>
      </c>
      <c r="BH8" s="359">
        <v>91.2</v>
      </c>
      <c r="BI8" s="359">
        <v>90.7</v>
      </c>
      <c r="BJ8" s="356">
        <f t="shared" si="0"/>
        <v>748</v>
      </c>
      <c r="BK8" s="356">
        <f t="shared" si="0"/>
        <v>762</v>
      </c>
      <c r="BL8" s="356">
        <f t="shared" si="0"/>
        <v>877</v>
      </c>
      <c r="BM8" s="356">
        <f t="shared" si="0"/>
        <v>895</v>
      </c>
      <c r="BN8" s="356">
        <f t="shared" si="0"/>
        <v>898</v>
      </c>
      <c r="BO8" s="356">
        <f t="shared" si="0"/>
        <v>899</v>
      </c>
      <c r="BP8" s="356">
        <f t="shared" si="0"/>
        <v>867</v>
      </c>
      <c r="BQ8" s="356">
        <f t="shared" si="0"/>
        <v>803</v>
      </c>
      <c r="BR8" s="356">
        <v>804</v>
      </c>
      <c r="BS8" s="356">
        <f>K8+AE8+AY8</f>
        <v>804</v>
      </c>
    </row>
    <row r="9" spans="1:78" s="19" customFormat="1" ht="12">
      <c r="A9" s="955" t="s">
        <v>487</v>
      </c>
      <c r="B9" s="356">
        <v>20</v>
      </c>
      <c r="C9" s="356">
        <v>21</v>
      </c>
      <c r="D9" s="356">
        <v>22</v>
      </c>
      <c r="E9" s="356">
        <v>24</v>
      </c>
      <c r="F9" s="357">
        <v>24</v>
      </c>
      <c r="G9" s="357" t="s">
        <v>85</v>
      </c>
      <c r="H9" s="357" t="s">
        <v>85</v>
      </c>
      <c r="I9" s="357" t="s">
        <v>85</v>
      </c>
      <c r="J9" s="357" t="s">
        <v>85</v>
      </c>
      <c r="K9" s="357" t="s">
        <v>85</v>
      </c>
      <c r="L9" s="358">
        <v>6.309148264984227</v>
      </c>
      <c r="M9" s="358">
        <v>5.6000000000000005</v>
      </c>
      <c r="N9" s="358">
        <v>5.4320987654320989</v>
      </c>
      <c r="O9" s="358">
        <v>5.8111380145278453</v>
      </c>
      <c r="P9" s="359">
        <v>5.6737588652482271</v>
      </c>
      <c r="Q9" s="359" t="s">
        <v>85</v>
      </c>
      <c r="R9" s="359" t="s">
        <v>85</v>
      </c>
      <c r="S9" s="359" t="s">
        <v>85</v>
      </c>
      <c r="T9" s="359" t="s">
        <v>85</v>
      </c>
      <c r="U9" s="359" t="s">
        <v>85</v>
      </c>
      <c r="V9" s="356">
        <v>11</v>
      </c>
      <c r="W9" s="356">
        <v>12</v>
      </c>
      <c r="X9" s="356">
        <v>13</v>
      </c>
      <c r="Y9" s="356">
        <v>13</v>
      </c>
      <c r="Z9" s="357">
        <v>13</v>
      </c>
      <c r="AA9" s="357" t="s">
        <v>85</v>
      </c>
      <c r="AB9" s="357" t="s">
        <v>85</v>
      </c>
      <c r="AC9" s="357" t="s">
        <v>85</v>
      </c>
      <c r="AD9" s="357" t="s">
        <v>85</v>
      </c>
      <c r="AE9" s="357" t="s">
        <v>85</v>
      </c>
      <c r="AF9" s="358">
        <v>3.4700315457413247</v>
      </c>
      <c r="AG9" s="358">
        <v>3.2</v>
      </c>
      <c r="AH9" s="358">
        <v>3.2098765432098766</v>
      </c>
      <c r="AI9" s="358">
        <v>3.1476997578692498</v>
      </c>
      <c r="AJ9" s="359">
        <v>3.0732860520094563</v>
      </c>
      <c r="AK9" s="359" t="s">
        <v>85</v>
      </c>
      <c r="AL9" s="359" t="s">
        <v>85</v>
      </c>
      <c r="AM9" s="359" t="s">
        <v>85</v>
      </c>
      <c r="AN9" s="359" t="s">
        <v>85</v>
      </c>
      <c r="AO9" s="359" t="s">
        <v>85</v>
      </c>
      <c r="AP9" s="356">
        <v>286</v>
      </c>
      <c r="AQ9" s="356">
        <v>335</v>
      </c>
      <c r="AR9" s="356">
        <v>370</v>
      </c>
      <c r="AS9" s="356">
        <v>372</v>
      </c>
      <c r="AT9" s="357">
        <v>381</v>
      </c>
      <c r="AU9" s="357" t="s">
        <v>85</v>
      </c>
      <c r="AV9" s="357" t="s">
        <v>85</v>
      </c>
      <c r="AW9" s="357" t="s">
        <v>85</v>
      </c>
      <c r="AX9" s="357" t="s">
        <v>85</v>
      </c>
      <c r="AY9" s="357" t="s">
        <v>85</v>
      </c>
      <c r="AZ9" s="358">
        <v>90.220820189274448</v>
      </c>
      <c r="BA9" s="358">
        <v>89.333333333333329</v>
      </c>
      <c r="BB9" s="358">
        <v>91.358024691358025</v>
      </c>
      <c r="BC9" s="358">
        <v>90.072639225181589</v>
      </c>
      <c r="BD9" s="359">
        <v>90.070921985815602</v>
      </c>
      <c r="BE9" s="359" t="s">
        <v>85</v>
      </c>
      <c r="BF9" s="359" t="s">
        <v>85</v>
      </c>
      <c r="BG9" s="359" t="s">
        <v>85</v>
      </c>
      <c r="BH9" s="359" t="s">
        <v>85</v>
      </c>
      <c r="BI9" s="359" t="s">
        <v>85</v>
      </c>
      <c r="BJ9" s="356">
        <f t="shared" si="0"/>
        <v>317</v>
      </c>
      <c r="BK9" s="356">
        <f t="shared" si="0"/>
        <v>368</v>
      </c>
      <c r="BL9" s="356">
        <f t="shared" si="0"/>
        <v>405</v>
      </c>
      <c r="BM9" s="356">
        <f t="shared" si="0"/>
        <v>409</v>
      </c>
      <c r="BN9" s="356">
        <f t="shared" si="0"/>
        <v>418</v>
      </c>
      <c r="BO9" s="357" t="s">
        <v>85</v>
      </c>
      <c r="BP9" s="357" t="s">
        <v>85</v>
      </c>
      <c r="BQ9" s="357" t="s">
        <v>85</v>
      </c>
      <c r="BR9" s="357" t="s">
        <v>85</v>
      </c>
      <c r="BS9" s="357" t="s">
        <v>85</v>
      </c>
    </row>
    <row r="10" spans="1:78" s="288" customFormat="1" ht="12" customHeight="1">
      <c r="A10" s="956" t="s">
        <v>0</v>
      </c>
      <c r="B10" s="683">
        <f t="shared" ref="B10:K10" si="1">SUM(B6:B9)</f>
        <v>89</v>
      </c>
      <c r="C10" s="683">
        <f t="shared" si="1"/>
        <v>93</v>
      </c>
      <c r="D10" s="683">
        <f t="shared" si="1"/>
        <v>101</v>
      </c>
      <c r="E10" s="683">
        <f t="shared" si="1"/>
        <v>106</v>
      </c>
      <c r="F10" s="683">
        <f t="shared" si="1"/>
        <v>108</v>
      </c>
      <c r="G10" s="683">
        <f t="shared" si="1"/>
        <v>108</v>
      </c>
      <c r="H10" s="683">
        <f t="shared" si="1"/>
        <v>91</v>
      </c>
      <c r="I10" s="683">
        <f t="shared" si="1"/>
        <v>91</v>
      </c>
      <c r="J10" s="683">
        <f t="shared" si="1"/>
        <v>91</v>
      </c>
      <c r="K10" s="683">
        <f t="shared" si="1"/>
        <v>91</v>
      </c>
      <c r="L10" s="684">
        <v>4.5200609446419504</v>
      </c>
      <c r="M10" s="684">
        <v>4.4391408114558475</v>
      </c>
      <c r="N10" s="957">
        <v>4.3628509719222466</v>
      </c>
      <c r="O10" s="957">
        <v>4.4519109617807651</v>
      </c>
      <c r="P10" s="685">
        <v>4.4925124792013316</v>
      </c>
      <c r="Q10" s="685">
        <f>G10/BO10*100</f>
        <v>4.5245077503142026</v>
      </c>
      <c r="R10" s="685">
        <f>H10/BP10*100</f>
        <v>3.836424957841484</v>
      </c>
      <c r="S10" s="685">
        <v>4.3</v>
      </c>
      <c r="T10" s="685">
        <v>3.9</v>
      </c>
      <c r="U10" s="685">
        <v>4.2</v>
      </c>
      <c r="V10" s="683">
        <v>74</v>
      </c>
      <c r="W10" s="683">
        <v>82</v>
      </c>
      <c r="X10" s="683">
        <v>91</v>
      </c>
      <c r="Y10" s="683">
        <v>93</v>
      </c>
      <c r="Z10" s="683">
        <v>95</v>
      </c>
      <c r="AA10" s="683">
        <f>SUM(AA6:AA9)</f>
        <v>95</v>
      </c>
      <c r="AB10" s="683">
        <f>SUM(AB6:AB9)</f>
        <v>97</v>
      </c>
      <c r="AC10" s="683">
        <f>SUM(AC6:AC9)</f>
        <v>83</v>
      </c>
      <c r="AD10" s="683">
        <f>SUM(AD6:AD9)</f>
        <v>99</v>
      </c>
      <c r="AE10" s="683">
        <f>SUM(AE6:AE9)</f>
        <v>83</v>
      </c>
      <c r="AF10" s="684">
        <v>3.7582529202640935</v>
      </c>
      <c r="AG10" s="684">
        <v>3.9140811455847255</v>
      </c>
      <c r="AH10" s="957">
        <v>3.9308855291576674</v>
      </c>
      <c r="AI10" s="957">
        <v>3.9059218815623686</v>
      </c>
      <c r="AJ10" s="685">
        <v>3.9517470881863561</v>
      </c>
      <c r="AK10" s="685">
        <f>AB10/BO10*100</f>
        <v>4.0636782572266448</v>
      </c>
      <c r="AL10" s="685">
        <f>AB10/BP10*100</f>
        <v>4.0893760539629005</v>
      </c>
      <c r="AM10" s="685">
        <v>3.9</v>
      </c>
      <c r="AN10" s="685">
        <v>3.6</v>
      </c>
      <c r="AO10" s="685">
        <v>3.9</v>
      </c>
      <c r="AP10" s="683">
        <v>1806</v>
      </c>
      <c r="AQ10" s="683">
        <v>1897</v>
      </c>
      <c r="AR10" s="683">
        <v>2123</v>
      </c>
      <c r="AS10" s="683">
        <v>2162</v>
      </c>
      <c r="AT10" s="683">
        <v>2180</v>
      </c>
      <c r="AU10" s="683">
        <f>SUM(AU6:AU9)</f>
        <v>2184</v>
      </c>
      <c r="AV10" s="683">
        <v>2184</v>
      </c>
      <c r="AW10" s="683">
        <v>1960</v>
      </c>
      <c r="AX10" s="683">
        <f>SUM(AX6:AX9)</f>
        <v>2158</v>
      </c>
      <c r="AY10" s="683">
        <f>SUM(AY6:AY9)</f>
        <v>1974</v>
      </c>
      <c r="AZ10" s="684">
        <v>91.721686135093961</v>
      </c>
      <c r="BA10" s="684">
        <v>90.548926014319804</v>
      </c>
      <c r="BB10" s="957">
        <v>91.70626349892008</v>
      </c>
      <c r="BC10" s="957">
        <v>90.802183956320874</v>
      </c>
      <c r="BD10" s="685">
        <v>90.68219633943427</v>
      </c>
      <c r="BE10" s="685">
        <f>AU10/BO10*100</f>
        <v>91.495601173020518</v>
      </c>
      <c r="BF10" s="685">
        <f>AV10/BP10*100</f>
        <v>92.074198988195604</v>
      </c>
      <c r="BG10" s="685">
        <v>91.8</v>
      </c>
      <c r="BH10" s="685">
        <f>AX10/BR10*100</f>
        <v>100.46554934823091</v>
      </c>
      <c r="BI10" s="685">
        <f>AY10/BS10*100</f>
        <v>91.899441340782118</v>
      </c>
      <c r="BJ10" s="958">
        <f t="shared" si="0"/>
        <v>1969</v>
      </c>
      <c r="BK10" s="958">
        <f t="shared" si="0"/>
        <v>2072</v>
      </c>
      <c r="BL10" s="958">
        <f t="shared" si="0"/>
        <v>2315</v>
      </c>
      <c r="BM10" s="958">
        <f t="shared" si="0"/>
        <v>2361</v>
      </c>
      <c r="BN10" s="958">
        <f t="shared" si="0"/>
        <v>2383</v>
      </c>
      <c r="BO10" s="958">
        <f>G10+AA10+AU10</f>
        <v>2387</v>
      </c>
      <c r="BP10" s="958">
        <f t="shared" si="0"/>
        <v>2372</v>
      </c>
      <c r="BQ10" s="958">
        <f t="shared" si="0"/>
        <v>2134</v>
      </c>
      <c r="BR10" s="958">
        <v>2148</v>
      </c>
      <c r="BS10" s="958">
        <f>K10+AE10+AY10</f>
        <v>2148</v>
      </c>
      <c r="BT10" s="379"/>
      <c r="BU10" s="379"/>
      <c r="BV10" s="379"/>
      <c r="BW10" s="379"/>
      <c r="BX10" s="379"/>
      <c r="BY10" s="379"/>
      <c r="BZ10" s="379"/>
    </row>
    <row r="11" spans="1:78" s="288" customFormat="1" ht="12" customHeight="1">
      <c r="A11" s="1389" t="s">
        <v>240</v>
      </c>
      <c r="B11" s="1389"/>
      <c r="C11" s="1389"/>
      <c r="D11" s="1390"/>
      <c r="E11" s="1389"/>
      <c r="F11" s="1389"/>
      <c r="G11" s="1391"/>
      <c r="H11" s="1391"/>
      <c r="I11" s="1391"/>
      <c r="J11" s="1391"/>
      <c r="K11" s="1391"/>
      <c r="L11" s="1391"/>
      <c r="M11" s="1391"/>
      <c r="N11" s="1391"/>
      <c r="O11" s="1391"/>
      <c r="P11" s="1391"/>
      <c r="Q11" s="1391"/>
      <c r="R11" s="1391"/>
      <c r="S11" s="1391"/>
      <c r="T11" s="1391"/>
      <c r="U11" s="1391"/>
      <c r="V11" s="1391"/>
      <c r="W11" s="1391"/>
      <c r="X11" s="1391"/>
      <c r="Y11" s="1391"/>
      <c r="Z11" s="380"/>
      <c r="AA11" s="380"/>
      <c r="AB11" s="380"/>
      <c r="AC11" s="380"/>
      <c r="AD11" s="380"/>
      <c r="AE11" s="380"/>
      <c r="AF11" s="381"/>
      <c r="AG11" s="381"/>
      <c r="AH11" s="381"/>
      <c r="AI11" s="381"/>
      <c r="AJ11" s="381"/>
      <c r="AK11" s="381"/>
      <c r="AL11" s="381"/>
      <c r="AM11" s="381"/>
      <c r="AN11" s="381"/>
      <c r="AO11" s="382"/>
      <c r="AP11" s="380"/>
      <c r="AQ11" s="380"/>
      <c r="AR11" s="380"/>
      <c r="AS11" s="380"/>
      <c r="AT11" s="380"/>
      <c r="AU11" s="380"/>
      <c r="AV11" s="380"/>
      <c r="AW11" s="380"/>
      <c r="AX11" s="380"/>
      <c r="AY11" s="380"/>
      <c r="AZ11" s="383"/>
      <c r="BA11" s="383"/>
      <c r="BB11" s="383"/>
      <c r="BC11" s="383"/>
      <c r="BD11" s="383"/>
      <c r="BE11" s="383"/>
      <c r="BF11" s="383"/>
      <c r="BG11" s="383"/>
      <c r="BH11" s="383"/>
      <c r="BI11" s="383"/>
      <c r="BJ11" s="380"/>
      <c r="BK11" s="380"/>
      <c r="BL11" s="380"/>
      <c r="BM11" s="380"/>
      <c r="BN11" s="380"/>
      <c r="BO11" s="380"/>
      <c r="BP11" s="380"/>
      <c r="BQ11" s="380"/>
      <c r="BR11" s="380"/>
      <c r="BS11" s="380"/>
      <c r="BT11" s="379"/>
      <c r="BU11" s="379"/>
      <c r="BV11" s="379"/>
      <c r="BW11" s="379"/>
      <c r="BX11" s="379"/>
      <c r="BY11" s="379"/>
      <c r="BZ11" s="379"/>
    </row>
    <row r="12" spans="1:78" ht="12" customHeight="1">
      <c r="A12" s="1389" t="s">
        <v>501</v>
      </c>
      <c r="B12" s="1389"/>
      <c r="C12" s="1389"/>
      <c r="D12" s="1390"/>
      <c r="E12" s="1389"/>
      <c r="F12" s="1389"/>
      <c r="G12" s="1391"/>
      <c r="H12" s="1391"/>
      <c r="I12" s="1391"/>
      <c r="J12" s="1391"/>
      <c r="K12" s="1391"/>
      <c r="L12" s="1391"/>
      <c r="M12" s="1391"/>
      <c r="N12" s="1391"/>
      <c r="O12" s="1391"/>
      <c r="P12" s="1391"/>
      <c r="Q12" s="1391"/>
      <c r="R12" s="1391"/>
      <c r="S12" s="1391"/>
      <c r="T12" s="1391"/>
      <c r="U12" s="1391"/>
      <c r="V12" s="1391"/>
      <c r="W12" s="1391"/>
      <c r="X12" s="1391"/>
      <c r="Y12" s="1391"/>
      <c r="Z12" s="1110"/>
      <c r="AA12" s="1110"/>
      <c r="BT12" s="384"/>
      <c r="BU12" s="384"/>
      <c r="BV12" s="384"/>
      <c r="BW12" s="384"/>
      <c r="BX12" s="384"/>
      <c r="BY12" s="384"/>
      <c r="BZ12" s="384"/>
    </row>
    <row r="13" spans="1:78" ht="12" customHeight="1">
      <c r="A13" s="354" t="s">
        <v>502</v>
      </c>
      <c r="B13" s="1108"/>
      <c r="C13" s="1108"/>
      <c r="D13" s="1109"/>
      <c r="E13" s="1108"/>
      <c r="F13" s="1108"/>
      <c r="G13" s="1110"/>
      <c r="H13" s="1110"/>
      <c r="I13" s="1110"/>
      <c r="J13" s="1110"/>
      <c r="K13" s="1110"/>
      <c r="L13" s="1110"/>
      <c r="M13" s="1110"/>
      <c r="N13" s="1110"/>
      <c r="O13" s="1110"/>
      <c r="P13" s="1110"/>
      <c r="Q13" s="1110"/>
      <c r="R13" s="1110"/>
      <c r="S13" s="1110"/>
      <c r="T13" s="1110"/>
      <c r="U13" s="1110"/>
      <c r="V13" s="1110"/>
      <c r="W13" s="1110"/>
      <c r="X13" s="1110"/>
      <c r="Y13" s="1110"/>
      <c r="Z13" s="1110"/>
      <c r="AA13" s="1110"/>
      <c r="BJ13" s="377"/>
      <c r="BK13" s="377"/>
      <c r="BL13" s="377"/>
      <c r="BM13" s="377"/>
      <c r="BN13" s="377"/>
      <c r="BO13" s="377"/>
      <c r="BP13" s="377"/>
      <c r="BQ13" s="377"/>
      <c r="BR13" s="377"/>
      <c r="BS13" s="377"/>
      <c r="BT13" s="384"/>
      <c r="BU13" s="384"/>
      <c r="BV13" s="384"/>
      <c r="BW13" s="384"/>
      <c r="BX13" s="384"/>
      <c r="BY13" s="384"/>
      <c r="BZ13" s="384"/>
    </row>
    <row r="14" spans="1:78">
      <c r="A14" s="354" t="s">
        <v>485</v>
      </c>
      <c r="L14" s="385"/>
      <c r="M14" s="385"/>
      <c r="N14" s="385"/>
      <c r="O14" s="385"/>
      <c r="P14" s="385"/>
      <c r="Q14" s="385"/>
      <c r="R14" s="385"/>
      <c r="S14" s="385"/>
      <c r="T14" s="385"/>
      <c r="U14" s="385"/>
      <c r="V14" s="385"/>
      <c r="W14" s="385"/>
      <c r="X14" s="385"/>
      <c r="Y14" s="385"/>
      <c r="Z14" s="385"/>
      <c r="AA14" s="385"/>
      <c r="BJ14" s="377"/>
      <c r="BK14" s="377"/>
      <c r="BL14" s="377"/>
      <c r="BM14" s="377"/>
      <c r="BN14" s="377"/>
      <c r="BO14" s="377"/>
      <c r="BP14" s="377"/>
      <c r="BQ14" s="377"/>
      <c r="BR14" s="377"/>
      <c r="BS14" s="377"/>
      <c r="BT14" s="386"/>
      <c r="BU14" s="386"/>
      <c r="BV14" s="386"/>
      <c r="BW14" s="386"/>
      <c r="BX14" s="386"/>
      <c r="BY14" s="386"/>
      <c r="BZ14" s="386"/>
    </row>
    <row r="15" spans="1:78" ht="10.5" customHeight="1">
      <c r="A15" s="387" t="s">
        <v>22</v>
      </c>
      <c r="V15" s="377"/>
      <c r="W15" s="377"/>
      <c r="X15" s="377"/>
      <c r="Y15" s="377"/>
      <c r="Z15" s="377"/>
      <c r="AA15" s="377"/>
      <c r="AB15" s="377"/>
      <c r="AC15" s="377"/>
      <c r="AD15" s="377"/>
      <c r="AE15" s="377"/>
      <c r="BJ15" s="377"/>
      <c r="BK15" s="377"/>
      <c r="BL15" s="377"/>
      <c r="BM15" s="377"/>
      <c r="BN15" s="377"/>
      <c r="BO15" s="377"/>
      <c r="BP15" s="377"/>
      <c r="BQ15" s="377"/>
      <c r="BR15" s="377"/>
      <c r="BS15" s="377"/>
    </row>
    <row r="16" spans="1:78">
      <c r="BJ16" s="377"/>
      <c r="BK16" s="377"/>
      <c r="BL16" s="377"/>
      <c r="BM16" s="377"/>
      <c r="BN16" s="377"/>
      <c r="BO16" s="377"/>
      <c r="BP16" s="377"/>
      <c r="BQ16" s="377"/>
      <c r="BR16" s="377"/>
      <c r="BS16" s="377"/>
    </row>
    <row r="17" spans="62:71">
      <c r="BJ17" s="377"/>
      <c r="BK17" s="377"/>
      <c r="BL17" s="377"/>
      <c r="BM17" s="377"/>
      <c r="BN17" s="377"/>
      <c r="BO17" s="377"/>
      <c r="BP17" s="377"/>
      <c r="BQ17" s="377"/>
      <c r="BR17" s="377"/>
      <c r="BS17" s="377"/>
    </row>
    <row r="18" spans="62:71">
      <c r="BJ18" s="377"/>
      <c r="BK18" s="377"/>
      <c r="BL18" s="377"/>
      <c r="BM18" s="377"/>
      <c r="BN18" s="377"/>
      <c r="BO18" s="377"/>
      <c r="BP18" s="377"/>
      <c r="BQ18" s="377"/>
      <c r="BR18" s="377"/>
      <c r="BS18" s="377"/>
    </row>
    <row r="19" spans="62:71">
      <c r="BJ19" s="377"/>
      <c r="BK19" s="377"/>
      <c r="BL19" s="377"/>
      <c r="BM19" s="377"/>
      <c r="BN19" s="377"/>
      <c r="BO19" s="377"/>
      <c r="BP19" s="377"/>
      <c r="BQ19" s="377"/>
      <c r="BR19" s="377"/>
      <c r="BS19" s="377"/>
    </row>
    <row r="20" spans="62:71">
      <c r="BJ20" s="377"/>
      <c r="BK20" s="377"/>
      <c r="BL20" s="377"/>
      <c r="BM20" s="377"/>
      <c r="BN20" s="377"/>
      <c r="BO20" s="377"/>
      <c r="BP20" s="377"/>
      <c r="BQ20" s="377"/>
      <c r="BR20" s="377"/>
      <c r="BS20" s="377"/>
    </row>
  </sheetData>
  <mergeCells count="13">
    <mergeCell ref="BJ2:BS3"/>
    <mergeCell ref="B3:K3"/>
    <mergeCell ref="L3:U3"/>
    <mergeCell ref="V3:AE3"/>
    <mergeCell ref="AF3:AO3"/>
    <mergeCell ref="AP3:AY3"/>
    <mergeCell ref="AZ3:BI3"/>
    <mergeCell ref="AP2:BI2"/>
    <mergeCell ref="A11:Y11"/>
    <mergeCell ref="A12:Y12"/>
    <mergeCell ref="A2:A4"/>
    <mergeCell ref="B2:U2"/>
    <mergeCell ref="V2:AO2"/>
  </mergeCells>
  <pageMargins left="0.7" right="0.7" top="0.75" bottom="0.75" header="0.3" footer="0.3"/>
  <pageSetup scale="30" orientation="landscape"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8"/>
  <dimension ref="A1:Z17"/>
  <sheetViews>
    <sheetView zoomScaleNormal="100" workbookViewId="0">
      <selection activeCell="A18" sqref="A18"/>
    </sheetView>
  </sheetViews>
  <sheetFormatPr defaultColWidth="8.28515625" defaultRowHeight="12.75"/>
  <cols>
    <col min="1" max="1" width="12.42578125" style="389" customWidth="1"/>
    <col min="2" max="2" width="13.140625" style="389" customWidth="1"/>
    <col min="3" max="3" width="11.7109375" style="389" bestFit="1" customWidth="1"/>
    <col min="4" max="4" width="11.7109375" style="389" customWidth="1"/>
    <col min="5" max="5" width="10.7109375" style="389" customWidth="1"/>
    <col min="6" max="6" width="8.5703125" style="389" customWidth="1"/>
    <col min="7" max="7" width="11.85546875" style="389" customWidth="1"/>
    <col min="8" max="8" width="12.42578125" style="389" customWidth="1"/>
    <col min="9" max="9" width="11.28515625" style="389" customWidth="1"/>
    <col min="10" max="10" width="8.28515625" style="389"/>
    <col min="11" max="11" width="12.85546875" style="389" customWidth="1"/>
    <col min="12" max="12" width="11.140625" style="389" customWidth="1"/>
    <col min="13" max="13" width="9.28515625" style="389" customWidth="1"/>
    <col min="14" max="14" width="7.140625" style="389" customWidth="1"/>
    <col min="15" max="15" width="12.28515625" style="389" bestFit="1" customWidth="1"/>
    <col min="16" max="16" width="10.140625" style="389" bestFit="1" customWidth="1"/>
    <col min="17" max="17" width="8.42578125" style="389" customWidth="1"/>
    <col min="18" max="18" width="8.28515625" style="389"/>
    <col min="19" max="19" width="12.28515625" style="389" bestFit="1" customWidth="1"/>
    <col min="20" max="20" width="10.140625" style="389" bestFit="1" customWidth="1"/>
    <col min="21" max="21" width="8.28515625" style="389" customWidth="1"/>
    <col min="22" max="22" width="8.28515625" style="389"/>
    <col min="23" max="23" width="12.28515625" style="389" bestFit="1" customWidth="1"/>
    <col min="24" max="24" width="10.140625" style="389" bestFit="1" customWidth="1"/>
    <col min="25" max="25" width="9" style="389" customWidth="1"/>
    <col min="26" max="26" width="7.42578125" style="389" customWidth="1"/>
    <col min="27" max="16384" width="8.28515625" style="389"/>
  </cols>
  <sheetData>
    <row r="1" spans="1:26" ht="15">
      <c r="A1" s="388" t="s">
        <v>942</v>
      </c>
    </row>
    <row r="2" spans="1:26">
      <c r="A2" s="1396" t="s">
        <v>896</v>
      </c>
      <c r="B2" s="1398" t="s">
        <v>203</v>
      </c>
      <c r="C2" s="1398"/>
      <c r="D2" s="1398"/>
      <c r="E2" s="1398"/>
      <c r="F2" s="1398"/>
      <c r="G2" s="1398" t="s">
        <v>204</v>
      </c>
      <c r="H2" s="1398"/>
      <c r="I2" s="1398"/>
      <c r="J2" s="1398"/>
      <c r="K2" s="1393" t="s">
        <v>205</v>
      </c>
      <c r="L2" s="1394"/>
      <c r="M2" s="1394"/>
      <c r="N2" s="1395"/>
      <c r="O2" s="1393" t="s">
        <v>733</v>
      </c>
      <c r="P2" s="1394"/>
      <c r="Q2" s="1394"/>
      <c r="R2" s="1395"/>
      <c r="S2" s="1393" t="s">
        <v>66</v>
      </c>
      <c r="T2" s="1394"/>
      <c r="U2" s="1394"/>
      <c r="V2" s="1395"/>
      <c r="W2" s="1393" t="s">
        <v>65</v>
      </c>
      <c r="X2" s="1394"/>
      <c r="Y2" s="1394"/>
      <c r="Z2" s="1395"/>
    </row>
    <row r="3" spans="1:26" ht="48">
      <c r="A3" s="1397"/>
      <c r="B3" s="390" t="s">
        <v>490</v>
      </c>
      <c r="C3" s="390" t="s">
        <v>491</v>
      </c>
      <c r="D3" s="391" t="s">
        <v>880</v>
      </c>
      <c r="E3" s="391" t="s">
        <v>492</v>
      </c>
      <c r="F3" s="391" t="s">
        <v>0</v>
      </c>
      <c r="G3" s="392" t="s">
        <v>490</v>
      </c>
      <c r="H3" s="390" t="s">
        <v>491</v>
      </c>
      <c r="I3" s="391" t="s">
        <v>492</v>
      </c>
      <c r="J3" s="391" t="s">
        <v>0</v>
      </c>
      <c r="K3" s="390" t="s">
        <v>490</v>
      </c>
      <c r="L3" s="390" t="s">
        <v>491</v>
      </c>
      <c r="M3" s="391" t="s">
        <v>492</v>
      </c>
      <c r="N3" s="391" t="s">
        <v>0</v>
      </c>
      <c r="O3" s="390" t="s">
        <v>490</v>
      </c>
      <c r="P3" s="390" t="s">
        <v>491</v>
      </c>
      <c r="Q3" s="391" t="s">
        <v>492</v>
      </c>
      <c r="R3" s="391" t="s">
        <v>0</v>
      </c>
      <c r="S3" s="390" t="s">
        <v>490</v>
      </c>
      <c r="T3" s="390" t="s">
        <v>491</v>
      </c>
      <c r="U3" s="391" t="s">
        <v>492</v>
      </c>
      <c r="V3" s="391" t="s">
        <v>0</v>
      </c>
      <c r="W3" s="390" t="s">
        <v>490</v>
      </c>
      <c r="X3" s="390" t="s">
        <v>491</v>
      </c>
      <c r="Y3" s="391" t="s">
        <v>492</v>
      </c>
      <c r="Z3" s="391" t="s">
        <v>0</v>
      </c>
    </row>
    <row r="4" spans="1:26">
      <c r="A4" s="1111">
        <v>1</v>
      </c>
      <c r="B4" s="1111">
        <v>2</v>
      </c>
      <c r="C4" s="1111">
        <v>3</v>
      </c>
      <c r="D4" s="1111">
        <v>4</v>
      </c>
      <c r="E4" s="1111">
        <v>5</v>
      </c>
      <c r="F4" s="1111">
        <v>6</v>
      </c>
      <c r="G4" s="1111">
        <v>7</v>
      </c>
      <c r="H4" s="1111">
        <v>8</v>
      </c>
      <c r="I4" s="1111">
        <v>9</v>
      </c>
      <c r="J4" s="1111">
        <v>10</v>
      </c>
      <c r="K4" s="1111">
        <v>11</v>
      </c>
      <c r="L4" s="1111">
        <v>12</v>
      </c>
      <c r="M4" s="1111">
        <v>13</v>
      </c>
      <c r="N4" s="1111">
        <v>14</v>
      </c>
      <c r="O4" s="1111">
        <v>15</v>
      </c>
      <c r="P4" s="1111">
        <v>16</v>
      </c>
      <c r="Q4" s="1111">
        <v>17</v>
      </c>
      <c r="R4" s="1111">
        <v>18</v>
      </c>
      <c r="S4" s="1111">
        <v>19</v>
      </c>
      <c r="T4" s="1111">
        <v>20</v>
      </c>
      <c r="U4" s="1111">
        <v>21</v>
      </c>
      <c r="V4" s="1111">
        <v>22</v>
      </c>
      <c r="W4" s="1111">
        <v>23</v>
      </c>
      <c r="X4" s="1111">
        <v>24</v>
      </c>
      <c r="Y4" s="1111">
        <v>25</v>
      </c>
      <c r="Z4" s="1111">
        <v>26</v>
      </c>
    </row>
    <row r="5" spans="1:26">
      <c r="A5" s="659" t="s">
        <v>16</v>
      </c>
      <c r="B5" s="394">
        <v>558</v>
      </c>
      <c r="C5" s="394">
        <v>224</v>
      </c>
      <c r="D5" s="625" t="s">
        <v>207</v>
      </c>
      <c r="E5" s="394">
        <v>1065</v>
      </c>
      <c r="F5" s="394">
        <v>1847</v>
      </c>
      <c r="G5" s="394">
        <v>97</v>
      </c>
      <c r="H5" s="394">
        <v>69</v>
      </c>
      <c r="I5" s="394">
        <v>656</v>
      </c>
      <c r="J5" s="394">
        <v>822</v>
      </c>
      <c r="K5" s="394">
        <v>96</v>
      </c>
      <c r="L5" s="394">
        <v>17</v>
      </c>
      <c r="M5" s="394">
        <v>249</v>
      </c>
      <c r="N5" s="394">
        <v>362</v>
      </c>
      <c r="O5" s="625" t="s">
        <v>85</v>
      </c>
      <c r="P5" s="625" t="s">
        <v>85</v>
      </c>
      <c r="Q5" s="625" t="s">
        <v>85</v>
      </c>
      <c r="R5" s="625" t="s">
        <v>85</v>
      </c>
      <c r="S5" s="625" t="s">
        <v>85</v>
      </c>
      <c r="T5" s="625" t="s">
        <v>85</v>
      </c>
      <c r="U5" s="625" t="s">
        <v>85</v>
      </c>
      <c r="V5" s="625" t="s">
        <v>85</v>
      </c>
      <c r="W5" s="625" t="s">
        <v>85</v>
      </c>
      <c r="X5" s="625" t="s">
        <v>85</v>
      </c>
      <c r="Y5" s="625" t="s">
        <v>85</v>
      </c>
      <c r="Z5" s="625" t="s">
        <v>85</v>
      </c>
    </row>
    <row r="6" spans="1:26">
      <c r="A6" s="659" t="s">
        <v>17</v>
      </c>
      <c r="B6" s="625">
        <v>561</v>
      </c>
      <c r="C6" s="625">
        <v>225</v>
      </c>
      <c r="D6" s="625" t="s">
        <v>207</v>
      </c>
      <c r="E6" s="394">
        <v>1115</v>
      </c>
      <c r="F6" s="394">
        <v>1901</v>
      </c>
      <c r="G6" s="394">
        <v>96</v>
      </c>
      <c r="H6" s="394">
        <v>72</v>
      </c>
      <c r="I6" s="394">
        <v>676</v>
      </c>
      <c r="J6" s="394">
        <v>844</v>
      </c>
      <c r="K6" s="394">
        <v>91</v>
      </c>
      <c r="L6" s="394">
        <v>16</v>
      </c>
      <c r="M6" s="394">
        <v>249</v>
      </c>
      <c r="N6" s="394">
        <v>356</v>
      </c>
      <c r="O6" s="625" t="s">
        <v>85</v>
      </c>
      <c r="P6" s="625" t="s">
        <v>85</v>
      </c>
      <c r="Q6" s="625" t="s">
        <v>85</v>
      </c>
      <c r="R6" s="625" t="s">
        <v>85</v>
      </c>
      <c r="S6" s="625" t="s">
        <v>85</v>
      </c>
      <c r="T6" s="625" t="s">
        <v>85</v>
      </c>
      <c r="U6" s="625" t="s">
        <v>85</v>
      </c>
      <c r="V6" s="625" t="s">
        <v>85</v>
      </c>
      <c r="W6" s="625" t="s">
        <v>85</v>
      </c>
      <c r="X6" s="625" t="s">
        <v>85</v>
      </c>
      <c r="Y6" s="625" t="s">
        <v>85</v>
      </c>
      <c r="Z6" s="625" t="s">
        <v>85</v>
      </c>
    </row>
    <row r="7" spans="1:26">
      <c r="A7" s="659" t="s">
        <v>18</v>
      </c>
      <c r="B7" s="625">
        <v>559</v>
      </c>
      <c r="C7" s="625">
        <v>224</v>
      </c>
      <c r="D7" s="625" t="s">
        <v>207</v>
      </c>
      <c r="E7" s="394">
        <v>1136</v>
      </c>
      <c r="F7" s="394">
        <v>1919</v>
      </c>
      <c r="G7" s="394">
        <v>99</v>
      </c>
      <c r="H7" s="394">
        <v>74</v>
      </c>
      <c r="I7" s="394">
        <v>692</v>
      </c>
      <c r="J7" s="394">
        <v>865</v>
      </c>
      <c r="K7" s="394">
        <v>80</v>
      </c>
      <c r="L7" s="394">
        <v>13</v>
      </c>
      <c r="M7" s="394">
        <v>237</v>
      </c>
      <c r="N7" s="394">
        <v>330</v>
      </c>
      <c r="O7" s="625" t="s">
        <v>85</v>
      </c>
      <c r="P7" s="625" t="s">
        <v>85</v>
      </c>
      <c r="Q7" s="625" t="s">
        <v>85</v>
      </c>
      <c r="R7" s="625" t="s">
        <v>85</v>
      </c>
      <c r="S7" s="625" t="s">
        <v>85</v>
      </c>
      <c r="T7" s="625" t="s">
        <v>85</v>
      </c>
      <c r="U7" s="625" t="s">
        <v>85</v>
      </c>
      <c r="V7" s="625" t="s">
        <v>85</v>
      </c>
      <c r="W7" s="625" t="s">
        <v>85</v>
      </c>
      <c r="X7" s="625" t="s">
        <v>85</v>
      </c>
      <c r="Y7" s="625" t="s">
        <v>85</v>
      </c>
      <c r="Z7" s="625" t="s">
        <v>85</v>
      </c>
    </row>
    <row r="8" spans="1:26">
      <c r="A8" s="659" t="s">
        <v>19</v>
      </c>
      <c r="B8" s="625">
        <v>526</v>
      </c>
      <c r="C8" s="625">
        <v>220</v>
      </c>
      <c r="D8" s="625" t="s">
        <v>207</v>
      </c>
      <c r="E8" s="394">
        <v>1125</v>
      </c>
      <c r="F8" s="394">
        <v>1871</v>
      </c>
      <c r="G8" s="394">
        <v>88</v>
      </c>
      <c r="H8" s="394">
        <v>75</v>
      </c>
      <c r="I8" s="394">
        <v>680</v>
      </c>
      <c r="J8" s="394">
        <v>843</v>
      </c>
      <c r="K8" s="394">
        <v>59</v>
      </c>
      <c r="L8" s="394">
        <v>11</v>
      </c>
      <c r="M8" s="394">
        <v>219</v>
      </c>
      <c r="N8" s="394">
        <v>289</v>
      </c>
      <c r="O8" s="625" t="s">
        <v>85</v>
      </c>
      <c r="P8" s="625" t="s">
        <v>85</v>
      </c>
      <c r="Q8" s="625" t="s">
        <v>85</v>
      </c>
      <c r="R8" s="625" t="s">
        <v>85</v>
      </c>
      <c r="S8" s="625" t="s">
        <v>85</v>
      </c>
      <c r="T8" s="625" t="s">
        <v>85</v>
      </c>
      <c r="U8" s="625" t="s">
        <v>85</v>
      </c>
      <c r="V8" s="625" t="s">
        <v>85</v>
      </c>
      <c r="W8" s="625" t="s">
        <v>85</v>
      </c>
      <c r="X8" s="625" t="s">
        <v>85</v>
      </c>
      <c r="Y8" s="625" t="s">
        <v>85</v>
      </c>
      <c r="Z8" s="625" t="s">
        <v>85</v>
      </c>
    </row>
    <row r="9" spans="1:26">
      <c r="A9" s="659" t="s">
        <v>20</v>
      </c>
      <c r="B9" s="394">
        <v>500</v>
      </c>
      <c r="C9" s="394">
        <v>212</v>
      </c>
      <c r="D9" s="625" t="s">
        <v>207</v>
      </c>
      <c r="E9" s="394">
        <v>1080</v>
      </c>
      <c r="F9" s="394">
        <v>1792</v>
      </c>
      <c r="G9" s="394">
        <v>84</v>
      </c>
      <c r="H9" s="394">
        <v>68</v>
      </c>
      <c r="I9" s="394">
        <v>653</v>
      </c>
      <c r="J9" s="394">
        <v>805</v>
      </c>
      <c r="K9" s="394">
        <v>43</v>
      </c>
      <c r="L9" s="394">
        <v>9</v>
      </c>
      <c r="M9" s="394">
        <v>169</v>
      </c>
      <c r="N9" s="394">
        <v>221</v>
      </c>
      <c r="O9" s="625" t="s">
        <v>85</v>
      </c>
      <c r="P9" s="625" t="s">
        <v>85</v>
      </c>
      <c r="Q9" s="625" t="s">
        <v>85</v>
      </c>
      <c r="R9" s="625" t="s">
        <v>85</v>
      </c>
      <c r="S9" s="625" t="s">
        <v>85</v>
      </c>
      <c r="T9" s="625" t="s">
        <v>85</v>
      </c>
      <c r="U9" s="625" t="s">
        <v>85</v>
      </c>
      <c r="V9" s="625" t="s">
        <v>85</v>
      </c>
      <c r="W9" s="625" t="s">
        <v>85</v>
      </c>
      <c r="X9" s="625" t="s">
        <v>85</v>
      </c>
      <c r="Y9" s="625" t="s">
        <v>85</v>
      </c>
      <c r="Z9" s="625" t="s">
        <v>85</v>
      </c>
    </row>
    <row r="10" spans="1:26">
      <c r="A10" s="659" t="s">
        <v>21</v>
      </c>
      <c r="B10" s="625">
        <v>79</v>
      </c>
      <c r="C10" s="625">
        <v>51</v>
      </c>
      <c r="D10" s="625" t="s">
        <v>207</v>
      </c>
      <c r="E10" s="394">
        <v>579</v>
      </c>
      <c r="F10" s="394">
        <v>709</v>
      </c>
      <c r="G10" s="394">
        <v>43</v>
      </c>
      <c r="H10" s="394">
        <v>51</v>
      </c>
      <c r="I10" s="394">
        <v>491</v>
      </c>
      <c r="J10" s="394">
        <v>585</v>
      </c>
      <c r="K10" s="394">
        <v>4</v>
      </c>
      <c r="L10" s="394">
        <v>2</v>
      </c>
      <c r="M10" s="394">
        <v>38</v>
      </c>
      <c r="N10" s="625">
        <v>44</v>
      </c>
      <c r="O10" s="625" t="s">
        <v>85</v>
      </c>
      <c r="P10" s="625" t="s">
        <v>85</v>
      </c>
      <c r="Q10" s="625" t="s">
        <v>85</v>
      </c>
      <c r="R10" s="625" t="s">
        <v>85</v>
      </c>
      <c r="S10" s="625" t="s">
        <v>85</v>
      </c>
      <c r="T10" s="625" t="s">
        <v>85</v>
      </c>
      <c r="U10" s="625" t="s">
        <v>85</v>
      </c>
      <c r="V10" s="625" t="s">
        <v>85</v>
      </c>
      <c r="W10" s="625" t="s">
        <v>85</v>
      </c>
      <c r="X10" s="625" t="s">
        <v>85</v>
      </c>
      <c r="Y10" s="625" t="s">
        <v>85</v>
      </c>
      <c r="Z10" s="625" t="s">
        <v>85</v>
      </c>
    </row>
    <row r="11" spans="1:26">
      <c r="A11" s="659" t="s">
        <v>177</v>
      </c>
      <c r="B11" s="625" t="s">
        <v>760</v>
      </c>
      <c r="C11" s="625">
        <v>49</v>
      </c>
      <c r="D11" s="625" t="s">
        <v>207</v>
      </c>
      <c r="E11" s="625">
        <v>568</v>
      </c>
      <c r="F11" s="625" t="s">
        <v>761</v>
      </c>
      <c r="G11" s="625">
        <v>34</v>
      </c>
      <c r="H11" s="625">
        <v>40</v>
      </c>
      <c r="I11" s="625">
        <v>412</v>
      </c>
      <c r="J11" s="625">
        <v>486</v>
      </c>
      <c r="K11" s="625">
        <v>2</v>
      </c>
      <c r="L11" s="625">
        <v>2</v>
      </c>
      <c r="M11" s="625">
        <v>37</v>
      </c>
      <c r="N11" s="625">
        <v>41</v>
      </c>
      <c r="O11" s="625" t="s">
        <v>85</v>
      </c>
      <c r="P11" s="625" t="s">
        <v>85</v>
      </c>
      <c r="Q11" s="625" t="s">
        <v>85</v>
      </c>
      <c r="R11" s="625" t="s">
        <v>85</v>
      </c>
      <c r="S11" s="625" t="s">
        <v>85</v>
      </c>
      <c r="T11" s="625" t="s">
        <v>85</v>
      </c>
      <c r="U11" s="625" t="s">
        <v>85</v>
      </c>
      <c r="V11" s="625" t="s">
        <v>85</v>
      </c>
      <c r="W11" s="625" t="s">
        <v>85</v>
      </c>
      <c r="X11" s="625" t="s">
        <v>85</v>
      </c>
      <c r="Y11" s="625" t="s">
        <v>85</v>
      </c>
      <c r="Z11" s="625" t="s">
        <v>85</v>
      </c>
    </row>
    <row r="12" spans="1:26">
      <c r="A12" s="802" t="s">
        <v>766</v>
      </c>
      <c r="B12" s="625" t="s">
        <v>871</v>
      </c>
      <c r="C12" s="625" t="s">
        <v>872</v>
      </c>
      <c r="D12" s="625">
        <v>3</v>
      </c>
      <c r="E12" s="625" t="s">
        <v>873</v>
      </c>
      <c r="F12" s="625" t="s">
        <v>874</v>
      </c>
      <c r="G12" s="625">
        <v>28</v>
      </c>
      <c r="H12" s="625">
        <v>36</v>
      </c>
      <c r="I12" s="625">
        <v>389</v>
      </c>
      <c r="J12" s="625">
        <v>453</v>
      </c>
      <c r="K12" s="625" t="s">
        <v>207</v>
      </c>
      <c r="L12" s="625" t="s">
        <v>207</v>
      </c>
      <c r="M12" s="625" t="s">
        <v>207</v>
      </c>
      <c r="N12" s="625" t="s">
        <v>207</v>
      </c>
      <c r="O12" s="625">
        <v>17</v>
      </c>
      <c r="P12" s="625">
        <v>12</v>
      </c>
      <c r="Q12" s="625">
        <v>101</v>
      </c>
      <c r="R12" s="625">
        <v>130</v>
      </c>
      <c r="S12" s="625" t="s">
        <v>207</v>
      </c>
      <c r="T12" s="625" t="s">
        <v>207</v>
      </c>
      <c r="U12" s="625" t="s">
        <v>207</v>
      </c>
      <c r="V12" s="625" t="s">
        <v>207</v>
      </c>
      <c r="W12" s="625" t="s">
        <v>207</v>
      </c>
      <c r="X12" s="625" t="s">
        <v>207</v>
      </c>
      <c r="Y12" s="625" t="s">
        <v>207</v>
      </c>
      <c r="Z12" s="625" t="s">
        <v>207</v>
      </c>
    </row>
    <row r="13" spans="1:26">
      <c r="A13" s="802" t="s">
        <v>829</v>
      </c>
      <c r="B13" s="625" t="s">
        <v>875</v>
      </c>
      <c r="C13" s="625" t="s">
        <v>876</v>
      </c>
      <c r="D13" s="625">
        <v>5</v>
      </c>
      <c r="E13" s="625" t="s">
        <v>877</v>
      </c>
      <c r="F13" s="625" t="s">
        <v>878</v>
      </c>
      <c r="G13" s="625">
        <v>21</v>
      </c>
      <c r="H13" s="625">
        <v>34</v>
      </c>
      <c r="I13" s="625">
        <v>354</v>
      </c>
      <c r="J13" s="625">
        <v>409</v>
      </c>
      <c r="K13" s="625" t="s">
        <v>207</v>
      </c>
      <c r="L13" s="625" t="s">
        <v>207</v>
      </c>
      <c r="M13" s="625" t="s">
        <v>207</v>
      </c>
      <c r="N13" s="625" t="s">
        <v>207</v>
      </c>
      <c r="O13" s="625">
        <v>19</v>
      </c>
      <c r="P13" s="625">
        <v>15</v>
      </c>
      <c r="Q13" s="625">
        <v>103</v>
      </c>
      <c r="R13" s="625">
        <v>137</v>
      </c>
      <c r="S13" s="625">
        <v>3</v>
      </c>
      <c r="T13" s="625" t="s">
        <v>879</v>
      </c>
      <c r="U13" s="625">
        <v>203</v>
      </c>
      <c r="V13" s="625">
        <v>219</v>
      </c>
      <c r="W13" s="625">
        <v>74</v>
      </c>
      <c r="X13" s="625">
        <v>104</v>
      </c>
      <c r="Y13" s="625">
        <v>1223</v>
      </c>
      <c r="Z13" s="625">
        <v>1401</v>
      </c>
    </row>
    <row r="14" spans="1:26" s="961" customFormat="1">
      <c r="A14" s="395" t="s">
        <v>83</v>
      </c>
      <c r="B14" s="395"/>
      <c r="C14" s="395"/>
      <c r="D14" s="395"/>
      <c r="E14" s="395"/>
      <c r="F14" s="395"/>
      <c r="G14" s="395"/>
      <c r="H14" s="395"/>
      <c r="I14" s="395"/>
      <c r="J14" s="395"/>
      <c r="K14" s="395"/>
      <c r="L14" s="959"/>
      <c r="M14" s="395"/>
      <c r="N14" s="395"/>
      <c r="O14" s="960"/>
      <c r="S14" s="960"/>
      <c r="W14" s="960"/>
    </row>
    <row r="15" spans="1:26" s="961" customFormat="1">
      <c r="A15" s="395" t="s">
        <v>759</v>
      </c>
      <c r="B15" s="395"/>
      <c r="C15" s="395"/>
      <c r="D15" s="395"/>
      <c r="E15" s="395"/>
      <c r="F15" s="395"/>
      <c r="G15" s="395"/>
      <c r="H15" s="395"/>
      <c r="I15" s="395"/>
      <c r="J15" s="395"/>
      <c r="K15" s="395"/>
      <c r="L15" s="959"/>
      <c r="M15" s="395"/>
      <c r="N15" s="395"/>
      <c r="O15" s="960"/>
      <c r="S15" s="960"/>
      <c r="W15" s="960"/>
    </row>
    <row r="16" spans="1:26" s="961" customFormat="1" ht="12">
      <c r="A16" s="395" t="s">
        <v>758</v>
      </c>
      <c r="B16" s="395"/>
      <c r="C16" s="395"/>
      <c r="D16" s="395"/>
      <c r="E16" s="395"/>
      <c r="F16" s="395"/>
      <c r="G16" s="395"/>
      <c r="H16" s="395"/>
      <c r="I16" s="395"/>
      <c r="J16" s="395"/>
      <c r="K16" s="395"/>
      <c r="L16" s="395"/>
      <c r="M16" s="395"/>
      <c r="N16" s="395"/>
      <c r="O16" s="960"/>
      <c r="S16" s="960"/>
      <c r="W16" s="960"/>
    </row>
    <row r="17" spans="1:14" s="959" customFormat="1">
      <c r="A17" s="395" t="s">
        <v>1020</v>
      </c>
      <c r="B17" s="396"/>
      <c r="C17" s="396"/>
      <c r="D17" s="396"/>
      <c r="E17" s="396"/>
      <c r="F17" s="396"/>
      <c r="G17" s="396"/>
      <c r="H17" s="396"/>
      <c r="I17" s="396"/>
      <c r="J17" s="396"/>
      <c r="K17" s="396"/>
      <c r="L17" s="396"/>
      <c r="M17" s="396"/>
      <c r="N17" s="396"/>
    </row>
  </sheetData>
  <mergeCells count="7">
    <mergeCell ref="S2:V2"/>
    <mergeCell ref="W2:Z2"/>
    <mergeCell ref="O2:R2"/>
    <mergeCell ref="A2:A3"/>
    <mergeCell ref="B2:F2"/>
    <mergeCell ref="G2:J2"/>
    <mergeCell ref="K2:N2"/>
  </mergeCells>
  <pageMargins left="0.7" right="0.7" top="0.75" bottom="0.75" header="0.3" footer="0.3"/>
  <pageSetup paperSize="9" scale="48" orientation="landscape"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9"/>
  <dimension ref="A1:K15"/>
  <sheetViews>
    <sheetView view="pageBreakPreview" zoomScale="60" zoomScaleNormal="100" workbookViewId="0">
      <selection sqref="A1:XFD1048576"/>
    </sheetView>
  </sheetViews>
  <sheetFormatPr defaultColWidth="8.28515625" defaultRowHeight="12.75"/>
  <cols>
    <col min="1" max="1" width="9.28515625" style="389" customWidth="1"/>
    <col min="2" max="2" width="13.28515625" style="389" customWidth="1"/>
    <col min="3" max="3" width="13.7109375" style="389" customWidth="1"/>
    <col min="4" max="5" width="10.28515625" style="389" customWidth="1"/>
    <col min="6" max="6" width="7.28515625" style="389" customWidth="1"/>
    <col min="7" max="7" width="13.28515625" style="389" customWidth="1"/>
    <col min="8" max="8" width="11.5703125" style="389" customWidth="1"/>
    <col min="9" max="10" width="11" style="389" customWidth="1"/>
    <col min="11" max="11" width="8" style="389" customWidth="1"/>
    <col min="12" max="16384" width="8.28515625" style="389"/>
  </cols>
  <sheetData>
    <row r="1" spans="1:11" ht="15">
      <c r="A1" s="388" t="s">
        <v>943</v>
      </c>
    </row>
    <row r="2" spans="1:11">
      <c r="A2" s="1399" t="s">
        <v>64</v>
      </c>
      <c r="B2" s="1398" t="s">
        <v>503</v>
      </c>
      <c r="C2" s="1398"/>
      <c r="D2" s="1398"/>
      <c r="E2" s="1398"/>
      <c r="F2" s="1398"/>
      <c r="G2" s="1398" t="s">
        <v>881</v>
      </c>
      <c r="H2" s="1398"/>
      <c r="I2" s="1398"/>
      <c r="J2" s="1398"/>
      <c r="K2" s="1398"/>
    </row>
    <row r="3" spans="1:11">
      <c r="A3" s="1400"/>
      <c r="B3" s="390" t="s">
        <v>490</v>
      </c>
      <c r="C3" s="390" t="s">
        <v>491</v>
      </c>
      <c r="D3" s="391" t="s">
        <v>492</v>
      </c>
      <c r="E3" s="391" t="s">
        <v>763</v>
      </c>
      <c r="F3" s="391" t="s">
        <v>0</v>
      </c>
      <c r="G3" s="390" t="s">
        <v>490</v>
      </c>
      <c r="H3" s="390" t="s">
        <v>491</v>
      </c>
      <c r="I3" s="391" t="s">
        <v>492</v>
      </c>
      <c r="J3" s="391" t="s">
        <v>763</v>
      </c>
      <c r="K3" s="391" t="s">
        <v>0</v>
      </c>
    </row>
    <row r="4" spans="1:11">
      <c r="A4" s="1112">
        <v>1</v>
      </c>
      <c r="B4" s="1112">
        <v>2</v>
      </c>
      <c r="C4" s="1112">
        <v>3</v>
      </c>
      <c r="D4" s="1112">
        <v>4</v>
      </c>
      <c r="E4" s="1112">
        <v>5</v>
      </c>
      <c r="F4" s="1112">
        <v>6</v>
      </c>
      <c r="G4" s="1112">
        <v>7</v>
      </c>
      <c r="H4" s="1112">
        <v>8</v>
      </c>
      <c r="I4" s="1112">
        <v>9</v>
      </c>
      <c r="J4" s="1112">
        <v>10</v>
      </c>
      <c r="K4" s="1112">
        <v>11</v>
      </c>
    </row>
    <row r="5" spans="1:11">
      <c r="A5" s="659" t="s">
        <v>16</v>
      </c>
      <c r="B5" s="393">
        <v>75</v>
      </c>
      <c r="C5" s="393">
        <v>24</v>
      </c>
      <c r="D5" s="393">
        <v>2</v>
      </c>
      <c r="E5" s="397" t="s">
        <v>207</v>
      </c>
      <c r="F5" s="393">
        <v>101</v>
      </c>
      <c r="G5" s="397" t="s">
        <v>207</v>
      </c>
      <c r="H5" s="397" t="s">
        <v>207</v>
      </c>
      <c r="I5" s="397" t="s">
        <v>207</v>
      </c>
      <c r="J5" s="397" t="s">
        <v>207</v>
      </c>
      <c r="K5" s="397" t="s">
        <v>207</v>
      </c>
    </row>
    <row r="6" spans="1:11">
      <c r="A6" s="659" t="s">
        <v>17</v>
      </c>
      <c r="B6" s="393">
        <v>76</v>
      </c>
      <c r="C6" s="393">
        <v>23</v>
      </c>
      <c r="D6" s="393">
        <v>2</v>
      </c>
      <c r="E6" s="397" t="s">
        <v>207</v>
      </c>
      <c r="F6" s="393">
        <v>101</v>
      </c>
      <c r="G6" s="397" t="s">
        <v>207</v>
      </c>
      <c r="H6" s="397" t="s">
        <v>207</v>
      </c>
      <c r="I6" s="397" t="s">
        <v>207</v>
      </c>
      <c r="J6" s="397" t="s">
        <v>207</v>
      </c>
      <c r="K6" s="397" t="s">
        <v>207</v>
      </c>
    </row>
    <row r="7" spans="1:11">
      <c r="A7" s="659" t="s">
        <v>18</v>
      </c>
      <c r="B7" s="393">
        <v>78</v>
      </c>
      <c r="C7" s="393">
        <v>21</v>
      </c>
      <c r="D7" s="393">
        <v>2</v>
      </c>
      <c r="E7" s="397" t="s">
        <v>207</v>
      </c>
      <c r="F7" s="393">
        <v>101</v>
      </c>
      <c r="G7" s="397" t="s">
        <v>207</v>
      </c>
      <c r="H7" s="397" t="s">
        <v>207</v>
      </c>
      <c r="I7" s="397" t="s">
        <v>207</v>
      </c>
      <c r="J7" s="397" t="s">
        <v>207</v>
      </c>
      <c r="K7" s="397" t="s">
        <v>207</v>
      </c>
    </row>
    <row r="8" spans="1:11">
      <c r="A8" s="659" t="s">
        <v>19</v>
      </c>
      <c r="B8" s="393">
        <v>78</v>
      </c>
      <c r="C8" s="393">
        <v>21</v>
      </c>
      <c r="D8" s="393">
        <v>2</v>
      </c>
      <c r="E8" s="397" t="s">
        <v>207</v>
      </c>
      <c r="F8" s="393">
        <v>101</v>
      </c>
      <c r="G8" s="397">
        <v>181</v>
      </c>
      <c r="H8" s="397">
        <v>15</v>
      </c>
      <c r="I8" s="397">
        <v>4</v>
      </c>
      <c r="J8" s="397" t="s">
        <v>207</v>
      </c>
      <c r="K8" s="397">
        <v>200</v>
      </c>
    </row>
    <row r="9" spans="1:11">
      <c r="A9" s="659" t="s">
        <v>20</v>
      </c>
      <c r="B9" s="393">
        <v>78</v>
      </c>
      <c r="C9" s="393">
        <v>21</v>
      </c>
      <c r="D9" s="393">
        <v>2</v>
      </c>
      <c r="E9" s="397" t="s">
        <v>207</v>
      </c>
      <c r="F9" s="393">
        <v>101</v>
      </c>
      <c r="G9" s="397">
        <v>181</v>
      </c>
      <c r="H9" s="397">
        <v>15</v>
      </c>
      <c r="I9" s="397">
        <v>4</v>
      </c>
      <c r="J9" s="397" t="s">
        <v>207</v>
      </c>
      <c r="K9" s="397">
        <v>200</v>
      </c>
    </row>
    <row r="10" spans="1:11">
      <c r="A10" s="659" t="s">
        <v>21</v>
      </c>
      <c r="B10" s="397" t="s">
        <v>207</v>
      </c>
      <c r="C10" s="397" t="s">
        <v>207</v>
      </c>
      <c r="D10" s="397" t="s">
        <v>207</v>
      </c>
      <c r="E10" s="397" t="s">
        <v>207</v>
      </c>
      <c r="F10" s="397" t="s">
        <v>207</v>
      </c>
      <c r="G10" s="397">
        <v>181</v>
      </c>
      <c r="H10" s="397">
        <v>15</v>
      </c>
      <c r="I10" s="397">
        <v>4</v>
      </c>
      <c r="J10" s="397" t="s">
        <v>207</v>
      </c>
      <c r="K10" s="397">
        <v>200</v>
      </c>
    </row>
    <row r="11" spans="1:11">
      <c r="A11" s="659" t="s">
        <v>177</v>
      </c>
      <c r="B11" s="625" t="s">
        <v>207</v>
      </c>
      <c r="C11" s="625" t="s">
        <v>207</v>
      </c>
      <c r="D11" s="625" t="s">
        <v>207</v>
      </c>
      <c r="E11" s="397" t="s">
        <v>207</v>
      </c>
      <c r="F11" s="625" t="s">
        <v>207</v>
      </c>
      <c r="G11" s="397">
        <v>160</v>
      </c>
      <c r="H11" s="397">
        <v>16</v>
      </c>
      <c r="I11" s="397">
        <v>4</v>
      </c>
      <c r="J11" s="397">
        <v>20</v>
      </c>
      <c r="K11" s="397">
        <v>200</v>
      </c>
    </row>
    <row r="12" spans="1:11">
      <c r="A12" s="659" t="s">
        <v>766</v>
      </c>
      <c r="B12" s="397" t="s">
        <v>207</v>
      </c>
      <c r="C12" s="397" t="s">
        <v>207</v>
      </c>
      <c r="D12" s="397" t="s">
        <v>207</v>
      </c>
      <c r="E12" s="397" t="s">
        <v>207</v>
      </c>
      <c r="F12" s="397" t="s">
        <v>207</v>
      </c>
      <c r="G12" s="397" t="s">
        <v>207</v>
      </c>
      <c r="H12" s="397" t="s">
        <v>207</v>
      </c>
      <c r="I12" s="397" t="s">
        <v>207</v>
      </c>
      <c r="J12" s="397" t="s">
        <v>207</v>
      </c>
      <c r="K12" s="397" t="s">
        <v>207</v>
      </c>
    </row>
    <row r="13" spans="1:11" s="962" customFormat="1" ht="11.25">
      <c r="A13" s="1296" t="s">
        <v>848</v>
      </c>
      <c r="B13" s="1297"/>
      <c r="C13" s="1297"/>
      <c r="D13" s="1297"/>
      <c r="E13" s="1297"/>
      <c r="F13" s="1297"/>
      <c r="G13" s="1297"/>
      <c r="H13" s="1297"/>
      <c r="I13" s="1297"/>
    </row>
    <row r="14" spans="1:11" s="962" customFormat="1" ht="11.25">
      <c r="A14" s="1296"/>
      <c r="B14" s="1297"/>
      <c r="C14" s="1297"/>
      <c r="D14" s="1297"/>
      <c r="E14" s="1297"/>
      <c r="F14" s="1297"/>
      <c r="G14" s="1297"/>
      <c r="H14" s="1297"/>
      <c r="I14" s="1297"/>
    </row>
    <row r="15" spans="1:11" s="962" customFormat="1" ht="11.25">
      <c r="A15" s="398" t="s">
        <v>762</v>
      </c>
      <c r="B15" s="398"/>
      <c r="C15" s="398"/>
      <c r="D15" s="398"/>
      <c r="E15" s="398"/>
      <c r="F15" s="398"/>
      <c r="G15" s="398"/>
      <c r="H15" s="398"/>
      <c r="I15" s="398"/>
      <c r="J15" s="398"/>
      <c r="K15" s="398"/>
    </row>
  </sheetData>
  <mergeCells count="4">
    <mergeCell ref="A2:A3"/>
    <mergeCell ref="B2:F2"/>
    <mergeCell ref="G2:K2"/>
    <mergeCell ref="A13:I14"/>
  </mergeCells>
  <pageMargins left="0.7" right="0.7" top="0.75" bottom="0.75" header="0.3" footer="0.3"/>
  <pageSetup scale="76" orientation="portrait"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0"/>
  <dimension ref="A1:DNB30"/>
  <sheetViews>
    <sheetView view="pageBreakPreview" zoomScale="60" zoomScaleNormal="100" workbookViewId="0">
      <selection activeCell="C34" sqref="C34"/>
    </sheetView>
  </sheetViews>
  <sheetFormatPr defaultColWidth="8.28515625" defaultRowHeight="12.75"/>
  <cols>
    <col min="1" max="1" width="14.7109375" style="44" customWidth="1"/>
    <col min="2" max="2" width="7.140625" style="44" customWidth="1"/>
    <col min="3" max="3" width="9.7109375" style="44" customWidth="1"/>
    <col min="4" max="4" width="7.140625" style="44" customWidth="1"/>
    <col min="5" max="5" width="10.140625" style="44" customWidth="1"/>
    <col min="6" max="6" width="7.140625" style="44" customWidth="1"/>
    <col min="7" max="7" width="9.85546875" style="44" customWidth="1"/>
    <col min="8" max="8" width="6.28515625" style="44" customWidth="1"/>
    <col min="9" max="9" width="9.7109375" style="44" customWidth="1"/>
    <col min="10" max="10" width="6.140625" style="44" customWidth="1"/>
    <col min="11" max="15" width="10.140625" style="44" customWidth="1"/>
    <col min="16" max="16" width="8.5703125" style="44" customWidth="1"/>
    <col min="17" max="17" width="10.140625" style="44" customWidth="1"/>
    <col min="18" max="18" width="6.5703125" style="44" customWidth="1"/>
    <col min="19" max="19" width="9.85546875" style="44" customWidth="1"/>
    <col min="20" max="20" width="6.5703125" style="44" customWidth="1"/>
    <col min="21" max="21" width="9.85546875" style="44" customWidth="1"/>
    <col min="22" max="16384" width="8.28515625" style="44"/>
  </cols>
  <sheetData>
    <row r="1" spans="1:3070" ht="15">
      <c r="A1" s="64" t="s">
        <v>944</v>
      </c>
    </row>
    <row r="2" spans="1:3070" s="399" customFormat="1" ht="11.25" customHeight="1">
      <c r="A2" s="1403" t="s">
        <v>84</v>
      </c>
      <c r="B2" s="1406" t="s">
        <v>504</v>
      </c>
      <c r="C2" s="1407"/>
      <c r="D2" s="1407"/>
      <c r="E2" s="1407"/>
      <c r="F2" s="1406"/>
      <c r="G2" s="1407"/>
      <c r="H2" s="1408"/>
      <c r="I2" s="1408"/>
      <c r="J2" s="1408"/>
      <c r="K2" s="1408"/>
      <c r="L2" s="1408"/>
      <c r="M2" s="1408"/>
      <c r="N2" s="1408"/>
      <c r="O2" s="1408"/>
      <c r="P2" s="1408"/>
      <c r="Q2" s="1408"/>
      <c r="R2" s="1408"/>
      <c r="S2" s="1408"/>
      <c r="T2" s="1408"/>
      <c r="U2" s="1406"/>
    </row>
    <row r="3" spans="1:3070" s="399" customFormat="1" ht="12.75" customHeight="1">
      <c r="A3" s="1404"/>
      <c r="B3" s="1409" t="s">
        <v>16</v>
      </c>
      <c r="C3" s="1409"/>
      <c r="D3" s="1409" t="s">
        <v>17</v>
      </c>
      <c r="E3" s="1409"/>
      <c r="F3" s="1409" t="s">
        <v>18</v>
      </c>
      <c r="G3" s="1409"/>
      <c r="H3" s="1409" t="s">
        <v>19</v>
      </c>
      <c r="I3" s="1409"/>
      <c r="J3" s="1401" t="s">
        <v>20</v>
      </c>
      <c r="K3" s="1402"/>
      <c r="L3" s="1401" t="s">
        <v>21</v>
      </c>
      <c r="M3" s="1402"/>
      <c r="N3" s="1401" t="s">
        <v>177</v>
      </c>
      <c r="O3" s="1402"/>
      <c r="P3" s="1401" t="s">
        <v>766</v>
      </c>
      <c r="Q3" s="1402"/>
      <c r="R3" s="1401" t="s">
        <v>729</v>
      </c>
      <c r="S3" s="1402"/>
      <c r="T3" s="1401" t="s">
        <v>814</v>
      </c>
      <c r="U3" s="1402"/>
    </row>
    <row r="4" spans="1:3070" s="401" customFormat="1" ht="53.25" customHeight="1">
      <c r="A4" s="1405"/>
      <c r="B4" s="1113" t="s">
        <v>14</v>
      </c>
      <c r="C4" s="400" t="s">
        <v>505</v>
      </c>
      <c r="D4" s="1113" t="s">
        <v>14</v>
      </c>
      <c r="E4" s="400" t="s">
        <v>505</v>
      </c>
      <c r="F4" s="1113" t="s">
        <v>14</v>
      </c>
      <c r="G4" s="400" t="s">
        <v>505</v>
      </c>
      <c r="H4" s="1114" t="s">
        <v>14</v>
      </c>
      <c r="I4" s="1114" t="s">
        <v>505</v>
      </c>
      <c r="J4" s="1114" t="s">
        <v>14</v>
      </c>
      <c r="K4" s="1114" t="s">
        <v>505</v>
      </c>
      <c r="L4" s="1114" t="s">
        <v>14</v>
      </c>
      <c r="M4" s="1114" t="s">
        <v>505</v>
      </c>
      <c r="N4" s="1114" t="s">
        <v>14</v>
      </c>
      <c r="O4" s="1114" t="s">
        <v>505</v>
      </c>
      <c r="P4" s="1114" t="s">
        <v>14</v>
      </c>
      <c r="Q4" s="1114" t="s">
        <v>505</v>
      </c>
      <c r="R4" s="1114" t="s">
        <v>14</v>
      </c>
      <c r="S4" s="1114" t="s">
        <v>505</v>
      </c>
      <c r="T4" s="1114" t="s">
        <v>14</v>
      </c>
      <c r="U4" s="1114" t="s">
        <v>505</v>
      </c>
      <c r="V4" s="399"/>
      <c r="W4" s="399"/>
      <c r="X4" s="399"/>
      <c r="Y4" s="399"/>
      <c r="Z4" s="399"/>
      <c r="AA4" s="399"/>
      <c r="AB4" s="399"/>
      <c r="AC4" s="399"/>
      <c r="AD4" s="399"/>
      <c r="AE4" s="399"/>
      <c r="AF4" s="399"/>
      <c r="AG4" s="399"/>
      <c r="AH4" s="399"/>
      <c r="AI4" s="399"/>
      <c r="AJ4" s="399"/>
      <c r="AK4" s="399"/>
      <c r="AL4" s="399"/>
      <c r="AM4" s="399"/>
      <c r="AN4" s="399"/>
      <c r="AO4" s="399"/>
      <c r="AP4" s="399"/>
      <c r="AQ4" s="399"/>
      <c r="AR4" s="399"/>
      <c r="AS4" s="399"/>
      <c r="AT4" s="399"/>
      <c r="AU4" s="399"/>
      <c r="AV4" s="399"/>
      <c r="AW4" s="399"/>
      <c r="AX4" s="399"/>
      <c r="AY4" s="399"/>
      <c r="AZ4" s="399"/>
      <c r="BA4" s="399"/>
      <c r="BB4" s="399"/>
      <c r="BC4" s="399"/>
      <c r="BD4" s="399"/>
      <c r="BE4" s="399"/>
      <c r="BF4" s="399"/>
      <c r="BG4" s="399"/>
      <c r="BH4" s="399"/>
      <c r="BI4" s="399"/>
      <c r="BJ4" s="399"/>
      <c r="BK4" s="399"/>
      <c r="BL4" s="399"/>
      <c r="BM4" s="399"/>
      <c r="BN4" s="399"/>
      <c r="BO4" s="399"/>
      <c r="BP4" s="399"/>
      <c r="BQ4" s="399"/>
      <c r="BR4" s="399"/>
      <c r="BS4" s="399"/>
      <c r="BT4" s="399"/>
      <c r="BU4" s="399"/>
      <c r="BV4" s="399"/>
      <c r="BW4" s="399"/>
      <c r="BX4" s="399"/>
      <c r="BY4" s="399"/>
      <c r="BZ4" s="399"/>
      <c r="CA4" s="399"/>
      <c r="CB4" s="399"/>
      <c r="CC4" s="399"/>
      <c r="CD4" s="399"/>
      <c r="CE4" s="399"/>
      <c r="CF4" s="399"/>
      <c r="CG4" s="399"/>
      <c r="CH4" s="399"/>
      <c r="CI4" s="399"/>
      <c r="CJ4" s="399"/>
      <c r="CK4" s="399"/>
      <c r="CL4" s="399"/>
      <c r="CM4" s="399"/>
      <c r="CN4" s="399"/>
      <c r="CO4" s="399"/>
      <c r="CP4" s="399"/>
      <c r="CQ4" s="399"/>
      <c r="CR4" s="399"/>
      <c r="CS4" s="399"/>
      <c r="CT4" s="399"/>
      <c r="CU4" s="399"/>
      <c r="CV4" s="399"/>
      <c r="CW4" s="399"/>
      <c r="CX4" s="399"/>
      <c r="CY4" s="399"/>
      <c r="CZ4" s="399"/>
      <c r="DA4" s="399"/>
      <c r="DB4" s="399"/>
      <c r="DC4" s="399"/>
      <c r="DD4" s="399"/>
      <c r="DE4" s="399"/>
      <c r="DF4" s="399"/>
      <c r="DG4" s="399"/>
      <c r="DH4" s="399"/>
      <c r="DI4" s="399"/>
      <c r="DJ4" s="399"/>
      <c r="DK4" s="399"/>
      <c r="DL4" s="399"/>
      <c r="DM4" s="399"/>
      <c r="DN4" s="399"/>
      <c r="DO4" s="399"/>
      <c r="DP4" s="399"/>
      <c r="DQ4" s="399"/>
      <c r="DR4" s="399"/>
      <c r="DS4" s="399"/>
      <c r="DT4" s="399"/>
      <c r="DU4" s="399"/>
      <c r="DV4" s="399"/>
      <c r="DW4" s="399"/>
      <c r="DX4" s="399"/>
      <c r="DY4" s="399"/>
      <c r="DZ4" s="399"/>
      <c r="EA4" s="399"/>
      <c r="EB4" s="399"/>
      <c r="EC4" s="399"/>
      <c r="ED4" s="399"/>
      <c r="EE4" s="399"/>
      <c r="EF4" s="399"/>
      <c r="EG4" s="399"/>
      <c r="EH4" s="399"/>
      <c r="EI4" s="399"/>
      <c r="EJ4" s="399"/>
      <c r="EK4" s="399"/>
      <c r="EL4" s="399"/>
      <c r="EM4" s="399"/>
      <c r="EN4" s="399"/>
      <c r="EO4" s="399"/>
      <c r="EP4" s="399"/>
      <c r="EQ4" s="399"/>
      <c r="ER4" s="399"/>
      <c r="ES4" s="399"/>
      <c r="ET4" s="399"/>
      <c r="EU4" s="399"/>
      <c r="EV4" s="399"/>
      <c r="EW4" s="399"/>
      <c r="EX4" s="399"/>
      <c r="EY4" s="399"/>
      <c r="EZ4" s="399"/>
      <c r="FA4" s="399"/>
      <c r="FB4" s="399"/>
      <c r="FC4" s="399"/>
      <c r="FD4" s="399"/>
      <c r="FE4" s="399"/>
      <c r="FF4" s="399"/>
      <c r="FG4" s="399"/>
      <c r="FH4" s="399"/>
      <c r="FI4" s="399"/>
      <c r="FJ4" s="399"/>
      <c r="FK4" s="399"/>
      <c r="FL4" s="399"/>
      <c r="FM4" s="399"/>
      <c r="FN4" s="399"/>
      <c r="FO4" s="399"/>
      <c r="FP4" s="399"/>
      <c r="FQ4" s="399"/>
      <c r="FR4" s="399"/>
      <c r="FS4" s="399"/>
      <c r="FT4" s="399"/>
      <c r="FU4" s="399"/>
      <c r="FV4" s="399"/>
      <c r="FW4" s="399"/>
      <c r="FX4" s="399"/>
      <c r="FY4" s="399"/>
      <c r="FZ4" s="399"/>
      <c r="GA4" s="399"/>
      <c r="GB4" s="399"/>
      <c r="GC4" s="399"/>
      <c r="GD4" s="399"/>
      <c r="GE4" s="399"/>
      <c r="GF4" s="399"/>
      <c r="GG4" s="399"/>
      <c r="GH4" s="399"/>
      <c r="GI4" s="399"/>
      <c r="GJ4" s="399"/>
      <c r="GK4" s="399"/>
      <c r="GL4" s="399"/>
      <c r="GM4" s="399"/>
      <c r="GN4" s="399"/>
      <c r="GO4" s="399"/>
      <c r="GP4" s="399"/>
      <c r="GQ4" s="399"/>
      <c r="GR4" s="399"/>
      <c r="GS4" s="399"/>
      <c r="GT4" s="399"/>
      <c r="GU4" s="399"/>
      <c r="GV4" s="399"/>
      <c r="GW4" s="399"/>
      <c r="GX4" s="399"/>
      <c r="GY4" s="399"/>
      <c r="GZ4" s="399"/>
      <c r="HA4" s="399"/>
      <c r="HB4" s="399"/>
      <c r="HC4" s="399"/>
      <c r="HD4" s="399"/>
      <c r="HE4" s="399"/>
      <c r="HF4" s="399"/>
      <c r="HG4" s="399"/>
      <c r="HH4" s="399"/>
      <c r="HI4" s="399"/>
      <c r="HJ4" s="399"/>
      <c r="HK4" s="399"/>
      <c r="HL4" s="399"/>
      <c r="HM4" s="399"/>
      <c r="HN4" s="399"/>
      <c r="HO4" s="399"/>
      <c r="HP4" s="399"/>
      <c r="HQ4" s="399"/>
      <c r="HR4" s="399"/>
      <c r="HS4" s="399"/>
      <c r="HT4" s="399"/>
      <c r="HU4" s="399"/>
      <c r="HV4" s="399"/>
      <c r="HW4" s="399"/>
      <c r="HX4" s="399"/>
      <c r="HY4" s="399"/>
      <c r="HZ4" s="399"/>
      <c r="IA4" s="399"/>
      <c r="IB4" s="399"/>
      <c r="IC4" s="399"/>
      <c r="ID4" s="399"/>
      <c r="IE4" s="399"/>
      <c r="IF4" s="399"/>
      <c r="IG4" s="399"/>
      <c r="IH4" s="399"/>
      <c r="II4" s="399"/>
      <c r="IJ4" s="399"/>
      <c r="IK4" s="399"/>
      <c r="IL4" s="399"/>
      <c r="IM4" s="399"/>
      <c r="IN4" s="399"/>
      <c r="IO4" s="399"/>
      <c r="IP4" s="399"/>
      <c r="IQ4" s="399"/>
      <c r="IR4" s="399"/>
      <c r="IS4" s="399"/>
      <c r="IT4" s="399"/>
      <c r="IU4" s="399"/>
      <c r="IV4" s="399"/>
      <c r="IW4" s="399"/>
      <c r="IX4" s="399"/>
      <c r="IY4" s="399"/>
      <c r="IZ4" s="399"/>
      <c r="JA4" s="399"/>
      <c r="JB4" s="399"/>
      <c r="JC4" s="399"/>
      <c r="JD4" s="399"/>
      <c r="JE4" s="399"/>
      <c r="JF4" s="399"/>
      <c r="JG4" s="399"/>
      <c r="JH4" s="399"/>
      <c r="JI4" s="399"/>
      <c r="JJ4" s="399"/>
      <c r="JK4" s="399"/>
      <c r="JL4" s="399"/>
      <c r="JM4" s="399"/>
      <c r="JN4" s="399"/>
      <c r="JO4" s="399"/>
      <c r="JP4" s="399"/>
      <c r="JQ4" s="399"/>
      <c r="JR4" s="399"/>
      <c r="JS4" s="399"/>
      <c r="JT4" s="399"/>
      <c r="JU4" s="399"/>
      <c r="JV4" s="399"/>
      <c r="JW4" s="399"/>
      <c r="JX4" s="399"/>
      <c r="JY4" s="399"/>
      <c r="JZ4" s="399"/>
      <c r="KA4" s="399"/>
      <c r="KB4" s="399"/>
      <c r="KC4" s="399"/>
      <c r="KD4" s="399"/>
      <c r="KE4" s="399"/>
      <c r="KF4" s="399"/>
      <c r="KG4" s="399"/>
      <c r="KH4" s="399"/>
      <c r="KI4" s="399"/>
      <c r="KJ4" s="399"/>
      <c r="KK4" s="399"/>
      <c r="KL4" s="399"/>
      <c r="KM4" s="399"/>
      <c r="KN4" s="399"/>
      <c r="KO4" s="399"/>
      <c r="KP4" s="399"/>
      <c r="KQ4" s="399"/>
      <c r="KR4" s="399"/>
      <c r="KS4" s="399"/>
      <c r="KT4" s="399"/>
      <c r="KU4" s="399"/>
      <c r="KV4" s="399"/>
      <c r="KW4" s="399"/>
      <c r="KX4" s="399"/>
      <c r="KY4" s="399"/>
      <c r="KZ4" s="399"/>
      <c r="LA4" s="399"/>
      <c r="LB4" s="399"/>
      <c r="LC4" s="399"/>
      <c r="LD4" s="399"/>
      <c r="LE4" s="399"/>
      <c r="LF4" s="399"/>
      <c r="LG4" s="399"/>
      <c r="LH4" s="399"/>
      <c r="LI4" s="399"/>
      <c r="LJ4" s="399"/>
      <c r="LK4" s="399"/>
      <c r="LL4" s="399"/>
      <c r="LM4" s="399"/>
      <c r="LN4" s="399"/>
      <c r="LO4" s="399"/>
      <c r="LP4" s="399"/>
      <c r="LQ4" s="399"/>
      <c r="LR4" s="399"/>
      <c r="LS4" s="399"/>
      <c r="LT4" s="399"/>
      <c r="LU4" s="399"/>
      <c r="LV4" s="399"/>
      <c r="LW4" s="399"/>
      <c r="LX4" s="399"/>
      <c r="LY4" s="399"/>
      <c r="LZ4" s="399"/>
      <c r="MA4" s="399"/>
      <c r="MB4" s="399"/>
      <c r="MC4" s="399"/>
      <c r="MD4" s="399"/>
      <c r="ME4" s="399"/>
      <c r="MF4" s="399"/>
      <c r="MG4" s="399"/>
      <c r="MH4" s="399"/>
      <c r="MI4" s="399"/>
      <c r="MJ4" s="399"/>
      <c r="MK4" s="399"/>
      <c r="ML4" s="399"/>
      <c r="MM4" s="399"/>
      <c r="MN4" s="399"/>
      <c r="MO4" s="399"/>
      <c r="MP4" s="399"/>
      <c r="MQ4" s="399"/>
      <c r="MR4" s="399"/>
      <c r="MS4" s="399"/>
      <c r="MT4" s="399"/>
      <c r="MU4" s="399"/>
      <c r="MV4" s="399"/>
      <c r="MW4" s="399"/>
      <c r="MX4" s="399"/>
      <c r="MY4" s="399"/>
      <c r="MZ4" s="399"/>
      <c r="NA4" s="399"/>
      <c r="NB4" s="399"/>
      <c r="NC4" s="399"/>
      <c r="ND4" s="399"/>
      <c r="NE4" s="399"/>
      <c r="NF4" s="399"/>
      <c r="NG4" s="399"/>
      <c r="NH4" s="399"/>
      <c r="NI4" s="399"/>
      <c r="NJ4" s="399"/>
      <c r="NK4" s="399"/>
      <c r="NL4" s="399"/>
      <c r="NM4" s="399"/>
      <c r="NN4" s="399"/>
      <c r="NO4" s="399"/>
      <c r="NP4" s="399"/>
      <c r="NQ4" s="399"/>
      <c r="NR4" s="399"/>
      <c r="NS4" s="399"/>
      <c r="NT4" s="399"/>
      <c r="NU4" s="399"/>
      <c r="NV4" s="399"/>
      <c r="NW4" s="399"/>
      <c r="NX4" s="399"/>
      <c r="NY4" s="399"/>
      <c r="NZ4" s="399"/>
      <c r="OA4" s="399"/>
      <c r="OB4" s="399"/>
      <c r="OC4" s="399"/>
      <c r="OD4" s="399"/>
      <c r="OE4" s="399"/>
      <c r="OF4" s="399"/>
      <c r="OG4" s="399"/>
      <c r="OH4" s="399"/>
      <c r="OI4" s="399"/>
      <c r="OJ4" s="399"/>
      <c r="OK4" s="399"/>
      <c r="OL4" s="399"/>
      <c r="OM4" s="399"/>
      <c r="ON4" s="399"/>
      <c r="OO4" s="399"/>
      <c r="OP4" s="399"/>
      <c r="OQ4" s="399"/>
      <c r="OR4" s="399"/>
      <c r="OS4" s="399"/>
      <c r="OT4" s="399"/>
      <c r="OU4" s="399"/>
      <c r="OV4" s="399"/>
      <c r="OW4" s="399"/>
      <c r="OX4" s="399"/>
      <c r="OY4" s="399"/>
      <c r="OZ4" s="399"/>
      <c r="PA4" s="399"/>
      <c r="PB4" s="399"/>
      <c r="PC4" s="399"/>
      <c r="PD4" s="399"/>
      <c r="PE4" s="399"/>
      <c r="PF4" s="399"/>
      <c r="PG4" s="399"/>
      <c r="PH4" s="399"/>
      <c r="PI4" s="399"/>
      <c r="PJ4" s="399"/>
      <c r="PK4" s="399"/>
      <c r="PL4" s="399"/>
      <c r="PM4" s="399"/>
      <c r="PN4" s="399"/>
      <c r="PO4" s="399"/>
      <c r="PP4" s="399"/>
      <c r="PQ4" s="399"/>
      <c r="PR4" s="399"/>
      <c r="PS4" s="399"/>
      <c r="PT4" s="399"/>
      <c r="PU4" s="399"/>
      <c r="PV4" s="399"/>
      <c r="PW4" s="399"/>
      <c r="PX4" s="399"/>
      <c r="PY4" s="399"/>
      <c r="PZ4" s="399"/>
      <c r="QA4" s="399"/>
      <c r="QB4" s="399"/>
      <c r="QC4" s="399"/>
      <c r="QD4" s="399"/>
      <c r="QE4" s="399"/>
      <c r="QF4" s="399"/>
      <c r="QG4" s="399"/>
      <c r="QH4" s="399"/>
      <c r="QI4" s="399"/>
      <c r="QJ4" s="399"/>
      <c r="QK4" s="399"/>
      <c r="QL4" s="399"/>
      <c r="QM4" s="399"/>
      <c r="QN4" s="399"/>
      <c r="QO4" s="399"/>
      <c r="QP4" s="399"/>
      <c r="QQ4" s="399"/>
      <c r="QR4" s="399"/>
      <c r="QS4" s="399"/>
      <c r="QT4" s="399"/>
      <c r="QU4" s="399"/>
      <c r="QV4" s="399"/>
      <c r="QW4" s="399"/>
      <c r="QX4" s="399"/>
      <c r="QY4" s="399"/>
      <c r="QZ4" s="399"/>
      <c r="RA4" s="399"/>
      <c r="RB4" s="399"/>
      <c r="RC4" s="399"/>
      <c r="RD4" s="399"/>
      <c r="RE4" s="399"/>
      <c r="RF4" s="399"/>
      <c r="RG4" s="399"/>
      <c r="RH4" s="399"/>
      <c r="RI4" s="399"/>
      <c r="RJ4" s="399"/>
      <c r="RK4" s="399"/>
      <c r="RL4" s="399"/>
      <c r="RM4" s="399"/>
      <c r="RN4" s="399"/>
      <c r="RO4" s="399"/>
      <c r="RP4" s="399"/>
      <c r="RQ4" s="399"/>
      <c r="RR4" s="399"/>
      <c r="RS4" s="399"/>
      <c r="RT4" s="399"/>
      <c r="RU4" s="399"/>
      <c r="RV4" s="399"/>
      <c r="RW4" s="399"/>
      <c r="RX4" s="399"/>
      <c r="RY4" s="399"/>
      <c r="RZ4" s="399"/>
      <c r="SA4" s="399"/>
      <c r="SB4" s="399"/>
      <c r="SC4" s="399"/>
      <c r="SD4" s="399"/>
      <c r="SE4" s="399"/>
      <c r="SF4" s="399"/>
      <c r="SG4" s="399"/>
      <c r="SH4" s="399"/>
      <c r="SI4" s="399"/>
      <c r="SJ4" s="399"/>
      <c r="SK4" s="399"/>
      <c r="SL4" s="399"/>
      <c r="SM4" s="399"/>
      <c r="SN4" s="399"/>
      <c r="SO4" s="399"/>
      <c r="SP4" s="399"/>
      <c r="SQ4" s="399"/>
      <c r="SR4" s="399"/>
      <c r="SS4" s="399"/>
      <c r="ST4" s="399"/>
      <c r="SU4" s="399"/>
      <c r="SV4" s="399"/>
      <c r="SW4" s="399"/>
      <c r="SX4" s="399"/>
      <c r="SY4" s="399"/>
      <c r="SZ4" s="399"/>
      <c r="TA4" s="399"/>
      <c r="TB4" s="399"/>
      <c r="TC4" s="399"/>
      <c r="TD4" s="399"/>
      <c r="TE4" s="399"/>
      <c r="TF4" s="399"/>
      <c r="TG4" s="399"/>
      <c r="TH4" s="399"/>
      <c r="TI4" s="399"/>
      <c r="TJ4" s="399"/>
      <c r="TK4" s="399"/>
      <c r="TL4" s="399"/>
      <c r="TM4" s="399"/>
      <c r="TN4" s="399"/>
      <c r="TO4" s="399"/>
      <c r="TP4" s="399"/>
      <c r="TQ4" s="399"/>
      <c r="TR4" s="399"/>
      <c r="TS4" s="399"/>
      <c r="TT4" s="399"/>
      <c r="TU4" s="399"/>
      <c r="TV4" s="399"/>
      <c r="TW4" s="399"/>
      <c r="TX4" s="399"/>
      <c r="TY4" s="399"/>
      <c r="TZ4" s="399"/>
      <c r="UA4" s="399"/>
      <c r="UB4" s="399"/>
      <c r="UC4" s="399"/>
      <c r="UD4" s="399"/>
      <c r="UE4" s="399"/>
      <c r="UF4" s="399"/>
      <c r="UG4" s="399"/>
      <c r="UH4" s="399"/>
      <c r="UI4" s="399"/>
      <c r="UJ4" s="399"/>
      <c r="UK4" s="399"/>
      <c r="UL4" s="399"/>
      <c r="UM4" s="399"/>
      <c r="UN4" s="399"/>
      <c r="UO4" s="399"/>
      <c r="UP4" s="399"/>
      <c r="UQ4" s="399"/>
      <c r="UR4" s="399"/>
      <c r="US4" s="399"/>
      <c r="UT4" s="399"/>
      <c r="UU4" s="399"/>
      <c r="UV4" s="399"/>
      <c r="UW4" s="399"/>
      <c r="UX4" s="399"/>
      <c r="UY4" s="399"/>
      <c r="UZ4" s="399"/>
      <c r="VA4" s="399"/>
      <c r="VB4" s="399"/>
      <c r="VC4" s="399"/>
      <c r="VD4" s="399"/>
      <c r="VE4" s="399"/>
      <c r="VF4" s="399"/>
      <c r="VG4" s="399"/>
      <c r="VH4" s="399"/>
      <c r="VI4" s="399"/>
      <c r="VJ4" s="399"/>
      <c r="VK4" s="399"/>
      <c r="VL4" s="399"/>
      <c r="VM4" s="399"/>
      <c r="VN4" s="399"/>
      <c r="VO4" s="399"/>
      <c r="VP4" s="399"/>
      <c r="VQ4" s="399"/>
      <c r="VR4" s="399"/>
      <c r="VS4" s="399"/>
      <c r="VT4" s="399"/>
      <c r="VU4" s="399"/>
      <c r="VV4" s="399"/>
      <c r="VW4" s="399"/>
      <c r="VX4" s="399"/>
      <c r="VY4" s="399"/>
      <c r="VZ4" s="399"/>
      <c r="WA4" s="399"/>
      <c r="WB4" s="399"/>
      <c r="WC4" s="399"/>
      <c r="WD4" s="399"/>
      <c r="WE4" s="399"/>
      <c r="WF4" s="399"/>
      <c r="WG4" s="399"/>
      <c r="WH4" s="399"/>
      <c r="WI4" s="399"/>
      <c r="WJ4" s="399"/>
      <c r="WK4" s="399"/>
      <c r="WL4" s="399"/>
      <c r="WM4" s="399"/>
      <c r="WN4" s="399"/>
      <c r="WO4" s="399"/>
      <c r="WP4" s="399"/>
      <c r="WQ4" s="399"/>
      <c r="WR4" s="399"/>
      <c r="WS4" s="399"/>
      <c r="WT4" s="399"/>
      <c r="WU4" s="399"/>
      <c r="WV4" s="399"/>
      <c r="WW4" s="399"/>
      <c r="WX4" s="399"/>
      <c r="WY4" s="399"/>
      <c r="WZ4" s="399"/>
      <c r="XA4" s="399"/>
      <c r="XB4" s="399"/>
      <c r="XC4" s="399"/>
      <c r="XD4" s="399"/>
      <c r="XE4" s="399"/>
      <c r="XF4" s="399"/>
      <c r="XG4" s="399"/>
      <c r="XH4" s="399"/>
      <c r="XI4" s="399"/>
      <c r="XJ4" s="399"/>
      <c r="XK4" s="399"/>
      <c r="XL4" s="399"/>
      <c r="XM4" s="399"/>
      <c r="XN4" s="399"/>
      <c r="XO4" s="399"/>
      <c r="XP4" s="399"/>
      <c r="XQ4" s="399"/>
      <c r="XR4" s="399"/>
      <c r="XS4" s="399"/>
      <c r="XT4" s="399"/>
      <c r="XU4" s="399"/>
      <c r="XV4" s="399"/>
      <c r="XW4" s="399"/>
      <c r="XX4" s="399"/>
      <c r="XY4" s="399"/>
      <c r="XZ4" s="399"/>
      <c r="YA4" s="399"/>
      <c r="YB4" s="399"/>
      <c r="YC4" s="399"/>
      <c r="YD4" s="399"/>
      <c r="YE4" s="399"/>
      <c r="YF4" s="399"/>
      <c r="YG4" s="399"/>
      <c r="YH4" s="399"/>
      <c r="YI4" s="399"/>
      <c r="YJ4" s="399"/>
      <c r="YK4" s="399"/>
      <c r="YL4" s="399"/>
      <c r="YM4" s="399"/>
      <c r="YN4" s="399"/>
      <c r="YO4" s="399"/>
      <c r="YP4" s="399"/>
      <c r="YQ4" s="399"/>
      <c r="YR4" s="399"/>
      <c r="YS4" s="399"/>
      <c r="YT4" s="399"/>
      <c r="YU4" s="399"/>
      <c r="YV4" s="399"/>
      <c r="YW4" s="399"/>
      <c r="YX4" s="399"/>
      <c r="YY4" s="399"/>
      <c r="YZ4" s="399"/>
      <c r="ZA4" s="399"/>
      <c r="ZB4" s="399"/>
      <c r="ZC4" s="399"/>
      <c r="ZD4" s="399"/>
      <c r="ZE4" s="399"/>
      <c r="ZF4" s="399"/>
      <c r="ZG4" s="399"/>
      <c r="ZH4" s="399"/>
      <c r="ZI4" s="399"/>
      <c r="ZJ4" s="399"/>
      <c r="ZK4" s="399"/>
      <c r="ZL4" s="399"/>
      <c r="ZM4" s="399"/>
      <c r="ZN4" s="399"/>
      <c r="ZO4" s="399"/>
      <c r="ZP4" s="399"/>
      <c r="ZQ4" s="399"/>
      <c r="ZR4" s="399"/>
      <c r="ZS4" s="399"/>
      <c r="ZT4" s="399"/>
      <c r="ZU4" s="399"/>
      <c r="ZV4" s="399"/>
      <c r="ZW4" s="399"/>
      <c r="ZX4" s="399"/>
      <c r="ZY4" s="399"/>
      <c r="ZZ4" s="399"/>
      <c r="AAA4" s="399"/>
      <c r="AAB4" s="399"/>
      <c r="AAC4" s="399"/>
      <c r="AAD4" s="399"/>
      <c r="AAE4" s="399"/>
      <c r="AAF4" s="399"/>
      <c r="AAG4" s="399"/>
      <c r="AAH4" s="399"/>
      <c r="AAI4" s="399"/>
      <c r="AAJ4" s="399"/>
      <c r="AAK4" s="399"/>
      <c r="AAL4" s="399"/>
      <c r="AAM4" s="399"/>
      <c r="AAN4" s="399"/>
      <c r="AAO4" s="399"/>
      <c r="AAP4" s="399"/>
      <c r="AAQ4" s="399"/>
      <c r="AAR4" s="399"/>
      <c r="AAS4" s="399"/>
      <c r="AAT4" s="399"/>
      <c r="AAU4" s="399"/>
      <c r="AAV4" s="399"/>
      <c r="AAW4" s="399"/>
      <c r="AAX4" s="399"/>
      <c r="AAY4" s="399"/>
      <c r="AAZ4" s="399"/>
      <c r="ABA4" s="399"/>
      <c r="ABB4" s="399"/>
      <c r="ABC4" s="399"/>
      <c r="ABD4" s="399"/>
      <c r="ABE4" s="399"/>
      <c r="ABF4" s="399"/>
      <c r="ABG4" s="399"/>
      <c r="ABH4" s="399"/>
      <c r="ABI4" s="399"/>
      <c r="ABJ4" s="399"/>
      <c r="ABK4" s="399"/>
      <c r="ABL4" s="399"/>
      <c r="ABM4" s="399"/>
      <c r="ABN4" s="399"/>
      <c r="ABO4" s="399"/>
      <c r="ABP4" s="399"/>
      <c r="ABQ4" s="399"/>
      <c r="ABR4" s="399"/>
      <c r="ABS4" s="399"/>
      <c r="ABT4" s="399"/>
      <c r="ABU4" s="399"/>
      <c r="ABV4" s="399"/>
      <c r="ABW4" s="399"/>
      <c r="ABX4" s="399"/>
      <c r="ABY4" s="399"/>
      <c r="ABZ4" s="399"/>
      <c r="ACA4" s="399"/>
      <c r="ACB4" s="399"/>
      <c r="ACC4" s="399"/>
      <c r="ACD4" s="399"/>
      <c r="ACE4" s="399"/>
      <c r="ACF4" s="399"/>
      <c r="ACG4" s="399"/>
      <c r="ACH4" s="399"/>
      <c r="ACI4" s="399"/>
      <c r="ACJ4" s="399"/>
      <c r="ACK4" s="399"/>
      <c r="ACL4" s="399"/>
      <c r="ACM4" s="399"/>
      <c r="ACN4" s="399"/>
      <c r="ACO4" s="399"/>
      <c r="ACP4" s="399"/>
      <c r="ACQ4" s="399"/>
      <c r="ACR4" s="399"/>
      <c r="ACS4" s="399"/>
      <c r="ACT4" s="399"/>
      <c r="ACU4" s="399"/>
      <c r="ACV4" s="399"/>
      <c r="ACW4" s="399"/>
      <c r="ACX4" s="399"/>
      <c r="ACY4" s="399"/>
      <c r="ACZ4" s="399"/>
      <c r="ADA4" s="399"/>
      <c r="ADB4" s="399"/>
      <c r="ADC4" s="399"/>
      <c r="ADD4" s="399"/>
      <c r="ADE4" s="399"/>
      <c r="ADF4" s="399"/>
      <c r="ADG4" s="399"/>
      <c r="ADH4" s="399"/>
      <c r="ADI4" s="399"/>
      <c r="ADJ4" s="399"/>
      <c r="ADK4" s="399"/>
      <c r="ADL4" s="399"/>
      <c r="ADM4" s="399"/>
      <c r="ADN4" s="399"/>
      <c r="ADO4" s="399"/>
      <c r="ADP4" s="399"/>
      <c r="ADQ4" s="399"/>
      <c r="ADR4" s="399"/>
      <c r="ADS4" s="399"/>
      <c r="ADT4" s="399"/>
      <c r="ADU4" s="399"/>
      <c r="ADV4" s="399"/>
      <c r="ADW4" s="399"/>
      <c r="ADX4" s="399"/>
      <c r="ADY4" s="399"/>
      <c r="ADZ4" s="399"/>
      <c r="AEA4" s="399"/>
      <c r="AEB4" s="399"/>
      <c r="AEC4" s="399"/>
      <c r="AED4" s="399"/>
      <c r="AEE4" s="399"/>
      <c r="AEF4" s="399"/>
      <c r="AEG4" s="399"/>
      <c r="AEH4" s="399"/>
      <c r="AEI4" s="399"/>
      <c r="AEJ4" s="399"/>
      <c r="AEK4" s="399"/>
      <c r="AEL4" s="399"/>
      <c r="AEM4" s="399"/>
      <c r="AEN4" s="399"/>
      <c r="AEO4" s="399"/>
      <c r="AEP4" s="399"/>
      <c r="AEQ4" s="399"/>
      <c r="AER4" s="399"/>
      <c r="AES4" s="399"/>
      <c r="AET4" s="399"/>
      <c r="AEU4" s="399"/>
      <c r="AEV4" s="399"/>
      <c r="AEW4" s="399"/>
      <c r="AEX4" s="399"/>
      <c r="AEY4" s="399"/>
      <c r="AEZ4" s="399"/>
      <c r="AFA4" s="399"/>
      <c r="AFB4" s="399"/>
      <c r="AFC4" s="399"/>
      <c r="AFD4" s="399"/>
      <c r="AFE4" s="399"/>
      <c r="AFF4" s="399"/>
      <c r="AFG4" s="399"/>
      <c r="AFH4" s="399"/>
      <c r="AFI4" s="399"/>
      <c r="AFJ4" s="399"/>
      <c r="AFK4" s="399"/>
      <c r="AFL4" s="399"/>
      <c r="AFM4" s="399"/>
      <c r="AFN4" s="399"/>
      <c r="AFO4" s="399"/>
      <c r="AFP4" s="399"/>
      <c r="AFQ4" s="399"/>
      <c r="AFR4" s="399"/>
      <c r="AFS4" s="399"/>
      <c r="AFT4" s="399"/>
      <c r="AFU4" s="399"/>
      <c r="AFV4" s="399"/>
      <c r="AFW4" s="399"/>
      <c r="AFX4" s="399"/>
      <c r="AFY4" s="399"/>
      <c r="AFZ4" s="399"/>
      <c r="AGA4" s="399"/>
      <c r="AGB4" s="399"/>
      <c r="AGC4" s="399"/>
      <c r="AGD4" s="399"/>
      <c r="AGE4" s="399"/>
      <c r="AGF4" s="399"/>
      <c r="AGG4" s="399"/>
      <c r="AGH4" s="399"/>
      <c r="AGI4" s="399"/>
      <c r="AGJ4" s="399"/>
      <c r="AGK4" s="399"/>
      <c r="AGL4" s="399"/>
      <c r="AGM4" s="399"/>
      <c r="AGN4" s="399"/>
      <c r="AGO4" s="399"/>
      <c r="AGP4" s="399"/>
      <c r="AGQ4" s="399"/>
      <c r="AGR4" s="399"/>
      <c r="AGS4" s="399"/>
      <c r="AGT4" s="399"/>
      <c r="AGU4" s="399"/>
      <c r="AGV4" s="399"/>
      <c r="AGW4" s="399"/>
      <c r="AGX4" s="399"/>
      <c r="AGY4" s="399"/>
      <c r="AGZ4" s="399"/>
      <c r="AHA4" s="399"/>
      <c r="AHB4" s="399"/>
      <c r="AHC4" s="399"/>
      <c r="AHD4" s="399"/>
      <c r="AHE4" s="399"/>
      <c r="AHF4" s="399"/>
      <c r="AHG4" s="399"/>
      <c r="AHH4" s="399"/>
      <c r="AHI4" s="399"/>
      <c r="AHJ4" s="399"/>
      <c r="AHK4" s="399"/>
      <c r="AHL4" s="399"/>
      <c r="AHM4" s="399"/>
      <c r="AHN4" s="399"/>
      <c r="AHO4" s="399"/>
      <c r="AHP4" s="399"/>
      <c r="AHQ4" s="399"/>
      <c r="AHR4" s="399"/>
      <c r="AHS4" s="399"/>
      <c r="AHT4" s="399"/>
      <c r="AHU4" s="399"/>
      <c r="AHV4" s="399"/>
      <c r="AHW4" s="399"/>
      <c r="AHX4" s="399"/>
      <c r="AHY4" s="399"/>
      <c r="AHZ4" s="399"/>
      <c r="AIA4" s="399"/>
      <c r="AIB4" s="399"/>
      <c r="AIC4" s="399"/>
      <c r="AID4" s="399"/>
      <c r="AIE4" s="399"/>
      <c r="AIF4" s="399"/>
      <c r="AIG4" s="399"/>
      <c r="AIH4" s="399"/>
      <c r="AII4" s="399"/>
      <c r="AIJ4" s="399"/>
      <c r="AIK4" s="399"/>
      <c r="AIL4" s="399"/>
      <c r="AIM4" s="399"/>
      <c r="AIN4" s="399"/>
      <c r="AIO4" s="399"/>
      <c r="AIP4" s="399"/>
      <c r="AIQ4" s="399"/>
      <c r="AIR4" s="399"/>
      <c r="AIS4" s="399"/>
      <c r="AIT4" s="399"/>
      <c r="AIU4" s="399"/>
      <c r="AIV4" s="399"/>
      <c r="AIW4" s="399"/>
      <c r="AIX4" s="399"/>
      <c r="AIY4" s="399"/>
      <c r="AIZ4" s="399"/>
      <c r="AJA4" s="399"/>
      <c r="AJB4" s="399"/>
      <c r="AJC4" s="399"/>
      <c r="AJD4" s="399"/>
      <c r="AJE4" s="399"/>
      <c r="AJF4" s="399"/>
      <c r="AJG4" s="399"/>
      <c r="AJH4" s="399"/>
      <c r="AJI4" s="399"/>
      <c r="AJJ4" s="399"/>
      <c r="AJK4" s="399"/>
      <c r="AJL4" s="399"/>
      <c r="AJM4" s="399"/>
      <c r="AJN4" s="399"/>
      <c r="AJO4" s="399"/>
      <c r="AJP4" s="399"/>
      <c r="AJQ4" s="399"/>
      <c r="AJR4" s="399"/>
      <c r="AJS4" s="399"/>
      <c r="AJT4" s="399"/>
      <c r="AJU4" s="399"/>
      <c r="AJV4" s="399"/>
      <c r="AJW4" s="399"/>
      <c r="AJX4" s="399"/>
      <c r="AJY4" s="399"/>
      <c r="AJZ4" s="399"/>
      <c r="AKA4" s="399"/>
      <c r="AKB4" s="399"/>
      <c r="AKC4" s="399"/>
      <c r="AKD4" s="399"/>
      <c r="AKE4" s="399"/>
      <c r="AKF4" s="399"/>
      <c r="AKG4" s="399"/>
      <c r="AKH4" s="399"/>
      <c r="AKI4" s="399"/>
      <c r="AKJ4" s="399"/>
      <c r="AKK4" s="399"/>
      <c r="AKL4" s="399"/>
      <c r="AKM4" s="399"/>
      <c r="AKN4" s="399"/>
      <c r="AKO4" s="399"/>
      <c r="AKP4" s="399"/>
      <c r="AKQ4" s="399"/>
      <c r="AKR4" s="399"/>
      <c r="AKS4" s="399"/>
      <c r="AKT4" s="399"/>
      <c r="AKU4" s="399"/>
      <c r="AKV4" s="399"/>
      <c r="AKW4" s="399"/>
      <c r="AKX4" s="399"/>
      <c r="AKY4" s="399"/>
      <c r="AKZ4" s="399"/>
      <c r="ALA4" s="399"/>
      <c r="ALB4" s="399"/>
      <c r="ALC4" s="399"/>
      <c r="ALD4" s="399"/>
      <c r="ALE4" s="399"/>
      <c r="ALF4" s="399"/>
      <c r="ALG4" s="399"/>
      <c r="ALH4" s="399"/>
      <c r="ALI4" s="399"/>
      <c r="ALJ4" s="399"/>
      <c r="ALK4" s="399"/>
      <c r="ALL4" s="399"/>
      <c r="ALM4" s="399"/>
      <c r="ALN4" s="399"/>
      <c r="ALO4" s="399"/>
      <c r="ALP4" s="399"/>
      <c r="ALQ4" s="399"/>
      <c r="ALR4" s="399"/>
      <c r="ALS4" s="399"/>
      <c r="ALT4" s="399"/>
      <c r="ALU4" s="399"/>
      <c r="ALV4" s="399"/>
      <c r="ALW4" s="399"/>
      <c r="ALX4" s="399"/>
      <c r="ALY4" s="399"/>
      <c r="ALZ4" s="399"/>
      <c r="AMA4" s="399"/>
      <c r="AMB4" s="399"/>
      <c r="AMC4" s="399"/>
      <c r="AMD4" s="399"/>
      <c r="AME4" s="399"/>
      <c r="AMF4" s="399"/>
      <c r="AMG4" s="399"/>
      <c r="AMH4" s="399"/>
      <c r="AMI4" s="399"/>
      <c r="AMJ4" s="399"/>
      <c r="AMK4" s="399"/>
      <c r="AML4" s="399"/>
      <c r="AMM4" s="399"/>
      <c r="AMN4" s="399"/>
      <c r="AMO4" s="399"/>
      <c r="AMP4" s="399"/>
      <c r="AMQ4" s="399"/>
      <c r="AMR4" s="399"/>
      <c r="AMS4" s="399"/>
      <c r="AMT4" s="399"/>
      <c r="AMU4" s="399"/>
      <c r="AMV4" s="399"/>
      <c r="AMW4" s="399"/>
      <c r="AMX4" s="399"/>
      <c r="AMY4" s="399"/>
      <c r="AMZ4" s="399"/>
      <c r="ANA4" s="399"/>
      <c r="ANB4" s="399"/>
      <c r="ANC4" s="399"/>
      <c r="AND4" s="399"/>
      <c r="ANE4" s="399"/>
      <c r="ANF4" s="399"/>
      <c r="ANG4" s="399"/>
      <c r="ANH4" s="399"/>
      <c r="ANI4" s="399"/>
      <c r="ANJ4" s="399"/>
      <c r="ANK4" s="399"/>
      <c r="ANL4" s="399"/>
      <c r="ANM4" s="399"/>
      <c r="ANN4" s="399"/>
      <c r="ANO4" s="399"/>
      <c r="ANP4" s="399"/>
      <c r="ANQ4" s="399"/>
      <c r="ANR4" s="399"/>
      <c r="ANS4" s="399"/>
      <c r="ANT4" s="399"/>
      <c r="ANU4" s="399"/>
      <c r="ANV4" s="399"/>
      <c r="ANW4" s="399"/>
      <c r="ANX4" s="399"/>
      <c r="ANY4" s="399"/>
      <c r="ANZ4" s="399"/>
      <c r="AOA4" s="399"/>
      <c r="AOB4" s="399"/>
      <c r="AOC4" s="399"/>
      <c r="AOD4" s="399"/>
      <c r="AOE4" s="399"/>
      <c r="AOF4" s="399"/>
      <c r="AOG4" s="399"/>
      <c r="AOH4" s="399"/>
      <c r="AOI4" s="399"/>
      <c r="AOJ4" s="399"/>
      <c r="AOK4" s="399"/>
      <c r="AOL4" s="399"/>
      <c r="AOM4" s="399"/>
      <c r="AON4" s="399"/>
      <c r="AOO4" s="399"/>
      <c r="AOP4" s="399"/>
      <c r="AOQ4" s="399"/>
      <c r="AOR4" s="399"/>
      <c r="AOS4" s="399"/>
      <c r="AOT4" s="399"/>
      <c r="AOU4" s="399"/>
      <c r="AOV4" s="399"/>
      <c r="AOW4" s="399"/>
      <c r="AOX4" s="399"/>
      <c r="AOY4" s="399"/>
      <c r="AOZ4" s="399"/>
      <c r="APA4" s="399"/>
      <c r="APB4" s="399"/>
      <c r="APC4" s="399"/>
      <c r="APD4" s="399"/>
      <c r="APE4" s="399"/>
      <c r="APF4" s="399"/>
      <c r="APG4" s="399"/>
      <c r="APH4" s="399"/>
      <c r="API4" s="399"/>
      <c r="APJ4" s="399"/>
      <c r="APK4" s="399"/>
      <c r="APL4" s="399"/>
      <c r="APM4" s="399"/>
      <c r="APN4" s="399"/>
      <c r="APO4" s="399"/>
      <c r="APP4" s="399"/>
      <c r="APQ4" s="399"/>
      <c r="APR4" s="399"/>
      <c r="APS4" s="399"/>
      <c r="APT4" s="399"/>
      <c r="APU4" s="399"/>
      <c r="APV4" s="399"/>
      <c r="APW4" s="399"/>
      <c r="APX4" s="399"/>
      <c r="APY4" s="399"/>
      <c r="APZ4" s="399"/>
      <c r="AQA4" s="399"/>
      <c r="AQB4" s="399"/>
      <c r="AQC4" s="399"/>
      <c r="AQD4" s="399"/>
      <c r="AQE4" s="399"/>
      <c r="AQF4" s="399"/>
      <c r="AQG4" s="399"/>
      <c r="AQH4" s="399"/>
      <c r="AQI4" s="399"/>
      <c r="AQJ4" s="399"/>
      <c r="AQK4" s="399"/>
      <c r="AQL4" s="399"/>
      <c r="AQM4" s="399"/>
      <c r="AQN4" s="399"/>
      <c r="AQO4" s="399"/>
      <c r="AQP4" s="399"/>
      <c r="AQQ4" s="399"/>
      <c r="AQR4" s="399"/>
      <c r="AQS4" s="399"/>
      <c r="AQT4" s="399"/>
      <c r="AQU4" s="399"/>
      <c r="AQV4" s="399"/>
      <c r="AQW4" s="399"/>
      <c r="AQX4" s="399"/>
      <c r="AQY4" s="399"/>
      <c r="AQZ4" s="399"/>
      <c r="ARA4" s="399"/>
      <c r="ARB4" s="399"/>
      <c r="ARC4" s="399"/>
      <c r="ARD4" s="399"/>
      <c r="ARE4" s="399"/>
      <c r="ARF4" s="399"/>
      <c r="ARG4" s="399"/>
      <c r="ARH4" s="399"/>
      <c r="ARI4" s="399"/>
      <c r="ARJ4" s="399"/>
      <c r="ARK4" s="399"/>
      <c r="ARL4" s="399"/>
      <c r="ARM4" s="399"/>
      <c r="ARN4" s="399"/>
      <c r="ARO4" s="399"/>
      <c r="ARP4" s="399"/>
      <c r="ARQ4" s="399"/>
      <c r="ARR4" s="399"/>
      <c r="ARS4" s="399"/>
      <c r="ART4" s="399"/>
      <c r="ARU4" s="399"/>
      <c r="ARV4" s="399"/>
      <c r="ARW4" s="399"/>
      <c r="ARX4" s="399"/>
      <c r="ARY4" s="399"/>
      <c r="ARZ4" s="399"/>
      <c r="ASA4" s="399"/>
      <c r="ASB4" s="399"/>
      <c r="ASC4" s="399"/>
      <c r="ASD4" s="399"/>
      <c r="ASE4" s="399"/>
      <c r="ASF4" s="399"/>
      <c r="ASG4" s="399"/>
      <c r="ASH4" s="399"/>
      <c r="ASI4" s="399"/>
      <c r="ASJ4" s="399"/>
      <c r="ASK4" s="399"/>
      <c r="ASL4" s="399"/>
      <c r="ASM4" s="399"/>
      <c r="ASN4" s="399"/>
      <c r="ASO4" s="399"/>
      <c r="ASP4" s="399"/>
      <c r="ASQ4" s="399"/>
      <c r="ASR4" s="399"/>
      <c r="ASS4" s="399"/>
      <c r="AST4" s="399"/>
      <c r="ASU4" s="399"/>
      <c r="ASV4" s="399"/>
      <c r="ASW4" s="399"/>
      <c r="ASX4" s="399"/>
      <c r="ASY4" s="399"/>
      <c r="ASZ4" s="399"/>
      <c r="ATA4" s="399"/>
      <c r="ATB4" s="399"/>
      <c r="ATC4" s="399"/>
      <c r="ATD4" s="399"/>
      <c r="ATE4" s="399"/>
      <c r="ATF4" s="399"/>
      <c r="ATG4" s="399"/>
      <c r="ATH4" s="399"/>
      <c r="ATI4" s="399"/>
      <c r="ATJ4" s="399"/>
      <c r="ATK4" s="399"/>
      <c r="ATL4" s="399"/>
      <c r="ATM4" s="399"/>
      <c r="ATN4" s="399"/>
      <c r="ATO4" s="399"/>
      <c r="ATP4" s="399"/>
      <c r="ATQ4" s="399"/>
      <c r="ATR4" s="399"/>
      <c r="ATS4" s="399"/>
      <c r="ATT4" s="399"/>
      <c r="ATU4" s="399"/>
      <c r="ATV4" s="399"/>
      <c r="ATW4" s="399"/>
      <c r="ATX4" s="399"/>
      <c r="ATY4" s="399"/>
      <c r="ATZ4" s="399"/>
      <c r="AUA4" s="399"/>
      <c r="AUB4" s="399"/>
      <c r="AUC4" s="399"/>
      <c r="AUD4" s="399"/>
      <c r="AUE4" s="399"/>
      <c r="AUF4" s="399"/>
      <c r="AUG4" s="399"/>
      <c r="AUH4" s="399"/>
      <c r="AUI4" s="399"/>
      <c r="AUJ4" s="399"/>
      <c r="AUK4" s="399"/>
      <c r="AUL4" s="399"/>
      <c r="AUM4" s="399"/>
      <c r="AUN4" s="399"/>
      <c r="AUO4" s="399"/>
      <c r="AUP4" s="399"/>
      <c r="AUQ4" s="399"/>
      <c r="AUR4" s="399"/>
      <c r="AUS4" s="399"/>
      <c r="AUT4" s="399"/>
      <c r="AUU4" s="399"/>
      <c r="AUV4" s="399"/>
      <c r="AUW4" s="399"/>
      <c r="AUX4" s="399"/>
      <c r="AUY4" s="399"/>
      <c r="AUZ4" s="399"/>
      <c r="AVA4" s="399"/>
      <c r="AVB4" s="399"/>
      <c r="AVC4" s="399"/>
      <c r="AVD4" s="399"/>
      <c r="AVE4" s="399"/>
      <c r="AVF4" s="399"/>
      <c r="AVG4" s="399"/>
      <c r="AVH4" s="399"/>
      <c r="AVI4" s="399"/>
      <c r="AVJ4" s="399"/>
      <c r="AVK4" s="399"/>
      <c r="AVL4" s="399"/>
      <c r="AVM4" s="399"/>
      <c r="AVN4" s="399"/>
      <c r="AVO4" s="399"/>
      <c r="AVP4" s="399"/>
      <c r="AVQ4" s="399"/>
      <c r="AVR4" s="399"/>
      <c r="AVS4" s="399"/>
      <c r="AVT4" s="399"/>
      <c r="AVU4" s="399"/>
      <c r="AVV4" s="399"/>
      <c r="AVW4" s="399"/>
      <c r="AVX4" s="399"/>
      <c r="AVY4" s="399"/>
      <c r="AVZ4" s="399"/>
      <c r="AWA4" s="399"/>
      <c r="AWB4" s="399"/>
      <c r="AWC4" s="399"/>
      <c r="AWD4" s="399"/>
      <c r="AWE4" s="399"/>
      <c r="AWF4" s="399"/>
      <c r="AWG4" s="399"/>
      <c r="AWH4" s="399"/>
      <c r="AWI4" s="399"/>
      <c r="AWJ4" s="399"/>
      <c r="AWK4" s="399"/>
      <c r="AWL4" s="399"/>
      <c r="AWM4" s="399"/>
      <c r="AWN4" s="399"/>
      <c r="AWO4" s="399"/>
      <c r="AWP4" s="399"/>
      <c r="AWQ4" s="399"/>
      <c r="AWR4" s="399"/>
      <c r="AWS4" s="399"/>
      <c r="AWT4" s="399"/>
      <c r="AWU4" s="399"/>
      <c r="AWV4" s="399"/>
      <c r="AWW4" s="399"/>
      <c r="AWX4" s="399"/>
      <c r="AWY4" s="399"/>
      <c r="AWZ4" s="399"/>
      <c r="AXA4" s="399"/>
      <c r="AXB4" s="399"/>
      <c r="AXC4" s="399"/>
      <c r="AXD4" s="399"/>
      <c r="AXE4" s="399"/>
      <c r="AXF4" s="399"/>
      <c r="AXG4" s="399"/>
      <c r="AXH4" s="399"/>
      <c r="AXI4" s="399"/>
      <c r="AXJ4" s="399"/>
      <c r="AXK4" s="399"/>
      <c r="AXL4" s="399"/>
      <c r="AXM4" s="399"/>
      <c r="AXN4" s="399"/>
      <c r="AXO4" s="399"/>
      <c r="AXP4" s="399"/>
      <c r="AXQ4" s="399"/>
      <c r="AXR4" s="399"/>
      <c r="AXS4" s="399"/>
      <c r="AXT4" s="399"/>
      <c r="AXU4" s="399"/>
      <c r="AXV4" s="399"/>
      <c r="AXW4" s="399"/>
      <c r="AXX4" s="399"/>
      <c r="AXY4" s="399"/>
      <c r="AXZ4" s="399"/>
      <c r="AYA4" s="399"/>
      <c r="AYB4" s="399"/>
      <c r="AYC4" s="399"/>
      <c r="AYD4" s="399"/>
      <c r="AYE4" s="399"/>
      <c r="AYF4" s="399"/>
      <c r="AYG4" s="399"/>
      <c r="AYH4" s="399"/>
      <c r="AYI4" s="399"/>
      <c r="AYJ4" s="399"/>
      <c r="AYK4" s="399"/>
      <c r="AYL4" s="399"/>
      <c r="AYM4" s="399"/>
      <c r="AYN4" s="399"/>
      <c r="AYO4" s="399"/>
      <c r="AYP4" s="399"/>
      <c r="AYQ4" s="399"/>
      <c r="AYR4" s="399"/>
      <c r="AYS4" s="399"/>
      <c r="AYT4" s="399"/>
      <c r="AYU4" s="399"/>
      <c r="AYV4" s="399"/>
      <c r="AYW4" s="399"/>
      <c r="AYX4" s="399"/>
      <c r="AYY4" s="399"/>
      <c r="AYZ4" s="399"/>
      <c r="AZA4" s="399"/>
      <c r="AZB4" s="399"/>
      <c r="AZC4" s="399"/>
      <c r="AZD4" s="399"/>
      <c r="AZE4" s="399"/>
      <c r="AZF4" s="399"/>
      <c r="AZG4" s="399"/>
      <c r="AZH4" s="399"/>
      <c r="AZI4" s="399"/>
      <c r="AZJ4" s="399"/>
      <c r="AZK4" s="399"/>
      <c r="AZL4" s="399"/>
      <c r="AZM4" s="399"/>
      <c r="AZN4" s="399"/>
      <c r="AZO4" s="399"/>
      <c r="AZP4" s="399"/>
      <c r="AZQ4" s="399"/>
      <c r="AZR4" s="399"/>
      <c r="AZS4" s="399"/>
      <c r="AZT4" s="399"/>
      <c r="AZU4" s="399"/>
      <c r="AZV4" s="399"/>
      <c r="AZW4" s="399"/>
      <c r="AZX4" s="399"/>
      <c r="AZY4" s="399"/>
      <c r="AZZ4" s="399"/>
      <c r="BAA4" s="399"/>
      <c r="BAB4" s="399"/>
      <c r="BAC4" s="399"/>
      <c r="BAD4" s="399"/>
      <c r="BAE4" s="399"/>
      <c r="BAF4" s="399"/>
      <c r="BAG4" s="399"/>
      <c r="BAH4" s="399"/>
      <c r="BAI4" s="399"/>
      <c r="BAJ4" s="399"/>
      <c r="BAK4" s="399"/>
      <c r="BAL4" s="399"/>
      <c r="BAM4" s="399"/>
      <c r="BAN4" s="399"/>
      <c r="BAO4" s="399"/>
      <c r="BAP4" s="399"/>
      <c r="BAQ4" s="399"/>
      <c r="BAR4" s="399"/>
      <c r="BAS4" s="399"/>
      <c r="BAT4" s="399"/>
      <c r="BAU4" s="399"/>
      <c r="BAV4" s="399"/>
      <c r="BAW4" s="399"/>
      <c r="BAX4" s="399"/>
      <c r="BAY4" s="399"/>
      <c r="BAZ4" s="399"/>
      <c r="BBA4" s="399"/>
      <c r="BBB4" s="399"/>
      <c r="BBC4" s="399"/>
      <c r="BBD4" s="399"/>
      <c r="BBE4" s="399"/>
      <c r="BBF4" s="399"/>
      <c r="BBG4" s="399"/>
      <c r="BBH4" s="399"/>
      <c r="BBI4" s="399"/>
      <c r="BBJ4" s="399"/>
      <c r="BBK4" s="399"/>
      <c r="BBL4" s="399"/>
      <c r="BBM4" s="399"/>
      <c r="BBN4" s="399"/>
      <c r="BBO4" s="399"/>
      <c r="BBP4" s="399"/>
      <c r="BBQ4" s="399"/>
      <c r="BBR4" s="399"/>
      <c r="BBS4" s="399"/>
      <c r="BBT4" s="399"/>
      <c r="BBU4" s="399"/>
      <c r="BBV4" s="399"/>
      <c r="BBW4" s="399"/>
      <c r="BBX4" s="399"/>
      <c r="BBY4" s="399"/>
      <c r="BBZ4" s="399"/>
      <c r="BCA4" s="399"/>
      <c r="BCB4" s="399"/>
      <c r="BCC4" s="399"/>
      <c r="BCD4" s="399"/>
      <c r="BCE4" s="399"/>
      <c r="BCF4" s="399"/>
      <c r="BCG4" s="399"/>
      <c r="BCH4" s="399"/>
      <c r="BCI4" s="399"/>
      <c r="BCJ4" s="399"/>
      <c r="BCK4" s="399"/>
      <c r="BCL4" s="399"/>
      <c r="BCM4" s="399"/>
      <c r="BCN4" s="399"/>
      <c r="BCO4" s="399"/>
      <c r="BCP4" s="399"/>
      <c r="BCQ4" s="399"/>
      <c r="BCR4" s="399"/>
      <c r="BCS4" s="399"/>
      <c r="BCT4" s="399"/>
      <c r="BCU4" s="399"/>
      <c r="BCV4" s="399"/>
      <c r="BCW4" s="399"/>
      <c r="BCX4" s="399"/>
      <c r="BCY4" s="399"/>
      <c r="BCZ4" s="399"/>
      <c r="BDA4" s="399"/>
      <c r="BDB4" s="399"/>
      <c r="BDC4" s="399"/>
      <c r="BDD4" s="399"/>
      <c r="BDE4" s="399"/>
      <c r="BDF4" s="399"/>
      <c r="BDG4" s="399"/>
      <c r="BDH4" s="399"/>
      <c r="BDI4" s="399"/>
      <c r="BDJ4" s="399"/>
      <c r="BDK4" s="399"/>
      <c r="BDL4" s="399"/>
      <c r="BDM4" s="399"/>
      <c r="BDN4" s="399"/>
      <c r="BDO4" s="399"/>
      <c r="BDP4" s="399"/>
      <c r="BDQ4" s="399"/>
      <c r="BDR4" s="399"/>
      <c r="BDS4" s="399"/>
      <c r="BDT4" s="399"/>
      <c r="BDU4" s="399"/>
      <c r="BDV4" s="399"/>
      <c r="BDW4" s="399"/>
      <c r="BDX4" s="399"/>
      <c r="BDY4" s="399"/>
      <c r="BDZ4" s="399"/>
      <c r="BEA4" s="399"/>
      <c r="BEB4" s="399"/>
      <c r="BEC4" s="399"/>
      <c r="BED4" s="399"/>
      <c r="BEE4" s="399"/>
      <c r="BEF4" s="399"/>
      <c r="BEG4" s="399"/>
      <c r="BEH4" s="399"/>
      <c r="BEI4" s="399"/>
      <c r="BEJ4" s="399"/>
      <c r="BEK4" s="399"/>
      <c r="BEL4" s="399"/>
      <c r="BEM4" s="399"/>
      <c r="BEN4" s="399"/>
      <c r="BEO4" s="399"/>
      <c r="BEP4" s="399"/>
      <c r="BEQ4" s="399"/>
      <c r="BER4" s="399"/>
      <c r="BES4" s="399"/>
      <c r="BET4" s="399"/>
      <c r="BEU4" s="399"/>
      <c r="BEV4" s="399"/>
      <c r="BEW4" s="399"/>
      <c r="BEX4" s="399"/>
      <c r="BEY4" s="399"/>
      <c r="BEZ4" s="399"/>
      <c r="BFA4" s="399"/>
      <c r="BFB4" s="399"/>
      <c r="BFC4" s="399"/>
      <c r="BFD4" s="399"/>
      <c r="BFE4" s="399"/>
      <c r="BFF4" s="399"/>
      <c r="BFG4" s="399"/>
      <c r="BFH4" s="399"/>
      <c r="BFI4" s="399"/>
      <c r="BFJ4" s="399"/>
      <c r="BFK4" s="399"/>
      <c r="BFL4" s="399"/>
      <c r="BFM4" s="399"/>
      <c r="BFN4" s="399"/>
      <c r="BFO4" s="399"/>
      <c r="BFP4" s="399"/>
      <c r="BFQ4" s="399"/>
      <c r="BFR4" s="399"/>
      <c r="BFS4" s="399"/>
      <c r="BFT4" s="399"/>
      <c r="BFU4" s="399"/>
      <c r="BFV4" s="399"/>
      <c r="BFW4" s="399"/>
      <c r="BFX4" s="399"/>
      <c r="BFY4" s="399"/>
      <c r="BFZ4" s="399"/>
      <c r="BGA4" s="399"/>
      <c r="BGB4" s="399"/>
      <c r="BGC4" s="399"/>
      <c r="BGD4" s="399"/>
      <c r="BGE4" s="399"/>
      <c r="BGF4" s="399"/>
      <c r="BGG4" s="399"/>
      <c r="BGH4" s="399"/>
      <c r="BGI4" s="399"/>
      <c r="BGJ4" s="399"/>
      <c r="BGK4" s="399"/>
      <c r="BGL4" s="399"/>
      <c r="BGM4" s="399"/>
      <c r="BGN4" s="399"/>
      <c r="BGO4" s="399"/>
      <c r="BGP4" s="399"/>
      <c r="BGQ4" s="399"/>
      <c r="BGR4" s="399"/>
      <c r="BGS4" s="399"/>
      <c r="BGT4" s="399"/>
      <c r="BGU4" s="399"/>
      <c r="BGV4" s="399"/>
      <c r="BGW4" s="399"/>
      <c r="BGX4" s="399"/>
      <c r="BGY4" s="399"/>
      <c r="BGZ4" s="399"/>
      <c r="BHA4" s="399"/>
      <c r="BHB4" s="399"/>
      <c r="BHC4" s="399"/>
      <c r="BHD4" s="399"/>
      <c r="BHE4" s="399"/>
      <c r="BHF4" s="399"/>
      <c r="BHG4" s="399"/>
      <c r="BHH4" s="399"/>
      <c r="BHI4" s="399"/>
      <c r="BHJ4" s="399"/>
      <c r="BHK4" s="399"/>
      <c r="BHL4" s="399"/>
      <c r="BHM4" s="399"/>
      <c r="BHN4" s="399"/>
      <c r="BHO4" s="399"/>
      <c r="BHP4" s="399"/>
      <c r="BHQ4" s="399"/>
      <c r="BHR4" s="399"/>
      <c r="BHS4" s="399"/>
      <c r="BHT4" s="399"/>
      <c r="BHU4" s="399"/>
      <c r="BHV4" s="399"/>
      <c r="BHW4" s="399"/>
      <c r="BHX4" s="399"/>
      <c r="BHY4" s="399"/>
      <c r="BHZ4" s="399"/>
      <c r="BIA4" s="399"/>
      <c r="BIB4" s="399"/>
      <c r="BIC4" s="399"/>
      <c r="BID4" s="399"/>
      <c r="BIE4" s="399"/>
      <c r="BIF4" s="399"/>
      <c r="BIG4" s="399"/>
      <c r="BIH4" s="399"/>
      <c r="BII4" s="399"/>
      <c r="BIJ4" s="399"/>
      <c r="BIK4" s="399"/>
      <c r="BIL4" s="399"/>
      <c r="BIM4" s="399"/>
      <c r="BIN4" s="399"/>
      <c r="BIO4" s="399"/>
      <c r="BIP4" s="399"/>
      <c r="BIQ4" s="399"/>
      <c r="BIR4" s="399"/>
      <c r="BIS4" s="399"/>
      <c r="BIT4" s="399"/>
      <c r="BIU4" s="399"/>
      <c r="BIV4" s="399"/>
      <c r="BIW4" s="399"/>
      <c r="BIX4" s="399"/>
      <c r="BIY4" s="399"/>
      <c r="BIZ4" s="399"/>
      <c r="BJA4" s="399"/>
      <c r="BJB4" s="399"/>
      <c r="BJC4" s="399"/>
      <c r="BJD4" s="399"/>
      <c r="BJE4" s="399"/>
      <c r="BJF4" s="399"/>
      <c r="BJG4" s="399"/>
      <c r="BJH4" s="399"/>
      <c r="BJI4" s="399"/>
      <c r="BJJ4" s="399"/>
      <c r="BJK4" s="399"/>
      <c r="BJL4" s="399"/>
      <c r="BJM4" s="399"/>
      <c r="BJN4" s="399"/>
      <c r="BJO4" s="399"/>
      <c r="BJP4" s="399"/>
      <c r="BJQ4" s="399"/>
      <c r="BJR4" s="399"/>
      <c r="BJS4" s="399"/>
      <c r="BJT4" s="399"/>
      <c r="BJU4" s="399"/>
      <c r="BJV4" s="399"/>
      <c r="BJW4" s="399"/>
      <c r="BJX4" s="399"/>
      <c r="BJY4" s="399"/>
      <c r="BJZ4" s="399"/>
      <c r="BKA4" s="399"/>
      <c r="BKB4" s="399"/>
      <c r="BKC4" s="399"/>
      <c r="BKD4" s="399"/>
      <c r="BKE4" s="399"/>
      <c r="BKF4" s="399"/>
      <c r="BKG4" s="399"/>
      <c r="BKH4" s="399"/>
      <c r="BKI4" s="399"/>
      <c r="BKJ4" s="399"/>
      <c r="BKK4" s="399"/>
      <c r="BKL4" s="399"/>
      <c r="BKM4" s="399"/>
      <c r="BKN4" s="399"/>
      <c r="BKO4" s="399"/>
      <c r="BKP4" s="399"/>
      <c r="BKQ4" s="399"/>
      <c r="BKR4" s="399"/>
      <c r="BKS4" s="399"/>
      <c r="BKT4" s="399"/>
      <c r="BKU4" s="399"/>
      <c r="BKV4" s="399"/>
      <c r="BKW4" s="399"/>
      <c r="BKX4" s="399"/>
      <c r="BKY4" s="399"/>
      <c r="BKZ4" s="399"/>
      <c r="BLA4" s="399"/>
      <c r="BLB4" s="399"/>
      <c r="BLC4" s="399"/>
      <c r="BLD4" s="399"/>
      <c r="BLE4" s="399"/>
      <c r="BLF4" s="399"/>
      <c r="BLG4" s="399"/>
      <c r="BLH4" s="399"/>
      <c r="BLI4" s="399"/>
      <c r="BLJ4" s="399"/>
      <c r="BLK4" s="399"/>
      <c r="BLL4" s="399"/>
      <c r="BLM4" s="399"/>
      <c r="BLN4" s="399"/>
      <c r="BLO4" s="399"/>
      <c r="BLP4" s="399"/>
      <c r="BLQ4" s="399"/>
      <c r="BLR4" s="399"/>
      <c r="BLS4" s="399"/>
      <c r="BLT4" s="399"/>
      <c r="BLU4" s="399"/>
      <c r="BLV4" s="399"/>
      <c r="BLW4" s="399"/>
      <c r="BLX4" s="399"/>
      <c r="BLY4" s="399"/>
      <c r="BLZ4" s="399"/>
      <c r="BMA4" s="399"/>
      <c r="BMB4" s="399"/>
      <c r="BMC4" s="399"/>
      <c r="BMD4" s="399"/>
      <c r="BME4" s="399"/>
      <c r="BMF4" s="399"/>
      <c r="BMG4" s="399"/>
      <c r="BMH4" s="399"/>
      <c r="BMI4" s="399"/>
      <c r="BMJ4" s="399"/>
      <c r="BMK4" s="399"/>
      <c r="BML4" s="399"/>
      <c r="BMM4" s="399"/>
      <c r="BMN4" s="399"/>
      <c r="BMO4" s="399"/>
      <c r="BMP4" s="399"/>
      <c r="BMQ4" s="399"/>
      <c r="BMR4" s="399"/>
      <c r="BMS4" s="399"/>
      <c r="BMT4" s="399"/>
      <c r="BMU4" s="399"/>
      <c r="BMV4" s="399"/>
      <c r="BMW4" s="399"/>
      <c r="BMX4" s="399"/>
      <c r="BMY4" s="399"/>
      <c r="BMZ4" s="399"/>
      <c r="BNA4" s="399"/>
      <c r="BNB4" s="399"/>
      <c r="BNC4" s="399"/>
      <c r="BND4" s="399"/>
      <c r="BNE4" s="399"/>
      <c r="BNF4" s="399"/>
      <c r="BNG4" s="399"/>
      <c r="BNH4" s="399"/>
      <c r="BNI4" s="399"/>
      <c r="BNJ4" s="399"/>
      <c r="BNK4" s="399"/>
      <c r="BNL4" s="399"/>
      <c r="BNM4" s="399"/>
      <c r="BNN4" s="399"/>
      <c r="BNO4" s="399"/>
      <c r="BNP4" s="399"/>
      <c r="BNQ4" s="399"/>
      <c r="BNR4" s="399"/>
      <c r="BNS4" s="399"/>
      <c r="BNT4" s="399"/>
      <c r="BNU4" s="399"/>
      <c r="BNV4" s="399"/>
      <c r="BNW4" s="399"/>
      <c r="BNX4" s="399"/>
      <c r="BNY4" s="399"/>
      <c r="BNZ4" s="399"/>
      <c r="BOA4" s="399"/>
      <c r="BOB4" s="399"/>
      <c r="BOC4" s="399"/>
      <c r="BOD4" s="399"/>
      <c r="BOE4" s="399"/>
      <c r="BOF4" s="399"/>
      <c r="BOG4" s="399"/>
      <c r="BOH4" s="399"/>
      <c r="BOI4" s="399"/>
      <c r="BOJ4" s="399"/>
      <c r="BOK4" s="399"/>
      <c r="BOL4" s="399"/>
      <c r="BOM4" s="399"/>
      <c r="BON4" s="399"/>
      <c r="BOO4" s="399"/>
      <c r="BOP4" s="399"/>
      <c r="BOQ4" s="399"/>
      <c r="BOR4" s="399"/>
      <c r="BOS4" s="399"/>
      <c r="BOT4" s="399"/>
      <c r="BOU4" s="399"/>
      <c r="BOV4" s="399"/>
      <c r="BOW4" s="399"/>
      <c r="BOX4" s="399"/>
      <c r="BOY4" s="399"/>
      <c r="BOZ4" s="399"/>
      <c r="BPA4" s="399"/>
      <c r="BPB4" s="399"/>
      <c r="BPC4" s="399"/>
      <c r="BPD4" s="399"/>
      <c r="BPE4" s="399"/>
      <c r="BPF4" s="399"/>
      <c r="BPG4" s="399"/>
      <c r="BPH4" s="399"/>
      <c r="BPI4" s="399"/>
      <c r="BPJ4" s="399"/>
      <c r="BPK4" s="399"/>
      <c r="BPL4" s="399"/>
      <c r="BPM4" s="399"/>
      <c r="BPN4" s="399"/>
      <c r="BPO4" s="399"/>
      <c r="BPP4" s="399"/>
      <c r="BPQ4" s="399"/>
      <c r="BPR4" s="399"/>
      <c r="BPS4" s="399"/>
      <c r="BPT4" s="399"/>
      <c r="BPU4" s="399"/>
      <c r="BPV4" s="399"/>
      <c r="BPW4" s="399"/>
      <c r="BPX4" s="399"/>
      <c r="BPY4" s="399"/>
      <c r="BPZ4" s="399"/>
      <c r="BQA4" s="399"/>
      <c r="BQB4" s="399"/>
      <c r="BQC4" s="399"/>
      <c r="BQD4" s="399"/>
      <c r="BQE4" s="399"/>
      <c r="BQF4" s="399"/>
      <c r="BQG4" s="399"/>
      <c r="BQH4" s="399"/>
      <c r="BQI4" s="399"/>
      <c r="BQJ4" s="399"/>
      <c r="BQK4" s="399"/>
      <c r="BQL4" s="399"/>
      <c r="BQM4" s="399"/>
      <c r="BQN4" s="399"/>
      <c r="BQO4" s="399"/>
      <c r="BQP4" s="399"/>
      <c r="BQQ4" s="399"/>
      <c r="BQR4" s="399"/>
      <c r="BQS4" s="399"/>
      <c r="BQT4" s="399"/>
      <c r="BQU4" s="399"/>
      <c r="BQV4" s="399"/>
      <c r="BQW4" s="399"/>
      <c r="BQX4" s="399"/>
      <c r="BQY4" s="399"/>
      <c r="BQZ4" s="399"/>
      <c r="BRA4" s="399"/>
      <c r="BRB4" s="399"/>
      <c r="BRC4" s="399"/>
      <c r="BRD4" s="399"/>
      <c r="BRE4" s="399"/>
      <c r="BRF4" s="399"/>
      <c r="BRG4" s="399"/>
      <c r="BRH4" s="399"/>
      <c r="BRI4" s="399"/>
      <c r="BRJ4" s="399"/>
      <c r="BRK4" s="399"/>
      <c r="BRL4" s="399"/>
      <c r="BRM4" s="399"/>
      <c r="BRN4" s="399"/>
      <c r="BRO4" s="399"/>
      <c r="BRP4" s="399"/>
      <c r="BRQ4" s="399"/>
      <c r="BRR4" s="399"/>
      <c r="BRS4" s="399"/>
      <c r="BRT4" s="399"/>
      <c r="BRU4" s="399"/>
      <c r="BRV4" s="399"/>
      <c r="BRW4" s="399"/>
      <c r="BRX4" s="399"/>
      <c r="BRY4" s="399"/>
      <c r="BRZ4" s="399"/>
      <c r="BSA4" s="399"/>
      <c r="BSB4" s="399"/>
      <c r="BSC4" s="399"/>
      <c r="BSD4" s="399"/>
      <c r="BSE4" s="399"/>
      <c r="BSF4" s="399"/>
      <c r="BSG4" s="399"/>
      <c r="BSH4" s="399"/>
      <c r="BSI4" s="399"/>
      <c r="BSJ4" s="399"/>
      <c r="BSK4" s="399"/>
      <c r="BSL4" s="399"/>
      <c r="BSM4" s="399"/>
      <c r="BSN4" s="399"/>
      <c r="BSO4" s="399"/>
      <c r="BSP4" s="399"/>
      <c r="BSQ4" s="399"/>
      <c r="BSR4" s="399"/>
      <c r="BSS4" s="399"/>
      <c r="BST4" s="399"/>
      <c r="BSU4" s="399"/>
      <c r="BSV4" s="399"/>
      <c r="BSW4" s="399"/>
      <c r="BSX4" s="399"/>
      <c r="BSY4" s="399"/>
      <c r="BSZ4" s="399"/>
      <c r="BTA4" s="399"/>
      <c r="BTB4" s="399"/>
      <c r="BTC4" s="399"/>
      <c r="BTD4" s="399"/>
      <c r="BTE4" s="399"/>
      <c r="BTF4" s="399"/>
      <c r="BTG4" s="399"/>
      <c r="BTH4" s="399"/>
      <c r="BTI4" s="399"/>
      <c r="BTJ4" s="399"/>
      <c r="BTK4" s="399"/>
      <c r="BTL4" s="399"/>
      <c r="BTM4" s="399"/>
      <c r="BTN4" s="399"/>
      <c r="BTO4" s="399"/>
      <c r="BTP4" s="399"/>
      <c r="BTQ4" s="399"/>
      <c r="BTR4" s="399"/>
      <c r="BTS4" s="399"/>
      <c r="BTT4" s="399"/>
      <c r="BTU4" s="399"/>
      <c r="BTV4" s="399"/>
      <c r="BTW4" s="399"/>
      <c r="BTX4" s="399"/>
      <c r="BTY4" s="399"/>
      <c r="BTZ4" s="399"/>
      <c r="BUA4" s="399"/>
      <c r="BUB4" s="399"/>
      <c r="BUC4" s="399"/>
      <c r="BUD4" s="399"/>
      <c r="BUE4" s="399"/>
      <c r="BUF4" s="399"/>
      <c r="BUG4" s="399"/>
      <c r="BUH4" s="399"/>
      <c r="BUI4" s="399"/>
      <c r="BUJ4" s="399"/>
      <c r="BUK4" s="399"/>
      <c r="BUL4" s="399"/>
      <c r="BUM4" s="399"/>
      <c r="BUN4" s="399"/>
      <c r="BUO4" s="399"/>
      <c r="BUP4" s="399"/>
      <c r="BUQ4" s="399"/>
      <c r="BUR4" s="399"/>
      <c r="BUS4" s="399"/>
      <c r="BUT4" s="399"/>
      <c r="BUU4" s="399"/>
      <c r="BUV4" s="399"/>
      <c r="BUW4" s="399"/>
      <c r="BUX4" s="399"/>
      <c r="BUY4" s="399"/>
      <c r="BUZ4" s="399"/>
      <c r="BVA4" s="399"/>
      <c r="BVB4" s="399"/>
      <c r="BVC4" s="399"/>
      <c r="BVD4" s="399"/>
      <c r="BVE4" s="399"/>
      <c r="BVF4" s="399"/>
      <c r="BVG4" s="399"/>
      <c r="BVH4" s="399"/>
      <c r="BVI4" s="399"/>
      <c r="BVJ4" s="399"/>
      <c r="BVK4" s="399"/>
      <c r="BVL4" s="399"/>
      <c r="BVM4" s="399"/>
      <c r="BVN4" s="399"/>
      <c r="BVO4" s="399"/>
      <c r="BVP4" s="399"/>
      <c r="BVQ4" s="399"/>
      <c r="BVR4" s="399"/>
      <c r="BVS4" s="399"/>
      <c r="BVT4" s="399"/>
      <c r="BVU4" s="399"/>
      <c r="BVV4" s="399"/>
      <c r="BVW4" s="399"/>
      <c r="BVX4" s="399"/>
      <c r="BVY4" s="399"/>
      <c r="BVZ4" s="399"/>
      <c r="BWA4" s="399"/>
      <c r="BWB4" s="399"/>
      <c r="BWC4" s="399"/>
      <c r="BWD4" s="399"/>
      <c r="BWE4" s="399"/>
      <c r="BWF4" s="399"/>
      <c r="BWG4" s="399"/>
      <c r="BWH4" s="399"/>
      <c r="BWI4" s="399"/>
      <c r="BWJ4" s="399"/>
      <c r="BWK4" s="399"/>
      <c r="BWL4" s="399"/>
      <c r="BWM4" s="399"/>
      <c r="BWN4" s="399"/>
      <c r="BWO4" s="399"/>
      <c r="BWP4" s="399"/>
      <c r="BWQ4" s="399"/>
      <c r="BWR4" s="399"/>
      <c r="BWS4" s="399"/>
      <c r="BWT4" s="399"/>
      <c r="BWU4" s="399"/>
      <c r="BWV4" s="399"/>
      <c r="BWW4" s="399"/>
      <c r="BWX4" s="399"/>
      <c r="BWY4" s="399"/>
      <c r="BWZ4" s="399"/>
      <c r="BXA4" s="399"/>
      <c r="BXB4" s="399"/>
      <c r="BXC4" s="399"/>
      <c r="BXD4" s="399"/>
      <c r="BXE4" s="399"/>
      <c r="BXF4" s="399"/>
      <c r="BXG4" s="399"/>
      <c r="BXH4" s="399"/>
      <c r="BXI4" s="399"/>
      <c r="BXJ4" s="399"/>
      <c r="BXK4" s="399"/>
      <c r="BXL4" s="399"/>
      <c r="BXM4" s="399"/>
      <c r="BXN4" s="399"/>
      <c r="BXO4" s="399"/>
      <c r="BXP4" s="399"/>
      <c r="BXQ4" s="399"/>
      <c r="BXR4" s="399"/>
      <c r="BXS4" s="399"/>
      <c r="BXT4" s="399"/>
      <c r="BXU4" s="399"/>
      <c r="BXV4" s="399"/>
      <c r="BXW4" s="399"/>
      <c r="BXX4" s="399"/>
      <c r="BXY4" s="399"/>
      <c r="BXZ4" s="399"/>
      <c r="BYA4" s="399"/>
      <c r="BYB4" s="399"/>
      <c r="BYC4" s="399"/>
      <c r="BYD4" s="399"/>
      <c r="BYE4" s="399"/>
      <c r="BYF4" s="399"/>
      <c r="BYG4" s="399"/>
      <c r="BYH4" s="399"/>
      <c r="BYI4" s="399"/>
      <c r="BYJ4" s="399"/>
      <c r="BYK4" s="399"/>
      <c r="BYL4" s="399"/>
      <c r="BYM4" s="399"/>
      <c r="BYN4" s="399"/>
      <c r="BYO4" s="399"/>
      <c r="BYP4" s="399"/>
      <c r="BYQ4" s="399"/>
      <c r="BYR4" s="399"/>
      <c r="BYS4" s="399"/>
      <c r="BYT4" s="399"/>
      <c r="BYU4" s="399"/>
      <c r="BYV4" s="399"/>
      <c r="BYW4" s="399"/>
      <c r="BYX4" s="399"/>
      <c r="BYY4" s="399"/>
      <c r="BYZ4" s="399"/>
      <c r="BZA4" s="399"/>
      <c r="BZB4" s="399"/>
      <c r="BZC4" s="399"/>
      <c r="BZD4" s="399"/>
      <c r="BZE4" s="399"/>
      <c r="BZF4" s="399"/>
      <c r="BZG4" s="399"/>
      <c r="BZH4" s="399"/>
      <c r="BZI4" s="399"/>
      <c r="BZJ4" s="399"/>
      <c r="BZK4" s="399"/>
      <c r="BZL4" s="399"/>
      <c r="BZM4" s="399"/>
      <c r="BZN4" s="399"/>
      <c r="BZO4" s="399"/>
      <c r="BZP4" s="399"/>
      <c r="BZQ4" s="399"/>
      <c r="BZR4" s="399"/>
      <c r="BZS4" s="399"/>
      <c r="BZT4" s="399"/>
      <c r="BZU4" s="399"/>
      <c r="BZV4" s="399"/>
      <c r="BZW4" s="399"/>
      <c r="BZX4" s="399"/>
      <c r="BZY4" s="399"/>
      <c r="BZZ4" s="399"/>
      <c r="CAA4" s="399"/>
      <c r="CAB4" s="399"/>
      <c r="CAC4" s="399"/>
      <c r="CAD4" s="399"/>
      <c r="CAE4" s="399"/>
      <c r="CAF4" s="399"/>
      <c r="CAG4" s="399"/>
      <c r="CAH4" s="399"/>
      <c r="CAI4" s="399"/>
      <c r="CAJ4" s="399"/>
      <c r="CAK4" s="399"/>
      <c r="CAL4" s="399"/>
      <c r="CAM4" s="399"/>
      <c r="CAN4" s="399"/>
      <c r="CAO4" s="399"/>
      <c r="CAP4" s="399"/>
      <c r="CAQ4" s="399"/>
      <c r="CAR4" s="399"/>
      <c r="CAS4" s="399"/>
      <c r="CAT4" s="399"/>
      <c r="CAU4" s="399"/>
      <c r="CAV4" s="399"/>
      <c r="CAW4" s="399"/>
      <c r="CAX4" s="399"/>
      <c r="CAY4" s="399"/>
      <c r="CAZ4" s="399"/>
      <c r="CBA4" s="399"/>
      <c r="CBB4" s="399"/>
      <c r="CBC4" s="399"/>
      <c r="CBD4" s="399"/>
      <c r="CBE4" s="399"/>
      <c r="CBF4" s="399"/>
      <c r="CBG4" s="399"/>
      <c r="CBH4" s="399"/>
      <c r="CBI4" s="399"/>
      <c r="CBJ4" s="399"/>
      <c r="CBK4" s="399"/>
      <c r="CBL4" s="399"/>
      <c r="CBM4" s="399"/>
      <c r="CBN4" s="399"/>
      <c r="CBO4" s="399"/>
      <c r="CBP4" s="399"/>
      <c r="CBQ4" s="399"/>
      <c r="CBR4" s="399"/>
      <c r="CBS4" s="399"/>
      <c r="CBT4" s="399"/>
      <c r="CBU4" s="399"/>
      <c r="CBV4" s="399"/>
      <c r="CBW4" s="399"/>
      <c r="CBX4" s="399"/>
      <c r="CBY4" s="399"/>
      <c r="CBZ4" s="399"/>
      <c r="CCA4" s="399"/>
      <c r="CCB4" s="399"/>
      <c r="CCC4" s="399"/>
      <c r="CCD4" s="399"/>
      <c r="CCE4" s="399"/>
      <c r="CCF4" s="399"/>
      <c r="CCG4" s="399"/>
      <c r="CCH4" s="399"/>
      <c r="CCI4" s="399"/>
      <c r="CCJ4" s="399"/>
      <c r="CCK4" s="399"/>
      <c r="CCL4" s="399"/>
      <c r="CCM4" s="399"/>
      <c r="CCN4" s="399"/>
      <c r="CCO4" s="399"/>
      <c r="CCP4" s="399"/>
      <c r="CCQ4" s="399"/>
      <c r="CCR4" s="399"/>
      <c r="CCS4" s="399"/>
      <c r="CCT4" s="399"/>
      <c r="CCU4" s="399"/>
      <c r="CCV4" s="399"/>
      <c r="CCW4" s="399"/>
      <c r="CCX4" s="399"/>
      <c r="CCY4" s="399"/>
      <c r="CCZ4" s="399"/>
      <c r="CDA4" s="399"/>
      <c r="CDB4" s="399"/>
      <c r="CDC4" s="399"/>
      <c r="CDD4" s="399"/>
      <c r="CDE4" s="399"/>
      <c r="CDF4" s="399"/>
      <c r="CDG4" s="399"/>
      <c r="CDH4" s="399"/>
      <c r="CDI4" s="399"/>
      <c r="CDJ4" s="399"/>
      <c r="CDK4" s="399"/>
      <c r="CDL4" s="399"/>
      <c r="CDM4" s="399"/>
      <c r="CDN4" s="399"/>
      <c r="CDO4" s="399"/>
      <c r="CDP4" s="399"/>
      <c r="CDQ4" s="399"/>
      <c r="CDR4" s="399"/>
      <c r="CDS4" s="399"/>
      <c r="CDT4" s="399"/>
      <c r="CDU4" s="399"/>
      <c r="CDV4" s="399"/>
      <c r="CDW4" s="399"/>
      <c r="CDX4" s="399"/>
      <c r="CDY4" s="399"/>
      <c r="CDZ4" s="399"/>
      <c r="CEA4" s="399"/>
      <c r="CEB4" s="399"/>
      <c r="CEC4" s="399"/>
      <c r="CED4" s="399"/>
      <c r="CEE4" s="399"/>
      <c r="CEF4" s="399"/>
      <c r="CEG4" s="399"/>
      <c r="CEH4" s="399"/>
      <c r="CEI4" s="399"/>
      <c r="CEJ4" s="399"/>
      <c r="CEK4" s="399"/>
      <c r="CEL4" s="399"/>
      <c r="CEM4" s="399"/>
      <c r="CEN4" s="399"/>
      <c r="CEO4" s="399"/>
      <c r="CEP4" s="399"/>
      <c r="CEQ4" s="399"/>
      <c r="CER4" s="399"/>
      <c r="CES4" s="399"/>
      <c r="CET4" s="399"/>
      <c r="CEU4" s="399"/>
      <c r="CEV4" s="399"/>
      <c r="CEW4" s="399"/>
      <c r="CEX4" s="399"/>
      <c r="CEY4" s="399"/>
      <c r="CEZ4" s="399"/>
      <c r="CFA4" s="399"/>
      <c r="CFB4" s="399"/>
      <c r="CFC4" s="399"/>
      <c r="CFD4" s="399"/>
      <c r="CFE4" s="399"/>
      <c r="CFF4" s="399"/>
      <c r="CFG4" s="399"/>
      <c r="CFH4" s="399"/>
      <c r="CFI4" s="399"/>
      <c r="CFJ4" s="399"/>
      <c r="CFK4" s="399"/>
      <c r="CFL4" s="399"/>
      <c r="CFM4" s="399"/>
      <c r="CFN4" s="399"/>
      <c r="CFO4" s="399"/>
      <c r="CFP4" s="399"/>
      <c r="CFQ4" s="399"/>
      <c r="CFR4" s="399"/>
      <c r="CFS4" s="399"/>
      <c r="CFT4" s="399"/>
      <c r="CFU4" s="399"/>
      <c r="CFV4" s="399"/>
      <c r="CFW4" s="399"/>
      <c r="CFX4" s="399"/>
      <c r="CFY4" s="399"/>
      <c r="CFZ4" s="399"/>
      <c r="CGA4" s="399"/>
      <c r="CGB4" s="399"/>
      <c r="CGC4" s="399"/>
      <c r="CGD4" s="399"/>
      <c r="CGE4" s="399"/>
      <c r="CGF4" s="399"/>
      <c r="CGG4" s="399"/>
      <c r="CGH4" s="399"/>
      <c r="CGI4" s="399"/>
      <c r="CGJ4" s="399"/>
      <c r="CGK4" s="399"/>
      <c r="CGL4" s="399"/>
      <c r="CGM4" s="399"/>
      <c r="CGN4" s="399"/>
      <c r="CGO4" s="399"/>
      <c r="CGP4" s="399"/>
      <c r="CGQ4" s="399"/>
      <c r="CGR4" s="399"/>
      <c r="CGS4" s="399"/>
      <c r="CGT4" s="399"/>
      <c r="CGU4" s="399"/>
      <c r="CGV4" s="399"/>
      <c r="CGW4" s="399"/>
      <c r="CGX4" s="399"/>
      <c r="CGY4" s="399"/>
      <c r="CGZ4" s="399"/>
      <c r="CHA4" s="399"/>
      <c r="CHB4" s="399"/>
      <c r="CHC4" s="399"/>
      <c r="CHD4" s="399"/>
      <c r="CHE4" s="399"/>
      <c r="CHF4" s="399"/>
      <c r="CHG4" s="399"/>
      <c r="CHH4" s="399"/>
      <c r="CHI4" s="399"/>
      <c r="CHJ4" s="399"/>
      <c r="CHK4" s="399"/>
      <c r="CHL4" s="399"/>
      <c r="CHM4" s="399"/>
      <c r="CHN4" s="399"/>
      <c r="CHO4" s="399"/>
      <c r="CHP4" s="399"/>
      <c r="CHQ4" s="399"/>
      <c r="CHR4" s="399"/>
      <c r="CHS4" s="399"/>
      <c r="CHT4" s="399"/>
      <c r="CHU4" s="399"/>
      <c r="CHV4" s="399"/>
      <c r="CHW4" s="399"/>
      <c r="CHX4" s="399"/>
      <c r="CHY4" s="399"/>
      <c r="CHZ4" s="399"/>
      <c r="CIA4" s="399"/>
      <c r="CIB4" s="399"/>
      <c r="CIC4" s="399"/>
      <c r="CID4" s="399"/>
      <c r="CIE4" s="399"/>
      <c r="CIF4" s="399"/>
      <c r="CIG4" s="399"/>
      <c r="CIH4" s="399"/>
      <c r="CII4" s="399"/>
      <c r="CIJ4" s="399"/>
      <c r="CIK4" s="399"/>
      <c r="CIL4" s="399"/>
      <c r="CIM4" s="399"/>
      <c r="CIN4" s="399"/>
      <c r="CIO4" s="399"/>
      <c r="CIP4" s="399"/>
      <c r="CIQ4" s="399"/>
      <c r="CIR4" s="399"/>
      <c r="CIS4" s="399"/>
      <c r="CIT4" s="399"/>
      <c r="CIU4" s="399"/>
      <c r="CIV4" s="399"/>
      <c r="CIW4" s="399"/>
      <c r="CIX4" s="399"/>
      <c r="CIY4" s="399"/>
      <c r="CIZ4" s="399"/>
      <c r="CJA4" s="399"/>
      <c r="CJB4" s="399"/>
      <c r="CJC4" s="399"/>
      <c r="CJD4" s="399"/>
      <c r="CJE4" s="399"/>
      <c r="CJF4" s="399"/>
      <c r="CJG4" s="399"/>
      <c r="CJH4" s="399"/>
      <c r="CJI4" s="399"/>
      <c r="CJJ4" s="399"/>
      <c r="CJK4" s="399"/>
      <c r="CJL4" s="399"/>
      <c r="CJM4" s="399"/>
      <c r="CJN4" s="399"/>
      <c r="CJO4" s="399"/>
      <c r="CJP4" s="399"/>
      <c r="CJQ4" s="399"/>
      <c r="CJR4" s="399"/>
      <c r="CJS4" s="399"/>
      <c r="CJT4" s="399"/>
      <c r="CJU4" s="399"/>
      <c r="CJV4" s="399"/>
      <c r="CJW4" s="399"/>
      <c r="CJX4" s="399"/>
      <c r="CJY4" s="399"/>
      <c r="CJZ4" s="399"/>
      <c r="CKA4" s="399"/>
      <c r="CKB4" s="399"/>
      <c r="CKC4" s="399"/>
      <c r="CKD4" s="399"/>
      <c r="CKE4" s="399"/>
      <c r="CKF4" s="399"/>
      <c r="CKG4" s="399"/>
      <c r="CKH4" s="399"/>
      <c r="CKI4" s="399"/>
      <c r="CKJ4" s="399"/>
      <c r="CKK4" s="399"/>
      <c r="CKL4" s="399"/>
      <c r="CKM4" s="399"/>
      <c r="CKN4" s="399"/>
      <c r="CKO4" s="399"/>
      <c r="CKP4" s="399"/>
      <c r="CKQ4" s="399"/>
      <c r="CKR4" s="399"/>
      <c r="CKS4" s="399"/>
      <c r="CKT4" s="399"/>
      <c r="CKU4" s="399"/>
      <c r="CKV4" s="399"/>
      <c r="CKW4" s="399"/>
      <c r="CKX4" s="399"/>
      <c r="CKY4" s="399"/>
      <c r="CKZ4" s="399"/>
      <c r="CLA4" s="399"/>
      <c r="CLB4" s="399"/>
      <c r="CLC4" s="399"/>
      <c r="CLD4" s="399"/>
      <c r="CLE4" s="399"/>
      <c r="CLF4" s="399"/>
      <c r="CLG4" s="399"/>
      <c r="CLH4" s="399"/>
      <c r="CLI4" s="399"/>
      <c r="CLJ4" s="399"/>
      <c r="CLK4" s="399"/>
      <c r="CLL4" s="399"/>
      <c r="CLM4" s="399"/>
      <c r="CLN4" s="399"/>
      <c r="CLO4" s="399"/>
      <c r="CLP4" s="399"/>
      <c r="CLQ4" s="399"/>
      <c r="CLR4" s="399"/>
      <c r="CLS4" s="399"/>
      <c r="CLT4" s="399"/>
      <c r="CLU4" s="399"/>
      <c r="CLV4" s="399"/>
      <c r="CLW4" s="399"/>
      <c r="CLX4" s="399"/>
      <c r="CLY4" s="399"/>
      <c r="CLZ4" s="399"/>
      <c r="CMA4" s="399"/>
      <c r="CMB4" s="399"/>
      <c r="CMC4" s="399"/>
      <c r="CMD4" s="399"/>
      <c r="CME4" s="399"/>
      <c r="CMF4" s="399"/>
      <c r="CMG4" s="399"/>
      <c r="CMH4" s="399"/>
      <c r="CMI4" s="399"/>
      <c r="CMJ4" s="399"/>
      <c r="CMK4" s="399"/>
      <c r="CML4" s="399"/>
      <c r="CMM4" s="399"/>
      <c r="CMN4" s="399"/>
      <c r="CMO4" s="399"/>
      <c r="CMP4" s="399"/>
      <c r="CMQ4" s="399"/>
      <c r="CMR4" s="399"/>
      <c r="CMS4" s="399"/>
      <c r="CMT4" s="399"/>
      <c r="CMU4" s="399"/>
      <c r="CMV4" s="399"/>
      <c r="CMW4" s="399"/>
      <c r="CMX4" s="399"/>
      <c r="CMY4" s="399"/>
      <c r="CMZ4" s="399"/>
      <c r="CNA4" s="399"/>
      <c r="CNB4" s="399"/>
      <c r="CNC4" s="399"/>
      <c r="CND4" s="399"/>
      <c r="CNE4" s="399"/>
      <c r="CNF4" s="399"/>
      <c r="CNG4" s="399"/>
      <c r="CNH4" s="399"/>
      <c r="CNI4" s="399"/>
      <c r="CNJ4" s="399"/>
      <c r="CNK4" s="399"/>
      <c r="CNL4" s="399"/>
      <c r="CNM4" s="399"/>
      <c r="CNN4" s="399"/>
      <c r="CNO4" s="399"/>
      <c r="CNP4" s="399"/>
      <c r="CNQ4" s="399"/>
      <c r="CNR4" s="399"/>
      <c r="CNS4" s="399"/>
      <c r="CNT4" s="399"/>
      <c r="CNU4" s="399"/>
      <c r="CNV4" s="399"/>
      <c r="CNW4" s="399"/>
      <c r="CNX4" s="399"/>
      <c r="CNY4" s="399"/>
      <c r="CNZ4" s="399"/>
      <c r="COA4" s="399"/>
      <c r="COB4" s="399"/>
      <c r="COC4" s="399"/>
      <c r="COD4" s="399"/>
      <c r="COE4" s="399"/>
      <c r="COF4" s="399"/>
      <c r="COG4" s="399"/>
      <c r="COH4" s="399"/>
      <c r="COI4" s="399"/>
      <c r="COJ4" s="399"/>
      <c r="COK4" s="399"/>
      <c r="COL4" s="399"/>
      <c r="COM4" s="399"/>
      <c r="CON4" s="399"/>
      <c r="COO4" s="399"/>
      <c r="COP4" s="399"/>
      <c r="COQ4" s="399"/>
      <c r="COR4" s="399"/>
      <c r="COS4" s="399"/>
      <c r="COT4" s="399"/>
      <c r="COU4" s="399"/>
      <c r="COV4" s="399"/>
      <c r="COW4" s="399"/>
      <c r="COX4" s="399"/>
      <c r="COY4" s="399"/>
      <c r="COZ4" s="399"/>
      <c r="CPA4" s="399"/>
      <c r="CPB4" s="399"/>
      <c r="CPC4" s="399"/>
      <c r="CPD4" s="399"/>
      <c r="CPE4" s="399"/>
      <c r="CPF4" s="399"/>
      <c r="CPG4" s="399"/>
      <c r="CPH4" s="399"/>
      <c r="CPI4" s="399"/>
      <c r="CPJ4" s="399"/>
      <c r="CPK4" s="399"/>
      <c r="CPL4" s="399"/>
      <c r="CPM4" s="399"/>
      <c r="CPN4" s="399"/>
      <c r="CPO4" s="399"/>
      <c r="CPP4" s="399"/>
      <c r="CPQ4" s="399"/>
      <c r="CPR4" s="399"/>
      <c r="CPS4" s="399"/>
      <c r="CPT4" s="399"/>
      <c r="CPU4" s="399"/>
      <c r="CPV4" s="399"/>
      <c r="CPW4" s="399"/>
      <c r="CPX4" s="399"/>
      <c r="CPY4" s="399"/>
      <c r="CPZ4" s="399"/>
      <c r="CQA4" s="399"/>
      <c r="CQB4" s="399"/>
      <c r="CQC4" s="399"/>
      <c r="CQD4" s="399"/>
      <c r="CQE4" s="399"/>
      <c r="CQF4" s="399"/>
      <c r="CQG4" s="399"/>
      <c r="CQH4" s="399"/>
      <c r="CQI4" s="399"/>
      <c r="CQJ4" s="399"/>
      <c r="CQK4" s="399"/>
      <c r="CQL4" s="399"/>
      <c r="CQM4" s="399"/>
      <c r="CQN4" s="399"/>
      <c r="CQO4" s="399"/>
      <c r="CQP4" s="399"/>
      <c r="CQQ4" s="399"/>
      <c r="CQR4" s="399"/>
      <c r="CQS4" s="399"/>
      <c r="CQT4" s="399"/>
      <c r="CQU4" s="399"/>
      <c r="CQV4" s="399"/>
      <c r="CQW4" s="399"/>
      <c r="CQX4" s="399"/>
      <c r="CQY4" s="399"/>
      <c r="CQZ4" s="399"/>
      <c r="CRA4" s="399"/>
      <c r="CRB4" s="399"/>
      <c r="CRC4" s="399"/>
      <c r="CRD4" s="399"/>
      <c r="CRE4" s="399"/>
      <c r="CRF4" s="399"/>
      <c r="CRG4" s="399"/>
      <c r="CRH4" s="399"/>
      <c r="CRI4" s="399"/>
      <c r="CRJ4" s="399"/>
      <c r="CRK4" s="399"/>
      <c r="CRL4" s="399"/>
      <c r="CRM4" s="399"/>
      <c r="CRN4" s="399"/>
      <c r="CRO4" s="399"/>
      <c r="CRP4" s="399"/>
      <c r="CRQ4" s="399"/>
      <c r="CRR4" s="399"/>
      <c r="CRS4" s="399"/>
      <c r="CRT4" s="399"/>
      <c r="CRU4" s="399"/>
      <c r="CRV4" s="399"/>
      <c r="CRW4" s="399"/>
      <c r="CRX4" s="399"/>
      <c r="CRY4" s="399"/>
      <c r="CRZ4" s="399"/>
      <c r="CSA4" s="399"/>
      <c r="CSB4" s="399"/>
      <c r="CSC4" s="399"/>
      <c r="CSD4" s="399"/>
      <c r="CSE4" s="399"/>
      <c r="CSF4" s="399"/>
      <c r="CSG4" s="399"/>
      <c r="CSH4" s="399"/>
      <c r="CSI4" s="399"/>
      <c r="CSJ4" s="399"/>
      <c r="CSK4" s="399"/>
      <c r="CSL4" s="399"/>
      <c r="CSM4" s="399"/>
      <c r="CSN4" s="399"/>
      <c r="CSO4" s="399"/>
      <c r="CSP4" s="399"/>
      <c r="CSQ4" s="399"/>
      <c r="CSR4" s="399"/>
      <c r="CSS4" s="399"/>
      <c r="CST4" s="399"/>
      <c r="CSU4" s="399"/>
      <c r="CSV4" s="399"/>
      <c r="CSW4" s="399"/>
      <c r="CSX4" s="399"/>
      <c r="CSY4" s="399"/>
      <c r="CSZ4" s="399"/>
      <c r="CTA4" s="399"/>
      <c r="CTB4" s="399"/>
      <c r="CTC4" s="399"/>
      <c r="CTD4" s="399"/>
      <c r="CTE4" s="399"/>
      <c r="CTF4" s="399"/>
      <c r="CTG4" s="399"/>
      <c r="CTH4" s="399"/>
      <c r="CTI4" s="399"/>
      <c r="CTJ4" s="399"/>
      <c r="CTK4" s="399"/>
      <c r="CTL4" s="399"/>
      <c r="CTM4" s="399"/>
      <c r="CTN4" s="399"/>
      <c r="CTO4" s="399"/>
      <c r="CTP4" s="399"/>
      <c r="CTQ4" s="399"/>
      <c r="CTR4" s="399"/>
      <c r="CTS4" s="399"/>
      <c r="CTT4" s="399"/>
      <c r="CTU4" s="399"/>
      <c r="CTV4" s="399"/>
      <c r="CTW4" s="399"/>
      <c r="CTX4" s="399"/>
      <c r="CTY4" s="399"/>
      <c r="CTZ4" s="399"/>
      <c r="CUA4" s="399"/>
      <c r="CUB4" s="399"/>
      <c r="CUC4" s="399"/>
      <c r="CUD4" s="399"/>
      <c r="CUE4" s="399"/>
      <c r="CUF4" s="399"/>
      <c r="CUG4" s="399"/>
      <c r="CUH4" s="399"/>
      <c r="CUI4" s="399"/>
      <c r="CUJ4" s="399"/>
      <c r="CUK4" s="399"/>
      <c r="CUL4" s="399"/>
      <c r="CUM4" s="399"/>
      <c r="CUN4" s="399"/>
      <c r="CUO4" s="399"/>
      <c r="CUP4" s="399"/>
      <c r="CUQ4" s="399"/>
      <c r="CUR4" s="399"/>
      <c r="CUS4" s="399"/>
      <c r="CUT4" s="399"/>
      <c r="CUU4" s="399"/>
      <c r="CUV4" s="399"/>
      <c r="CUW4" s="399"/>
      <c r="CUX4" s="399"/>
      <c r="CUY4" s="399"/>
      <c r="CUZ4" s="399"/>
      <c r="CVA4" s="399"/>
      <c r="CVB4" s="399"/>
      <c r="CVC4" s="399"/>
      <c r="CVD4" s="399"/>
      <c r="CVE4" s="399"/>
      <c r="CVF4" s="399"/>
      <c r="CVG4" s="399"/>
      <c r="CVH4" s="399"/>
      <c r="CVI4" s="399"/>
      <c r="CVJ4" s="399"/>
      <c r="CVK4" s="399"/>
      <c r="CVL4" s="399"/>
      <c r="CVM4" s="399"/>
      <c r="CVN4" s="399"/>
      <c r="CVO4" s="399"/>
      <c r="CVP4" s="399"/>
      <c r="CVQ4" s="399"/>
      <c r="CVR4" s="399"/>
      <c r="CVS4" s="399"/>
      <c r="CVT4" s="399"/>
      <c r="CVU4" s="399"/>
      <c r="CVV4" s="399"/>
      <c r="CVW4" s="399"/>
      <c r="CVX4" s="399"/>
      <c r="CVY4" s="399"/>
      <c r="CVZ4" s="399"/>
      <c r="CWA4" s="399"/>
      <c r="CWB4" s="399"/>
      <c r="CWC4" s="399"/>
      <c r="CWD4" s="399"/>
      <c r="CWE4" s="399"/>
      <c r="CWF4" s="399"/>
      <c r="CWG4" s="399"/>
      <c r="CWH4" s="399"/>
      <c r="CWI4" s="399"/>
      <c r="CWJ4" s="399"/>
      <c r="CWK4" s="399"/>
      <c r="CWL4" s="399"/>
      <c r="CWM4" s="399"/>
      <c r="CWN4" s="399"/>
      <c r="CWO4" s="399"/>
      <c r="CWP4" s="399"/>
      <c r="CWQ4" s="399"/>
      <c r="CWR4" s="399"/>
      <c r="CWS4" s="399"/>
      <c r="CWT4" s="399"/>
      <c r="CWU4" s="399"/>
      <c r="CWV4" s="399"/>
      <c r="CWW4" s="399"/>
      <c r="CWX4" s="399"/>
      <c r="CWY4" s="399"/>
      <c r="CWZ4" s="399"/>
      <c r="CXA4" s="399"/>
      <c r="CXB4" s="399"/>
      <c r="CXC4" s="399"/>
      <c r="CXD4" s="399"/>
      <c r="CXE4" s="399"/>
      <c r="CXF4" s="399"/>
      <c r="CXG4" s="399"/>
      <c r="CXH4" s="399"/>
      <c r="CXI4" s="399"/>
      <c r="CXJ4" s="399"/>
      <c r="CXK4" s="399"/>
      <c r="CXL4" s="399"/>
      <c r="CXM4" s="399"/>
      <c r="CXN4" s="399"/>
      <c r="CXO4" s="399"/>
      <c r="CXP4" s="399"/>
      <c r="CXQ4" s="399"/>
      <c r="CXR4" s="399"/>
      <c r="CXS4" s="399"/>
      <c r="CXT4" s="399"/>
      <c r="CXU4" s="399"/>
      <c r="CXV4" s="399"/>
      <c r="CXW4" s="399"/>
      <c r="CXX4" s="399"/>
      <c r="CXY4" s="399"/>
      <c r="CXZ4" s="399"/>
      <c r="CYA4" s="399"/>
      <c r="CYB4" s="399"/>
      <c r="CYC4" s="399"/>
      <c r="CYD4" s="399"/>
      <c r="CYE4" s="399"/>
      <c r="CYF4" s="399"/>
      <c r="CYG4" s="399"/>
      <c r="CYH4" s="399"/>
      <c r="CYI4" s="399"/>
      <c r="CYJ4" s="399"/>
      <c r="CYK4" s="399"/>
      <c r="CYL4" s="399"/>
      <c r="CYM4" s="399"/>
      <c r="CYN4" s="399"/>
      <c r="CYO4" s="399"/>
      <c r="CYP4" s="399"/>
      <c r="CYQ4" s="399"/>
      <c r="CYR4" s="399"/>
      <c r="CYS4" s="399"/>
      <c r="CYT4" s="399"/>
      <c r="CYU4" s="399"/>
      <c r="CYV4" s="399"/>
      <c r="CYW4" s="399"/>
      <c r="CYX4" s="399"/>
      <c r="CYY4" s="399"/>
      <c r="CYZ4" s="399"/>
      <c r="CZA4" s="399"/>
      <c r="CZB4" s="399"/>
      <c r="CZC4" s="399"/>
      <c r="CZD4" s="399"/>
      <c r="CZE4" s="399"/>
      <c r="CZF4" s="399"/>
      <c r="CZG4" s="399"/>
      <c r="CZH4" s="399"/>
      <c r="CZI4" s="399"/>
      <c r="CZJ4" s="399"/>
      <c r="CZK4" s="399"/>
      <c r="CZL4" s="399"/>
      <c r="CZM4" s="399"/>
      <c r="CZN4" s="399"/>
      <c r="CZO4" s="399"/>
      <c r="CZP4" s="399"/>
      <c r="CZQ4" s="399"/>
      <c r="CZR4" s="399"/>
      <c r="CZS4" s="399"/>
      <c r="CZT4" s="399"/>
      <c r="CZU4" s="399"/>
      <c r="CZV4" s="399"/>
      <c r="CZW4" s="399"/>
      <c r="CZX4" s="399"/>
      <c r="CZY4" s="399"/>
      <c r="CZZ4" s="399"/>
      <c r="DAA4" s="399"/>
      <c r="DAB4" s="399"/>
      <c r="DAC4" s="399"/>
      <c r="DAD4" s="399"/>
      <c r="DAE4" s="399"/>
      <c r="DAF4" s="399"/>
      <c r="DAG4" s="399"/>
      <c r="DAH4" s="399"/>
      <c r="DAI4" s="399"/>
      <c r="DAJ4" s="399"/>
      <c r="DAK4" s="399"/>
      <c r="DAL4" s="399"/>
      <c r="DAM4" s="399"/>
      <c r="DAN4" s="399"/>
      <c r="DAO4" s="399"/>
      <c r="DAP4" s="399"/>
      <c r="DAQ4" s="399"/>
      <c r="DAR4" s="399"/>
      <c r="DAS4" s="399"/>
      <c r="DAT4" s="399"/>
      <c r="DAU4" s="399"/>
      <c r="DAV4" s="399"/>
      <c r="DAW4" s="399"/>
      <c r="DAX4" s="399"/>
      <c r="DAY4" s="399"/>
      <c r="DAZ4" s="399"/>
      <c r="DBA4" s="399"/>
      <c r="DBB4" s="399"/>
      <c r="DBC4" s="399"/>
      <c r="DBD4" s="399"/>
      <c r="DBE4" s="399"/>
      <c r="DBF4" s="399"/>
      <c r="DBG4" s="399"/>
      <c r="DBH4" s="399"/>
      <c r="DBI4" s="399"/>
      <c r="DBJ4" s="399"/>
      <c r="DBK4" s="399"/>
      <c r="DBL4" s="399"/>
      <c r="DBM4" s="399"/>
      <c r="DBN4" s="399"/>
      <c r="DBO4" s="399"/>
      <c r="DBP4" s="399"/>
      <c r="DBQ4" s="399"/>
      <c r="DBR4" s="399"/>
      <c r="DBS4" s="399"/>
      <c r="DBT4" s="399"/>
      <c r="DBU4" s="399"/>
      <c r="DBV4" s="399"/>
      <c r="DBW4" s="399"/>
      <c r="DBX4" s="399"/>
      <c r="DBY4" s="399"/>
      <c r="DBZ4" s="399"/>
      <c r="DCA4" s="399"/>
      <c r="DCB4" s="399"/>
      <c r="DCC4" s="399"/>
      <c r="DCD4" s="399"/>
      <c r="DCE4" s="399"/>
      <c r="DCF4" s="399"/>
      <c r="DCG4" s="399"/>
      <c r="DCH4" s="399"/>
      <c r="DCI4" s="399"/>
      <c r="DCJ4" s="399"/>
      <c r="DCK4" s="399"/>
      <c r="DCL4" s="399"/>
      <c r="DCM4" s="399"/>
      <c r="DCN4" s="399"/>
      <c r="DCO4" s="399"/>
      <c r="DCP4" s="399"/>
      <c r="DCQ4" s="399"/>
      <c r="DCR4" s="399"/>
      <c r="DCS4" s="399"/>
      <c r="DCT4" s="399"/>
      <c r="DCU4" s="399"/>
      <c r="DCV4" s="399"/>
      <c r="DCW4" s="399"/>
      <c r="DCX4" s="399"/>
      <c r="DCY4" s="399"/>
      <c r="DCZ4" s="399"/>
      <c r="DDA4" s="399"/>
      <c r="DDB4" s="399"/>
      <c r="DDC4" s="399"/>
      <c r="DDD4" s="399"/>
      <c r="DDE4" s="399"/>
      <c r="DDF4" s="399"/>
      <c r="DDG4" s="399"/>
      <c r="DDH4" s="399"/>
      <c r="DDI4" s="399"/>
      <c r="DDJ4" s="399"/>
      <c r="DDK4" s="399"/>
      <c r="DDL4" s="399"/>
      <c r="DDM4" s="399"/>
      <c r="DDN4" s="399"/>
      <c r="DDO4" s="399"/>
      <c r="DDP4" s="399"/>
      <c r="DDQ4" s="399"/>
      <c r="DDR4" s="399"/>
      <c r="DDS4" s="399"/>
      <c r="DDT4" s="399"/>
      <c r="DDU4" s="399"/>
      <c r="DDV4" s="399"/>
      <c r="DDW4" s="399"/>
      <c r="DDX4" s="399"/>
      <c r="DDY4" s="399"/>
      <c r="DDZ4" s="399"/>
      <c r="DEA4" s="399"/>
      <c r="DEB4" s="399"/>
      <c r="DEC4" s="399"/>
      <c r="DED4" s="399"/>
      <c r="DEE4" s="399"/>
      <c r="DEF4" s="399"/>
      <c r="DEG4" s="399"/>
      <c r="DEH4" s="399"/>
      <c r="DEI4" s="399"/>
      <c r="DEJ4" s="399"/>
      <c r="DEK4" s="399"/>
      <c r="DEL4" s="399"/>
      <c r="DEM4" s="399"/>
      <c r="DEN4" s="399"/>
      <c r="DEO4" s="399"/>
      <c r="DEP4" s="399"/>
      <c r="DEQ4" s="399"/>
      <c r="DER4" s="399"/>
      <c r="DES4" s="399"/>
      <c r="DET4" s="399"/>
      <c r="DEU4" s="399"/>
      <c r="DEV4" s="399"/>
      <c r="DEW4" s="399"/>
      <c r="DEX4" s="399"/>
      <c r="DEY4" s="399"/>
      <c r="DEZ4" s="399"/>
      <c r="DFA4" s="399"/>
      <c r="DFB4" s="399"/>
      <c r="DFC4" s="399"/>
      <c r="DFD4" s="399"/>
      <c r="DFE4" s="399"/>
      <c r="DFF4" s="399"/>
      <c r="DFG4" s="399"/>
      <c r="DFH4" s="399"/>
      <c r="DFI4" s="399"/>
      <c r="DFJ4" s="399"/>
      <c r="DFK4" s="399"/>
      <c r="DFL4" s="399"/>
      <c r="DFM4" s="399"/>
      <c r="DFN4" s="399"/>
      <c r="DFO4" s="399"/>
      <c r="DFP4" s="399"/>
      <c r="DFQ4" s="399"/>
      <c r="DFR4" s="399"/>
      <c r="DFS4" s="399"/>
      <c r="DFT4" s="399"/>
      <c r="DFU4" s="399"/>
      <c r="DFV4" s="399"/>
      <c r="DFW4" s="399"/>
      <c r="DFX4" s="399"/>
      <c r="DFY4" s="399"/>
      <c r="DFZ4" s="399"/>
      <c r="DGA4" s="399"/>
      <c r="DGB4" s="399"/>
      <c r="DGC4" s="399"/>
      <c r="DGD4" s="399"/>
      <c r="DGE4" s="399"/>
      <c r="DGF4" s="399"/>
      <c r="DGG4" s="399"/>
      <c r="DGH4" s="399"/>
      <c r="DGI4" s="399"/>
      <c r="DGJ4" s="399"/>
      <c r="DGK4" s="399"/>
      <c r="DGL4" s="399"/>
      <c r="DGM4" s="399"/>
      <c r="DGN4" s="399"/>
      <c r="DGO4" s="399"/>
      <c r="DGP4" s="399"/>
      <c r="DGQ4" s="399"/>
      <c r="DGR4" s="399"/>
      <c r="DGS4" s="399"/>
      <c r="DGT4" s="399"/>
      <c r="DGU4" s="399"/>
      <c r="DGV4" s="399"/>
      <c r="DGW4" s="399"/>
      <c r="DGX4" s="399"/>
      <c r="DGY4" s="399"/>
      <c r="DGZ4" s="399"/>
      <c r="DHA4" s="399"/>
      <c r="DHB4" s="399"/>
      <c r="DHC4" s="399"/>
      <c r="DHD4" s="399"/>
      <c r="DHE4" s="399"/>
      <c r="DHF4" s="399"/>
      <c r="DHG4" s="399"/>
      <c r="DHH4" s="399"/>
      <c r="DHI4" s="399"/>
      <c r="DHJ4" s="399"/>
      <c r="DHK4" s="399"/>
      <c r="DHL4" s="399"/>
      <c r="DHM4" s="399"/>
      <c r="DHN4" s="399"/>
      <c r="DHO4" s="399"/>
      <c r="DHP4" s="399"/>
      <c r="DHQ4" s="399"/>
      <c r="DHR4" s="399"/>
      <c r="DHS4" s="399"/>
      <c r="DHT4" s="399"/>
      <c r="DHU4" s="399"/>
      <c r="DHV4" s="399"/>
      <c r="DHW4" s="399"/>
      <c r="DHX4" s="399"/>
      <c r="DHY4" s="399"/>
      <c r="DHZ4" s="399"/>
      <c r="DIA4" s="399"/>
      <c r="DIB4" s="399"/>
      <c r="DIC4" s="399"/>
      <c r="DID4" s="399"/>
      <c r="DIE4" s="399"/>
      <c r="DIF4" s="399"/>
      <c r="DIG4" s="399"/>
      <c r="DIH4" s="399"/>
      <c r="DII4" s="399"/>
      <c r="DIJ4" s="399"/>
      <c r="DIK4" s="399"/>
      <c r="DIL4" s="399"/>
      <c r="DIM4" s="399"/>
      <c r="DIN4" s="399"/>
      <c r="DIO4" s="399"/>
      <c r="DIP4" s="399"/>
      <c r="DIQ4" s="399"/>
      <c r="DIR4" s="399"/>
      <c r="DIS4" s="399"/>
      <c r="DIT4" s="399"/>
      <c r="DIU4" s="399"/>
      <c r="DIV4" s="399"/>
      <c r="DIW4" s="399"/>
      <c r="DIX4" s="399"/>
      <c r="DIY4" s="399"/>
      <c r="DIZ4" s="399"/>
      <c r="DJA4" s="399"/>
      <c r="DJB4" s="399"/>
      <c r="DJC4" s="399"/>
      <c r="DJD4" s="399"/>
      <c r="DJE4" s="399"/>
      <c r="DJF4" s="399"/>
      <c r="DJG4" s="399"/>
      <c r="DJH4" s="399"/>
      <c r="DJI4" s="399"/>
      <c r="DJJ4" s="399"/>
      <c r="DJK4" s="399"/>
      <c r="DJL4" s="399"/>
      <c r="DJM4" s="399"/>
      <c r="DJN4" s="399"/>
      <c r="DJO4" s="399"/>
      <c r="DJP4" s="399"/>
      <c r="DJQ4" s="399"/>
      <c r="DJR4" s="399"/>
      <c r="DJS4" s="399"/>
      <c r="DJT4" s="399"/>
      <c r="DJU4" s="399"/>
      <c r="DJV4" s="399"/>
      <c r="DJW4" s="399"/>
      <c r="DJX4" s="399"/>
      <c r="DJY4" s="399"/>
      <c r="DJZ4" s="399"/>
      <c r="DKA4" s="399"/>
      <c r="DKB4" s="399"/>
      <c r="DKC4" s="399"/>
      <c r="DKD4" s="399"/>
      <c r="DKE4" s="399"/>
      <c r="DKF4" s="399"/>
      <c r="DKG4" s="399"/>
      <c r="DKH4" s="399"/>
      <c r="DKI4" s="399"/>
      <c r="DKJ4" s="399"/>
      <c r="DKK4" s="399"/>
      <c r="DKL4" s="399"/>
      <c r="DKM4" s="399"/>
      <c r="DKN4" s="399"/>
      <c r="DKO4" s="399"/>
      <c r="DKP4" s="399"/>
      <c r="DKQ4" s="399"/>
      <c r="DKR4" s="399"/>
      <c r="DKS4" s="399"/>
      <c r="DKT4" s="399"/>
      <c r="DKU4" s="399"/>
      <c r="DKV4" s="399"/>
      <c r="DKW4" s="399"/>
      <c r="DKX4" s="399"/>
      <c r="DKY4" s="399"/>
      <c r="DKZ4" s="399"/>
      <c r="DLA4" s="399"/>
      <c r="DLB4" s="399"/>
      <c r="DLC4" s="399"/>
      <c r="DLD4" s="399"/>
      <c r="DLE4" s="399"/>
      <c r="DLF4" s="399"/>
      <c r="DLG4" s="399"/>
      <c r="DLH4" s="399"/>
      <c r="DLI4" s="399"/>
      <c r="DLJ4" s="399"/>
      <c r="DLK4" s="399"/>
      <c r="DLL4" s="399"/>
      <c r="DLM4" s="399"/>
      <c r="DLN4" s="399"/>
      <c r="DLO4" s="399"/>
      <c r="DLP4" s="399"/>
      <c r="DLQ4" s="399"/>
      <c r="DLR4" s="399"/>
      <c r="DLS4" s="399"/>
      <c r="DLT4" s="399"/>
      <c r="DLU4" s="399"/>
      <c r="DLV4" s="399"/>
      <c r="DLW4" s="399"/>
      <c r="DLX4" s="399"/>
      <c r="DLY4" s="399"/>
      <c r="DLZ4" s="399"/>
      <c r="DMA4" s="399"/>
      <c r="DMB4" s="399"/>
      <c r="DMC4" s="399"/>
      <c r="DMD4" s="399"/>
      <c r="DME4" s="399"/>
      <c r="DMF4" s="399"/>
      <c r="DMG4" s="399"/>
      <c r="DMH4" s="399"/>
      <c r="DMI4" s="399"/>
      <c r="DMJ4" s="399"/>
      <c r="DMK4" s="399"/>
      <c r="DML4" s="399"/>
      <c r="DMM4" s="399"/>
      <c r="DMN4" s="399"/>
      <c r="DMO4" s="399"/>
      <c r="DMP4" s="399"/>
      <c r="DMQ4" s="399"/>
      <c r="DMR4" s="399"/>
      <c r="DMS4" s="399"/>
      <c r="DMT4" s="399"/>
      <c r="DMU4" s="399"/>
      <c r="DMV4" s="399"/>
      <c r="DMW4" s="399"/>
      <c r="DMX4" s="399"/>
      <c r="DMY4" s="399"/>
      <c r="DMZ4" s="399"/>
      <c r="DNA4" s="399"/>
      <c r="DNB4" s="399"/>
    </row>
    <row r="5" spans="1:3070" s="399" customFormat="1" ht="13.5" customHeight="1">
      <c r="A5" s="364">
        <v>1</v>
      </c>
      <c r="B5" s="364">
        <v>2</v>
      </c>
      <c r="C5" s="364">
        <v>3</v>
      </c>
      <c r="D5" s="364">
        <v>4</v>
      </c>
      <c r="E5" s="364">
        <v>5</v>
      </c>
      <c r="F5" s="364">
        <v>6</v>
      </c>
      <c r="G5" s="364">
        <v>7</v>
      </c>
      <c r="H5" s="364">
        <v>8</v>
      </c>
      <c r="I5" s="364">
        <v>9</v>
      </c>
      <c r="J5" s="364">
        <v>10</v>
      </c>
      <c r="K5" s="364">
        <v>11</v>
      </c>
      <c r="L5" s="364">
        <v>12</v>
      </c>
      <c r="M5" s="364">
        <v>13</v>
      </c>
      <c r="N5" s="364">
        <v>14</v>
      </c>
      <c r="O5" s="364">
        <v>15</v>
      </c>
      <c r="P5" s="364">
        <v>16</v>
      </c>
      <c r="Q5" s="364">
        <v>17</v>
      </c>
      <c r="R5" s="364">
        <v>18</v>
      </c>
      <c r="S5" s="364">
        <v>19</v>
      </c>
      <c r="T5" s="364">
        <v>20</v>
      </c>
      <c r="U5" s="364">
        <v>21</v>
      </c>
    </row>
    <row r="6" spans="1:3070" s="405" customFormat="1" ht="13.5" customHeight="1">
      <c r="A6" s="402" t="s">
        <v>81</v>
      </c>
      <c r="B6" s="403">
        <v>93</v>
      </c>
      <c r="C6" s="157">
        <f t="shared" ref="C6:C18" si="0">(B6/$B$25)*100</f>
        <v>0.11080398417766762</v>
      </c>
      <c r="D6" s="403">
        <v>81</v>
      </c>
      <c r="E6" s="157">
        <f t="shared" ref="E6:E18" si="1">(D6/$D$25)*100</f>
        <v>0.10499708341434959</v>
      </c>
      <c r="F6" s="403">
        <v>77</v>
      </c>
      <c r="G6" s="157">
        <f t="shared" ref="G6:G13" si="2">(F6/$F$25)*100</f>
        <v>0.10977417883211678</v>
      </c>
      <c r="H6" s="403">
        <v>71</v>
      </c>
      <c r="I6" s="157">
        <f t="shared" ref="I6:I11" si="3">(H6/$H$25)*100</f>
        <v>0.13711328260785602</v>
      </c>
      <c r="J6" s="403">
        <v>71</v>
      </c>
      <c r="K6" s="157">
        <f>(J6/$J$25)*100</f>
        <v>0.16741729349902143</v>
      </c>
      <c r="L6" s="403">
        <v>71</v>
      </c>
      <c r="M6" s="157">
        <f>L6/$L$25*100</f>
        <v>0.2014698788343123</v>
      </c>
      <c r="N6" s="404">
        <v>71</v>
      </c>
      <c r="O6" s="157">
        <v>0.2297065579604646</v>
      </c>
      <c r="P6" s="404" t="s">
        <v>85</v>
      </c>
      <c r="Q6" s="157" t="s">
        <v>85</v>
      </c>
      <c r="R6" s="404">
        <v>71</v>
      </c>
      <c r="S6" s="157">
        <v>0.26923514466648968</v>
      </c>
      <c r="T6" s="404" t="s">
        <v>85</v>
      </c>
      <c r="U6" s="157" t="s">
        <v>85</v>
      </c>
      <c r="V6" s="399"/>
      <c r="W6" s="399"/>
      <c r="X6" s="399"/>
      <c r="Y6" s="399"/>
      <c r="Z6" s="399"/>
      <c r="AA6" s="399"/>
      <c r="AB6" s="399"/>
      <c r="AC6" s="399"/>
      <c r="AD6" s="399"/>
      <c r="AE6" s="399"/>
      <c r="AF6" s="399"/>
      <c r="AG6" s="399"/>
      <c r="AH6" s="399"/>
      <c r="AI6" s="399"/>
      <c r="AJ6" s="399"/>
      <c r="AK6" s="399"/>
      <c r="AL6" s="399"/>
      <c r="AM6" s="399"/>
      <c r="AN6" s="399"/>
      <c r="AO6" s="399"/>
      <c r="AP6" s="399"/>
      <c r="AQ6" s="399"/>
      <c r="AR6" s="399"/>
      <c r="AS6" s="399"/>
      <c r="AT6" s="399"/>
      <c r="AU6" s="399"/>
      <c r="AV6" s="399"/>
      <c r="AW6" s="399"/>
      <c r="AX6" s="399"/>
      <c r="AY6" s="399"/>
      <c r="AZ6" s="399"/>
      <c r="BA6" s="399"/>
      <c r="BB6" s="399"/>
      <c r="BC6" s="399"/>
      <c r="BD6" s="399"/>
      <c r="BE6" s="399"/>
      <c r="BF6" s="399"/>
      <c r="BG6" s="399"/>
      <c r="BH6" s="399"/>
      <c r="BI6" s="399"/>
      <c r="BJ6" s="399"/>
      <c r="BK6" s="399"/>
      <c r="BL6" s="399"/>
      <c r="BM6" s="399"/>
      <c r="BN6" s="399"/>
      <c r="BO6" s="399"/>
      <c r="BP6" s="399"/>
      <c r="BQ6" s="399"/>
      <c r="BR6" s="399"/>
      <c r="BS6" s="399"/>
      <c r="BT6" s="399"/>
      <c r="BU6" s="399"/>
      <c r="BV6" s="399"/>
      <c r="BW6" s="399"/>
      <c r="BX6" s="399"/>
      <c r="BY6" s="399"/>
      <c r="BZ6" s="399"/>
      <c r="CA6" s="399"/>
      <c r="CB6" s="399"/>
      <c r="CC6" s="399"/>
      <c r="CD6" s="399"/>
      <c r="CE6" s="399"/>
      <c r="CF6" s="399"/>
      <c r="CG6" s="399"/>
      <c r="CH6" s="399"/>
      <c r="CI6" s="399"/>
      <c r="CJ6" s="399"/>
      <c r="CK6" s="399"/>
      <c r="CL6" s="399"/>
      <c r="CM6" s="399"/>
      <c r="CN6" s="399"/>
      <c r="CO6" s="399"/>
      <c r="CP6" s="399"/>
      <c r="CQ6" s="399"/>
      <c r="CR6" s="399"/>
      <c r="CS6" s="399"/>
      <c r="CT6" s="399"/>
      <c r="CU6" s="399"/>
      <c r="CV6" s="399"/>
      <c r="CW6" s="399"/>
      <c r="CX6" s="399"/>
      <c r="CY6" s="399"/>
      <c r="CZ6" s="399"/>
      <c r="DA6" s="399"/>
      <c r="DB6" s="399"/>
      <c r="DC6" s="399"/>
      <c r="DD6" s="399"/>
      <c r="DE6" s="399"/>
      <c r="DF6" s="399"/>
      <c r="DG6" s="399"/>
      <c r="DH6" s="399"/>
      <c r="DI6" s="399"/>
      <c r="DJ6" s="399"/>
      <c r="DK6" s="399"/>
      <c r="DL6" s="399"/>
      <c r="DM6" s="399"/>
      <c r="DN6" s="399"/>
      <c r="DO6" s="399"/>
      <c r="DP6" s="399"/>
      <c r="DQ6" s="399"/>
      <c r="DR6" s="399"/>
      <c r="DS6" s="399"/>
      <c r="DT6" s="399"/>
      <c r="DU6" s="399"/>
      <c r="DV6" s="399"/>
      <c r="DW6" s="399"/>
      <c r="DX6" s="399"/>
      <c r="DY6" s="399"/>
      <c r="DZ6" s="399"/>
      <c r="EA6" s="399"/>
      <c r="EB6" s="399"/>
      <c r="EC6" s="399"/>
      <c r="ED6" s="399"/>
      <c r="EE6" s="399"/>
      <c r="EF6" s="399"/>
      <c r="EG6" s="399"/>
      <c r="EH6" s="399"/>
      <c r="EI6" s="399"/>
      <c r="EJ6" s="399"/>
      <c r="EK6" s="399"/>
      <c r="EL6" s="399"/>
      <c r="EM6" s="399"/>
      <c r="EN6" s="399"/>
      <c r="EO6" s="399"/>
      <c r="EP6" s="399"/>
      <c r="EQ6" s="399"/>
      <c r="ER6" s="399"/>
      <c r="ES6" s="399"/>
      <c r="ET6" s="399"/>
      <c r="EU6" s="399"/>
      <c r="EV6" s="399"/>
      <c r="EW6" s="399"/>
      <c r="EX6" s="399"/>
      <c r="EY6" s="399"/>
      <c r="EZ6" s="399"/>
      <c r="FA6" s="399"/>
      <c r="FB6" s="399"/>
      <c r="FC6" s="399"/>
      <c r="FD6" s="399"/>
      <c r="FE6" s="399"/>
      <c r="FF6" s="399"/>
      <c r="FG6" s="399"/>
      <c r="FH6" s="399"/>
      <c r="FI6" s="399"/>
      <c r="FJ6" s="399"/>
      <c r="FK6" s="399"/>
      <c r="FL6" s="399"/>
      <c r="FM6" s="399"/>
      <c r="FN6" s="399"/>
      <c r="FO6" s="399"/>
      <c r="FP6" s="399"/>
      <c r="FQ6" s="399"/>
      <c r="FR6" s="399"/>
      <c r="FS6" s="399"/>
      <c r="FT6" s="399"/>
      <c r="FU6" s="399"/>
      <c r="FV6" s="399"/>
      <c r="FW6" s="399"/>
      <c r="FX6" s="399"/>
      <c r="FY6" s="399"/>
      <c r="FZ6" s="399"/>
      <c r="GA6" s="399"/>
      <c r="GB6" s="399"/>
      <c r="GC6" s="399"/>
      <c r="GD6" s="399"/>
      <c r="GE6" s="399"/>
      <c r="GF6" s="399"/>
      <c r="GG6" s="399"/>
      <c r="GH6" s="399"/>
      <c r="GI6" s="399"/>
      <c r="GJ6" s="399"/>
      <c r="GK6" s="399"/>
      <c r="GL6" s="399"/>
      <c r="GM6" s="399"/>
      <c r="GN6" s="399"/>
      <c r="GO6" s="399"/>
      <c r="GP6" s="399"/>
      <c r="GQ6" s="399"/>
      <c r="GR6" s="399"/>
      <c r="GS6" s="399"/>
      <c r="GT6" s="399"/>
      <c r="GU6" s="399"/>
      <c r="GV6" s="399"/>
      <c r="GW6" s="399"/>
      <c r="GX6" s="399"/>
      <c r="GY6" s="399"/>
      <c r="GZ6" s="399"/>
      <c r="HA6" s="399"/>
      <c r="HB6" s="399"/>
      <c r="HC6" s="399"/>
      <c r="HD6" s="399"/>
      <c r="HE6" s="399"/>
      <c r="HF6" s="399"/>
      <c r="HG6" s="399"/>
      <c r="HH6" s="399"/>
      <c r="HI6" s="399"/>
      <c r="HJ6" s="399"/>
      <c r="HK6" s="399"/>
      <c r="HL6" s="399"/>
      <c r="HM6" s="399"/>
      <c r="HN6" s="399"/>
      <c r="HO6" s="399"/>
      <c r="HP6" s="399"/>
      <c r="HQ6" s="399"/>
      <c r="HR6" s="399"/>
      <c r="HS6" s="399"/>
      <c r="HT6" s="399"/>
      <c r="HU6" s="399"/>
      <c r="HV6" s="399"/>
      <c r="HW6" s="399"/>
      <c r="HX6" s="399"/>
      <c r="HY6" s="399"/>
      <c r="HZ6" s="399"/>
      <c r="IA6" s="399"/>
      <c r="IB6" s="399"/>
      <c r="IC6" s="399"/>
      <c r="ID6" s="399"/>
      <c r="IE6" s="399"/>
      <c r="IF6" s="399"/>
      <c r="IG6" s="399"/>
      <c r="IH6" s="399"/>
      <c r="II6" s="399"/>
      <c r="IJ6" s="399"/>
      <c r="IK6" s="399"/>
      <c r="IL6" s="399"/>
      <c r="IM6" s="399"/>
      <c r="IN6" s="399"/>
      <c r="IO6" s="399"/>
      <c r="IP6" s="399"/>
      <c r="IQ6" s="399"/>
      <c r="IR6" s="399"/>
      <c r="IS6" s="399"/>
      <c r="IT6" s="399"/>
      <c r="IU6" s="399"/>
      <c r="IV6" s="399"/>
      <c r="IW6" s="399"/>
      <c r="IX6" s="399"/>
      <c r="IY6" s="399"/>
      <c r="IZ6" s="399"/>
      <c r="JA6" s="399"/>
      <c r="JB6" s="399"/>
      <c r="JC6" s="399"/>
      <c r="JD6" s="399"/>
      <c r="JE6" s="399"/>
      <c r="JF6" s="399"/>
      <c r="JG6" s="399"/>
      <c r="JH6" s="399"/>
      <c r="JI6" s="399"/>
      <c r="JJ6" s="399"/>
      <c r="JK6" s="399"/>
      <c r="JL6" s="399"/>
      <c r="JM6" s="399"/>
      <c r="JN6" s="399"/>
      <c r="JO6" s="399"/>
      <c r="JP6" s="399"/>
      <c r="JQ6" s="399"/>
      <c r="JR6" s="399"/>
      <c r="JS6" s="399"/>
      <c r="JT6" s="399"/>
      <c r="JU6" s="399"/>
      <c r="JV6" s="399"/>
      <c r="JW6" s="399"/>
      <c r="JX6" s="399"/>
      <c r="JY6" s="399"/>
      <c r="JZ6" s="399"/>
      <c r="KA6" s="399"/>
      <c r="KB6" s="399"/>
      <c r="KC6" s="399"/>
      <c r="KD6" s="399"/>
      <c r="KE6" s="399"/>
      <c r="KF6" s="399"/>
      <c r="KG6" s="399"/>
      <c r="KH6" s="399"/>
      <c r="KI6" s="399"/>
      <c r="KJ6" s="399"/>
      <c r="KK6" s="399"/>
      <c r="KL6" s="399"/>
      <c r="KM6" s="399"/>
      <c r="KN6" s="399"/>
      <c r="KO6" s="399"/>
      <c r="KP6" s="399"/>
      <c r="KQ6" s="399"/>
      <c r="KR6" s="399"/>
      <c r="KS6" s="399"/>
      <c r="KT6" s="399"/>
      <c r="KU6" s="399"/>
      <c r="KV6" s="399"/>
      <c r="KW6" s="399"/>
      <c r="KX6" s="399"/>
      <c r="KY6" s="399"/>
      <c r="KZ6" s="399"/>
      <c r="LA6" s="399"/>
      <c r="LB6" s="399"/>
      <c r="LC6" s="399"/>
      <c r="LD6" s="399"/>
      <c r="LE6" s="399"/>
      <c r="LF6" s="399"/>
      <c r="LG6" s="399"/>
      <c r="LH6" s="399"/>
      <c r="LI6" s="399"/>
      <c r="LJ6" s="399"/>
      <c r="LK6" s="399"/>
      <c r="LL6" s="399"/>
      <c r="LM6" s="399"/>
      <c r="LN6" s="399"/>
      <c r="LO6" s="399"/>
      <c r="LP6" s="399"/>
      <c r="LQ6" s="399"/>
      <c r="LR6" s="399"/>
      <c r="LS6" s="399"/>
      <c r="LT6" s="399"/>
      <c r="LU6" s="399"/>
      <c r="LV6" s="399"/>
      <c r="LW6" s="399"/>
      <c r="LX6" s="399"/>
      <c r="LY6" s="399"/>
      <c r="LZ6" s="399"/>
      <c r="MA6" s="399"/>
      <c r="MB6" s="399"/>
      <c r="MC6" s="399"/>
      <c r="MD6" s="399"/>
      <c r="ME6" s="399"/>
      <c r="MF6" s="399"/>
      <c r="MG6" s="399"/>
      <c r="MH6" s="399"/>
      <c r="MI6" s="399"/>
      <c r="MJ6" s="399"/>
      <c r="MK6" s="399"/>
      <c r="ML6" s="399"/>
      <c r="MM6" s="399"/>
      <c r="MN6" s="399"/>
      <c r="MO6" s="399"/>
      <c r="MP6" s="399"/>
      <c r="MQ6" s="399"/>
      <c r="MR6" s="399"/>
      <c r="MS6" s="399"/>
      <c r="MT6" s="399"/>
      <c r="MU6" s="399"/>
      <c r="MV6" s="399"/>
      <c r="MW6" s="399"/>
      <c r="MX6" s="399"/>
      <c r="MY6" s="399"/>
      <c r="MZ6" s="399"/>
      <c r="NA6" s="399"/>
      <c r="NB6" s="399"/>
      <c r="NC6" s="399"/>
      <c r="ND6" s="399"/>
      <c r="NE6" s="399"/>
      <c r="NF6" s="399"/>
      <c r="NG6" s="399"/>
      <c r="NH6" s="399"/>
      <c r="NI6" s="399"/>
      <c r="NJ6" s="399"/>
      <c r="NK6" s="399"/>
      <c r="NL6" s="399"/>
      <c r="NM6" s="399"/>
      <c r="NN6" s="399"/>
      <c r="NO6" s="399"/>
      <c r="NP6" s="399"/>
      <c r="NQ6" s="399"/>
      <c r="NR6" s="399"/>
      <c r="NS6" s="399"/>
      <c r="NT6" s="399"/>
      <c r="NU6" s="399"/>
      <c r="NV6" s="399"/>
      <c r="NW6" s="399"/>
      <c r="NX6" s="399"/>
      <c r="NY6" s="399"/>
      <c r="NZ6" s="399"/>
      <c r="OA6" s="399"/>
      <c r="OB6" s="399"/>
      <c r="OC6" s="399"/>
      <c r="OD6" s="399"/>
      <c r="OE6" s="399"/>
      <c r="OF6" s="399"/>
      <c r="OG6" s="399"/>
      <c r="OH6" s="399"/>
      <c r="OI6" s="399"/>
      <c r="OJ6" s="399"/>
      <c r="OK6" s="399"/>
      <c r="OL6" s="399"/>
      <c r="OM6" s="399"/>
      <c r="ON6" s="399"/>
      <c r="OO6" s="399"/>
      <c r="OP6" s="399"/>
      <c r="OQ6" s="399"/>
      <c r="OR6" s="399"/>
      <c r="OS6" s="399"/>
      <c r="OT6" s="399"/>
      <c r="OU6" s="399"/>
      <c r="OV6" s="399"/>
      <c r="OW6" s="399"/>
      <c r="OX6" s="399"/>
      <c r="OY6" s="399"/>
      <c r="OZ6" s="399"/>
      <c r="PA6" s="399"/>
      <c r="PB6" s="399"/>
      <c r="PC6" s="399"/>
      <c r="PD6" s="399"/>
      <c r="PE6" s="399"/>
      <c r="PF6" s="399"/>
      <c r="PG6" s="399"/>
      <c r="PH6" s="399"/>
      <c r="PI6" s="399"/>
      <c r="PJ6" s="399"/>
      <c r="PK6" s="399"/>
      <c r="PL6" s="399"/>
      <c r="PM6" s="399"/>
      <c r="PN6" s="399"/>
      <c r="PO6" s="399"/>
      <c r="PP6" s="399"/>
      <c r="PQ6" s="399"/>
      <c r="PR6" s="399"/>
      <c r="PS6" s="399"/>
      <c r="PT6" s="399"/>
      <c r="PU6" s="399"/>
      <c r="PV6" s="399"/>
      <c r="PW6" s="399"/>
      <c r="PX6" s="399"/>
      <c r="PY6" s="399"/>
      <c r="PZ6" s="399"/>
      <c r="QA6" s="399"/>
      <c r="QB6" s="399"/>
      <c r="QC6" s="399"/>
      <c r="QD6" s="399"/>
      <c r="QE6" s="399"/>
      <c r="QF6" s="399"/>
      <c r="QG6" s="399"/>
      <c r="QH6" s="399"/>
      <c r="QI6" s="399"/>
      <c r="QJ6" s="399"/>
      <c r="QK6" s="399"/>
      <c r="QL6" s="399"/>
      <c r="QM6" s="399"/>
      <c r="QN6" s="399"/>
      <c r="QO6" s="399"/>
      <c r="QP6" s="399"/>
      <c r="QQ6" s="399"/>
      <c r="QR6" s="399"/>
      <c r="QS6" s="399"/>
      <c r="QT6" s="399"/>
      <c r="QU6" s="399"/>
      <c r="QV6" s="399"/>
      <c r="QW6" s="399"/>
      <c r="QX6" s="399"/>
      <c r="QY6" s="399"/>
      <c r="QZ6" s="399"/>
      <c r="RA6" s="399"/>
      <c r="RB6" s="399"/>
      <c r="RC6" s="399"/>
      <c r="RD6" s="399"/>
      <c r="RE6" s="399"/>
      <c r="RF6" s="399"/>
      <c r="RG6" s="399"/>
      <c r="RH6" s="399"/>
      <c r="RI6" s="399"/>
      <c r="RJ6" s="399"/>
      <c r="RK6" s="399"/>
      <c r="RL6" s="399"/>
      <c r="RM6" s="399"/>
      <c r="RN6" s="399"/>
      <c r="RO6" s="399"/>
      <c r="RP6" s="399"/>
      <c r="RQ6" s="399"/>
      <c r="RR6" s="399"/>
      <c r="RS6" s="399"/>
      <c r="RT6" s="399"/>
      <c r="RU6" s="399"/>
      <c r="RV6" s="399"/>
      <c r="RW6" s="399"/>
      <c r="RX6" s="399"/>
      <c r="RY6" s="399"/>
      <c r="RZ6" s="399"/>
      <c r="SA6" s="399"/>
      <c r="SB6" s="399"/>
      <c r="SC6" s="399"/>
      <c r="SD6" s="399"/>
      <c r="SE6" s="399"/>
      <c r="SF6" s="399"/>
      <c r="SG6" s="399"/>
      <c r="SH6" s="399"/>
      <c r="SI6" s="399"/>
      <c r="SJ6" s="399"/>
      <c r="SK6" s="399"/>
      <c r="SL6" s="399"/>
      <c r="SM6" s="399"/>
      <c r="SN6" s="399"/>
      <c r="SO6" s="399"/>
      <c r="SP6" s="399"/>
      <c r="SQ6" s="399"/>
      <c r="SR6" s="399"/>
      <c r="SS6" s="399"/>
      <c r="ST6" s="399"/>
      <c r="SU6" s="399"/>
      <c r="SV6" s="399"/>
      <c r="SW6" s="399"/>
      <c r="SX6" s="399"/>
      <c r="SY6" s="399"/>
      <c r="SZ6" s="399"/>
      <c r="TA6" s="399"/>
      <c r="TB6" s="399"/>
      <c r="TC6" s="399"/>
      <c r="TD6" s="399"/>
      <c r="TE6" s="399"/>
      <c r="TF6" s="399"/>
      <c r="TG6" s="399"/>
      <c r="TH6" s="399"/>
      <c r="TI6" s="399"/>
      <c r="TJ6" s="399"/>
      <c r="TK6" s="399"/>
      <c r="TL6" s="399"/>
      <c r="TM6" s="399"/>
      <c r="TN6" s="399"/>
      <c r="TO6" s="399"/>
      <c r="TP6" s="399"/>
      <c r="TQ6" s="399"/>
      <c r="TR6" s="399"/>
      <c r="TS6" s="399"/>
      <c r="TT6" s="399"/>
      <c r="TU6" s="399"/>
      <c r="TV6" s="399"/>
      <c r="TW6" s="399"/>
      <c r="TX6" s="399"/>
      <c r="TY6" s="399"/>
      <c r="TZ6" s="399"/>
      <c r="UA6" s="399"/>
      <c r="UB6" s="399"/>
      <c r="UC6" s="399"/>
      <c r="UD6" s="399"/>
      <c r="UE6" s="399"/>
      <c r="UF6" s="399"/>
      <c r="UG6" s="399"/>
      <c r="UH6" s="399"/>
      <c r="UI6" s="399"/>
      <c r="UJ6" s="399"/>
      <c r="UK6" s="399"/>
      <c r="UL6" s="399"/>
      <c r="UM6" s="399"/>
      <c r="UN6" s="399"/>
      <c r="UO6" s="399"/>
      <c r="UP6" s="399"/>
      <c r="UQ6" s="399"/>
      <c r="UR6" s="399"/>
      <c r="US6" s="399"/>
      <c r="UT6" s="399"/>
      <c r="UU6" s="399"/>
      <c r="UV6" s="399"/>
      <c r="UW6" s="399"/>
      <c r="UX6" s="399"/>
      <c r="UY6" s="399"/>
      <c r="UZ6" s="399"/>
      <c r="VA6" s="399"/>
      <c r="VB6" s="399"/>
      <c r="VC6" s="399"/>
      <c r="VD6" s="399"/>
      <c r="VE6" s="399"/>
      <c r="VF6" s="399"/>
      <c r="VG6" s="399"/>
      <c r="VH6" s="399"/>
      <c r="VI6" s="399"/>
      <c r="VJ6" s="399"/>
      <c r="VK6" s="399"/>
      <c r="VL6" s="399"/>
      <c r="VM6" s="399"/>
      <c r="VN6" s="399"/>
      <c r="VO6" s="399"/>
      <c r="VP6" s="399"/>
      <c r="VQ6" s="399"/>
      <c r="VR6" s="399"/>
      <c r="VS6" s="399"/>
      <c r="VT6" s="399"/>
      <c r="VU6" s="399"/>
      <c r="VV6" s="399"/>
      <c r="VW6" s="399"/>
      <c r="VX6" s="399"/>
      <c r="VY6" s="399"/>
      <c r="VZ6" s="399"/>
      <c r="WA6" s="399"/>
      <c r="WB6" s="399"/>
      <c r="WC6" s="399"/>
      <c r="WD6" s="399"/>
      <c r="WE6" s="399"/>
      <c r="WF6" s="399"/>
      <c r="WG6" s="399"/>
      <c r="WH6" s="399"/>
      <c r="WI6" s="399"/>
      <c r="WJ6" s="399"/>
      <c r="WK6" s="399"/>
      <c r="WL6" s="399"/>
      <c r="WM6" s="399"/>
      <c r="WN6" s="399"/>
      <c r="WO6" s="399"/>
      <c r="WP6" s="399"/>
      <c r="WQ6" s="399"/>
      <c r="WR6" s="399"/>
      <c r="WS6" s="399"/>
      <c r="WT6" s="399"/>
      <c r="WU6" s="399"/>
      <c r="WV6" s="399"/>
      <c r="WW6" s="399"/>
      <c r="WX6" s="399"/>
      <c r="WY6" s="399"/>
      <c r="WZ6" s="399"/>
      <c r="XA6" s="399"/>
      <c r="XB6" s="399"/>
      <c r="XC6" s="399"/>
      <c r="XD6" s="399"/>
      <c r="XE6" s="399"/>
      <c r="XF6" s="399"/>
      <c r="XG6" s="399"/>
      <c r="XH6" s="399"/>
      <c r="XI6" s="399"/>
      <c r="XJ6" s="399"/>
      <c r="XK6" s="399"/>
      <c r="XL6" s="399"/>
      <c r="XM6" s="399"/>
      <c r="XN6" s="399"/>
      <c r="XO6" s="399"/>
      <c r="XP6" s="399"/>
      <c r="XQ6" s="399"/>
      <c r="XR6" s="399"/>
      <c r="XS6" s="399"/>
      <c r="XT6" s="399"/>
      <c r="XU6" s="399"/>
      <c r="XV6" s="399"/>
      <c r="XW6" s="399"/>
      <c r="XX6" s="399"/>
      <c r="XY6" s="399"/>
      <c r="XZ6" s="399"/>
      <c r="YA6" s="399"/>
      <c r="YB6" s="399"/>
      <c r="YC6" s="399"/>
      <c r="YD6" s="399"/>
      <c r="YE6" s="399"/>
      <c r="YF6" s="399"/>
      <c r="YG6" s="399"/>
      <c r="YH6" s="399"/>
      <c r="YI6" s="399"/>
      <c r="YJ6" s="399"/>
      <c r="YK6" s="399"/>
      <c r="YL6" s="399"/>
      <c r="YM6" s="399"/>
      <c r="YN6" s="399"/>
      <c r="YO6" s="399"/>
      <c r="YP6" s="399"/>
      <c r="YQ6" s="399"/>
      <c r="YR6" s="399"/>
      <c r="YS6" s="399"/>
      <c r="YT6" s="399"/>
      <c r="YU6" s="399"/>
      <c r="YV6" s="399"/>
      <c r="YW6" s="399"/>
      <c r="YX6" s="399"/>
      <c r="YY6" s="399"/>
      <c r="YZ6" s="399"/>
      <c r="ZA6" s="399"/>
      <c r="ZB6" s="399"/>
      <c r="ZC6" s="399"/>
      <c r="ZD6" s="399"/>
      <c r="ZE6" s="399"/>
      <c r="ZF6" s="399"/>
      <c r="ZG6" s="399"/>
      <c r="ZH6" s="399"/>
      <c r="ZI6" s="399"/>
      <c r="ZJ6" s="399"/>
      <c r="ZK6" s="399"/>
      <c r="ZL6" s="399"/>
      <c r="ZM6" s="399"/>
      <c r="ZN6" s="399"/>
      <c r="ZO6" s="399"/>
      <c r="ZP6" s="399"/>
      <c r="ZQ6" s="399"/>
      <c r="ZR6" s="399"/>
      <c r="ZS6" s="399"/>
      <c r="ZT6" s="399"/>
      <c r="ZU6" s="399"/>
      <c r="ZV6" s="399"/>
      <c r="ZW6" s="399"/>
      <c r="ZX6" s="399"/>
      <c r="ZY6" s="399"/>
      <c r="ZZ6" s="399"/>
      <c r="AAA6" s="399"/>
      <c r="AAB6" s="399"/>
      <c r="AAC6" s="399"/>
      <c r="AAD6" s="399"/>
      <c r="AAE6" s="399"/>
      <c r="AAF6" s="399"/>
      <c r="AAG6" s="399"/>
      <c r="AAH6" s="399"/>
      <c r="AAI6" s="399"/>
      <c r="AAJ6" s="399"/>
      <c r="AAK6" s="399"/>
      <c r="AAL6" s="399"/>
      <c r="AAM6" s="399"/>
      <c r="AAN6" s="399"/>
      <c r="AAO6" s="399"/>
      <c r="AAP6" s="399"/>
      <c r="AAQ6" s="399"/>
      <c r="AAR6" s="399"/>
      <c r="AAS6" s="399"/>
      <c r="AAT6" s="399"/>
      <c r="AAU6" s="399"/>
      <c r="AAV6" s="399"/>
      <c r="AAW6" s="399"/>
      <c r="AAX6" s="399"/>
      <c r="AAY6" s="399"/>
      <c r="AAZ6" s="399"/>
      <c r="ABA6" s="399"/>
      <c r="ABB6" s="399"/>
      <c r="ABC6" s="399"/>
      <c r="ABD6" s="399"/>
      <c r="ABE6" s="399"/>
      <c r="ABF6" s="399"/>
      <c r="ABG6" s="399"/>
      <c r="ABH6" s="399"/>
      <c r="ABI6" s="399"/>
      <c r="ABJ6" s="399"/>
      <c r="ABK6" s="399"/>
      <c r="ABL6" s="399"/>
      <c r="ABM6" s="399"/>
      <c r="ABN6" s="399"/>
      <c r="ABO6" s="399"/>
      <c r="ABP6" s="399"/>
      <c r="ABQ6" s="399"/>
      <c r="ABR6" s="399"/>
      <c r="ABS6" s="399"/>
      <c r="ABT6" s="399"/>
      <c r="ABU6" s="399"/>
      <c r="ABV6" s="399"/>
      <c r="ABW6" s="399"/>
      <c r="ABX6" s="399"/>
      <c r="ABY6" s="399"/>
      <c r="ABZ6" s="399"/>
      <c r="ACA6" s="399"/>
      <c r="ACB6" s="399"/>
      <c r="ACC6" s="399"/>
      <c r="ACD6" s="399"/>
      <c r="ACE6" s="399"/>
      <c r="ACF6" s="399"/>
      <c r="ACG6" s="399"/>
      <c r="ACH6" s="399"/>
      <c r="ACI6" s="399"/>
      <c r="ACJ6" s="399"/>
      <c r="ACK6" s="399"/>
      <c r="ACL6" s="399"/>
      <c r="ACM6" s="399"/>
      <c r="ACN6" s="399"/>
      <c r="ACO6" s="399"/>
      <c r="ACP6" s="399"/>
      <c r="ACQ6" s="399"/>
      <c r="ACR6" s="399"/>
      <c r="ACS6" s="399"/>
      <c r="ACT6" s="399"/>
      <c r="ACU6" s="399"/>
      <c r="ACV6" s="399"/>
      <c r="ACW6" s="399"/>
      <c r="ACX6" s="399"/>
      <c r="ACY6" s="399"/>
      <c r="ACZ6" s="399"/>
      <c r="ADA6" s="399"/>
      <c r="ADB6" s="399"/>
      <c r="ADC6" s="399"/>
      <c r="ADD6" s="399"/>
      <c r="ADE6" s="399"/>
      <c r="ADF6" s="399"/>
      <c r="ADG6" s="399"/>
      <c r="ADH6" s="399"/>
      <c r="ADI6" s="399"/>
      <c r="ADJ6" s="399"/>
      <c r="ADK6" s="399"/>
      <c r="ADL6" s="399"/>
      <c r="ADM6" s="399"/>
      <c r="ADN6" s="399"/>
      <c r="ADO6" s="399"/>
      <c r="ADP6" s="399"/>
      <c r="ADQ6" s="399"/>
      <c r="ADR6" s="399"/>
      <c r="ADS6" s="399"/>
      <c r="ADT6" s="399"/>
      <c r="ADU6" s="399"/>
      <c r="ADV6" s="399"/>
      <c r="ADW6" s="399"/>
      <c r="ADX6" s="399"/>
      <c r="ADY6" s="399"/>
      <c r="ADZ6" s="399"/>
      <c r="AEA6" s="399"/>
      <c r="AEB6" s="399"/>
      <c r="AEC6" s="399"/>
      <c r="AED6" s="399"/>
      <c r="AEE6" s="399"/>
      <c r="AEF6" s="399"/>
      <c r="AEG6" s="399"/>
      <c r="AEH6" s="399"/>
      <c r="AEI6" s="399"/>
      <c r="AEJ6" s="399"/>
      <c r="AEK6" s="399"/>
      <c r="AEL6" s="399"/>
      <c r="AEM6" s="399"/>
      <c r="AEN6" s="399"/>
      <c r="AEO6" s="399"/>
      <c r="AEP6" s="399"/>
      <c r="AEQ6" s="399"/>
      <c r="AER6" s="399"/>
      <c r="AES6" s="399"/>
      <c r="AET6" s="399"/>
      <c r="AEU6" s="399"/>
      <c r="AEV6" s="399"/>
      <c r="AEW6" s="399"/>
      <c r="AEX6" s="399"/>
      <c r="AEY6" s="399"/>
      <c r="AEZ6" s="399"/>
      <c r="AFA6" s="399"/>
      <c r="AFB6" s="399"/>
      <c r="AFC6" s="399"/>
      <c r="AFD6" s="399"/>
      <c r="AFE6" s="399"/>
      <c r="AFF6" s="399"/>
      <c r="AFG6" s="399"/>
      <c r="AFH6" s="399"/>
      <c r="AFI6" s="399"/>
      <c r="AFJ6" s="399"/>
      <c r="AFK6" s="399"/>
      <c r="AFL6" s="399"/>
      <c r="AFM6" s="399"/>
      <c r="AFN6" s="399"/>
      <c r="AFO6" s="399"/>
      <c r="AFP6" s="399"/>
      <c r="AFQ6" s="399"/>
      <c r="AFR6" s="399"/>
      <c r="AFS6" s="399"/>
      <c r="AFT6" s="399"/>
      <c r="AFU6" s="399"/>
      <c r="AFV6" s="399"/>
      <c r="AFW6" s="399"/>
      <c r="AFX6" s="399"/>
      <c r="AFY6" s="399"/>
      <c r="AFZ6" s="399"/>
      <c r="AGA6" s="399"/>
      <c r="AGB6" s="399"/>
      <c r="AGC6" s="399"/>
      <c r="AGD6" s="399"/>
      <c r="AGE6" s="399"/>
      <c r="AGF6" s="399"/>
      <c r="AGG6" s="399"/>
      <c r="AGH6" s="399"/>
      <c r="AGI6" s="399"/>
      <c r="AGJ6" s="399"/>
      <c r="AGK6" s="399"/>
      <c r="AGL6" s="399"/>
      <c r="AGM6" s="399"/>
      <c r="AGN6" s="399"/>
      <c r="AGO6" s="399"/>
      <c r="AGP6" s="399"/>
      <c r="AGQ6" s="399"/>
      <c r="AGR6" s="399"/>
      <c r="AGS6" s="399"/>
      <c r="AGT6" s="399"/>
      <c r="AGU6" s="399"/>
      <c r="AGV6" s="399"/>
      <c r="AGW6" s="399"/>
      <c r="AGX6" s="399"/>
      <c r="AGY6" s="399"/>
      <c r="AGZ6" s="399"/>
      <c r="AHA6" s="399"/>
      <c r="AHB6" s="399"/>
      <c r="AHC6" s="399"/>
      <c r="AHD6" s="399"/>
      <c r="AHE6" s="399"/>
      <c r="AHF6" s="399"/>
      <c r="AHG6" s="399"/>
      <c r="AHH6" s="399"/>
      <c r="AHI6" s="399"/>
      <c r="AHJ6" s="399"/>
      <c r="AHK6" s="399"/>
      <c r="AHL6" s="399"/>
      <c r="AHM6" s="399"/>
      <c r="AHN6" s="399"/>
      <c r="AHO6" s="399"/>
      <c r="AHP6" s="399"/>
      <c r="AHQ6" s="399"/>
      <c r="AHR6" s="399"/>
      <c r="AHS6" s="399"/>
      <c r="AHT6" s="399"/>
      <c r="AHU6" s="399"/>
      <c r="AHV6" s="399"/>
      <c r="AHW6" s="399"/>
      <c r="AHX6" s="399"/>
      <c r="AHY6" s="399"/>
      <c r="AHZ6" s="399"/>
      <c r="AIA6" s="399"/>
      <c r="AIB6" s="399"/>
      <c r="AIC6" s="399"/>
      <c r="AID6" s="399"/>
      <c r="AIE6" s="399"/>
      <c r="AIF6" s="399"/>
      <c r="AIG6" s="399"/>
      <c r="AIH6" s="399"/>
      <c r="AII6" s="399"/>
      <c r="AIJ6" s="399"/>
      <c r="AIK6" s="399"/>
      <c r="AIL6" s="399"/>
      <c r="AIM6" s="399"/>
      <c r="AIN6" s="399"/>
      <c r="AIO6" s="399"/>
      <c r="AIP6" s="399"/>
      <c r="AIQ6" s="399"/>
      <c r="AIR6" s="399"/>
      <c r="AIS6" s="399"/>
      <c r="AIT6" s="399"/>
      <c r="AIU6" s="399"/>
      <c r="AIV6" s="399"/>
      <c r="AIW6" s="399"/>
      <c r="AIX6" s="399"/>
      <c r="AIY6" s="399"/>
      <c r="AIZ6" s="399"/>
      <c r="AJA6" s="399"/>
      <c r="AJB6" s="399"/>
      <c r="AJC6" s="399"/>
      <c r="AJD6" s="399"/>
      <c r="AJE6" s="399"/>
      <c r="AJF6" s="399"/>
      <c r="AJG6" s="399"/>
      <c r="AJH6" s="399"/>
      <c r="AJI6" s="399"/>
      <c r="AJJ6" s="399"/>
      <c r="AJK6" s="399"/>
      <c r="AJL6" s="399"/>
      <c r="AJM6" s="399"/>
      <c r="AJN6" s="399"/>
      <c r="AJO6" s="399"/>
      <c r="AJP6" s="399"/>
      <c r="AJQ6" s="399"/>
      <c r="AJR6" s="399"/>
      <c r="AJS6" s="399"/>
      <c r="AJT6" s="399"/>
      <c r="AJU6" s="399"/>
      <c r="AJV6" s="399"/>
      <c r="AJW6" s="399"/>
      <c r="AJX6" s="399"/>
      <c r="AJY6" s="399"/>
      <c r="AJZ6" s="399"/>
      <c r="AKA6" s="399"/>
      <c r="AKB6" s="399"/>
      <c r="AKC6" s="399"/>
      <c r="AKD6" s="399"/>
      <c r="AKE6" s="399"/>
      <c r="AKF6" s="399"/>
      <c r="AKG6" s="399"/>
      <c r="AKH6" s="399"/>
      <c r="AKI6" s="399"/>
      <c r="AKJ6" s="399"/>
      <c r="AKK6" s="399"/>
      <c r="AKL6" s="399"/>
      <c r="AKM6" s="399"/>
      <c r="AKN6" s="399"/>
      <c r="AKO6" s="399"/>
      <c r="AKP6" s="399"/>
      <c r="AKQ6" s="399"/>
      <c r="AKR6" s="399"/>
      <c r="AKS6" s="399"/>
      <c r="AKT6" s="399"/>
      <c r="AKU6" s="399"/>
      <c r="AKV6" s="399"/>
      <c r="AKW6" s="399"/>
      <c r="AKX6" s="399"/>
      <c r="AKY6" s="399"/>
      <c r="AKZ6" s="399"/>
      <c r="ALA6" s="399"/>
      <c r="ALB6" s="399"/>
      <c r="ALC6" s="399"/>
      <c r="ALD6" s="399"/>
      <c r="ALE6" s="399"/>
      <c r="ALF6" s="399"/>
      <c r="ALG6" s="399"/>
      <c r="ALH6" s="399"/>
      <c r="ALI6" s="399"/>
      <c r="ALJ6" s="399"/>
      <c r="ALK6" s="399"/>
      <c r="ALL6" s="399"/>
      <c r="ALM6" s="399"/>
      <c r="ALN6" s="399"/>
      <c r="ALO6" s="399"/>
      <c r="ALP6" s="399"/>
      <c r="ALQ6" s="399"/>
      <c r="ALR6" s="399"/>
      <c r="ALS6" s="399"/>
      <c r="ALT6" s="399"/>
      <c r="ALU6" s="399"/>
      <c r="ALV6" s="399"/>
      <c r="ALW6" s="399"/>
      <c r="ALX6" s="399"/>
      <c r="ALY6" s="399"/>
      <c r="ALZ6" s="399"/>
      <c r="AMA6" s="399"/>
      <c r="AMB6" s="399"/>
      <c r="AMC6" s="399"/>
      <c r="AMD6" s="399"/>
      <c r="AME6" s="399"/>
      <c r="AMF6" s="399"/>
      <c r="AMG6" s="399"/>
      <c r="AMH6" s="399"/>
      <c r="AMI6" s="399"/>
      <c r="AMJ6" s="399"/>
      <c r="AMK6" s="399"/>
      <c r="AML6" s="399"/>
      <c r="AMM6" s="399"/>
      <c r="AMN6" s="399"/>
      <c r="AMO6" s="399"/>
      <c r="AMP6" s="399"/>
      <c r="AMQ6" s="399"/>
      <c r="AMR6" s="399"/>
      <c r="AMS6" s="399"/>
      <c r="AMT6" s="399"/>
      <c r="AMU6" s="399"/>
      <c r="AMV6" s="399"/>
      <c r="AMW6" s="399"/>
      <c r="AMX6" s="399"/>
      <c r="AMY6" s="399"/>
      <c r="AMZ6" s="399"/>
      <c r="ANA6" s="399"/>
      <c r="ANB6" s="399"/>
      <c r="ANC6" s="399"/>
      <c r="AND6" s="399"/>
      <c r="ANE6" s="399"/>
      <c r="ANF6" s="399"/>
      <c r="ANG6" s="399"/>
      <c r="ANH6" s="399"/>
      <c r="ANI6" s="399"/>
      <c r="ANJ6" s="399"/>
      <c r="ANK6" s="399"/>
      <c r="ANL6" s="399"/>
      <c r="ANM6" s="399"/>
      <c r="ANN6" s="399"/>
      <c r="ANO6" s="399"/>
      <c r="ANP6" s="399"/>
      <c r="ANQ6" s="399"/>
      <c r="ANR6" s="399"/>
      <c r="ANS6" s="399"/>
      <c r="ANT6" s="399"/>
      <c r="ANU6" s="399"/>
      <c r="ANV6" s="399"/>
      <c r="ANW6" s="399"/>
      <c r="ANX6" s="399"/>
      <c r="ANY6" s="399"/>
      <c r="ANZ6" s="399"/>
      <c r="AOA6" s="399"/>
      <c r="AOB6" s="399"/>
      <c r="AOC6" s="399"/>
      <c r="AOD6" s="399"/>
      <c r="AOE6" s="399"/>
      <c r="AOF6" s="399"/>
      <c r="AOG6" s="399"/>
      <c r="AOH6" s="399"/>
      <c r="AOI6" s="399"/>
      <c r="AOJ6" s="399"/>
      <c r="AOK6" s="399"/>
      <c r="AOL6" s="399"/>
      <c r="AOM6" s="399"/>
      <c r="AON6" s="399"/>
      <c r="AOO6" s="399"/>
      <c r="AOP6" s="399"/>
      <c r="AOQ6" s="399"/>
      <c r="AOR6" s="399"/>
      <c r="AOS6" s="399"/>
      <c r="AOT6" s="399"/>
      <c r="AOU6" s="399"/>
      <c r="AOV6" s="399"/>
      <c r="AOW6" s="399"/>
      <c r="AOX6" s="399"/>
      <c r="AOY6" s="399"/>
      <c r="AOZ6" s="399"/>
      <c r="APA6" s="399"/>
      <c r="APB6" s="399"/>
      <c r="APC6" s="399"/>
      <c r="APD6" s="399"/>
      <c r="APE6" s="399"/>
      <c r="APF6" s="399"/>
      <c r="APG6" s="399"/>
      <c r="APH6" s="399"/>
      <c r="API6" s="399"/>
      <c r="APJ6" s="399"/>
      <c r="APK6" s="399"/>
      <c r="APL6" s="399"/>
      <c r="APM6" s="399"/>
      <c r="APN6" s="399"/>
      <c r="APO6" s="399"/>
      <c r="APP6" s="399"/>
      <c r="APQ6" s="399"/>
      <c r="APR6" s="399"/>
      <c r="APS6" s="399"/>
      <c r="APT6" s="399"/>
      <c r="APU6" s="399"/>
      <c r="APV6" s="399"/>
      <c r="APW6" s="399"/>
      <c r="APX6" s="399"/>
      <c r="APY6" s="399"/>
      <c r="APZ6" s="399"/>
      <c r="AQA6" s="399"/>
      <c r="AQB6" s="399"/>
      <c r="AQC6" s="399"/>
      <c r="AQD6" s="399"/>
      <c r="AQE6" s="399"/>
      <c r="AQF6" s="399"/>
      <c r="AQG6" s="399"/>
      <c r="AQH6" s="399"/>
      <c r="AQI6" s="399"/>
      <c r="AQJ6" s="399"/>
      <c r="AQK6" s="399"/>
      <c r="AQL6" s="399"/>
      <c r="AQM6" s="399"/>
      <c r="AQN6" s="399"/>
      <c r="AQO6" s="399"/>
      <c r="AQP6" s="399"/>
      <c r="AQQ6" s="399"/>
      <c r="AQR6" s="399"/>
      <c r="AQS6" s="399"/>
      <c r="AQT6" s="399"/>
      <c r="AQU6" s="399"/>
      <c r="AQV6" s="399"/>
      <c r="AQW6" s="399"/>
      <c r="AQX6" s="399"/>
      <c r="AQY6" s="399"/>
      <c r="AQZ6" s="399"/>
      <c r="ARA6" s="399"/>
      <c r="ARB6" s="399"/>
      <c r="ARC6" s="399"/>
      <c r="ARD6" s="399"/>
      <c r="ARE6" s="399"/>
      <c r="ARF6" s="399"/>
      <c r="ARG6" s="399"/>
      <c r="ARH6" s="399"/>
      <c r="ARI6" s="399"/>
      <c r="ARJ6" s="399"/>
      <c r="ARK6" s="399"/>
      <c r="ARL6" s="399"/>
      <c r="ARM6" s="399"/>
      <c r="ARN6" s="399"/>
      <c r="ARO6" s="399"/>
      <c r="ARP6" s="399"/>
      <c r="ARQ6" s="399"/>
      <c r="ARR6" s="399"/>
      <c r="ARS6" s="399"/>
      <c r="ART6" s="399"/>
      <c r="ARU6" s="399"/>
      <c r="ARV6" s="399"/>
      <c r="ARW6" s="399"/>
      <c r="ARX6" s="399"/>
      <c r="ARY6" s="399"/>
      <c r="ARZ6" s="399"/>
      <c r="ASA6" s="399"/>
      <c r="ASB6" s="399"/>
      <c r="ASC6" s="399"/>
      <c r="ASD6" s="399"/>
      <c r="ASE6" s="399"/>
      <c r="ASF6" s="399"/>
      <c r="ASG6" s="399"/>
      <c r="ASH6" s="399"/>
      <c r="ASI6" s="399"/>
      <c r="ASJ6" s="399"/>
      <c r="ASK6" s="399"/>
      <c r="ASL6" s="399"/>
      <c r="ASM6" s="399"/>
      <c r="ASN6" s="399"/>
      <c r="ASO6" s="399"/>
      <c r="ASP6" s="399"/>
      <c r="ASQ6" s="399"/>
      <c r="ASR6" s="399"/>
      <c r="ASS6" s="399"/>
      <c r="AST6" s="399"/>
      <c r="ASU6" s="399"/>
      <c r="ASV6" s="399"/>
      <c r="ASW6" s="399"/>
      <c r="ASX6" s="399"/>
      <c r="ASY6" s="399"/>
      <c r="ASZ6" s="399"/>
      <c r="ATA6" s="399"/>
      <c r="ATB6" s="399"/>
      <c r="ATC6" s="399"/>
      <c r="ATD6" s="399"/>
      <c r="ATE6" s="399"/>
      <c r="ATF6" s="399"/>
      <c r="ATG6" s="399"/>
      <c r="ATH6" s="399"/>
      <c r="ATI6" s="399"/>
      <c r="ATJ6" s="399"/>
      <c r="ATK6" s="399"/>
      <c r="ATL6" s="399"/>
      <c r="ATM6" s="399"/>
      <c r="ATN6" s="399"/>
      <c r="ATO6" s="399"/>
      <c r="ATP6" s="399"/>
      <c r="ATQ6" s="399"/>
      <c r="ATR6" s="399"/>
      <c r="ATS6" s="399"/>
      <c r="ATT6" s="399"/>
      <c r="ATU6" s="399"/>
      <c r="ATV6" s="399"/>
      <c r="ATW6" s="399"/>
      <c r="ATX6" s="399"/>
      <c r="ATY6" s="399"/>
      <c r="ATZ6" s="399"/>
      <c r="AUA6" s="399"/>
      <c r="AUB6" s="399"/>
      <c r="AUC6" s="399"/>
      <c r="AUD6" s="399"/>
      <c r="AUE6" s="399"/>
      <c r="AUF6" s="399"/>
      <c r="AUG6" s="399"/>
      <c r="AUH6" s="399"/>
      <c r="AUI6" s="399"/>
      <c r="AUJ6" s="399"/>
      <c r="AUK6" s="399"/>
      <c r="AUL6" s="399"/>
      <c r="AUM6" s="399"/>
      <c r="AUN6" s="399"/>
      <c r="AUO6" s="399"/>
      <c r="AUP6" s="399"/>
      <c r="AUQ6" s="399"/>
      <c r="AUR6" s="399"/>
      <c r="AUS6" s="399"/>
      <c r="AUT6" s="399"/>
      <c r="AUU6" s="399"/>
      <c r="AUV6" s="399"/>
      <c r="AUW6" s="399"/>
      <c r="AUX6" s="399"/>
      <c r="AUY6" s="399"/>
      <c r="AUZ6" s="399"/>
      <c r="AVA6" s="399"/>
      <c r="AVB6" s="399"/>
      <c r="AVC6" s="399"/>
      <c r="AVD6" s="399"/>
      <c r="AVE6" s="399"/>
      <c r="AVF6" s="399"/>
      <c r="AVG6" s="399"/>
      <c r="AVH6" s="399"/>
      <c r="AVI6" s="399"/>
      <c r="AVJ6" s="399"/>
      <c r="AVK6" s="399"/>
      <c r="AVL6" s="399"/>
      <c r="AVM6" s="399"/>
      <c r="AVN6" s="399"/>
      <c r="AVO6" s="399"/>
      <c r="AVP6" s="399"/>
      <c r="AVQ6" s="399"/>
      <c r="AVR6" s="399"/>
      <c r="AVS6" s="399"/>
      <c r="AVT6" s="399"/>
      <c r="AVU6" s="399"/>
      <c r="AVV6" s="399"/>
      <c r="AVW6" s="399"/>
      <c r="AVX6" s="399"/>
      <c r="AVY6" s="399"/>
      <c r="AVZ6" s="399"/>
      <c r="AWA6" s="399"/>
      <c r="AWB6" s="399"/>
      <c r="AWC6" s="399"/>
      <c r="AWD6" s="399"/>
      <c r="AWE6" s="399"/>
      <c r="AWF6" s="399"/>
      <c r="AWG6" s="399"/>
      <c r="AWH6" s="399"/>
      <c r="AWI6" s="399"/>
      <c r="AWJ6" s="399"/>
      <c r="AWK6" s="399"/>
      <c r="AWL6" s="399"/>
      <c r="AWM6" s="399"/>
      <c r="AWN6" s="399"/>
      <c r="AWO6" s="399"/>
      <c r="AWP6" s="399"/>
      <c r="AWQ6" s="399"/>
      <c r="AWR6" s="399"/>
      <c r="AWS6" s="399"/>
      <c r="AWT6" s="399"/>
      <c r="AWU6" s="399"/>
      <c r="AWV6" s="399"/>
      <c r="AWW6" s="399"/>
      <c r="AWX6" s="399"/>
      <c r="AWY6" s="399"/>
      <c r="AWZ6" s="399"/>
      <c r="AXA6" s="399"/>
      <c r="AXB6" s="399"/>
      <c r="AXC6" s="399"/>
      <c r="AXD6" s="399"/>
      <c r="AXE6" s="399"/>
      <c r="AXF6" s="399"/>
      <c r="AXG6" s="399"/>
      <c r="AXH6" s="399"/>
      <c r="AXI6" s="399"/>
      <c r="AXJ6" s="399"/>
      <c r="AXK6" s="399"/>
      <c r="AXL6" s="399"/>
      <c r="AXM6" s="399"/>
      <c r="AXN6" s="399"/>
      <c r="AXO6" s="399"/>
      <c r="AXP6" s="399"/>
      <c r="AXQ6" s="399"/>
      <c r="AXR6" s="399"/>
      <c r="AXS6" s="399"/>
      <c r="AXT6" s="399"/>
      <c r="AXU6" s="399"/>
      <c r="AXV6" s="399"/>
      <c r="AXW6" s="399"/>
      <c r="AXX6" s="399"/>
      <c r="AXY6" s="399"/>
      <c r="AXZ6" s="399"/>
      <c r="AYA6" s="399"/>
      <c r="AYB6" s="399"/>
      <c r="AYC6" s="399"/>
      <c r="AYD6" s="399"/>
      <c r="AYE6" s="399"/>
      <c r="AYF6" s="399"/>
      <c r="AYG6" s="399"/>
      <c r="AYH6" s="399"/>
      <c r="AYI6" s="399"/>
      <c r="AYJ6" s="399"/>
      <c r="AYK6" s="399"/>
      <c r="AYL6" s="399"/>
      <c r="AYM6" s="399"/>
      <c r="AYN6" s="399"/>
      <c r="AYO6" s="399"/>
      <c r="AYP6" s="399"/>
      <c r="AYQ6" s="399"/>
      <c r="AYR6" s="399"/>
      <c r="AYS6" s="399"/>
      <c r="AYT6" s="399"/>
      <c r="AYU6" s="399"/>
      <c r="AYV6" s="399"/>
      <c r="AYW6" s="399"/>
      <c r="AYX6" s="399"/>
      <c r="AYY6" s="399"/>
      <c r="AYZ6" s="399"/>
      <c r="AZA6" s="399"/>
      <c r="AZB6" s="399"/>
      <c r="AZC6" s="399"/>
      <c r="AZD6" s="399"/>
      <c r="AZE6" s="399"/>
      <c r="AZF6" s="399"/>
      <c r="AZG6" s="399"/>
      <c r="AZH6" s="399"/>
      <c r="AZI6" s="399"/>
      <c r="AZJ6" s="399"/>
      <c r="AZK6" s="399"/>
      <c r="AZL6" s="399"/>
      <c r="AZM6" s="399"/>
      <c r="AZN6" s="399"/>
      <c r="AZO6" s="399"/>
      <c r="AZP6" s="399"/>
      <c r="AZQ6" s="399"/>
      <c r="AZR6" s="399"/>
      <c r="AZS6" s="399"/>
      <c r="AZT6" s="399"/>
      <c r="AZU6" s="399"/>
      <c r="AZV6" s="399"/>
      <c r="AZW6" s="399"/>
      <c r="AZX6" s="399"/>
      <c r="AZY6" s="399"/>
      <c r="AZZ6" s="399"/>
      <c r="BAA6" s="399"/>
      <c r="BAB6" s="399"/>
      <c r="BAC6" s="399"/>
      <c r="BAD6" s="399"/>
      <c r="BAE6" s="399"/>
      <c r="BAF6" s="399"/>
      <c r="BAG6" s="399"/>
      <c r="BAH6" s="399"/>
      <c r="BAI6" s="399"/>
      <c r="BAJ6" s="399"/>
      <c r="BAK6" s="399"/>
      <c r="BAL6" s="399"/>
      <c r="BAM6" s="399"/>
      <c r="BAN6" s="399"/>
      <c r="BAO6" s="399"/>
      <c r="BAP6" s="399"/>
      <c r="BAQ6" s="399"/>
      <c r="BAR6" s="399"/>
      <c r="BAS6" s="399"/>
      <c r="BAT6" s="399"/>
      <c r="BAU6" s="399"/>
      <c r="BAV6" s="399"/>
      <c r="BAW6" s="399"/>
      <c r="BAX6" s="399"/>
      <c r="BAY6" s="399"/>
      <c r="BAZ6" s="399"/>
      <c r="BBA6" s="399"/>
      <c r="BBB6" s="399"/>
      <c r="BBC6" s="399"/>
      <c r="BBD6" s="399"/>
      <c r="BBE6" s="399"/>
      <c r="BBF6" s="399"/>
      <c r="BBG6" s="399"/>
      <c r="BBH6" s="399"/>
      <c r="BBI6" s="399"/>
      <c r="BBJ6" s="399"/>
      <c r="BBK6" s="399"/>
      <c r="BBL6" s="399"/>
      <c r="BBM6" s="399"/>
      <c r="BBN6" s="399"/>
      <c r="BBO6" s="399"/>
      <c r="BBP6" s="399"/>
      <c r="BBQ6" s="399"/>
      <c r="BBR6" s="399"/>
      <c r="BBS6" s="399"/>
      <c r="BBT6" s="399"/>
      <c r="BBU6" s="399"/>
      <c r="BBV6" s="399"/>
      <c r="BBW6" s="399"/>
      <c r="BBX6" s="399"/>
      <c r="BBY6" s="399"/>
      <c r="BBZ6" s="399"/>
      <c r="BCA6" s="399"/>
      <c r="BCB6" s="399"/>
      <c r="BCC6" s="399"/>
      <c r="BCD6" s="399"/>
      <c r="BCE6" s="399"/>
      <c r="BCF6" s="399"/>
      <c r="BCG6" s="399"/>
      <c r="BCH6" s="399"/>
      <c r="BCI6" s="399"/>
      <c r="BCJ6" s="399"/>
      <c r="BCK6" s="399"/>
      <c r="BCL6" s="399"/>
      <c r="BCM6" s="399"/>
      <c r="BCN6" s="399"/>
      <c r="BCO6" s="399"/>
      <c r="BCP6" s="399"/>
      <c r="BCQ6" s="399"/>
      <c r="BCR6" s="399"/>
      <c r="BCS6" s="399"/>
      <c r="BCT6" s="399"/>
      <c r="BCU6" s="399"/>
      <c r="BCV6" s="399"/>
      <c r="BCW6" s="399"/>
      <c r="BCX6" s="399"/>
      <c r="BCY6" s="399"/>
      <c r="BCZ6" s="399"/>
      <c r="BDA6" s="399"/>
      <c r="BDB6" s="399"/>
      <c r="BDC6" s="399"/>
      <c r="BDD6" s="399"/>
      <c r="BDE6" s="399"/>
      <c r="BDF6" s="399"/>
      <c r="BDG6" s="399"/>
      <c r="BDH6" s="399"/>
      <c r="BDI6" s="399"/>
      <c r="BDJ6" s="399"/>
      <c r="BDK6" s="399"/>
      <c r="BDL6" s="399"/>
      <c r="BDM6" s="399"/>
      <c r="BDN6" s="399"/>
      <c r="BDO6" s="399"/>
      <c r="BDP6" s="399"/>
      <c r="BDQ6" s="399"/>
      <c r="BDR6" s="399"/>
      <c r="BDS6" s="399"/>
      <c r="BDT6" s="399"/>
      <c r="BDU6" s="399"/>
      <c r="BDV6" s="399"/>
      <c r="BDW6" s="399"/>
      <c r="BDX6" s="399"/>
      <c r="BDY6" s="399"/>
      <c r="BDZ6" s="399"/>
      <c r="BEA6" s="399"/>
      <c r="BEB6" s="399"/>
      <c r="BEC6" s="399"/>
      <c r="BED6" s="399"/>
      <c r="BEE6" s="399"/>
      <c r="BEF6" s="399"/>
      <c r="BEG6" s="399"/>
      <c r="BEH6" s="399"/>
      <c r="BEI6" s="399"/>
      <c r="BEJ6" s="399"/>
      <c r="BEK6" s="399"/>
      <c r="BEL6" s="399"/>
      <c r="BEM6" s="399"/>
      <c r="BEN6" s="399"/>
      <c r="BEO6" s="399"/>
      <c r="BEP6" s="399"/>
      <c r="BEQ6" s="399"/>
      <c r="BER6" s="399"/>
      <c r="BES6" s="399"/>
      <c r="BET6" s="399"/>
      <c r="BEU6" s="399"/>
      <c r="BEV6" s="399"/>
      <c r="BEW6" s="399"/>
      <c r="BEX6" s="399"/>
      <c r="BEY6" s="399"/>
      <c r="BEZ6" s="399"/>
      <c r="BFA6" s="399"/>
      <c r="BFB6" s="399"/>
      <c r="BFC6" s="399"/>
      <c r="BFD6" s="399"/>
      <c r="BFE6" s="399"/>
      <c r="BFF6" s="399"/>
      <c r="BFG6" s="399"/>
      <c r="BFH6" s="399"/>
      <c r="BFI6" s="399"/>
      <c r="BFJ6" s="399"/>
      <c r="BFK6" s="399"/>
      <c r="BFL6" s="399"/>
      <c r="BFM6" s="399"/>
      <c r="BFN6" s="399"/>
      <c r="BFO6" s="399"/>
      <c r="BFP6" s="399"/>
      <c r="BFQ6" s="399"/>
      <c r="BFR6" s="399"/>
      <c r="BFS6" s="399"/>
      <c r="BFT6" s="399"/>
      <c r="BFU6" s="399"/>
      <c r="BFV6" s="399"/>
      <c r="BFW6" s="399"/>
      <c r="BFX6" s="399"/>
      <c r="BFY6" s="399"/>
      <c r="BFZ6" s="399"/>
      <c r="BGA6" s="399"/>
      <c r="BGB6" s="399"/>
      <c r="BGC6" s="399"/>
      <c r="BGD6" s="399"/>
      <c r="BGE6" s="399"/>
      <c r="BGF6" s="399"/>
      <c r="BGG6" s="399"/>
      <c r="BGH6" s="399"/>
      <c r="BGI6" s="399"/>
      <c r="BGJ6" s="399"/>
      <c r="BGK6" s="399"/>
      <c r="BGL6" s="399"/>
      <c r="BGM6" s="399"/>
      <c r="BGN6" s="399"/>
      <c r="BGO6" s="399"/>
      <c r="BGP6" s="399"/>
      <c r="BGQ6" s="399"/>
      <c r="BGR6" s="399"/>
      <c r="BGS6" s="399"/>
      <c r="BGT6" s="399"/>
      <c r="BGU6" s="399"/>
      <c r="BGV6" s="399"/>
      <c r="BGW6" s="399"/>
      <c r="BGX6" s="399"/>
      <c r="BGY6" s="399"/>
      <c r="BGZ6" s="399"/>
      <c r="BHA6" s="399"/>
      <c r="BHB6" s="399"/>
      <c r="BHC6" s="399"/>
      <c r="BHD6" s="399"/>
      <c r="BHE6" s="399"/>
      <c r="BHF6" s="399"/>
      <c r="BHG6" s="399"/>
      <c r="BHH6" s="399"/>
      <c r="BHI6" s="399"/>
      <c r="BHJ6" s="399"/>
      <c r="BHK6" s="399"/>
      <c r="BHL6" s="399"/>
      <c r="BHM6" s="399"/>
      <c r="BHN6" s="399"/>
      <c r="BHO6" s="399"/>
      <c r="BHP6" s="399"/>
      <c r="BHQ6" s="399"/>
      <c r="BHR6" s="399"/>
      <c r="BHS6" s="399"/>
      <c r="BHT6" s="399"/>
      <c r="BHU6" s="399"/>
      <c r="BHV6" s="399"/>
      <c r="BHW6" s="399"/>
      <c r="BHX6" s="399"/>
      <c r="BHY6" s="399"/>
      <c r="BHZ6" s="399"/>
      <c r="BIA6" s="399"/>
      <c r="BIB6" s="399"/>
      <c r="BIC6" s="399"/>
      <c r="BID6" s="399"/>
      <c r="BIE6" s="399"/>
      <c r="BIF6" s="399"/>
      <c r="BIG6" s="399"/>
      <c r="BIH6" s="399"/>
      <c r="BII6" s="399"/>
      <c r="BIJ6" s="399"/>
      <c r="BIK6" s="399"/>
      <c r="BIL6" s="399"/>
      <c r="BIM6" s="399"/>
      <c r="BIN6" s="399"/>
      <c r="BIO6" s="399"/>
      <c r="BIP6" s="399"/>
      <c r="BIQ6" s="399"/>
      <c r="BIR6" s="399"/>
      <c r="BIS6" s="399"/>
      <c r="BIT6" s="399"/>
      <c r="BIU6" s="399"/>
      <c r="BIV6" s="399"/>
      <c r="BIW6" s="399"/>
      <c r="BIX6" s="399"/>
      <c r="BIY6" s="399"/>
      <c r="BIZ6" s="399"/>
      <c r="BJA6" s="399"/>
      <c r="BJB6" s="399"/>
      <c r="BJC6" s="399"/>
      <c r="BJD6" s="399"/>
      <c r="BJE6" s="399"/>
      <c r="BJF6" s="399"/>
      <c r="BJG6" s="399"/>
      <c r="BJH6" s="399"/>
      <c r="BJI6" s="399"/>
      <c r="BJJ6" s="399"/>
      <c r="BJK6" s="399"/>
      <c r="BJL6" s="399"/>
      <c r="BJM6" s="399"/>
      <c r="BJN6" s="399"/>
      <c r="BJO6" s="399"/>
      <c r="BJP6" s="399"/>
      <c r="BJQ6" s="399"/>
      <c r="BJR6" s="399"/>
      <c r="BJS6" s="399"/>
      <c r="BJT6" s="399"/>
      <c r="BJU6" s="399"/>
      <c r="BJV6" s="399"/>
      <c r="BJW6" s="399"/>
      <c r="BJX6" s="399"/>
      <c r="BJY6" s="399"/>
      <c r="BJZ6" s="399"/>
      <c r="BKA6" s="399"/>
      <c r="BKB6" s="399"/>
      <c r="BKC6" s="399"/>
      <c r="BKD6" s="399"/>
      <c r="BKE6" s="399"/>
      <c r="BKF6" s="399"/>
      <c r="BKG6" s="399"/>
      <c r="BKH6" s="399"/>
      <c r="BKI6" s="399"/>
      <c r="BKJ6" s="399"/>
      <c r="BKK6" s="399"/>
      <c r="BKL6" s="399"/>
      <c r="BKM6" s="399"/>
      <c r="BKN6" s="399"/>
      <c r="BKO6" s="399"/>
      <c r="BKP6" s="399"/>
      <c r="BKQ6" s="399"/>
      <c r="BKR6" s="399"/>
      <c r="BKS6" s="399"/>
      <c r="BKT6" s="399"/>
      <c r="BKU6" s="399"/>
      <c r="BKV6" s="399"/>
      <c r="BKW6" s="399"/>
      <c r="BKX6" s="399"/>
      <c r="BKY6" s="399"/>
      <c r="BKZ6" s="399"/>
      <c r="BLA6" s="399"/>
      <c r="BLB6" s="399"/>
      <c r="BLC6" s="399"/>
      <c r="BLD6" s="399"/>
      <c r="BLE6" s="399"/>
      <c r="BLF6" s="399"/>
      <c r="BLG6" s="399"/>
      <c r="BLH6" s="399"/>
      <c r="BLI6" s="399"/>
      <c r="BLJ6" s="399"/>
      <c r="BLK6" s="399"/>
      <c r="BLL6" s="399"/>
      <c r="BLM6" s="399"/>
      <c r="BLN6" s="399"/>
      <c r="BLO6" s="399"/>
      <c r="BLP6" s="399"/>
      <c r="BLQ6" s="399"/>
      <c r="BLR6" s="399"/>
      <c r="BLS6" s="399"/>
      <c r="BLT6" s="399"/>
      <c r="BLU6" s="399"/>
      <c r="BLV6" s="399"/>
      <c r="BLW6" s="399"/>
      <c r="BLX6" s="399"/>
      <c r="BLY6" s="399"/>
      <c r="BLZ6" s="399"/>
      <c r="BMA6" s="399"/>
      <c r="BMB6" s="399"/>
      <c r="BMC6" s="399"/>
      <c r="BMD6" s="399"/>
      <c r="BME6" s="399"/>
      <c r="BMF6" s="399"/>
      <c r="BMG6" s="399"/>
      <c r="BMH6" s="399"/>
      <c r="BMI6" s="399"/>
      <c r="BMJ6" s="399"/>
      <c r="BMK6" s="399"/>
      <c r="BML6" s="399"/>
      <c r="BMM6" s="399"/>
      <c r="BMN6" s="399"/>
      <c r="BMO6" s="399"/>
      <c r="BMP6" s="399"/>
      <c r="BMQ6" s="399"/>
      <c r="BMR6" s="399"/>
      <c r="BMS6" s="399"/>
      <c r="BMT6" s="399"/>
      <c r="BMU6" s="399"/>
      <c r="BMV6" s="399"/>
      <c r="BMW6" s="399"/>
      <c r="BMX6" s="399"/>
      <c r="BMY6" s="399"/>
      <c r="BMZ6" s="399"/>
      <c r="BNA6" s="399"/>
      <c r="BNB6" s="399"/>
      <c r="BNC6" s="399"/>
      <c r="BND6" s="399"/>
      <c r="BNE6" s="399"/>
      <c r="BNF6" s="399"/>
      <c r="BNG6" s="399"/>
      <c r="BNH6" s="399"/>
      <c r="BNI6" s="399"/>
      <c r="BNJ6" s="399"/>
      <c r="BNK6" s="399"/>
      <c r="BNL6" s="399"/>
      <c r="BNM6" s="399"/>
      <c r="BNN6" s="399"/>
      <c r="BNO6" s="399"/>
      <c r="BNP6" s="399"/>
      <c r="BNQ6" s="399"/>
      <c r="BNR6" s="399"/>
      <c r="BNS6" s="399"/>
      <c r="BNT6" s="399"/>
      <c r="BNU6" s="399"/>
      <c r="BNV6" s="399"/>
      <c r="BNW6" s="399"/>
      <c r="BNX6" s="399"/>
      <c r="BNY6" s="399"/>
      <c r="BNZ6" s="399"/>
      <c r="BOA6" s="399"/>
      <c r="BOB6" s="399"/>
      <c r="BOC6" s="399"/>
      <c r="BOD6" s="399"/>
      <c r="BOE6" s="399"/>
      <c r="BOF6" s="399"/>
      <c r="BOG6" s="399"/>
      <c r="BOH6" s="399"/>
      <c r="BOI6" s="399"/>
      <c r="BOJ6" s="399"/>
      <c r="BOK6" s="399"/>
      <c r="BOL6" s="399"/>
      <c r="BOM6" s="399"/>
      <c r="BON6" s="399"/>
      <c r="BOO6" s="399"/>
      <c r="BOP6" s="399"/>
      <c r="BOQ6" s="399"/>
      <c r="BOR6" s="399"/>
      <c r="BOS6" s="399"/>
      <c r="BOT6" s="399"/>
      <c r="BOU6" s="399"/>
      <c r="BOV6" s="399"/>
      <c r="BOW6" s="399"/>
      <c r="BOX6" s="399"/>
      <c r="BOY6" s="399"/>
      <c r="BOZ6" s="399"/>
      <c r="BPA6" s="399"/>
      <c r="BPB6" s="399"/>
      <c r="BPC6" s="399"/>
      <c r="BPD6" s="399"/>
      <c r="BPE6" s="399"/>
      <c r="BPF6" s="399"/>
      <c r="BPG6" s="399"/>
      <c r="BPH6" s="399"/>
      <c r="BPI6" s="399"/>
      <c r="BPJ6" s="399"/>
      <c r="BPK6" s="399"/>
      <c r="BPL6" s="399"/>
      <c r="BPM6" s="399"/>
      <c r="BPN6" s="399"/>
      <c r="BPO6" s="399"/>
      <c r="BPP6" s="399"/>
      <c r="BPQ6" s="399"/>
      <c r="BPR6" s="399"/>
      <c r="BPS6" s="399"/>
      <c r="BPT6" s="399"/>
      <c r="BPU6" s="399"/>
      <c r="BPV6" s="399"/>
      <c r="BPW6" s="399"/>
      <c r="BPX6" s="399"/>
      <c r="BPY6" s="399"/>
      <c r="BPZ6" s="399"/>
      <c r="BQA6" s="399"/>
      <c r="BQB6" s="399"/>
      <c r="BQC6" s="399"/>
      <c r="BQD6" s="399"/>
      <c r="BQE6" s="399"/>
      <c r="BQF6" s="399"/>
      <c r="BQG6" s="399"/>
      <c r="BQH6" s="399"/>
      <c r="BQI6" s="399"/>
      <c r="BQJ6" s="399"/>
      <c r="BQK6" s="399"/>
      <c r="BQL6" s="399"/>
      <c r="BQM6" s="399"/>
      <c r="BQN6" s="399"/>
      <c r="BQO6" s="399"/>
      <c r="BQP6" s="399"/>
      <c r="BQQ6" s="399"/>
      <c r="BQR6" s="399"/>
      <c r="BQS6" s="399"/>
      <c r="BQT6" s="399"/>
      <c r="BQU6" s="399"/>
      <c r="BQV6" s="399"/>
      <c r="BQW6" s="399"/>
      <c r="BQX6" s="399"/>
      <c r="BQY6" s="399"/>
      <c r="BQZ6" s="399"/>
      <c r="BRA6" s="399"/>
      <c r="BRB6" s="399"/>
      <c r="BRC6" s="399"/>
      <c r="BRD6" s="399"/>
      <c r="BRE6" s="399"/>
      <c r="BRF6" s="399"/>
      <c r="BRG6" s="399"/>
      <c r="BRH6" s="399"/>
      <c r="BRI6" s="399"/>
      <c r="BRJ6" s="399"/>
      <c r="BRK6" s="399"/>
      <c r="BRL6" s="399"/>
      <c r="BRM6" s="399"/>
      <c r="BRN6" s="399"/>
      <c r="BRO6" s="399"/>
      <c r="BRP6" s="399"/>
      <c r="BRQ6" s="399"/>
      <c r="BRR6" s="399"/>
      <c r="BRS6" s="399"/>
      <c r="BRT6" s="399"/>
      <c r="BRU6" s="399"/>
      <c r="BRV6" s="399"/>
      <c r="BRW6" s="399"/>
      <c r="BRX6" s="399"/>
      <c r="BRY6" s="399"/>
      <c r="BRZ6" s="399"/>
      <c r="BSA6" s="399"/>
      <c r="BSB6" s="399"/>
      <c r="BSC6" s="399"/>
      <c r="BSD6" s="399"/>
      <c r="BSE6" s="399"/>
      <c r="BSF6" s="399"/>
      <c r="BSG6" s="399"/>
      <c r="BSH6" s="399"/>
      <c r="BSI6" s="399"/>
      <c r="BSJ6" s="399"/>
      <c r="BSK6" s="399"/>
      <c r="BSL6" s="399"/>
      <c r="BSM6" s="399"/>
      <c r="BSN6" s="399"/>
      <c r="BSO6" s="399"/>
      <c r="BSP6" s="399"/>
      <c r="BSQ6" s="399"/>
      <c r="BSR6" s="399"/>
      <c r="BSS6" s="399"/>
      <c r="BST6" s="399"/>
      <c r="BSU6" s="399"/>
      <c r="BSV6" s="399"/>
      <c r="BSW6" s="399"/>
      <c r="BSX6" s="399"/>
      <c r="BSY6" s="399"/>
      <c r="BSZ6" s="399"/>
      <c r="BTA6" s="399"/>
      <c r="BTB6" s="399"/>
      <c r="BTC6" s="399"/>
      <c r="BTD6" s="399"/>
      <c r="BTE6" s="399"/>
      <c r="BTF6" s="399"/>
      <c r="BTG6" s="399"/>
      <c r="BTH6" s="399"/>
      <c r="BTI6" s="399"/>
      <c r="BTJ6" s="399"/>
      <c r="BTK6" s="399"/>
      <c r="BTL6" s="399"/>
      <c r="BTM6" s="399"/>
      <c r="BTN6" s="399"/>
      <c r="BTO6" s="399"/>
      <c r="BTP6" s="399"/>
      <c r="BTQ6" s="399"/>
      <c r="BTR6" s="399"/>
      <c r="BTS6" s="399"/>
      <c r="BTT6" s="399"/>
      <c r="BTU6" s="399"/>
      <c r="BTV6" s="399"/>
      <c r="BTW6" s="399"/>
      <c r="BTX6" s="399"/>
      <c r="BTY6" s="399"/>
      <c r="BTZ6" s="399"/>
      <c r="BUA6" s="399"/>
      <c r="BUB6" s="399"/>
      <c r="BUC6" s="399"/>
      <c r="BUD6" s="399"/>
      <c r="BUE6" s="399"/>
      <c r="BUF6" s="399"/>
      <c r="BUG6" s="399"/>
      <c r="BUH6" s="399"/>
      <c r="BUI6" s="399"/>
      <c r="BUJ6" s="399"/>
      <c r="BUK6" s="399"/>
      <c r="BUL6" s="399"/>
      <c r="BUM6" s="399"/>
      <c r="BUN6" s="399"/>
      <c r="BUO6" s="399"/>
      <c r="BUP6" s="399"/>
      <c r="BUQ6" s="399"/>
      <c r="BUR6" s="399"/>
      <c r="BUS6" s="399"/>
      <c r="BUT6" s="399"/>
      <c r="BUU6" s="399"/>
      <c r="BUV6" s="399"/>
      <c r="BUW6" s="399"/>
      <c r="BUX6" s="399"/>
      <c r="BUY6" s="399"/>
      <c r="BUZ6" s="399"/>
      <c r="BVA6" s="399"/>
      <c r="BVB6" s="399"/>
      <c r="BVC6" s="399"/>
      <c r="BVD6" s="399"/>
      <c r="BVE6" s="399"/>
      <c r="BVF6" s="399"/>
      <c r="BVG6" s="399"/>
      <c r="BVH6" s="399"/>
      <c r="BVI6" s="399"/>
      <c r="BVJ6" s="399"/>
      <c r="BVK6" s="399"/>
      <c r="BVL6" s="399"/>
      <c r="BVM6" s="399"/>
      <c r="BVN6" s="399"/>
      <c r="BVO6" s="399"/>
      <c r="BVP6" s="399"/>
      <c r="BVQ6" s="399"/>
      <c r="BVR6" s="399"/>
      <c r="BVS6" s="399"/>
      <c r="BVT6" s="399"/>
      <c r="BVU6" s="399"/>
      <c r="BVV6" s="399"/>
      <c r="BVW6" s="399"/>
      <c r="BVX6" s="399"/>
      <c r="BVY6" s="399"/>
      <c r="BVZ6" s="399"/>
      <c r="BWA6" s="399"/>
      <c r="BWB6" s="399"/>
      <c r="BWC6" s="399"/>
      <c r="BWD6" s="399"/>
      <c r="BWE6" s="399"/>
      <c r="BWF6" s="399"/>
      <c r="BWG6" s="399"/>
      <c r="BWH6" s="399"/>
      <c r="BWI6" s="399"/>
      <c r="BWJ6" s="399"/>
      <c r="BWK6" s="399"/>
      <c r="BWL6" s="399"/>
      <c r="BWM6" s="399"/>
      <c r="BWN6" s="399"/>
      <c r="BWO6" s="399"/>
      <c r="BWP6" s="399"/>
      <c r="BWQ6" s="399"/>
      <c r="BWR6" s="399"/>
      <c r="BWS6" s="399"/>
      <c r="BWT6" s="399"/>
      <c r="BWU6" s="399"/>
      <c r="BWV6" s="399"/>
      <c r="BWW6" s="399"/>
      <c r="BWX6" s="399"/>
      <c r="BWY6" s="399"/>
      <c r="BWZ6" s="399"/>
      <c r="BXA6" s="399"/>
      <c r="BXB6" s="399"/>
      <c r="BXC6" s="399"/>
      <c r="BXD6" s="399"/>
      <c r="BXE6" s="399"/>
      <c r="BXF6" s="399"/>
      <c r="BXG6" s="399"/>
      <c r="BXH6" s="399"/>
      <c r="BXI6" s="399"/>
      <c r="BXJ6" s="399"/>
      <c r="BXK6" s="399"/>
      <c r="BXL6" s="399"/>
      <c r="BXM6" s="399"/>
      <c r="BXN6" s="399"/>
      <c r="BXO6" s="399"/>
      <c r="BXP6" s="399"/>
      <c r="BXQ6" s="399"/>
      <c r="BXR6" s="399"/>
      <c r="BXS6" s="399"/>
      <c r="BXT6" s="399"/>
      <c r="BXU6" s="399"/>
      <c r="BXV6" s="399"/>
      <c r="BXW6" s="399"/>
      <c r="BXX6" s="399"/>
      <c r="BXY6" s="399"/>
      <c r="BXZ6" s="399"/>
      <c r="BYA6" s="399"/>
      <c r="BYB6" s="399"/>
      <c r="BYC6" s="399"/>
      <c r="BYD6" s="399"/>
      <c r="BYE6" s="399"/>
      <c r="BYF6" s="399"/>
      <c r="BYG6" s="399"/>
      <c r="BYH6" s="399"/>
      <c r="BYI6" s="399"/>
      <c r="BYJ6" s="399"/>
      <c r="BYK6" s="399"/>
      <c r="BYL6" s="399"/>
      <c r="BYM6" s="399"/>
      <c r="BYN6" s="399"/>
      <c r="BYO6" s="399"/>
      <c r="BYP6" s="399"/>
      <c r="BYQ6" s="399"/>
      <c r="BYR6" s="399"/>
      <c r="BYS6" s="399"/>
      <c r="BYT6" s="399"/>
      <c r="BYU6" s="399"/>
      <c r="BYV6" s="399"/>
      <c r="BYW6" s="399"/>
      <c r="BYX6" s="399"/>
      <c r="BYY6" s="399"/>
      <c r="BYZ6" s="399"/>
      <c r="BZA6" s="399"/>
      <c r="BZB6" s="399"/>
      <c r="BZC6" s="399"/>
      <c r="BZD6" s="399"/>
      <c r="BZE6" s="399"/>
      <c r="BZF6" s="399"/>
      <c r="BZG6" s="399"/>
      <c r="BZH6" s="399"/>
      <c r="BZI6" s="399"/>
      <c r="BZJ6" s="399"/>
      <c r="BZK6" s="399"/>
      <c r="BZL6" s="399"/>
      <c r="BZM6" s="399"/>
      <c r="BZN6" s="399"/>
      <c r="BZO6" s="399"/>
      <c r="BZP6" s="399"/>
      <c r="BZQ6" s="399"/>
      <c r="BZR6" s="399"/>
      <c r="BZS6" s="399"/>
      <c r="BZT6" s="399"/>
      <c r="BZU6" s="399"/>
      <c r="BZV6" s="399"/>
      <c r="BZW6" s="399"/>
      <c r="BZX6" s="399"/>
      <c r="BZY6" s="399"/>
      <c r="BZZ6" s="399"/>
      <c r="CAA6" s="399"/>
      <c r="CAB6" s="399"/>
      <c r="CAC6" s="399"/>
      <c r="CAD6" s="399"/>
      <c r="CAE6" s="399"/>
      <c r="CAF6" s="399"/>
      <c r="CAG6" s="399"/>
      <c r="CAH6" s="399"/>
      <c r="CAI6" s="399"/>
      <c r="CAJ6" s="399"/>
      <c r="CAK6" s="399"/>
      <c r="CAL6" s="399"/>
      <c r="CAM6" s="399"/>
      <c r="CAN6" s="399"/>
      <c r="CAO6" s="399"/>
      <c r="CAP6" s="399"/>
      <c r="CAQ6" s="399"/>
      <c r="CAR6" s="399"/>
      <c r="CAS6" s="399"/>
      <c r="CAT6" s="399"/>
      <c r="CAU6" s="399"/>
      <c r="CAV6" s="399"/>
      <c r="CAW6" s="399"/>
      <c r="CAX6" s="399"/>
      <c r="CAY6" s="399"/>
      <c r="CAZ6" s="399"/>
      <c r="CBA6" s="399"/>
      <c r="CBB6" s="399"/>
      <c r="CBC6" s="399"/>
      <c r="CBD6" s="399"/>
      <c r="CBE6" s="399"/>
      <c r="CBF6" s="399"/>
      <c r="CBG6" s="399"/>
      <c r="CBH6" s="399"/>
      <c r="CBI6" s="399"/>
      <c r="CBJ6" s="399"/>
      <c r="CBK6" s="399"/>
      <c r="CBL6" s="399"/>
      <c r="CBM6" s="399"/>
      <c r="CBN6" s="399"/>
      <c r="CBO6" s="399"/>
      <c r="CBP6" s="399"/>
      <c r="CBQ6" s="399"/>
      <c r="CBR6" s="399"/>
      <c r="CBS6" s="399"/>
      <c r="CBT6" s="399"/>
      <c r="CBU6" s="399"/>
      <c r="CBV6" s="399"/>
      <c r="CBW6" s="399"/>
      <c r="CBX6" s="399"/>
      <c r="CBY6" s="399"/>
      <c r="CBZ6" s="399"/>
      <c r="CCA6" s="399"/>
      <c r="CCB6" s="399"/>
      <c r="CCC6" s="399"/>
      <c r="CCD6" s="399"/>
      <c r="CCE6" s="399"/>
      <c r="CCF6" s="399"/>
      <c r="CCG6" s="399"/>
      <c r="CCH6" s="399"/>
      <c r="CCI6" s="399"/>
      <c r="CCJ6" s="399"/>
      <c r="CCK6" s="399"/>
      <c r="CCL6" s="399"/>
      <c r="CCM6" s="399"/>
      <c r="CCN6" s="399"/>
      <c r="CCO6" s="399"/>
      <c r="CCP6" s="399"/>
      <c r="CCQ6" s="399"/>
      <c r="CCR6" s="399"/>
      <c r="CCS6" s="399"/>
      <c r="CCT6" s="399"/>
      <c r="CCU6" s="399"/>
      <c r="CCV6" s="399"/>
      <c r="CCW6" s="399"/>
      <c r="CCX6" s="399"/>
      <c r="CCY6" s="399"/>
      <c r="CCZ6" s="399"/>
      <c r="CDA6" s="399"/>
      <c r="CDB6" s="399"/>
      <c r="CDC6" s="399"/>
      <c r="CDD6" s="399"/>
      <c r="CDE6" s="399"/>
      <c r="CDF6" s="399"/>
      <c r="CDG6" s="399"/>
      <c r="CDH6" s="399"/>
      <c r="CDI6" s="399"/>
      <c r="CDJ6" s="399"/>
      <c r="CDK6" s="399"/>
      <c r="CDL6" s="399"/>
      <c r="CDM6" s="399"/>
      <c r="CDN6" s="399"/>
      <c r="CDO6" s="399"/>
      <c r="CDP6" s="399"/>
      <c r="CDQ6" s="399"/>
      <c r="CDR6" s="399"/>
      <c r="CDS6" s="399"/>
      <c r="CDT6" s="399"/>
      <c r="CDU6" s="399"/>
      <c r="CDV6" s="399"/>
      <c r="CDW6" s="399"/>
      <c r="CDX6" s="399"/>
      <c r="CDY6" s="399"/>
      <c r="CDZ6" s="399"/>
      <c r="CEA6" s="399"/>
      <c r="CEB6" s="399"/>
      <c r="CEC6" s="399"/>
      <c r="CED6" s="399"/>
      <c r="CEE6" s="399"/>
      <c r="CEF6" s="399"/>
      <c r="CEG6" s="399"/>
      <c r="CEH6" s="399"/>
      <c r="CEI6" s="399"/>
      <c r="CEJ6" s="399"/>
      <c r="CEK6" s="399"/>
      <c r="CEL6" s="399"/>
      <c r="CEM6" s="399"/>
      <c r="CEN6" s="399"/>
      <c r="CEO6" s="399"/>
      <c r="CEP6" s="399"/>
      <c r="CEQ6" s="399"/>
      <c r="CER6" s="399"/>
      <c r="CES6" s="399"/>
      <c r="CET6" s="399"/>
      <c r="CEU6" s="399"/>
      <c r="CEV6" s="399"/>
      <c r="CEW6" s="399"/>
      <c r="CEX6" s="399"/>
      <c r="CEY6" s="399"/>
      <c r="CEZ6" s="399"/>
      <c r="CFA6" s="399"/>
      <c r="CFB6" s="399"/>
      <c r="CFC6" s="399"/>
      <c r="CFD6" s="399"/>
      <c r="CFE6" s="399"/>
      <c r="CFF6" s="399"/>
      <c r="CFG6" s="399"/>
      <c r="CFH6" s="399"/>
      <c r="CFI6" s="399"/>
      <c r="CFJ6" s="399"/>
      <c r="CFK6" s="399"/>
      <c r="CFL6" s="399"/>
      <c r="CFM6" s="399"/>
      <c r="CFN6" s="399"/>
      <c r="CFO6" s="399"/>
      <c r="CFP6" s="399"/>
      <c r="CFQ6" s="399"/>
      <c r="CFR6" s="399"/>
      <c r="CFS6" s="399"/>
      <c r="CFT6" s="399"/>
      <c r="CFU6" s="399"/>
      <c r="CFV6" s="399"/>
      <c r="CFW6" s="399"/>
      <c r="CFX6" s="399"/>
      <c r="CFY6" s="399"/>
      <c r="CFZ6" s="399"/>
      <c r="CGA6" s="399"/>
      <c r="CGB6" s="399"/>
      <c r="CGC6" s="399"/>
      <c r="CGD6" s="399"/>
      <c r="CGE6" s="399"/>
      <c r="CGF6" s="399"/>
      <c r="CGG6" s="399"/>
      <c r="CGH6" s="399"/>
      <c r="CGI6" s="399"/>
      <c r="CGJ6" s="399"/>
      <c r="CGK6" s="399"/>
      <c r="CGL6" s="399"/>
      <c r="CGM6" s="399"/>
      <c r="CGN6" s="399"/>
      <c r="CGO6" s="399"/>
      <c r="CGP6" s="399"/>
      <c r="CGQ6" s="399"/>
      <c r="CGR6" s="399"/>
      <c r="CGS6" s="399"/>
      <c r="CGT6" s="399"/>
      <c r="CGU6" s="399"/>
      <c r="CGV6" s="399"/>
      <c r="CGW6" s="399"/>
      <c r="CGX6" s="399"/>
      <c r="CGY6" s="399"/>
      <c r="CGZ6" s="399"/>
      <c r="CHA6" s="399"/>
      <c r="CHB6" s="399"/>
      <c r="CHC6" s="399"/>
      <c r="CHD6" s="399"/>
      <c r="CHE6" s="399"/>
      <c r="CHF6" s="399"/>
      <c r="CHG6" s="399"/>
      <c r="CHH6" s="399"/>
      <c r="CHI6" s="399"/>
      <c r="CHJ6" s="399"/>
      <c r="CHK6" s="399"/>
      <c r="CHL6" s="399"/>
      <c r="CHM6" s="399"/>
      <c r="CHN6" s="399"/>
      <c r="CHO6" s="399"/>
      <c r="CHP6" s="399"/>
      <c r="CHQ6" s="399"/>
      <c r="CHR6" s="399"/>
      <c r="CHS6" s="399"/>
      <c r="CHT6" s="399"/>
      <c r="CHU6" s="399"/>
      <c r="CHV6" s="399"/>
      <c r="CHW6" s="399"/>
      <c r="CHX6" s="399"/>
      <c r="CHY6" s="399"/>
      <c r="CHZ6" s="399"/>
      <c r="CIA6" s="399"/>
      <c r="CIB6" s="399"/>
      <c r="CIC6" s="399"/>
      <c r="CID6" s="399"/>
      <c r="CIE6" s="399"/>
      <c r="CIF6" s="399"/>
      <c r="CIG6" s="399"/>
      <c r="CIH6" s="399"/>
      <c r="CII6" s="399"/>
      <c r="CIJ6" s="399"/>
      <c r="CIK6" s="399"/>
      <c r="CIL6" s="399"/>
      <c r="CIM6" s="399"/>
      <c r="CIN6" s="399"/>
      <c r="CIO6" s="399"/>
      <c r="CIP6" s="399"/>
      <c r="CIQ6" s="399"/>
      <c r="CIR6" s="399"/>
      <c r="CIS6" s="399"/>
      <c r="CIT6" s="399"/>
      <c r="CIU6" s="399"/>
      <c r="CIV6" s="399"/>
      <c r="CIW6" s="399"/>
      <c r="CIX6" s="399"/>
      <c r="CIY6" s="399"/>
      <c r="CIZ6" s="399"/>
      <c r="CJA6" s="399"/>
      <c r="CJB6" s="399"/>
      <c r="CJC6" s="399"/>
      <c r="CJD6" s="399"/>
      <c r="CJE6" s="399"/>
      <c r="CJF6" s="399"/>
      <c r="CJG6" s="399"/>
      <c r="CJH6" s="399"/>
      <c r="CJI6" s="399"/>
      <c r="CJJ6" s="399"/>
      <c r="CJK6" s="399"/>
      <c r="CJL6" s="399"/>
      <c r="CJM6" s="399"/>
      <c r="CJN6" s="399"/>
      <c r="CJO6" s="399"/>
      <c r="CJP6" s="399"/>
      <c r="CJQ6" s="399"/>
      <c r="CJR6" s="399"/>
      <c r="CJS6" s="399"/>
      <c r="CJT6" s="399"/>
      <c r="CJU6" s="399"/>
      <c r="CJV6" s="399"/>
      <c r="CJW6" s="399"/>
      <c r="CJX6" s="399"/>
      <c r="CJY6" s="399"/>
      <c r="CJZ6" s="399"/>
      <c r="CKA6" s="399"/>
      <c r="CKB6" s="399"/>
      <c r="CKC6" s="399"/>
      <c r="CKD6" s="399"/>
      <c r="CKE6" s="399"/>
      <c r="CKF6" s="399"/>
      <c r="CKG6" s="399"/>
      <c r="CKH6" s="399"/>
      <c r="CKI6" s="399"/>
      <c r="CKJ6" s="399"/>
      <c r="CKK6" s="399"/>
      <c r="CKL6" s="399"/>
      <c r="CKM6" s="399"/>
      <c r="CKN6" s="399"/>
      <c r="CKO6" s="399"/>
      <c r="CKP6" s="399"/>
      <c r="CKQ6" s="399"/>
      <c r="CKR6" s="399"/>
      <c r="CKS6" s="399"/>
      <c r="CKT6" s="399"/>
      <c r="CKU6" s="399"/>
      <c r="CKV6" s="399"/>
      <c r="CKW6" s="399"/>
      <c r="CKX6" s="399"/>
      <c r="CKY6" s="399"/>
      <c r="CKZ6" s="399"/>
      <c r="CLA6" s="399"/>
      <c r="CLB6" s="399"/>
      <c r="CLC6" s="399"/>
      <c r="CLD6" s="399"/>
      <c r="CLE6" s="399"/>
      <c r="CLF6" s="399"/>
      <c r="CLG6" s="399"/>
      <c r="CLH6" s="399"/>
      <c r="CLI6" s="399"/>
      <c r="CLJ6" s="399"/>
      <c r="CLK6" s="399"/>
      <c r="CLL6" s="399"/>
      <c r="CLM6" s="399"/>
      <c r="CLN6" s="399"/>
      <c r="CLO6" s="399"/>
      <c r="CLP6" s="399"/>
      <c r="CLQ6" s="399"/>
      <c r="CLR6" s="399"/>
      <c r="CLS6" s="399"/>
      <c r="CLT6" s="399"/>
      <c r="CLU6" s="399"/>
      <c r="CLV6" s="399"/>
      <c r="CLW6" s="399"/>
      <c r="CLX6" s="399"/>
      <c r="CLY6" s="399"/>
      <c r="CLZ6" s="399"/>
      <c r="CMA6" s="399"/>
      <c r="CMB6" s="399"/>
      <c r="CMC6" s="399"/>
      <c r="CMD6" s="399"/>
      <c r="CME6" s="399"/>
      <c r="CMF6" s="399"/>
      <c r="CMG6" s="399"/>
      <c r="CMH6" s="399"/>
      <c r="CMI6" s="399"/>
      <c r="CMJ6" s="399"/>
      <c r="CMK6" s="399"/>
      <c r="CML6" s="399"/>
      <c r="CMM6" s="399"/>
      <c r="CMN6" s="399"/>
      <c r="CMO6" s="399"/>
      <c r="CMP6" s="399"/>
      <c r="CMQ6" s="399"/>
      <c r="CMR6" s="399"/>
      <c r="CMS6" s="399"/>
      <c r="CMT6" s="399"/>
      <c r="CMU6" s="399"/>
      <c r="CMV6" s="399"/>
      <c r="CMW6" s="399"/>
      <c r="CMX6" s="399"/>
      <c r="CMY6" s="399"/>
      <c r="CMZ6" s="399"/>
      <c r="CNA6" s="399"/>
      <c r="CNB6" s="399"/>
      <c r="CNC6" s="399"/>
      <c r="CND6" s="399"/>
      <c r="CNE6" s="399"/>
      <c r="CNF6" s="399"/>
      <c r="CNG6" s="399"/>
      <c r="CNH6" s="399"/>
      <c r="CNI6" s="399"/>
      <c r="CNJ6" s="399"/>
      <c r="CNK6" s="399"/>
      <c r="CNL6" s="399"/>
      <c r="CNM6" s="399"/>
      <c r="CNN6" s="399"/>
      <c r="CNO6" s="399"/>
      <c r="CNP6" s="399"/>
      <c r="CNQ6" s="399"/>
      <c r="CNR6" s="399"/>
      <c r="CNS6" s="399"/>
      <c r="CNT6" s="399"/>
      <c r="CNU6" s="399"/>
      <c r="CNV6" s="399"/>
      <c r="CNW6" s="399"/>
      <c r="CNX6" s="399"/>
      <c r="CNY6" s="399"/>
      <c r="CNZ6" s="399"/>
      <c r="COA6" s="399"/>
      <c r="COB6" s="399"/>
      <c r="COC6" s="399"/>
      <c r="COD6" s="399"/>
      <c r="COE6" s="399"/>
      <c r="COF6" s="399"/>
      <c r="COG6" s="399"/>
      <c r="COH6" s="399"/>
      <c r="COI6" s="399"/>
      <c r="COJ6" s="399"/>
      <c r="COK6" s="399"/>
      <c r="COL6" s="399"/>
      <c r="COM6" s="399"/>
      <c r="CON6" s="399"/>
      <c r="COO6" s="399"/>
      <c r="COP6" s="399"/>
      <c r="COQ6" s="399"/>
      <c r="COR6" s="399"/>
      <c r="COS6" s="399"/>
      <c r="COT6" s="399"/>
      <c r="COU6" s="399"/>
      <c r="COV6" s="399"/>
      <c r="COW6" s="399"/>
      <c r="COX6" s="399"/>
      <c r="COY6" s="399"/>
      <c r="COZ6" s="399"/>
      <c r="CPA6" s="399"/>
      <c r="CPB6" s="399"/>
      <c r="CPC6" s="399"/>
      <c r="CPD6" s="399"/>
      <c r="CPE6" s="399"/>
      <c r="CPF6" s="399"/>
      <c r="CPG6" s="399"/>
      <c r="CPH6" s="399"/>
      <c r="CPI6" s="399"/>
      <c r="CPJ6" s="399"/>
      <c r="CPK6" s="399"/>
      <c r="CPL6" s="399"/>
      <c r="CPM6" s="399"/>
      <c r="CPN6" s="399"/>
      <c r="CPO6" s="399"/>
      <c r="CPP6" s="399"/>
      <c r="CPQ6" s="399"/>
      <c r="CPR6" s="399"/>
      <c r="CPS6" s="399"/>
      <c r="CPT6" s="399"/>
      <c r="CPU6" s="399"/>
      <c r="CPV6" s="399"/>
      <c r="CPW6" s="399"/>
      <c r="CPX6" s="399"/>
      <c r="CPY6" s="399"/>
      <c r="CPZ6" s="399"/>
      <c r="CQA6" s="399"/>
      <c r="CQB6" s="399"/>
      <c r="CQC6" s="399"/>
      <c r="CQD6" s="399"/>
      <c r="CQE6" s="399"/>
      <c r="CQF6" s="399"/>
      <c r="CQG6" s="399"/>
      <c r="CQH6" s="399"/>
      <c r="CQI6" s="399"/>
      <c r="CQJ6" s="399"/>
      <c r="CQK6" s="399"/>
      <c r="CQL6" s="399"/>
      <c r="CQM6" s="399"/>
      <c r="CQN6" s="399"/>
      <c r="CQO6" s="399"/>
      <c r="CQP6" s="399"/>
      <c r="CQQ6" s="399"/>
      <c r="CQR6" s="399"/>
      <c r="CQS6" s="399"/>
      <c r="CQT6" s="399"/>
      <c r="CQU6" s="399"/>
      <c r="CQV6" s="399"/>
      <c r="CQW6" s="399"/>
      <c r="CQX6" s="399"/>
      <c r="CQY6" s="399"/>
      <c r="CQZ6" s="399"/>
      <c r="CRA6" s="399"/>
      <c r="CRB6" s="399"/>
      <c r="CRC6" s="399"/>
      <c r="CRD6" s="399"/>
      <c r="CRE6" s="399"/>
      <c r="CRF6" s="399"/>
      <c r="CRG6" s="399"/>
      <c r="CRH6" s="399"/>
      <c r="CRI6" s="399"/>
      <c r="CRJ6" s="399"/>
      <c r="CRK6" s="399"/>
      <c r="CRL6" s="399"/>
      <c r="CRM6" s="399"/>
      <c r="CRN6" s="399"/>
      <c r="CRO6" s="399"/>
      <c r="CRP6" s="399"/>
      <c r="CRQ6" s="399"/>
      <c r="CRR6" s="399"/>
      <c r="CRS6" s="399"/>
      <c r="CRT6" s="399"/>
      <c r="CRU6" s="399"/>
      <c r="CRV6" s="399"/>
      <c r="CRW6" s="399"/>
      <c r="CRX6" s="399"/>
      <c r="CRY6" s="399"/>
      <c r="CRZ6" s="399"/>
      <c r="CSA6" s="399"/>
      <c r="CSB6" s="399"/>
      <c r="CSC6" s="399"/>
      <c r="CSD6" s="399"/>
      <c r="CSE6" s="399"/>
      <c r="CSF6" s="399"/>
      <c r="CSG6" s="399"/>
      <c r="CSH6" s="399"/>
      <c r="CSI6" s="399"/>
      <c r="CSJ6" s="399"/>
      <c r="CSK6" s="399"/>
      <c r="CSL6" s="399"/>
      <c r="CSM6" s="399"/>
      <c r="CSN6" s="399"/>
      <c r="CSO6" s="399"/>
      <c r="CSP6" s="399"/>
      <c r="CSQ6" s="399"/>
      <c r="CSR6" s="399"/>
      <c r="CSS6" s="399"/>
      <c r="CST6" s="399"/>
      <c r="CSU6" s="399"/>
      <c r="CSV6" s="399"/>
      <c r="CSW6" s="399"/>
      <c r="CSX6" s="399"/>
      <c r="CSY6" s="399"/>
      <c r="CSZ6" s="399"/>
      <c r="CTA6" s="399"/>
      <c r="CTB6" s="399"/>
      <c r="CTC6" s="399"/>
      <c r="CTD6" s="399"/>
      <c r="CTE6" s="399"/>
      <c r="CTF6" s="399"/>
      <c r="CTG6" s="399"/>
      <c r="CTH6" s="399"/>
      <c r="CTI6" s="399"/>
      <c r="CTJ6" s="399"/>
      <c r="CTK6" s="399"/>
      <c r="CTL6" s="399"/>
      <c r="CTM6" s="399"/>
      <c r="CTN6" s="399"/>
      <c r="CTO6" s="399"/>
      <c r="CTP6" s="399"/>
      <c r="CTQ6" s="399"/>
      <c r="CTR6" s="399"/>
      <c r="CTS6" s="399"/>
      <c r="CTT6" s="399"/>
      <c r="CTU6" s="399"/>
      <c r="CTV6" s="399"/>
      <c r="CTW6" s="399"/>
      <c r="CTX6" s="399"/>
      <c r="CTY6" s="399"/>
      <c r="CTZ6" s="399"/>
      <c r="CUA6" s="399"/>
      <c r="CUB6" s="399"/>
      <c r="CUC6" s="399"/>
      <c r="CUD6" s="399"/>
      <c r="CUE6" s="399"/>
      <c r="CUF6" s="399"/>
      <c r="CUG6" s="399"/>
      <c r="CUH6" s="399"/>
      <c r="CUI6" s="399"/>
      <c r="CUJ6" s="399"/>
      <c r="CUK6" s="399"/>
      <c r="CUL6" s="399"/>
      <c r="CUM6" s="399"/>
      <c r="CUN6" s="399"/>
      <c r="CUO6" s="399"/>
      <c r="CUP6" s="399"/>
      <c r="CUQ6" s="399"/>
      <c r="CUR6" s="399"/>
      <c r="CUS6" s="399"/>
      <c r="CUT6" s="399"/>
      <c r="CUU6" s="399"/>
      <c r="CUV6" s="399"/>
      <c r="CUW6" s="399"/>
      <c r="CUX6" s="399"/>
      <c r="CUY6" s="399"/>
      <c r="CUZ6" s="399"/>
      <c r="CVA6" s="399"/>
      <c r="CVB6" s="399"/>
      <c r="CVC6" s="399"/>
      <c r="CVD6" s="399"/>
      <c r="CVE6" s="399"/>
      <c r="CVF6" s="399"/>
      <c r="CVG6" s="399"/>
      <c r="CVH6" s="399"/>
      <c r="CVI6" s="399"/>
      <c r="CVJ6" s="399"/>
      <c r="CVK6" s="399"/>
      <c r="CVL6" s="399"/>
      <c r="CVM6" s="399"/>
      <c r="CVN6" s="399"/>
      <c r="CVO6" s="399"/>
      <c r="CVP6" s="399"/>
      <c r="CVQ6" s="399"/>
      <c r="CVR6" s="399"/>
      <c r="CVS6" s="399"/>
      <c r="CVT6" s="399"/>
      <c r="CVU6" s="399"/>
      <c r="CVV6" s="399"/>
      <c r="CVW6" s="399"/>
      <c r="CVX6" s="399"/>
      <c r="CVY6" s="399"/>
      <c r="CVZ6" s="399"/>
      <c r="CWA6" s="399"/>
      <c r="CWB6" s="399"/>
      <c r="CWC6" s="399"/>
      <c r="CWD6" s="399"/>
      <c r="CWE6" s="399"/>
      <c r="CWF6" s="399"/>
      <c r="CWG6" s="399"/>
      <c r="CWH6" s="399"/>
      <c r="CWI6" s="399"/>
      <c r="CWJ6" s="399"/>
      <c r="CWK6" s="399"/>
      <c r="CWL6" s="399"/>
      <c r="CWM6" s="399"/>
      <c r="CWN6" s="399"/>
      <c r="CWO6" s="399"/>
      <c r="CWP6" s="399"/>
      <c r="CWQ6" s="399"/>
      <c r="CWR6" s="399"/>
      <c r="CWS6" s="399"/>
      <c r="CWT6" s="399"/>
      <c r="CWU6" s="399"/>
      <c r="CWV6" s="399"/>
      <c r="CWW6" s="399"/>
      <c r="CWX6" s="399"/>
      <c r="CWY6" s="399"/>
      <c r="CWZ6" s="399"/>
      <c r="CXA6" s="399"/>
      <c r="CXB6" s="399"/>
      <c r="CXC6" s="399"/>
      <c r="CXD6" s="399"/>
      <c r="CXE6" s="399"/>
      <c r="CXF6" s="399"/>
      <c r="CXG6" s="399"/>
      <c r="CXH6" s="399"/>
      <c r="CXI6" s="399"/>
      <c r="CXJ6" s="399"/>
      <c r="CXK6" s="399"/>
      <c r="CXL6" s="399"/>
      <c r="CXM6" s="399"/>
      <c r="CXN6" s="399"/>
      <c r="CXO6" s="399"/>
      <c r="CXP6" s="399"/>
      <c r="CXQ6" s="399"/>
      <c r="CXR6" s="399"/>
      <c r="CXS6" s="399"/>
      <c r="CXT6" s="399"/>
      <c r="CXU6" s="399"/>
      <c r="CXV6" s="399"/>
      <c r="CXW6" s="399"/>
      <c r="CXX6" s="399"/>
      <c r="CXY6" s="399"/>
      <c r="CXZ6" s="399"/>
      <c r="CYA6" s="399"/>
      <c r="CYB6" s="399"/>
      <c r="CYC6" s="399"/>
      <c r="CYD6" s="399"/>
      <c r="CYE6" s="399"/>
      <c r="CYF6" s="399"/>
      <c r="CYG6" s="399"/>
      <c r="CYH6" s="399"/>
      <c r="CYI6" s="399"/>
      <c r="CYJ6" s="399"/>
      <c r="CYK6" s="399"/>
      <c r="CYL6" s="399"/>
      <c r="CYM6" s="399"/>
      <c r="CYN6" s="399"/>
      <c r="CYO6" s="399"/>
      <c r="CYP6" s="399"/>
      <c r="CYQ6" s="399"/>
      <c r="CYR6" s="399"/>
      <c r="CYS6" s="399"/>
      <c r="CYT6" s="399"/>
      <c r="CYU6" s="399"/>
      <c r="CYV6" s="399"/>
      <c r="CYW6" s="399"/>
      <c r="CYX6" s="399"/>
      <c r="CYY6" s="399"/>
      <c r="CYZ6" s="399"/>
      <c r="CZA6" s="399"/>
      <c r="CZB6" s="399"/>
      <c r="CZC6" s="399"/>
      <c r="CZD6" s="399"/>
      <c r="CZE6" s="399"/>
      <c r="CZF6" s="399"/>
      <c r="CZG6" s="399"/>
      <c r="CZH6" s="399"/>
      <c r="CZI6" s="399"/>
      <c r="CZJ6" s="399"/>
      <c r="CZK6" s="399"/>
      <c r="CZL6" s="399"/>
      <c r="CZM6" s="399"/>
      <c r="CZN6" s="399"/>
      <c r="CZO6" s="399"/>
      <c r="CZP6" s="399"/>
      <c r="CZQ6" s="399"/>
      <c r="CZR6" s="399"/>
      <c r="CZS6" s="399"/>
      <c r="CZT6" s="399"/>
      <c r="CZU6" s="399"/>
      <c r="CZV6" s="399"/>
      <c r="CZW6" s="399"/>
      <c r="CZX6" s="399"/>
      <c r="CZY6" s="399"/>
      <c r="CZZ6" s="399"/>
      <c r="DAA6" s="399"/>
      <c r="DAB6" s="399"/>
      <c r="DAC6" s="399"/>
      <c r="DAD6" s="399"/>
      <c r="DAE6" s="399"/>
      <c r="DAF6" s="399"/>
      <c r="DAG6" s="399"/>
      <c r="DAH6" s="399"/>
      <c r="DAI6" s="399"/>
      <c r="DAJ6" s="399"/>
      <c r="DAK6" s="399"/>
      <c r="DAL6" s="399"/>
      <c r="DAM6" s="399"/>
      <c r="DAN6" s="399"/>
      <c r="DAO6" s="399"/>
      <c r="DAP6" s="399"/>
      <c r="DAQ6" s="399"/>
      <c r="DAR6" s="399"/>
      <c r="DAS6" s="399"/>
      <c r="DAT6" s="399"/>
      <c r="DAU6" s="399"/>
      <c r="DAV6" s="399"/>
      <c r="DAW6" s="399"/>
      <c r="DAX6" s="399"/>
      <c r="DAY6" s="399"/>
      <c r="DAZ6" s="399"/>
      <c r="DBA6" s="399"/>
      <c r="DBB6" s="399"/>
      <c r="DBC6" s="399"/>
      <c r="DBD6" s="399"/>
      <c r="DBE6" s="399"/>
      <c r="DBF6" s="399"/>
      <c r="DBG6" s="399"/>
      <c r="DBH6" s="399"/>
      <c r="DBI6" s="399"/>
      <c r="DBJ6" s="399"/>
      <c r="DBK6" s="399"/>
      <c r="DBL6" s="399"/>
      <c r="DBM6" s="399"/>
      <c r="DBN6" s="399"/>
      <c r="DBO6" s="399"/>
      <c r="DBP6" s="399"/>
      <c r="DBQ6" s="399"/>
      <c r="DBR6" s="399"/>
      <c r="DBS6" s="399"/>
      <c r="DBT6" s="399"/>
      <c r="DBU6" s="399"/>
      <c r="DBV6" s="399"/>
      <c r="DBW6" s="399"/>
      <c r="DBX6" s="399"/>
      <c r="DBY6" s="399"/>
      <c r="DBZ6" s="399"/>
      <c r="DCA6" s="399"/>
      <c r="DCB6" s="399"/>
      <c r="DCC6" s="399"/>
      <c r="DCD6" s="399"/>
      <c r="DCE6" s="399"/>
      <c r="DCF6" s="399"/>
      <c r="DCG6" s="399"/>
      <c r="DCH6" s="399"/>
      <c r="DCI6" s="399"/>
      <c r="DCJ6" s="399"/>
      <c r="DCK6" s="399"/>
      <c r="DCL6" s="399"/>
      <c r="DCM6" s="399"/>
      <c r="DCN6" s="399"/>
      <c r="DCO6" s="399"/>
      <c r="DCP6" s="399"/>
      <c r="DCQ6" s="399"/>
      <c r="DCR6" s="399"/>
      <c r="DCS6" s="399"/>
      <c r="DCT6" s="399"/>
      <c r="DCU6" s="399"/>
      <c r="DCV6" s="399"/>
      <c r="DCW6" s="399"/>
      <c r="DCX6" s="399"/>
      <c r="DCY6" s="399"/>
      <c r="DCZ6" s="399"/>
      <c r="DDA6" s="399"/>
      <c r="DDB6" s="399"/>
      <c r="DDC6" s="399"/>
      <c r="DDD6" s="399"/>
      <c r="DDE6" s="399"/>
      <c r="DDF6" s="399"/>
      <c r="DDG6" s="399"/>
      <c r="DDH6" s="399"/>
      <c r="DDI6" s="399"/>
      <c r="DDJ6" s="399"/>
      <c r="DDK6" s="399"/>
      <c r="DDL6" s="399"/>
      <c r="DDM6" s="399"/>
      <c r="DDN6" s="399"/>
      <c r="DDO6" s="399"/>
      <c r="DDP6" s="399"/>
      <c r="DDQ6" s="399"/>
      <c r="DDR6" s="399"/>
      <c r="DDS6" s="399"/>
      <c r="DDT6" s="399"/>
      <c r="DDU6" s="399"/>
      <c r="DDV6" s="399"/>
      <c r="DDW6" s="399"/>
      <c r="DDX6" s="399"/>
      <c r="DDY6" s="399"/>
      <c r="DDZ6" s="399"/>
      <c r="DEA6" s="399"/>
      <c r="DEB6" s="399"/>
      <c r="DEC6" s="399"/>
      <c r="DED6" s="399"/>
      <c r="DEE6" s="399"/>
      <c r="DEF6" s="399"/>
      <c r="DEG6" s="399"/>
      <c r="DEH6" s="399"/>
      <c r="DEI6" s="399"/>
      <c r="DEJ6" s="399"/>
      <c r="DEK6" s="399"/>
      <c r="DEL6" s="399"/>
      <c r="DEM6" s="399"/>
      <c r="DEN6" s="399"/>
      <c r="DEO6" s="399"/>
      <c r="DEP6" s="399"/>
      <c r="DEQ6" s="399"/>
      <c r="DER6" s="399"/>
      <c r="DES6" s="399"/>
      <c r="DET6" s="399"/>
      <c r="DEU6" s="399"/>
      <c r="DEV6" s="399"/>
      <c r="DEW6" s="399"/>
      <c r="DEX6" s="399"/>
      <c r="DEY6" s="399"/>
      <c r="DEZ6" s="399"/>
      <c r="DFA6" s="399"/>
      <c r="DFB6" s="399"/>
      <c r="DFC6" s="399"/>
      <c r="DFD6" s="399"/>
      <c r="DFE6" s="399"/>
      <c r="DFF6" s="399"/>
      <c r="DFG6" s="399"/>
      <c r="DFH6" s="399"/>
      <c r="DFI6" s="399"/>
      <c r="DFJ6" s="399"/>
      <c r="DFK6" s="399"/>
      <c r="DFL6" s="399"/>
      <c r="DFM6" s="399"/>
      <c r="DFN6" s="399"/>
      <c r="DFO6" s="399"/>
      <c r="DFP6" s="399"/>
      <c r="DFQ6" s="399"/>
      <c r="DFR6" s="399"/>
      <c r="DFS6" s="399"/>
      <c r="DFT6" s="399"/>
      <c r="DFU6" s="399"/>
      <c r="DFV6" s="399"/>
      <c r="DFW6" s="399"/>
      <c r="DFX6" s="399"/>
      <c r="DFY6" s="399"/>
      <c r="DFZ6" s="399"/>
      <c r="DGA6" s="399"/>
      <c r="DGB6" s="399"/>
      <c r="DGC6" s="399"/>
      <c r="DGD6" s="399"/>
      <c r="DGE6" s="399"/>
      <c r="DGF6" s="399"/>
      <c r="DGG6" s="399"/>
      <c r="DGH6" s="399"/>
      <c r="DGI6" s="399"/>
      <c r="DGJ6" s="399"/>
      <c r="DGK6" s="399"/>
      <c r="DGL6" s="399"/>
      <c r="DGM6" s="399"/>
      <c r="DGN6" s="399"/>
      <c r="DGO6" s="399"/>
      <c r="DGP6" s="399"/>
      <c r="DGQ6" s="399"/>
      <c r="DGR6" s="399"/>
      <c r="DGS6" s="399"/>
      <c r="DGT6" s="399"/>
      <c r="DGU6" s="399"/>
      <c r="DGV6" s="399"/>
      <c r="DGW6" s="399"/>
      <c r="DGX6" s="399"/>
      <c r="DGY6" s="399"/>
      <c r="DGZ6" s="399"/>
      <c r="DHA6" s="399"/>
      <c r="DHB6" s="399"/>
      <c r="DHC6" s="399"/>
      <c r="DHD6" s="399"/>
      <c r="DHE6" s="399"/>
      <c r="DHF6" s="399"/>
      <c r="DHG6" s="399"/>
      <c r="DHH6" s="399"/>
      <c r="DHI6" s="399"/>
      <c r="DHJ6" s="399"/>
      <c r="DHK6" s="399"/>
      <c r="DHL6" s="399"/>
      <c r="DHM6" s="399"/>
      <c r="DHN6" s="399"/>
      <c r="DHO6" s="399"/>
      <c r="DHP6" s="399"/>
      <c r="DHQ6" s="399"/>
      <c r="DHR6" s="399"/>
      <c r="DHS6" s="399"/>
      <c r="DHT6" s="399"/>
      <c r="DHU6" s="399"/>
      <c r="DHV6" s="399"/>
      <c r="DHW6" s="399"/>
      <c r="DHX6" s="399"/>
      <c r="DHY6" s="399"/>
      <c r="DHZ6" s="399"/>
      <c r="DIA6" s="399"/>
      <c r="DIB6" s="399"/>
      <c r="DIC6" s="399"/>
      <c r="DID6" s="399"/>
      <c r="DIE6" s="399"/>
      <c r="DIF6" s="399"/>
      <c r="DIG6" s="399"/>
      <c r="DIH6" s="399"/>
      <c r="DII6" s="399"/>
      <c r="DIJ6" s="399"/>
      <c r="DIK6" s="399"/>
      <c r="DIL6" s="399"/>
      <c r="DIM6" s="399"/>
      <c r="DIN6" s="399"/>
      <c r="DIO6" s="399"/>
      <c r="DIP6" s="399"/>
      <c r="DIQ6" s="399"/>
      <c r="DIR6" s="399"/>
      <c r="DIS6" s="399"/>
      <c r="DIT6" s="399"/>
      <c r="DIU6" s="399"/>
      <c r="DIV6" s="399"/>
      <c r="DIW6" s="399"/>
      <c r="DIX6" s="399"/>
      <c r="DIY6" s="399"/>
      <c r="DIZ6" s="399"/>
      <c r="DJA6" s="399"/>
      <c r="DJB6" s="399"/>
      <c r="DJC6" s="399"/>
      <c r="DJD6" s="399"/>
      <c r="DJE6" s="399"/>
      <c r="DJF6" s="399"/>
      <c r="DJG6" s="399"/>
      <c r="DJH6" s="399"/>
      <c r="DJI6" s="399"/>
      <c r="DJJ6" s="399"/>
      <c r="DJK6" s="399"/>
      <c r="DJL6" s="399"/>
      <c r="DJM6" s="399"/>
      <c r="DJN6" s="399"/>
      <c r="DJO6" s="399"/>
      <c r="DJP6" s="399"/>
      <c r="DJQ6" s="399"/>
      <c r="DJR6" s="399"/>
      <c r="DJS6" s="399"/>
      <c r="DJT6" s="399"/>
      <c r="DJU6" s="399"/>
      <c r="DJV6" s="399"/>
      <c r="DJW6" s="399"/>
      <c r="DJX6" s="399"/>
      <c r="DJY6" s="399"/>
      <c r="DJZ6" s="399"/>
      <c r="DKA6" s="399"/>
      <c r="DKB6" s="399"/>
      <c r="DKC6" s="399"/>
      <c r="DKD6" s="399"/>
      <c r="DKE6" s="399"/>
      <c r="DKF6" s="399"/>
      <c r="DKG6" s="399"/>
      <c r="DKH6" s="399"/>
      <c r="DKI6" s="399"/>
      <c r="DKJ6" s="399"/>
      <c r="DKK6" s="399"/>
      <c r="DKL6" s="399"/>
      <c r="DKM6" s="399"/>
      <c r="DKN6" s="399"/>
      <c r="DKO6" s="399"/>
      <c r="DKP6" s="399"/>
      <c r="DKQ6" s="399"/>
      <c r="DKR6" s="399"/>
      <c r="DKS6" s="399"/>
      <c r="DKT6" s="399"/>
      <c r="DKU6" s="399"/>
      <c r="DKV6" s="399"/>
      <c r="DKW6" s="399"/>
      <c r="DKX6" s="399"/>
      <c r="DKY6" s="399"/>
      <c r="DKZ6" s="399"/>
      <c r="DLA6" s="399"/>
      <c r="DLB6" s="399"/>
      <c r="DLC6" s="399"/>
      <c r="DLD6" s="399"/>
      <c r="DLE6" s="399"/>
      <c r="DLF6" s="399"/>
      <c r="DLG6" s="399"/>
      <c r="DLH6" s="399"/>
      <c r="DLI6" s="399"/>
      <c r="DLJ6" s="399"/>
      <c r="DLK6" s="399"/>
      <c r="DLL6" s="399"/>
      <c r="DLM6" s="399"/>
      <c r="DLN6" s="399"/>
      <c r="DLO6" s="399"/>
      <c r="DLP6" s="399"/>
      <c r="DLQ6" s="399"/>
      <c r="DLR6" s="399"/>
      <c r="DLS6" s="399"/>
      <c r="DLT6" s="399"/>
      <c r="DLU6" s="399"/>
      <c r="DLV6" s="399"/>
      <c r="DLW6" s="399"/>
      <c r="DLX6" s="399"/>
      <c r="DLY6" s="399"/>
      <c r="DLZ6" s="399"/>
      <c r="DMA6" s="399"/>
      <c r="DMB6" s="399"/>
      <c r="DMC6" s="399"/>
      <c r="DMD6" s="399"/>
      <c r="DME6" s="399"/>
      <c r="DMF6" s="399"/>
      <c r="DMG6" s="399"/>
      <c r="DMH6" s="399"/>
      <c r="DMI6" s="399"/>
      <c r="DMJ6" s="399"/>
      <c r="DMK6" s="399"/>
      <c r="DML6" s="399"/>
      <c r="DMM6" s="399"/>
      <c r="DMN6" s="399"/>
      <c r="DMO6" s="399"/>
      <c r="DMP6" s="399"/>
      <c r="DMQ6" s="399"/>
      <c r="DMR6" s="399"/>
      <c r="DMS6" s="399"/>
      <c r="DMT6" s="399"/>
      <c r="DMU6" s="399"/>
      <c r="DMV6" s="399"/>
      <c r="DMW6" s="399"/>
      <c r="DMX6" s="399"/>
      <c r="DMY6" s="399"/>
      <c r="DMZ6" s="399"/>
      <c r="DNA6" s="399"/>
      <c r="DNB6" s="399"/>
    </row>
    <row r="7" spans="1:3070" s="405" customFormat="1" ht="13.5" customHeight="1">
      <c r="A7" s="402" t="s">
        <v>138</v>
      </c>
      <c r="B7" s="403">
        <v>158</v>
      </c>
      <c r="C7" s="157">
        <f t="shared" si="0"/>
        <v>0.18824762903302672</v>
      </c>
      <c r="D7" s="403">
        <v>158</v>
      </c>
      <c r="E7" s="157">
        <f t="shared" si="1"/>
        <v>0.20480912567243503</v>
      </c>
      <c r="F7" s="403">
        <v>158</v>
      </c>
      <c r="G7" s="157">
        <f t="shared" si="2"/>
        <v>0.22525091240875911</v>
      </c>
      <c r="H7" s="403">
        <v>158</v>
      </c>
      <c r="I7" s="157">
        <f t="shared" si="3"/>
        <v>0.30512533312734158</v>
      </c>
      <c r="J7" s="404" t="s">
        <v>85</v>
      </c>
      <c r="K7" s="157" t="s">
        <v>85</v>
      </c>
      <c r="L7" s="157" t="s">
        <v>85</v>
      </c>
      <c r="M7" s="157" t="s">
        <v>85</v>
      </c>
      <c r="N7" s="157" t="s">
        <v>85</v>
      </c>
      <c r="O7" s="157" t="s">
        <v>85</v>
      </c>
      <c r="P7" s="157" t="s">
        <v>85</v>
      </c>
      <c r="Q7" s="157" t="s">
        <v>85</v>
      </c>
      <c r="R7" s="157" t="s">
        <v>85</v>
      </c>
      <c r="S7" s="157" t="s">
        <v>85</v>
      </c>
      <c r="T7" s="157" t="s">
        <v>85</v>
      </c>
      <c r="U7" s="157" t="s">
        <v>85</v>
      </c>
      <c r="V7" s="399"/>
      <c r="W7" s="399"/>
      <c r="X7" s="399"/>
      <c r="Y7" s="399"/>
      <c r="Z7" s="399"/>
      <c r="AA7" s="399"/>
      <c r="AB7" s="399"/>
      <c r="AC7" s="399"/>
      <c r="AD7" s="399"/>
      <c r="AE7" s="399"/>
      <c r="AF7" s="399"/>
      <c r="AG7" s="399"/>
      <c r="AH7" s="399"/>
      <c r="AI7" s="399"/>
      <c r="AJ7" s="399"/>
      <c r="AK7" s="399"/>
      <c r="AL7" s="399"/>
      <c r="AM7" s="399"/>
      <c r="AN7" s="399"/>
      <c r="AO7" s="399"/>
      <c r="AP7" s="399"/>
      <c r="AQ7" s="399"/>
      <c r="AR7" s="399"/>
      <c r="AS7" s="399"/>
      <c r="AT7" s="399"/>
      <c r="AU7" s="399"/>
      <c r="AV7" s="399"/>
      <c r="AW7" s="399"/>
      <c r="AX7" s="399"/>
      <c r="AY7" s="399"/>
      <c r="AZ7" s="399"/>
      <c r="BA7" s="399"/>
      <c r="BB7" s="399"/>
      <c r="BC7" s="399"/>
      <c r="BD7" s="399"/>
      <c r="BE7" s="399"/>
      <c r="BF7" s="399"/>
      <c r="BG7" s="399"/>
      <c r="BH7" s="399"/>
      <c r="BI7" s="399"/>
      <c r="BJ7" s="399"/>
      <c r="BK7" s="399"/>
      <c r="BL7" s="399"/>
      <c r="BM7" s="399"/>
      <c r="BN7" s="399"/>
      <c r="BO7" s="399"/>
      <c r="BP7" s="399"/>
      <c r="BQ7" s="399"/>
      <c r="BR7" s="399"/>
      <c r="BS7" s="399"/>
      <c r="BT7" s="399"/>
      <c r="BU7" s="399"/>
      <c r="BV7" s="399"/>
      <c r="BW7" s="399"/>
      <c r="BX7" s="399"/>
      <c r="BY7" s="399"/>
      <c r="BZ7" s="399"/>
      <c r="CA7" s="399"/>
      <c r="CB7" s="399"/>
      <c r="CC7" s="399"/>
      <c r="CD7" s="399"/>
      <c r="CE7" s="399"/>
      <c r="CF7" s="399"/>
      <c r="CG7" s="399"/>
      <c r="CH7" s="399"/>
      <c r="CI7" s="399"/>
      <c r="CJ7" s="399"/>
      <c r="CK7" s="399"/>
      <c r="CL7" s="399"/>
      <c r="CM7" s="399"/>
      <c r="CN7" s="399"/>
      <c r="CO7" s="399"/>
      <c r="CP7" s="399"/>
      <c r="CQ7" s="399"/>
      <c r="CR7" s="399"/>
      <c r="CS7" s="399"/>
      <c r="CT7" s="399"/>
      <c r="CU7" s="399"/>
      <c r="CV7" s="399"/>
      <c r="CW7" s="399"/>
      <c r="CX7" s="399"/>
      <c r="CY7" s="399"/>
      <c r="CZ7" s="399"/>
      <c r="DA7" s="399"/>
      <c r="DB7" s="399"/>
      <c r="DC7" s="399"/>
      <c r="DD7" s="399"/>
      <c r="DE7" s="399"/>
      <c r="DF7" s="399"/>
      <c r="DG7" s="399"/>
      <c r="DH7" s="399"/>
      <c r="DI7" s="399"/>
      <c r="DJ7" s="399"/>
      <c r="DK7" s="399"/>
      <c r="DL7" s="399"/>
      <c r="DM7" s="399"/>
      <c r="DN7" s="399"/>
      <c r="DO7" s="399"/>
      <c r="DP7" s="399"/>
      <c r="DQ7" s="399"/>
      <c r="DR7" s="399"/>
      <c r="DS7" s="399"/>
      <c r="DT7" s="399"/>
      <c r="DU7" s="399"/>
      <c r="DV7" s="399"/>
      <c r="DW7" s="399"/>
      <c r="DX7" s="399"/>
      <c r="DY7" s="399"/>
      <c r="DZ7" s="399"/>
      <c r="EA7" s="399"/>
      <c r="EB7" s="399"/>
      <c r="EC7" s="399"/>
      <c r="ED7" s="399"/>
      <c r="EE7" s="399"/>
      <c r="EF7" s="399"/>
      <c r="EG7" s="399"/>
      <c r="EH7" s="399"/>
      <c r="EI7" s="399"/>
      <c r="EJ7" s="399"/>
      <c r="EK7" s="399"/>
      <c r="EL7" s="399"/>
      <c r="EM7" s="399"/>
      <c r="EN7" s="399"/>
      <c r="EO7" s="399"/>
      <c r="EP7" s="399"/>
      <c r="EQ7" s="399"/>
      <c r="ER7" s="399"/>
      <c r="ES7" s="399"/>
      <c r="ET7" s="399"/>
      <c r="EU7" s="399"/>
      <c r="EV7" s="399"/>
      <c r="EW7" s="399"/>
      <c r="EX7" s="399"/>
      <c r="EY7" s="399"/>
      <c r="EZ7" s="399"/>
      <c r="FA7" s="399"/>
      <c r="FB7" s="399"/>
      <c r="FC7" s="399"/>
      <c r="FD7" s="399"/>
      <c r="FE7" s="399"/>
      <c r="FF7" s="399"/>
      <c r="FG7" s="399"/>
      <c r="FH7" s="399"/>
      <c r="FI7" s="399"/>
      <c r="FJ7" s="399"/>
      <c r="FK7" s="399"/>
      <c r="FL7" s="399"/>
      <c r="FM7" s="399"/>
      <c r="FN7" s="399"/>
      <c r="FO7" s="399"/>
      <c r="FP7" s="399"/>
      <c r="FQ7" s="399"/>
      <c r="FR7" s="399"/>
      <c r="FS7" s="399"/>
      <c r="FT7" s="399"/>
      <c r="FU7" s="399"/>
      <c r="FV7" s="399"/>
      <c r="FW7" s="399"/>
      <c r="FX7" s="399"/>
      <c r="FY7" s="399"/>
      <c r="FZ7" s="399"/>
      <c r="GA7" s="399"/>
      <c r="GB7" s="399"/>
      <c r="GC7" s="399"/>
      <c r="GD7" s="399"/>
      <c r="GE7" s="399"/>
      <c r="GF7" s="399"/>
      <c r="GG7" s="399"/>
      <c r="GH7" s="399"/>
      <c r="GI7" s="399"/>
      <c r="GJ7" s="399"/>
      <c r="GK7" s="399"/>
      <c r="GL7" s="399"/>
      <c r="GM7" s="399"/>
      <c r="GN7" s="399"/>
      <c r="GO7" s="399"/>
      <c r="GP7" s="399"/>
      <c r="GQ7" s="399"/>
      <c r="GR7" s="399"/>
      <c r="GS7" s="399"/>
      <c r="GT7" s="399"/>
      <c r="GU7" s="399"/>
      <c r="GV7" s="399"/>
      <c r="GW7" s="399"/>
      <c r="GX7" s="399"/>
      <c r="GY7" s="399"/>
      <c r="GZ7" s="399"/>
      <c r="HA7" s="399"/>
      <c r="HB7" s="399"/>
      <c r="HC7" s="399"/>
      <c r="HD7" s="399"/>
      <c r="HE7" s="399"/>
      <c r="HF7" s="399"/>
      <c r="HG7" s="399"/>
      <c r="HH7" s="399"/>
      <c r="HI7" s="399"/>
      <c r="HJ7" s="399"/>
      <c r="HK7" s="399"/>
      <c r="HL7" s="399"/>
      <c r="HM7" s="399"/>
      <c r="HN7" s="399"/>
      <c r="HO7" s="399"/>
      <c r="HP7" s="399"/>
      <c r="HQ7" s="399"/>
      <c r="HR7" s="399"/>
      <c r="HS7" s="399"/>
      <c r="HT7" s="399"/>
      <c r="HU7" s="399"/>
      <c r="HV7" s="399"/>
      <c r="HW7" s="399"/>
      <c r="HX7" s="399"/>
      <c r="HY7" s="399"/>
      <c r="HZ7" s="399"/>
      <c r="IA7" s="399"/>
      <c r="IB7" s="399"/>
      <c r="IC7" s="399"/>
      <c r="ID7" s="399"/>
      <c r="IE7" s="399"/>
      <c r="IF7" s="399"/>
      <c r="IG7" s="399"/>
      <c r="IH7" s="399"/>
      <c r="II7" s="399"/>
      <c r="IJ7" s="399"/>
      <c r="IK7" s="399"/>
      <c r="IL7" s="399"/>
      <c r="IM7" s="399"/>
      <c r="IN7" s="399"/>
      <c r="IO7" s="399"/>
      <c r="IP7" s="399"/>
      <c r="IQ7" s="399"/>
      <c r="IR7" s="399"/>
      <c r="IS7" s="399"/>
      <c r="IT7" s="399"/>
      <c r="IU7" s="399"/>
      <c r="IV7" s="399"/>
      <c r="IW7" s="399"/>
      <c r="IX7" s="399"/>
      <c r="IY7" s="399"/>
      <c r="IZ7" s="399"/>
      <c r="JA7" s="399"/>
      <c r="JB7" s="399"/>
      <c r="JC7" s="399"/>
      <c r="JD7" s="399"/>
      <c r="JE7" s="399"/>
      <c r="JF7" s="399"/>
      <c r="JG7" s="399"/>
      <c r="JH7" s="399"/>
      <c r="JI7" s="399"/>
      <c r="JJ7" s="399"/>
      <c r="JK7" s="399"/>
      <c r="JL7" s="399"/>
      <c r="JM7" s="399"/>
      <c r="JN7" s="399"/>
      <c r="JO7" s="399"/>
      <c r="JP7" s="399"/>
      <c r="JQ7" s="399"/>
      <c r="JR7" s="399"/>
      <c r="JS7" s="399"/>
      <c r="JT7" s="399"/>
      <c r="JU7" s="399"/>
      <c r="JV7" s="399"/>
      <c r="JW7" s="399"/>
      <c r="JX7" s="399"/>
      <c r="JY7" s="399"/>
      <c r="JZ7" s="399"/>
      <c r="KA7" s="399"/>
      <c r="KB7" s="399"/>
      <c r="KC7" s="399"/>
      <c r="KD7" s="399"/>
      <c r="KE7" s="399"/>
      <c r="KF7" s="399"/>
      <c r="KG7" s="399"/>
      <c r="KH7" s="399"/>
      <c r="KI7" s="399"/>
      <c r="KJ7" s="399"/>
      <c r="KK7" s="399"/>
      <c r="KL7" s="399"/>
      <c r="KM7" s="399"/>
      <c r="KN7" s="399"/>
      <c r="KO7" s="399"/>
      <c r="KP7" s="399"/>
      <c r="KQ7" s="399"/>
      <c r="KR7" s="399"/>
      <c r="KS7" s="399"/>
      <c r="KT7" s="399"/>
      <c r="KU7" s="399"/>
      <c r="KV7" s="399"/>
      <c r="KW7" s="399"/>
      <c r="KX7" s="399"/>
      <c r="KY7" s="399"/>
      <c r="KZ7" s="399"/>
      <c r="LA7" s="399"/>
      <c r="LB7" s="399"/>
      <c r="LC7" s="399"/>
      <c r="LD7" s="399"/>
      <c r="LE7" s="399"/>
      <c r="LF7" s="399"/>
      <c r="LG7" s="399"/>
      <c r="LH7" s="399"/>
      <c r="LI7" s="399"/>
      <c r="LJ7" s="399"/>
      <c r="LK7" s="399"/>
      <c r="LL7" s="399"/>
      <c r="LM7" s="399"/>
      <c r="LN7" s="399"/>
      <c r="LO7" s="399"/>
      <c r="LP7" s="399"/>
      <c r="LQ7" s="399"/>
      <c r="LR7" s="399"/>
      <c r="LS7" s="399"/>
      <c r="LT7" s="399"/>
      <c r="LU7" s="399"/>
      <c r="LV7" s="399"/>
      <c r="LW7" s="399"/>
      <c r="LX7" s="399"/>
      <c r="LY7" s="399"/>
      <c r="LZ7" s="399"/>
      <c r="MA7" s="399"/>
      <c r="MB7" s="399"/>
      <c r="MC7" s="399"/>
      <c r="MD7" s="399"/>
      <c r="ME7" s="399"/>
      <c r="MF7" s="399"/>
      <c r="MG7" s="399"/>
      <c r="MH7" s="399"/>
      <c r="MI7" s="399"/>
      <c r="MJ7" s="399"/>
      <c r="MK7" s="399"/>
      <c r="ML7" s="399"/>
      <c r="MM7" s="399"/>
      <c r="MN7" s="399"/>
      <c r="MO7" s="399"/>
      <c r="MP7" s="399"/>
      <c r="MQ7" s="399"/>
      <c r="MR7" s="399"/>
      <c r="MS7" s="399"/>
      <c r="MT7" s="399"/>
      <c r="MU7" s="399"/>
      <c r="MV7" s="399"/>
      <c r="MW7" s="399"/>
      <c r="MX7" s="399"/>
      <c r="MY7" s="399"/>
      <c r="MZ7" s="399"/>
      <c r="NA7" s="399"/>
      <c r="NB7" s="399"/>
      <c r="NC7" s="399"/>
      <c r="ND7" s="399"/>
      <c r="NE7" s="399"/>
      <c r="NF7" s="399"/>
      <c r="NG7" s="399"/>
      <c r="NH7" s="399"/>
      <c r="NI7" s="399"/>
      <c r="NJ7" s="399"/>
      <c r="NK7" s="399"/>
      <c r="NL7" s="399"/>
      <c r="NM7" s="399"/>
      <c r="NN7" s="399"/>
      <c r="NO7" s="399"/>
      <c r="NP7" s="399"/>
      <c r="NQ7" s="399"/>
      <c r="NR7" s="399"/>
      <c r="NS7" s="399"/>
      <c r="NT7" s="399"/>
      <c r="NU7" s="399"/>
      <c r="NV7" s="399"/>
      <c r="NW7" s="399"/>
      <c r="NX7" s="399"/>
      <c r="NY7" s="399"/>
      <c r="NZ7" s="399"/>
      <c r="OA7" s="399"/>
      <c r="OB7" s="399"/>
      <c r="OC7" s="399"/>
      <c r="OD7" s="399"/>
      <c r="OE7" s="399"/>
      <c r="OF7" s="399"/>
      <c r="OG7" s="399"/>
      <c r="OH7" s="399"/>
      <c r="OI7" s="399"/>
      <c r="OJ7" s="399"/>
      <c r="OK7" s="399"/>
      <c r="OL7" s="399"/>
      <c r="OM7" s="399"/>
      <c r="ON7" s="399"/>
      <c r="OO7" s="399"/>
      <c r="OP7" s="399"/>
      <c r="OQ7" s="399"/>
      <c r="OR7" s="399"/>
      <c r="OS7" s="399"/>
      <c r="OT7" s="399"/>
      <c r="OU7" s="399"/>
      <c r="OV7" s="399"/>
      <c r="OW7" s="399"/>
      <c r="OX7" s="399"/>
      <c r="OY7" s="399"/>
      <c r="OZ7" s="399"/>
      <c r="PA7" s="399"/>
      <c r="PB7" s="399"/>
      <c r="PC7" s="399"/>
      <c r="PD7" s="399"/>
      <c r="PE7" s="399"/>
      <c r="PF7" s="399"/>
      <c r="PG7" s="399"/>
      <c r="PH7" s="399"/>
      <c r="PI7" s="399"/>
      <c r="PJ7" s="399"/>
      <c r="PK7" s="399"/>
      <c r="PL7" s="399"/>
      <c r="PM7" s="399"/>
      <c r="PN7" s="399"/>
      <c r="PO7" s="399"/>
      <c r="PP7" s="399"/>
      <c r="PQ7" s="399"/>
      <c r="PR7" s="399"/>
      <c r="PS7" s="399"/>
      <c r="PT7" s="399"/>
      <c r="PU7" s="399"/>
      <c r="PV7" s="399"/>
      <c r="PW7" s="399"/>
      <c r="PX7" s="399"/>
      <c r="PY7" s="399"/>
      <c r="PZ7" s="399"/>
      <c r="QA7" s="399"/>
      <c r="QB7" s="399"/>
      <c r="QC7" s="399"/>
      <c r="QD7" s="399"/>
      <c r="QE7" s="399"/>
      <c r="QF7" s="399"/>
      <c r="QG7" s="399"/>
      <c r="QH7" s="399"/>
      <c r="QI7" s="399"/>
      <c r="QJ7" s="399"/>
      <c r="QK7" s="399"/>
      <c r="QL7" s="399"/>
      <c r="QM7" s="399"/>
      <c r="QN7" s="399"/>
      <c r="QO7" s="399"/>
      <c r="QP7" s="399"/>
      <c r="QQ7" s="399"/>
      <c r="QR7" s="399"/>
      <c r="QS7" s="399"/>
      <c r="QT7" s="399"/>
      <c r="QU7" s="399"/>
      <c r="QV7" s="399"/>
      <c r="QW7" s="399"/>
      <c r="QX7" s="399"/>
      <c r="QY7" s="399"/>
      <c r="QZ7" s="399"/>
      <c r="RA7" s="399"/>
      <c r="RB7" s="399"/>
      <c r="RC7" s="399"/>
      <c r="RD7" s="399"/>
      <c r="RE7" s="399"/>
      <c r="RF7" s="399"/>
      <c r="RG7" s="399"/>
      <c r="RH7" s="399"/>
      <c r="RI7" s="399"/>
      <c r="RJ7" s="399"/>
      <c r="RK7" s="399"/>
      <c r="RL7" s="399"/>
      <c r="RM7" s="399"/>
      <c r="RN7" s="399"/>
      <c r="RO7" s="399"/>
      <c r="RP7" s="399"/>
      <c r="RQ7" s="399"/>
      <c r="RR7" s="399"/>
      <c r="RS7" s="399"/>
      <c r="RT7" s="399"/>
      <c r="RU7" s="399"/>
      <c r="RV7" s="399"/>
      <c r="RW7" s="399"/>
      <c r="RX7" s="399"/>
      <c r="RY7" s="399"/>
      <c r="RZ7" s="399"/>
      <c r="SA7" s="399"/>
      <c r="SB7" s="399"/>
      <c r="SC7" s="399"/>
      <c r="SD7" s="399"/>
      <c r="SE7" s="399"/>
      <c r="SF7" s="399"/>
      <c r="SG7" s="399"/>
      <c r="SH7" s="399"/>
      <c r="SI7" s="399"/>
      <c r="SJ7" s="399"/>
      <c r="SK7" s="399"/>
      <c r="SL7" s="399"/>
      <c r="SM7" s="399"/>
      <c r="SN7" s="399"/>
      <c r="SO7" s="399"/>
      <c r="SP7" s="399"/>
      <c r="SQ7" s="399"/>
      <c r="SR7" s="399"/>
      <c r="SS7" s="399"/>
      <c r="ST7" s="399"/>
      <c r="SU7" s="399"/>
      <c r="SV7" s="399"/>
      <c r="SW7" s="399"/>
      <c r="SX7" s="399"/>
      <c r="SY7" s="399"/>
      <c r="SZ7" s="399"/>
      <c r="TA7" s="399"/>
      <c r="TB7" s="399"/>
      <c r="TC7" s="399"/>
      <c r="TD7" s="399"/>
      <c r="TE7" s="399"/>
      <c r="TF7" s="399"/>
      <c r="TG7" s="399"/>
      <c r="TH7" s="399"/>
      <c r="TI7" s="399"/>
      <c r="TJ7" s="399"/>
      <c r="TK7" s="399"/>
      <c r="TL7" s="399"/>
      <c r="TM7" s="399"/>
      <c r="TN7" s="399"/>
      <c r="TO7" s="399"/>
      <c r="TP7" s="399"/>
      <c r="TQ7" s="399"/>
      <c r="TR7" s="399"/>
      <c r="TS7" s="399"/>
      <c r="TT7" s="399"/>
      <c r="TU7" s="399"/>
      <c r="TV7" s="399"/>
      <c r="TW7" s="399"/>
      <c r="TX7" s="399"/>
      <c r="TY7" s="399"/>
      <c r="TZ7" s="399"/>
      <c r="UA7" s="399"/>
      <c r="UB7" s="399"/>
      <c r="UC7" s="399"/>
      <c r="UD7" s="399"/>
      <c r="UE7" s="399"/>
      <c r="UF7" s="399"/>
      <c r="UG7" s="399"/>
      <c r="UH7" s="399"/>
      <c r="UI7" s="399"/>
      <c r="UJ7" s="399"/>
      <c r="UK7" s="399"/>
      <c r="UL7" s="399"/>
      <c r="UM7" s="399"/>
      <c r="UN7" s="399"/>
      <c r="UO7" s="399"/>
      <c r="UP7" s="399"/>
      <c r="UQ7" s="399"/>
      <c r="UR7" s="399"/>
      <c r="US7" s="399"/>
      <c r="UT7" s="399"/>
      <c r="UU7" s="399"/>
      <c r="UV7" s="399"/>
      <c r="UW7" s="399"/>
      <c r="UX7" s="399"/>
      <c r="UY7" s="399"/>
      <c r="UZ7" s="399"/>
      <c r="VA7" s="399"/>
      <c r="VB7" s="399"/>
      <c r="VC7" s="399"/>
      <c r="VD7" s="399"/>
      <c r="VE7" s="399"/>
      <c r="VF7" s="399"/>
      <c r="VG7" s="399"/>
      <c r="VH7" s="399"/>
      <c r="VI7" s="399"/>
      <c r="VJ7" s="399"/>
      <c r="VK7" s="399"/>
      <c r="VL7" s="399"/>
      <c r="VM7" s="399"/>
      <c r="VN7" s="399"/>
      <c r="VO7" s="399"/>
      <c r="VP7" s="399"/>
      <c r="VQ7" s="399"/>
      <c r="VR7" s="399"/>
      <c r="VS7" s="399"/>
      <c r="VT7" s="399"/>
      <c r="VU7" s="399"/>
      <c r="VV7" s="399"/>
      <c r="VW7" s="399"/>
      <c r="VX7" s="399"/>
      <c r="VY7" s="399"/>
      <c r="VZ7" s="399"/>
      <c r="WA7" s="399"/>
      <c r="WB7" s="399"/>
      <c r="WC7" s="399"/>
      <c r="WD7" s="399"/>
      <c r="WE7" s="399"/>
      <c r="WF7" s="399"/>
      <c r="WG7" s="399"/>
      <c r="WH7" s="399"/>
      <c r="WI7" s="399"/>
      <c r="WJ7" s="399"/>
      <c r="WK7" s="399"/>
      <c r="WL7" s="399"/>
      <c r="WM7" s="399"/>
      <c r="WN7" s="399"/>
      <c r="WO7" s="399"/>
      <c r="WP7" s="399"/>
      <c r="WQ7" s="399"/>
      <c r="WR7" s="399"/>
      <c r="WS7" s="399"/>
      <c r="WT7" s="399"/>
      <c r="WU7" s="399"/>
      <c r="WV7" s="399"/>
      <c r="WW7" s="399"/>
      <c r="WX7" s="399"/>
      <c r="WY7" s="399"/>
      <c r="WZ7" s="399"/>
      <c r="XA7" s="399"/>
      <c r="XB7" s="399"/>
      <c r="XC7" s="399"/>
      <c r="XD7" s="399"/>
      <c r="XE7" s="399"/>
      <c r="XF7" s="399"/>
      <c r="XG7" s="399"/>
      <c r="XH7" s="399"/>
      <c r="XI7" s="399"/>
      <c r="XJ7" s="399"/>
      <c r="XK7" s="399"/>
      <c r="XL7" s="399"/>
      <c r="XM7" s="399"/>
      <c r="XN7" s="399"/>
      <c r="XO7" s="399"/>
      <c r="XP7" s="399"/>
      <c r="XQ7" s="399"/>
      <c r="XR7" s="399"/>
      <c r="XS7" s="399"/>
      <c r="XT7" s="399"/>
      <c r="XU7" s="399"/>
      <c r="XV7" s="399"/>
      <c r="XW7" s="399"/>
      <c r="XX7" s="399"/>
      <c r="XY7" s="399"/>
      <c r="XZ7" s="399"/>
      <c r="YA7" s="399"/>
      <c r="YB7" s="399"/>
      <c r="YC7" s="399"/>
      <c r="YD7" s="399"/>
      <c r="YE7" s="399"/>
      <c r="YF7" s="399"/>
      <c r="YG7" s="399"/>
      <c r="YH7" s="399"/>
      <c r="YI7" s="399"/>
      <c r="YJ7" s="399"/>
      <c r="YK7" s="399"/>
      <c r="YL7" s="399"/>
      <c r="YM7" s="399"/>
      <c r="YN7" s="399"/>
      <c r="YO7" s="399"/>
      <c r="YP7" s="399"/>
      <c r="YQ7" s="399"/>
      <c r="YR7" s="399"/>
      <c r="YS7" s="399"/>
      <c r="YT7" s="399"/>
      <c r="YU7" s="399"/>
      <c r="YV7" s="399"/>
      <c r="YW7" s="399"/>
      <c r="YX7" s="399"/>
      <c r="YY7" s="399"/>
      <c r="YZ7" s="399"/>
      <c r="ZA7" s="399"/>
      <c r="ZB7" s="399"/>
      <c r="ZC7" s="399"/>
      <c r="ZD7" s="399"/>
      <c r="ZE7" s="399"/>
      <c r="ZF7" s="399"/>
      <c r="ZG7" s="399"/>
      <c r="ZH7" s="399"/>
      <c r="ZI7" s="399"/>
      <c r="ZJ7" s="399"/>
      <c r="ZK7" s="399"/>
      <c r="ZL7" s="399"/>
      <c r="ZM7" s="399"/>
      <c r="ZN7" s="399"/>
      <c r="ZO7" s="399"/>
      <c r="ZP7" s="399"/>
      <c r="ZQ7" s="399"/>
      <c r="ZR7" s="399"/>
      <c r="ZS7" s="399"/>
      <c r="ZT7" s="399"/>
      <c r="ZU7" s="399"/>
      <c r="ZV7" s="399"/>
      <c r="ZW7" s="399"/>
      <c r="ZX7" s="399"/>
      <c r="ZY7" s="399"/>
      <c r="ZZ7" s="399"/>
      <c r="AAA7" s="399"/>
      <c r="AAB7" s="399"/>
      <c r="AAC7" s="399"/>
      <c r="AAD7" s="399"/>
      <c r="AAE7" s="399"/>
      <c r="AAF7" s="399"/>
      <c r="AAG7" s="399"/>
      <c r="AAH7" s="399"/>
      <c r="AAI7" s="399"/>
      <c r="AAJ7" s="399"/>
      <c r="AAK7" s="399"/>
      <c r="AAL7" s="399"/>
      <c r="AAM7" s="399"/>
      <c r="AAN7" s="399"/>
      <c r="AAO7" s="399"/>
      <c r="AAP7" s="399"/>
      <c r="AAQ7" s="399"/>
      <c r="AAR7" s="399"/>
      <c r="AAS7" s="399"/>
      <c r="AAT7" s="399"/>
      <c r="AAU7" s="399"/>
      <c r="AAV7" s="399"/>
      <c r="AAW7" s="399"/>
      <c r="AAX7" s="399"/>
      <c r="AAY7" s="399"/>
      <c r="AAZ7" s="399"/>
      <c r="ABA7" s="399"/>
      <c r="ABB7" s="399"/>
      <c r="ABC7" s="399"/>
      <c r="ABD7" s="399"/>
      <c r="ABE7" s="399"/>
      <c r="ABF7" s="399"/>
      <c r="ABG7" s="399"/>
      <c r="ABH7" s="399"/>
      <c r="ABI7" s="399"/>
      <c r="ABJ7" s="399"/>
      <c r="ABK7" s="399"/>
      <c r="ABL7" s="399"/>
      <c r="ABM7" s="399"/>
      <c r="ABN7" s="399"/>
      <c r="ABO7" s="399"/>
      <c r="ABP7" s="399"/>
      <c r="ABQ7" s="399"/>
      <c r="ABR7" s="399"/>
      <c r="ABS7" s="399"/>
      <c r="ABT7" s="399"/>
      <c r="ABU7" s="399"/>
      <c r="ABV7" s="399"/>
      <c r="ABW7" s="399"/>
      <c r="ABX7" s="399"/>
      <c r="ABY7" s="399"/>
      <c r="ABZ7" s="399"/>
      <c r="ACA7" s="399"/>
      <c r="ACB7" s="399"/>
      <c r="ACC7" s="399"/>
      <c r="ACD7" s="399"/>
      <c r="ACE7" s="399"/>
      <c r="ACF7" s="399"/>
      <c r="ACG7" s="399"/>
      <c r="ACH7" s="399"/>
      <c r="ACI7" s="399"/>
      <c r="ACJ7" s="399"/>
      <c r="ACK7" s="399"/>
      <c r="ACL7" s="399"/>
      <c r="ACM7" s="399"/>
      <c r="ACN7" s="399"/>
      <c r="ACO7" s="399"/>
      <c r="ACP7" s="399"/>
      <c r="ACQ7" s="399"/>
      <c r="ACR7" s="399"/>
      <c r="ACS7" s="399"/>
      <c r="ACT7" s="399"/>
      <c r="ACU7" s="399"/>
      <c r="ACV7" s="399"/>
      <c r="ACW7" s="399"/>
      <c r="ACX7" s="399"/>
      <c r="ACY7" s="399"/>
      <c r="ACZ7" s="399"/>
      <c r="ADA7" s="399"/>
      <c r="ADB7" s="399"/>
      <c r="ADC7" s="399"/>
      <c r="ADD7" s="399"/>
      <c r="ADE7" s="399"/>
      <c r="ADF7" s="399"/>
      <c r="ADG7" s="399"/>
      <c r="ADH7" s="399"/>
      <c r="ADI7" s="399"/>
      <c r="ADJ7" s="399"/>
      <c r="ADK7" s="399"/>
      <c r="ADL7" s="399"/>
      <c r="ADM7" s="399"/>
      <c r="ADN7" s="399"/>
      <c r="ADO7" s="399"/>
      <c r="ADP7" s="399"/>
      <c r="ADQ7" s="399"/>
      <c r="ADR7" s="399"/>
      <c r="ADS7" s="399"/>
      <c r="ADT7" s="399"/>
      <c r="ADU7" s="399"/>
      <c r="ADV7" s="399"/>
      <c r="ADW7" s="399"/>
      <c r="ADX7" s="399"/>
      <c r="ADY7" s="399"/>
      <c r="ADZ7" s="399"/>
      <c r="AEA7" s="399"/>
      <c r="AEB7" s="399"/>
      <c r="AEC7" s="399"/>
      <c r="AED7" s="399"/>
      <c r="AEE7" s="399"/>
      <c r="AEF7" s="399"/>
      <c r="AEG7" s="399"/>
      <c r="AEH7" s="399"/>
      <c r="AEI7" s="399"/>
      <c r="AEJ7" s="399"/>
      <c r="AEK7" s="399"/>
      <c r="AEL7" s="399"/>
      <c r="AEM7" s="399"/>
      <c r="AEN7" s="399"/>
      <c r="AEO7" s="399"/>
      <c r="AEP7" s="399"/>
      <c r="AEQ7" s="399"/>
      <c r="AER7" s="399"/>
      <c r="AES7" s="399"/>
      <c r="AET7" s="399"/>
      <c r="AEU7" s="399"/>
      <c r="AEV7" s="399"/>
      <c r="AEW7" s="399"/>
      <c r="AEX7" s="399"/>
      <c r="AEY7" s="399"/>
      <c r="AEZ7" s="399"/>
      <c r="AFA7" s="399"/>
      <c r="AFB7" s="399"/>
      <c r="AFC7" s="399"/>
      <c r="AFD7" s="399"/>
      <c r="AFE7" s="399"/>
      <c r="AFF7" s="399"/>
      <c r="AFG7" s="399"/>
      <c r="AFH7" s="399"/>
      <c r="AFI7" s="399"/>
      <c r="AFJ7" s="399"/>
      <c r="AFK7" s="399"/>
      <c r="AFL7" s="399"/>
      <c r="AFM7" s="399"/>
      <c r="AFN7" s="399"/>
      <c r="AFO7" s="399"/>
      <c r="AFP7" s="399"/>
      <c r="AFQ7" s="399"/>
      <c r="AFR7" s="399"/>
      <c r="AFS7" s="399"/>
      <c r="AFT7" s="399"/>
      <c r="AFU7" s="399"/>
      <c r="AFV7" s="399"/>
      <c r="AFW7" s="399"/>
      <c r="AFX7" s="399"/>
      <c r="AFY7" s="399"/>
      <c r="AFZ7" s="399"/>
      <c r="AGA7" s="399"/>
      <c r="AGB7" s="399"/>
      <c r="AGC7" s="399"/>
      <c r="AGD7" s="399"/>
      <c r="AGE7" s="399"/>
      <c r="AGF7" s="399"/>
      <c r="AGG7" s="399"/>
      <c r="AGH7" s="399"/>
      <c r="AGI7" s="399"/>
      <c r="AGJ7" s="399"/>
      <c r="AGK7" s="399"/>
      <c r="AGL7" s="399"/>
      <c r="AGM7" s="399"/>
      <c r="AGN7" s="399"/>
      <c r="AGO7" s="399"/>
      <c r="AGP7" s="399"/>
      <c r="AGQ7" s="399"/>
      <c r="AGR7" s="399"/>
      <c r="AGS7" s="399"/>
      <c r="AGT7" s="399"/>
      <c r="AGU7" s="399"/>
      <c r="AGV7" s="399"/>
      <c r="AGW7" s="399"/>
      <c r="AGX7" s="399"/>
      <c r="AGY7" s="399"/>
      <c r="AGZ7" s="399"/>
      <c r="AHA7" s="399"/>
      <c r="AHB7" s="399"/>
      <c r="AHC7" s="399"/>
      <c r="AHD7" s="399"/>
      <c r="AHE7" s="399"/>
      <c r="AHF7" s="399"/>
      <c r="AHG7" s="399"/>
      <c r="AHH7" s="399"/>
      <c r="AHI7" s="399"/>
      <c r="AHJ7" s="399"/>
      <c r="AHK7" s="399"/>
      <c r="AHL7" s="399"/>
      <c r="AHM7" s="399"/>
      <c r="AHN7" s="399"/>
      <c r="AHO7" s="399"/>
      <c r="AHP7" s="399"/>
      <c r="AHQ7" s="399"/>
      <c r="AHR7" s="399"/>
      <c r="AHS7" s="399"/>
      <c r="AHT7" s="399"/>
      <c r="AHU7" s="399"/>
      <c r="AHV7" s="399"/>
      <c r="AHW7" s="399"/>
      <c r="AHX7" s="399"/>
      <c r="AHY7" s="399"/>
      <c r="AHZ7" s="399"/>
      <c r="AIA7" s="399"/>
      <c r="AIB7" s="399"/>
      <c r="AIC7" s="399"/>
      <c r="AID7" s="399"/>
      <c r="AIE7" s="399"/>
      <c r="AIF7" s="399"/>
      <c r="AIG7" s="399"/>
      <c r="AIH7" s="399"/>
      <c r="AII7" s="399"/>
      <c r="AIJ7" s="399"/>
      <c r="AIK7" s="399"/>
      <c r="AIL7" s="399"/>
      <c r="AIM7" s="399"/>
      <c r="AIN7" s="399"/>
      <c r="AIO7" s="399"/>
      <c r="AIP7" s="399"/>
      <c r="AIQ7" s="399"/>
      <c r="AIR7" s="399"/>
      <c r="AIS7" s="399"/>
      <c r="AIT7" s="399"/>
      <c r="AIU7" s="399"/>
      <c r="AIV7" s="399"/>
      <c r="AIW7" s="399"/>
      <c r="AIX7" s="399"/>
      <c r="AIY7" s="399"/>
      <c r="AIZ7" s="399"/>
      <c r="AJA7" s="399"/>
      <c r="AJB7" s="399"/>
      <c r="AJC7" s="399"/>
      <c r="AJD7" s="399"/>
      <c r="AJE7" s="399"/>
      <c r="AJF7" s="399"/>
      <c r="AJG7" s="399"/>
      <c r="AJH7" s="399"/>
      <c r="AJI7" s="399"/>
      <c r="AJJ7" s="399"/>
      <c r="AJK7" s="399"/>
      <c r="AJL7" s="399"/>
      <c r="AJM7" s="399"/>
      <c r="AJN7" s="399"/>
      <c r="AJO7" s="399"/>
      <c r="AJP7" s="399"/>
      <c r="AJQ7" s="399"/>
      <c r="AJR7" s="399"/>
      <c r="AJS7" s="399"/>
      <c r="AJT7" s="399"/>
      <c r="AJU7" s="399"/>
      <c r="AJV7" s="399"/>
      <c r="AJW7" s="399"/>
      <c r="AJX7" s="399"/>
      <c r="AJY7" s="399"/>
      <c r="AJZ7" s="399"/>
      <c r="AKA7" s="399"/>
      <c r="AKB7" s="399"/>
      <c r="AKC7" s="399"/>
      <c r="AKD7" s="399"/>
      <c r="AKE7" s="399"/>
      <c r="AKF7" s="399"/>
      <c r="AKG7" s="399"/>
      <c r="AKH7" s="399"/>
      <c r="AKI7" s="399"/>
      <c r="AKJ7" s="399"/>
      <c r="AKK7" s="399"/>
      <c r="AKL7" s="399"/>
      <c r="AKM7" s="399"/>
      <c r="AKN7" s="399"/>
      <c r="AKO7" s="399"/>
      <c r="AKP7" s="399"/>
      <c r="AKQ7" s="399"/>
      <c r="AKR7" s="399"/>
      <c r="AKS7" s="399"/>
      <c r="AKT7" s="399"/>
      <c r="AKU7" s="399"/>
      <c r="AKV7" s="399"/>
      <c r="AKW7" s="399"/>
      <c r="AKX7" s="399"/>
      <c r="AKY7" s="399"/>
      <c r="AKZ7" s="399"/>
      <c r="ALA7" s="399"/>
      <c r="ALB7" s="399"/>
      <c r="ALC7" s="399"/>
      <c r="ALD7" s="399"/>
      <c r="ALE7" s="399"/>
      <c r="ALF7" s="399"/>
      <c r="ALG7" s="399"/>
      <c r="ALH7" s="399"/>
      <c r="ALI7" s="399"/>
      <c r="ALJ7" s="399"/>
      <c r="ALK7" s="399"/>
      <c r="ALL7" s="399"/>
      <c r="ALM7" s="399"/>
      <c r="ALN7" s="399"/>
      <c r="ALO7" s="399"/>
      <c r="ALP7" s="399"/>
      <c r="ALQ7" s="399"/>
      <c r="ALR7" s="399"/>
      <c r="ALS7" s="399"/>
      <c r="ALT7" s="399"/>
      <c r="ALU7" s="399"/>
      <c r="ALV7" s="399"/>
      <c r="ALW7" s="399"/>
      <c r="ALX7" s="399"/>
      <c r="ALY7" s="399"/>
      <c r="ALZ7" s="399"/>
      <c r="AMA7" s="399"/>
      <c r="AMB7" s="399"/>
      <c r="AMC7" s="399"/>
      <c r="AMD7" s="399"/>
      <c r="AME7" s="399"/>
      <c r="AMF7" s="399"/>
      <c r="AMG7" s="399"/>
      <c r="AMH7" s="399"/>
      <c r="AMI7" s="399"/>
      <c r="AMJ7" s="399"/>
      <c r="AMK7" s="399"/>
      <c r="AML7" s="399"/>
      <c r="AMM7" s="399"/>
      <c r="AMN7" s="399"/>
      <c r="AMO7" s="399"/>
      <c r="AMP7" s="399"/>
      <c r="AMQ7" s="399"/>
      <c r="AMR7" s="399"/>
      <c r="AMS7" s="399"/>
      <c r="AMT7" s="399"/>
      <c r="AMU7" s="399"/>
      <c r="AMV7" s="399"/>
      <c r="AMW7" s="399"/>
      <c r="AMX7" s="399"/>
      <c r="AMY7" s="399"/>
      <c r="AMZ7" s="399"/>
      <c r="ANA7" s="399"/>
      <c r="ANB7" s="399"/>
      <c r="ANC7" s="399"/>
      <c r="AND7" s="399"/>
      <c r="ANE7" s="399"/>
      <c r="ANF7" s="399"/>
      <c r="ANG7" s="399"/>
      <c r="ANH7" s="399"/>
      <c r="ANI7" s="399"/>
      <c r="ANJ7" s="399"/>
      <c r="ANK7" s="399"/>
      <c r="ANL7" s="399"/>
      <c r="ANM7" s="399"/>
      <c r="ANN7" s="399"/>
      <c r="ANO7" s="399"/>
      <c r="ANP7" s="399"/>
      <c r="ANQ7" s="399"/>
      <c r="ANR7" s="399"/>
      <c r="ANS7" s="399"/>
      <c r="ANT7" s="399"/>
      <c r="ANU7" s="399"/>
      <c r="ANV7" s="399"/>
      <c r="ANW7" s="399"/>
      <c r="ANX7" s="399"/>
      <c r="ANY7" s="399"/>
      <c r="ANZ7" s="399"/>
      <c r="AOA7" s="399"/>
      <c r="AOB7" s="399"/>
      <c r="AOC7" s="399"/>
      <c r="AOD7" s="399"/>
      <c r="AOE7" s="399"/>
      <c r="AOF7" s="399"/>
      <c r="AOG7" s="399"/>
      <c r="AOH7" s="399"/>
      <c r="AOI7" s="399"/>
      <c r="AOJ7" s="399"/>
      <c r="AOK7" s="399"/>
      <c r="AOL7" s="399"/>
      <c r="AOM7" s="399"/>
      <c r="AON7" s="399"/>
      <c r="AOO7" s="399"/>
      <c r="AOP7" s="399"/>
      <c r="AOQ7" s="399"/>
      <c r="AOR7" s="399"/>
      <c r="AOS7" s="399"/>
      <c r="AOT7" s="399"/>
      <c r="AOU7" s="399"/>
      <c r="AOV7" s="399"/>
      <c r="AOW7" s="399"/>
      <c r="AOX7" s="399"/>
      <c r="AOY7" s="399"/>
      <c r="AOZ7" s="399"/>
      <c r="APA7" s="399"/>
      <c r="APB7" s="399"/>
      <c r="APC7" s="399"/>
      <c r="APD7" s="399"/>
      <c r="APE7" s="399"/>
      <c r="APF7" s="399"/>
      <c r="APG7" s="399"/>
      <c r="APH7" s="399"/>
      <c r="API7" s="399"/>
      <c r="APJ7" s="399"/>
      <c r="APK7" s="399"/>
      <c r="APL7" s="399"/>
      <c r="APM7" s="399"/>
      <c r="APN7" s="399"/>
      <c r="APO7" s="399"/>
      <c r="APP7" s="399"/>
      <c r="APQ7" s="399"/>
      <c r="APR7" s="399"/>
      <c r="APS7" s="399"/>
      <c r="APT7" s="399"/>
      <c r="APU7" s="399"/>
      <c r="APV7" s="399"/>
      <c r="APW7" s="399"/>
      <c r="APX7" s="399"/>
      <c r="APY7" s="399"/>
      <c r="APZ7" s="399"/>
      <c r="AQA7" s="399"/>
      <c r="AQB7" s="399"/>
      <c r="AQC7" s="399"/>
      <c r="AQD7" s="399"/>
      <c r="AQE7" s="399"/>
      <c r="AQF7" s="399"/>
      <c r="AQG7" s="399"/>
      <c r="AQH7" s="399"/>
      <c r="AQI7" s="399"/>
      <c r="AQJ7" s="399"/>
      <c r="AQK7" s="399"/>
      <c r="AQL7" s="399"/>
      <c r="AQM7" s="399"/>
      <c r="AQN7" s="399"/>
      <c r="AQO7" s="399"/>
      <c r="AQP7" s="399"/>
      <c r="AQQ7" s="399"/>
      <c r="AQR7" s="399"/>
      <c r="AQS7" s="399"/>
      <c r="AQT7" s="399"/>
      <c r="AQU7" s="399"/>
      <c r="AQV7" s="399"/>
      <c r="AQW7" s="399"/>
      <c r="AQX7" s="399"/>
      <c r="AQY7" s="399"/>
      <c r="AQZ7" s="399"/>
      <c r="ARA7" s="399"/>
      <c r="ARB7" s="399"/>
      <c r="ARC7" s="399"/>
      <c r="ARD7" s="399"/>
      <c r="ARE7" s="399"/>
      <c r="ARF7" s="399"/>
      <c r="ARG7" s="399"/>
      <c r="ARH7" s="399"/>
      <c r="ARI7" s="399"/>
      <c r="ARJ7" s="399"/>
      <c r="ARK7" s="399"/>
      <c r="ARL7" s="399"/>
      <c r="ARM7" s="399"/>
      <c r="ARN7" s="399"/>
      <c r="ARO7" s="399"/>
      <c r="ARP7" s="399"/>
      <c r="ARQ7" s="399"/>
      <c r="ARR7" s="399"/>
      <c r="ARS7" s="399"/>
      <c r="ART7" s="399"/>
      <c r="ARU7" s="399"/>
      <c r="ARV7" s="399"/>
      <c r="ARW7" s="399"/>
      <c r="ARX7" s="399"/>
      <c r="ARY7" s="399"/>
      <c r="ARZ7" s="399"/>
      <c r="ASA7" s="399"/>
      <c r="ASB7" s="399"/>
      <c r="ASC7" s="399"/>
      <c r="ASD7" s="399"/>
      <c r="ASE7" s="399"/>
      <c r="ASF7" s="399"/>
      <c r="ASG7" s="399"/>
      <c r="ASH7" s="399"/>
      <c r="ASI7" s="399"/>
      <c r="ASJ7" s="399"/>
      <c r="ASK7" s="399"/>
      <c r="ASL7" s="399"/>
      <c r="ASM7" s="399"/>
      <c r="ASN7" s="399"/>
      <c r="ASO7" s="399"/>
      <c r="ASP7" s="399"/>
      <c r="ASQ7" s="399"/>
      <c r="ASR7" s="399"/>
      <c r="ASS7" s="399"/>
      <c r="AST7" s="399"/>
      <c r="ASU7" s="399"/>
      <c r="ASV7" s="399"/>
      <c r="ASW7" s="399"/>
      <c r="ASX7" s="399"/>
      <c r="ASY7" s="399"/>
      <c r="ASZ7" s="399"/>
      <c r="ATA7" s="399"/>
      <c r="ATB7" s="399"/>
      <c r="ATC7" s="399"/>
      <c r="ATD7" s="399"/>
      <c r="ATE7" s="399"/>
      <c r="ATF7" s="399"/>
      <c r="ATG7" s="399"/>
      <c r="ATH7" s="399"/>
      <c r="ATI7" s="399"/>
      <c r="ATJ7" s="399"/>
      <c r="ATK7" s="399"/>
      <c r="ATL7" s="399"/>
      <c r="ATM7" s="399"/>
      <c r="ATN7" s="399"/>
      <c r="ATO7" s="399"/>
      <c r="ATP7" s="399"/>
      <c r="ATQ7" s="399"/>
      <c r="ATR7" s="399"/>
      <c r="ATS7" s="399"/>
      <c r="ATT7" s="399"/>
      <c r="ATU7" s="399"/>
      <c r="ATV7" s="399"/>
      <c r="ATW7" s="399"/>
      <c r="ATX7" s="399"/>
      <c r="ATY7" s="399"/>
      <c r="ATZ7" s="399"/>
      <c r="AUA7" s="399"/>
      <c r="AUB7" s="399"/>
      <c r="AUC7" s="399"/>
      <c r="AUD7" s="399"/>
      <c r="AUE7" s="399"/>
      <c r="AUF7" s="399"/>
      <c r="AUG7" s="399"/>
      <c r="AUH7" s="399"/>
      <c r="AUI7" s="399"/>
      <c r="AUJ7" s="399"/>
      <c r="AUK7" s="399"/>
      <c r="AUL7" s="399"/>
      <c r="AUM7" s="399"/>
      <c r="AUN7" s="399"/>
      <c r="AUO7" s="399"/>
      <c r="AUP7" s="399"/>
      <c r="AUQ7" s="399"/>
      <c r="AUR7" s="399"/>
      <c r="AUS7" s="399"/>
      <c r="AUT7" s="399"/>
      <c r="AUU7" s="399"/>
      <c r="AUV7" s="399"/>
      <c r="AUW7" s="399"/>
      <c r="AUX7" s="399"/>
      <c r="AUY7" s="399"/>
      <c r="AUZ7" s="399"/>
      <c r="AVA7" s="399"/>
      <c r="AVB7" s="399"/>
      <c r="AVC7" s="399"/>
      <c r="AVD7" s="399"/>
      <c r="AVE7" s="399"/>
      <c r="AVF7" s="399"/>
      <c r="AVG7" s="399"/>
      <c r="AVH7" s="399"/>
      <c r="AVI7" s="399"/>
      <c r="AVJ7" s="399"/>
      <c r="AVK7" s="399"/>
      <c r="AVL7" s="399"/>
      <c r="AVM7" s="399"/>
      <c r="AVN7" s="399"/>
      <c r="AVO7" s="399"/>
      <c r="AVP7" s="399"/>
      <c r="AVQ7" s="399"/>
      <c r="AVR7" s="399"/>
      <c r="AVS7" s="399"/>
      <c r="AVT7" s="399"/>
      <c r="AVU7" s="399"/>
      <c r="AVV7" s="399"/>
      <c r="AVW7" s="399"/>
      <c r="AVX7" s="399"/>
      <c r="AVY7" s="399"/>
      <c r="AVZ7" s="399"/>
      <c r="AWA7" s="399"/>
      <c r="AWB7" s="399"/>
      <c r="AWC7" s="399"/>
      <c r="AWD7" s="399"/>
      <c r="AWE7" s="399"/>
      <c r="AWF7" s="399"/>
      <c r="AWG7" s="399"/>
      <c r="AWH7" s="399"/>
      <c r="AWI7" s="399"/>
      <c r="AWJ7" s="399"/>
      <c r="AWK7" s="399"/>
      <c r="AWL7" s="399"/>
      <c r="AWM7" s="399"/>
      <c r="AWN7" s="399"/>
      <c r="AWO7" s="399"/>
      <c r="AWP7" s="399"/>
      <c r="AWQ7" s="399"/>
      <c r="AWR7" s="399"/>
      <c r="AWS7" s="399"/>
      <c r="AWT7" s="399"/>
      <c r="AWU7" s="399"/>
      <c r="AWV7" s="399"/>
      <c r="AWW7" s="399"/>
      <c r="AWX7" s="399"/>
      <c r="AWY7" s="399"/>
      <c r="AWZ7" s="399"/>
      <c r="AXA7" s="399"/>
      <c r="AXB7" s="399"/>
      <c r="AXC7" s="399"/>
      <c r="AXD7" s="399"/>
      <c r="AXE7" s="399"/>
      <c r="AXF7" s="399"/>
      <c r="AXG7" s="399"/>
      <c r="AXH7" s="399"/>
      <c r="AXI7" s="399"/>
      <c r="AXJ7" s="399"/>
      <c r="AXK7" s="399"/>
      <c r="AXL7" s="399"/>
      <c r="AXM7" s="399"/>
      <c r="AXN7" s="399"/>
      <c r="AXO7" s="399"/>
      <c r="AXP7" s="399"/>
      <c r="AXQ7" s="399"/>
      <c r="AXR7" s="399"/>
      <c r="AXS7" s="399"/>
      <c r="AXT7" s="399"/>
      <c r="AXU7" s="399"/>
      <c r="AXV7" s="399"/>
      <c r="AXW7" s="399"/>
      <c r="AXX7" s="399"/>
      <c r="AXY7" s="399"/>
      <c r="AXZ7" s="399"/>
      <c r="AYA7" s="399"/>
      <c r="AYB7" s="399"/>
      <c r="AYC7" s="399"/>
      <c r="AYD7" s="399"/>
      <c r="AYE7" s="399"/>
      <c r="AYF7" s="399"/>
      <c r="AYG7" s="399"/>
      <c r="AYH7" s="399"/>
      <c r="AYI7" s="399"/>
      <c r="AYJ7" s="399"/>
      <c r="AYK7" s="399"/>
      <c r="AYL7" s="399"/>
      <c r="AYM7" s="399"/>
      <c r="AYN7" s="399"/>
      <c r="AYO7" s="399"/>
      <c r="AYP7" s="399"/>
      <c r="AYQ7" s="399"/>
      <c r="AYR7" s="399"/>
      <c r="AYS7" s="399"/>
      <c r="AYT7" s="399"/>
      <c r="AYU7" s="399"/>
      <c r="AYV7" s="399"/>
      <c r="AYW7" s="399"/>
      <c r="AYX7" s="399"/>
      <c r="AYY7" s="399"/>
      <c r="AYZ7" s="399"/>
      <c r="AZA7" s="399"/>
      <c r="AZB7" s="399"/>
      <c r="AZC7" s="399"/>
      <c r="AZD7" s="399"/>
      <c r="AZE7" s="399"/>
      <c r="AZF7" s="399"/>
      <c r="AZG7" s="399"/>
      <c r="AZH7" s="399"/>
      <c r="AZI7" s="399"/>
      <c r="AZJ7" s="399"/>
      <c r="AZK7" s="399"/>
      <c r="AZL7" s="399"/>
      <c r="AZM7" s="399"/>
      <c r="AZN7" s="399"/>
      <c r="AZO7" s="399"/>
      <c r="AZP7" s="399"/>
      <c r="AZQ7" s="399"/>
      <c r="AZR7" s="399"/>
      <c r="AZS7" s="399"/>
      <c r="AZT7" s="399"/>
      <c r="AZU7" s="399"/>
      <c r="AZV7" s="399"/>
      <c r="AZW7" s="399"/>
      <c r="AZX7" s="399"/>
      <c r="AZY7" s="399"/>
      <c r="AZZ7" s="399"/>
      <c r="BAA7" s="399"/>
      <c r="BAB7" s="399"/>
      <c r="BAC7" s="399"/>
      <c r="BAD7" s="399"/>
      <c r="BAE7" s="399"/>
      <c r="BAF7" s="399"/>
      <c r="BAG7" s="399"/>
      <c r="BAH7" s="399"/>
      <c r="BAI7" s="399"/>
      <c r="BAJ7" s="399"/>
      <c r="BAK7" s="399"/>
      <c r="BAL7" s="399"/>
      <c r="BAM7" s="399"/>
      <c r="BAN7" s="399"/>
      <c r="BAO7" s="399"/>
      <c r="BAP7" s="399"/>
      <c r="BAQ7" s="399"/>
      <c r="BAR7" s="399"/>
      <c r="BAS7" s="399"/>
      <c r="BAT7" s="399"/>
      <c r="BAU7" s="399"/>
      <c r="BAV7" s="399"/>
      <c r="BAW7" s="399"/>
      <c r="BAX7" s="399"/>
      <c r="BAY7" s="399"/>
      <c r="BAZ7" s="399"/>
      <c r="BBA7" s="399"/>
      <c r="BBB7" s="399"/>
      <c r="BBC7" s="399"/>
      <c r="BBD7" s="399"/>
      <c r="BBE7" s="399"/>
      <c r="BBF7" s="399"/>
      <c r="BBG7" s="399"/>
      <c r="BBH7" s="399"/>
      <c r="BBI7" s="399"/>
      <c r="BBJ7" s="399"/>
      <c r="BBK7" s="399"/>
      <c r="BBL7" s="399"/>
      <c r="BBM7" s="399"/>
      <c r="BBN7" s="399"/>
      <c r="BBO7" s="399"/>
      <c r="BBP7" s="399"/>
      <c r="BBQ7" s="399"/>
      <c r="BBR7" s="399"/>
      <c r="BBS7" s="399"/>
      <c r="BBT7" s="399"/>
      <c r="BBU7" s="399"/>
      <c r="BBV7" s="399"/>
      <c r="BBW7" s="399"/>
      <c r="BBX7" s="399"/>
      <c r="BBY7" s="399"/>
      <c r="BBZ7" s="399"/>
      <c r="BCA7" s="399"/>
      <c r="BCB7" s="399"/>
      <c r="BCC7" s="399"/>
      <c r="BCD7" s="399"/>
      <c r="BCE7" s="399"/>
      <c r="BCF7" s="399"/>
      <c r="BCG7" s="399"/>
      <c r="BCH7" s="399"/>
      <c r="BCI7" s="399"/>
      <c r="BCJ7" s="399"/>
      <c r="BCK7" s="399"/>
      <c r="BCL7" s="399"/>
      <c r="BCM7" s="399"/>
      <c r="BCN7" s="399"/>
      <c r="BCO7" s="399"/>
      <c r="BCP7" s="399"/>
      <c r="BCQ7" s="399"/>
      <c r="BCR7" s="399"/>
      <c r="BCS7" s="399"/>
      <c r="BCT7" s="399"/>
      <c r="BCU7" s="399"/>
      <c r="BCV7" s="399"/>
      <c r="BCW7" s="399"/>
      <c r="BCX7" s="399"/>
      <c r="BCY7" s="399"/>
      <c r="BCZ7" s="399"/>
      <c r="BDA7" s="399"/>
      <c r="BDB7" s="399"/>
      <c r="BDC7" s="399"/>
      <c r="BDD7" s="399"/>
      <c r="BDE7" s="399"/>
      <c r="BDF7" s="399"/>
      <c r="BDG7" s="399"/>
      <c r="BDH7" s="399"/>
      <c r="BDI7" s="399"/>
      <c r="BDJ7" s="399"/>
      <c r="BDK7" s="399"/>
      <c r="BDL7" s="399"/>
      <c r="BDM7" s="399"/>
      <c r="BDN7" s="399"/>
      <c r="BDO7" s="399"/>
      <c r="BDP7" s="399"/>
      <c r="BDQ7" s="399"/>
      <c r="BDR7" s="399"/>
      <c r="BDS7" s="399"/>
      <c r="BDT7" s="399"/>
      <c r="BDU7" s="399"/>
      <c r="BDV7" s="399"/>
      <c r="BDW7" s="399"/>
      <c r="BDX7" s="399"/>
      <c r="BDY7" s="399"/>
      <c r="BDZ7" s="399"/>
      <c r="BEA7" s="399"/>
      <c r="BEB7" s="399"/>
      <c r="BEC7" s="399"/>
      <c r="BED7" s="399"/>
      <c r="BEE7" s="399"/>
      <c r="BEF7" s="399"/>
      <c r="BEG7" s="399"/>
      <c r="BEH7" s="399"/>
      <c r="BEI7" s="399"/>
      <c r="BEJ7" s="399"/>
      <c r="BEK7" s="399"/>
      <c r="BEL7" s="399"/>
      <c r="BEM7" s="399"/>
      <c r="BEN7" s="399"/>
      <c r="BEO7" s="399"/>
      <c r="BEP7" s="399"/>
      <c r="BEQ7" s="399"/>
      <c r="BER7" s="399"/>
      <c r="BES7" s="399"/>
      <c r="BET7" s="399"/>
      <c r="BEU7" s="399"/>
      <c r="BEV7" s="399"/>
      <c r="BEW7" s="399"/>
      <c r="BEX7" s="399"/>
      <c r="BEY7" s="399"/>
      <c r="BEZ7" s="399"/>
      <c r="BFA7" s="399"/>
      <c r="BFB7" s="399"/>
      <c r="BFC7" s="399"/>
      <c r="BFD7" s="399"/>
      <c r="BFE7" s="399"/>
      <c r="BFF7" s="399"/>
      <c r="BFG7" s="399"/>
      <c r="BFH7" s="399"/>
      <c r="BFI7" s="399"/>
      <c r="BFJ7" s="399"/>
      <c r="BFK7" s="399"/>
      <c r="BFL7" s="399"/>
      <c r="BFM7" s="399"/>
      <c r="BFN7" s="399"/>
      <c r="BFO7" s="399"/>
      <c r="BFP7" s="399"/>
      <c r="BFQ7" s="399"/>
      <c r="BFR7" s="399"/>
      <c r="BFS7" s="399"/>
      <c r="BFT7" s="399"/>
      <c r="BFU7" s="399"/>
      <c r="BFV7" s="399"/>
      <c r="BFW7" s="399"/>
      <c r="BFX7" s="399"/>
      <c r="BFY7" s="399"/>
      <c r="BFZ7" s="399"/>
      <c r="BGA7" s="399"/>
      <c r="BGB7" s="399"/>
      <c r="BGC7" s="399"/>
      <c r="BGD7" s="399"/>
      <c r="BGE7" s="399"/>
      <c r="BGF7" s="399"/>
      <c r="BGG7" s="399"/>
      <c r="BGH7" s="399"/>
      <c r="BGI7" s="399"/>
      <c r="BGJ7" s="399"/>
      <c r="BGK7" s="399"/>
      <c r="BGL7" s="399"/>
      <c r="BGM7" s="399"/>
      <c r="BGN7" s="399"/>
      <c r="BGO7" s="399"/>
      <c r="BGP7" s="399"/>
      <c r="BGQ7" s="399"/>
      <c r="BGR7" s="399"/>
      <c r="BGS7" s="399"/>
      <c r="BGT7" s="399"/>
      <c r="BGU7" s="399"/>
      <c r="BGV7" s="399"/>
      <c r="BGW7" s="399"/>
      <c r="BGX7" s="399"/>
      <c r="BGY7" s="399"/>
      <c r="BGZ7" s="399"/>
      <c r="BHA7" s="399"/>
      <c r="BHB7" s="399"/>
      <c r="BHC7" s="399"/>
      <c r="BHD7" s="399"/>
      <c r="BHE7" s="399"/>
      <c r="BHF7" s="399"/>
      <c r="BHG7" s="399"/>
      <c r="BHH7" s="399"/>
      <c r="BHI7" s="399"/>
      <c r="BHJ7" s="399"/>
      <c r="BHK7" s="399"/>
      <c r="BHL7" s="399"/>
      <c r="BHM7" s="399"/>
      <c r="BHN7" s="399"/>
      <c r="BHO7" s="399"/>
      <c r="BHP7" s="399"/>
      <c r="BHQ7" s="399"/>
      <c r="BHR7" s="399"/>
      <c r="BHS7" s="399"/>
      <c r="BHT7" s="399"/>
      <c r="BHU7" s="399"/>
      <c r="BHV7" s="399"/>
      <c r="BHW7" s="399"/>
      <c r="BHX7" s="399"/>
      <c r="BHY7" s="399"/>
      <c r="BHZ7" s="399"/>
      <c r="BIA7" s="399"/>
      <c r="BIB7" s="399"/>
      <c r="BIC7" s="399"/>
      <c r="BID7" s="399"/>
      <c r="BIE7" s="399"/>
      <c r="BIF7" s="399"/>
      <c r="BIG7" s="399"/>
      <c r="BIH7" s="399"/>
      <c r="BII7" s="399"/>
      <c r="BIJ7" s="399"/>
      <c r="BIK7" s="399"/>
      <c r="BIL7" s="399"/>
      <c r="BIM7" s="399"/>
      <c r="BIN7" s="399"/>
      <c r="BIO7" s="399"/>
      <c r="BIP7" s="399"/>
      <c r="BIQ7" s="399"/>
      <c r="BIR7" s="399"/>
      <c r="BIS7" s="399"/>
      <c r="BIT7" s="399"/>
      <c r="BIU7" s="399"/>
      <c r="BIV7" s="399"/>
      <c r="BIW7" s="399"/>
      <c r="BIX7" s="399"/>
      <c r="BIY7" s="399"/>
      <c r="BIZ7" s="399"/>
      <c r="BJA7" s="399"/>
      <c r="BJB7" s="399"/>
      <c r="BJC7" s="399"/>
      <c r="BJD7" s="399"/>
      <c r="BJE7" s="399"/>
      <c r="BJF7" s="399"/>
      <c r="BJG7" s="399"/>
      <c r="BJH7" s="399"/>
      <c r="BJI7" s="399"/>
      <c r="BJJ7" s="399"/>
      <c r="BJK7" s="399"/>
      <c r="BJL7" s="399"/>
      <c r="BJM7" s="399"/>
      <c r="BJN7" s="399"/>
      <c r="BJO7" s="399"/>
      <c r="BJP7" s="399"/>
      <c r="BJQ7" s="399"/>
      <c r="BJR7" s="399"/>
      <c r="BJS7" s="399"/>
      <c r="BJT7" s="399"/>
      <c r="BJU7" s="399"/>
      <c r="BJV7" s="399"/>
      <c r="BJW7" s="399"/>
      <c r="BJX7" s="399"/>
      <c r="BJY7" s="399"/>
      <c r="BJZ7" s="399"/>
      <c r="BKA7" s="399"/>
      <c r="BKB7" s="399"/>
      <c r="BKC7" s="399"/>
      <c r="BKD7" s="399"/>
      <c r="BKE7" s="399"/>
      <c r="BKF7" s="399"/>
      <c r="BKG7" s="399"/>
      <c r="BKH7" s="399"/>
      <c r="BKI7" s="399"/>
      <c r="BKJ7" s="399"/>
      <c r="BKK7" s="399"/>
      <c r="BKL7" s="399"/>
      <c r="BKM7" s="399"/>
      <c r="BKN7" s="399"/>
      <c r="BKO7" s="399"/>
      <c r="BKP7" s="399"/>
      <c r="BKQ7" s="399"/>
      <c r="BKR7" s="399"/>
      <c r="BKS7" s="399"/>
      <c r="BKT7" s="399"/>
      <c r="BKU7" s="399"/>
      <c r="BKV7" s="399"/>
      <c r="BKW7" s="399"/>
      <c r="BKX7" s="399"/>
      <c r="BKY7" s="399"/>
      <c r="BKZ7" s="399"/>
      <c r="BLA7" s="399"/>
      <c r="BLB7" s="399"/>
      <c r="BLC7" s="399"/>
      <c r="BLD7" s="399"/>
      <c r="BLE7" s="399"/>
      <c r="BLF7" s="399"/>
      <c r="BLG7" s="399"/>
      <c r="BLH7" s="399"/>
      <c r="BLI7" s="399"/>
      <c r="BLJ7" s="399"/>
      <c r="BLK7" s="399"/>
      <c r="BLL7" s="399"/>
      <c r="BLM7" s="399"/>
      <c r="BLN7" s="399"/>
      <c r="BLO7" s="399"/>
      <c r="BLP7" s="399"/>
      <c r="BLQ7" s="399"/>
      <c r="BLR7" s="399"/>
      <c r="BLS7" s="399"/>
      <c r="BLT7" s="399"/>
      <c r="BLU7" s="399"/>
      <c r="BLV7" s="399"/>
      <c r="BLW7" s="399"/>
      <c r="BLX7" s="399"/>
      <c r="BLY7" s="399"/>
      <c r="BLZ7" s="399"/>
      <c r="BMA7" s="399"/>
      <c r="BMB7" s="399"/>
      <c r="BMC7" s="399"/>
      <c r="BMD7" s="399"/>
      <c r="BME7" s="399"/>
      <c r="BMF7" s="399"/>
      <c r="BMG7" s="399"/>
      <c r="BMH7" s="399"/>
      <c r="BMI7" s="399"/>
      <c r="BMJ7" s="399"/>
      <c r="BMK7" s="399"/>
      <c r="BML7" s="399"/>
      <c r="BMM7" s="399"/>
      <c r="BMN7" s="399"/>
      <c r="BMO7" s="399"/>
      <c r="BMP7" s="399"/>
      <c r="BMQ7" s="399"/>
      <c r="BMR7" s="399"/>
      <c r="BMS7" s="399"/>
      <c r="BMT7" s="399"/>
      <c r="BMU7" s="399"/>
      <c r="BMV7" s="399"/>
      <c r="BMW7" s="399"/>
      <c r="BMX7" s="399"/>
      <c r="BMY7" s="399"/>
      <c r="BMZ7" s="399"/>
      <c r="BNA7" s="399"/>
      <c r="BNB7" s="399"/>
      <c r="BNC7" s="399"/>
      <c r="BND7" s="399"/>
      <c r="BNE7" s="399"/>
      <c r="BNF7" s="399"/>
      <c r="BNG7" s="399"/>
      <c r="BNH7" s="399"/>
      <c r="BNI7" s="399"/>
      <c r="BNJ7" s="399"/>
      <c r="BNK7" s="399"/>
      <c r="BNL7" s="399"/>
      <c r="BNM7" s="399"/>
      <c r="BNN7" s="399"/>
      <c r="BNO7" s="399"/>
      <c r="BNP7" s="399"/>
      <c r="BNQ7" s="399"/>
      <c r="BNR7" s="399"/>
      <c r="BNS7" s="399"/>
      <c r="BNT7" s="399"/>
      <c r="BNU7" s="399"/>
      <c r="BNV7" s="399"/>
      <c r="BNW7" s="399"/>
      <c r="BNX7" s="399"/>
      <c r="BNY7" s="399"/>
      <c r="BNZ7" s="399"/>
      <c r="BOA7" s="399"/>
      <c r="BOB7" s="399"/>
      <c r="BOC7" s="399"/>
      <c r="BOD7" s="399"/>
      <c r="BOE7" s="399"/>
      <c r="BOF7" s="399"/>
      <c r="BOG7" s="399"/>
      <c r="BOH7" s="399"/>
      <c r="BOI7" s="399"/>
      <c r="BOJ7" s="399"/>
      <c r="BOK7" s="399"/>
      <c r="BOL7" s="399"/>
      <c r="BOM7" s="399"/>
      <c r="BON7" s="399"/>
      <c r="BOO7" s="399"/>
      <c r="BOP7" s="399"/>
      <c r="BOQ7" s="399"/>
      <c r="BOR7" s="399"/>
      <c r="BOS7" s="399"/>
      <c r="BOT7" s="399"/>
      <c r="BOU7" s="399"/>
      <c r="BOV7" s="399"/>
      <c r="BOW7" s="399"/>
      <c r="BOX7" s="399"/>
      <c r="BOY7" s="399"/>
      <c r="BOZ7" s="399"/>
      <c r="BPA7" s="399"/>
      <c r="BPB7" s="399"/>
      <c r="BPC7" s="399"/>
      <c r="BPD7" s="399"/>
      <c r="BPE7" s="399"/>
      <c r="BPF7" s="399"/>
      <c r="BPG7" s="399"/>
      <c r="BPH7" s="399"/>
      <c r="BPI7" s="399"/>
      <c r="BPJ7" s="399"/>
      <c r="BPK7" s="399"/>
      <c r="BPL7" s="399"/>
      <c r="BPM7" s="399"/>
      <c r="BPN7" s="399"/>
      <c r="BPO7" s="399"/>
      <c r="BPP7" s="399"/>
      <c r="BPQ7" s="399"/>
      <c r="BPR7" s="399"/>
      <c r="BPS7" s="399"/>
      <c r="BPT7" s="399"/>
      <c r="BPU7" s="399"/>
      <c r="BPV7" s="399"/>
      <c r="BPW7" s="399"/>
      <c r="BPX7" s="399"/>
      <c r="BPY7" s="399"/>
      <c r="BPZ7" s="399"/>
      <c r="BQA7" s="399"/>
      <c r="BQB7" s="399"/>
      <c r="BQC7" s="399"/>
      <c r="BQD7" s="399"/>
      <c r="BQE7" s="399"/>
      <c r="BQF7" s="399"/>
      <c r="BQG7" s="399"/>
      <c r="BQH7" s="399"/>
      <c r="BQI7" s="399"/>
      <c r="BQJ7" s="399"/>
      <c r="BQK7" s="399"/>
      <c r="BQL7" s="399"/>
      <c r="BQM7" s="399"/>
      <c r="BQN7" s="399"/>
      <c r="BQO7" s="399"/>
      <c r="BQP7" s="399"/>
      <c r="BQQ7" s="399"/>
      <c r="BQR7" s="399"/>
      <c r="BQS7" s="399"/>
      <c r="BQT7" s="399"/>
      <c r="BQU7" s="399"/>
      <c r="BQV7" s="399"/>
      <c r="BQW7" s="399"/>
      <c r="BQX7" s="399"/>
      <c r="BQY7" s="399"/>
      <c r="BQZ7" s="399"/>
      <c r="BRA7" s="399"/>
      <c r="BRB7" s="399"/>
      <c r="BRC7" s="399"/>
      <c r="BRD7" s="399"/>
      <c r="BRE7" s="399"/>
      <c r="BRF7" s="399"/>
      <c r="BRG7" s="399"/>
      <c r="BRH7" s="399"/>
      <c r="BRI7" s="399"/>
      <c r="BRJ7" s="399"/>
      <c r="BRK7" s="399"/>
      <c r="BRL7" s="399"/>
      <c r="BRM7" s="399"/>
      <c r="BRN7" s="399"/>
      <c r="BRO7" s="399"/>
      <c r="BRP7" s="399"/>
      <c r="BRQ7" s="399"/>
      <c r="BRR7" s="399"/>
      <c r="BRS7" s="399"/>
      <c r="BRT7" s="399"/>
      <c r="BRU7" s="399"/>
      <c r="BRV7" s="399"/>
      <c r="BRW7" s="399"/>
      <c r="BRX7" s="399"/>
      <c r="BRY7" s="399"/>
      <c r="BRZ7" s="399"/>
      <c r="BSA7" s="399"/>
      <c r="BSB7" s="399"/>
      <c r="BSC7" s="399"/>
      <c r="BSD7" s="399"/>
      <c r="BSE7" s="399"/>
      <c r="BSF7" s="399"/>
      <c r="BSG7" s="399"/>
      <c r="BSH7" s="399"/>
      <c r="BSI7" s="399"/>
      <c r="BSJ7" s="399"/>
      <c r="BSK7" s="399"/>
      <c r="BSL7" s="399"/>
      <c r="BSM7" s="399"/>
      <c r="BSN7" s="399"/>
      <c r="BSO7" s="399"/>
      <c r="BSP7" s="399"/>
      <c r="BSQ7" s="399"/>
      <c r="BSR7" s="399"/>
      <c r="BSS7" s="399"/>
      <c r="BST7" s="399"/>
      <c r="BSU7" s="399"/>
      <c r="BSV7" s="399"/>
      <c r="BSW7" s="399"/>
      <c r="BSX7" s="399"/>
      <c r="BSY7" s="399"/>
      <c r="BSZ7" s="399"/>
      <c r="BTA7" s="399"/>
      <c r="BTB7" s="399"/>
      <c r="BTC7" s="399"/>
      <c r="BTD7" s="399"/>
      <c r="BTE7" s="399"/>
      <c r="BTF7" s="399"/>
      <c r="BTG7" s="399"/>
      <c r="BTH7" s="399"/>
      <c r="BTI7" s="399"/>
      <c r="BTJ7" s="399"/>
      <c r="BTK7" s="399"/>
      <c r="BTL7" s="399"/>
      <c r="BTM7" s="399"/>
      <c r="BTN7" s="399"/>
      <c r="BTO7" s="399"/>
      <c r="BTP7" s="399"/>
      <c r="BTQ7" s="399"/>
      <c r="BTR7" s="399"/>
      <c r="BTS7" s="399"/>
      <c r="BTT7" s="399"/>
      <c r="BTU7" s="399"/>
      <c r="BTV7" s="399"/>
      <c r="BTW7" s="399"/>
      <c r="BTX7" s="399"/>
      <c r="BTY7" s="399"/>
      <c r="BTZ7" s="399"/>
      <c r="BUA7" s="399"/>
      <c r="BUB7" s="399"/>
      <c r="BUC7" s="399"/>
      <c r="BUD7" s="399"/>
      <c r="BUE7" s="399"/>
      <c r="BUF7" s="399"/>
      <c r="BUG7" s="399"/>
      <c r="BUH7" s="399"/>
      <c r="BUI7" s="399"/>
      <c r="BUJ7" s="399"/>
      <c r="BUK7" s="399"/>
      <c r="BUL7" s="399"/>
      <c r="BUM7" s="399"/>
      <c r="BUN7" s="399"/>
      <c r="BUO7" s="399"/>
      <c r="BUP7" s="399"/>
      <c r="BUQ7" s="399"/>
      <c r="BUR7" s="399"/>
      <c r="BUS7" s="399"/>
      <c r="BUT7" s="399"/>
      <c r="BUU7" s="399"/>
      <c r="BUV7" s="399"/>
      <c r="BUW7" s="399"/>
      <c r="BUX7" s="399"/>
      <c r="BUY7" s="399"/>
      <c r="BUZ7" s="399"/>
      <c r="BVA7" s="399"/>
      <c r="BVB7" s="399"/>
      <c r="BVC7" s="399"/>
      <c r="BVD7" s="399"/>
      <c r="BVE7" s="399"/>
      <c r="BVF7" s="399"/>
      <c r="BVG7" s="399"/>
      <c r="BVH7" s="399"/>
      <c r="BVI7" s="399"/>
      <c r="BVJ7" s="399"/>
      <c r="BVK7" s="399"/>
      <c r="BVL7" s="399"/>
      <c r="BVM7" s="399"/>
      <c r="BVN7" s="399"/>
      <c r="BVO7" s="399"/>
      <c r="BVP7" s="399"/>
      <c r="BVQ7" s="399"/>
      <c r="BVR7" s="399"/>
      <c r="BVS7" s="399"/>
      <c r="BVT7" s="399"/>
      <c r="BVU7" s="399"/>
      <c r="BVV7" s="399"/>
      <c r="BVW7" s="399"/>
      <c r="BVX7" s="399"/>
      <c r="BVY7" s="399"/>
      <c r="BVZ7" s="399"/>
      <c r="BWA7" s="399"/>
      <c r="BWB7" s="399"/>
      <c r="BWC7" s="399"/>
      <c r="BWD7" s="399"/>
      <c r="BWE7" s="399"/>
      <c r="BWF7" s="399"/>
      <c r="BWG7" s="399"/>
      <c r="BWH7" s="399"/>
      <c r="BWI7" s="399"/>
      <c r="BWJ7" s="399"/>
      <c r="BWK7" s="399"/>
      <c r="BWL7" s="399"/>
      <c r="BWM7" s="399"/>
      <c r="BWN7" s="399"/>
      <c r="BWO7" s="399"/>
      <c r="BWP7" s="399"/>
      <c r="BWQ7" s="399"/>
      <c r="BWR7" s="399"/>
      <c r="BWS7" s="399"/>
      <c r="BWT7" s="399"/>
      <c r="BWU7" s="399"/>
      <c r="BWV7" s="399"/>
      <c r="BWW7" s="399"/>
      <c r="BWX7" s="399"/>
      <c r="BWY7" s="399"/>
      <c r="BWZ7" s="399"/>
      <c r="BXA7" s="399"/>
      <c r="BXB7" s="399"/>
      <c r="BXC7" s="399"/>
      <c r="BXD7" s="399"/>
      <c r="BXE7" s="399"/>
      <c r="BXF7" s="399"/>
      <c r="BXG7" s="399"/>
      <c r="BXH7" s="399"/>
      <c r="BXI7" s="399"/>
      <c r="BXJ7" s="399"/>
      <c r="BXK7" s="399"/>
      <c r="BXL7" s="399"/>
      <c r="BXM7" s="399"/>
      <c r="BXN7" s="399"/>
      <c r="BXO7" s="399"/>
      <c r="BXP7" s="399"/>
      <c r="BXQ7" s="399"/>
      <c r="BXR7" s="399"/>
      <c r="BXS7" s="399"/>
      <c r="BXT7" s="399"/>
      <c r="BXU7" s="399"/>
      <c r="BXV7" s="399"/>
      <c r="BXW7" s="399"/>
      <c r="BXX7" s="399"/>
      <c r="BXY7" s="399"/>
      <c r="BXZ7" s="399"/>
      <c r="BYA7" s="399"/>
      <c r="BYB7" s="399"/>
      <c r="BYC7" s="399"/>
      <c r="BYD7" s="399"/>
      <c r="BYE7" s="399"/>
      <c r="BYF7" s="399"/>
      <c r="BYG7" s="399"/>
      <c r="BYH7" s="399"/>
      <c r="BYI7" s="399"/>
      <c r="BYJ7" s="399"/>
      <c r="BYK7" s="399"/>
      <c r="BYL7" s="399"/>
      <c r="BYM7" s="399"/>
      <c r="BYN7" s="399"/>
      <c r="BYO7" s="399"/>
      <c r="BYP7" s="399"/>
      <c r="BYQ7" s="399"/>
      <c r="BYR7" s="399"/>
      <c r="BYS7" s="399"/>
      <c r="BYT7" s="399"/>
      <c r="BYU7" s="399"/>
      <c r="BYV7" s="399"/>
      <c r="BYW7" s="399"/>
      <c r="BYX7" s="399"/>
      <c r="BYY7" s="399"/>
      <c r="BYZ7" s="399"/>
      <c r="BZA7" s="399"/>
      <c r="BZB7" s="399"/>
      <c r="BZC7" s="399"/>
      <c r="BZD7" s="399"/>
      <c r="BZE7" s="399"/>
      <c r="BZF7" s="399"/>
      <c r="BZG7" s="399"/>
      <c r="BZH7" s="399"/>
      <c r="BZI7" s="399"/>
      <c r="BZJ7" s="399"/>
      <c r="BZK7" s="399"/>
      <c r="BZL7" s="399"/>
      <c r="BZM7" s="399"/>
      <c r="BZN7" s="399"/>
      <c r="BZO7" s="399"/>
      <c r="BZP7" s="399"/>
      <c r="BZQ7" s="399"/>
      <c r="BZR7" s="399"/>
      <c r="BZS7" s="399"/>
      <c r="BZT7" s="399"/>
      <c r="BZU7" s="399"/>
      <c r="BZV7" s="399"/>
      <c r="BZW7" s="399"/>
      <c r="BZX7" s="399"/>
      <c r="BZY7" s="399"/>
      <c r="BZZ7" s="399"/>
      <c r="CAA7" s="399"/>
      <c r="CAB7" s="399"/>
      <c r="CAC7" s="399"/>
      <c r="CAD7" s="399"/>
      <c r="CAE7" s="399"/>
      <c r="CAF7" s="399"/>
      <c r="CAG7" s="399"/>
      <c r="CAH7" s="399"/>
      <c r="CAI7" s="399"/>
      <c r="CAJ7" s="399"/>
      <c r="CAK7" s="399"/>
      <c r="CAL7" s="399"/>
      <c r="CAM7" s="399"/>
      <c r="CAN7" s="399"/>
      <c r="CAO7" s="399"/>
      <c r="CAP7" s="399"/>
      <c r="CAQ7" s="399"/>
      <c r="CAR7" s="399"/>
      <c r="CAS7" s="399"/>
      <c r="CAT7" s="399"/>
      <c r="CAU7" s="399"/>
      <c r="CAV7" s="399"/>
      <c r="CAW7" s="399"/>
      <c r="CAX7" s="399"/>
      <c r="CAY7" s="399"/>
      <c r="CAZ7" s="399"/>
      <c r="CBA7" s="399"/>
      <c r="CBB7" s="399"/>
      <c r="CBC7" s="399"/>
      <c r="CBD7" s="399"/>
      <c r="CBE7" s="399"/>
      <c r="CBF7" s="399"/>
      <c r="CBG7" s="399"/>
      <c r="CBH7" s="399"/>
      <c r="CBI7" s="399"/>
      <c r="CBJ7" s="399"/>
      <c r="CBK7" s="399"/>
      <c r="CBL7" s="399"/>
      <c r="CBM7" s="399"/>
      <c r="CBN7" s="399"/>
      <c r="CBO7" s="399"/>
      <c r="CBP7" s="399"/>
      <c r="CBQ7" s="399"/>
      <c r="CBR7" s="399"/>
      <c r="CBS7" s="399"/>
      <c r="CBT7" s="399"/>
      <c r="CBU7" s="399"/>
      <c r="CBV7" s="399"/>
      <c r="CBW7" s="399"/>
      <c r="CBX7" s="399"/>
      <c r="CBY7" s="399"/>
      <c r="CBZ7" s="399"/>
      <c r="CCA7" s="399"/>
      <c r="CCB7" s="399"/>
      <c r="CCC7" s="399"/>
      <c r="CCD7" s="399"/>
      <c r="CCE7" s="399"/>
      <c r="CCF7" s="399"/>
      <c r="CCG7" s="399"/>
      <c r="CCH7" s="399"/>
      <c r="CCI7" s="399"/>
      <c r="CCJ7" s="399"/>
      <c r="CCK7" s="399"/>
      <c r="CCL7" s="399"/>
      <c r="CCM7" s="399"/>
      <c r="CCN7" s="399"/>
      <c r="CCO7" s="399"/>
      <c r="CCP7" s="399"/>
      <c r="CCQ7" s="399"/>
      <c r="CCR7" s="399"/>
      <c r="CCS7" s="399"/>
      <c r="CCT7" s="399"/>
      <c r="CCU7" s="399"/>
      <c r="CCV7" s="399"/>
      <c r="CCW7" s="399"/>
      <c r="CCX7" s="399"/>
      <c r="CCY7" s="399"/>
      <c r="CCZ7" s="399"/>
      <c r="CDA7" s="399"/>
      <c r="CDB7" s="399"/>
      <c r="CDC7" s="399"/>
      <c r="CDD7" s="399"/>
      <c r="CDE7" s="399"/>
      <c r="CDF7" s="399"/>
      <c r="CDG7" s="399"/>
      <c r="CDH7" s="399"/>
      <c r="CDI7" s="399"/>
      <c r="CDJ7" s="399"/>
      <c r="CDK7" s="399"/>
      <c r="CDL7" s="399"/>
      <c r="CDM7" s="399"/>
      <c r="CDN7" s="399"/>
      <c r="CDO7" s="399"/>
      <c r="CDP7" s="399"/>
      <c r="CDQ7" s="399"/>
      <c r="CDR7" s="399"/>
      <c r="CDS7" s="399"/>
      <c r="CDT7" s="399"/>
      <c r="CDU7" s="399"/>
      <c r="CDV7" s="399"/>
      <c r="CDW7" s="399"/>
      <c r="CDX7" s="399"/>
      <c r="CDY7" s="399"/>
      <c r="CDZ7" s="399"/>
      <c r="CEA7" s="399"/>
      <c r="CEB7" s="399"/>
      <c r="CEC7" s="399"/>
      <c r="CED7" s="399"/>
      <c r="CEE7" s="399"/>
      <c r="CEF7" s="399"/>
      <c r="CEG7" s="399"/>
      <c r="CEH7" s="399"/>
      <c r="CEI7" s="399"/>
      <c r="CEJ7" s="399"/>
      <c r="CEK7" s="399"/>
      <c r="CEL7" s="399"/>
      <c r="CEM7" s="399"/>
      <c r="CEN7" s="399"/>
      <c r="CEO7" s="399"/>
      <c r="CEP7" s="399"/>
      <c r="CEQ7" s="399"/>
      <c r="CER7" s="399"/>
      <c r="CES7" s="399"/>
      <c r="CET7" s="399"/>
      <c r="CEU7" s="399"/>
      <c r="CEV7" s="399"/>
      <c r="CEW7" s="399"/>
      <c r="CEX7" s="399"/>
      <c r="CEY7" s="399"/>
      <c r="CEZ7" s="399"/>
      <c r="CFA7" s="399"/>
      <c r="CFB7" s="399"/>
      <c r="CFC7" s="399"/>
      <c r="CFD7" s="399"/>
      <c r="CFE7" s="399"/>
      <c r="CFF7" s="399"/>
      <c r="CFG7" s="399"/>
      <c r="CFH7" s="399"/>
      <c r="CFI7" s="399"/>
      <c r="CFJ7" s="399"/>
      <c r="CFK7" s="399"/>
      <c r="CFL7" s="399"/>
      <c r="CFM7" s="399"/>
      <c r="CFN7" s="399"/>
      <c r="CFO7" s="399"/>
      <c r="CFP7" s="399"/>
      <c r="CFQ7" s="399"/>
      <c r="CFR7" s="399"/>
      <c r="CFS7" s="399"/>
      <c r="CFT7" s="399"/>
      <c r="CFU7" s="399"/>
      <c r="CFV7" s="399"/>
      <c r="CFW7" s="399"/>
      <c r="CFX7" s="399"/>
      <c r="CFY7" s="399"/>
      <c r="CFZ7" s="399"/>
      <c r="CGA7" s="399"/>
      <c r="CGB7" s="399"/>
      <c r="CGC7" s="399"/>
      <c r="CGD7" s="399"/>
      <c r="CGE7" s="399"/>
      <c r="CGF7" s="399"/>
      <c r="CGG7" s="399"/>
      <c r="CGH7" s="399"/>
      <c r="CGI7" s="399"/>
      <c r="CGJ7" s="399"/>
      <c r="CGK7" s="399"/>
      <c r="CGL7" s="399"/>
      <c r="CGM7" s="399"/>
      <c r="CGN7" s="399"/>
      <c r="CGO7" s="399"/>
      <c r="CGP7" s="399"/>
      <c r="CGQ7" s="399"/>
      <c r="CGR7" s="399"/>
      <c r="CGS7" s="399"/>
      <c r="CGT7" s="399"/>
      <c r="CGU7" s="399"/>
      <c r="CGV7" s="399"/>
      <c r="CGW7" s="399"/>
      <c r="CGX7" s="399"/>
      <c r="CGY7" s="399"/>
      <c r="CGZ7" s="399"/>
      <c r="CHA7" s="399"/>
      <c r="CHB7" s="399"/>
      <c r="CHC7" s="399"/>
      <c r="CHD7" s="399"/>
      <c r="CHE7" s="399"/>
      <c r="CHF7" s="399"/>
      <c r="CHG7" s="399"/>
      <c r="CHH7" s="399"/>
      <c r="CHI7" s="399"/>
      <c r="CHJ7" s="399"/>
      <c r="CHK7" s="399"/>
      <c r="CHL7" s="399"/>
      <c r="CHM7" s="399"/>
      <c r="CHN7" s="399"/>
      <c r="CHO7" s="399"/>
      <c r="CHP7" s="399"/>
      <c r="CHQ7" s="399"/>
      <c r="CHR7" s="399"/>
      <c r="CHS7" s="399"/>
      <c r="CHT7" s="399"/>
      <c r="CHU7" s="399"/>
      <c r="CHV7" s="399"/>
      <c r="CHW7" s="399"/>
      <c r="CHX7" s="399"/>
      <c r="CHY7" s="399"/>
      <c r="CHZ7" s="399"/>
      <c r="CIA7" s="399"/>
      <c r="CIB7" s="399"/>
      <c r="CIC7" s="399"/>
      <c r="CID7" s="399"/>
      <c r="CIE7" s="399"/>
      <c r="CIF7" s="399"/>
      <c r="CIG7" s="399"/>
      <c r="CIH7" s="399"/>
      <c r="CII7" s="399"/>
      <c r="CIJ7" s="399"/>
      <c r="CIK7" s="399"/>
      <c r="CIL7" s="399"/>
      <c r="CIM7" s="399"/>
      <c r="CIN7" s="399"/>
      <c r="CIO7" s="399"/>
      <c r="CIP7" s="399"/>
      <c r="CIQ7" s="399"/>
      <c r="CIR7" s="399"/>
      <c r="CIS7" s="399"/>
      <c r="CIT7" s="399"/>
      <c r="CIU7" s="399"/>
      <c r="CIV7" s="399"/>
      <c r="CIW7" s="399"/>
      <c r="CIX7" s="399"/>
      <c r="CIY7" s="399"/>
      <c r="CIZ7" s="399"/>
      <c r="CJA7" s="399"/>
      <c r="CJB7" s="399"/>
      <c r="CJC7" s="399"/>
      <c r="CJD7" s="399"/>
      <c r="CJE7" s="399"/>
      <c r="CJF7" s="399"/>
      <c r="CJG7" s="399"/>
      <c r="CJH7" s="399"/>
      <c r="CJI7" s="399"/>
      <c r="CJJ7" s="399"/>
      <c r="CJK7" s="399"/>
      <c r="CJL7" s="399"/>
      <c r="CJM7" s="399"/>
      <c r="CJN7" s="399"/>
      <c r="CJO7" s="399"/>
      <c r="CJP7" s="399"/>
      <c r="CJQ7" s="399"/>
      <c r="CJR7" s="399"/>
      <c r="CJS7" s="399"/>
      <c r="CJT7" s="399"/>
      <c r="CJU7" s="399"/>
      <c r="CJV7" s="399"/>
      <c r="CJW7" s="399"/>
      <c r="CJX7" s="399"/>
      <c r="CJY7" s="399"/>
      <c r="CJZ7" s="399"/>
      <c r="CKA7" s="399"/>
      <c r="CKB7" s="399"/>
      <c r="CKC7" s="399"/>
      <c r="CKD7" s="399"/>
      <c r="CKE7" s="399"/>
      <c r="CKF7" s="399"/>
      <c r="CKG7" s="399"/>
      <c r="CKH7" s="399"/>
      <c r="CKI7" s="399"/>
      <c r="CKJ7" s="399"/>
      <c r="CKK7" s="399"/>
      <c r="CKL7" s="399"/>
      <c r="CKM7" s="399"/>
      <c r="CKN7" s="399"/>
      <c r="CKO7" s="399"/>
      <c r="CKP7" s="399"/>
      <c r="CKQ7" s="399"/>
      <c r="CKR7" s="399"/>
      <c r="CKS7" s="399"/>
      <c r="CKT7" s="399"/>
      <c r="CKU7" s="399"/>
      <c r="CKV7" s="399"/>
      <c r="CKW7" s="399"/>
      <c r="CKX7" s="399"/>
      <c r="CKY7" s="399"/>
      <c r="CKZ7" s="399"/>
      <c r="CLA7" s="399"/>
      <c r="CLB7" s="399"/>
      <c r="CLC7" s="399"/>
      <c r="CLD7" s="399"/>
      <c r="CLE7" s="399"/>
      <c r="CLF7" s="399"/>
      <c r="CLG7" s="399"/>
      <c r="CLH7" s="399"/>
      <c r="CLI7" s="399"/>
      <c r="CLJ7" s="399"/>
      <c r="CLK7" s="399"/>
      <c r="CLL7" s="399"/>
      <c r="CLM7" s="399"/>
      <c r="CLN7" s="399"/>
      <c r="CLO7" s="399"/>
      <c r="CLP7" s="399"/>
      <c r="CLQ7" s="399"/>
      <c r="CLR7" s="399"/>
      <c r="CLS7" s="399"/>
      <c r="CLT7" s="399"/>
      <c r="CLU7" s="399"/>
      <c r="CLV7" s="399"/>
      <c r="CLW7" s="399"/>
      <c r="CLX7" s="399"/>
      <c r="CLY7" s="399"/>
      <c r="CLZ7" s="399"/>
      <c r="CMA7" s="399"/>
      <c r="CMB7" s="399"/>
      <c r="CMC7" s="399"/>
      <c r="CMD7" s="399"/>
      <c r="CME7" s="399"/>
      <c r="CMF7" s="399"/>
      <c r="CMG7" s="399"/>
      <c r="CMH7" s="399"/>
      <c r="CMI7" s="399"/>
      <c r="CMJ7" s="399"/>
      <c r="CMK7" s="399"/>
      <c r="CML7" s="399"/>
      <c r="CMM7" s="399"/>
      <c r="CMN7" s="399"/>
      <c r="CMO7" s="399"/>
      <c r="CMP7" s="399"/>
      <c r="CMQ7" s="399"/>
      <c r="CMR7" s="399"/>
      <c r="CMS7" s="399"/>
      <c r="CMT7" s="399"/>
      <c r="CMU7" s="399"/>
      <c r="CMV7" s="399"/>
      <c r="CMW7" s="399"/>
      <c r="CMX7" s="399"/>
      <c r="CMY7" s="399"/>
      <c r="CMZ7" s="399"/>
      <c r="CNA7" s="399"/>
      <c r="CNB7" s="399"/>
      <c r="CNC7" s="399"/>
      <c r="CND7" s="399"/>
      <c r="CNE7" s="399"/>
      <c r="CNF7" s="399"/>
      <c r="CNG7" s="399"/>
      <c r="CNH7" s="399"/>
      <c r="CNI7" s="399"/>
      <c r="CNJ7" s="399"/>
      <c r="CNK7" s="399"/>
      <c r="CNL7" s="399"/>
      <c r="CNM7" s="399"/>
      <c r="CNN7" s="399"/>
      <c r="CNO7" s="399"/>
      <c r="CNP7" s="399"/>
      <c r="CNQ7" s="399"/>
      <c r="CNR7" s="399"/>
      <c r="CNS7" s="399"/>
      <c r="CNT7" s="399"/>
      <c r="CNU7" s="399"/>
      <c r="CNV7" s="399"/>
      <c r="CNW7" s="399"/>
      <c r="CNX7" s="399"/>
      <c r="CNY7" s="399"/>
      <c r="CNZ7" s="399"/>
      <c r="COA7" s="399"/>
      <c r="COB7" s="399"/>
      <c r="COC7" s="399"/>
      <c r="COD7" s="399"/>
      <c r="COE7" s="399"/>
      <c r="COF7" s="399"/>
      <c r="COG7" s="399"/>
      <c r="COH7" s="399"/>
      <c r="COI7" s="399"/>
      <c r="COJ7" s="399"/>
      <c r="COK7" s="399"/>
      <c r="COL7" s="399"/>
      <c r="COM7" s="399"/>
      <c r="CON7" s="399"/>
      <c r="COO7" s="399"/>
      <c r="COP7" s="399"/>
      <c r="COQ7" s="399"/>
      <c r="COR7" s="399"/>
      <c r="COS7" s="399"/>
      <c r="COT7" s="399"/>
      <c r="COU7" s="399"/>
      <c r="COV7" s="399"/>
      <c r="COW7" s="399"/>
      <c r="COX7" s="399"/>
      <c r="COY7" s="399"/>
      <c r="COZ7" s="399"/>
      <c r="CPA7" s="399"/>
      <c r="CPB7" s="399"/>
      <c r="CPC7" s="399"/>
      <c r="CPD7" s="399"/>
      <c r="CPE7" s="399"/>
      <c r="CPF7" s="399"/>
      <c r="CPG7" s="399"/>
      <c r="CPH7" s="399"/>
      <c r="CPI7" s="399"/>
      <c r="CPJ7" s="399"/>
      <c r="CPK7" s="399"/>
      <c r="CPL7" s="399"/>
      <c r="CPM7" s="399"/>
      <c r="CPN7" s="399"/>
      <c r="CPO7" s="399"/>
      <c r="CPP7" s="399"/>
      <c r="CPQ7" s="399"/>
      <c r="CPR7" s="399"/>
      <c r="CPS7" s="399"/>
      <c r="CPT7" s="399"/>
      <c r="CPU7" s="399"/>
      <c r="CPV7" s="399"/>
      <c r="CPW7" s="399"/>
      <c r="CPX7" s="399"/>
      <c r="CPY7" s="399"/>
      <c r="CPZ7" s="399"/>
      <c r="CQA7" s="399"/>
      <c r="CQB7" s="399"/>
      <c r="CQC7" s="399"/>
      <c r="CQD7" s="399"/>
      <c r="CQE7" s="399"/>
      <c r="CQF7" s="399"/>
      <c r="CQG7" s="399"/>
      <c r="CQH7" s="399"/>
      <c r="CQI7" s="399"/>
      <c r="CQJ7" s="399"/>
      <c r="CQK7" s="399"/>
      <c r="CQL7" s="399"/>
      <c r="CQM7" s="399"/>
      <c r="CQN7" s="399"/>
      <c r="CQO7" s="399"/>
      <c r="CQP7" s="399"/>
      <c r="CQQ7" s="399"/>
      <c r="CQR7" s="399"/>
      <c r="CQS7" s="399"/>
      <c r="CQT7" s="399"/>
      <c r="CQU7" s="399"/>
      <c r="CQV7" s="399"/>
      <c r="CQW7" s="399"/>
      <c r="CQX7" s="399"/>
      <c r="CQY7" s="399"/>
      <c r="CQZ7" s="399"/>
      <c r="CRA7" s="399"/>
      <c r="CRB7" s="399"/>
      <c r="CRC7" s="399"/>
      <c r="CRD7" s="399"/>
      <c r="CRE7" s="399"/>
      <c r="CRF7" s="399"/>
      <c r="CRG7" s="399"/>
      <c r="CRH7" s="399"/>
      <c r="CRI7" s="399"/>
      <c r="CRJ7" s="399"/>
      <c r="CRK7" s="399"/>
      <c r="CRL7" s="399"/>
      <c r="CRM7" s="399"/>
      <c r="CRN7" s="399"/>
      <c r="CRO7" s="399"/>
      <c r="CRP7" s="399"/>
      <c r="CRQ7" s="399"/>
      <c r="CRR7" s="399"/>
      <c r="CRS7" s="399"/>
      <c r="CRT7" s="399"/>
      <c r="CRU7" s="399"/>
      <c r="CRV7" s="399"/>
      <c r="CRW7" s="399"/>
      <c r="CRX7" s="399"/>
      <c r="CRY7" s="399"/>
      <c r="CRZ7" s="399"/>
      <c r="CSA7" s="399"/>
      <c r="CSB7" s="399"/>
      <c r="CSC7" s="399"/>
      <c r="CSD7" s="399"/>
      <c r="CSE7" s="399"/>
      <c r="CSF7" s="399"/>
      <c r="CSG7" s="399"/>
      <c r="CSH7" s="399"/>
      <c r="CSI7" s="399"/>
      <c r="CSJ7" s="399"/>
      <c r="CSK7" s="399"/>
      <c r="CSL7" s="399"/>
      <c r="CSM7" s="399"/>
      <c r="CSN7" s="399"/>
      <c r="CSO7" s="399"/>
      <c r="CSP7" s="399"/>
      <c r="CSQ7" s="399"/>
      <c r="CSR7" s="399"/>
      <c r="CSS7" s="399"/>
      <c r="CST7" s="399"/>
      <c r="CSU7" s="399"/>
      <c r="CSV7" s="399"/>
      <c r="CSW7" s="399"/>
      <c r="CSX7" s="399"/>
      <c r="CSY7" s="399"/>
      <c r="CSZ7" s="399"/>
      <c r="CTA7" s="399"/>
      <c r="CTB7" s="399"/>
      <c r="CTC7" s="399"/>
      <c r="CTD7" s="399"/>
      <c r="CTE7" s="399"/>
      <c r="CTF7" s="399"/>
      <c r="CTG7" s="399"/>
      <c r="CTH7" s="399"/>
      <c r="CTI7" s="399"/>
      <c r="CTJ7" s="399"/>
      <c r="CTK7" s="399"/>
      <c r="CTL7" s="399"/>
      <c r="CTM7" s="399"/>
      <c r="CTN7" s="399"/>
      <c r="CTO7" s="399"/>
      <c r="CTP7" s="399"/>
      <c r="CTQ7" s="399"/>
      <c r="CTR7" s="399"/>
      <c r="CTS7" s="399"/>
      <c r="CTT7" s="399"/>
      <c r="CTU7" s="399"/>
      <c r="CTV7" s="399"/>
      <c r="CTW7" s="399"/>
      <c r="CTX7" s="399"/>
      <c r="CTY7" s="399"/>
      <c r="CTZ7" s="399"/>
      <c r="CUA7" s="399"/>
      <c r="CUB7" s="399"/>
      <c r="CUC7" s="399"/>
      <c r="CUD7" s="399"/>
      <c r="CUE7" s="399"/>
      <c r="CUF7" s="399"/>
      <c r="CUG7" s="399"/>
      <c r="CUH7" s="399"/>
      <c r="CUI7" s="399"/>
      <c r="CUJ7" s="399"/>
      <c r="CUK7" s="399"/>
      <c r="CUL7" s="399"/>
      <c r="CUM7" s="399"/>
      <c r="CUN7" s="399"/>
      <c r="CUO7" s="399"/>
      <c r="CUP7" s="399"/>
      <c r="CUQ7" s="399"/>
      <c r="CUR7" s="399"/>
      <c r="CUS7" s="399"/>
      <c r="CUT7" s="399"/>
      <c r="CUU7" s="399"/>
      <c r="CUV7" s="399"/>
      <c r="CUW7" s="399"/>
      <c r="CUX7" s="399"/>
      <c r="CUY7" s="399"/>
      <c r="CUZ7" s="399"/>
      <c r="CVA7" s="399"/>
      <c r="CVB7" s="399"/>
      <c r="CVC7" s="399"/>
      <c r="CVD7" s="399"/>
      <c r="CVE7" s="399"/>
      <c r="CVF7" s="399"/>
      <c r="CVG7" s="399"/>
      <c r="CVH7" s="399"/>
      <c r="CVI7" s="399"/>
      <c r="CVJ7" s="399"/>
      <c r="CVK7" s="399"/>
      <c r="CVL7" s="399"/>
      <c r="CVM7" s="399"/>
      <c r="CVN7" s="399"/>
      <c r="CVO7" s="399"/>
      <c r="CVP7" s="399"/>
      <c r="CVQ7" s="399"/>
      <c r="CVR7" s="399"/>
      <c r="CVS7" s="399"/>
      <c r="CVT7" s="399"/>
      <c r="CVU7" s="399"/>
      <c r="CVV7" s="399"/>
      <c r="CVW7" s="399"/>
      <c r="CVX7" s="399"/>
      <c r="CVY7" s="399"/>
      <c r="CVZ7" s="399"/>
      <c r="CWA7" s="399"/>
      <c r="CWB7" s="399"/>
      <c r="CWC7" s="399"/>
      <c r="CWD7" s="399"/>
      <c r="CWE7" s="399"/>
      <c r="CWF7" s="399"/>
      <c r="CWG7" s="399"/>
      <c r="CWH7" s="399"/>
      <c r="CWI7" s="399"/>
      <c r="CWJ7" s="399"/>
      <c r="CWK7" s="399"/>
      <c r="CWL7" s="399"/>
      <c r="CWM7" s="399"/>
      <c r="CWN7" s="399"/>
      <c r="CWO7" s="399"/>
      <c r="CWP7" s="399"/>
      <c r="CWQ7" s="399"/>
      <c r="CWR7" s="399"/>
      <c r="CWS7" s="399"/>
      <c r="CWT7" s="399"/>
      <c r="CWU7" s="399"/>
      <c r="CWV7" s="399"/>
      <c r="CWW7" s="399"/>
      <c r="CWX7" s="399"/>
      <c r="CWY7" s="399"/>
      <c r="CWZ7" s="399"/>
      <c r="CXA7" s="399"/>
      <c r="CXB7" s="399"/>
      <c r="CXC7" s="399"/>
      <c r="CXD7" s="399"/>
      <c r="CXE7" s="399"/>
      <c r="CXF7" s="399"/>
      <c r="CXG7" s="399"/>
      <c r="CXH7" s="399"/>
      <c r="CXI7" s="399"/>
      <c r="CXJ7" s="399"/>
      <c r="CXK7" s="399"/>
      <c r="CXL7" s="399"/>
      <c r="CXM7" s="399"/>
      <c r="CXN7" s="399"/>
      <c r="CXO7" s="399"/>
      <c r="CXP7" s="399"/>
      <c r="CXQ7" s="399"/>
      <c r="CXR7" s="399"/>
      <c r="CXS7" s="399"/>
      <c r="CXT7" s="399"/>
      <c r="CXU7" s="399"/>
      <c r="CXV7" s="399"/>
      <c r="CXW7" s="399"/>
      <c r="CXX7" s="399"/>
      <c r="CXY7" s="399"/>
      <c r="CXZ7" s="399"/>
      <c r="CYA7" s="399"/>
      <c r="CYB7" s="399"/>
      <c r="CYC7" s="399"/>
      <c r="CYD7" s="399"/>
      <c r="CYE7" s="399"/>
      <c r="CYF7" s="399"/>
      <c r="CYG7" s="399"/>
      <c r="CYH7" s="399"/>
      <c r="CYI7" s="399"/>
      <c r="CYJ7" s="399"/>
      <c r="CYK7" s="399"/>
      <c r="CYL7" s="399"/>
      <c r="CYM7" s="399"/>
      <c r="CYN7" s="399"/>
      <c r="CYO7" s="399"/>
      <c r="CYP7" s="399"/>
      <c r="CYQ7" s="399"/>
      <c r="CYR7" s="399"/>
      <c r="CYS7" s="399"/>
      <c r="CYT7" s="399"/>
      <c r="CYU7" s="399"/>
      <c r="CYV7" s="399"/>
      <c r="CYW7" s="399"/>
      <c r="CYX7" s="399"/>
      <c r="CYY7" s="399"/>
      <c r="CYZ7" s="399"/>
      <c r="CZA7" s="399"/>
      <c r="CZB7" s="399"/>
      <c r="CZC7" s="399"/>
      <c r="CZD7" s="399"/>
      <c r="CZE7" s="399"/>
      <c r="CZF7" s="399"/>
      <c r="CZG7" s="399"/>
      <c r="CZH7" s="399"/>
      <c r="CZI7" s="399"/>
      <c r="CZJ7" s="399"/>
      <c r="CZK7" s="399"/>
      <c r="CZL7" s="399"/>
      <c r="CZM7" s="399"/>
      <c r="CZN7" s="399"/>
      <c r="CZO7" s="399"/>
      <c r="CZP7" s="399"/>
      <c r="CZQ7" s="399"/>
      <c r="CZR7" s="399"/>
      <c r="CZS7" s="399"/>
      <c r="CZT7" s="399"/>
      <c r="CZU7" s="399"/>
      <c r="CZV7" s="399"/>
      <c r="CZW7" s="399"/>
      <c r="CZX7" s="399"/>
      <c r="CZY7" s="399"/>
      <c r="CZZ7" s="399"/>
      <c r="DAA7" s="399"/>
      <c r="DAB7" s="399"/>
      <c r="DAC7" s="399"/>
      <c r="DAD7" s="399"/>
      <c r="DAE7" s="399"/>
      <c r="DAF7" s="399"/>
      <c r="DAG7" s="399"/>
      <c r="DAH7" s="399"/>
      <c r="DAI7" s="399"/>
      <c r="DAJ7" s="399"/>
      <c r="DAK7" s="399"/>
      <c r="DAL7" s="399"/>
      <c r="DAM7" s="399"/>
      <c r="DAN7" s="399"/>
      <c r="DAO7" s="399"/>
      <c r="DAP7" s="399"/>
      <c r="DAQ7" s="399"/>
      <c r="DAR7" s="399"/>
      <c r="DAS7" s="399"/>
      <c r="DAT7" s="399"/>
      <c r="DAU7" s="399"/>
      <c r="DAV7" s="399"/>
      <c r="DAW7" s="399"/>
      <c r="DAX7" s="399"/>
      <c r="DAY7" s="399"/>
      <c r="DAZ7" s="399"/>
      <c r="DBA7" s="399"/>
      <c r="DBB7" s="399"/>
      <c r="DBC7" s="399"/>
      <c r="DBD7" s="399"/>
      <c r="DBE7" s="399"/>
      <c r="DBF7" s="399"/>
      <c r="DBG7" s="399"/>
      <c r="DBH7" s="399"/>
      <c r="DBI7" s="399"/>
      <c r="DBJ7" s="399"/>
      <c r="DBK7" s="399"/>
      <c r="DBL7" s="399"/>
      <c r="DBM7" s="399"/>
      <c r="DBN7" s="399"/>
      <c r="DBO7" s="399"/>
      <c r="DBP7" s="399"/>
      <c r="DBQ7" s="399"/>
      <c r="DBR7" s="399"/>
      <c r="DBS7" s="399"/>
      <c r="DBT7" s="399"/>
      <c r="DBU7" s="399"/>
      <c r="DBV7" s="399"/>
      <c r="DBW7" s="399"/>
      <c r="DBX7" s="399"/>
      <c r="DBY7" s="399"/>
      <c r="DBZ7" s="399"/>
      <c r="DCA7" s="399"/>
      <c r="DCB7" s="399"/>
      <c r="DCC7" s="399"/>
      <c r="DCD7" s="399"/>
      <c r="DCE7" s="399"/>
      <c r="DCF7" s="399"/>
      <c r="DCG7" s="399"/>
      <c r="DCH7" s="399"/>
      <c r="DCI7" s="399"/>
      <c r="DCJ7" s="399"/>
      <c r="DCK7" s="399"/>
      <c r="DCL7" s="399"/>
      <c r="DCM7" s="399"/>
      <c r="DCN7" s="399"/>
      <c r="DCO7" s="399"/>
      <c r="DCP7" s="399"/>
      <c r="DCQ7" s="399"/>
      <c r="DCR7" s="399"/>
      <c r="DCS7" s="399"/>
      <c r="DCT7" s="399"/>
      <c r="DCU7" s="399"/>
      <c r="DCV7" s="399"/>
      <c r="DCW7" s="399"/>
      <c r="DCX7" s="399"/>
      <c r="DCY7" s="399"/>
      <c r="DCZ7" s="399"/>
      <c r="DDA7" s="399"/>
      <c r="DDB7" s="399"/>
      <c r="DDC7" s="399"/>
      <c r="DDD7" s="399"/>
      <c r="DDE7" s="399"/>
      <c r="DDF7" s="399"/>
      <c r="DDG7" s="399"/>
      <c r="DDH7" s="399"/>
      <c r="DDI7" s="399"/>
      <c r="DDJ7" s="399"/>
      <c r="DDK7" s="399"/>
      <c r="DDL7" s="399"/>
      <c r="DDM7" s="399"/>
      <c r="DDN7" s="399"/>
      <c r="DDO7" s="399"/>
      <c r="DDP7" s="399"/>
      <c r="DDQ7" s="399"/>
      <c r="DDR7" s="399"/>
      <c r="DDS7" s="399"/>
      <c r="DDT7" s="399"/>
      <c r="DDU7" s="399"/>
      <c r="DDV7" s="399"/>
      <c r="DDW7" s="399"/>
      <c r="DDX7" s="399"/>
      <c r="DDY7" s="399"/>
      <c r="DDZ7" s="399"/>
      <c r="DEA7" s="399"/>
      <c r="DEB7" s="399"/>
      <c r="DEC7" s="399"/>
      <c r="DED7" s="399"/>
      <c r="DEE7" s="399"/>
      <c r="DEF7" s="399"/>
      <c r="DEG7" s="399"/>
      <c r="DEH7" s="399"/>
      <c r="DEI7" s="399"/>
      <c r="DEJ7" s="399"/>
      <c r="DEK7" s="399"/>
      <c r="DEL7" s="399"/>
      <c r="DEM7" s="399"/>
      <c r="DEN7" s="399"/>
      <c r="DEO7" s="399"/>
      <c r="DEP7" s="399"/>
      <c r="DEQ7" s="399"/>
      <c r="DER7" s="399"/>
      <c r="DES7" s="399"/>
      <c r="DET7" s="399"/>
      <c r="DEU7" s="399"/>
      <c r="DEV7" s="399"/>
      <c r="DEW7" s="399"/>
      <c r="DEX7" s="399"/>
      <c r="DEY7" s="399"/>
      <c r="DEZ7" s="399"/>
      <c r="DFA7" s="399"/>
      <c r="DFB7" s="399"/>
      <c r="DFC7" s="399"/>
      <c r="DFD7" s="399"/>
      <c r="DFE7" s="399"/>
      <c r="DFF7" s="399"/>
      <c r="DFG7" s="399"/>
      <c r="DFH7" s="399"/>
      <c r="DFI7" s="399"/>
      <c r="DFJ7" s="399"/>
      <c r="DFK7" s="399"/>
      <c r="DFL7" s="399"/>
      <c r="DFM7" s="399"/>
      <c r="DFN7" s="399"/>
      <c r="DFO7" s="399"/>
      <c r="DFP7" s="399"/>
      <c r="DFQ7" s="399"/>
      <c r="DFR7" s="399"/>
      <c r="DFS7" s="399"/>
      <c r="DFT7" s="399"/>
      <c r="DFU7" s="399"/>
      <c r="DFV7" s="399"/>
      <c r="DFW7" s="399"/>
      <c r="DFX7" s="399"/>
      <c r="DFY7" s="399"/>
      <c r="DFZ7" s="399"/>
      <c r="DGA7" s="399"/>
      <c r="DGB7" s="399"/>
      <c r="DGC7" s="399"/>
      <c r="DGD7" s="399"/>
      <c r="DGE7" s="399"/>
      <c r="DGF7" s="399"/>
      <c r="DGG7" s="399"/>
      <c r="DGH7" s="399"/>
      <c r="DGI7" s="399"/>
      <c r="DGJ7" s="399"/>
      <c r="DGK7" s="399"/>
      <c r="DGL7" s="399"/>
      <c r="DGM7" s="399"/>
      <c r="DGN7" s="399"/>
      <c r="DGO7" s="399"/>
      <c r="DGP7" s="399"/>
      <c r="DGQ7" s="399"/>
      <c r="DGR7" s="399"/>
      <c r="DGS7" s="399"/>
      <c r="DGT7" s="399"/>
      <c r="DGU7" s="399"/>
      <c r="DGV7" s="399"/>
      <c r="DGW7" s="399"/>
      <c r="DGX7" s="399"/>
      <c r="DGY7" s="399"/>
      <c r="DGZ7" s="399"/>
      <c r="DHA7" s="399"/>
      <c r="DHB7" s="399"/>
      <c r="DHC7" s="399"/>
      <c r="DHD7" s="399"/>
      <c r="DHE7" s="399"/>
      <c r="DHF7" s="399"/>
      <c r="DHG7" s="399"/>
      <c r="DHH7" s="399"/>
      <c r="DHI7" s="399"/>
      <c r="DHJ7" s="399"/>
      <c r="DHK7" s="399"/>
      <c r="DHL7" s="399"/>
      <c r="DHM7" s="399"/>
      <c r="DHN7" s="399"/>
      <c r="DHO7" s="399"/>
      <c r="DHP7" s="399"/>
      <c r="DHQ7" s="399"/>
      <c r="DHR7" s="399"/>
      <c r="DHS7" s="399"/>
      <c r="DHT7" s="399"/>
      <c r="DHU7" s="399"/>
      <c r="DHV7" s="399"/>
      <c r="DHW7" s="399"/>
      <c r="DHX7" s="399"/>
      <c r="DHY7" s="399"/>
      <c r="DHZ7" s="399"/>
      <c r="DIA7" s="399"/>
      <c r="DIB7" s="399"/>
      <c r="DIC7" s="399"/>
      <c r="DID7" s="399"/>
      <c r="DIE7" s="399"/>
      <c r="DIF7" s="399"/>
      <c r="DIG7" s="399"/>
      <c r="DIH7" s="399"/>
      <c r="DII7" s="399"/>
      <c r="DIJ7" s="399"/>
      <c r="DIK7" s="399"/>
      <c r="DIL7" s="399"/>
      <c r="DIM7" s="399"/>
      <c r="DIN7" s="399"/>
      <c r="DIO7" s="399"/>
      <c r="DIP7" s="399"/>
      <c r="DIQ7" s="399"/>
      <c r="DIR7" s="399"/>
      <c r="DIS7" s="399"/>
      <c r="DIT7" s="399"/>
      <c r="DIU7" s="399"/>
      <c r="DIV7" s="399"/>
      <c r="DIW7" s="399"/>
      <c r="DIX7" s="399"/>
      <c r="DIY7" s="399"/>
      <c r="DIZ7" s="399"/>
      <c r="DJA7" s="399"/>
      <c r="DJB7" s="399"/>
      <c r="DJC7" s="399"/>
      <c r="DJD7" s="399"/>
      <c r="DJE7" s="399"/>
      <c r="DJF7" s="399"/>
      <c r="DJG7" s="399"/>
      <c r="DJH7" s="399"/>
      <c r="DJI7" s="399"/>
      <c r="DJJ7" s="399"/>
      <c r="DJK7" s="399"/>
      <c r="DJL7" s="399"/>
      <c r="DJM7" s="399"/>
      <c r="DJN7" s="399"/>
      <c r="DJO7" s="399"/>
      <c r="DJP7" s="399"/>
      <c r="DJQ7" s="399"/>
      <c r="DJR7" s="399"/>
      <c r="DJS7" s="399"/>
      <c r="DJT7" s="399"/>
      <c r="DJU7" s="399"/>
      <c r="DJV7" s="399"/>
      <c r="DJW7" s="399"/>
      <c r="DJX7" s="399"/>
      <c r="DJY7" s="399"/>
      <c r="DJZ7" s="399"/>
      <c r="DKA7" s="399"/>
      <c r="DKB7" s="399"/>
      <c r="DKC7" s="399"/>
      <c r="DKD7" s="399"/>
      <c r="DKE7" s="399"/>
      <c r="DKF7" s="399"/>
      <c r="DKG7" s="399"/>
      <c r="DKH7" s="399"/>
      <c r="DKI7" s="399"/>
      <c r="DKJ7" s="399"/>
      <c r="DKK7" s="399"/>
      <c r="DKL7" s="399"/>
      <c r="DKM7" s="399"/>
      <c r="DKN7" s="399"/>
      <c r="DKO7" s="399"/>
      <c r="DKP7" s="399"/>
      <c r="DKQ7" s="399"/>
      <c r="DKR7" s="399"/>
      <c r="DKS7" s="399"/>
      <c r="DKT7" s="399"/>
      <c r="DKU7" s="399"/>
      <c r="DKV7" s="399"/>
      <c r="DKW7" s="399"/>
      <c r="DKX7" s="399"/>
      <c r="DKY7" s="399"/>
      <c r="DKZ7" s="399"/>
      <c r="DLA7" s="399"/>
      <c r="DLB7" s="399"/>
      <c r="DLC7" s="399"/>
      <c r="DLD7" s="399"/>
      <c r="DLE7" s="399"/>
      <c r="DLF7" s="399"/>
      <c r="DLG7" s="399"/>
      <c r="DLH7" s="399"/>
      <c r="DLI7" s="399"/>
      <c r="DLJ7" s="399"/>
      <c r="DLK7" s="399"/>
      <c r="DLL7" s="399"/>
      <c r="DLM7" s="399"/>
      <c r="DLN7" s="399"/>
      <c r="DLO7" s="399"/>
      <c r="DLP7" s="399"/>
      <c r="DLQ7" s="399"/>
      <c r="DLR7" s="399"/>
      <c r="DLS7" s="399"/>
      <c r="DLT7" s="399"/>
      <c r="DLU7" s="399"/>
      <c r="DLV7" s="399"/>
      <c r="DLW7" s="399"/>
      <c r="DLX7" s="399"/>
      <c r="DLY7" s="399"/>
      <c r="DLZ7" s="399"/>
      <c r="DMA7" s="399"/>
      <c r="DMB7" s="399"/>
      <c r="DMC7" s="399"/>
      <c r="DMD7" s="399"/>
      <c r="DME7" s="399"/>
      <c r="DMF7" s="399"/>
      <c r="DMG7" s="399"/>
      <c r="DMH7" s="399"/>
      <c r="DMI7" s="399"/>
      <c r="DMJ7" s="399"/>
      <c r="DMK7" s="399"/>
      <c r="DML7" s="399"/>
      <c r="DMM7" s="399"/>
      <c r="DMN7" s="399"/>
      <c r="DMO7" s="399"/>
      <c r="DMP7" s="399"/>
      <c r="DMQ7" s="399"/>
      <c r="DMR7" s="399"/>
      <c r="DMS7" s="399"/>
      <c r="DMT7" s="399"/>
      <c r="DMU7" s="399"/>
      <c r="DMV7" s="399"/>
      <c r="DMW7" s="399"/>
      <c r="DMX7" s="399"/>
      <c r="DMY7" s="399"/>
      <c r="DMZ7" s="399"/>
      <c r="DNA7" s="399"/>
      <c r="DNB7" s="399"/>
    </row>
    <row r="8" spans="1:3070" s="405" customFormat="1" ht="13.5" customHeight="1">
      <c r="A8" s="402" t="s">
        <v>66</v>
      </c>
      <c r="B8" s="404">
        <v>38124</v>
      </c>
      <c r="C8" s="157">
        <f t="shared" si="0"/>
        <v>45.422484868703236</v>
      </c>
      <c r="D8" s="404">
        <v>33852</v>
      </c>
      <c r="E8" s="157">
        <f t="shared" si="1"/>
        <v>43.881003305463736</v>
      </c>
      <c r="F8" s="404">
        <v>31635</v>
      </c>
      <c r="G8" s="157">
        <f t="shared" si="2"/>
        <v>45.100079835766422</v>
      </c>
      <c r="H8" s="404">
        <v>22652</v>
      </c>
      <c r="I8" s="157">
        <f>(H8/$H$25)*100</f>
        <v>43.744930670889495</v>
      </c>
      <c r="J8" s="404">
        <v>18559</v>
      </c>
      <c r="K8" s="157">
        <f t="shared" ref="K8:K13" si="4">(J8/$J$25)*100</f>
        <v>43.76193732462449</v>
      </c>
      <c r="L8" s="404">
        <v>15769</v>
      </c>
      <c r="M8" s="157">
        <f>L8/$L$25*100</f>
        <v>44.746176328708039</v>
      </c>
      <c r="N8" s="404">
        <v>13788</v>
      </c>
      <c r="O8" s="157">
        <v>44.608366495195575</v>
      </c>
      <c r="P8" s="404">
        <v>9397</v>
      </c>
      <c r="Q8" s="157">
        <v>44.5</v>
      </c>
      <c r="R8" s="404">
        <v>12258</v>
      </c>
      <c r="S8" s="157">
        <v>46.48287892002579</v>
      </c>
      <c r="T8" s="404">
        <v>9405</v>
      </c>
      <c r="U8" s="157">
        <v>44.5</v>
      </c>
      <c r="V8" s="399"/>
      <c r="W8" s="399"/>
      <c r="X8" s="399"/>
      <c r="Y8" s="399"/>
      <c r="Z8" s="399"/>
      <c r="AA8" s="399"/>
      <c r="AB8" s="399"/>
      <c r="AC8" s="399"/>
      <c r="AD8" s="399"/>
      <c r="AE8" s="399"/>
      <c r="AF8" s="399"/>
      <c r="AG8" s="399"/>
      <c r="AH8" s="399"/>
      <c r="AI8" s="399"/>
      <c r="AJ8" s="399"/>
      <c r="AK8" s="399"/>
      <c r="AL8" s="399"/>
      <c r="AM8" s="399"/>
      <c r="AN8" s="399"/>
      <c r="AO8" s="399"/>
      <c r="AP8" s="399"/>
      <c r="AQ8" s="399"/>
      <c r="AR8" s="399"/>
      <c r="AS8" s="399"/>
      <c r="AT8" s="399"/>
      <c r="AU8" s="399"/>
      <c r="AV8" s="399"/>
      <c r="AW8" s="399"/>
      <c r="AX8" s="399"/>
      <c r="AY8" s="399"/>
      <c r="AZ8" s="399"/>
      <c r="BA8" s="399"/>
      <c r="BB8" s="399"/>
      <c r="BC8" s="399"/>
      <c r="BD8" s="399"/>
      <c r="BE8" s="399"/>
      <c r="BF8" s="399"/>
      <c r="BG8" s="399"/>
      <c r="BH8" s="399"/>
      <c r="BI8" s="399"/>
      <c r="BJ8" s="399"/>
      <c r="BK8" s="399"/>
      <c r="BL8" s="399"/>
      <c r="BM8" s="399"/>
      <c r="BN8" s="399"/>
      <c r="BO8" s="399"/>
      <c r="BP8" s="399"/>
      <c r="BQ8" s="399"/>
      <c r="BR8" s="399"/>
      <c r="BS8" s="399"/>
      <c r="BT8" s="399"/>
      <c r="BU8" s="399"/>
      <c r="BV8" s="399"/>
      <c r="BW8" s="399"/>
      <c r="BX8" s="399"/>
      <c r="BY8" s="399"/>
      <c r="BZ8" s="399"/>
      <c r="CA8" s="399"/>
      <c r="CB8" s="399"/>
      <c r="CC8" s="399"/>
      <c r="CD8" s="399"/>
      <c r="CE8" s="399"/>
      <c r="CF8" s="399"/>
      <c r="CG8" s="399"/>
      <c r="CH8" s="399"/>
      <c r="CI8" s="399"/>
      <c r="CJ8" s="399"/>
      <c r="CK8" s="399"/>
      <c r="CL8" s="399"/>
      <c r="CM8" s="399"/>
      <c r="CN8" s="399"/>
      <c r="CO8" s="399"/>
      <c r="CP8" s="399"/>
      <c r="CQ8" s="399"/>
      <c r="CR8" s="399"/>
      <c r="CS8" s="399"/>
      <c r="CT8" s="399"/>
      <c r="CU8" s="399"/>
      <c r="CV8" s="399"/>
      <c r="CW8" s="399"/>
      <c r="CX8" s="399"/>
      <c r="CY8" s="399"/>
      <c r="CZ8" s="399"/>
      <c r="DA8" s="399"/>
      <c r="DB8" s="399"/>
      <c r="DC8" s="399"/>
      <c r="DD8" s="399"/>
      <c r="DE8" s="399"/>
      <c r="DF8" s="399"/>
      <c r="DG8" s="399"/>
      <c r="DH8" s="399"/>
      <c r="DI8" s="399"/>
      <c r="DJ8" s="399"/>
      <c r="DK8" s="399"/>
      <c r="DL8" s="399"/>
      <c r="DM8" s="399"/>
      <c r="DN8" s="399"/>
      <c r="DO8" s="399"/>
      <c r="DP8" s="399"/>
      <c r="DQ8" s="399"/>
      <c r="DR8" s="399"/>
      <c r="DS8" s="399"/>
      <c r="DT8" s="399"/>
      <c r="DU8" s="399"/>
      <c r="DV8" s="399"/>
      <c r="DW8" s="399"/>
      <c r="DX8" s="399"/>
      <c r="DY8" s="399"/>
      <c r="DZ8" s="399"/>
      <c r="EA8" s="399"/>
      <c r="EB8" s="399"/>
      <c r="EC8" s="399"/>
      <c r="ED8" s="399"/>
      <c r="EE8" s="399"/>
      <c r="EF8" s="399"/>
      <c r="EG8" s="399"/>
      <c r="EH8" s="399"/>
      <c r="EI8" s="399"/>
      <c r="EJ8" s="399"/>
      <c r="EK8" s="399"/>
      <c r="EL8" s="399"/>
      <c r="EM8" s="399"/>
      <c r="EN8" s="399"/>
      <c r="EO8" s="399"/>
      <c r="EP8" s="399"/>
      <c r="EQ8" s="399"/>
      <c r="ER8" s="399"/>
      <c r="ES8" s="399"/>
      <c r="ET8" s="399"/>
      <c r="EU8" s="399"/>
      <c r="EV8" s="399"/>
      <c r="EW8" s="399"/>
      <c r="EX8" s="399"/>
      <c r="EY8" s="399"/>
      <c r="EZ8" s="399"/>
      <c r="FA8" s="399"/>
      <c r="FB8" s="399"/>
      <c r="FC8" s="399"/>
      <c r="FD8" s="399"/>
      <c r="FE8" s="399"/>
      <c r="FF8" s="399"/>
      <c r="FG8" s="399"/>
      <c r="FH8" s="399"/>
      <c r="FI8" s="399"/>
      <c r="FJ8" s="399"/>
      <c r="FK8" s="399"/>
      <c r="FL8" s="399"/>
      <c r="FM8" s="399"/>
      <c r="FN8" s="399"/>
      <c r="FO8" s="399"/>
      <c r="FP8" s="399"/>
      <c r="FQ8" s="399"/>
      <c r="FR8" s="399"/>
      <c r="FS8" s="399"/>
      <c r="FT8" s="399"/>
      <c r="FU8" s="399"/>
      <c r="FV8" s="399"/>
      <c r="FW8" s="399"/>
      <c r="FX8" s="399"/>
      <c r="FY8" s="399"/>
      <c r="FZ8" s="399"/>
      <c r="GA8" s="399"/>
      <c r="GB8" s="399"/>
      <c r="GC8" s="399"/>
      <c r="GD8" s="399"/>
      <c r="GE8" s="399"/>
      <c r="GF8" s="399"/>
      <c r="GG8" s="399"/>
      <c r="GH8" s="399"/>
      <c r="GI8" s="399"/>
      <c r="GJ8" s="399"/>
      <c r="GK8" s="399"/>
      <c r="GL8" s="399"/>
      <c r="GM8" s="399"/>
      <c r="GN8" s="399"/>
      <c r="GO8" s="399"/>
      <c r="GP8" s="399"/>
      <c r="GQ8" s="399"/>
      <c r="GR8" s="399"/>
      <c r="GS8" s="399"/>
      <c r="GT8" s="399"/>
      <c r="GU8" s="399"/>
      <c r="GV8" s="399"/>
      <c r="GW8" s="399"/>
      <c r="GX8" s="399"/>
      <c r="GY8" s="399"/>
      <c r="GZ8" s="399"/>
      <c r="HA8" s="399"/>
      <c r="HB8" s="399"/>
      <c r="HC8" s="399"/>
      <c r="HD8" s="399"/>
      <c r="HE8" s="399"/>
      <c r="HF8" s="399"/>
      <c r="HG8" s="399"/>
      <c r="HH8" s="399"/>
      <c r="HI8" s="399"/>
      <c r="HJ8" s="399"/>
      <c r="HK8" s="399"/>
      <c r="HL8" s="399"/>
      <c r="HM8" s="399"/>
      <c r="HN8" s="399"/>
      <c r="HO8" s="399"/>
      <c r="HP8" s="399"/>
      <c r="HQ8" s="399"/>
      <c r="HR8" s="399"/>
      <c r="HS8" s="399"/>
      <c r="HT8" s="399"/>
      <c r="HU8" s="399"/>
      <c r="HV8" s="399"/>
      <c r="HW8" s="399"/>
      <c r="HX8" s="399"/>
      <c r="HY8" s="399"/>
      <c r="HZ8" s="399"/>
      <c r="IA8" s="399"/>
      <c r="IB8" s="399"/>
      <c r="IC8" s="399"/>
      <c r="ID8" s="399"/>
      <c r="IE8" s="399"/>
      <c r="IF8" s="399"/>
      <c r="IG8" s="399"/>
      <c r="IH8" s="399"/>
      <c r="II8" s="399"/>
      <c r="IJ8" s="399"/>
      <c r="IK8" s="399"/>
      <c r="IL8" s="399"/>
      <c r="IM8" s="399"/>
      <c r="IN8" s="399"/>
      <c r="IO8" s="399"/>
      <c r="IP8" s="399"/>
      <c r="IQ8" s="399"/>
      <c r="IR8" s="399"/>
      <c r="IS8" s="399"/>
      <c r="IT8" s="399"/>
      <c r="IU8" s="399"/>
      <c r="IV8" s="399"/>
      <c r="IW8" s="399"/>
      <c r="IX8" s="399"/>
      <c r="IY8" s="399"/>
      <c r="IZ8" s="399"/>
      <c r="JA8" s="399"/>
      <c r="JB8" s="399"/>
      <c r="JC8" s="399"/>
      <c r="JD8" s="399"/>
      <c r="JE8" s="399"/>
      <c r="JF8" s="399"/>
      <c r="JG8" s="399"/>
      <c r="JH8" s="399"/>
      <c r="JI8" s="399"/>
      <c r="JJ8" s="399"/>
      <c r="JK8" s="399"/>
      <c r="JL8" s="399"/>
      <c r="JM8" s="399"/>
      <c r="JN8" s="399"/>
      <c r="JO8" s="399"/>
      <c r="JP8" s="399"/>
      <c r="JQ8" s="399"/>
      <c r="JR8" s="399"/>
      <c r="JS8" s="399"/>
      <c r="JT8" s="399"/>
      <c r="JU8" s="399"/>
      <c r="JV8" s="399"/>
      <c r="JW8" s="399"/>
      <c r="JX8" s="399"/>
      <c r="JY8" s="399"/>
      <c r="JZ8" s="399"/>
      <c r="KA8" s="399"/>
      <c r="KB8" s="399"/>
      <c r="KC8" s="399"/>
      <c r="KD8" s="399"/>
      <c r="KE8" s="399"/>
      <c r="KF8" s="399"/>
      <c r="KG8" s="399"/>
      <c r="KH8" s="399"/>
      <c r="KI8" s="399"/>
      <c r="KJ8" s="399"/>
      <c r="KK8" s="399"/>
      <c r="KL8" s="399"/>
      <c r="KM8" s="399"/>
      <c r="KN8" s="399"/>
      <c r="KO8" s="399"/>
      <c r="KP8" s="399"/>
      <c r="KQ8" s="399"/>
      <c r="KR8" s="399"/>
      <c r="KS8" s="399"/>
      <c r="KT8" s="399"/>
      <c r="KU8" s="399"/>
      <c r="KV8" s="399"/>
      <c r="KW8" s="399"/>
      <c r="KX8" s="399"/>
      <c r="KY8" s="399"/>
      <c r="KZ8" s="399"/>
      <c r="LA8" s="399"/>
      <c r="LB8" s="399"/>
      <c r="LC8" s="399"/>
      <c r="LD8" s="399"/>
      <c r="LE8" s="399"/>
      <c r="LF8" s="399"/>
      <c r="LG8" s="399"/>
      <c r="LH8" s="399"/>
      <c r="LI8" s="399"/>
      <c r="LJ8" s="399"/>
      <c r="LK8" s="399"/>
      <c r="LL8" s="399"/>
      <c r="LM8" s="399"/>
      <c r="LN8" s="399"/>
      <c r="LO8" s="399"/>
      <c r="LP8" s="399"/>
      <c r="LQ8" s="399"/>
      <c r="LR8" s="399"/>
      <c r="LS8" s="399"/>
      <c r="LT8" s="399"/>
      <c r="LU8" s="399"/>
      <c r="LV8" s="399"/>
      <c r="LW8" s="399"/>
      <c r="LX8" s="399"/>
      <c r="LY8" s="399"/>
      <c r="LZ8" s="399"/>
      <c r="MA8" s="399"/>
      <c r="MB8" s="399"/>
      <c r="MC8" s="399"/>
      <c r="MD8" s="399"/>
      <c r="ME8" s="399"/>
      <c r="MF8" s="399"/>
      <c r="MG8" s="399"/>
      <c r="MH8" s="399"/>
      <c r="MI8" s="399"/>
      <c r="MJ8" s="399"/>
      <c r="MK8" s="399"/>
      <c r="ML8" s="399"/>
      <c r="MM8" s="399"/>
      <c r="MN8" s="399"/>
      <c r="MO8" s="399"/>
      <c r="MP8" s="399"/>
      <c r="MQ8" s="399"/>
      <c r="MR8" s="399"/>
      <c r="MS8" s="399"/>
      <c r="MT8" s="399"/>
      <c r="MU8" s="399"/>
      <c r="MV8" s="399"/>
      <c r="MW8" s="399"/>
      <c r="MX8" s="399"/>
      <c r="MY8" s="399"/>
      <c r="MZ8" s="399"/>
      <c r="NA8" s="399"/>
      <c r="NB8" s="399"/>
      <c r="NC8" s="399"/>
      <c r="ND8" s="399"/>
      <c r="NE8" s="399"/>
      <c r="NF8" s="399"/>
      <c r="NG8" s="399"/>
      <c r="NH8" s="399"/>
      <c r="NI8" s="399"/>
      <c r="NJ8" s="399"/>
      <c r="NK8" s="399"/>
      <c r="NL8" s="399"/>
      <c r="NM8" s="399"/>
      <c r="NN8" s="399"/>
      <c r="NO8" s="399"/>
      <c r="NP8" s="399"/>
      <c r="NQ8" s="399"/>
      <c r="NR8" s="399"/>
      <c r="NS8" s="399"/>
      <c r="NT8" s="399"/>
      <c r="NU8" s="399"/>
      <c r="NV8" s="399"/>
      <c r="NW8" s="399"/>
      <c r="NX8" s="399"/>
      <c r="NY8" s="399"/>
      <c r="NZ8" s="399"/>
      <c r="OA8" s="399"/>
      <c r="OB8" s="399"/>
      <c r="OC8" s="399"/>
      <c r="OD8" s="399"/>
      <c r="OE8" s="399"/>
      <c r="OF8" s="399"/>
      <c r="OG8" s="399"/>
      <c r="OH8" s="399"/>
      <c r="OI8" s="399"/>
      <c r="OJ8" s="399"/>
      <c r="OK8" s="399"/>
      <c r="OL8" s="399"/>
      <c r="OM8" s="399"/>
      <c r="ON8" s="399"/>
      <c r="OO8" s="399"/>
      <c r="OP8" s="399"/>
      <c r="OQ8" s="399"/>
      <c r="OR8" s="399"/>
      <c r="OS8" s="399"/>
      <c r="OT8" s="399"/>
      <c r="OU8" s="399"/>
      <c r="OV8" s="399"/>
      <c r="OW8" s="399"/>
      <c r="OX8" s="399"/>
      <c r="OY8" s="399"/>
      <c r="OZ8" s="399"/>
      <c r="PA8" s="399"/>
      <c r="PB8" s="399"/>
      <c r="PC8" s="399"/>
      <c r="PD8" s="399"/>
      <c r="PE8" s="399"/>
      <c r="PF8" s="399"/>
      <c r="PG8" s="399"/>
      <c r="PH8" s="399"/>
      <c r="PI8" s="399"/>
      <c r="PJ8" s="399"/>
      <c r="PK8" s="399"/>
      <c r="PL8" s="399"/>
      <c r="PM8" s="399"/>
      <c r="PN8" s="399"/>
      <c r="PO8" s="399"/>
      <c r="PP8" s="399"/>
      <c r="PQ8" s="399"/>
      <c r="PR8" s="399"/>
      <c r="PS8" s="399"/>
      <c r="PT8" s="399"/>
      <c r="PU8" s="399"/>
      <c r="PV8" s="399"/>
      <c r="PW8" s="399"/>
      <c r="PX8" s="399"/>
      <c r="PY8" s="399"/>
      <c r="PZ8" s="399"/>
      <c r="QA8" s="399"/>
      <c r="QB8" s="399"/>
      <c r="QC8" s="399"/>
      <c r="QD8" s="399"/>
      <c r="QE8" s="399"/>
      <c r="QF8" s="399"/>
      <c r="QG8" s="399"/>
      <c r="QH8" s="399"/>
      <c r="QI8" s="399"/>
      <c r="QJ8" s="399"/>
      <c r="QK8" s="399"/>
      <c r="QL8" s="399"/>
      <c r="QM8" s="399"/>
      <c r="QN8" s="399"/>
      <c r="QO8" s="399"/>
      <c r="QP8" s="399"/>
      <c r="QQ8" s="399"/>
      <c r="QR8" s="399"/>
      <c r="QS8" s="399"/>
      <c r="QT8" s="399"/>
      <c r="QU8" s="399"/>
      <c r="QV8" s="399"/>
      <c r="QW8" s="399"/>
      <c r="QX8" s="399"/>
      <c r="QY8" s="399"/>
      <c r="QZ8" s="399"/>
      <c r="RA8" s="399"/>
      <c r="RB8" s="399"/>
      <c r="RC8" s="399"/>
      <c r="RD8" s="399"/>
      <c r="RE8" s="399"/>
      <c r="RF8" s="399"/>
      <c r="RG8" s="399"/>
      <c r="RH8" s="399"/>
      <c r="RI8" s="399"/>
      <c r="RJ8" s="399"/>
      <c r="RK8" s="399"/>
      <c r="RL8" s="399"/>
      <c r="RM8" s="399"/>
      <c r="RN8" s="399"/>
      <c r="RO8" s="399"/>
      <c r="RP8" s="399"/>
      <c r="RQ8" s="399"/>
      <c r="RR8" s="399"/>
      <c r="RS8" s="399"/>
      <c r="RT8" s="399"/>
      <c r="RU8" s="399"/>
      <c r="RV8" s="399"/>
      <c r="RW8" s="399"/>
      <c r="RX8" s="399"/>
      <c r="RY8" s="399"/>
      <c r="RZ8" s="399"/>
      <c r="SA8" s="399"/>
      <c r="SB8" s="399"/>
      <c r="SC8" s="399"/>
      <c r="SD8" s="399"/>
      <c r="SE8" s="399"/>
      <c r="SF8" s="399"/>
      <c r="SG8" s="399"/>
      <c r="SH8" s="399"/>
      <c r="SI8" s="399"/>
      <c r="SJ8" s="399"/>
      <c r="SK8" s="399"/>
      <c r="SL8" s="399"/>
      <c r="SM8" s="399"/>
      <c r="SN8" s="399"/>
      <c r="SO8" s="399"/>
      <c r="SP8" s="399"/>
      <c r="SQ8" s="399"/>
      <c r="SR8" s="399"/>
      <c r="SS8" s="399"/>
      <c r="ST8" s="399"/>
      <c r="SU8" s="399"/>
      <c r="SV8" s="399"/>
      <c r="SW8" s="399"/>
      <c r="SX8" s="399"/>
      <c r="SY8" s="399"/>
      <c r="SZ8" s="399"/>
      <c r="TA8" s="399"/>
      <c r="TB8" s="399"/>
      <c r="TC8" s="399"/>
      <c r="TD8" s="399"/>
      <c r="TE8" s="399"/>
      <c r="TF8" s="399"/>
      <c r="TG8" s="399"/>
      <c r="TH8" s="399"/>
      <c r="TI8" s="399"/>
      <c r="TJ8" s="399"/>
      <c r="TK8" s="399"/>
      <c r="TL8" s="399"/>
      <c r="TM8" s="399"/>
      <c r="TN8" s="399"/>
      <c r="TO8" s="399"/>
      <c r="TP8" s="399"/>
      <c r="TQ8" s="399"/>
      <c r="TR8" s="399"/>
      <c r="TS8" s="399"/>
      <c r="TT8" s="399"/>
      <c r="TU8" s="399"/>
      <c r="TV8" s="399"/>
      <c r="TW8" s="399"/>
      <c r="TX8" s="399"/>
      <c r="TY8" s="399"/>
      <c r="TZ8" s="399"/>
      <c r="UA8" s="399"/>
      <c r="UB8" s="399"/>
      <c r="UC8" s="399"/>
      <c r="UD8" s="399"/>
      <c r="UE8" s="399"/>
      <c r="UF8" s="399"/>
      <c r="UG8" s="399"/>
      <c r="UH8" s="399"/>
      <c r="UI8" s="399"/>
      <c r="UJ8" s="399"/>
      <c r="UK8" s="399"/>
      <c r="UL8" s="399"/>
      <c r="UM8" s="399"/>
      <c r="UN8" s="399"/>
      <c r="UO8" s="399"/>
      <c r="UP8" s="399"/>
      <c r="UQ8" s="399"/>
      <c r="UR8" s="399"/>
      <c r="US8" s="399"/>
      <c r="UT8" s="399"/>
      <c r="UU8" s="399"/>
      <c r="UV8" s="399"/>
      <c r="UW8" s="399"/>
      <c r="UX8" s="399"/>
      <c r="UY8" s="399"/>
      <c r="UZ8" s="399"/>
      <c r="VA8" s="399"/>
      <c r="VB8" s="399"/>
      <c r="VC8" s="399"/>
      <c r="VD8" s="399"/>
      <c r="VE8" s="399"/>
      <c r="VF8" s="399"/>
      <c r="VG8" s="399"/>
      <c r="VH8" s="399"/>
      <c r="VI8" s="399"/>
      <c r="VJ8" s="399"/>
      <c r="VK8" s="399"/>
      <c r="VL8" s="399"/>
      <c r="VM8" s="399"/>
      <c r="VN8" s="399"/>
      <c r="VO8" s="399"/>
      <c r="VP8" s="399"/>
      <c r="VQ8" s="399"/>
      <c r="VR8" s="399"/>
      <c r="VS8" s="399"/>
      <c r="VT8" s="399"/>
      <c r="VU8" s="399"/>
      <c r="VV8" s="399"/>
      <c r="VW8" s="399"/>
      <c r="VX8" s="399"/>
      <c r="VY8" s="399"/>
      <c r="VZ8" s="399"/>
      <c r="WA8" s="399"/>
      <c r="WB8" s="399"/>
      <c r="WC8" s="399"/>
      <c r="WD8" s="399"/>
      <c r="WE8" s="399"/>
      <c r="WF8" s="399"/>
      <c r="WG8" s="399"/>
      <c r="WH8" s="399"/>
      <c r="WI8" s="399"/>
      <c r="WJ8" s="399"/>
      <c r="WK8" s="399"/>
      <c r="WL8" s="399"/>
      <c r="WM8" s="399"/>
      <c r="WN8" s="399"/>
      <c r="WO8" s="399"/>
      <c r="WP8" s="399"/>
      <c r="WQ8" s="399"/>
      <c r="WR8" s="399"/>
      <c r="WS8" s="399"/>
      <c r="WT8" s="399"/>
      <c r="WU8" s="399"/>
      <c r="WV8" s="399"/>
      <c r="WW8" s="399"/>
      <c r="WX8" s="399"/>
      <c r="WY8" s="399"/>
      <c r="WZ8" s="399"/>
      <c r="XA8" s="399"/>
      <c r="XB8" s="399"/>
      <c r="XC8" s="399"/>
      <c r="XD8" s="399"/>
      <c r="XE8" s="399"/>
      <c r="XF8" s="399"/>
      <c r="XG8" s="399"/>
      <c r="XH8" s="399"/>
      <c r="XI8" s="399"/>
      <c r="XJ8" s="399"/>
      <c r="XK8" s="399"/>
      <c r="XL8" s="399"/>
      <c r="XM8" s="399"/>
      <c r="XN8" s="399"/>
      <c r="XO8" s="399"/>
      <c r="XP8" s="399"/>
      <c r="XQ8" s="399"/>
      <c r="XR8" s="399"/>
      <c r="XS8" s="399"/>
      <c r="XT8" s="399"/>
      <c r="XU8" s="399"/>
      <c r="XV8" s="399"/>
      <c r="XW8" s="399"/>
      <c r="XX8" s="399"/>
      <c r="XY8" s="399"/>
      <c r="XZ8" s="399"/>
      <c r="YA8" s="399"/>
      <c r="YB8" s="399"/>
      <c r="YC8" s="399"/>
      <c r="YD8" s="399"/>
      <c r="YE8" s="399"/>
      <c r="YF8" s="399"/>
      <c r="YG8" s="399"/>
      <c r="YH8" s="399"/>
      <c r="YI8" s="399"/>
      <c r="YJ8" s="399"/>
      <c r="YK8" s="399"/>
      <c r="YL8" s="399"/>
      <c r="YM8" s="399"/>
      <c r="YN8" s="399"/>
      <c r="YO8" s="399"/>
      <c r="YP8" s="399"/>
      <c r="YQ8" s="399"/>
      <c r="YR8" s="399"/>
      <c r="YS8" s="399"/>
      <c r="YT8" s="399"/>
      <c r="YU8" s="399"/>
      <c r="YV8" s="399"/>
      <c r="YW8" s="399"/>
      <c r="YX8" s="399"/>
      <c r="YY8" s="399"/>
      <c r="YZ8" s="399"/>
      <c r="ZA8" s="399"/>
      <c r="ZB8" s="399"/>
      <c r="ZC8" s="399"/>
      <c r="ZD8" s="399"/>
      <c r="ZE8" s="399"/>
      <c r="ZF8" s="399"/>
      <c r="ZG8" s="399"/>
      <c r="ZH8" s="399"/>
      <c r="ZI8" s="399"/>
      <c r="ZJ8" s="399"/>
      <c r="ZK8" s="399"/>
      <c r="ZL8" s="399"/>
      <c r="ZM8" s="399"/>
      <c r="ZN8" s="399"/>
      <c r="ZO8" s="399"/>
      <c r="ZP8" s="399"/>
      <c r="ZQ8" s="399"/>
      <c r="ZR8" s="399"/>
      <c r="ZS8" s="399"/>
      <c r="ZT8" s="399"/>
      <c r="ZU8" s="399"/>
      <c r="ZV8" s="399"/>
      <c r="ZW8" s="399"/>
      <c r="ZX8" s="399"/>
      <c r="ZY8" s="399"/>
      <c r="ZZ8" s="399"/>
      <c r="AAA8" s="399"/>
      <c r="AAB8" s="399"/>
      <c r="AAC8" s="399"/>
      <c r="AAD8" s="399"/>
      <c r="AAE8" s="399"/>
      <c r="AAF8" s="399"/>
      <c r="AAG8" s="399"/>
      <c r="AAH8" s="399"/>
      <c r="AAI8" s="399"/>
      <c r="AAJ8" s="399"/>
      <c r="AAK8" s="399"/>
      <c r="AAL8" s="399"/>
      <c r="AAM8" s="399"/>
      <c r="AAN8" s="399"/>
      <c r="AAO8" s="399"/>
      <c r="AAP8" s="399"/>
      <c r="AAQ8" s="399"/>
      <c r="AAR8" s="399"/>
      <c r="AAS8" s="399"/>
      <c r="AAT8" s="399"/>
      <c r="AAU8" s="399"/>
      <c r="AAV8" s="399"/>
      <c r="AAW8" s="399"/>
      <c r="AAX8" s="399"/>
      <c r="AAY8" s="399"/>
      <c r="AAZ8" s="399"/>
      <c r="ABA8" s="399"/>
      <c r="ABB8" s="399"/>
      <c r="ABC8" s="399"/>
      <c r="ABD8" s="399"/>
      <c r="ABE8" s="399"/>
      <c r="ABF8" s="399"/>
      <c r="ABG8" s="399"/>
      <c r="ABH8" s="399"/>
      <c r="ABI8" s="399"/>
      <c r="ABJ8" s="399"/>
      <c r="ABK8" s="399"/>
      <c r="ABL8" s="399"/>
      <c r="ABM8" s="399"/>
      <c r="ABN8" s="399"/>
      <c r="ABO8" s="399"/>
      <c r="ABP8" s="399"/>
      <c r="ABQ8" s="399"/>
      <c r="ABR8" s="399"/>
      <c r="ABS8" s="399"/>
      <c r="ABT8" s="399"/>
      <c r="ABU8" s="399"/>
      <c r="ABV8" s="399"/>
      <c r="ABW8" s="399"/>
      <c r="ABX8" s="399"/>
      <c r="ABY8" s="399"/>
      <c r="ABZ8" s="399"/>
      <c r="ACA8" s="399"/>
      <c r="ACB8" s="399"/>
      <c r="ACC8" s="399"/>
      <c r="ACD8" s="399"/>
      <c r="ACE8" s="399"/>
      <c r="ACF8" s="399"/>
      <c r="ACG8" s="399"/>
      <c r="ACH8" s="399"/>
      <c r="ACI8" s="399"/>
      <c r="ACJ8" s="399"/>
      <c r="ACK8" s="399"/>
      <c r="ACL8" s="399"/>
      <c r="ACM8" s="399"/>
      <c r="ACN8" s="399"/>
      <c r="ACO8" s="399"/>
      <c r="ACP8" s="399"/>
      <c r="ACQ8" s="399"/>
      <c r="ACR8" s="399"/>
      <c r="ACS8" s="399"/>
      <c r="ACT8" s="399"/>
      <c r="ACU8" s="399"/>
      <c r="ACV8" s="399"/>
      <c r="ACW8" s="399"/>
      <c r="ACX8" s="399"/>
      <c r="ACY8" s="399"/>
      <c r="ACZ8" s="399"/>
      <c r="ADA8" s="399"/>
      <c r="ADB8" s="399"/>
      <c r="ADC8" s="399"/>
      <c r="ADD8" s="399"/>
      <c r="ADE8" s="399"/>
      <c r="ADF8" s="399"/>
      <c r="ADG8" s="399"/>
      <c r="ADH8" s="399"/>
      <c r="ADI8" s="399"/>
      <c r="ADJ8" s="399"/>
      <c r="ADK8" s="399"/>
      <c r="ADL8" s="399"/>
      <c r="ADM8" s="399"/>
      <c r="ADN8" s="399"/>
      <c r="ADO8" s="399"/>
      <c r="ADP8" s="399"/>
      <c r="ADQ8" s="399"/>
      <c r="ADR8" s="399"/>
      <c r="ADS8" s="399"/>
      <c r="ADT8" s="399"/>
      <c r="ADU8" s="399"/>
      <c r="ADV8" s="399"/>
      <c r="ADW8" s="399"/>
      <c r="ADX8" s="399"/>
      <c r="ADY8" s="399"/>
      <c r="ADZ8" s="399"/>
      <c r="AEA8" s="399"/>
      <c r="AEB8" s="399"/>
      <c r="AEC8" s="399"/>
      <c r="AED8" s="399"/>
      <c r="AEE8" s="399"/>
      <c r="AEF8" s="399"/>
      <c r="AEG8" s="399"/>
      <c r="AEH8" s="399"/>
      <c r="AEI8" s="399"/>
      <c r="AEJ8" s="399"/>
      <c r="AEK8" s="399"/>
      <c r="AEL8" s="399"/>
      <c r="AEM8" s="399"/>
      <c r="AEN8" s="399"/>
      <c r="AEO8" s="399"/>
      <c r="AEP8" s="399"/>
      <c r="AEQ8" s="399"/>
      <c r="AER8" s="399"/>
      <c r="AES8" s="399"/>
      <c r="AET8" s="399"/>
      <c r="AEU8" s="399"/>
      <c r="AEV8" s="399"/>
      <c r="AEW8" s="399"/>
      <c r="AEX8" s="399"/>
      <c r="AEY8" s="399"/>
      <c r="AEZ8" s="399"/>
      <c r="AFA8" s="399"/>
      <c r="AFB8" s="399"/>
      <c r="AFC8" s="399"/>
      <c r="AFD8" s="399"/>
      <c r="AFE8" s="399"/>
      <c r="AFF8" s="399"/>
      <c r="AFG8" s="399"/>
      <c r="AFH8" s="399"/>
      <c r="AFI8" s="399"/>
      <c r="AFJ8" s="399"/>
      <c r="AFK8" s="399"/>
      <c r="AFL8" s="399"/>
      <c r="AFM8" s="399"/>
      <c r="AFN8" s="399"/>
      <c r="AFO8" s="399"/>
      <c r="AFP8" s="399"/>
      <c r="AFQ8" s="399"/>
      <c r="AFR8" s="399"/>
      <c r="AFS8" s="399"/>
      <c r="AFT8" s="399"/>
      <c r="AFU8" s="399"/>
      <c r="AFV8" s="399"/>
      <c r="AFW8" s="399"/>
      <c r="AFX8" s="399"/>
      <c r="AFY8" s="399"/>
      <c r="AFZ8" s="399"/>
      <c r="AGA8" s="399"/>
      <c r="AGB8" s="399"/>
      <c r="AGC8" s="399"/>
      <c r="AGD8" s="399"/>
      <c r="AGE8" s="399"/>
      <c r="AGF8" s="399"/>
      <c r="AGG8" s="399"/>
      <c r="AGH8" s="399"/>
      <c r="AGI8" s="399"/>
      <c r="AGJ8" s="399"/>
      <c r="AGK8" s="399"/>
      <c r="AGL8" s="399"/>
      <c r="AGM8" s="399"/>
      <c r="AGN8" s="399"/>
      <c r="AGO8" s="399"/>
      <c r="AGP8" s="399"/>
      <c r="AGQ8" s="399"/>
      <c r="AGR8" s="399"/>
      <c r="AGS8" s="399"/>
      <c r="AGT8" s="399"/>
      <c r="AGU8" s="399"/>
      <c r="AGV8" s="399"/>
      <c r="AGW8" s="399"/>
      <c r="AGX8" s="399"/>
      <c r="AGY8" s="399"/>
      <c r="AGZ8" s="399"/>
      <c r="AHA8" s="399"/>
      <c r="AHB8" s="399"/>
      <c r="AHC8" s="399"/>
      <c r="AHD8" s="399"/>
      <c r="AHE8" s="399"/>
      <c r="AHF8" s="399"/>
      <c r="AHG8" s="399"/>
      <c r="AHH8" s="399"/>
      <c r="AHI8" s="399"/>
      <c r="AHJ8" s="399"/>
      <c r="AHK8" s="399"/>
      <c r="AHL8" s="399"/>
      <c r="AHM8" s="399"/>
      <c r="AHN8" s="399"/>
      <c r="AHO8" s="399"/>
      <c r="AHP8" s="399"/>
      <c r="AHQ8" s="399"/>
      <c r="AHR8" s="399"/>
      <c r="AHS8" s="399"/>
      <c r="AHT8" s="399"/>
      <c r="AHU8" s="399"/>
      <c r="AHV8" s="399"/>
      <c r="AHW8" s="399"/>
      <c r="AHX8" s="399"/>
      <c r="AHY8" s="399"/>
      <c r="AHZ8" s="399"/>
      <c r="AIA8" s="399"/>
      <c r="AIB8" s="399"/>
      <c r="AIC8" s="399"/>
      <c r="AID8" s="399"/>
      <c r="AIE8" s="399"/>
      <c r="AIF8" s="399"/>
      <c r="AIG8" s="399"/>
      <c r="AIH8" s="399"/>
      <c r="AII8" s="399"/>
      <c r="AIJ8" s="399"/>
      <c r="AIK8" s="399"/>
      <c r="AIL8" s="399"/>
      <c r="AIM8" s="399"/>
      <c r="AIN8" s="399"/>
      <c r="AIO8" s="399"/>
      <c r="AIP8" s="399"/>
      <c r="AIQ8" s="399"/>
      <c r="AIR8" s="399"/>
      <c r="AIS8" s="399"/>
      <c r="AIT8" s="399"/>
      <c r="AIU8" s="399"/>
      <c r="AIV8" s="399"/>
      <c r="AIW8" s="399"/>
      <c r="AIX8" s="399"/>
      <c r="AIY8" s="399"/>
      <c r="AIZ8" s="399"/>
      <c r="AJA8" s="399"/>
      <c r="AJB8" s="399"/>
      <c r="AJC8" s="399"/>
      <c r="AJD8" s="399"/>
      <c r="AJE8" s="399"/>
      <c r="AJF8" s="399"/>
      <c r="AJG8" s="399"/>
      <c r="AJH8" s="399"/>
      <c r="AJI8" s="399"/>
      <c r="AJJ8" s="399"/>
      <c r="AJK8" s="399"/>
      <c r="AJL8" s="399"/>
      <c r="AJM8" s="399"/>
      <c r="AJN8" s="399"/>
      <c r="AJO8" s="399"/>
      <c r="AJP8" s="399"/>
      <c r="AJQ8" s="399"/>
      <c r="AJR8" s="399"/>
      <c r="AJS8" s="399"/>
      <c r="AJT8" s="399"/>
      <c r="AJU8" s="399"/>
      <c r="AJV8" s="399"/>
      <c r="AJW8" s="399"/>
      <c r="AJX8" s="399"/>
      <c r="AJY8" s="399"/>
      <c r="AJZ8" s="399"/>
      <c r="AKA8" s="399"/>
      <c r="AKB8" s="399"/>
      <c r="AKC8" s="399"/>
      <c r="AKD8" s="399"/>
      <c r="AKE8" s="399"/>
      <c r="AKF8" s="399"/>
      <c r="AKG8" s="399"/>
      <c r="AKH8" s="399"/>
      <c r="AKI8" s="399"/>
      <c r="AKJ8" s="399"/>
      <c r="AKK8" s="399"/>
      <c r="AKL8" s="399"/>
      <c r="AKM8" s="399"/>
      <c r="AKN8" s="399"/>
      <c r="AKO8" s="399"/>
      <c r="AKP8" s="399"/>
      <c r="AKQ8" s="399"/>
      <c r="AKR8" s="399"/>
      <c r="AKS8" s="399"/>
      <c r="AKT8" s="399"/>
      <c r="AKU8" s="399"/>
      <c r="AKV8" s="399"/>
      <c r="AKW8" s="399"/>
      <c r="AKX8" s="399"/>
      <c r="AKY8" s="399"/>
      <c r="AKZ8" s="399"/>
      <c r="ALA8" s="399"/>
      <c r="ALB8" s="399"/>
      <c r="ALC8" s="399"/>
      <c r="ALD8" s="399"/>
      <c r="ALE8" s="399"/>
      <c r="ALF8" s="399"/>
      <c r="ALG8" s="399"/>
      <c r="ALH8" s="399"/>
      <c r="ALI8" s="399"/>
      <c r="ALJ8" s="399"/>
      <c r="ALK8" s="399"/>
      <c r="ALL8" s="399"/>
      <c r="ALM8" s="399"/>
      <c r="ALN8" s="399"/>
      <c r="ALO8" s="399"/>
      <c r="ALP8" s="399"/>
      <c r="ALQ8" s="399"/>
      <c r="ALR8" s="399"/>
      <c r="ALS8" s="399"/>
      <c r="ALT8" s="399"/>
      <c r="ALU8" s="399"/>
      <c r="ALV8" s="399"/>
      <c r="ALW8" s="399"/>
      <c r="ALX8" s="399"/>
      <c r="ALY8" s="399"/>
      <c r="ALZ8" s="399"/>
      <c r="AMA8" s="399"/>
      <c r="AMB8" s="399"/>
      <c r="AMC8" s="399"/>
      <c r="AMD8" s="399"/>
      <c r="AME8" s="399"/>
      <c r="AMF8" s="399"/>
      <c r="AMG8" s="399"/>
      <c r="AMH8" s="399"/>
      <c r="AMI8" s="399"/>
      <c r="AMJ8" s="399"/>
      <c r="AMK8" s="399"/>
      <c r="AML8" s="399"/>
      <c r="AMM8" s="399"/>
      <c r="AMN8" s="399"/>
      <c r="AMO8" s="399"/>
      <c r="AMP8" s="399"/>
      <c r="AMQ8" s="399"/>
      <c r="AMR8" s="399"/>
      <c r="AMS8" s="399"/>
      <c r="AMT8" s="399"/>
      <c r="AMU8" s="399"/>
      <c r="AMV8" s="399"/>
      <c r="AMW8" s="399"/>
      <c r="AMX8" s="399"/>
      <c r="AMY8" s="399"/>
      <c r="AMZ8" s="399"/>
      <c r="ANA8" s="399"/>
      <c r="ANB8" s="399"/>
      <c r="ANC8" s="399"/>
      <c r="AND8" s="399"/>
      <c r="ANE8" s="399"/>
      <c r="ANF8" s="399"/>
      <c r="ANG8" s="399"/>
      <c r="ANH8" s="399"/>
      <c r="ANI8" s="399"/>
      <c r="ANJ8" s="399"/>
      <c r="ANK8" s="399"/>
      <c r="ANL8" s="399"/>
      <c r="ANM8" s="399"/>
      <c r="ANN8" s="399"/>
      <c r="ANO8" s="399"/>
      <c r="ANP8" s="399"/>
      <c r="ANQ8" s="399"/>
      <c r="ANR8" s="399"/>
      <c r="ANS8" s="399"/>
      <c r="ANT8" s="399"/>
      <c r="ANU8" s="399"/>
      <c r="ANV8" s="399"/>
      <c r="ANW8" s="399"/>
      <c r="ANX8" s="399"/>
      <c r="ANY8" s="399"/>
      <c r="ANZ8" s="399"/>
      <c r="AOA8" s="399"/>
      <c r="AOB8" s="399"/>
      <c r="AOC8" s="399"/>
      <c r="AOD8" s="399"/>
      <c r="AOE8" s="399"/>
      <c r="AOF8" s="399"/>
      <c r="AOG8" s="399"/>
      <c r="AOH8" s="399"/>
      <c r="AOI8" s="399"/>
      <c r="AOJ8" s="399"/>
      <c r="AOK8" s="399"/>
      <c r="AOL8" s="399"/>
      <c r="AOM8" s="399"/>
      <c r="AON8" s="399"/>
      <c r="AOO8" s="399"/>
      <c r="AOP8" s="399"/>
      <c r="AOQ8" s="399"/>
      <c r="AOR8" s="399"/>
      <c r="AOS8" s="399"/>
      <c r="AOT8" s="399"/>
      <c r="AOU8" s="399"/>
      <c r="AOV8" s="399"/>
      <c r="AOW8" s="399"/>
      <c r="AOX8" s="399"/>
      <c r="AOY8" s="399"/>
      <c r="AOZ8" s="399"/>
      <c r="APA8" s="399"/>
      <c r="APB8" s="399"/>
      <c r="APC8" s="399"/>
      <c r="APD8" s="399"/>
      <c r="APE8" s="399"/>
      <c r="APF8" s="399"/>
      <c r="APG8" s="399"/>
      <c r="APH8" s="399"/>
      <c r="API8" s="399"/>
      <c r="APJ8" s="399"/>
      <c r="APK8" s="399"/>
      <c r="APL8" s="399"/>
      <c r="APM8" s="399"/>
      <c r="APN8" s="399"/>
      <c r="APO8" s="399"/>
      <c r="APP8" s="399"/>
      <c r="APQ8" s="399"/>
      <c r="APR8" s="399"/>
      <c r="APS8" s="399"/>
      <c r="APT8" s="399"/>
      <c r="APU8" s="399"/>
      <c r="APV8" s="399"/>
      <c r="APW8" s="399"/>
      <c r="APX8" s="399"/>
      <c r="APY8" s="399"/>
      <c r="APZ8" s="399"/>
      <c r="AQA8" s="399"/>
      <c r="AQB8" s="399"/>
      <c r="AQC8" s="399"/>
      <c r="AQD8" s="399"/>
      <c r="AQE8" s="399"/>
      <c r="AQF8" s="399"/>
      <c r="AQG8" s="399"/>
      <c r="AQH8" s="399"/>
      <c r="AQI8" s="399"/>
      <c r="AQJ8" s="399"/>
      <c r="AQK8" s="399"/>
      <c r="AQL8" s="399"/>
      <c r="AQM8" s="399"/>
      <c r="AQN8" s="399"/>
      <c r="AQO8" s="399"/>
      <c r="AQP8" s="399"/>
      <c r="AQQ8" s="399"/>
      <c r="AQR8" s="399"/>
      <c r="AQS8" s="399"/>
      <c r="AQT8" s="399"/>
      <c r="AQU8" s="399"/>
      <c r="AQV8" s="399"/>
      <c r="AQW8" s="399"/>
      <c r="AQX8" s="399"/>
      <c r="AQY8" s="399"/>
      <c r="AQZ8" s="399"/>
      <c r="ARA8" s="399"/>
      <c r="ARB8" s="399"/>
      <c r="ARC8" s="399"/>
      <c r="ARD8" s="399"/>
      <c r="ARE8" s="399"/>
      <c r="ARF8" s="399"/>
      <c r="ARG8" s="399"/>
      <c r="ARH8" s="399"/>
      <c r="ARI8" s="399"/>
      <c r="ARJ8" s="399"/>
      <c r="ARK8" s="399"/>
      <c r="ARL8" s="399"/>
      <c r="ARM8" s="399"/>
      <c r="ARN8" s="399"/>
      <c r="ARO8" s="399"/>
      <c r="ARP8" s="399"/>
      <c r="ARQ8" s="399"/>
      <c r="ARR8" s="399"/>
      <c r="ARS8" s="399"/>
      <c r="ART8" s="399"/>
      <c r="ARU8" s="399"/>
      <c r="ARV8" s="399"/>
      <c r="ARW8" s="399"/>
      <c r="ARX8" s="399"/>
      <c r="ARY8" s="399"/>
      <c r="ARZ8" s="399"/>
      <c r="ASA8" s="399"/>
      <c r="ASB8" s="399"/>
      <c r="ASC8" s="399"/>
      <c r="ASD8" s="399"/>
      <c r="ASE8" s="399"/>
      <c r="ASF8" s="399"/>
      <c r="ASG8" s="399"/>
      <c r="ASH8" s="399"/>
      <c r="ASI8" s="399"/>
      <c r="ASJ8" s="399"/>
      <c r="ASK8" s="399"/>
      <c r="ASL8" s="399"/>
      <c r="ASM8" s="399"/>
      <c r="ASN8" s="399"/>
      <c r="ASO8" s="399"/>
      <c r="ASP8" s="399"/>
      <c r="ASQ8" s="399"/>
      <c r="ASR8" s="399"/>
      <c r="ASS8" s="399"/>
      <c r="AST8" s="399"/>
      <c r="ASU8" s="399"/>
      <c r="ASV8" s="399"/>
      <c r="ASW8" s="399"/>
      <c r="ASX8" s="399"/>
      <c r="ASY8" s="399"/>
      <c r="ASZ8" s="399"/>
      <c r="ATA8" s="399"/>
      <c r="ATB8" s="399"/>
      <c r="ATC8" s="399"/>
      <c r="ATD8" s="399"/>
      <c r="ATE8" s="399"/>
      <c r="ATF8" s="399"/>
      <c r="ATG8" s="399"/>
      <c r="ATH8" s="399"/>
      <c r="ATI8" s="399"/>
      <c r="ATJ8" s="399"/>
      <c r="ATK8" s="399"/>
      <c r="ATL8" s="399"/>
      <c r="ATM8" s="399"/>
      <c r="ATN8" s="399"/>
      <c r="ATO8" s="399"/>
      <c r="ATP8" s="399"/>
      <c r="ATQ8" s="399"/>
      <c r="ATR8" s="399"/>
      <c r="ATS8" s="399"/>
      <c r="ATT8" s="399"/>
      <c r="ATU8" s="399"/>
      <c r="ATV8" s="399"/>
      <c r="ATW8" s="399"/>
      <c r="ATX8" s="399"/>
      <c r="ATY8" s="399"/>
      <c r="ATZ8" s="399"/>
      <c r="AUA8" s="399"/>
      <c r="AUB8" s="399"/>
      <c r="AUC8" s="399"/>
      <c r="AUD8" s="399"/>
      <c r="AUE8" s="399"/>
      <c r="AUF8" s="399"/>
      <c r="AUG8" s="399"/>
      <c r="AUH8" s="399"/>
      <c r="AUI8" s="399"/>
      <c r="AUJ8" s="399"/>
      <c r="AUK8" s="399"/>
      <c r="AUL8" s="399"/>
      <c r="AUM8" s="399"/>
      <c r="AUN8" s="399"/>
      <c r="AUO8" s="399"/>
      <c r="AUP8" s="399"/>
      <c r="AUQ8" s="399"/>
      <c r="AUR8" s="399"/>
      <c r="AUS8" s="399"/>
      <c r="AUT8" s="399"/>
      <c r="AUU8" s="399"/>
      <c r="AUV8" s="399"/>
      <c r="AUW8" s="399"/>
      <c r="AUX8" s="399"/>
      <c r="AUY8" s="399"/>
      <c r="AUZ8" s="399"/>
      <c r="AVA8" s="399"/>
      <c r="AVB8" s="399"/>
      <c r="AVC8" s="399"/>
      <c r="AVD8" s="399"/>
      <c r="AVE8" s="399"/>
      <c r="AVF8" s="399"/>
      <c r="AVG8" s="399"/>
      <c r="AVH8" s="399"/>
      <c r="AVI8" s="399"/>
      <c r="AVJ8" s="399"/>
      <c r="AVK8" s="399"/>
      <c r="AVL8" s="399"/>
      <c r="AVM8" s="399"/>
      <c r="AVN8" s="399"/>
      <c r="AVO8" s="399"/>
      <c r="AVP8" s="399"/>
      <c r="AVQ8" s="399"/>
      <c r="AVR8" s="399"/>
      <c r="AVS8" s="399"/>
      <c r="AVT8" s="399"/>
      <c r="AVU8" s="399"/>
      <c r="AVV8" s="399"/>
      <c r="AVW8" s="399"/>
      <c r="AVX8" s="399"/>
      <c r="AVY8" s="399"/>
      <c r="AVZ8" s="399"/>
      <c r="AWA8" s="399"/>
      <c r="AWB8" s="399"/>
      <c r="AWC8" s="399"/>
      <c r="AWD8" s="399"/>
      <c r="AWE8" s="399"/>
      <c r="AWF8" s="399"/>
      <c r="AWG8" s="399"/>
      <c r="AWH8" s="399"/>
      <c r="AWI8" s="399"/>
      <c r="AWJ8" s="399"/>
      <c r="AWK8" s="399"/>
      <c r="AWL8" s="399"/>
      <c r="AWM8" s="399"/>
      <c r="AWN8" s="399"/>
      <c r="AWO8" s="399"/>
      <c r="AWP8" s="399"/>
      <c r="AWQ8" s="399"/>
      <c r="AWR8" s="399"/>
      <c r="AWS8" s="399"/>
      <c r="AWT8" s="399"/>
      <c r="AWU8" s="399"/>
      <c r="AWV8" s="399"/>
      <c r="AWW8" s="399"/>
      <c r="AWX8" s="399"/>
      <c r="AWY8" s="399"/>
      <c r="AWZ8" s="399"/>
      <c r="AXA8" s="399"/>
      <c r="AXB8" s="399"/>
      <c r="AXC8" s="399"/>
      <c r="AXD8" s="399"/>
      <c r="AXE8" s="399"/>
      <c r="AXF8" s="399"/>
      <c r="AXG8" s="399"/>
      <c r="AXH8" s="399"/>
      <c r="AXI8" s="399"/>
      <c r="AXJ8" s="399"/>
      <c r="AXK8" s="399"/>
      <c r="AXL8" s="399"/>
      <c r="AXM8" s="399"/>
      <c r="AXN8" s="399"/>
      <c r="AXO8" s="399"/>
      <c r="AXP8" s="399"/>
      <c r="AXQ8" s="399"/>
      <c r="AXR8" s="399"/>
      <c r="AXS8" s="399"/>
      <c r="AXT8" s="399"/>
      <c r="AXU8" s="399"/>
      <c r="AXV8" s="399"/>
      <c r="AXW8" s="399"/>
      <c r="AXX8" s="399"/>
      <c r="AXY8" s="399"/>
      <c r="AXZ8" s="399"/>
      <c r="AYA8" s="399"/>
      <c r="AYB8" s="399"/>
      <c r="AYC8" s="399"/>
      <c r="AYD8" s="399"/>
      <c r="AYE8" s="399"/>
      <c r="AYF8" s="399"/>
      <c r="AYG8" s="399"/>
      <c r="AYH8" s="399"/>
      <c r="AYI8" s="399"/>
      <c r="AYJ8" s="399"/>
      <c r="AYK8" s="399"/>
      <c r="AYL8" s="399"/>
      <c r="AYM8" s="399"/>
      <c r="AYN8" s="399"/>
      <c r="AYO8" s="399"/>
      <c r="AYP8" s="399"/>
      <c r="AYQ8" s="399"/>
      <c r="AYR8" s="399"/>
      <c r="AYS8" s="399"/>
      <c r="AYT8" s="399"/>
      <c r="AYU8" s="399"/>
      <c r="AYV8" s="399"/>
      <c r="AYW8" s="399"/>
      <c r="AYX8" s="399"/>
      <c r="AYY8" s="399"/>
      <c r="AYZ8" s="399"/>
      <c r="AZA8" s="399"/>
      <c r="AZB8" s="399"/>
      <c r="AZC8" s="399"/>
      <c r="AZD8" s="399"/>
      <c r="AZE8" s="399"/>
      <c r="AZF8" s="399"/>
      <c r="AZG8" s="399"/>
      <c r="AZH8" s="399"/>
      <c r="AZI8" s="399"/>
      <c r="AZJ8" s="399"/>
      <c r="AZK8" s="399"/>
      <c r="AZL8" s="399"/>
      <c r="AZM8" s="399"/>
      <c r="AZN8" s="399"/>
      <c r="AZO8" s="399"/>
      <c r="AZP8" s="399"/>
      <c r="AZQ8" s="399"/>
      <c r="AZR8" s="399"/>
      <c r="AZS8" s="399"/>
      <c r="AZT8" s="399"/>
      <c r="AZU8" s="399"/>
      <c r="AZV8" s="399"/>
      <c r="AZW8" s="399"/>
      <c r="AZX8" s="399"/>
      <c r="AZY8" s="399"/>
      <c r="AZZ8" s="399"/>
      <c r="BAA8" s="399"/>
      <c r="BAB8" s="399"/>
      <c r="BAC8" s="399"/>
      <c r="BAD8" s="399"/>
      <c r="BAE8" s="399"/>
      <c r="BAF8" s="399"/>
      <c r="BAG8" s="399"/>
      <c r="BAH8" s="399"/>
      <c r="BAI8" s="399"/>
      <c r="BAJ8" s="399"/>
      <c r="BAK8" s="399"/>
      <c r="BAL8" s="399"/>
      <c r="BAM8" s="399"/>
      <c r="BAN8" s="399"/>
      <c r="BAO8" s="399"/>
      <c r="BAP8" s="399"/>
      <c r="BAQ8" s="399"/>
      <c r="BAR8" s="399"/>
      <c r="BAS8" s="399"/>
      <c r="BAT8" s="399"/>
      <c r="BAU8" s="399"/>
      <c r="BAV8" s="399"/>
      <c r="BAW8" s="399"/>
      <c r="BAX8" s="399"/>
      <c r="BAY8" s="399"/>
      <c r="BAZ8" s="399"/>
      <c r="BBA8" s="399"/>
      <c r="BBB8" s="399"/>
      <c r="BBC8" s="399"/>
      <c r="BBD8" s="399"/>
      <c r="BBE8" s="399"/>
      <c r="BBF8" s="399"/>
      <c r="BBG8" s="399"/>
      <c r="BBH8" s="399"/>
      <c r="BBI8" s="399"/>
      <c r="BBJ8" s="399"/>
      <c r="BBK8" s="399"/>
      <c r="BBL8" s="399"/>
      <c r="BBM8" s="399"/>
      <c r="BBN8" s="399"/>
      <c r="BBO8" s="399"/>
      <c r="BBP8" s="399"/>
      <c r="BBQ8" s="399"/>
      <c r="BBR8" s="399"/>
      <c r="BBS8" s="399"/>
      <c r="BBT8" s="399"/>
      <c r="BBU8" s="399"/>
      <c r="BBV8" s="399"/>
      <c r="BBW8" s="399"/>
      <c r="BBX8" s="399"/>
      <c r="BBY8" s="399"/>
      <c r="BBZ8" s="399"/>
      <c r="BCA8" s="399"/>
      <c r="BCB8" s="399"/>
      <c r="BCC8" s="399"/>
      <c r="BCD8" s="399"/>
      <c r="BCE8" s="399"/>
      <c r="BCF8" s="399"/>
      <c r="BCG8" s="399"/>
      <c r="BCH8" s="399"/>
      <c r="BCI8" s="399"/>
      <c r="BCJ8" s="399"/>
      <c r="BCK8" s="399"/>
      <c r="BCL8" s="399"/>
      <c r="BCM8" s="399"/>
      <c r="BCN8" s="399"/>
      <c r="BCO8" s="399"/>
      <c r="BCP8" s="399"/>
      <c r="BCQ8" s="399"/>
      <c r="BCR8" s="399"/>
      <c r="BCS8" s="399"/>
      <c r="BCT8" s="399"/>
      <c r="BCU8" s="399"/>
      <c r="BCV8" s="399"/>
      <c r="BCW8" s="399"/>
      <c r="BCX8" s="399"/>
      <c r="BCY8" s="399"/>
      <c r="BCZ8" s="399"/>
      <c r="BDA8" s="399"/>
      <c r="BDB8" s="399"/>
      <c r="BDC8" s="399"/>
      <c r="BDD8" s="399"/>
      <c r="BDE8" s="399"/>
      <c r="BDF8" s="399"/>
      <c r="BDG8" s="399"/>
      <c r="BDH8" s="399"/>
      <c r="BDI8" s="399"/>
      <c r="BDJ8" s="399"/>
      <c r="BDK8" s="399"/>
      <c r="BDL8" s="399"/>
      <c r="BDM8" s="399"/>
      <c r="BDN8" s="399"/>
      <c r="BDO8" s="399"/>
      <c r="BDP8" s="399"/>
      <c r="BDQ8" s="399"/>
      <c r="BDR8" s="399"/>
      <c r="BDS8" s="399"/>
      <c r="BDT8" s="399"/>
      <c r="BDU8" s="399"/>
      <c r="BDV8" s="399"/>
      <c r="BDW8" s="399"/>
      <c r="BDX8" s="399"/>
      <c r="BDY8" s="399"/>
      <c r="BDZ8" s="399"/>
      <c r="BEA8" s="399"/>
      <c r="BEB8" s="399"/>
      <c r="BEC8" s="399"/>
      <c r="BED8" s="399"/>
      <c r="BEE8" s="399"/>
      <c r="BEF8" s="399"/>
      <c r="BEG8" s="399"/>
      <c r="BEH8" s="399"/>
      <c r="BEI8" s="399"/>
      <c r="BEJ8" s="399"/>
      <c r="BEK8" s="399"/>
      <c r="BEL8" s="399"/>
      <c r="BEM8" s="399"/>
      <c r="BEN8" s="399"/>
      <c r="BEO8" s="399"/>
      <c r="BEP8" s="399"/>
      <c r="BEQ8" s="399"/>
      <c r="BER8" s="399"/>
      <c r="BES8" s="399"/>
      <c r="BET8" s="399"/>
      <c r="BEU8" s="399"/>
      <c r="BEV8" s="399"/>
      <c r="BEW8" s="399"/>
      <c r="BEX8" s="399"/>
      <c r="BEY8" s="399"/>
      <c r="BEZ8" s="399"/>
      <c r="BFA8" s="399"/>
      <c r="BFB8" s="399"/>
      <c r="BFC8" s="399"/>
      <c r="BFD8" s="399"/>
      <c r="BFE8" s="399"/>
      <c r="BFF8" s="399"/>
      <c r="BFG8" s="399"/>
      <c r="BFH8" s="399"/>
      <c r="BFI8" s="399"/>
      <c r="BFJ8" s="399"/>
      <c r="BFK8" s="399"/>
      <c r="BFL8" s="399"/>
      <c r="BFM8" s="399"/>
      <c r="BFN8" s="399"/>
      <c r="BFO8" s="399"/>
      <c r="BFP8" s="399"/>
      <c r="BFQ8" s="399"/>
      <c r="BFR8" s="399"/>
      <c r="BFS8" s="399"/>
      <c r="BFT8" s="399"/>
      <c r="BFU8" s="399"/>
      <c r="BFV8" s="399"/>
      <c r="BFW8" s="399"/>
      <c r="BFX8" s="399"/>
      <c r="BFY8" s="399"/>
      <c r="BFZ8" s="399"/>
      <c r="BGA8" s="399"/>
      <c r="BGB8" s="399"/>
      <c r="BGC8" s="399"/>
      <c r="BGD8" s="399"/>
      <c r="BGE8" s="399"/>
      <c r="BGF8" s="399"/>
      <c r="BGG8" s="399"/>
      <c r="BGH8" s="399"/>
      <c r="BGI8" s="399"/>
      <c r="BGJ8" s="399"/>
      <c r="BGK8" s="399"/>
      <c r="BGL8" s="399"/>
      <c r="BGM8" s="399"/>
      <c r="BGN8" s="399"/>
      <c r="BGO8" s="399"/>
      <c r="BGP8" s="399"/>
      <c r="BGQ8" s="399"/>
      <c r="BGR8" s="399"/>
      <c r="BGS8" s="399"/>
      <c r="BGT8" s="399"/>
      <c r="BGU8" s="399"/>
      <c r="BGV8" s="399"/>
      <c r="BGW8" s="399"/>
      <c r="BGX8" s="399"/>
      <c r="BGY8" s="399"/>
      <c r="BGZ8" s="399"/>
      <c r="BHA8" s="399"/>
      <c r="BHB8" s="399"/>
      <c r="BHC8" s="399"/>
      <c r="BHD8" s="399"/>
      <c r="BHE8" s="399"/>
      <c r="BHF8" s="399"/>
      <c r="BHG8" s="399"/>
      <c r="BHH8" s="399"/>
      <c r="BHI8" s="399"/>
      <c r="BHJ8" s="399"/>
      <c r="BHK8" s="399"/>
      <c r="BHL8" s="399"/>
      <c r="BHM8" s="399"/>
      <c r="BHN8" s="399"/>
      <c r="BHO8" s="399"/>
      <c r="BHP8" s="399"/>
      <c r="BHQ8" s="399"/>
      <c r="BHR8" s="399"/>
      <c r="BHS8" s="399"/>
      <c r="BHT8" s="399"/>
      <c r="BHU8" s="399"/>
      <c r="BHV8" s="399"/>
      <c r="BHW8" s="399"/>
      <c r="BHX8" s="399"/>
      <c r="BHY8" s="399"/>
      <c r="BHZ8" s="399"/>
      <c r="BIA8" s="399"/>
      <c r="BIB8" s="399"/>
      <c r="BIC8" s="399"/>
      <c r="BID8" s="399"/>
      <c r="BIE8" s="399"/>
      <c r="BIF8" s="399"/>
      <c r="BIG8" s="399"/>
      <c r="BIH8" s="399"/>
      <c r="BII8" s="399"/>
      <c r="BIJ8" s="399"/>
      <c r="BIK8" s="399"/>
      <c r="BIL8" s="399"/>
      <c r="BIM8" s="399"/>
      <c r="BIN8" s="399"/>
      <c r="BIO8" s="399"/>
      <c r="BIP8" s="399"/>
      <c r="BIQ8" s="399"/>
      <c r="BIR8" s="399"/>
      <c r="BIS8" s="399"/>
      <c r="BIT8" s="399"/>
      <c r="BIU8" s="399"/>
      <c r="BIV8" s="399"/>
      <c r="BIW8" s="399"/>
      <c r="BIX8" s="399"/>
      <c r="BIY8" s="399"/>
      <c r="BIZ8" s="399"/>
      <c r="BJA8" s="399"/>
      <c r="BJB8" s="399"/>
      <c r="BJC8" s="399"/>
      <c r="BJD8" s="399"/>
      <c r="BJE8" s="399"/>
      <c r="BJF8" s="399"/>
      <c r="BJG8" s="399"/>
      <c r="BJH8" s="399"/>
      <c r="BJI8" s="399"/>
      <c r="BJJ8" s="399"/>
      <c r="BJK8" s="399"/>
      <c r="BJL8" s="399"/>
      <c r="BJM8" s="399"/>
      <c r="BJN8" s="399"/>
      <c r="BJO8" s="399"/>
      <c r="BJP8" s="399"/>
      <c r="BJQ8" s="399"/>
      <c r="BJR8" s="399"/>
      <c r="BJS8" s="399"/>
      <c r="BJT8" s="399"/>
      <c r="BJU8" s="399"/>
      <c r="BJV8" s="399"/>
      <c r="BJW8" s="399"/>
      <c r="BJX8" s="399"/>
      <c r="BJY8" s="399"/>
      <c r="BJZ8" s="399"/>
      <c r="BKA8" s="399"/>
      <c r="BKB8" s="399"/>
      <c r="BKC8" s="399"/>
      <c r="BKD8" s="399"/>
      <c r="BKE8" s="399"/>
      <c r="BKF8" s="399"/>
      <c r="BKG8" s="399"/>
      <c r="BKH8" s="399"/>
      <c r="BKI8" s="399"/>
      <c r="BKJ8" s="399"/>
      <c r="BKK8" s="399"/>
      <c r="BKL8" s="399"/>
      <c r="BKM8" s="399"/>
      <c r="BKN8" s="399"/>
      <c r="BKO8" s="399"/>
      <c r="BKP8" s="399"/>
      <c r="BKQ8" s="399"/>
      <c r="BKR8" s="399"/>
      <c r="BKS8" s="399"/>
      <c r="BKT8" s="399"/>
      <c r="BKU8" s="399"/>
      <c r="BKV8" s="399"/>
      <c r="BKW8" s="399"/>
      <c r="BKX8" s="399"/>
      <c r="BKY8" s="399"/>
      <c r="BKZ8" s="399"/>
      <c r="BLA8" s="399"/>
      <c r="BLB8" s="399"/>
      <c r="BLC8" s="399"/>
      <c r="BLD8" s="399"/>
      <c r="BLE8" s="399"/>
      <c r="BLF8" s="399"/>
      <c r="BLG8" s="399"/>
      <c r="BLH8" s="399"/>
      <c r="BLI8" s="399"/>
      <c r="BLJ8" s="399"/>
      <c r="BLK8" s="399"/>
      <c r="BLL8" s="399"/>
      <c r="BLM8" s="399"/>
      <c r="BLN8" s="399"/>
      <c r="BLO8" s="399"/>
      <c r="BLP8" s="399"/>
      <c r="BLQ8" s="399"/>
      <c r="BLR8" s="399"/>
      <c r="BLS8" s="399"/>
      <c r="BLT8" s="399"/>
      <c r="BLU8" s="399"/>
      <c r="BLV8" s="399"/>
      <c r="BLW8" s="399"/>
      <c r="BLX8" s="399"/>
      <c r="BLY8" s="399"/>
      <c r="BLZ8" s="399"/>
      <c r="BMA8" s="399"/>
      <c r="BMB8" s="399"/>
      <c r="BMC8" s="399"/>
      <c r="BMD8" s="399"/>
      <c r="BME8" s="399"/>
      <c r="BMF8" s="399"/>
      <c r="BMG8" s="399"/>
      <c r="BMH8" s="399"/>
      <c r="BMI8" s="399"/>
      <c r="BMJ8" s="399"/>
      <c r="BMK8" s="399"/>
      <c r="BML8" s="399"/>
      <c r="BMM8" s="399"/>
      <c r="BMN8" s="399"/>
      <c r="BMO8" s="399"/>
      <c r="BMP8" s="399"/>
      <c r="BMQ8" s="399"/>
      <c r="BMR8" s="399"/>
      <c r="BMS8" s="399"/>
      <c r="BMT8" s="399"/>
      <c r="BMU8" s="399"/>
      <c r="BMV8" s="399"/>
      <c r="BMW8" s="399"/>
      <c r="BMX8" s="399"/>
      <c r="BMY8" s="399"/>
      <c r="BMZ8" s="399"/>
      <c r="BNA8" s="399"/>
      <c r="BNB8" s="399"/>
      <c r="BNC8" s="399"/>
      <c r="BND8" s="399"/>
      <c r="BNE8" s="399"/>
      <c r="BNF8" s="399"/>
      <c r="BNG8" s="399"/>
      <c r="BNH8" s="399"/>
      <c r="BNI8" s="399"/>
      <c r="BNJ8" s="399"/>
      <c r="BNK8" s="399"/>
      <c r="BNL8" s="399"/>
      <c r="BNM8" s="399"/>
      <c r="BNN8" s="399"/>
      <c r="BNO8" s="399"/>
      <c r="BNP8" s="399"/>
      <c r="BNQ8" s="399"/>
      <c r="BNR8" s="399"/>
      <c r="BNS8" s="399"/>
      <c r="BNT8" s="399"/>
      <c r="BNU8" s="399"/>
      <c r="BNV8" s="399"/>
      <c r="BNW8" s="399"/>
      <c r="BNX8" s="399"/>
      <c r="BNY8" s="399"/>
      <c r="BNZ8" s="399"/>
      <c r="BOA8" s="399"/>
      <c r="BOB8" s="399"/>
      <c r="BOC8" s="399"/>
      <c r="BOD8" s="399"/>
      <c r="BOE8" s="399"/>
      <c r="BOF8" s="399"/>
      <c r="BOG8" s="399"/>
      <c r="BOH8" s="399"/>
      <c r="BOI8" s="399"/>
      <c r="BOJ8" s="399"/>
      <c r="BOK8" s="399"/>
      <c r="BOL8" s="399"/>
      <c r="BOM8" s="399"/>
      <c r="BON8" s="399"/>
      <c r="BOO8" s="399"/>
      <c r="BOP8" s="399"/>
      <c r="BOQ8" s="399"/>
      <c r="BOR8" s="399"/>
      <c r="BOS8" s="399"/>
      <c r="BOT8" s="399"/>
      <c r="BOU8" s="399"/>
      <c r="BOV8" s="399"/>
      <c r="BOW8" s="399"/>
      <c r="BOX8" s="399"/>
      <c r="BOY8" s="399"/>
      <c r="BOZ8" s="399"/>
      <c r="BPA8" s="399"/>
      <c r="BPB8" s="399"/>
      <c r="BPC8" s="399"/>
      <c r="BPD8" s="399"/>
      <c r="BPE8" s="399"/>
      <c r="BPF8" s="399"/>
      <c r="BPG8" s="399"/>
      <c r="BPH8" s="399"/>
      <c r="BPI8" s="399"/>
      <c r="BPJ8" s="399"/>
      <c r="BPK8" s="399"/>
      <c r="BPL8" s="399"/>
      <c r="BPM8" s="399"/>
      <c r="BPN8" s="399"/>
      <c r="BPO8" s="399"/>
      <c r="BPP8" s="399"/>
      <c r="BPQ8" s="399"/>
      <c r="BPR8" s="399"/>
      <c r="BPS8" s="399"/>
      <c r="BPT8" s="399"/>
      <c r="BPU8" s="399"/>
      <c r="BPV8" s="399"/>
      <c r="BPW8" s="399"/>
      <c r="BPX8" s="399"/>
      <c r="BPY8" s="399"/>
      <c r="BPZ8" s="399"/>
      <c r="BQA8" s="399"/>
      <c r="BQB8" s="399"/>
      <c r="BQC8" s="399"/>
      <c r="BQD8" s="399"/>
      <c r="BQE8" s="399"/>
      <c r="BQF8" s="399"/>
      <c r="BQG8" s="399"/>
      <c r="BQH8" s="399"/>
      <c r="BQI8" s="399"/>
      <c r="BQJ8" s="399"/>
      <c r="BQK8" s="399"/>
      <c r="BQL8" s="399"/>
      <c r="BQM8" s="399"/>
      <c r="BQN8" s="399"/>
      <c r="BQO8" s="399"/>
      <c r="BQP8" s="399"/>
      <c r="BQQ8" s="399"/>
      <c r="BQR8" s="399"/>
      <c r="BQS8" s="399"/>
      <c r="BQT8" s="399"/>
      <c r="BQU8" s="399"/>
      <c r="BQV8" s="399"/>
      <c r="BQW8" s="399"/>
      <c r="BQX8" s="399"/>
      <c r="BQY8" s="399"/>
      <c r="BQZ8" s="399"/>
      <c r="BRA8" s="399"/>
      <c r="BRB8" s="399"/>
      <c r="BRC8" s="399"/>
      <c r="BRD8" s="399"/>
      <c r="BRE8" s="399"/>
      <c r="BRF8" s="399"/>
      <c r="BRG8" s="399"/>
      <c r="BRH8" s="399"/>
      <c r="BRI8" s="399"/>
      <c r="BRJ8" s="399"/>
      <c r="BRK8" s="399"/>
      <c r="BRL8" s="399"/>
      <c r="BRM8" s="399"/>
      <c r="BRN8" s="399"/>
      <c r="BRO8" s="399"/>
      <c r="BRP8" s="399"/>
      <c r="BRQ8" s="399"/>
      <c r="BRR8" s="399"/>
      <c r="BRS8" s="399"/>
      <c r="BRT8" s="399"/>
      <c r="BRU8" s="399"/>
      <c r="BRV8" s="399"/>
      <c r="BRW8" s="399"/>
      <c r="BRX8" s="399"/>
      <c r="BRY8" s="399"/>
      <c r="BRZ8" s="399"/>
      <c r="BSA8" s="399"/>
      <c r="BSB8" s="399"/>
      <c r="BSC8" s="399"/>
      <c r="BSD8" s="399"/>
      <c r="BSE8" s="399"/>
      <c r="BSF8" s="399"/>
      <c r="BSG8" s="399"/>
      <c r="BSH8" s="399"/>
      <c r="BSI8" s="399"/>
      <c r="BSJ8" s="399"/>
      <c r="BSK8" s="399"/>
      <c r="BSL8" s="399"/>
      <c r="BSM8" s="399"/>
      <c r="BSN8" s="399"/>
      <c r="BSO8" s="399"/>
      <c r="BSP8" s="399"/>
      <c r="BSQ8" s="399"/>
      <c r="BSR8" s="399"/>
      <c r="BSS8" s="399"/>
      <c r="BST8" s="399"/>
      <c r="BSU8" s="399"/>
      <c r="BSV8" s="399"/>
      <c r="BSW8" s="399"/>
      <c r="BSX8" s="399"/>
      <c r="BSY8" s="399"/>
      <c r="BSZ8" s="399"/>
      <c r="BTA8" s="399"/>
      <c r="BTB8" s="399"/>
      <c r="BTC8" s="399"/>
      <c r="BTD8" s="399"/>
      <c r="BTE8" s="399"/>
      <c r="BTF8" s="399"/>
      <c r="BTG8" s="399"/>
      <c r="BTH8" s="399"/>
      <c r="BTI8" s="399"/>
      <c r="BTJ8" s="399"/>
      <c r="BTK8" s="399"/>
      <c r="BTL8" s="399"/>
      <c r="BTM8" s="399"/>
      <c r="BTN8" s="399"/>
      <c r="BTO8" s="399"/>
      <c r="BTP8" s="399"/>
      <c r="BTQ8" s="399"/>
      <c r="BTR8" s="399"/>
      <c r="BTS8" s="399"/>
      <c r="BTT8" s="399"/>
      <c r="BTU8" s="399"/>
      <c r="BTV8" s="399"/>
      <c r="BTW8" s="399"/>
      <c r="BTX8" s="399"/>
      <c r="BTY8" s="399"/>
      <c r="BTZ8" s="399"/>
      <c r="BUA8" s="399"/>
      <c r="BUB8" s="399"/>
      <c r="BUC8" s="399"/>
      <c r="BUD8" s="399"/>
      <c r="BUE8" s="399"/>
      <c r="BUF8" s="399"/>
      <c r="BUG8" s="399"/>
      <c r="BUH8" s="399"/>
      <c r="BUI8" s="399"/>
      <c r="BUJ8" s="399"/>
      <c r="BUK8" s="399"/>
      <c r="BUL8" s="399"/>
      <c r="BUM8" s="399"/>
      <c r="BUN8" s="399"/>
      <c r="BUO8" s="399"/>
      <c r="BUP8" s="399"/>
      <c r="BUQ8" s="399"/>
      <c r="BUR8" s="399"/>
      <c r="BUS8" s="399"/>
      <c r="BUT8" s="399"/>
      <c r="BUU8" s="399"/>
      <c r="BUV8" s="399"/>
      <c r="BUW8" s="399"/>
      <c r="BUX8" s="399"/>
      <c r="BUY8" s="399"/>
      <c r="BUZ8" s="399"/>
      <c r="BVA8" s="399"/>
      <c r="BVB8" s="399"/>
      <c r="BVC8" s="399"/>
      <c r="BVD8" s="399"/>
      <c r="BVE8" s="399"/>
      <c r="BVF8" s="399"/>
      <c r="BVG8" s="399"/>
      <c r="BVH8" s="399"/>
      <c r="BVI8" s="399"/>
      <c r="BVJ8" s="399"/>
      <c r="BVK8" s="399"/>
      <c r="BVL8" s="399"/>
      <c r="BVM8" s="399"/>
      <c r="BVN8" s="399"/>
      <c r="BVO8" s="399"/>
      <c r="BVP8" s="399"/>
      <c r="BVQ8" s="399"/>
      <c r="BVR8" s="399"/>
      <c r="BVS8" s="399"/>
      <c r="BVT8" s="399"/>
      <c r="BVU8" s="399"/>
      <c r="BVV8" s="399"/>
      <c r="BVW8" s="399"/>
      <c r="BVX8" s="399"/>
      <c r="BVY8" s="399"/>
      <c r="BVZ8" s="399"/>
      <c r="BWA8" s="399"/>
      <c r="BWB8" s="399"/>
      <c r="BWC8" s="399"/>
      <c r="BWD8" s="399"/>
      <c r="BWE8" s="399"/>
      <c r="BWF8" s="399"/>
      <c r="BWG8" s="399"/>
      <c r="BWH8" s="399"/>
      <c r="BWI8" s="399"/>
      <c r="BWJ8" s="399"/>
      <c r="BWK8" s="399"/>
      <c r="BWL8" s="399"/>
      <c r="BWM8" s="399"/>
      <c r="BWN8" s="399"/>
      <c r="BWO8" s="399"/>
      <c r="BWP8" s="399"/>
      <c r="BWQ8" s="399"/>
      <c r="BWR8" s="399"/>
      <c r="BWS8" s="399"/>
      <c r="BWT8" s="399"/>
      <c r="BWU8" s="399"/>
      <c r="BWV8" s="399"/>
      <c r="BWW8" s="399"/>
      <c r="BWX8" s="399"/>
      <c r="BWY8" s="399"/>
      <c r="BWZ8" s="399"/>
      <c r="BXA8" s="399"/>
      <c r="BXB8" s="399"/>
      <c r="BXC8" s="399"/>
      <c r="BXD8" s="399"/>
      <c r="BXE8" s="399"/>
      <c r="BXF8" s="399"/>
      <c r="BXG8" s="399"/>
      <c r="BXH8" s="399"/>
      <c r="BXI8" s="399"/>
      <c r="BXJ8" s="399"/>
      <c r="BXK8" s="399"/>
      <c r="BXL8" s="399"/>
      <c r="BXM8" s="399"/>
      <c r="BXN8" s="399"/>
      <c r="BXO8" s="399"/>
      <c r="BXP8" s="399"/>
      <c r="BXQ8" s="399"/>
      <c r="BXR8" s="399"/>
      <c r="BXS8" s="399"/>
      <c r="BXT8" s="399"/>
      <c r="BXU8" s="399"/>
      <c r="BXV8" s="399"/>
      <c r="BXW8" s="399"/>
      <c r="BXX8" s="399"/>
      <c r="BXY8" s="399"/>
      <c r="BXZ8" s="399"/>
      <c r="BYA8" s="399"/>
      <c r="BYB8" s="399"/>
      <c r="BYC8" s="399"/>
      <c r="BYD8" s="399"/>
      <c r="BYE8" s="399"/>
      <c r="BYF8" s="399"/>
      <c r="BYG8" s="399"/>
      <c r="BYH8" s="399"/>
      <c r="BYI8" s="399"/>
      <c r="BYJ8" s="399"/>
      <c r="BYK8" s="399"/>
      <c r="BYL8" s="399"/>
      <c r="BYM8" s="399"/>
      <c r="BYN8" s="399"/>
      <c r="BYO8" s="399"/>
      <c r="BYP8" s="399"/>
      <c r="BYQ8" s="399"/>
      <c r="BYR8" s="399"/>
      <c r="BYS8" s="399"/>
      <c r="BYT8" s="399"/>
      <c r="BYU8" s="399"/>
      <c r="BYV8" s="399"/>
      <c r="BYW8" s="399"/>
      <c r="BYX8" s="399"/>
      <c r="BYY8" s="399"/>
      <c r="BYZ8" s="399"/>
      <c r="BZA8" s="399"/>
      <c r="BZB8" s="399"/>
      <c r="BZC8" s="399"/>
      <c r="BZD8" s="399"/>
      <c r="BZE8" s="399"/>
      <c r="BZF8" s="399"/>
      <c r="BZG8" s="399"/>
      <c r="BZH8" s="399"/>
      <c r="BZI8" s="399"/>
      <c r="BZJ8" s="399"/>
      <c r="BZK8" s="399"/>
      <c r="BZL8" s="399"/>
      <c r="BZM8" s="399"/>
      <c r="BZN8" s="399"/>
      <c r="BZO8" s="399"/>
      <c r="BZP8" s="399"/>
      <c r="BZQ8" s="399"/>
      <c r="BZR8" s="399"/>
      <c r="BZS8" s="399"/>
      <c r="BZT8" s="399"/>
      <c r="BZU8" s="399"/>
      <c r="BZV8" s="399"/>
      <c r="BZW8" s="399"/>
      <c r="BZX8" s="399"/>
      <c r="BZY8" s="399"/>
      <c r="BZZ8" s="399"/>
      <c r="CAA8" s="399"/>
      <c r="CAB8" s="399"/>
      <c r="CAC8" s="399"/>
      <c r="CAD8" s="399"/>
      <c r="CAE8" s="399"/>
      <c r="CAF8" s="399"/>
      <c r="CAG8" s="399"/>
      <c r="CAH8" s="399"/>
      <c r="CAI8" s="399"/>
      <c r="CAJ8" s="399"/>
      <c r="CAK8" s="399"/>
      <c r="CAL8" s="399"/>
      <c r="CAM8" s="399"/>
      <c r="CAN8" s="399"/>
      <c r="CAO8" s="399"/>
      <c r="CAP8" s="399"/>
      <c r="CAQ8" s="399"/>
      <c r="CAR8" s="399"/>
      <c r="CAS8" s="399"/>
      <c r="CAT8" s="399"/>
      <c r="CAU8" s="399"/>
      <c r="CAV8" s="399"/>
      <c r="CAW8" s="399"/>
      <c r="CAX8" s="399"/>
      <c r="CAY8" s="399"/>
      <c r="CAZ8" s="399"/>
      <c r="CBA8" s="399"/>
      <c r="CBB8" s="399"/>
      <c r="CBC8" s="399"/>
      <c r="CBD8" s="399"/>
      <c r="CBE8" s="399"/>
      <c r="CBF8" s="399"/>
      <c r="CBG8" s="399"/>
      <c r="CBH8" s="399"/>
      <c r="CBI8" s="399"/>
      <c r="CBJ8" s="399"/>
      <c r="CBK8" s="399"/>
      <c r="CBL8" s="399"/>
      <c r="CBM8" s="399"/>
      <c r="CBN8" s="399"/>
      <c r="CBO8" s="399"/>
      <c r="CBP8" s="399"/>
      <c r="CBQ8" s="399"/>
      <c r="CBR8" s="399"/>
      <c r="CBS8" s="399"/>
      <c r="CBT8" s="399"/>
      <c r="CBU8" s="399"/>
      <c r="CBV8" s="399"/>
      <c r="CBW8" s="399"/>
      <c r="CBX8" s="399"/>
      <c r="CBY8" s="399"/>
      <c r="CBZ8" s="399"/>
      <c r="CCA8" s="399"/>
      <c r="CCB8" s="399"/>
      <c r="CCC8" s="399"/>
      <c r="CCD8" s="399"/>
      <c r="CCE8" s="399"/>
      <c r="CCF8" s="399"/>
      <c r="CCG8" s="399"/>
      <c r="CCH8" s="399"/>
      <c r="CCI8" s="399"/>
      <c r="CCJ8" s="399"/>
      <c r="CCK8" s="399"/>
      <c r="CCL8" s="399"/>
      <c r="CCM8" s="399"/>
      <c r="CCN8" s="399"/>
      <c r="CCO8" s="399"/>
      <c r="CCP8" s="399"/>
      <c r="CCQ8" s="399"/>
      <c r="CCR8" s="399"/>
      <c r="CCS8" s="399"/>
      <c r="CCT8" s="399"/>
      <c r="CCU8" s="399"/>
      <c r="CCV8" s="399"/>
      <c r="CCW8" s="399"/>
      <c r="CCX8" s="399"/>
      <c r="CCY8" s="399"/>
      <c r="CCZ8" s="399"/>
      <c r="CDA8" s="399"/>
      <c r="CDB8" s="399"/>
      <c r="CDC8" s="399"/>
      <c r="CDD8" s="399"/>
      <c r="CDE8" s="399"/>
      <c r="CDF8" s="399"/>
      <c r="CDG8" s="399"/>
      <c r="CDH8" s="399"/>
      <c r="CDI8" s="399"/>
      <c r="CDJ8" s="399"/>
      <c r="CDK8" s="399"/>
      <c r="CDL8" s="399"/>
      <c r="CDM8" s="399"/>
      <c r="CDN8" s="399"/>
      <c r="CDO8" s="399"/>
      <c r="CDP8" s="399"/>
      <c r="CDQ8" s="399"/>
      <c r="CDR8" s="399"/>
      <c r="CDS8" s="399"/>
      <c r="CDT8" s="399"/>
      <c r="CDU8" s="399"/>
      <c r="CDV8" s="399"/>
      <c r="CDW8" s="399"/>
      <c r="CDX8" s="399"/>
      <c r="CDY8" s="399"/>
      <c r="CDZ8" s="399"/>
      <c r="CEA8" s="399"/>
      <c r="CEB8" s="399"/>
      <c r="CEC8" s="399"/>
      <c r="CED8" s="399"/>
      <c r="CEE8" s="399"/>
      <c r="CEF8" s="399"/>
      <c r="CEG8" s="399"/>
      <c r="CEH8" s="399"/>
      <c r="CEI8" s="399"/>
      <c r="CEJ8" s="399"/>
      <c r="CEK8" s="399"/>
      <c r="CEL8" s="399"/>
      <c r="CEM8" s="399"/>
      <c r="CEN8" s="399"/>
      <c r="CEO8" s="399"/>
      <c r="CEP8" s="399"/>
      <c r="CEQ8" s="399"/>
      <c r="CER8" s="399"/>
      <c r="CES8" s="399"/>
      <c r="CET8" s="399"/>
      <c r="CEU8" s="399"/>
      <c r="CEV8" s="399"/>
      <c r="CEW8" s="399"/>
      <c r="CEX8" s="399"/>
      <c r="CEY8" s="399"/>
      <c r="CEZ8" s="399"/>
      <c r="CFA8" s="399"/>
      <c r="CFB8" s="399"/>
      <c r="CFC8" s="399"/>
      <c r="CFD8" s="399"/>
      <c r="CFE8" s="399"/>
      <c r="CFF8" s="399"/>
      <c r="CFG8" s="399"/>
      <c r="CFH8" s="399"/>
      <c r="CFI8" s="399"/>
      <c r="CFJ8" s="399"/>
      <c r="CFK8" s="399"/>
      <c r="CFL8" s="399"/>
      <c r="CFM8" s="399"/>
      <c r="CFN8" s="399"/>
      <c r="CFO8" s="399"/>
      <c r="CFP8" s="399"/>
      <c r="CFQ8" s="399"/>
      <c r="CFR8" s="399"/>
      <c r="CFS8" s="399"/>
      <c r="CFT8" s="399"/>
      <c r="CFU8" s="399"/>
      <c r="CFV8" s="399"/>
      <c r="CFW8" s="399"/>
      <c r="CFX8" s="399"/>
      <c r="CFY8" s="399"/>
      <c r="CFZ8" s="399"/>
      <c r="CGA8" s="399"/>
      <c r="CGB8" s="399"/>
      <c r="CGC8" s="399"/>
      <c r="CGD8" s="399"/>
      <c r="CGE8" s="399"/>
      <c r="CGF8" s="399"/>
      <c r="CGG8" s="399"/>
      <c r="CGH8" s="399"/>
      <c r="CGI8" s="399"/>
      <c r="CGJ8" s="399"/>
      <c r="CGK8" s="399"/>
      <c r="CGL8" s="399"/>
      <c r="CGM8" s="399"/>
      <c r="CGN8" s="399"/>
      <c r="CGO8" s="399"/>
      <c r="CGP8" s="399"/>
      <c r="CGQ8" s="399"/>
      <c r="CGR8" s="399"/>
      <c r="CGS8" s="399"/>
      <c r="CGT8" s="399"/>
      <c r="CGU8" s="399"/>
      <c r="CGV8" s="399"/>
      <c r="CGW8" s="399"/>
      <c r="CGX8" s="399"/>
      <c r="CGY8" s="399"/>
      <c r="CGZ8" s="399"/>
      <c r="CHA8" s="399"/>
      <c r="CHB8" s="399"/>
      <c r="CHC8" s="399"/>
      <c r="CHD8" s="399"/>
      <c r="CHE8" s="399"/>
      <c r="CHF8" s="399"/>
      <c r="CHG8" s="399"/>
      <c r="CHH8" s="399"/>
      <c r="CHI8" s="399"/>
      <c r="CHJ8" s="399"/>
      <c r="CHK8" s="399"/>
      <c r="CHL8" s="399"/>
      <c r="CHM8" s="399"/>
      <c r="CHN8" s="399"/>
      <c r="CHO8" s="399"/>
      <c r="CHP8" s="399"/>
      <c r="CHQ8" s="399"/>
      <c r="CHR8" s="399"/>
      <c r="CHS8" s="399"/>
      <c r="CHT8" s="399"/>
      <c r="CHU8" s="399"/>
      <c r="CHV8" s="399"/>
      <c r="CHW8" s="399"/>
      <c r="CHX8" s="399"/>
      <c r="CHY8" s="399"/>
      <c r="CHZ8" s="399"/>
      <c r="CIA8" s="399"/>
      <c r="CIB8" s="399"/>
      <c r="CIC8" s="399"/>
      <c r="CID8" s="399"/>
      <c r="CIE8" s="399"/>
      <c r="CIF8" s="399"/>
      <c r="CIG8" s="399"/>
      <c r="CIH8" s="399"/>
      <c r="CII8" s="399"/>
      <c r="CIJ8" s="399"/>
      <c r="CIK8" s="399"/>
      <c r="CIL8" s="399"/>
      <c r="CIM8" s="399"/>
      <c r="CIN8" s="399"/>
      <c r="CIO8" s="399"/>
      <c r="CIP8" s="399"/>
      <c r="CIQ8" s="399"/>
      <c r="CIR8" s="399"/>
      <c r="CIS8" s="399"/>
      <c r="CIT8" s="399"/>
      <c r="CIU8" s="399"/>
      <c r="CIV8" s="399"/>
      <c r="CIW8" s="399"/>
      <c r="CIX8" s="399"/>
      <c r="CIY8" s="399"/>
      <c r="CIZ8" s="399"/>
      <c r="CJA8" s="399"/>
      <c r="CJB8" s="399"/>
      <c r="CJC8" s="399"/>
      <c r="CJD8" s="399"/>
      <c r="CJE8" s="399"/>
      <c r="CJF8" s="399"/>
      <c r="CJG8" s="399"/>
      <c r="CJH8" s="399"/>
      <c r="CJI8" s="399"/>
      <c r="CJJ8" s="399"/>
      <c r="CJK8" s="399"/>
      <c r="CJL8" s="399"/>
      <c r="CJM8" s="399"/>
      <c r="CJN8" s="399"/>
      <c r="CJO8" s="399"/>
      <c r="CJP8" s="399"/>
      <c r="CJQ8" s="399"/>
      <c r="CJR8" s="399"/>
      <c r="CJS8" s="399"/>
      <c r="CJT8" s="399"/>
      <c r="CJU8" s="399"/>
      <c r="CJV8" s="399"/>
      <c r="CJW8" s="399"/>
      <c r="CJX8" s="399"/>
      <c r="CJY8" s="399"/>
      <c r="CJZ8" s="399"/>
      <c r="CKA8" s="399"/>
      <c r="CKB8" s="399"/>
      <c r="CKC8" s="399"/>
      <c r="CKD8" s="399"/>
      <c r="CKE8" s="399"/>
      <c r="CKF8" s="399"/>
      <c r="CKG8" s="399"/>
      <c r="CKH8" s="399"/>
      <c r="CKI8" s="399"/>
      <c r="CKJ8" s="399"/>
      <c r="CKK8" s="399"/>
      <c r="CKL8" s="399"/>
      <c r="CKM8" s="399"/>
      <c r="CKN8" s="399"/>
      <c r="CKO8" s="399"/>
      <c r="CKP8" s="399"/>
      <c r="CKQ8" s="399"/>
      <c r="CKR8" s="399"/>
      <c r="CKS8" s="399"/>
      <c r="CKT8" s="399"/>
      <c r="CKU8" s="399"/>
      <c r="CKV8" s="399"/>
      <c r="CKW8" s="399"/>
      <c r="CKX8" s="399"/>
      <c r="CKY8" s="399"/>
      <c r="CKZ8" s="399"/>
      <c r="CLA8" s="399"/>
      <c r="CLB8" s="399"/>
      <c r="CLC8" s="399"/>
      <c r="CLD8" s="399"/>
      <c r="CLE8" s="399"/>
      <c r="CLF8" s="399"/>
      <c r="CLG8" s="399"/>
      <c r="CLH8" s="399"/>
      <c r="CLI8" s="399"/>
      <c r="CLJ8" s="399"/>
      <c r="CLK8" s="399"/>
      <c r="CLL8" s="399"/>
      <c r="CLM8" s="399"/>
      <c r="CLN8" s="399"/>
      <c r="CLO8" s="399"/>
      <c r="CLP8" s="399"/>
      <c r="CLQ8" s="399"/>
      <c r="CLR8" s="399"/>
      <c r="CLS8" s="399"/>
      <c r="CLT8" s="399"/>
      <c r="CLU8" s="399"/>
      <c r="CLV8" s="399"/>
      <c r="CLW8" s="399"/>
      <c r="CLX8" s="399"/>
      <c r="CLY8" s="399"/>
      <c r="CLZ8" s="399"/>
      <c r="CMA8" s="399"/>
      <c r="CMB8" s="399"/>
      <c r="CMC8" s="399"/>
      <c r="CMD8" s="399"/>
      <c r="CME8" s="399"/>
      <c r="CMF8" s="399"/>
      <c r="CMG8" s="399"/>
      <c r="CMH8" s="399"/>
      <c r="CMI8" s="399"/>
      <c r="CMJ8" s="399"/>
      <c r="CMK8" s="399"/>
      <c r="CML8" s="399"/>
      <c r="CMM8" s="399"/>
      <c r="CMN8" s="399"/>
      <c r="CMO8" s="399"/>
      <c r="CMP8" s="399"/>
      <c r="CMQ8" s="399"/>
      <c r="CMR8" s="399"/>
      <c r="CMS8" s="399"/>
      <c r="CMT8" s="399"/>
      <c r="CMU8" s="399"/>
      <c r="CMV8" s="399"/>
      <c r="CMW8" s="399"/>
      <c r="CMX8" s="399"/>
      <c r="CMY8" s="399"/>
      <c r="CMZ8" s="399"/>
      <c r="CNA8" s="399"/>
      <c r="CNB8" s="399"/>
      <c r="CNC8" s="399"/>
      <c r="CND8" s="399"/>
      <c r="CNE8" s="399"/>
      <c r="CNF8" s="399"/>
      <c r="CNG8" s="399"/>
      <c r="CNH8" s="399"/>
      <c r="CNI8" s="399"/>
      <c r="CNJ8" s="399"/>
      <c r="CNK8" s="399"/>
      <c r="CNL8" s="399"/>
      <c r="CNM8" s="399"/>
      <c r="CNN8" s="399"/>
      <c r="CNO8" s="399"/>
      <c r="CNP8" s="399"/>
      <c r="CNQ8" s="399"/>
      <c r="CNR8" s="399"/>
      <c r="CNS8" s="399"/>
      <c r="CNT8" s="399"/>
      <c r="CNU8" s="399"/>
      <c r="CNV8" s="399"/>
      <c r="CNW8" s="399"/>
      <c r="CNX8" s="399"/>
      <c r="CNY8" s="399"/>
      <c r="CNZ8" s="399"/>
      <c r="COA8" s="399"/>
      <c r="COB8" s="399"/>
      <c r="COC8" s="399"/>
      <c r="COD8" s="399"/>
      <c r="COE8" s="399"/>
      <c r="COF8" s="399"/>
      <c r="COG8" s="399"/>
      <c r="COH8" s="399"/>
      <c r="COI8" s="399"/>
      <c r="COJ8" s="399"/>
      <c r="COK8" s="399"/>
      <c r="COL8" s="399"/>
      <c r="COM8" s="399"/>
      <c r="CON8" s="399"/>
      <c r="COO8" s="399"/>
      <c r="COP8" s="399"/>
      <c r="COQ8" s="399"/>
      <c r="COR8" s="399"/>
      <c r="COS8" s="399"/>
      <c r="COT8" s="399"/>
      <c r="COU8" s="399"/>
      <c r="COV8" s="399"/>
      <c r="COW8" s="399"/>
      <c r="COX8" s="399"/>
      <c r="COY8" s="399"/>
      <c r="COZ8" s="399"/>
      <c r="CPA8" s="399"/>
      <c r="CPB8" s="399"/>
      <c r="CPC8" s="399"/>
      <c r="CPD8" s="399"/>
      <c r="CPE8" s="399"/>
      <c r="CPF8" s="399"/>
      <c r="CPG8" s="399"/>
      <c r="CPH8" s="399"/>
      <c r="CPI8" s="399"/>
      <c r="CPJ8" s="399"/>
      <c r="CPK8" s="399"/>
      <c r="CPL8" s="399"/>
      <c r="CPM8" s="399"/>
      <c r="CPN8" s="399"/>
      <c r="CPO8" s="399"/>
      <c r="CPP8" s="399"/>
      <c r="CPQ8" s="399"/>
      <c r="CPR8" s="399"/>
      <c r="CPS8" s="399"/>
      <c r="CPT8" s="399"/>
      <c r="CPU8" s="399"/>
      <c r="CPV8" s="399"/>
      <c r="CPW8" s="399"/>
      <c r="CPX8" s="399"/>
      <c r="CPY8" s="399"/>
      <c r="CPZ8" s="399"/>
      <c r="CQA8" s="399"/>
      <c r="CQB8" s="399"/>
      <c r="CQC8" s="399"/>
      <c r="CQD8" s="399"/>
      <c r="CQE8" s="399"/>
      <c r="CQF8" s="399"/>
      <c r="CQG8" s="399"/>
      <c r="CQH8" s="399"/>
      <c r="CQI8" s="399"/>
      <c r="CQJ8" s="399"/>
      <c r="CQK8" s="399"/>
      <c r="CQL8" s="399"/>
      <c r="CQM8" s="399"/>
      <c r="CQN8" s="399"/>
      <c r="CQO8" s="399"/>
      <c r="CQP8" s="399"/>
      <c r="CQQ8" s="399"/>
      <c r="CQR8" s="399"/>
      <c r="CQS8" s="399"/>
      <c r="CQT8" s="399"/>
      <c r="CQU8" s="399"/>
      <c r="CQV8" s="399"/>
      <c r="CQW8" s="399"/>
      <c r="CQX8" s="399"/>
      <c r="CQY8" s="399"/>
      <c r="CQZ8" s="399"/>
      <c r="CRA8" s="399"/>
      <c r="CRB8" s="399"/>
      <c r="CRC8" s="399"/>
      <c r="CRD8" s="399"/>
      <c r="CRE8" s="399"/>
      <c r="CRF8" s="399"/>
      <c r="CRG8" s="399"/>
      <c r="CRH8" s="399"/>
      <c r="CRI8" s="399"/>
      <c r="CRJ8" s="399"/>
      <c r="CRK8" s="399"/>
      <c r="CRL8" s="399"/>
      <c r="CRM8" s="399"/>
      <c r="CRN8" s="399"/>
      <c r="CRO8" s="399"/>
      <c r="CRP8" s="399"/>
      <c r="CRQ8" s="399"/>
      <c r="CRR8" s="399"/>
      <c r="CRS8" s="399"/>
      <c r="CRT8" s="399"/>
      <c r="CRU8" s="399"/>
      <c r="CRV8" s="399"/>
      <c r="CRW8" s="399"/>
      <c r="CRX8" s="399"/>
      <c r="CRY8" s="399"/>
      <c r="CRZ8" s="399"/>
      <c r="CSA8" s="399"/>
      <c r="CSB8" s="399"/>
      <c r="CSC8" s="399"/>
      <c r="CSD8" s="399"/>
      <c r="CSE8" s="399"/>
      <c r="CSF8" s="399"/>
      <c r="CSG8" s="399"/>
      <c r="CSH8" s="399"/>
      <c r="CSI8" s="399"/>
      <c r="CSJ8" s="399"/>
      <c r="CSK8" s="399"/>
      <c r="CSL8" s="399"/>
      <c r="CSM8" s="399"/>
      <c r="CSN8" s="399"/>
      <c r="CSO8" s="399"/>
      <c r="CSP8" s="399"/>
      <c r="CSQ8" s="399"/>
      <c r="CSR8" s="399"/>
      <c r="CSS8" s="399"/>
      <c r="CST8" s="399"/>
      <c r="CSU8" s="399"/>
      <c r="CSV8" s="399"/>
      <c r="CSW8" s="399"/>
      <c r="CSX8" s="399"/>
      <c r="CSY8" s="399"/>
      <c r="CSZ8" s="399"/>
      <c r="CTA8" s="399"/>
      <c r="CTB8" s="399"/>
      <c r="CTC8" s="399"/>
      <c r="CTD8" s="399"/>
      <c r="CTE8" s="399"/>
      <c r="CTF8" s="399"/>
      <c r="CTG8" s="399"/>
      <c r="CTH8" s="399"/>
      <c r="CTI8" s="399"/>
      <c r="CTJ8" s="399"/>
      <c r="CTK8" s="399"/>
      <c r="CTL8" s="399"/>
      <c r="CTM8" s="399"/>
      <c r="CTN8" s="399"/>
      <c r="CTO8" s="399"/>
      <c r="CTP8" s="399"/>
      <c r="CTQ8" s="399"/>
      <c r="CTR8" s="399"/>
      <c r="CTS8" s="399"/>
      <c r="CTT8" s="399"/>
      <c r="CTU8" s="399"/>
      <c r="CTV8" s="399"/>
      <c r="CTW8" s="399"/>
      <c r="CTX8" s="399"/>
      <c r="CTY8" s="399"/>
      <c r="CTZ8" s="399"/>
      <c r="CUA8" s="399"/>
      <c r="CUB8" s="399"/>
      <c r="CUC8" s="399"/>
      <c r="CUD8" s="399"/>
      <c r="CUE8" s="399"/>
      <c r="CUF8" s="399"/>
      <c r="CUG8" s="399"/>
      <c r="CUH8" s="399"/>
      <c r="CUI8" s="399"/>
      <c r="CUJ8" s="399"/>
      <c r="CUK8" s="399"/>
      <c r="CUL8" s="399"/>
      <c r="CUM8" s="399"/>
      <c r="CUN8" s="399"/>
      <c r="CUO8" s="399"/>
      <c r="CUP8" s="399"/>
      <c r="CUQ8" s="399"/>
      <c r="CUR8" s="399"/>
      <c r="CUS8" s="399"/>
      <c r="CUT8" s="399"/>
      <c r="CUU8" s="399"/>
      <c r="CUV8" s="399"/>
      <c r="CUW8" s="399"/>
      <c r="CUX8" s="399"/>
      <c r="CUY8" s="399"/>
      <c r="CUZ8" s="399"/>
      <c r="CVA8" s="399"/>
      <c r="CVB8" s="399"/>
      <c r="CVC8" s="399"/>
      <c r="CVD8" s="399"/>
      <c r="CVE8" s="399"/>
      <c r="CVF8" s="399"/>
      <c r="CVG8" s="399"/>
      <c r="CVH8" s="399"/>
      <c r="CVI8" s="399"/>
      <c r="CVJ8" s="399"/>
      <c r="CVK8" s="399"/>
      <c r="CVL8" s="399"/>
      <c r="CVM8" s="399"/>
      <c r="CVN8" s="399"/>
      <c r="CVO8" s="399"/>
      <c r="CVP8" s="399"/>
      <c r="CVQ8" s="399"/>
      <c r="CVR8" s="399"/>
      <c r="CVS8" s="399"/>
      <c r="CVT8" s="399"/>
      <c r="CVU8" s="399"/>
      <c r="CVV8" s="399"/>
      <c r="CVW8" s="399"/>
      <c r="CVX8" s="399"/>
      <c r="CVY8" s="399"/>
      <c r="CVZ8" s="399"/>
      <c r="CWA8" s="399"/>
      <c r="CWB8" s="399"/>
      <c r="CWC8" s="399"/>
      <c r="CWD8" s="399"/>
      <c r="CWE8" s="399"/>
      <c r="CWF8" s="399"/>
      <c r="CWG8" s="399"/>
      <c r="CWH8" s="399"/>
      <c r="CWI8" s="399"/>
      <c r="CWJ8" s="399"/>
      <c r="CWK8" s="399"/>
      <c r="CWL8" s="399"/>
      <c r="CWM8" s="399"/>
      <c r="CWN8" s="399"/>
      <c r="CWO8" s="399"/>
      <c r="CWP8" s="399"/>
      <c r="CWQ8" s="399"/>
      <c r="CWR8" s="399"/>
      <c r="CWS8" s="399"/>
      <c r="CWT8" s="399"/>
      <c r="CWU8" s="399"/>
      <c r="CWV8" s="399"/>
      <c r="CWW8" s="399"/>
      <c r="CWX8" s="399"/>
      <c r="CWY8" s="399"/>
      <c r="CWZ8" s="399"/>
      <c r="CXA8" s="399"/>
      <c r="CXB8" s="399"/>
      <c r="CXC8" s="399"/>
      <c r="CXD8" s="399"/>
      <c r="CXE8" s="399"/>
      <c r="CXF8" s="399"/>
      <c r="CXG8" s="399"/>
      <c r="CXH8" s="399"/>
      <c r="CXI8" s="399"/>
      <c r="CXJ8" s="399"/>
      <c r="CXK8" s="399"/>
      <c r="CXL8" s="399"/>
      <c r="CXM8" s="399"/>
      <c r="CXN8" s="399"/>
      <c r="CXO8" s="399"/>
      <c r="CXP8" s="399"/>
      <c r="CXQ8" s="399"/>
      <c r="CXR8" s="399"/>
      <c r="CXS8" s="399"/>
      <c r="CXT8" s="399"/>
      <c r="CXU8" s="399"/>
      <c r="CXV8" s="399"/>
      <c r="CXW8" s="399"/>
      <c r="CXX8" s="399"/>
      <c r="CXY8" s="399"/>
      <c r="CXZ8" s="399"/>
      <c r="CYA8" s="399"/>
      <c r="CYB8" s="399"/>
      <c r="CYC8" s="399"/>
      <c r="CYD8" s="399"/>
      <c r="CYE8" s="399"/>
      <c r="CYF8" s="399"/>
      <c r="CYG8" s="399"/>
      <c r="CYH8" s="399"/>
      <c r="CYI8" s="399"/>
      <c r="CYJ8" s="399"/>
      <c r="CYK8" s="399"/>
      <c r="CYL8" s="399"/>
      <c r="CYM8" s="399"/>
      <c r="CYN8" s="399"/>
      <c r="CYO8" s="399"/>
      <c r="CYP8" s="399"/>
      <c r="CYQ8" s="399"/>
      <c r="CYR8" s="399"/>
      <c r="CYS8" s="399"/>
      <c r="CYT8" s="399"/>
      <c r="CYU8" s="399"/>
      <c r="CYV8" s="399"/>
      <c r="CYW8" s="399"/>
      <c r="CYX8" s="399"/>
      <c r="CYY8" s="399"/>
      <c r="CYZ8" s="399"/>
      <c r="CZA8" s="399"/>
      <c r="CZB8" s="399"/>
      <c r="CZC8" s="399"/>
      <c r="CZD8" s="399"/>
      <c r="CZE8" s="399"/>
      <c r="CZF8" s="399"/>
      <c r="CZG8" s="399"/>
      <c r="CZH8" s="399"/>
      <c r="CZI8" s="399"/>
      <c r="CZJ8" s="399"/>
      <c r="CZK8" s="399"/>
      <c r="CZL8" s="399"/>
      <c r="CZM8" s="399"/>
      <c r="CZN8" s="399"/>
      <c r="CZO8" s="399"/>
      <c r="CZP8" s="399"/>
      <c r="CZQ8" s="399"/>
      <c r="CZR8" s="399"/>
      <c r="CZS8" s="399"/>
      <c r="CZT8" s="399"/>
      <c r="CZU8" s="399"/>
      <c r="CZV8" s="399"/>
      <c r="CZW8" s="399"/>
      <c r="CZX8" s="399"/>
      <c r="CZY8" s="399"/>
      <c r="CZZ8" s="399"/>
      <c r="DAA8" s="399"/>
      <c r="DAB8" s="399"/>
      <c r="DAC8" s="399"/>
      <c r="DAD8" s="399"/>
      <c r="DAE8" s="399"/>
      <c r="DAF8" s="399"/>
      <c r="DAG8" s="399"/>
      <c r="DAH8" s="399"/>
      <c r="DAI8" s="399"/>
      <c r="DAJ8" s="399"/>
      <c r="DAK8" s="399"/>
      <c r="DAL8" s="399"/>
      <c r="DAM8" s="399"/>
      <c r="DAN8" s="399"/>
      <c r="DAO8" s="399"/>
      <c r="DAP8" s="399"/>
      <c r="DAQ8" s="399"/>
      <c r="DAR8" s="399"/>
      <c r="DAS8" s="399"/>
      <c r="DAT8" s="399"/>
      <c r="DAU8" s="399"/>
      <c r="DAV8" s="399"/>
      <c r="DAW8" s="399"/>
      <c r="DAX8" s="399"/>
      <c r="DAY8" s="399"/>
      <c r="DAZ8" s="399"/>
      <c r="DBA8" s="399"/>
      <c r="DBB8" s="399"/>
      <c r="DBC8" s="399"/>
      <c r="DBD8" s="399"/>
      <c r="DBE8" s="399"/>
      <c r="DBF8" s="399"/>
      <c r="DBG8" s="399"/>
      <c r="DBH8" s="399"/>
      <c r="DBI8" s="399"/>
      <c r="DBJ8" s="399"/>
      <c r="DBK8" s="399"/>
      <c r="DBL8" s="399"/>
      <c r="DBM8" s="399"/>
      <c r="DBN8" s="399"/>
      <c r="DBO8" s="399"/>
      <c r="DBP8" s="399"/>
      <c r="DBQ8" s="399"/>
      <c r="DBR8" s="399"/>
      <c r="DBS8" s="399"/>
      <c r="DBT8" s="399"/>
      <c r="DBU8" s="399"/>
      <c r="DBV8" s="399"/>
      <c r="DBW8" s="399"/>
      <c r="DBX8" s="399"/>
      <c r="DBY8" s="399"/>
      <c r="DBZ8" s="399"/>
      <c r="DCA8" s="399"/>
      <c r="DCB8" s="399"/>
      <c r="DCC8" s="399"/>
      <c r="DCD8" s="399"/>
      <c r="DCE8" s="399"/>
      <c r="DCF8" s="399"/>
      <c r="DCG8" s="399"/>
      <c r="DCH8" s="399"/>
      <c r="DCI8" s="399"/>
      <c r="DCJ8" s="399"/>
      <c r="DCK8" s="399"/>
      <c r="DCL8" s="399"/>
      <c r="DCM8" s="399"/>
      <c r="DCN8" s="399"/>
      <c r="DCO8" s="399"/>
      <c r="DCP8" s="399"/>
      <c r="DCQ8" s="399"/>
      <c r="DCR8" s="399"/>
      <c r="DCS8" s="399"/>
      <c r="DCT8" s="399"/>
      <c r="DCU8" s="399"/>
      <c r="DCV8" s="399"/>
      <c r="DCW8" s="399"/>
      <c r="DCX8" s="399"/>
      <c r="DCY8" s="399"/>
      <c r="DCZ8" s="399"/>
      <c r="DDA8" s="399"/>
      <c r="DDB8" s="399"/>
      <c r="DDC8" s="399"/>
      <c r="DDD8" s="399"/>
      <c r="DDE8" s="399"/>
      <c r="DDF8" s="399"/>
      <c r="DDG8" s="399"/>
      <c r="DDH8" s="399"/>
      <c r="DDI8" s="399"/>
      <c r="DDJ8" s="399"/>
      <c r="DDK8" s="399"/>
      <c r="DDL8" s="399"/>
      <c r="DDM8" s="399"/>
      <c r="DDN8" s="399"/>
      <c r="DDO8" s="399"/>
      <c r="DDP8" s="399"/>
      <c r="DDQ8" s="399"/>
      <c r="DDR8" s="399"/>
      <c r="DDS8" s="399"/>
      <c r="DDT8" s="399"/>
      <c r="DDU8" s="399"/>
      <c r="DDV8" s="399"/>
      <c r="DDW8" s="399"/>
      <c r="DDX8" s="399"/>
      <c r="DDY8" s="399"/>
      <c r="DDZ8" s="399"/>
      <c r="DEA8" s="399"/>
      <c r="DEB8" s="399"/>
      <c r="DEC8" s="399"/>
      <c r="DED8" s="399"/>
      <c r="DEE8" s="399"/>
      <c r="DEF8" s="399"/>
      <c r="DEG8" s="399"/>
      <c r="DEH8" s="399"/>
      <c r="DEI8" s="399"/>
      <c r="DEJ8" s="399"/>
      <c r="DEK8" s="399"/>
      <c r="DEL8" s="399"/>
      <c r="DEM8" s="399"/>
      <c r="DEN8" s="399"/>
      <c r="DEO8" s="399"/>
      <c r="DEP8" s="399"/>
      <c r="DEQ8" s="399"/>
      <c r="DER8" s="399"/>
      <c r="DES8" s="399"/>
      <c r="DET8" s="399"/>
      <c r="DEU8" s="399"/>
      <c r="DEV8" s="399"/>
      <c r="DEW8" s="399"/>
      <c r="DEX8" s="399"/>
      <c r="DEY8" s="399"/>
      <c r="DEZ8" s="399"/>
      <c r="DFA8" s="399"/>
      <c r="DFB8" s="399"/>
      <c r="DFC8" s="399"/>
      <c r="DFD8" s="399"/>
      <c r="DFE8" s="399"/>
      <c r="DFF8" s="399"/>
      <c r="DFG8" s="399"/>
      <c r="DFH8" s="399"/>
      <c r="DFI8" s="399"/>
      <c r="DFJ8" s="399"/>
      <c r="DFK8" s="399"/>
      <c r="DFL8" s="399"/>
      <c r="DFM8" s="399"/>
      <c r="DFN8" s="399"/>
      <c r="DFO8" s="399"/>
      <c r="DFP8" s="399"/>
      <c r="DFQ8" s="399"/>
      <c r="DFR8" s="399"/>
      <c r="DFS8" s="399"/>
      <c r="DFT8" s="399"/>
      <c r="DFU8" s="399"/>
      <c r="DFV8" s="399"/>
      <c r="DFW8" s="399"/>
      <c r="DFX8" s="399"/>
      <c r="DFY8" s="399"/>
      <c r="DFZ8" s="399"/>
      <c r="DGA8" s="399"/>
      <c r="DGB8" s="399"/>
      <c r="DGC8" s="399"/>
      <c r="DGD8" s="399"/>
      <c r="DGE8" s="399"/>
      <c r="DGF8" s="399"/>
      <c r="DGG8" s="399"/>
      <c r="DGH8" s="399"/>
      <c r="DGI8" s="399"/>
      <c r="DGJ8" s="399"/>
      <c r="DGK8" s="399"/>
      <c r="DGL8" s="399"/>
      <c r="DGM8" s="399"/>
      <c r="DGN8" s="399"/>
      <c r="DGO8" s="399"/>
      <c r="DGP8" s="399"/>
      <c r="DGQ8" s="399"/>
      <c r="DGR8" s="399"/>
      <c r="DGS8" s="399"/>
      <c r="DGT8" s="399"/>
      <c r="DGU8" s="399"/>
      <c r="DGV8" s="399"/>
      <c r="DGW8" s="399"/>
      <c r="DGX8" s="399"/>
      <c r="DGY8" s="399"/>
      <c r="DGZ8" s="399"/>
      <c r="DHA8" s="399"/>
      <c r="DHB8" s="399"/>
      <c r="DHC8" s="399"/>
      <c r="DHD8" s="399"/>
      <c r="DHE8" s="399"/>
      <c r="DHF8" s="399"/>
      <c r="DHG8" s="399"/>
      <c r="DHH8" s="399"/>
      <c r="DHI8" s="399"/>
      <c r="DHJ8" s="399"/>
      <c r="DHK8" s="399"/>
      <c r="DHL8" s="399"/>
      <c r="DHM8" s="399"/>
      <c r="DHN8" s="399"/>
      <c r="DHO8" s="399"/>
      <c r="DHP8" s="399"/>
      <c r="DHQ8" s="399"/>
      <c r="DHR8" s="399"/>
      <c r="DHS8" s="399"/>
      <c r="DHT8" s="399"/>
      <c r="DHU8" s="399"/>
      <c r="DHV8" s="399"/>
      <c r="DHW8" s="399"/>
      <c r="DHX8" s="399"/>
      <c r="DHY8" s="399"/>
      <c r="DHZ8" s="399"/>
      <c r="DIA8" s="399"/>
      <c r="DIB8" s="399"/>
      <c r="DIC8" s="399"/>
      <c r="DID8" s="399"/>
      <c r="DIE8" s="399"/>
      <c r="DIF8" s="399"/>
      <c r="DIG8" s="399"/>
      <c r="DIH8" s="399"/>
      <c r="DII8" s="399"/>
      <c r="DIJ8" s="399"/>
      <c r="DIK8" s="399"/>
      <c r="DIL8" s="399"/>
      <c r="DIM8" s="399"/>
      <c r="DIN8" s="399"/>
      <c r="DIO8" s="399"/>
      <c r="DIP8" s="399"/>
      <c r="DIQ8" s="399"/>
      <c r="DIR8" s="399"/>
      <c r="DIS8" s="399"/>
      <c r="DIT8" s="399"/>
      <c r="DIU8" s="399"/>
      <c r="DIV8" s="399"/>
      <c r="DIW8" s="399"/>
      <c r="DIX8" s="399"/>
      <c r="DIY8" s="399"/>
      <c r="DIZ8" s="399"/>
      <c r="DJA8" s="399"/>
      <c r="DJB8" s="399"/>
      <c r="DJC8" s="399"/>
      <c r="DJD8" s="399"/>
      <c r="DJE8" s="399"/>
      <c r="DJF8" s="399"/>
      <c r="DJG8" s="399"/>
      <c r="DJH8" s="399"/>
      <c r="DJI8" s="399"/>
      <c r="DJJ8" s="399"/>
      <c r="DJK8" s="399"/>
      <c r="DJL8" s="399"/>
      <c r="DJM8" s="399"/>
      <c r="DJN8" s="399"/>
      <c r="DJO8" s="399"/>
      <c r="DJP8" s="399"/>
      <c r="DJQ8" s="399"/>
      <c r="DJR8" s="399"/>
      <c r="DJS8" s="399"/>
      <c r="DJT8" s="399"/>
      <c r="DJU8" s="399"/>
      <c r="DJV8" s="399"/>
      <c r="DJW8" s="399"/>
      <c r="DJX8" s="399"/>
      <c r="DJY8" s="399"/>
      <c r="DJZ8" s="399"/>
      <c r="DKA8" s="399"/>
      <c r="DKB8" s="399"/>
      <c r="DKC8" s="399"/>
      <c r="DKD8" s="399"/>
      <c r="DKE8" s="399"/>
      <c r="DKF8" s="399"/>
      <c r="DKG8" s="399"/>
      <c r="DKH8" s="399"/>
      <c r="DKI8" s="399"/>
      <c r="DKJ8" s="399"/>
      <c r="DKK8" s="399"/>
      <c r="DKL8" s="399"/>
      <c r="DKM8" s="399"/>
      <c r="DKN8" s="399"/>
      <c r="DKO8" s="399"/>
      <c r="DKP8" s="399"/>
      <c r="DKQ8" s="399"/>
      <c r="DKR8" s="399"/>
      <c r="DKS8" s="399"/>
      <c r="DKT8" s="399"/>
      <c r="DKU8" s="399"/>
      <c r="DKV8" s="399"/>
      <c r="DKW8" s="399"/>
      <c r="DKX8" s="399"/>
      <c r="DKY8" s="399"/>
      <c r="DKZ8" s="399"/>
      <c r="DLA8" s="399"/>
      <c r="DLB8" s="399"/>
      <c r="DLC8" s="399"/>
      <c r="DLD8" s="399"/>
      <c r="DLE8" s="399"/>
      <c r="DLF8" s="399"/>
      <c r="DLG8" s="399"/>
      <c r="DLH8" s="399"/>
      <c r="DLI8" s="399"/>
      <c r="DLJ8" s="399"/>
      <c r="DLK8" s="399"/>
      <c r="DLL8" s="399"/>
      <c r="DLM8" s="399"/>
      <c r="DLN8" s="399"/>
      <c r="DLO8" s="399"/>
      <c r="DLP8" s="399"/>
      <c r="DLQ8" s="399"/>
      <c r="DLR8" s="399"/>
      <c r="DLS8" s="399"/>
      <c r="DLT8" s="399"/>
      <c r="DLU8" s="399"/>
      <c r="DLV8" s="399"/>
      <c r="DLW8" s="399"/>
      <c r="DLX8" s="399"/>
      <c r="DLY8" s="399"/>
      <c r="DLZ8" s="399"/>
      <c r="DMA8" s="399"/>
      <c r="DMB8" s="399"/>
      <c r="DMC8" s="399"/>
      <c r="DMD8" s="399"/>
      <c r="DME8" s="399"/>
      <c r="DMF8" s="399"/>
      <c r="DMG8" s="399"/>
      <c r="DMH8" s="399"/>
      <c r="DMI8" s="399"/>
      <c r="DMJ8" s="399"/>
      <c r="DMK8" s="399"/>
      <c r="DML8" s="399"/>
      <c r="DMM8" s="399"/>
      <c r="DMN8" s="399"/>
      <c r="DMO8" s="399"/>
      <c r="DMP8" s="399"/>
      <c r="DMQ8" s="399"/>
      <c r="DMR8" s="399"/>
      <c r="DMS8" s="399"/>
      <c r="DMT8" s="399"/>
      <c r="DMU8" s="399"/>
      <c r="DMV8" s="399"/>
      <c r="DMW8" s="399"/>
      <c r="DMX8" s="399"/>
      <c r="DMY8" s="399"/>
      <c r="DMZ8" s="399"/>
      <c r="DNA8" s="399"/>
      <c r="DNB8" s="399"/>
    </row>
    <row r="9" spans="1:3070" s="405" customFormat="1" ht="13.5" customHeight="1">
      <c r="A9" s="402" t="s">
        <v>140</v>
      </c>
      <c r="B9" s="404">
        <v>16</v>
      </c>
      <c r="C9" s="157">
        <f t="shared" si="0"/>
        <v>1.9063051041319161E-2</v>
      </c>
      <c r="D9" s="404">
        <v>16</v>
      </c>
      <c r="E9" s="157">
        <f t="shared" si="1"/>
        <v>2.0740164625056713E-2</v>
      </c>
      <c r="F9" s="404">
        <v>14</v>
      </c>
      <c r="G9" s="157">
        <f t="shared" si="2"/>
        <v>1.9958941605839418E-2</v>
      </c>
      <c r="H9" s="403">
        <v>14</v>
      </c>
      <c r="I9" s="157">
        <v>0.1</v>
      </c>
      <c r="J9" s="403">
        <v>13</v>
      </c>
      <c r="K9" s="157">
        <f t="shared" si="4"/>
        <v>3.0653870640665895E-2</v>
      </c>
      <c r="L9" s="403" t="s">
        <v>85</v>
      </c>
      <c r="M9" s="157" t="s">
        <v>85</v>
      </c>
      <c r="N9" s="157" t="s">
        <v>85</v>
      </c>
      <c r="O9" s="157" t="s">
        <v>85</v>
      </c>
      <c r="P9" s="157" t="s">
        <v>85</v>
      </c>
      <c r="Q9" s="157" t="s">
        <v>85</v>
      </c>
      <c r="R9" s="157" t="s">
        <v>85</v>
      </c>
      <c r="S9" s="157" t="s">
        <v>85</v>
      </c>
      <c r="T9" s="157" t="s">
        <v>85</v>
      </c>
      <c r="U9" s="157" t="s">
        <v>85</v>
      </c>
      <c r="V9" s="399"/>
      <c r="W9" s="399"/>
      <c r="X9" s="399"/>
      <c r="Y9" s="399"/>
      <c r="Z9" s="399"/>
      <c r="AA9" s="399"/>
      <c r="AB9" s="399"/>
      <c r="AC9" s="399"/>
      <c r="AD9" s="399"/>
      <c r="AE9" s="399"/>
      <c r="AF9" s="399"/>
      <c r="AG9" s="399"/>
      <c r="AH9" s="399"/>
      <c r="AI9" s="399"/>
      <c r="AJ9" s="399"/>
      <c r="AK9" s="399"/>
      <c r="AL9" s="399"/>
      <c r="AM9" s="399"/>
      <c r="AN9" s="399"/>
      <c r="AO9" s="399"/>
      <c r="AP9" s="399"/>
      <c r="AQ9" s="399"/>
      <c r="AR9" s="399"/>
      <c r="AS9" s="399"/>
      <c r="AT9" s="399"/>
      <c r="AU9" s="399"/>
      <c r="AV9" s="399"/>
      <c r="AW9" s="399"/>
      <c r="AX9" s="399"/>
      <c r="AY9" s="399"/>
      <c r="AZ9" s="399"/>
      <c r="BA9" s="399"/>
      <c r="BB9" s="399"/>
      <c r="BC9" s="399"/>
      <c r="BD9" s="399"/>
      <c r="BE9" s="399"/>
      <c r="BF9" s="399"/>
      <c r="BG9" s="399"/>
      <c r="BH9" s="399"/>
      <c r="BI9" s="399"/>
      <c r="BJ9" s="399"/>
      <c r="BK9" s="399"/>
      <c r="BL9" s="399"/>
      <c r="BM9" s="399"/>
      <c r="BN9" s="399"/>
      <c r="BO9" s="399"/>
      <c r="BP9" s="399"/>
      <c r="BQ9" s="399"/>
      <c r="BR9" s="399"/>
      <c r="BS9" s="399"/>
      <c r="BT9" s="399"/>
      <c r="BU9" s="399"/>
      <c r="BV9" s="399"/>
      <c r="BW9" s="399"/>
      <c r="BX9" s="399"/>
      <c r="BY9" s="399"/>
      <c r="BZ9" s="399"/>
      <c r="CA9" s="399"/>
      <c r="CB9" s="399"/>
      <c r="CC9" s="399"/>
      <c r="CD9" s="399"/>
      <c r="CE9" s="399"/>
      <c r="CF9" s="399"/>
      <c r="CG9" s="399"/>
      <c r="CH9" s="399"/>
      <c r="CI9" s="399"/>
      <c r="CJ9" s="399"/>
      <c r="CK9" s="399"/>
      <c r="CL9" s="399"/>
      <c r="CM9" s="399"/>
      <c r="CN9" s="399"/>
      <c r="CO9" s="399"/>
      <c r="CP9" s="399"/>
      <c r="CQ9" s="399"/>
      <c r="CR9" s="399"/>
      <c r="CS9" s="399"/>
      <c r="CT9" s="399"/>
      <c r="CU9" s="399"/>
      <c r="CV9" s="399"/>
      <c r="CW9" s="399"/>
      <c r="CX9" s="399"/>
      <c r="CY9" s="399"/>
      <c r="CZ9" s="399"/>
      <c r="DA9" s="399"/>
      <c r="DB9" s="399"/>
      <c r="DC9" s="399"/>
      <c r="DD9" s="399"/>
      <c r="DE9" s="399"/>
      <c r="DF9" s="399"/>
      <c r="DG9" s="399"/>
      <c r="DH9" s="399"/>
      <c r="DI9" s="399"/>
      <c r="DJ9" s="399"/>
      <c r="DK9" s="399"/>
      <c r="DL9" s="399"/>
      <c r="DM9" s="399"/>
      <c r="DN9" s="399"/>
      <c r="DO9" s="399"/>
      <c r="DP9" s="399"/>
      <c r="DQ9" s="399"/>
      <c r="DR9" s="399"/>
      <c r="DS9" s="399"/>
      <c r="DT9" s="399"/>
      <c r="DU9" s="399"/>
      <c r="DV9" s="399"/>
      <c r="DW9" s="399"/>
      <c r="DX9" s="399"/>
      <c r="DY9" s="399"/>
      <c r="DZ9" s="399"/>
      <c r="EA9" s="399"/>
      <c r="EB9" s="399"/>
      <c r="EC9" s="399"/>
      <c r="ED9" s="399"/>
      <c r="EE9" s="399"/>
      <c r="EF9" s="399"/>
      <c r="EG9" s="399"/>
      <c r="EH9" s="399"/>
      <c r="EI9" s="399"/>
      <c r="EJ9" s="399"/>
      <c r="EK9" s="399"/>
      <c r="EL9" s="399"/>
      <c r="EM9" s="399"/>
      <c r="EN9" s="399"/>
      <c r="EO9" s="399"/>
      <c r="EP9" s="399"/>
      <c r="EQ9" s="399"/>
      <c r="ER9" s="399"/>
      <c r="ES9" s="399"/>
      <c r="ET9" s="399"/>
      <c r="EU9" s="399"/>
      <c r="EV9" s="399"/>
      <c r="EW9" s="399"/>
      <c r="EX9" s="399"/>
      <c r="EY9" s="399"/>
      <c r="EZ9" s="399"/>
      <c r="FA9" s="399"/>
      <c r="FB9" s="399"/>
      <c r="FC9" s="399"/>
      <c r="FD9" s="399"/>
      <c r="FE9" s="399"/>
      <c r="FF9" s="399"/>
      <c r="FG9" s="399"/>
      <c r="FH9" s="399"/>
      <c r="FI9" s="399"/>
      <c r="FJ9" s="399"/>
      <c r="FK9" s="399"/>
      <c r="FL9" s="399"/>
      <c r="FM9" s="399"/>
      <c r="FN9" s="399"/>
      <c r="FO9" s="399"/>
      <c r="FP9" s="399"/>
      <c r="FQ9" s="399"/>
      <c r="FR9" s="399"/>
      <c r="FS9" s="399"/>
      <c r="FT9" s="399"/>
      <c r="FU9" s="399"/>
      <c r="FV9" s="399"/>
      <c r="FW9" s="399"/>
      <c r="FX9" s="399"/>
      <c r="FY9" s="399"/>
      <c r="FZ9" s="399"/>
      <c r="GA9" s="399"/>
      <c r="GB9" s="399"/>
      <c r="GC9" s="399"/>
      <c r="GD9" s="399"/>
      <c r="GE9" s="399"/>
      <c r="GF9" s="399"/>
      <c r="GG9" s="399"/>
      <c r="GH9" s="399"/>
      <c r="GI9" s="399"/>
      <c r="GJ9" s="399"/>
      <c r="GK9" s="399"/>
      <c r="GL9" s="399"/>
      <c r="GM9" s="399"/>
      <c r="GN9" s="399"/>
      <c r="GO9" s="399"/>
      <c r="GP9" s="399"/>
      <c r="GQ9" s="399"/>
      <c r="GR9" s="399"/>
      <c r="GS9" s="399"/>
      <c r="GT9" s="399"/>
      <c r="GU9" s="399"/>
      <c r="GV9" s="399"/>
      <c r="GW9" s="399"/>
      <c r="GX9" s="399"/>
      <c r="GY9" s="399"/>
      <c r="GZ9" s="399"/>
      <c r="HA9" s="399"/>
      <c r="HB9" s="399"/>
      <c r="HC9" s="399"/>
      <c r="HD9" s="399"/>
      <c r="HE9" s="399"/>
      <c r="HF9" s="399"/>
      <c r="HG9" s="399"/>
      <c r="HH9" s="399"/>
      <c r="HI9" s="399"/>
      <c r="HJ9" s="399"/>
      <c r="HK9" s="399"/>
      <c r="HL9" s="399"/>
      <c r="HM9" s="399"/>
      <c r="HN9" s="399"/>
      <c r="HO9" s="399"/>
      <c r="HP9" s="399"/>
      <c r="HQ9" s="399"/>
      <c r="HR9" s="399"/>
      <c r="HS9" s="399"/>
      <c r="HT9" s="399"/>
      <c r="HU9" s="399"/>
      <c r="HV9" s="399"/>
      <c r="HW9" s="399"/>
      <c r="HX9" s="399"/>
      <c r="HY9" s="399"/>
      <c r="HZ9" s="399"/>
      <c r="IA9" s="399"/>
      <c r="IB9" s="399"/>
      <c r="IC9" s="399"/>
      <c r="ID9" s="399"/>
      <c r="IE9" s="399"/>
      <c r="IF9" s="399"/>
      <c r="IG9" s="399"/>
      <c r="IH9" s="399"/>
      <c r="II9" s="399"/>
      <c r="IJ9" s="399"/>
      <c r="IK9" s="399"/>
      <c r="IL9" s="399"/>
      <c r="IM9" s="399"/>
      <c r="IN9" s="399"/>
      <c r="IO9" s="399"/>
      <c r="IP9" s="399"/>
      <c r="IQ9" s="399"/>
      <c r="IR9" s="399"/>
      <c r="IS9" s="399"/>
      <c r="IT9" s="399"/>
      <c r="IU9" s="399"/>
      <c r="IV9" s="399"/>
      <c r="IW9" s="399"/>
      <c r="IX9" s="399"/>
      <c r="IY9" s="399"/>
      <c r="IZ9" s="399"/>
      <c r="JA9" s="399"/>
      <c r="JB9" s="399"/>
      <c r="JC9" s="399"/>
      <c r="JD9" s="399"/>
      <c r="JE9" s="399"/>
      <c r="JF9" s="399"/>
      <c r="JG9" s="399"/>
      <c r="JH9" s="399"/>
      <c r="JI9" s="399"/>
      <c r="JJ9" s="399"/>
      <c r="JK9" s="399"/>
      <c r="JL9" s="399"/>
      <c r="JM9" s="399"/>
      <c r="JN9" s="399"/>
      <c r="JO9" s="399"/>
      <c r="JP9" s="399"/>
      <c r="JQ9" s="399"/>
      <c r="JR9" s="399"/>
      <c r="JS9" s="399"/>
      <c r="JT9" s="399"/>
      <c r="JU9" s="399"/>
      <c r="JV9" s="399"/>
      <c r="JW9" s="399"/>
      <c r="JX9" s="399"/>
      <c r="JY9" s="399"/>
      <c r="JZ9" s="399"/>
      <c r="KA9" s="399"/>
      <c r="KB9" s="399"/>
      <c r="KC9" s="399"/>
      <c r="KD9" s="399"/>
      <c r="KE9" s="399"/>
      <c r="KF9" s="399"/>
      <c r="KG9" s="399"/>
      <c r="KH9" s="399"/>
      <c r="KI9" s="399"/>
      <c r="KJ9" s="399"/>
      <c r="KK9" s="399"/>
      <c r="KL9" s="399"/>
      <c r="KM9" s="399"/>
      <c r="KN9" s="399"/>
      <c r="KO9" s="399"/>
      <c r="KP9" s="399"/>
      <c r="KQ9" s="399"/>
      <c r="KR9" s="399"/>
      <c r="KS9" s="399"/>
      <c r="KT9" s="399"/>
      <c r="KU9" s="399"/>
      <c r="KV9" s="399"/>
      <c r="KW9" s="399"/>
      <c r="KX9" s="399"/>
      <c r="KY9" s="399"/>
      <c r="KZ9" s="399"/>
      <c r="LA9" s="399"/>
      <c r="LB9" s="399"/>
      <c r="LC9" s="399"/>
      <c r="LD9" s="399"/>
      <c r="LE9" s="399"/>
      <c r="LF9" s="399"/>
      <c r="LG9" s="399"/>
      <c r="LH9" s="399"/>
      <c r="LI9" s="399"/>
      <c r="LJ9" s="399"/>
      <c r="LK9" s="399"/>
      <c r="LL9" s="399"/>
      <c r="LM9" s="399"/>
      <c r="LN9" s="399"/>
      <c r="LO9" s="399"/>
      <c r="LP9" s="399"/>
      <c r="LQ9" s="399"/>
      <c r="LR9" s="399"/>
      <c r="LS9" s="399"/>
      <c r="LT9" s="399"/>
      <c r="LU9" s="399"/>
      <c r="LV9" s="399"/>
      <c r="LW9" s="399"/>
      <c r="LX9" s="399"/>
      <c r="LY9" s="399"/>
      <c r="LZ9" s="399"/>
      <c r="MA9" s="399"/>
      <c r="MB9" s="399"/>
      <c r="MC9" s="399"/>
      <c r="MD9" s="399"/>
      <c r="ME9" s="399"/>
      <c r="MF9" s="399"/>
      <c r="MG9" s="399"/>
      <c r="MH9" s="399"/>
      <c r="MI9" s="399"/>
      <c r="MJ9" s="399"/>
      <c r="MK9" s="399"/>
      <c r="ML9" s="399"/>
      <c r="MM9" s="399"/>
      <c r="MN9" s="399"/>
      <c r="MO9" s="399"/>
      <c r="MP9" s="399"/>
      <c r="MQ9" s="399"/>
      <c r="MR9" s="399"/>
      <c r="MS9" s="399"/>
      <c r="MT9" s="399"/>
      <c r="MU9" s="399"/>
      <c r="MV9" s="399"/>
      <c r="MW9" s="399"/>
      <c r="MX9" s="399"/>
      <c r="MY9" s="399"/>
      <c r="MZ9" s="399"/>
      <c r="NA9" s="399"/>
      <c r="NB9" s="399"/>
      <c r="NC9" s="399"/>
      <c r="ND9" s="399"/>
      <c r="NE9" s="399"/>
      <c r="NF9" s="399"/>
      <c r="NG9" s="399"/>
      <c r="NH9" s="399"/>
      <c r="NI9" s="399"/>
      <c r="NJ9" s="399"/>
      <c r="NK9" s="399"/>
      <c r="NL9" s="399"/>
      <c r="NM9" s="399"/>
      <c r="NN9" s="399"/>
      <c r="NO9" s="399"/>
      <c r="NP9" s="399"/>
      <c r="NQ9" s="399"/>
      <c r="NR9" s="399"/>
      <c r="NS9" s="399"/>
      <c r="NT9" s="399"/>
      <c r="NU9" s="399"/>
      <c r="NV9" s="399"/>
      <c r="NW9" s="399"/>
      <c r="NX9" s="399"/>
      <c r="NY9" s="399"/>
      <c r="NZ9" s="399"/>
      <c r="OA9" s="399"/>
      <c r="OB9" s="399"/>
      <c r="OC9" s="399"/>
      <c r="OD9" s="399"/>
      <c r="OE9" s="399"/>
      <c r="OF9" s="399"/>
      <c r="OG9" s="399"/>
      <c r="OH9" s="399"/>
      <c r="OI9" s="399"/>
      <c r="OJ9" s="399"/>
      <c r="OK9" s="399"/>
      <c r="OL9" s="399"/>
      <c r="OM9" s="399"/>
      <c r="ON9" s="399"/>
      <c r="OO9" s="399"/>
      <c r="OP9" s="399"/>
      <c r="OQ9" s="399"/>
      <c r="OR9" s="399"/>
      <c r="OS9" s="399"/>
      <c r="OT9" s="399"/>
      <c r="OU9" s="399"/>
      <c r="OV9" s="399"/>
      <c r="OW9" s="399"/>
      <c r="OX9" s="399"/>
      <c r="OY9" s="399"/>
      <c r="OZ9" s="399"/>
      <c r="PA9" s="399"/>
      <c r="PB9" s="399"/>
      <c r="PC9" s="399"/>
      <c r="PD9" s="399"/>
      <c r="PE9" s="399"/>
      <c r="PF9" s="399"/>
      <c r="PG9" s="399"/>
      <c r="PH9" s="399"/>
      <c r="PI9" s="399"/>
      <c r="PJ9" s="399"/>
      <c r="PK9" s="399"/>
      <c r="PL9" s="399"/>
      <c r="PM9" s="399"/>
      <c r="PN9" s="399"/>
      <c r="PO9" s="399"/>
      <c r="PP9" s="399"/>
      <c r="PQ9" s="399"/>
      <c r="PR9" s="399"/>
      <c r="PS9" s="399"/>
      <c r="PT9" s="399"/>
      <c r="PU9" s="399"/>
      <c r="PV9" s="399"/>
      <c r="PW9" s="399"/>
      <c r="PX9" s="399"/>
      <c r="PY9" s="399"/>
      <c r="PZ9" s="399"/>
      <c r="QA9" s="399"/>
      <c r="QB9" s="399"/>
      <c r="QC9" s="399"/>
      <c r="QD9" s="399"/>
      <c r="QE9" s="399"/>
      <c r="QF9" s="399"/>
      <c r="QG9" s="399"/>
      <c r="QH9" s="399"/>
      <c r="QI9" s="399"/>
      <c r="QJ9" s="399"/>
      <c r="QK9" s="399"/>
      <c r="QL9" s="399"/>
      <c r="QM9" s="399"/>
      <c r="QN9" s="399"/>
      <c r="QO9" s="399"/>
      <c r="QP9" s="399"/>
      <c r="QQ9" s="399"/>
      <c r="QR9" s="399"/>
      <c r="QS9" s="399"/>
      <c r="QT9" s="399"/>
      <c r="QU9" s="399"/>
      <c r="QV9" s="399"/>
      <c r="QW9" s="399"/>
      <c r="QX9" s="399"/>
      <c r="QY9" s="399"/>
      <c r="QZ9" s="399"/>
      <c r="RA9" s="399"/>
      <c r="RB9" s="399"/>
      <c r="RC9" s="399"/>
      <c r="RD9" s="399"/>
      <c r="RE9" s="399"/>
      <c r="RF9" s="399"/>
      <c r="RG9" s="399"/>
      <c r="RH9" s="399"/>
      <c r="RI9" s="399"/>
      <c r="RJ9" s="399"/>
      <c r="RK9" s="399"/>
      <c r="RL9" s="399"/>
      <c r="RM9" s="399"/>
      <c r="RN9" s="399"/>
      <c r="RO9" s="399"/>
      <c r="RP9" s="399"/>
      <c r="RQ9" s="399"/>
      <c r="RR9" s="399"/>
      <c r="RS9" s="399"/>
      <c r="RT9" s="399"/>
      <c r="RU9" s="399"/>
      <c r="RV9" s="399"/>
      <c r="RW9" s="399"/>
      <c r="RX9" s="399"/>
      <c r="RY9" s="399"/>
      <c r="RZ9" s="399"/>
      <c r="SA9" s="399"/>
      <c r="SB9" s="399"/>
      <c r="SC9" s="399"/>
      <c r="SD9" s="399"/>
      <c r="SE9" s="399"/>
      <c r="SF9" s="399"/>
      <c r="SG9" s="399"/>
      <c r="SH9" s="399"/>
      <c r="SI9" s="399"/>
      <c r="SJ9" s="399"/>
      <c r="SK9" s="399"/>
      <c r="SL9" s="399"/>
      <c r="SM9" s="399"/>
      <c r="SN9" s="399"/>
      <c r="SO9" s="399"/>
      <c r="SP9" s="399"/>
      <c r="SQ9" s="399"/>
      <c r="SR9" s="399"/>
      <c r="SS9" s="399"/>
      <c r="ST9" s="399"/>
      <c r="SU9" s="399"/>
      <c r="SV9" s="399"/>
      <c r="SW9" s="399"/>
      <c r="SX9" s="399"/>
      <c r="SY9" s="399"/>
      <c r="SZ9" s="399"/>
      <c r="TA9" s="399"/>
      <c r="TB9" s="399"/>
      <c r="TC9" s="399"/>
      <c r="TD9" s="399"/>
      <c r="TE9" s="399"/>
      <c r="TF9" s="399"/>
      <c r="TG9" s="399"/>
      <c r="TH9" s="399"/>
      <c r="TI9" s="399"/>
      <c r="TJ9" s="399"/>
      <c r="TK9" s="399"/>
      <c r="TL9" s="399"/>
      <c r="TM9" s="399"/>
      <c r="TN9" s="399"/>
      <c r="TO9" s="399"/>
      <c r="TP9" s="399"/>
      <c r="TQ9" s="399"/>
      <c r="TR9" s="399"/>
      <c r="TS9" s="399"/>
      <c r="TT9" s="399"/>
      <c r="TU9" s="399"/>
      <c r="TV9" s="399"/>
      <c r="TW9" s="399"/>
      <c r="TX9" s="399"/>
      <c r="TY9" s="399"/>
      <c r="TZ9" s="399"/>
      <c r="UA9" s="399"/>
      <c r="UB9" s="399"/>
      <c r="UC9" s="399"/>
      <c r="UD9" s="399"/>
      <c r="UE9" s="399"/>
      <c r="UF9" s="399"/>
      <c r="UG9" s="399"/>
      <c r="UH9" s="399"/>
      <c r="UI9" s="399"/>
      <c r="UJ9" s="399"/>
      <c r="UK9" s="399"/>
      <c r="UL9" s="399"/>
      <c r="UM9" s="399"/>
      <c r="UN9" s="399"/>
      <c r="UO9" s="399"/>
      <c r="UP9" s="399"/>
      <c r="UQ9" s="399"/>
      <c r="UR9" s="399"/>
      <c r="US9" s="399"/>
      <c r="UT9" s="399"/>
      <c r="UU9" s="399"/>
      <c r="UV9" s="399"/>
      <c r="UW9" s="399"/>
      <c r="UX9" s="399"/>
      <c r="UY9" s="399"/>
      <c r="UZ9" s="399"/>
      <c r="VA9" s="399"/>
      <c r="VB9" s="399"/>
      <c r="VC9" s="399"/>
      <c r="VD9" s="399"/>
      <c r="VE9" s="399"/>
      <c r="VF9" s="399"/>
      <c r="VG9" s="399"/>
      <c r="VH9" s="399"/>
      <c r="VI9" s="399"/>
      <c r="VJ9" s="399"/>
      <c r="VK9" s="399"/>
      <c r="VL9" s="399"/>
      <c r="VM9" s="399"/>
      <c r="VN9" s="399"/>
      <c r="VO9" s="399"/>
      <c r="VP9" s="399"/>
      <c r="VQ9" s="399"/>
      <c r="VR9" s="399"/>
      <c r="VS9" s="399"/>
      <c r="VT9" s="399"/>
      <c r="VU9" s="399"/>
      <c r="VV9" s="399"/>
      <c r="VW9" s="399"/>
      <c r="VX9" s="399"/>
      <c r="VY9" s="399"/>
      <c r="VZ9" s="399"/>
      <c r="WA9" s="399"/>
      <c r="WB9" s="399"/>
      <c r="WC9" s="399"/>
      <c r="WD9" s="399"/>
      <c r="WE9" s="399"/>
      <c r="WF9" s="399"/>
      <c r="WG9" s="399"/>
      <c r="WH9" s="399"/>
      <c r="WI9" s="399"/>
      <c r="WJ9" s="399"/>
      <c r="WK9" s="399"/>
      <c r="WL9" s="399"/>
      <c r="WM9" s="399"/>
      <c r="WN9" s="399"/>
      <c r="WO9" s="399"/>
      <c r="WP9" s="399"/>
      <c r="WQ9" s="399"/>
      <c r="WR9" s="399"/>
      <c r="WS9" s="399"/>
      <c r="WT9" s="399"/>
      <c r="WU9" s="399"/>
      <c r="WV9" s="399"/>
      <c r="WW9" s="399"/>
      <c r="WX9" s="399"/>
      <c r="WY9" s="399"/>
      <c r="WZ9" s="399"/>
      <c r="XA9" s="399"/>
      <c r="XB9" s="399"/>
      <c r="XC9" s="399"/>
      <c r="XD9" s="399"/>
      <c r="XE9" s="399"/>
      <c r="XF9" s="399"/>
      <c r="XG9" s="399"/>
      <c r="XH9" s="399"/>
      <c r="XI9" s="399"/>
      <c r="XJ9" s="399"/>
      <c r="XK9" s="399"/>
      <c r="XL9" s="399"/>
      <c r="XM9" s="399"/>
      <c r="XN9" s="399"/>
      <c r="XO9" s="399"/>
      <c r="XP9" s="399"/>
      <c r="XQ9" s="399"/>
      <c r="XR9" s="399"/>
      <c r="XS9" s="399"/>
      <c r="XT9" s="399"/>
      <c r="XU9" s="399"/>
      <c r="XV9" s="399"/>
      <c r="XW9" s="399"/>
      <c r="XX9" s="399"/>
      <c r="XY9" s="399"/>
      <c r="XZ9" s="399"/>
      <c r="YA9" s="399"/>
      <c r="YB9" s="399"/>
      <c r="YC9" s="399"/>
      <c r="YD9" s="399"/>
      <c r="YE9" s="399"/>
      <c r="YF9" s="399"/>
      <c r="YG9" s="399"/>
      <c r="YH9" s="399"/>
      <c r="YI9" s="399"/>
      <c r="YJ9" s="399"/>
      <c r="YK9" s="399"/>
      <c r="YL9" s="399"/>
      <c r="YM9" s="399"/>
      <c r="YN9" s="399"/>
      <c r="YO9" s="399"/>
      <c r="YP9" s="399"/>
      <c r="YQ9" s="399"/>
      <c r="YR9" s="399"/>
      <c r="YS9" s="399"/>
      <c r="YT9" s="399"/>
      <c r="YU9" s="399"/>
      <c r="YV9" s="399"/>
      <c r="YW9" s="399"/>
      <c r="YX9" s="399"/>
      <c r="YY9" s="399"/>
      <c r="YZ9" s="399"/>
      <c r="ZA9" s="399"/>
      <c r="ZB9" s="399"/>
      <c r="ZC9" s="399"/>
      <c r="ZD9" s="399"/>
      <c r="ZE9" s="399"/>
      <c r="ZF9" s="399"/>
      <c r="ZG9" s="399"/>
      <c r="ZH9" s="399"/>
      <c r="ZI9" s="399"/>
      <c r="ZJ9" s="399"/>
      <c r="ZK9" s="399"/>
      <c r="ZL9" s="399"/>
      <c r="ZM9" s="399"/>
      <c r="ZN9" s="399"/>
      <c r="ZO9" s="399"/>
      <c r="ZP9" s="399"/>
      <c r="ZQ9" s="399"/>
      <c r="ZR9" s="399"/>
      <c r="ZS9" s="399"/>
      <c r="ZT9" s="399"/>
      <c r="ZU9" s="399"/>
      <c r="ZV9" s="399"/>
      <c r="ZW9" s="399"/>
      <c r="ZX9" s="399"/>
      <c r="ZY9" s="399"/>
      <c r="ZZ9" s="399"/>
      <c r="AAA9" s="399"/>
      <c r="AAB9" s="399"/>
      <c r="AAC9" s="399"/>
      <c r="AAD9" s="399"/>
      <c r="AAE9" s="399"/>
      <c r="AAF9" s="399"/>
      <c r="AAG9" s="399"/>
      <c r="AAH9" s="399"/>
      <c r="AAI9" s="399"/>
      <c r="AAJ9" s="399"/>
      <c r="AAK9" s="399"/>
      <c r="AAL9" s="399"/>
      <c r="AAM9" s="399"/>
      <c r="AAN9" s="399"/>
      <c r="AAO9" s="399"/>
      <c r="AAP9" s="399"/>
      <c r="AAQ9" s="399"/>
      <c r="AAR9" s="399"/>
      <c r="AAS9" s="399"/>
      <c r="AAT9" s="399"/>
      <c r="AAU9" s="399"/>
      <c r="AAV9" s="399"/>
      <c r="AAW9" s="399"/>
      <c r="AAX9" s="399"/>
      <c r="AAY9" s="399"/>
      <c r="AAZ9" s="399"/>
      <c r="ABA9" s="399"/>
      <c r="ABB9" s="399"/>
      <c r="ABC9" s="399"/>
      <c r="ABD9" s="399"/>
      <c r="ABE9" s="399"/>
      <c r="ABF9" s="399"/>
      <c r="ABG9" s="399"/>
      <c r="ABH9" s="399"/>
      <c r="ABI9" s="399"/>
      <c r="ABJ9" s="399"/>
      <c r="ABK9" s="399"/>
      <c r="ABL9" s="399"/>
      <c r="ABM9" s="399"/>
      <c r="ABN9" s="399"/>
      <c r="ABO9" s="399"/>
      <c r="ABP9" s="399"/>
      <c r="ABQ9" s="399"/>
      <c r="ABR9" s="399"/>
      <c r="ABS9" s="399"/>
      <c r="ABT9" s="399"/>
      <c r="ABU9" s="399"/>
      <c r="ABV9" s="399"/>
      <c r="ABW9" s="399"/>
      <c r="ABX9" s="399"/>
      <c r="ABY9" s="399"/>
      <c r="ABZ9" s="399"/>
      <c r="ACA9" s="399"/>
      <c r="ACB9" s="399"/>
      <c r="ACC9" s="399"/>
      <c r="ACD9" s="399"/>
      <c r="ACE9" s="399"/>
      <c r="ACF9" s="399"/>
      <c r="ACG9" s="399"/>
      <c r="ACH9" s="399"/>
      <c r="ACI9" s="399"/>
      <c r="ACJ9" s="399"/>
      <c r="ACK9" s="399"/>
      <c r="ACL9" s="399"/>
      <c r="ACM9" s="399"/>
      <c r="ACN9" s="399"/>
      <c r="ACO9" s="399"/>
      <c r="ACP9" s="399"/>
      <c r="ACQ9" s="399"/>
      <c r="ACR9" s="399"/>
      <c r="ACS9" s="399"/>
      <c r="ACT9" s="399"/>
      <c r="ACU9" s="399"/>
      <c r="ACV9" s="399"/>
      <c r="ACW9" s="399"/>
      <c r="ACX9" s="399"/>
      <c r="ACY9" s="399"/>
      <c r="ACZ9" s="399"/>
      <c r="ADA9" s="399"/>
      <c r="ADB9" s="399"/>
      <c r="ADC9" s="399"/>
      <c r="ADD9" s="399"/>
      <c r="ADE9" s="399"/>
      <c r="ADF9" s="399"/>
      <c r="ADG9" s="399"/>
      <c r="ADH9" s="399"/>
      <c r="ADI9" s="399"/>
      <c r="ADJ9" s="399"/>
      <c r="ADK9" s="399"/>
      <c r="ADL9" s="399"/>
      <c r="ADM9" s="399"/>
      <c r="ADN9" s="399"/>
      <c r="ADO9" s="399"/>
      <c r="ADP9" s="399"/>
      <c r="ADQ9" s="399"/>
      <c r="ADR9" s="399"/>
      <c r="ADS9" s="399"/>
      <c r="ADT9" s="399"/>
      <c r="ADU9" s="399"/>
      <c r="ADV9" s="399"/>
      <c r="ADW9" s="399"/>
      <c r="ADX9" s="399"/>
      <c r="ADY9" s="399"/>
      <c r="ADZ9" s="399"/>
      <c r="AEA9" s="399"/>
      <c r="AEB9" s="399"/>
      <c r="AEC9" s="399"/>
      <c r="AED9" s="399"/>
      <c r="AEE9" s="399"/>
      <c r="AEF9" s="399"/>
      <c r="AEG9" s="399"/>
      <c r="AEH9" s="399"/>
      <c r="AEI9" s="399"/>
      <c r="AEJ9" s="399"/>
      <c r="AEK9" s="399"/>
      <c r="AEL9" s="399"/>
      <c r="AEM9" s="399"/>
      <c r="AEN9" s="399"/>
      <c r="AEO9" s="399"/>
      <c r="AEP9" s="399"/>
      <c r="AEQ9" s="399"/>
      <c r="AER9" s="399"/>
      <c r="AES9" s="399"/>
      <c r="AET9" s="399"/>
      <c r="AEU9" s="399"/>
      <c r="AEV9" s="399"/>
      <c r="AEW9" s="399"/>
      <c r="AEX9" s="399"/>
      <c r="AEY9" s="399"/>
      <c r="AEZ9" s="399"/>
      <c r="AFA9" s="399"/>
      <c r="AFB9" s="399"/>
      <c r="AFC9" s="399"/>
      <c r="AFD9" s="399"/>
      <c r="AFE9" s="399"/>
      <c r="AFF9" s="399"/>
      <c r="AFG9" s="399"/>
      <c r="AFH9" s="399"/>
      <c r="AFI9" s="399"/>
      <c r="AFJ9" s="399"/>
      <c r="AFK9" s="399"/>
      <c r="AFL9" s="399"/>
      <c r="AFM9" s="399"/>
      <c r="AFN9" s="399"/>
      <c r="AFO9" s="399"/>
      <c r="AFP9" s="399"/>
      <c r="AFQ9" s="399"/>
      <c r="AFR9" s="399"/>
      <c r="AFS9" s="399"/>
      <c r="AFT9" s="399"/>
      <c r="AFU9" s="399"/>
      <c r="AFV9" s="399"/>
      <c r="AFW9" s="399"/>
      <c r="AFX9" s="399"/>
      <c r="AFY9" s="399"/>
      <c r="AFZ9" s="399"/>
      <c r="AGA9" s="399"/>
      <c r="AGB9" s="399"/>
      <c r="AGC9" s="399"/>
      <c r="AGD9" s="399"/>
      <c r="AGE9" s="399"/>
      <c r="AGF9" s="399"/>
      <c r="AGG9" s="399"/>
      <c r="AGH9" s="399"/>
      <c r="AGI9" s="399"/>
      <c r="AGJ9" s="399"/>
      <c r="AGK9" s="399"/>
      <c r="AGL9" s="399"/>
      <c r="AGM9" s="399"/>
      <c r="AGN9" s="399"/>
      <c r="AGO9" s="399"/>
      <c r="AGP9" s="399"/>
      <c r="AGQ9" s="399"/>
      <c r="AGR9" s="399"/>
      <c r="AGS9" s="399"/>
      <c r="AGT9" s="399"/>
      <c r="AGU9" s="399"/>
      <c r="AGV9" s="399"/>
      <c r="AGW9" s="399"/>
      <c r="AGX9" s="399"/>
      <c r="AGY9" s="399"/>
      <c r="AGZ9" s="399"/>
      <c r="AHA9" s="399"/>
      <c r="AHB9" s="399"/>
      <c r="AHC9" s="399"/>
      <c r="AHD9" s="399"/>
      <c r="AHE9" s="399"/>
      <c r="AHF9" s="399"/>
      <c r="AHG9" s="399"/>
      <c r="AHH9" s="399"/>
      <c r="AHI9" s="399"/>
      <c r="AHJ9" s="399"/>
      <c r="AHK9" s="399"/>
      <c r="AHL9" s="399"/>
      <c r="AHM9" s="399"/>
      <c r="AHN9" s="399"/>
      <c r="AHO9" s="399"/>
      <c r="AHP9" s="399"/>
      <c r="AHQ9" s="399"/>
      <c r="AHR9" s="399"/>
      <c r="AHS9" s="399"/>
      <c r="AHT9" s="399"/>
      <c r="AHU9" s="399"/>
      <c r="AHV9" s="399"/>
      <c r="AHW9" s="399"/>
      <c r="AHX9" s="399"/>
      <c r="AHY9" s="399"/>
      <c r="AHZ9" s="399"/>
      <c r="AIA9" s="399"/>
      <c r="AIB9" s="399"/>
      <c r="AIC9" s="399"/>
      <c r="AID9" s="399"/>
      <c r="AIE9" s="399"/>
      <c r="AIF9" s="399"/>
      <c r="AIG9" s="399"/>
      <c r="AIH9" s="399"/>
      <c r="AII9" s="399"/>
      <c r="AIJ9" s="399"/>
      <c r="AIK9" s="399"/>
      <c r="AIL9" s="399"/>
      <c r="AIM9" s="399"/>
      <c r="AIN9" s="399"/>
      <c r="AIO9" s="399"/>
      <c r="AIP9" s="399"/>
      <c r="AIQ9" s="399"/>
      <c r="AIR9" s="399"/>
      <c r="AIS9" s="399"/>
      <c r="AIT9" s="399"/>
      <c r="AIU9" s="399"/>
      <c r="AIV9" s="399"/>
      <c r="AIW9" s="399"/>
      <c r="AIX9" s="399"/>
      <c r="AIY9" s="399"/>
      <c r="AIZ9" s="399"/>
      <c r="AJA9" s="399"/>
      <c r="AJB9" s="399"/>
      <c r="AJC9" s="399"/>
      <c r="AJD9" s="399"/>
      <c r="AJE9" s="399"/>
      <c r="AJF9" s="399"/>
      <c r="AJG9" s="399"/>
      <c r="AJH9" s="399"/>
      <c r="AJI9" s="399"/>
      <c r="AJJ9" s="399"/>
      <c r="AJK9" s="399"/>
      <c r="AJL9" s="399"/>
      <c r="AJM9" s="399"/>
      <c r="AJN9" s="399"/>
      <c r="AJO9" s="399"/>
      <c r="AJP9" s="399"/>
      <c r="AJQ9" s="399"/>
      <c r="AJR9" s="399"/>
      <c r="AJS9" s="399"/>
      <c r="AJT9" s="399"/>
      <c r="AJU9" s="399"/>
      <c r="AJV9" s="399"/>
      <c r="AJW9" s="399"/>
      <c r="AJX9" s="399"/>
      <c r="AJY9" s="399"/>
      <c r="AJZ9" s="399"/>
      <c r="AKA9" s="399"/>
      <c r="AKB9" s="399"/>
      <c r="AKC9" s="399"/>
      <c r="AKD9" s="399"/>
      <c r="AKE9" s="399"/>
      <c r="AKF9" s="399"/>
      <c r="AKG9" s="399"/>
      <c r="AKH9" s="399"/>
      <c r="AKI9" s="399"/>
      <c r="AKJ9" s="399"/>
      <c r="AKK9" s="399"/>
      <c r="AKL9" s="399"/>
      <c r="AKM9" s="399"/>
      <c r="AKN9" s="399"/>
      <c r="AKO9" s="399"/>
      <c r="AKP9" s="399"/>
      <c r="AKQ9" s="399"/>
      <c r="AKR9" s="399"/>
      <c r="AKS9" s="399"/>
      <c r="AKT9" s="399"/>
      <c r="AKU9" s="399"/>
      <c r="AKV9" s="399"/>
      <c r="AKW9" s="399"/>
      <c r="AKX9" s="399"/>
      <c r="AKY9" s="399"/>
      <c r="AKZ9" s="399"/>
      <c r="ALA9" s="399"/>
      <c r="ALB9" s="399"/>
      <c r="ALC9" s="399"/>
      <c r="ALD9" s="399"/>
      <c r="ALE9" s="399"/>
      <c r="ALF9" s="399"/>
      <c r="ALG9" s="399"/>
      <c r="ALH9" s="399"/>
      <c r="ALI9" s="399"/>
      <c r="ALJ9" s="399"/>
      <c r="ALK9" s="399"/>
      <c r="ALL9" s="399"/>
      <c r="ALM9" s="399"/>
      <c r="ALN9" s="399"/>
      <c r="ALO9" s="399"/>
      <c r="ALP9" s="399"/>
      <c r="ALQ9" s="399"/>
      <c r="ALR9" s="399"/>
      <c r="ALS9" s="399"/>
      <c r="ALT9" s="399"/>
      <c r="ALU9" s="399"/>
      <c r="ALV9" s="399"/>
      <c r="ALW9" s="399"/>
      <c r="ALX9" s="399"/>
      <c r="ALY9" s="399"/>
      <c r="ALZ9" s="399"/>
      <c r="AMA9" s="399"/>
      <c r="AMB9" s="399"/>
      <c r="AMC9" s="399"/>
      <c r="AMD9" s="399"/>
      <c r="AME9" s="399"/>
      <c r="AMF9" s="399"/>
      <c r="AMG9" s="399"/>
      <c r="AMH9" s="399"/>
      <c r="AMI9" s="399"/>
      <c r="AMJ9" s="399"/>
      <c r="AMK9" s="399"/>
      <c r="AML9" s="399"/>
      <c r="AMM9" s="399"/>
      <c r="AMN9" s="399"/>
      <c r="AMO9" s="399"/>
      <c r="AMP9" s="399"/>
      <c r="AMQ9" s="399"/>
      <c r="AMR9" s="399"/>
      <c r="AMS9" s="399"/>
      <c r="AMT9" s="399"/>
      <c r="AMU9" s="399"/>
      <c r="AMV9" s="399"/>
      <c r="AMW9" s="399"/>
      <c r="AMX9" s="399"/>
      <c r="AMY9" s="399"/>
      <c r="AMZ9" s="399"/>
      <c r="ANA9" s="399"/>
      <c r="ANB9" s="399"/>
      <c r="ANC9" s="399"/>
      <c r="AND9" s="399"/>
      <c r="ANE9" s="399"/>
      <c r="ANF9" s="399"/>
      <c r="ANG9" s="399"/>
      <c r="ANH9" s="399"/>
      <c r="ANI9" s="399"/>
      <c r="ANJ9" s="399"/>
      <c r="ANK9" s="399"/>
      <c r="ANL9" s="399"/>
      <c r="ANM9" s="399"/>
      <c r="ANN9" s="399"/>
      <c r="ANO9" s="399"/>
      <c r="ANP9" s="399"/>
      <c r="ANQ9" s="399"/>
      <c r="ANR9" s="399"/>
      <c r="ANS9" s="399"/>
      <c r="ANT9" s="399"/>
      <c r="ANU9" s="399"/>
      <c r="ANV9" s="399"/>
      <c r="ANW9" s="399"/>
      <c r="ANX9" s="399"/>
      <c r="ANY9" s="399"/>
      <c r="ANZ9" s="399"/>
      <c r="AOA9" s="399"/>
      <c r="AOB9" s="399"/>
      <c r="AOC9" s="399"/>
      <c r="AOD9" s="399"/>
      <c r="AOE9" s="399"/>
      <c r="AOF9" s="399"/>
      <c r="AOG9" s="399"/>
      <c r="AOH9" s="399"/>
      <c r="AOI9" s="399"/>
      <c r="AOJ9" s="399"/>
      <c r="AOK9" s="399"/>
      <c r="AOL9" s="399"/>
      <c r="AOM9" s="399"/>
      <c r="AON9" s="399"/>
      <c r="AOO9" s="399"/>
      <c r="AOP9" s="399"/>
      <c r="AOQ9" s="399"/>
      <c r="AOR9" s="399"/>
      <c r="AOS9" s="399"/>
      <c r="AOT9" s="399"/>
      <c r="AOU9" s="399"/>
      <c r="AOV9" s="399"/>
      <c r="AOW9" s="399"/>
      <c r="AOX9" s="399"/>
      <c r="AOY9" s="399"/>
      <c r="AOZ9" s="399"/>
      <c r="APA9" s="399"/>
      <c r="APB9" s="399"/>
      <c r="APC9" s="399"/>
      <c r="APD9" s="399"/>
      <c r="APE9" s="399"/>
      <c r="APF9" s="399"/>
      <c r="APG9" s="399"/>
      <c r="APH9" s="399"/>
      <c r="API9" s="399"/>
      <c r="APJ9" s="399"/>
      <c r="APK9" s="399"/>
      <c r="APL9" s="399"/>
      <c r="APM9" s="399"/>
      <c r="APN9" s="399"/>
      <c r="APO9" s="399"/>
      <c r="APP9" s="399"/>
      <c r="APQ9" s="399"/>
      <c r="APR9" s="399"/>
      <c r="APS9" s="399"/>
      <c r="APT9" s="399"/>
      <c r="APU9" s="399"/>
      <c r="APV9" s="399"/>
      <c r="APW9" s="399"/>
      <c r="APX9" s="399"/>
      <c r="APY9" s="399"/>
      <c r="APZ9" s="399"/>
      <c r="AQA9" s="399"/>
      <c r="AQB9" s="399"/>
      <c r="AQC9" s="399"/>
      <c r="AQD9" s="399"/>
      <c r="AQE9" s="399"/>
      <c r="AQF9" s="399"/>
      <c r="AQG9" s="399"/>
      <c r="AQH9" s="399"/>
      <c r="AQI9" s="399"/>
      <c r="AQJ9" s="399"/>
      <c r="AQK9" s="399"/>
      <c r="AQL9" s="399"/>
      <c r="AQM9" s="399"/>
      <c r="AQN9" s="399"/>
      <c r="AQO9" s="399"/>
      <c r="AQP9" s="399"/>
      <c r="AQQ9" s="399"/>
      <c r="AQR9" s="399"/>
      <c r="AQS9" s="399"/>
      <c r="AQT9" s="399"/>
      <c r="AQU9" s="399"/>
      <c r="AQV9" s="399"/>
      <c r="AQW9" s="399"/>
      <c r="AQX9" s="399"/>
      <c r="AQY9" s="399"/>
      <c r="AQZ9" s="399"/>
      <c r="ARA9" s="399"/>
      <c r="ARB9" s="399"/>
      <c r="ARC9" s="399"/>
      <c r="ARD9" s="399"/>
      <c r="ARE9" s="399"/>
      <c r="ARF9" s="399"/>
      <c r="ARG9" s="399"/>
      <c r="ARH9" s="399"/>
      <c r="ARI9" s="399"/>
      <c r="ARJ9" s="399"/>
      <c r="ARK9" s="399"/>
      <c r="ARL9" s="399"/>
      <c r="ARM9" s="399"/>
      <c r="ARN9" s="399"/>
      <c r="ARO9" s="399"/>
      <c r="ARP9" s="399"/>
      <c r="ARQ9" s="399"/>
      <c r="ARR9" s="399"/>
      <c r="ARS9" s="399"/>
      <c r="ART9" s="399"/>
      <c r="ARU9" s="399"/>
      <c r="ARV9" s="399"/>
      <c r="ARW9" s="399"/>
      <c r="ARX9" s="399"/>
      <c r="ARY9" s="399"/>
      <c r="ARZ9" s="399"/>
      <c r="ASA9" s="399"/>
      <c r="ASB9" s="399"/>
      <c r="ASC9" s="399"/>
      <c r="ASD9" s="399"/>
      <c r="ASE9" s="399"/>
      <c r="ASF9" s="399"/>
      <c r="ASG9" s="399"/>
      <c r="ASH9" s="399"/>
      <c r="ASI9" s="399"/>
      <c r="ASJ9" s="399"/>
      <c r="ASK9" s="399"/>
      <c r="ASL9" s="399"/>
      <c r="ASM9" s="399"/>
      <c r="ASN9" s="399"/>
      <c r="ASO9" s="399"/>
      <c r="ASP9" s="399"/>
      <c r="ASQ9" s="399"/>
      <c r="ASR9" s="399"/>
      <c r="ASS9" s="399"/>
      <c r="AST9" s="399"/>
      <c r="ASU9" s="399"/>
      <c r="ASV9" s="399"/>
      <c r="ASW9" s="399"/>
      <c r="ASX9" s="399"/>
      <c r="ASY9" s="399"/>
      <c r="ASZ9" s="399"/>
      <c r="ATA9" s="399"/>
      <c r="ATB9" s="399"/>
      <c r="ATC9" s="399"/>
      <c r="ATD9" s="399"/>
      <c r="ATE9" s="399"/>
      <c r="ATF9" s="399"/>
      <c r="ATG9" s="399"/>
      <c r="ATH9" s="399"/>
      <c r="ATI9" s="399"/>
      <c r="ATJ9" s="399"/>
      <c r="ATK9" s="399"/>
      <c r="ATL9" s="399"/>
      <c r="ATM9" s="399"/>
      <c r="ATN9" s="399"/>
      <c r="ATO9" s="399"/>
      <c r="ATP9" s="399"/>
      <c r="ATQ9" s="399"/>
      <c r="ATR9" s="399"/>
      <c r="ATS9" s="399"/>
      <c r="ATT9" s="399"/>
      <c r="ATU9" s="399"/>
      <c r="ATV9" s="399"/>
      <c r="ATW9" s="399"/>
      <c r="ATX9" s="399"/>
      <c r="ATY9" s="399"/>
      <c r="ATZ9" s="399"/>
      <c r="AUA9" s="399"/>
      <c r="AUB9" s="399"/>
      <c r="AUC9" s="399"/>
      <c r="AUD9" s="399"/>
      <c r="AUE9" s="399"/>
      <c r="AUF9" s="399"/>
      <c r="AUG9" s="399"/>
      <c r="AUH9" s="399"/>
      <c r="AUI9" s="399"/>
      <c r="AUJ9" s="399"/>
      <c r="AUK9" s="399"/>
      <c r="AUL9" s="399"/>
      <c r="AUM9" s="399"/>
      <c r="AUN9" s="399"/>
      <c r="AUO9" s="399"/>
      <c r="AUP9" s="399"/>
      <c r="AUQ9" s="399"/>
      <c r="AUR9" s="399"/>
      <c r="AUS9" s="399"/>
      <c r="AUT9" s="399"/>
      <c r="AUU9" s="399"/>
      <c r="AUV9" s="399"/>
      <c r="AUW9" s="399"/>
      <c r="AUX9" s="399"/>
      <c r="AUY9" s="399"/>
      <c r="AUZ9" s="399"/>
      <c r="AVA9" s="399"/>
      <c r="AVB9" s="399"/>
      <c r="AVC9" s="399"/>
      <c r="AVD9" s="399"/>
      <c r="AVE9" s="399"/>
      <c r="AVF9" s="399"/>
      <c r="AVG9" s="399"/>
      <c r="AVH9" s="399"/>
      <c r="AVI9" s="399"/>
      <c r="AVJ9" s="399"/>
      <c r="AVK9" s="399"/>
      <c r="AVL9" s="399"/>
      <c r="AVM9" s="399"/>
      <c r="AVN9" s="399"/>
      <c r="AVO9" s="399"/>
      <c r="AVP9" s="399"/>
      <c r="AVQ9" s="399"/>
      <c r="AVR9" s="399"/>
      <c r="AVS9" s="399"/>
      <c r="AVT9" s="399"/>
      <c r="AVU9" s="399"/>
      <c r="AVV9" s="399"/>
      <c r="AVW9" s="399"/>
      <c r="AVX9" s="399"/>
      <c r="AVY9" s="399"/>
      <c r="AVZ9" s="399"/>
      <c r="AWA9" s="399"/>
      <c r="AWB9" s="399"/>
      <c r="AWC9" s="399"/>
      <c r="AWD9" s="399"/>
      <c r="AWE9" s="399"/>
      <c r="AWF9" s="399"/>
      <c r="AWG9" s="399"/>
      <c r="AWH9" s="399"/>
      <c r="AWI9" s="399"/>
      <c r="AWJ9" s="399"/>
      <c r="AWK9" s="399"/>
      <c r="AWL9" s="399"/>
      <c r="AWM9" s="399"/>
      <c r="AWN9" s="399"/>
      <c r="AWO9" s="399"/>
      <c r="AWP9" s="399"/>
      <c r="AWQ9" s="399"/>
      <c r="AWR9" s="399"/>
      <c r="AWS9" s="399"/>
      <c r="AWT9" s="399"/>
      <c r="AWU9" s="399"/>
      <c r="AWV9" s="399"/>
      <c r="AWW9" s="399"/>
      <c r="AWX9" s="399"/>
      <c r="AWY9" s="399"/>
      <c r="AWZ9" s="399"/>
      <c r="AXA9" s="399"/>
      <c r="AXB9" s="399"/>
      <c r="AXC9" s="399"/>
      <c r="AXD9" s="399"/>
      <c r="AXE9" s="399"/>
      <c r="AXF9" s="399"/>
      <c r="AXG9" s="399"/>
      <c r="AXH9" s="399"/>
      <c r="AXI9" s="399"/>
      <c r="AXJ9" s="399"/>
      <c r="AXK9" s="399"/>
      <c r="AXL9" s="399"/>
      <c r="AXM9" s="399"/>
      <c r="AXN9" s="399"/>
      <c r="AXO9" s="399"/>
      <c r="AXP9" s="399"/>
      <c r="AXQ9" s="399"/>
      <c r="AXR9" s="399"/>
      <c r="AXS9" s="399"/>
      <c r="AXT9" s="399"/>
      <c r="AXU9" s="399"/>
      <c r="AXV9" s="399"/>
      <c r="AXW9" s="399"/>
      <c r="AXX9" s="399"/>
      <c r="AXY9" s="399"/>
      <c r="AXZ9" s="399"/>
      <c r="AYA9" s="399"/>
      <c r="AYB9" s="399"/>
      <c r="AYC9" s="399"/>
      <c r="AYD9" s="399"/>
      <c r="AYE9" s="399"/>
      <c r="AYF9" s="399"/>
      <c r="AYG9" s="399"/>
      <c r="AYH9" s="399"/>
      <c r="AYI9" s="399"/>
      <c r="AYJ9" s="399"/>
      <c r="AYK9" s="399"/>
      <c r="AYL9" s="399"/>
      <c r="AYM9" s="399"/>
      <c r="AYN9" s="399"/>
      <c r="AYO9" s="399"/>
      <c r="AYP9" s="399"/>
      <c r="AYQ9" s="399"/>
      <c r="AYR9" s="399"/>
      <c r="AYS9" s="399"/>
      <c r="AYT9" s="399"/>
      <c r="AYU9" s="399"/>
      <c r="AYV9" s="399"/>
      <c r="AYW9" s="399"/>
      <c r="AYX9" s="399"/>
      <c r="AYY9" s="399"/>
      <c r="AYZ9" s="399"/>
      <c r="AZA9" s="399"/>
      <c r="AZB9" s="399"/>
      <c r="AZC9" s="399"/>
      <c r="AZD9" s="399"/>
      <c r="AZE9" s="399"/>
      <c r="AZF9" s="399"/>
      <c r="AZG9" s="399"/>
      <c r="AZH9" s="399"/>
      <c r="AZI9" s="399"/>
      <c r="AZJ9" s="399"/>
      <c r="AZK9" s="399"/>
      <c r="AZL9" s="399"/>
      <c r="AZM9" s="399"/>
      <c r="AZN9" s="399"/>
      <c r="AZO9" s="399"/>
      <c r="AZP9" s="399"/>
      <c r="AZQ9" s="399"/>
      <c r="AZR9" s="399"/>
      <c r="AZS9" s="399"/>
      <c r="AZT9" s="399"/>
      <c r="AZU9" s="399"/>
      <c r="AZV9" s="399"/>
      <c r="AZW9" s="399"/>
      <c r="AZX9" s="399"/>
      <c r="AZY9" s="399"/>
      <c r="AZZ9" s="399"/>
      <c r="BAA9" s="399"/>
      <c r="BAB9" s="399"/>
      <c r="BAC9" s="399"/>
      <c r="BAD9" s="399"/>
      <c r="BAE9" s="399"/>
      <c r="BAF9" s="399"/>
      <c r="BAG9" s="399"/>
      <c r="BAH9" s="399"/>
      <c r="BAI9" s="399"/>
      <c r="BAJ9" s="399"/>
      <c r="BAK9" s="399"/>
      <c r="BAL9" s="399"/>
      <c r="BAM9" s="399"/>
      <c r="BAN9" s="399"/>
      <c r="BAO9" s="399"/>
      <c r="BAP9" s="399"/>
      <c r="BAQ9" s="399"/>
      <c r="BAR9" s="399"/>
      <c r="BAS9" s="399"/>
      <c r="BAT9" s="399"/>
      <c r="BAU9" s="399"/>
      <c r="BAV9" s="399"/>
      <c r="BAW9" s="399"/>
      <c r="BAX9" s="399"/>
      <c r="BAY9" s="399"/>
      <c r="BAZ9" s="399"/>
      <c r="BBA9" s="399"/>
      <c r="BBB9" s="399"/>
      <c r="BBC9" s="399"/>
      <c r="BBD9" s="399"/>
      <c r="BBE9" s="399"/>
      <c r="BBF9" s="399"/>
      <c r="BBG9" s="399"/>
      <c r="BBH9" s="399"/>
      <c r="BBI9" s="399"/>
      <c r="BBJ9" s="399"/>
      <c r="BBK9" s="399"/>
      <c r="BBL9" s="399"/>
      <c r="BBM9" s="399"/>
      <c r="BBN9" s="399"/>
      <c r="BBO9" s="399"/>
      <c r="BBP9" s="399"/>
      <c r="BBQ9" s="399"/>
      <c r="BBR9" s="399"/>
      <c r="BBS9" s="399"/>
      <c r="BBT9" s="399"/>
      <c r="BBU9" s="399"/>
      <c r="BBV9" s="399"/>
      <c r="BBW9" s="399"/>
      <c r="BBX9" s="399"/>
      <c r="BBY9" s="399"/>
      <c r="BBZ9" s="399"/>
      <c r="BCA9" s="399"/>
      <c r="BCB9" s="399"/>
      <c r="BCC9" s="399"/>
      <c r="BCD9" s="399"/>
      <c r="BCE9" s="399"/>
      <c r="BCF9" s="399"/>
      <c r="BCG9" s="399"/>
      <c r="BCH9" s="399"/>
      <c r="BCI9" s="399"/>
      <c r="BCJ9" s="399"/>
      <c r="BCK9" s="399"/>
      <c r="BCL9" s="399"/>
      <c r="BCM9" s="399"/>
      <c r="BCN9" s="399"/>
      <c r="BCO9" s="399"/>
      <c r="BCP9" s="399"/>
      <c r="BCQ9" s="399"/>
      <c r="BCR9" s="399"/>
      <c r="BCS9" s="399"/>
      <c r="BCT9" s="399"/>
      <c r="BCU9" s="399"/>
      <c r="BCV9" s="399"/>
      <c r="BCW9" s="399"/>
      <c r="BCX9" s="399"/>
      <c r="BCY9" s="399"/>
      <c r="BCZ9" s="399"/>
      <c r="BDA9" s="399"/>
      <c r="BDB9" s="399"/>
      <c r="BDC9" s="399"/>
      <c r="BDD9" s="399"/>
      <c r="BDE9" s="399"/>
      <c r="BDF9" s="399"/>
      <c r="BDG9" s="399"/>
      <c r="BDH9" s="399"/>
      <c r="BDI9" s="399"/>
      <c r="BDJ9" s="399"/>
      <c r="BDK9" s="399"/>
      <c r="BDL9" s="399"/>
      <c r="BDM9" s="399"/>
      <c r="BDN9" s="399"/>
      <c r="BDO9" s="399"/>
      <c r="BDP9" s="399"/>
      <c r="BDQ9" s="399"/>
      <c r="BDR9" s="399"/>
      <c r="BDS9" s="399"/>
      <c r="BDT9" s="399"/>
      <c r="BDU9" s="399"/>
      <c r="BDV9" s="399"/>
      <c r="BDW9" s="399"/>
      <c r="BDX9" s="399"/>
      <c r="BDY9" s="399"/>
      <c r="BDZ9" s="399"/>
      <c r="BEA9" s="399"/>
      <c r="BEB9" s="399"/>
      <c r="BEC9" s="399"/>
      <c r="BED9" s="399"/>
      <c r="BEE9" s="399"/>
      <c r="BEF9" s="399"/>
      <c r="BEG9" s="399"/>
      <c r="BEH9" s="399"/>
      <c r="BEI9" s="399"/>
      <c r="BEJ9" s="399"/>
      <c r="BEK9" s="399"/>
      <c r="BEL9" s="399"/>
      <c r="BEM9" s="399"/>
      <c r="BEN9" s="399"/>
      <c r="BEO9" s="399"/>
      <c r="BEP9" s="399"/>
      <c r="BEQ9" s="399"/>
      <c r="BER9" s="399"/>
      <c r="BES9" s="399"/>
      <c r="BET9" s="399"/>
      <c r="BEU9" s="399"/>
      <c r="BEV9" s="399"/>
      <c r="BEW9" s="399"/>
      <c r="BEX9" s="399"/>
      <c r="BEY9" s="399"/>
      <c r="BEZ9" s="399"/>
      <c r="BFA9" s="399"/>
      <c r="BFB9" s="399"/>
      <c r="BFC9" s="399"/>
      <c r="BFD9" s="399"/>
      <c r="BFE9" s="399"/>
      <c r="BFF9" s="399"/>
      <c r="BFG9" s="399"/>
      <c r="BFH9" s="399"/>
      <c r="BFI9" s="399"/>
      <c r="BFJ9" s="399"/>
      <c r="BFK9" s="399"/>
      <c r="BFL9" s="399"/>
      <c r="BFM9" s="399"/>
      <c r="BFN9" s="399"/>
      <c r="BFO9" s="399"/>
      <c r="BFP9" s="399"/>
      <c r="BFQ9" s="399"/>
      <c r="BFR9" s="399"/>
      <c r="BFS9" s="399"/>
      <c r="BFT9" s="399"/>
      <c r="BFU9" s="399"/>
      <c r="BFV9" s="399"/>
      <c r="BFW9" s="399"/>
      <c r="BFX9" s="399"/>
      <c r="BFY9" s="399"/>
      <c r="BFZ9" s="399"/>
      <c r="BGA9" s="399"/>
      <c r="BGB9" s="399"/>
      <c r="BGC9" s="399"/>
      <c r="BGD9" s="399"/>
      <c r="BGE9" s="399"/>
      <c r="BGF9" s="399"/>
      <c r="BGG9" s="399"/>
      <c r="BGH9" s="399"/>
      <c r="BGI9" s="399"/>
      <c r="BGJ9" s="399"/>
      <c r="BGK9" s="399"/>
      <c r="BGL9" s="399"/>
      <c r="BGM9" s="399"/>
      <c r="BGN9" s="399"/>
      <c r="BGO9" s="399"/>
      <c r="BGP9" s="399"/>
      <c r="BGQ9" s="399"/>
      <c r="BGR9" s="399"/>
      <c r="BGS9" s="399"/>
      <c r="BGT9" s="399"/>
      <c r="BGU9" s="399"/>
      <c r="BGV9" s="399"/>
      <c r="BGW9" s="399"/>
      <c r="BGX9" s="399"/>
      <c r="BGY9" s="399"/>
      <c r="BGZ9" s="399"/>
      <c r="BHA9" s="399"/>
      <c r="BHB9" s="399"/>
      <c r="BHC9" s="399"/>
      <c r="BHD9" s="399"/>
      <c r="BHE9" s="399"/>
      <c r="BHF9" s="399"/>
      <c r="BHG9" s="399"/>
      <c r="BHH9" s="399"/>
      <c r="BHI9" s="399"/>
      <c r="BHJ9" s="399"/>
      <c r="BHK9" s="399"/>
      <c r="BHL9" s="399"/>
      <c r="BHM9" s="399"/>
      <c r="BHN9" s="399"/>
      <c r="BHO9" s="399"/>
      <c r="BHP9" s="399"/>
      <c r="BHQ9" s="399"/>
      <c r="BHR9" s="399"/>
      <c r="BHS9" s="399"/>
      <c r="BHT9" s="399"/>
      <c r="BHU9" s="399"/>
      <c r="BHV9" s="399"/>
      <c r="BHW9" s="399"/>
      <c r="BHX9" s="399"/>
      <c r="BHY9" s="399"/>
      <c r="BHZ9" s="399"/>
      <c r="BIA9" s="399"/>
      <c r="BIB9" s="399"/>
      <c r="BIC9" s="399"/>
      <c r="BID9" s="399"/>
      <c r="BIE9" s="399"/>
      <c r="BIF9" s="399"/>
      <c r="BIG9" s="399"/>
      <c r="BIH9" s="399"/>
      <c r="BII9" s="399"/>
      <c r="BIJ9" s="399"/>
      <c r="BIK9" s="399"/>
      <c r="BIL9" s="399"/>
      <c r="BIM9" s="399"/>
      <c r="BIN9" s="399"/>
      <c r="BIO9" s="399"/>
      <c r="BIP9" s="399"/>
      <c r="BIQ9" s="399"/>
      <c r="BIR9" s="399"/>
      <c r="BIS9" s="399"/>
      <c r="BIT9" s="399"/>
      <c r="BIU9" s="399"/>
      <c r="BIV9" s="399"/>
      <c r="BIW9" s="399"/>
      <c r="BIX9" s="399"/>
      <c r="BIY9" s="399"/>
      <c r="BIZ9" s="399"/>
      <c r="BJA9" s="399"/>
      <c r="BJB9" s="399"/>
      <c r="BJC9" s="399"/>
      <c r="BJD9" s="399"/>
      <c r="BJE9" s="399"/>
      <c r="BJF9" s="399"/>
      <c r="BJG9" s="399"/>
      <c r="BJH9" s="399"/>
      <c r="BJI9" s="399"/>
      <c r="BJJ9" s="399"/>
      <c r="BJK9" s="399"/>
      <c r="BJL9" s="399"/>
      <c r="BJM9" s="399"/>
      <c r="BJN9" s="399"/>
      <c r="BJO9" s="399"/>
      <c r="BJP9" s="399"/>
      <c r="BJQ9" s="399"/>
      <c r="BJR9" s="399"/>
      <c r="BJS9" s="399"/>
      <c r="BJT9" s="399"/>
      <c r="BJU9" s="399"/>
      <c r="BJV9" s="399"/>
      <c r="BJW9" s="399"/>
      <c r="BJX9" s="399"/>
      <c r="BJY9" s="399"/>
      <c r="BJZ9" s="399"/>
      <c r="BKA9" s="399"/>
      <c r="BKB9" s="399"/>
      <c r="BKC9" s="399"/>
      <c r="BKD9" s="399"/>
      <c r="BKE9" s="399"/>
      <c r="BKF9" s="399"/>
      <c r="BKG9" s="399"/>
      <c r="BKH9" s="399"/>
      <c r="BKI9" s="399"/>
      <c r="BKJ9" s="399"/>
      <c r="BKK9" s="399"/>
      <c r="BKL9" s="399"/>
      <c r="BKM9" s="399"/>
      <c r="BKN9" s="399"/>
      <c r="BKO9" s="399"/>
      <c r="BKP9" s="399"/>
      <c r="BKQ9" s="399"/>
      <c r="BKR9" s="399"/>
      <c r="BKS9" s="399"/>
      <c r="BKT9" s="399"/>
      <c r="BKU9" s="399"/>
      <c r="BKV9" s="399"/>
      <c r="BKW9" s="399"/>
      <c r="BKX9" s="399"/>
      <c r="BKY9" s="399"/>
      <c r="BKZ9" s="399"/>
      <c r="BLA9" s="399"/>
      <c r="BLB9" s="399"/>
      <c r="BLC9" s="399"/>
      <c r="BLD9" s="399"/>
      <c r="BLE9" s="399"/>
      <c r="BLF9" s="399"/>
      <c r="BLG9" s="399"/>
      <c r="BLH9" s="399"/>
      <c r="BLI9" s="399"/>
      <c r="BLJ9" s="399"/>
      <c r="BLK9" s="399"/>
      <c r="BLL9" s="399"/>
      <c r="BLM9" s="399"/>
      <c r="BLN9" s="399"/>
      <c r="BLO9" s="399"/>
      <c r="BLP9" s="399"/>
      <c r="BLQ9" s="399"/>
      <c r="BLR9" s="399"/>
      <c r="BLS9" s="399"/>
      <c r="BLT9" s="399"/>
      <c r="BLU9" s="399"/>
      <c r="BLV9" s="399"/>
      <c r="BLW9" s="399"/>
      <c r="BLX9" s="399"/>
      <c r="BLY9" s="399"/>
      <c r="BLZ9" s="399"/>
      <c r="BMA9" s="399"/>
      <c r="BMB9" s="399"/>
      <c r="BMC9" s="399"/>
      <c r="BMD9" s="399"/>
      <c r="BME9" s="399"/>
      <c r="BMF9" s="399"/>
      <c r="BMG9" s="399"/>
      <c r="BMH9" s="399"/>
      <c r="BMI9" s="399"/>
      <c r="BMJ9" s="399"/>
      <c r="BMK9" s="399"/>
      <c r="BML9" s="399"/>
      <c r="BMM9" s="399"/>
      <c r="BMN9" s="399"/>
      <c r="BMO9" s="399"/>
      <c r="BMP9" s="399"/>
      <c r="BMQ9" s="399"/>
      <c r="BMR9" s="399"/>
      <c r="BMS9" s="399"/>
      <c r="BMT9" s="399"/>
      <c r="BMU9" s="399"/>
      <c r="BMV9" s="399"/>
      <c r="BMW9" s="399"/>
      <c r="BMX9" s="399"/>
      <c r="BMY9" s="399"/>
      <c r="BMZ9" s="399"/>
      <c r="BNA9" s="399"/>
      <c r="BNB9" s="399"/>
      <c r="BNC9" s="399"/>
      <c r="BND9" s="399"/>
      <c r="BNE9" s="399"/>
      <c r="BNF9" s="399"/>
      <c r="BNG9" s="399"/>
      <c r="BNH9" s="399"/>
      <c r="BNI9" s="399"/>
      <c r="BNJ9" s="399"/>
      <c r="BNK9" s="399"/>
      <c r="BNL9" s="399"/>
      <c r="BNM9" s="399"/>
      <c r="BNN9" s="399"/>
      <c r="BNO9" s="399"/>
      <c r="BNP9" s="399"/>
      <c r="BNQ9" s="399"/>
      <c r="BNR9" s="399"/>
      <c r="BNS9" s="399"/>
      <c r="BNT9" s="399"/>
      <c r="BNU9" s="399"/>
      <c r="BNV9" s="399"/>
      <c r="BNW9" s="399"/>
      <c r="BNX9" s="399"/>
      <c r="BNY9" s="399"/>
      <c r="BNZ9" s="399"/>
      <c r="BOA9" s="399"/>
      <c r="BOB9" s="399"/>
      <c r="BOC9" s="399"/>
      <c r="BOD9" s="399"/>
      <c r="BOE9" s="399"/>
      <c r="BOF9" s="399"/>
      <c r="BOG9" s="399"/>
      <c r="BOH9" s="399"/>
      <c r="BOI9" s="399"/>
      <c r="BOJ9" s="399"/>
      <c r="BOK9" s="399"/>
      <c r="BOL9" s="399"/>
      <c r="BOM9" s="399"/>
      <c r="BON9" s="399"/>
      <c r="BOO9" s="399"/>
      <c r="BOP9" s="399"/>
      <c r="BOQ9" s="399"/>
      <c r="BOR9" s="399"/>
      <c r="BOS9" s="399"/>
      <c r="BOT9" s="399"/>
      <c r="BOU9" s="399"/>
      <c r="BOV9" s="399"/>
      <c r="BOW9" s="399"/>
      <c r="BOX9" s="399"/>
      <c r="BOY9" s="399"/>
      <c r="BOZ9" s="399"/>
      <c r="BPA9" s="399"/>
      <c r="BPB9" s="399"/>
      <c r="BPC9" s="399"/>
      <c r="BPD9" s="399"/>
      <c r="BPE9" s="399"/>
      <c r="BPF9" s="399"/>
      <c r="BPG9" s="399"/>
      <c r="BPH9" s="399"/>
      <c r="BPI9" s="399"/>
      <c r="BPJ9" s="399"/>
      <c r="BPK9" s="399"/>
      <c r="BPL9" s="399"/>
      <c r="BPM9" s="399"/>
      <c r="BPN9" s="399"/>
      <c r="BPO9" s="399"/>
      <c r="BPP9" s="399"/>
      <c r="BPQ9" s="399"/>
      <c r="BPR9" s="399"/>
      <c r="BPS9" s="399"/>
      <c r="BPT9" s="399"/>
      <c r="BPU9" s="399"/>
      <c r="BPV9" s="399"/>
      <c r="BPW9" s="399"/>
      <c r="BPX9" s="399"/>
      <c r="BPY9" s="399"/>
      <c r="BPZ9" s="399"/>
      <c r="BQA9" s="399"/>
      <c r="BQB9" s="399"/>
      <c r="BQC9" s="399"/>
      <c r="BQD9" s="399"/>
      <c r="BQE9" s="399"/>
      <c r="BQF9" s="399"/>
      <c r="BQG9" s="399"/>
      <c r="BQH9" s="399"/>
      <c r="BQI9" s="399"/>
      <c r="BQJ9" s="399"/>
      <c r="BQK9" s="399"/>
      <c r="BQL9" s="399"/>
      <c r="BQM9" s="399"/>
      <c r="BQN9" s="399"/>
      <c r="BQO9" s="399"/>
      <c r="BQP9" s="399"/>
      <c r="BQQ9" s="399"/>
      <c r="BQR9" s="399"/>
      <c r="BQS9" s="399"/>
      <c r="BQT9" s="399"/>
      <c r="BQU9" s="399"/>
      <c r="BQV9" s="399"/>
      <c r="BQW9" s="399"/>
      <c r="BQX9" s="399"/>
      <c r="BQY9" s="399"/>
      <c r="BQZ9" s="399"/>
      <c r="BRA9" s="399"/>
      <c r="BRB9" s="399"/>
      <c r="BRC9" s="399"/>
      <c r="BRD9" s="399"/>
      <c r="BRE9" s="399"/>
      <c r="BRF9" s="399"/>
      <c r="BRG9" s="399"/>
      <c r="BRH9" s="399"/>
      <c r="BRI9" s="399"/>
      <c r="BRJ9" s="399"/>
      <c r="BRK9" s="399"/>
      <c r="BRL9" s="399"/>
      <c r="BRM9" s="399"/>
      <c r="BRN9" s="399"/>
      <c r="BRO9" s="399"/>
      <c r="BRP9" s="399"/>
      <c r="BRQ9" s="399"/>
      <c r="BRR9" s="399"/>
      <c r="BRS9" s="399"/>
      <c r="BRT9" s="399"/>
      <c r="BRU9" s="399"/>
      <c r="BRV9" s="399"/>
      <c r="BRW9" s="399"/>
      <c r="BRX9" s="399"/>
      <c r="BRY9" s="399"/>
      <c r="BRZ9" s="399"/>
      <c r="BSA9" s="399"/>
      <c r="BSB9" s="399"/>
      <c r="BSC9" s="399"/>
      <c r="BSD9" s="399"/>
      <c r="BSE9" s="399"/>
      <c r="BSF9" s="399"/>
      <c r="BSG9" s="399"/>
      <c r="BSH9" s="399"/>
      <c r="BSI9" s="399"/>
      <c r="BSJ9" s="399"/>
      <c r="BSK9" s="399"/>
      <c r="BSL9" s="399"/>
      <c r="BSM9" s="399"/>
      <c r="BSN9" s="399"/>
      <c r="BSO9" s="399"/>
      <c r="BSP9" s="399"/>
      <c r="BSQ9" s="399"/>
      <c r="BSR9" s="399"/>
      <c r="BSS9" s="399"/>
      <c r="BST9" s="399"/>
      <c r="BSU9" s="399"/>
      <c r="BSV9" s="399"/>
      <c r="BSW9" s="399"/>
      <c r="BSX9" s="399"/>
      <c r="BSY9" s="399"/>
      <c r="BSZ9" s="399"/>
      <c r="BTA9" s="399"/>
      <c r="BTB9" s="399"/>
      <c r="BTC9" s="399"/>
      <c r="BTD9" s="399"/>
      <c r="BTE9" s="399"/>
      <c r="BTF9" s="399"/>
      <c r="BTG9" s="399"/>
      <c r="BTH9" s="399"/>
      <c r="BTI9" s="399"/>
      <c r="BTJ9" s="399"/>
      <c r="BTK9" s="399"/>
      <c r="BTL9" s="399"/>
      <c r="BTM9" s="399"/>
      <c r="BTN9" s="399"/>
      <c r="BTO9" s="399"/>
      <c r="BTP9" s="399"/>
      <c r="BTQ9" s="399"/>
      <c r="BTR9" s="399"/>
      <c r="BTS9" s="399"/>
      <c r="BTT9" s="399"/>
      <c r="BTU9" s="399"/>
      <c r="BTV9" s="399"/>
      <c r="BTW9" s="399"/>
      <c r="BTX9" s="399"/>
      <c r="BTY9" s="399"/>
      <c r="BTZ9" s="399"/>
      <c r="BUA9" s="399"/>
      <c r="BUB9" s="399"/>
      <c r="BUC9" s="399"/>
      <c r="BUD9" s="399"/>
      <c r="BUE9" s="399"/>
      <c r="BUF9" s="399"/>
      <c r="BUG9" s="399"/>
      <c r="BUH9" s="399"/>
      <c r="BUI9" s="399"/>
      <c r="BUJ9" s="399"/>
      <c r="BUK9" s="399"/>
      <c r="BUL9" s="399"/>
      <c r="BUM9" s="399"/>
      <c r="BUN9" s="399"/>
      <c r="BUO9" s="399"/>
      <c r="BUP9" s="399"/>
      <c r="BUQ9" s="399"/>
      <c r="BUR9" s="399"/>
      <c r="BUS9" s="399"/>
      <c r="BUT9" s="399"/>
      <c r="BUU9" s="399"/>
      <c r="BUV9" s="399"/>
      <c r="BUW9" s="399"/>
      <c r="BUX9" s="399"/>
      <c r="BUY9" s="399"/>
      <c r="BUZ9" s="399"/>
      <c r="BVA9" s="399"/>
      <c r="BVB9" s="399"/>
      <c r="BVC9" s="399"/>
      <c r="BVD9" s="399"/>
      <c r="BVE9" s="399"/>
      <c r="BVF9" s="399"/>
      <c r="BVG9" s="399"/>
      <c r="BVH9" s="399"/>
      <c r="BVI9" s="399"/>
      <c r="BVJ9" s="399"/>
      <c r="BVK9" s="399"/>
      <c r="BVL9" s="399"/>
      <c r="BVM9" s="399"/>
      <c r="BVN9" s="399"/>
      <c r="BVO9" s="399"/>
      <c r="BVP9" s="399"/>
      <c r="BVQ9" s="399"/>
      <c r="BVR9" s="399"/>
      <c r="BVS9" s="399"/>
      <c r="BVT9" s="399"/>
      <c r="BVU9" s="399"/>
      <c r="BVV9" s="399"/>
      <c r="BVW9" s="399"/>
      <c r="BVX9" s="399"/>
      <c r="BVY9" s="399"/>
      <c r="BVZ9" s="399"/>
      <c r="BWA9" s="399"/>
      <c r="BWB9" s="399"/>
      <c r="BWC9" s="399"/>
      <c r="BWD9" s="399"/>
      <c r="BWE9" s="399"/>
      <c r="BWF9" s="399"/>
      <c r="BWG9" s="399"/>
      <c r="BWH9" s="399"/>
      <c r="BWI9" s="399"/>
      <c r="BWJ9" s="399"/>
      <c r="BWK9" s="399"/>
      <c r="BWL9" s="399"/>
      <c r="BWM9" s="399"/>
      <c r="BWN9" s="399"/>
      <c r="BWO9" s="399"/>
      <c r="BWP9" s="399"/>
      <c r="BWQ9" s="399"/>
      <c r="BWR9" s="399"/>
      <c r="BWS9" s="399"/>
      <c r="BWT9" s="399"/>
      <c r="BWU9" s="399"/>
      <c r="BWV9" s="399"/>
      <c r="BWW9" s="399"/>
      <c r="BWX9" s="399"/>
      <c r="BWY9" s="399"/>
      <c r="BWZ9" s="399"/>
      <c r="BXA9" s="399"/>
      <c r="BXB9" s="399"/>
      <c r="BXC9" s="399"/>
      <c r="BXD9" s="399"/>
      <c r="BXE9" s="399"/>
      <c r="BXF9" s="399"/>
      <c r="BXG9" s="399"/>
      <c r="BXH9" s="399"/>
      <c r="BXI9" s="399"/>
      <c r="BXJ9" s="399"/>
      <c r="BXK9" s="399"/>
      <c r="BXL9" s="399"/>
      <c r="BXM9" s="399"/>
      <c r="BXN9" s="399"/>
      <c r="BXO9" s="399"/>
      <c r="BXP9" s="399"/>
      <c r="BXQ9" s="399"/>
      <c r="BXR9" s="399"/>
      <c r="BXS9" s="399"/>
      <c r="BXT9" s="399"/>
      <c r="BXU9" s="399"/>
      <c r="BXV9" s="399"/>
      <c r="BXW9" s="399"/>
      <c r="BXX9" s="399"/>
      <c r="BXY9" s="399"/>
      <c r="BXZ9" s="399"/>
      <c r="BYA9" s="399"/>
      <c r="BYB9" s="399"/>
      <c r="BYC9" s="399"/>
      <c r="BYD9" s="399"/>
      <c r="BYE9" s="399"/>
      <c r="BYF9" s="399"/>
      <c r="BYG9" s="399"/>
      <c r="BYH9" s="399"/>
      <c r="BYI9" s="399"/>
      <c r="BYJ9" s="399"/>
      <c r="BYK9" s="399"/>
      <c r="BYL9" s="399"/>
      <c r="BYM9" s="399"/>
      <c r="BYN9" s="399"/>
      <c r="BYO9" s="399"/>
      <c r="BYP9" s="399"/>
      <c r="BYQ9" s="399"/>
      <c r="BYR9" s="399"/>
      <c r="BYS9" s="399"/>
      <c r="BYT9" s="399"/>
      <c r="BYU9" s="399"/>
      <c r="BYV9" s="399"/>
      <c r="BYW9" s="399"/>
      <c r="BYX9" s="399"/>
      <c r="BYY9" s="399"/>
      <c r="BYZ9" s="399"/>
      <c r="BZA9" s="399"/>
      <c r="BZB9" s="399"/>
      <c r="BZC9" s="399"/>
      <c r="BZD9" s="399"/>
      <c r="BZE9" s="399"/>
      <c r="BZF9" s="399"/>
      <c r="BZG9" s="399"/>
      <c r="BZH9" s="399"/>
      <c r="BZI9" s="399"/>
      <c r="BZJ9" s="399"/>
      <c r="BZK9" s="399"/>
      <c r="BZL9" s="399"/>
      <c r="BZM9" s="399"/>
      <c r="BZN9" s="399"/>
      <c r="BZO9" s="399"/>
      <c r="BZP9" s="399"/>
      <c r="BZQ9" s="399"/>
      <c r="BZR9" s="399"/>
      <c r="BZS9" s="399"/>
      <c r="BZT9" s="399"/>
      <c r="BZU9" s="399"/>
      <c r="BZV9" s="399"/>
      <c r="BZW9" s="399"/>
      <c r="BZX9" s="399"/>
      <c r="BZY9" s="399"/>
      <c r="BZZ9" s="399"/>
      <c r="CAA9" s="399"/>
      <c r="CAB9" s="399"/>
      <c r="CAC9" s="399"/>
      <c r="CAD9" s="399"/>
      <c r="CAE9" s="399"/>
      <c r="CAF9" s="399"/>
      <c r="CAG9" s="399"/>
      <c r="CAH9" s="399"/>
      <c r="CAI9" s="399"/>
      <c r="CAJ9" s="399"/>
      <c r="CAK9" s="399"/>
      <c r="CAL9" s="399"/>
      <c r="CAM9" s="399"/>
      <c r="CAN9" s="399"/>
      <c r="CAO9" s="399"/>
      <c r="CAP9" s="399"/>
      <c r="CAQ9" s="399"/>
      <c r="CAR9" s="399"/>
      <c r="CAS9" s="399"/>
      <c r="CAT9" s="399"/>
      <c r="CAU9" s="399"/>
      <c r="CAV9" s="399"/>
      <c r="CAW9" s="399"/>
      <c r="CAX9" s="399"/>
      <c r="CAY9" s="399"/>
      <c r="CAZ9" s="399"/>
      <c r="CBA9" s="399"/>
      <c r="CBB9" s="399"/>
      <c r="CBC9" s="399"/>
      <c r="CBD9" s="399"/>
      <c r="CBE9" s="399"/>
      <c r="CBF9" s="399"/>
      <c r="CBG9" s="399"/>
      <c r="CBH9" s="399"/>
      <c r="CBI9" s="399"/>
      <c r="CBJ9" s="399"/>
      <c r="CBK9" s="399"/>
      <c r="CBL9" s="399"/>
      <c r="CBM9" s="399"/>
      <c r="CBN9" s="399"/>
      <c r="CBO9" s="399"/>
      <c r="CBP9" s="399"/>
      <c r="CBQ9" s="399"/>
      <c r="CBR9" s="399"/>
      <c r="CBS9" s="399"/>
      <c r="CBT9" s="399"/>
      <c r="CBU9" s="399"/>
      <c r="CBV9" s="399"/>
      <c r="CBW9" s="399"/>
      <c r="CBX9" s="399"/>
      <c r="CBY9" s="399"/>
      <c r="CBZ9" s="399"/>
      <c r="CCA9" s="399"/>
      <c r="CCB9" s="399"/>
      <c r="CCC9" s="399"/>
      <c r="CCD9" s="399"/>
      <c r="CCE9" s="399"/>
      <c r="CCF9" s="399"/>
      <c r="CCG9" s="399"/>
      <c r="CCH9" s="399"/>
      <c r="CCI9" s="399"/>
      <c r="CCJ9" s="399"/>
      <c r="CCK9" s="399"/>
      <c r="CCL9" s="399"/>
      <c r="CCM9" s="399"/>
      <c r="CCN9" s="399"/>
      <c r="CCO9" s="399"/>
      <c r="CCP9" s="399"/>
      <c r="CCQ9" s="399"/>
      <c r="CCR9" s="399"/>
      <c r="CCS9" s="399"/>
      <c r="CCT9" s="399"/>
      <c r="CCU9" s="399"/>
      <c r="CCV9" s="399"/>
      <c r="CCW9" s="399"/>
      <c r="CCX9" s="399"/>
      <c r="CCY9" s="399"/>
      <c r="CCZ9" s="399"/>
      <c r="CDA9" s="399"/>
      <c r="CDB9" s="399"/>
      <c r="CDC9" s="399"/>
      <c r="CDD9" s="399"/>
      <c r="CDE9" s="399"/>
      <c r="CDF9" s="399"/>
      <c r="CDG9" s="399"/>
      <c r="CDH9" s="399"/>
      <c r="CDI9" s="399"/>
      <c r="CDJ9" s="399"/>
      <c r="CDK9" s="399"/>
      <c r="CDL9" s="399"/>
      <c r="CDM9" s="399"/>
      <c r="CDN9" s="399"/>
      <c r="CDO9" s="399"/>
      <c r="CDP9" s="399"/>
      <c r="CDQ9" s="399"/>
      <c r="CDR9" s="399"/>
      <c r="CDS9" s="399"/>
      <c r="CDT9" s="399"/>
      <c r="CDU9" s="399"/>
      <c r="CDV9" s="399"/>
      <c r="CDW9" s="399"/>
      <c r="CDX9" s="399"/>
      <c r="CDY9" s="399"/>
      <c r="CDZ9" s="399"/>
      <c r="CEA9" s="399"/>
      <c r="CEB9" s="399"/>
      <c r="CEC9" s="399"/>
      <c r="CED9" s="399"/>
      <c r="CEE9" s="399"/>
      <c r="CEF9" s="399"/>
      <c r="CEG9" s="399"/>
      <c r="CEH9" s="399"/>
      <c r="CEI9" s="399"/>
      <c r="CEJ9" s="399"/>
      <c r="CEK9" s="399"/>
      <c r="CEL9" s="399"/>
      <c r="CEM9" s="399"/>
      <c r="CEN9" s="399"/>
      <c r="CEO9" s="399"/>
      <c r="CEP9" s="399"/>
      <c r="CEQ9" s="399"/>
      <c r="CER9" s="399"/>
      <c r="CES9" s="399"/>
      <c r="CET9" s="399"/>
      <c r="CEU9" s="399"/>
      <c r="CEV9" s="399"/>
      <c r="CEW9" s="399"/>
      <c r="CEX9" s="399"/>
      <c r="CEY9" s="399"/>
      <c r="CEZ9" s="399"/>
      <c r="CFA9" s="399"/>
      <c r="CFB9" s="399"/>
      <c r="CFC9" s="399"/>
      <c r="CFD9" s="399"/>
      <c r="CFE9" s="399"/>
      <c r="CFF9" s="399"/>
      <c r="CFG9" s="399"/>
      <c r="CFH9" s="399"/>
      <c r="CFI9" s="399"/>
      <c r="CFJ9" s="399"/>
      <c r="CFK9" s="399"/>
      <c r="CFL9" s="399"/>
      <c r="CFM9" s="399"/>
      <c r="CFN9" s="399"/>
      <c r="CFO9" s="399"/>
      <c r="CFP9" s="399"/>
      <c r="CFQ9" s="399"/>
      <c r="CFR9" s="399"/>
      <c r="CFS9" s="399"/>
      <c r="CFT9" s="399"/>
      <c r="CFU9" s="399"/>
      <c r="CFV9" s="399"/>
      <c r="CFW9" s="399"/>
      <c r="CFX9" s="399"/>
      <c r="CFY9" s="399"/>
      <c r="CFZ9" s="399"/>
      <c r="CGA9" s="399"/>
      <c r="CGB9" s="399"/>
      <c r="CGC9" s="399"/>
      <c r="CGD9" s="399"/>
      <c r="CGE9" s="399"/>
      <c r="CGF9" s="399"/>
      <c r="CGG9" s="399"/>
      <c r="CGH9" s="399"/>
      <c r="CGI9" s="399"/>
      <c r="CGJ9" s="399"/>
      <c r="CGK9" s="399"/>
      <c r="CGL9" s="399"/>
      <c r="CGM9" s="399"/>
      <c r="CGN9" s="399"/>
      <c r="CGO9" s="399"/>
      <c r="CGP9" s="399"/>
      <c r="CGQ9" s="399"/>
      <c r="CGR9" s="399"/>
      <c r="CGS9" s="399"/>
      <c r="CGT9" s="399"/>
      <c r="CGU9" s="399"/>
      <c r="CGV9" s="399"/>
      <c r="CGW9" s="399"/>
      <c r="CGX9" s="399"/>
      <c r="CGY9" s="399"/>
      <c r="CGZ9" s="399"/>
      <c r="CHA9" s="399"/>
      <c r="CHB9" s="399"/>
      <c r="CHC9" s="399"/>
      <c r="CHD9" s="399"/>
      <c r="CHE9" s="399"/>
      <c r="CHF9" s="399"/>
      <c r="CHG9" s="399"/>
      <c r="CHH9" s="399"/>
      <c r="CHI9" s="399"/>
      <c r="CHJ9" s="399"/>
      <c r="CHK9" s="399"/>
      <c r="CHL9" s="399"/>
      <c r="CHM9" s="399"/>
      <c r="CHN9" s="399"/>
      <c r="CHO9" s="399"/>
      <c r="CHP9" s="399"/>
      <c r="CHQ9" s="399"/>
      <c r="CHR9" s="399"/>
      <c r="CHS9" s="399"/>
      <c r="CHT9" s="399"/>
      <c r="CHU9" s="399"/>
      <c r="CHV9" s="399"/>
      <c r="CHW9" s="399"/>
      <c r="CHX9" s="399"/>
      <c r="CHY9" s="399"/>
      <c r="CHZ9" s="399"/>
      <c r="CIA9" s="399"/>
      <c r="CIB9" s="399"/>
      <c r="CIC9" s="399"/>
      <c r="CID9" s="399"/>
      <c r="CIE9" s="399"/>
      <c r="CIF9" s="399"/>
      <c r="CIG9" s="399"/>
      <c r="CIH9" s="399"/>
      <c r="CII9" s="399"/>
      <c r="CIJ9" s="399"/>
      <c r="CIK9" s="399"/>
      <c r="CIL9" s="399"/>
      <c r="CIM9" s="399"/>
      <c r="CIN9" s="399"/>
      <c r="CIO9" s="399"/>
      <c r="CIP9" s="399"/>
      <c r="CIQ9" s="399"/>
      <c r="CIR9" s="399"/>
      <c r="CIS9" s="399"/>
      <c r="CIT9" s="399"/>
      <c r="CIU9" s="399"/>
      <c r="CIV9" s="399"/>
      <c r="CIW9" s="399"/>
      <c r="CIX9" s="399"/>
      <c r="CIY9" s="399"/>
      <c r="CIZ9" s="399"/>
      <c r="CJA9" s="399"/>
      <c r="CJB9" s="399"/>
      <c r="CJC9" s="399"/>
      <c r="CJD9" s="399"/>
      <c r="CJE9" s="399"/>
      <c r="CJF9" s="399"/>
      <c r="CJG9" s="399"/>
      <c r="CJH9" s="399"/>
      <c r="CJI9" s="399"/>
      <c r="CJJ9" s="399"/>
      <c r="CJK9" s="399"/>
      <c r="CJL9" s="399"/>
      <c r="CJM9" s="399"/>
      <c r="CJN9" s="399"/>
      <c r="CJO9" s="399"/>
      <c r="CJP9" s="399"/>
      <c r="CJQ9" s="399"/>
      <c r="CJR9" s="399"/>
      <c r="CJS9" s="399"/>
      <c r="CJT9" s="399"/>
      <c r="CJU9" s="399"/>
      <c r="CJV9" s="399"/>
      <c r="CJW9" s="399"/>
      <c r="CJX9" s="399"/>
      <c r="CJY9" s="399"/>
      <c r="CJZ9" s="399"/>
      <c r="CKA9" s="399"/>
      <c r="CKB9" s="399"/>
      <c r="CKC9" s="399"/>
      <c r="CKD9" s="399"/>
      <c r="CKE9" s="399"/>
      <c r="CKF9" s="399"/>
      <c r="CKG9" s="399"/>
      <c r="CKH9" s="399"/>
      <c r="CKI9" s="399"/>
      <c r="CKJ9" s="399"/>
      <c r="CKK9" s="399"/>
      <c r="CKL9" s="399"/>
      <c r="CKM9" s="399"/>
      <c r="CKN9" s="399"/>
      <c r="CKO9" s="399"/>
      <c r="CKP9" s="399"/>
      <c r="CKQ9" s="399"/>
      <c r="CKR9" s="399"/>
      <c r="CKS9" s="399"/>
      <c r="CKT9" s="399"/>
      <c r="CKU9" s="399"/>
      <c r="CKV9" s="399"/>
      <c r="CKW9" s="399"/>
      <c r="CKX9" s="399"/>
      <c r="CKY9" s="399"/>
      <c r="CKZ9" s="399"/>
      <c r="CLA9" s="399"/>
      <c r="CLB9" s="399"/>
      <c r="CLC9" s="399"/>
      <c r="CLD9" s="399"/>
      <c r="CLE9" s="399"/>
      <c r="CLF9" s="399"/>
      <c r="CLG9" s="399"/>
      <c r="CLH9" s="399"/>
      <c r="CLI9" s="399"/>
      <c r="CLJ9" s="399"/>
      <c r="CLK9" s="399"/>
      <c r="CLL9" s="399"/>
      <c r="CLM9" s="399"/>
      <c r="CLN9" s="399"/>
      <c r="CLO9" s="399"/>
      <c r="CLP9" s="399"/>
      <c r="CLQ9" s="399"/>
      <c r="CLR9" s="399"/>
      <c r="CLS9" s="399"/>
      <c r="CLT9" s="399"/>
      <c r="CLU9" s="399"/>
      <c r="CLV9" s="399"/>
      <c r="CLW9" s="399"/>
      <c r="CLX9" s="399"/>
      <c r="CLY9" s="399"/>
      <c r="CLZ9" s="399"/>
      <c r="CMA9" s="399"/>
      <c r="CMB9" s="399"/>
      <c r="CMC9" s="399"/>
      <c r="CMD9" s="399"/>
      <c r="CME9" s="399"/>
      <c r="CMF9" s="399"/>
      <c r="CMG9" s="399"/>
      <c r="CMH9" s="399"/>
      <c r="CMI9" s="399"/>
      <c r="CMJ9" s="399"/>
      <c r="CMK9" s="399"/>
      <c r="CML9" s="399"/>
      <c r="CMM9" s="399"/>
      <c r="CMN9" s="399"/>
      <c r="CMO9" s="399"/>
      <c r="CMP9" s="399"/>
      <c r="CMQ9" s="399"/>
      <c r="CMR9" s="399"/>
      <c r="CMS9" s="399"/>
      <c r="CMT9" s="399"/>
      <c r="CMU9" s="399"/>
      <c r="CMV9" s="399"/>
      <c r="CMW9" s="399"/>
      <c r="CMX9" s="399"/>
      <c r="CMY9" s="399"/>
      <c r="CMZ9" s="399"/>
      <c r="CNA9" s="399"/>
      <c r="CNB9" s="399"/>
      <c r="CNC9" s="399"/>
      <c r="CND9" s="399"/>
      <c r="CNE9" s="399"/>
      <c r="CNF9" s="399"/>
      <c r="CNG9" s="399"/>
      <c r="CNH9" s="399"/>
      <c r="CNI9" s="399"/>
      <c r="CNJ9" s="399"/>
      <c r="CNK9" s="399"/>
      <c r="CNL9" s="399"/>
      <c r="CNM9" s="399"/>
      <c r="CNN9" s="399"/>
      <c r="CNO9" s="399"/>
      <c r="CNP9" s="399"/>
      <c r="CNQ9" s="399"/>
      <c r="CNR9" s="399"/>
      <c r="CNS9" s="399"/>
      <c r="CNT9" s="399"/>
      <c r="CNU9" s="399"/>
      <c r="CNV9" s="399"/>
      <c r="CNW9" s="399"/>
      <c r="CNX9" s="399"/>
      <c r="CNY9" s="399"/>
      <c r="CNZ9" s="399"/>
      <c r="COA9" s="399"/>
      <c r="COB9" s="399"/>
      <c r="COC9" s="399"/>
      <c r="COD9" s="399"/>
      <c r="COE9" s="399"/>
      <c r="COF9" s="399"/>
      <c r="COG9" s="399"/>
      <c r="COH9" s="399"/>
      <c r="COI9" s="399"/>
      <c r="COJ9" s="399"/>
      <c r="COK9" s="399"/>
      <c r="COL9" s="399"/>
      <c r="COM9" s="399"/>
      <c r="CON9" s="399"/>
      <c r="COO9" s="399"/>
      <c r="COP9" s="399"/>
      <c r="COQ9" s="399"/>
      <c r="COR9" s="399"/>
      <c r="COS9" s="399"/>
      <c r="COT9" s="399"/>
      <c r="COU9" s="399"/>
      <c r="COV9" s="399"/>
      <c r="COW9" s="399"/>
      <c r="COX9" s="399"/>
      <c r="COY9" s="399"/>
      <c r="COZ9" s="399"/>
      <c r="CPA9" s="399"/>
      <c r="CPB9" s="399"/>
      <c r="CPC9" s="399"/>
      <c r="CPD9" s="399"/>
      <c r="CPE9" s="399"/>
      <c r="CPF9" s="399"/>
      <c r="CPG9" s="399"/>
      <c r="CPH9" s="399"/>
      <c r="CPI9" s="399"/>
      <c r="CPJ9" s="399"/>
      <c r="CPK9" s="399"/>
      <c r="CPL9" s="399"/>
      <c r="CPM9" s="399"/>
      <c r="CPN9" s="399"/>
      <c r="CPO9" s="399"/>
      <c r="CPP9" s="399"/>
      <c r="CPQ9" s="399"/>
      <c r="CPR9" s="399"/>
      <c r="CPS9" s="399"/>
      <c r="CPT9" s="399"/>
      <c r="CPU9" s="399"/>
      <c r="CPV9" s="399"/>
      <c r="CPW9" s="399"/>
      <c r="CPX9" s="399"/>
      <c r="CPY9" s="399"/>
      <c r="CPZ9" s="399"/>
      <c r="CQA9" s="399"/>
      <c r="CQB9" s="399"/>
      <c r="CQC9" s="399"/>
      <c r="CQD9" s="399"/>
      <c r="CQE9" s="399"/>
      <c r="CQF9" s="399"/>
      <c r="CQG9" s="399"/>
      <c r="CQH9" s="399"/>
      <c r="CQI9" s="399"/>
      <c r="CQJ9" s="399"/>
      <c r="CQK9" s="399"/>
      <c r="CQL9" s="399"/>
      <c r="CQM9" s="399"/>
      <c r="CQN9" s="399"/>
      <c r="CQO9" s="399"/>
      <c r="CQP9" s="399"/>
      <c r="CQQ9" s="399"/>
      <c r="CQR9" s="399"/>
      <c r="CQS9" s="399"/>
      <c r="CQT9" s="399"/>
      <c r="CQU9" s="399"/>
      <c r="CQV9" s="399"/>
      <c r="CQW9" s="399"/>
      <c r="CQX9" s="399"/>
      <c r="CQY9" s="399"/>
      <c r="CQZ9" s="399"/>
      <c r="CRA9" s="399"/>
      <c r="CRB9" s="399"/>
      <c r="CRC9" s="399"/>
      <c r="CRD9" s="399"/>
      <c r="CRE9" s="399"/>
      <c r="CRF9" s="399"/>
      <c r="CRG9" s="399"/>
      <c r="CRH9" s="399"/>
      <c r="CRI9" s="399"/>
      <c r="CRJ9" s="399"/>
      <c r="CRK9" s="399"/>
      <c r="CRL9" s="399"/>
      <c r="CRM9" s="399"/>
      <c r="CRN9" s="399"/>
      <c r="CRO9" s="399"/>
      <c r="CRP9" s="399"/>
      <c r="CRQ9" s="399"/>
      <c r="CRR9" s="399"/>
      <c r="CRS9" s="399"/>
      <c r="CRT9" s="399"/>
      <c r="CRU9" s="399"/>
      <c r="CRV9" s="399"/>
      <c r="CRW9" s="399"/>
      <c r="CRX9" s="399"/>
      <c r="CRY9" s="399"/>
      <c r="CRZ9" s="399"/>
      <c r="CSA9" s="399"/>
      <c r="CSB9" s="399"/>
      <c r="CSC9" s="399"/>
      <c r="CSD9" s="399"/>
      <c r="CSE9" s="399"/>
      <c r="CSF9" s="399"/>
      <c r="CSG9" s="399"/>
      <c r="CSH9" s="399"/>
      <c r="CSI9" s="399"/>
      <c r="CSJ9" s="399"/>
      <c r="CSK9" s="399"/>
      <c r="CSL9" s="399"/>
      <c r="CSM9" s="399"/>
      <c r="CSN9" s="399"/>
      <c r="CSO9" s="399"/>
      <c r="CSP9" s="399"/>
      <c r="CSQ9" s="399"/>
      <c r="CSR9" s="399"/>
      <c r="CSS9" s="399"/>
      <c r="CST9" s="399"/>
      <c r="CSU9" s="399"/>
      <c r="CSV9" s="399"/>
      <c r="CSW9" s="399"/>
      <c r="CSX9" s="399"/>
      <c r="CSY9" s="399"/>
      <c r="CSZ9" s="399"/>
      <c r="CTA9" s="399"/>
      <c r="CTB9" s="399"/>
      <c r="CTC9" s="399"/>
      <c r="CTD9" s="399"/>
      <c r="CTE9" s="399"/>
      <c r="CTF9" s="399"/>
      <c r="CTG9" s="399"/>
      <c r="CTH9" s="399"/>
      <c r="CTI9" s="399"/>
      <c r="CTJ9" s="399"/>
      <c r="CTK9" s="399"/>
      <c r="CTL9" s="399"/>
      <c r="CTM9" s="399"/>
      <c r="CTN9" s="399"/>
      <c r="CTO9" s="399"/>
      <c r="CTP9" s="399"/>
      <c r="CTQ9" s="399"/>
      <c r="CTR9" s="399"/>
      <c r="CTS9" s="399"/>
      <c r="CTT9" s="399"/>
      <c r="CTU9" s="399"/>
      <c r="CTV9" s="399"/>
      <c r="CTW9" s="399"/>
      <c r="CTX9" s="399"/>
      <c r="CTY9" s="399"/>
      <c r="CTZ9" s="399"/>
      <c r="CUA9" s="399"/>
      <c r="CUB9" s="399"/>
      <c r="CUC9" s="399"/>
      <c r="CUD9" s="399"/>
      <c r="CUE9" s="399"/>
      <c r="CUF9" s="399"/>
      <c r="CUG9" s="399"/>
      <c r="CUH9" s="399"/>
      <c r="CUI9" s="399"/>
      <c r="CUJ9" s="399"/>
      <c r="CUK9" s="399"/>
      <c r="CUL9" s="399"/>
      <c r="CUM9" s="399"/>
      <c r="CUN9" s="399"/>
      <c r="CUO9" s="399"/>
      <c r="CUP9" s="399"/>
      <c r="CUQ9" s="399"/>
      <c r="CUR9" s="399"/>
      <c r="CUS9" s="399"/>
      <c r="CUT9" s="399"/>
      <c r="CUU9" s="399"/>
      <c r="CUV9" s="399"/>
      <c r="CUW9" s="399"/>
      <c r="CUX9" s="399"/>
      <c r="CUY9" s="399"/>
      <c r="CUZ9" s="399"/>
      <c r="CVA9" s="399"/>
      <c r="CVB9" s="399"/>
      <c r="CVC9" s="399"/>
      <c r="CVD9" s="399"/>
      <c r="CVE9" s="399"/>
      <c r="CVF9" s="399"/>
      <c r="CVG9" s="399"/>
      <c r="CVH9" s="399"/>
      <c r="CVI9" s="399"/>
      <c r="CVJ9" s="399"/>
      <c r="CVK9" s="399"/>
      <c r="CVL9" s="399"/>
      <c r="CVM9" s="399"/>
      <c r="CVN9" s="399"/>
      <c r="CVO9" s="399"/>
      <c r="CVP9" s="399"/>
      <c r="CVQ9" s="399"/>
      <c r="CVR9" s="399"/>
      <c r="CVS9" s="399"/>
      <c r="CVT9" s="399"/>
      <c r="CVU9" s="399"/>
      <c r="CVV9" s="399"/>
      <c r="CVW9" s="399"/>
      <c r="CVX9" s="399"/>
      <c r="CVY9" s="399"/>
      <c r="CVZ9" s="399"/>
      <c r="CWA9" s="399"/>
      <c r="CWB9" s="399"/>
      <c r="CWC9" s="399"/>
      <c r="CWD9" s="399"/>
      <c r="CWE9" s="399"/>
      <c r="CWF9" s="399"/>
      <c r="CWG9" s="399"/>
      <c r="CWH9" s="399"/>
      <c r="CWI9" s="399"/>
      <c r="CWJ9" s="399"/>
      <c r="CWK9" s="399"/>
      <c r="CWL9" s="399"/>
      <c r="CWM9" s="399"/>
      <c r="CWN9" s="399"/>
      <c r="CWO9" s="399"/>
      <c r="CWP9" s="399"/>
      <c r="CWQ9" s="399"/>
      <c r="CWR9" s="399"/>
      <c r="CWS9" s="399"/>
      <c r="CWT9" s="399"/>
      <c r="CWU9" s="399"/>
      <c r="CWV9" s="399"/>
      <c r="CWW9" s="399"/>
      <c r="CWX9" s="399"/>
      <c r="CWY9" s="399"/>
      <c r="CWZ9" s="399"/>
      <c r="CXA9" s="399"/>
      <c r="CXB9" s="399"/>
      <c r="CXC9" s="399"/>
      <c r="CXD9" s="399"/>
      <c r="CXE9" s="399"/>
      <c r="CXF9" s="399"/>
      <c r="CXG9" s="399"/>
      <c r="CXH9" s="399"/>
      <c r="CXI9" s="399"/>
      <c r="CXJ9" s="399"/>
      <c r="CXK9" s="399"/>
      <c r="CXL9" s="399"/>
      <c r="CXM9" s="399"/>
      <c r="CXN9" s="399"/>
      <c r="CXO9" s="399"/>
      <c r="CXP9" s="399"/>
      <c r="CXQ9" s="399"/>
      <c r="CXR9" s="399"/>
      <c r="CXS9" s="399"/>
      <c r="CXT9" s="399"/>
      <c r="CXU9" s="399"/>
      <c r="CXV9" s="399"/>
      <c r="CXW9" s="399"/>
      <c r="CXX9" s="399"/>
      <c r="CXY9" s="399"/>
      <c r="CXZ9" s="399"/>
      <c r="CYA9" s="399"/>
      <c r="CYB9" s="399"/>
      <c r="CYC9" s="399"/>
      <c r="CYD9" s="399"/>
      <c r="CYE9" s="399"/>
      <c r="CYF9" s="399"/>
      <c r="CYG9" s="399"/>
      <c r="CYH9" s="399"/>
      <c r="CYI9" s="399"/>
      <c r="CYJ9" s="399"/>
      <c r="CYK9" s="399"/>
      <c r="CYL9" s="399"/>
      <c r="CYM9" s="399"/>
      <c r="CYN9" s="399"/>
      <c r="CYO9" s="399"/>
      <c r="CYP9" s="399"/>
      <c r="CYQ9" s="399"/>
      <c r="CYR9" s="399"/>
      <c r="CYS9" s="399"/>
      <c r="CYT9" s="399"/>
      <c r="CYU9" s="399"/>
      <c r="CYV9" s="399"/>
      <c r="CYW9" s="399"/>
      <c r="CYX9" s="399"/>
      <c r="CYY9" s="399"/>
      <c r="CYZ9" s="399"/>
      <c r="CZA9" s="399"/>
      <c r="CZB9" s="399"/>
      <c r="CZC9" s="399"/>
      <c r="CZD9" s="399"/>
      <c r="CZE9" s="399"/>
      <c r="CZF9" s="399"/>
      <c r="CZG9" s="399"/>
      <c r="CZH9" s="399"/>
      <c r="CZI9" s="399"/>
      <c r="CZJ9" s="399"/>
      <c r="CZK9" s="399"/>
      <c r="CZL9" s="399"/>
      <c r="CZM9" s="399"/>
      <c r="CZN9" s="399"/>
      <c r="CZO9" s="399"/>
      <c r="CZP9" s="399"/>
      <c r="CZQ9" s="399"/>
      <c r="CZR9" s="399"/>
      <c r="CZS9" s="399"/>
      <c r="CZT9" s="399"/>
      <c r="CZU9" s="399"/>
      <c r="CZV9" s="399"/>
      <c r="CZW9" s="399"/>
      <c r="CZX9" s="399"/>
      <c r="CZY9" s="399"/>
      <c r="CZZ9" s="399"/>
      <c r="DAA9" s="399"/>
      <c r="DAB9" s="399"/>
      <c r="DAC9" s="399"/>
      <c r="DAD9" s="399"/>
      <c r="DAE9" s="399"/>
      <c r="DAF9" s="399"/>
      <c r="DAG9" s="399"/>
      <c r="DAH9" s="399"/>
      <c r="DAI9" s="399"/>
      <c r="DAJ9" s="399"/>
      <c r="DAK9" s="399"/>
      <c r="DAL9" s="399"/>
      <c r="DAM9" s="399"/>
      <c r="DAN9" s="399"/>
      <c r="DAO9" s="399"/>
      <c r="DAP9" s="399"/>
      <c r="DAQ9" s="399"/>
      <c r="DAR9" s="399"/>
      <c r="DAS9" s="399"/>
      <c r="DAT9" s="399"/>
      <c r="DAU9" s="399"/>
      <c r="DAV9" s="399"/>
      <c r="DAW9" s="399"/>
      <c r="DAX9" s="399"/>
      <c r="DAY9" s="399"/>
      <c r="DAZ9" s="399"/>
      <c r="DBA9" s="399"/>
      <c r="DBB9" s="399"/>
      <c r="DBC9" s="399"/>
      <c r="DBD9" s="399"/>
      <c r="DBE9" s="399"/>
      <c r="DBF9" s="399"/>
      <c r="DBG9" s="399"/>
      <c r="DBH9" s="399"/>
      <c r="DBI9" s="399"/>
      <c r="DBJ9" s="399"/>
      <c r="DBK9" s="399"/>
      <c r="DBL9" s="399"/>
      <c r="DBM9" s="399"/>
      <c r="DBN9" s="399"/>
      <c r="DBO9" s="399"/>
      <c r="DBP9" s="399"/>
      <c r="DBQ9" s="399"/>
      <c r="DBR9" s="399"/>
      <c r="DBS9" s="399"/>
      <c r="DBT9" s="399"/>
      <c r="DBU9" s="399"/>
      <c r="DBV9" s="399"/>
      <c r="DBW9" s="399"/>
      <c r="DBX9" s="399"/>
      <c r="DBY9" s="399"/>
      <c r="DBZ9" s="399"/>
      <c r="DCA9" s="399"/>
      <c r="DCB9" s="399"/>
      <c r="DCC9" s="399"/>
      <c r="DCD9" s="399"/>
      <c r="DCE9" s="399"/>
      <c r="DCF9" s="399"/>
      <c r="DCG9" s="399"/>
      <c r="DCH9" s="399"/>
      <c r="DCI9" s="399"/>
      <c r="DCJ9" s="399"/>
      <c r="DCK9" s="399"/>
      <c r="DCL9" s="399"/>
      <c r="DCM9" s="399"/>
      <c r="DCN9" s="399"/>
      <c r="DCO9" s="399"/>
      <c r="DCP9" s="399"/>
      <c r="DCQ9" s="399"/>
      <c r="DCR9" s="399"/>
      <c r="DCS9" s="399"/>
      <c r="DCT9" s="399"/>
      <c r="DCU9" s="399"/>
      <c r="DCV9" s="399"/>
      <c r="DCW9" s="399"/>
      <c r="DCX9" s="399"/>
      <c r="DCY9" s="399"/>
      <c r="DCZ9" s="399"/>
      <c r="DDA9" s="399"/>
      <c r="DDB9" s="399"/>
      <c r="DDC9" s="399"/>
      <c r="DDD9" s="399"/>
      <c r="DDE9" s="399"/>
      <c r="DDF9" s="399"/>
      <c r="DDG9" s="399"/>
      <c r="DDH9" s="399"/>
      <c r="DDI9" s="399"/>
      <c r="DDJ9" s="399"/>
      <c r="DDK9" s="399"/>
      <c r="DDL9" s="399"/>
      <c r="DDM9" s="399"/>
      <c r="DDN9" s="399"/>
      <c r="DDO9" s="399"/>
      <c r="DDP9" s="399"/>
      <c r="DDQ9" s="399"/>
      <c r="DDR9" s="399"/>
      <c r="DDS9" s="399"/>
      <c r="DDT9" s="399"/>
      <c r="DDU9" s="399"/>
      <c r="DDV9" s="399"/>
      <c r="DDW9" s="399"/>
      <c r="DDX9" s="399"/>
      <c r="DDY9" s="399"/>
      <c r="DDZ9" s="399"/>
      <c r="DEA9" s="399"/>
      <c r="DEB9" s="399"/>
      <c r="DEC9" s="399"/>
      <c r="DED9" s="399"/>
      <c r="DEE9" s="399"/>
      <c r="DEF9" s="399"/>
      <c r="DEG9" s="399"/>
      <c r="DEH9" s="399"/>
      <c r="DEI9" s="399"/>
      <c r="DEJ9" s="399"/>
      <c r="DEK9" s="399"/>
      <c r="DEL9" s="399"/>
      <c r="DEM9" s="399"/>
      <c r="DEN9" s="399"/>
      <c r="DEO9" s="399"/>
      <c r="DEP9" s="399"/>
      <c r="DEQ9" s="399"/>
      <c r="DER9" s="399"/>
      <c r="DES9" s="399"/>
      <c r="DET9" s="399"/>
      <c r="DEU9" s="399"/>
      <c r="DEV9" s="399"/>
      <c r="DEW9" s="399"/>
      <c r="DEX9" s="399"/>
      <c r="DEY9" s="399"/>
      <c r="DEZ9" s="399"/>
      <c r="DFA9" s="399"/>
      <c r="DFB9" s="399"/>
      <c r="DFC9" s="399"/>
      <c r="DFD9" s="399"/>
      <c r="DFE9" s="399"/>
      <c r="DFF9" s="399"/>
      <c r="DFG9" s="399"/>
      <c r="DFH9" s="399"/>
      <c r="DFI9" s="399"/>
      <c r="DFJ9" s="399"/>
      <c r="DFK9" s="399"/>
      <c r="DFL9" s="399"/>
      <c r="DFM9" s="399"/>
      <c r="DFN9" s="399"/>
      <c r="DFO9" s="399"/>
      <c r="DFP9" s="399"/>
      <c r="DFQ9" s="399"/>
      <c r="DFR9" s="399"/>
      <c r="DFS9" s="399"/>
      <c r="DFT9" s="399"/>
      <c r="DFU9" s="399"/>
      <c r="DFV9" s="399"/>
      <c r="DFW9" s="399"/>
      <c r="DFX9" s="399"/>
      <c r="DFY9" s="399"/>
      <c r="DFZ9" s="399"/>
      <c r="DGA9" s="399"/>
      <c r="DGB9" s="399"/>
      <c r="DGC9" s="399"/>
      <c r="DGD9" s="399"/>
      <c r="DGE9" s="399"/>
      <c r="DGF9" s="399"/>
      <c r="DGG9" s="399"/>
      <c r="DGH9" s="399"/>
      <c r="DGI9" s="399"/>
      <c r="DGJ9" s="399"/>
      <c r="DGK9" s="399"/>
      <c r="DGL9" s="399"/>
      <c r="DGM9" s="399"/>
      <c r="DGN9" s="399"/>
      <c r="DGO9" s="399"/>
      <c r="DGP9" s="399"/>
      <c r="DGQ9" s="399"/>
      <c r="DGR9" s="399"/>
      <c r="DGS9" s="399"/>
      <c r="DGT9" s="399"/>
      <c r="DGU9" s="399"/>
      <c r="DGV9" s="399"/>
      <c r="DGW9" s="399"/>
      <c r="DGX9" s="399"/>
      <c r="DGY9" s="399"/>
      <c r="DGZ9" s="399"/>
      <c r="DHA9" s="399"/>
      <c r="DHB9" s="399"/>
      <c r="DHC9" s="399"/>
      <c r="DHD9" s="399"/>
      <c r="DHE9" s="399"/>
      <c r="DHF9" s="399"/>
      <c r="DHG9" s="399"/>
      <c r="DHH9" s="399"/>
      <c r="DHI9" s="399"/>
      <c r="DHJ9" s="399"/>
      <c r="DHK9" s="399"/>
      <c r="DHL9" s="399"/>
      <c r="DHM9" s="399"/>
      <c r="DHN9" s="399"/>
      <c r="DHO9" s="399"/>
      <c r="DHP9" s="399"/>
      <c r="DHQ9" s="399"/>
      <c r="DHR9" s="399"/>
      <c r="DHS9" s="399"/>
      <c r="DHT9" s="399"/>
      <c r="DHU9" s="399"/>
      <c r="DHV9" s="399"/>
      <c r="DHW9" s="399"/>
      <c r="DHX9" s="399"/>
      <c r="DHY9" s="399"/>
      <c r="DHZ9" s="399"/>
      <c r="DIA9" s="399"/>
      <c r="DIB9" s="399"/>
      <c r="DIC9" s="399"/>
      <c r="DID9" s="399"/>
      <c r="DIE9" s="399"/>
      <c r="DIF9" s="399"/>
      <c r="DIG9" s="399"/>
      <c r="DIH9" s="399"/>
      <c r="DII9" s="399"/>
      <c r="DIJ9" s="399"/>
      <c r="DIK9" s="399"/>
      <c r="DIL9" s="399"/>
      <c r="DIM9" s="399"/>
      <c r="DIN9" s="399"/>
      <c r="DIO9" s="399"/>
      <c r="DIP9" s="399"/>
      <c r="DIQ9" s="399"/>
      <c r="DIR9" s="399"/>
      <c r="DIS9" s="399"/>
      <c r="DIT9" s="399"/>
      <c r="DIU9" s="399"/>
      <c r="DIV9" s="399"/>
      <c r="DIW9" s="399"/>
      <c r="DIX9" s="399"/>
      <c r="DIY9" s="399"/>
      <c r="DIZ9" s="399"/>
      <c r="DJA9" s="399"/>
      <c r="DJB9" s="399"/>
      <c r="DJC9" s="399"/>
      <c r="DJD9" s="399"/>
      <c r="DJE9" s="399"/>
      <c r="DJF9" s="399"/>
      <c r="DJG9" s="399"/>
      <c r="DJH9" s="399"/>
      <c r="DJI9" s="399"/>
      <c r="DJJ9" s="399"/>
      <c r="DJK9" s="399"/>
      <c r="DJL9" s="399"/>
      <c r="DJM9" s="399"/>
      <c r="DJN9" s="399"/>
      <c r="DJO9" s="399"/>
      <c r="DJP9" s="399"/>
      <c r="DJQ9" s="399"/>
      <c r="DJR9" s="399"/>
      <c r="DJS9" s="399"/>
      <c r="DJT9" s="399"/>
      <c r="DJU9" s="399"/>
      <c r="DJV9" s="399"/>
      <c r="DJW9" s="399"/>
      <c r="DJX9" s="399"/>
      <c r="DJY9" s="399"/>
      <c r="DJZ9" s="399"/>
      <c r="DKA9" s="399"/>
      <c r="DKB9" s="399"/>
      <c r="DKC9" s="399"/>
      <c r="DKD9" s="399"/>
      <c r="DKE9" s="399"/>
      <c r="DKF9" s="399"/>
      <c r="DKG9" s="399"/>
      <c r="DKH9" s="399"/>
      <c r="DKI9" s="399"/>
      <c r="DKJ9" s="399"/>
      <c r="DKK9" s="399"/>
      <c r="DKL9" s="399"/>
      <c r="DKM9" s="399"/>
      <c r="DKN9" s="399"/>
      <c r="DKO9" s="399"/>
      <c r="DKP9" s="399"/>
      <c r="DKQ9" s="399"/>
      <c r="DKR9" s="399"/>
      <c r="DKS9" s="399"/>
      <c r="DKT9" s="399"/>
      <c r="DKU9" s="399"/>
      <c r="DKV9" s="399"/>
      <c r="DKW9" s="399"/>
      <c r="DKX9" s="399"/>
      <c r="DKY9" s="399"/>
      <c r="DKZ9" s="399"/>
      <c r="DLA9" s="399"/>
      <c r="DLB9" s="399"/>
      <c r="DLC9" s="399"/>
      <c r="DLD9" s="399"/>
      <c r="DLE9" s="399"/>
      <c r="DLF9" s="399"/>
      <c r="DLG9" s="399"/>
      <c r="DLH9" s="399"/>
      <c r="DLI9" s="399"/>
      <c r="DLJ9" s="399"/>
      <c r="DLK9" s="399"/>
      <c r="DLL9" s="399"/>
      <c r="DLM9" s="399"/>
      <c r="DLN9" s="399"/>
      <c r="DLO9" s="399"/>
      <c r="DLP9" s="399"/>
      <c r="DLQ9" s="399"/>
      <c r="DLR9" s="399"/>
      <c r="DLS9" s="399"/>
      <c r="DLT9" s="399"/>
      <c r="DLU9" s="399"/>
      <c r="DLV9" s="399"/>
      <c r="DLW9" s="399"/>
      <c r="DLX9" s="399"/>
      <c r="DLY9" s="399"/>
      <c r="DLZ9" s="399"/>
      <c r="DMA9" s="399"/>
      <c r="DMB9" s="399"/>
      <c r="DMC9" s="399"/>
      <c r="DMD9" s="399"/>
      <c r="DME9" s="399"/>
      <c r="DMF9" s="399"/>
      <c r="DMG9" s="399"/>
      <c r="DMH9" s="399"/>
      <c r="DMI9" s="399"/>
      <c r="DMJ9" s="399"/>
      <c r="DMK9" s="399"/>
      <c r="DML9" s="399"/>
      <c r="DMM9" s="399"/>
      <c r="DMN9" s="399"/>
      <c r="DMO9" s="399"/>
      <c r="DMP9" s="399"/>
      <c r="DMQ9" s="399"/>
      <c r="DMR9" s="399"/>
      <c r="DMS9" s="399"/>
      <c r="DMT9" s="399"/>
      <c r="DMU9" s="399"/>
      <c r="DMV9" s="399"/>
      <c r="DMW9" s="399"/>
      <c r="DMX9" s="399"/>
      <c r="DMY9" s="399"/>
      <c r="DMZ9" s="399"/>
      <c r="DNA9" s="399"/>
      <c r="DNB9" s="399"/>
    </row>
    <row r="10" spans="1:3070" s="405" customFormat="1" ht="13.5" customHeight="1">
      <c r="A10" s="402" t="s">
        <v>442</v>
      </c>
      <c r="B10" s="403">
        <v>79</v>
      </c>
      <c r="C10" s="157">
        <f t="shared" si="0"/>
        <v>9.412381451651336E-2</v>
      </c>
      <c r="D10" s="403">
        <v>71</v>
      </c>
      <c r="E10" s="157">
        <f t="shared" si="1"/>
        <v>9.2034480523689163E-2</v>
      </c>
      <c r="F10" s="403">
        <v>71</v>
      </c>
      <c r="G10" s="157">
        <f t="shared" si="2"/>
        <v>0.10122034671532848</v>
      </c>
      <c r="H10" s="403">
        <v>47</v>
      </c>
      <c r="I10" s="157">
        <f t="shared" si="3"/>
        <v>9.0765130740411717E-2</v>
      </c>
      <c r="J10" s="403">
        <v>43</v>
      </c>
      <c r="K10" s="157">
        <f t="shared" si="4"/>
        <v>0.10139357211912566</v>
      </c>
      <c r="L10" s="403">
        <v>43</v>
      </c>
      <c r="M10" s="157">
        <f>L10/$L$25*100</f>
        <v>0.12201696887148492</v>
      </c>
      <c r="N10" s="404">
        <v>43</v>
      </c>
      <c r="O10" s="157">
        <v>0.13911805622957715</v>
      </c>
      <c r="P10" s="404">
        <v>43</v>
      </c>
      <c r="Q10" s="157">
        <v>0.13911805622957715</v>
      </c>
      <c r="R10" s="404">
        <v>43</v>
      </c>
      <c r="S10" s="157">
        <v>0.16305790451632476</v>
      </c>
      <c r="T10" s="404">
        <v>43</v>
      </c>
      <c r="U10" s="157">
        <v>0.16305790451632476</v>
      </c>
      <c r="V10" s="399"/>
      <c r="W10" s="399"/>
      <c r="X10" s="399"/>
      <c r="Y10" s="399"/>
      <c r="Z10" s="399"/>
      <c r="AA10" s="399"/>
      <c r="AB10" s="399"/>
      <c r="AC10" s="399"/>
      <c r="AD10" s="399"/>
      <c r="AE10" s="399"/>
      <c r="AF10" s="399"/>
      <c r="AG10" s="399"/>
      <c r="AH10" s="399"/>
      <c r="AI10" s="399"/>
      <c r="AJ10" s="399"/>
      <c r="AK10" s="399"/>
      <c r="AL10" s="399"/>
      <c r="AM10" s="399"/>
      <c r="AN10" s="399"/>
      <c r="AO10" s="399"/>
      <c r="AP10" s="399"/>
      <c r="AQ10" s="399"/>
      <c r="AR10" s="399"/>
      <c r="AS10" s="399"/>
      <c r="AT10" s="399"/>
      <c r="AU10" s="399"/>
      <c r="AV10" s="399"/>
      <c r="AW10" s="399"/>
      <c r="AX10" s="399"/>
      <c r="AY10" s="399"/>
      <c r="AZ10" s="399"/>
      <c r="BA10" s="399"/>
      <c r="BB10" s="399"/>
      <c r="BC10" s="399"/>
      <c r="BD10" s="399"/>
      <c r="BE10" s="399"/>
      <c r="BF10" s="399"/>
      <c r="BG10" s="399"/>
      <c r="BH10" s="399"/>
      <c r="BI10" s="399"/>
      <c r="BJ10" s="399"/>
      <c r="BK10" s="399"/>
      <c r="BL10" s="399"/>
      <c r="BM10" s="399"/>
      <c r="BN10" s="399"/>
      <c r="BO10" s="399"/>
      <c r="BP10" s="399"/>
      <c r="BQ10" s="399"/>
      <c r="BR10" s="399"/>
      <c r="BS10" s="399"/>
      <c r="BT10" s="399"/>
      <c r="BU10" s="399"/>
      <c r="BV10" s="399"/>
      <c r="BW10" s="399"/>
      <c r="BX10" s="399"/>
      <c r="BY10" s="399"/>
      <c r="BZ10" s="399"/>
      <c r="CA10" s="399"/>
      <c r="CB10" s="399"/>
      <c r="CC10" s="399"/>
      <c r="CD10" s="399"/>
      <c r="CE10" s="399"/>
      <c r="CF10" s="399"/>
      <c r="CG10" s="399"/>
      <c r="CH10" s="399"/>
      <c r="CI10" s="399"/>
      <c r="CJ10" s="399"/>
      <c r="CK10" s="399"/>
      <c r="CL10" s="399"/>
      <c r="CM10" s="399"/>
      <c r="CN10" s="399"/>
      <c r="CO10" s="399"/>
      <c r="CP10" s="399"/>
      <c r="CQ10" s="399"/>
      <c r="CR10" s="399"/>
      <c r="CS10" s="399"/>
      <c r="CT10" s="399"/>
      <c r="CU10" s="399"/>
      <c r="CV10" s="399"/>
      <c r="CW10" s="399"/>
      <c r="CX10" s="399"/>
      <c r="CY10" s="399"/>
      <c r="CZ10" s="399"/>
      <c r="DA10" s="399"/>
      <c r="DB10" s="399"/>
      <c r="DC10" s="399"/>
      <c r="DD10" s="399"/>
      <c r="DE10" s="399"/>
      <c r="DF10" s="399"/>
      <c r="DG10" s="399"/>
      <c r="DH10" s="399"/>
      <c r="DI10" s="399"/>
      <c r="DJ10" s="399"/>
      <c r="DK10" s="399"/>
      <c r="DL10" s="399"/>
      <c r="DM10" s="399"/>
      <c r="DN10" s="399"/>
      <c r="DO10" s="399"/>
      <c r="DP10" s="399"/>
      <c r="DQ10" s="399"/>
      <c r="DR10" s="399"/>
      <c r="DS10" s="399"/>
      <c r="DT10" s="399"/>
      <c r="DU10" s="399"/>
      <c r="DV10" s="399"/>
      <c r="DW10" s="399"/>
      <c r="DX10" s="399"/>
      <c r="DY10" s="399"/>
      <c r="DZ10" s="399"/>
      <c r="EA10" s="399"/>
      <c r="EB10" s="399"/>
      <c r="EC10" s="399"/>
      <c r="ED10" s="399"/>
      <c r="EE10" s="399"/>
      <c r="EF10" s="399"/>
      <c r="EG10" s="399"/>
      <c r="EH10" s="399"/>
      <c r="EI10" s="399"/>
      <c r="EJ10" s="399"/>
      <c r="EK10" s="399"/>
      <c r="EL10" s="399"/>
      <c r="EM10" s="399"/>
      <c r="EN10" s="399"/>
      <c r="EO10" s="399"/>
      <c r="EP10" s="399"/>
      <c r="EQ10" s="399"/>
      <c r="ER10" s="399"/>
      <c r="ES10" s="399"/>
      <c r="ET10" s="399"/>
      <c r="EU10" s="399"/>
      <c r="EV10" s="399"/>
      <c r="EW10" s="399"/>
      <c r="EX10" s="399"/>
      <c r="EY10" s="399"/>
      <c r="EZ10" s="399"/>
      <c r="FA10" s="399"/>
      <c r="FB10" s="399"/>
      <c r="FC10" s="399"/>
      <c r="FD10" s="399"/>
      <c r="FE10" s="399"/>
      <c r="FF10" s="399"/>
      <c r="FG10" s="399"/>
      <c r="FH10" s="399"/>
      <c r="FI10" s="399"/>
      <c r="FJ10" s="399"/>
      <c r="FK10" s="399"/>
      <c r="FL10" s="399"/>
      <c r="FM10" s="399"/>
      <c r="FN10" s="399"/>
      <c r="FO10" s="399"/>
      <c r="FP10" s="399"/>
      <c r="FQ10" s="399"/>
      <c r="FR10" s="399"/>
      <c r="FS10" s="399"/>
      <c r="FT10" s="399"/>
      <c r="FU10" s="399"/>
      <c r="FV10" s="399"/>
      <c r="FW10" s="399"/>
      <c r="FX10" s="399"/>
      <c r="FY10" s="399"/>
      <c r="FZ10" s="399"/>
      <c r="GA10" s="399"/>
      <c r="GB10" s="399"/>
      <c r="GC10" s="399"/>
      <c r="GD10" s="399"/>
      <c r="GE10" s="399"/>
      <c r="GF10" s="399"/>
      <c r="GG10" s="399"/>
      <c r="GH10" s="399"/>
      <c r="GI10" s="399"/>
      <c r="GJ10" s="399"/>
      <c r="GK10" s="399"/>
      <c r="GL10" s="399"/>
      <c r="GM10" s="399"/>
      <c r="GN10" s="399"/>
      <c r="GO10" s="399"/>
      <c r="GP10" s="399"/>
      <c r="GQ10" s="399"/>
      <c r="GR10" s="399"/>
      <c r="GS10" s="399"/>
      <c r="GT10" s="399"/>
      <c r="GU10" s="399"/>
      <c r="GV10" s="399"/>
      <c r="GW10" s="399"/>
      <c r="GX10" s="399"/>
      <c r="GY10" s="399"/>
      <c r="GZ10" s="399"/>
      <c r="HA10" s="399"/>
      <c r="HB10" s="399"/>
      <c r="HC10" s="399"/>
      <c r="HD10" s="399"/>
      <c r="HE10" s="399"/>
      <c r="HF10" s="399"/>
      <c r="HG10" s="399"/>
      <c r="HH10" s="399"/>
      <c r="HI10" s="399"/>
      <c r="HJ10" s="399"/>
      <c r="HK10" s="399"/>
      <c r="HL10" s="399"/>
      <c r="HM10" s="399"/>
      <c r="HN10" s="399"/>
      <c r="HO10" s="399"/>
      <c r="HP10" s="399"/>
      <c r="HQ10" s="399"/>
      <c r="HR10" s="399"/>
      <c r="HS10" s="399"/>
      <c r="HT10" s="399"/>
      <c r="HU10" s="399"/>
      <c r="HV10" s="399"/>
      <c r="HW10" s="399"/>
      <c r="HX10" s="399"/>
      <c r="HY10" s="399"/>
      <c r="HZ10" s="399"/>
      <c r="IA10" s="399"/>
      <c r="IB10" s="399"/>
      <c r="IC10" s="399"/>
      <c r="ID10" s="399"/>
      <c r="IE10" s="399"/>
      <c r="IF10" s="399"/>
      <c r="IG10" s="399"/>
      <c r="IH10" s="399"/>
      <c r="II10" s="399"/>
      <c r="IJ10" s="399"/>
      <c r="IK10" s="399"/>
      <c r="IL10" s="399"/>
      <c r="IM10" s="399"/>
      <c r="IN10" s="399"/>
      <c r="IO10" s="399"/>
      <c r="IP10" s="399"/>
      <c r="IQ10" s="399"/>
      <c r="IR10" s="399"/>
      <c r="IS10" s="399"/>
      <c r="IT10" s="399"/>
      <c r="IU10" s="399"/>
      <c r="IV10" s="399"/>
      <c r="IW10" s="399"/>
      <c r="IX10" s="399"/>
      <c r="IY10" s="399"/>
      <c r="IZ10" s="399"/>
      <c r="JA10" s="399"/>
      <c r="JB10" s="399"/>
      <c r="JC10" s="399"/>
      <c r="JD10" s="399"/>
      <c r="JE10" s="399"/>
      <c r="JF10" s="399"/>
      <c r="JG10" s="399"/>
      <c r="JH10" s="399"/>
      <c r="JI10" s="399"/>
      <c r="JJ10" s="399"/>
      <c r="JK10" s="399"/>
      <c r="JL10" s="399"/>
      <c r="JM10" s="399"/>
      <c r="JN10" s="399"/>
      <c r="JO10" s="399"/>
      <c r="JP10" s="399"/>
      <c r="JQ10" s="399"/>
      <c r="JR10" s="399"/>
      <c r="JS10" s="399"/>
      <c r="JT10" s="399"/>
      <c r="JU10" s="399"/>
      <c r="JV10" s="399"/>
      <c r="JW10" s="399"/>
      <c r="JX10" s="399"/>
      <c r="JY10" s="399"/>
      <c r="JZ10" s="399"/>
      <c r="KA10" s="399"/>
      <c r="KB10" s="399"/>
      <c r="KC10" s="399"/>
      <c r="KD10" s="399"/>
      <c r="KE10" s="399"/>
      <c r="KF10" s="399"/>
      <c r="KG10" s="399"/>
      <c r="KH10" s="399"/>
      <c r="KI10" s="399"/>
      <c r="KJ10" s="399"/>
      <c r="KK10" s="399"/>
      <c r="KL10" s="399"/>
      <c r="KM10" s="399"/>
      <c r="KN10" s="399"/>
      <c r="KO10" s="399"/>
      <c r="KP10" s="399"/>
      <c r="KQ10" s="399"/>
      <c r="KR10" s="399"/>
      <c r="KS10" s="399"/>
      <c r="KT10" s="399"/>
      <c r="KU10" s="399"/>
      <c r="KV10" s="399"/>
      <c r="KW10" s="399"/>
      <c r="KX10" s="399"/>
      <c r="KY10" s="399"/>
      <c r="KZ10" s="399"/>
      <c r="LA10" s="399"/>
      <c r="LB10" s="399"/>
      <c r="LC10" s="399"/>
      <c r="LD10" s="399"/>
      <c r="LE10" s="399"/>
      <c r="LF10" s="399"/>
      <c r="LG10" s="399"/>
      <c r="LH10" s="399"/>
      <c r="LI10" s="399"/>
      <c r="LJ10" s="399"/>
      <c r="LK10" s="399"/>
      <c r="LL10" s="399"/>
      <c r="LM10" s="399"/>
      <c r="LN10" s="399"/>
      <c r="LO10" s="399"/>
      <c r="LP10" s="399"/>
      <c r="LQ10" s="399"/>
      <c r="LR10" s="399"/>
      <c r="LS10" s="399"/>
      <c r="LT10" s="399"/>
      <c r="LU10" s="399"/>
      <c r="LV10" s="399"/>
      <c r="LW10" s="399"/>
      <c r="LX10" s="399"/>
      <c r="LY10" s="399"/>
      <c r="LZ10" s="399"/>
      <c r="MA10" s="399"/>
      <c r="MB10" s="399"/>
      <c r="MC10" s="399"/>
      <c r="MD10" s="399"/>
      <c r="ME10" s="399"/>
      <c r="MF10" s="399"/>
      <c r="MG10" s="399"/>
      <c r="MH10" s="399"/>
      <c r="MI10" s="399"/>
      <c r="MJ10" s="399"/>
      <c r="MK10" s="399"/>
      <c r="ML10" s="399"/>
      <c r="MM10" s="399"/>
      <c r="MN10" s="399"/>
      <c r="MO10" s="399"/>
      <c r="MP10" s="399"/>
      <c r="MQ10" s="399"/>
      <c r="MR10" s="399"/>
      <c r="MS10" s="399"/>
      <c r="MT10" s="399"/>
      <c r="MU10" s="399"/>
      <c r="MV10" s="399"/>
      <c r="MW10" s="399"/>
      <c r="MX10" s="399"/>
      <c r="MY10" s="399"/>
      <c r="MZ10" s="399"/>
      <c r="NA10" s="399"/>
      <c r="NB10" s="399"/>
      <c r="NC10" s="399"/>
      <c r="ND10" s="399"/>
      <c r="NE10" s="399"/>
      <c r="NF10" s="399"/>
      <c r="NG10" s="399"/>
      <c r="NH10" s="399"/>
      <c r="NI10" s="399"/>
      <c r="NJ10" s="399"/>
      <c r="NK10" s="399"/>
      <c r="NL10" s="399"/>
      <c r="NM10" s="399"/>
      <c r="NN10" s="399"/>
      <c r="NO10" s="399"/>
      <c r="NP10" s="399"/>
      <c r="NQ10" s="399"/>
      <c r="NR10" s="399"/>
      <c r="NS10" s="399"/>
      <c r="NT10" s="399"/>
      <c r="NU10" s="399"/>
      <c r="NV10" s="399"/>
      <c r="NW10" s="399"/>
      <c r="NX10" s="399"/>
      <c r="NY10" s="399"/>
      <c r="NZ10" s="399"/>
      <c r="OA10" s="399"/>
      <c r="OB10" s="399"/>
      <c r="OC10" s="399"/>
      <c r="OD10" s="399"/>
      <c r="OE10" s="399"/>
      <c r="OF10" s="399"/>
      <c r="OG10" s="399"/>
      <c r="OH10" s="399"/>
      <c r="OI10" s="399"/>
      <c r="OJ10" s="399"/>
      <c r="OK10" s="399"/>
      <c r="OL10" s="399"/>
      <c r="OM10" s="399"/>
      <c r="ON10" s="399"/>
      <c r="OO10" s="399"/>
      <c r="OP10" s="399"/>
      <c r="OQ10" s="399"/>
      <c r="OR10" s="399"/>
      <c r="OS10" s="399"/>
      <c r="OT10" s="399"/>
      <c r="OU10" s="399"/>
      <c r="OV10" s="399"/>
      <c r="OW10" s="399"/>
      <c r="OX10" s="399"/>
      <c r="OY10" s="399"/>
      <c r="OZ10" s="399"/>
      <c r="PA10" s="399"/>
      <c r="PB10" s="399"/>
      <c r="PC10" s="399"/>
      <c r="PD10" s="399"/>
      <c r="PE10" s="399"/>
      <c r="PF10" s="399"/>
      <c r="PG10" s="399"/>
      <c r="PH10" s="399"/>
      <c r="PI10" s="399"/>
      <c r="PJ10" s="399"/>
      <c r="PK10" s="399"/>
      <c r="PL10" s="399"/>
      <c r="PM10" s="399"/>
      <c r="PN10" s="399"/>
      <c r="PO10" s="399"/>
      <c r="PP10" s="399"/>
      <c r="PQ10" s="399"/>
      <c r="PR10" s="399"/>
      <c r="PS10" s="399"/>
      <c r="PT10" s="399"/>
      <c r="PU10" s="399"/>
      <c r="PV10" s="399"/>
      <c r="PW10" s="399"/>
      <c r="PX10" s="399"/>
      <c r="PY10" s="399"/>
      <c r="PZ10" s="399"/>
      <c r="QA10" s="399"/>
      <c r="QB10" s="399"/>
      <c r="QC10" s="399"/>
      <c r="QD10" s="399"/>
      <c r="QE10" s="399"/>
      <c r="QF10" s="399"/>
      <c r="QG10" s="399"/>
      <c r="QH10" s="399"/>
      <c r="QI10" s="399"/>
      <c r="QJ10" s="399"/>
      <c r="QK10" s="399"/>
      <c r="QL10" s="399"/>
      <c r="QM10" s="399"/>
      <c r="QN10" s="399"/>
      <c r="QO10" s="399"/>
      <c r="QP10" s="399"/>
      <c r="QQ10" s="399"/>
      <c r="QR10" s="399"/>
      <c r="QS10" s="399"/>
      <c r="QT10" s="399"/>
      <c r="QU10" s="399"/>
      <c r="QV10" s="399"/>
      <c r="QW10" s="399"/>
      <c r="QX10" s="399"/>
      <c r="QY10" s="399"/>
      <c r="QZ10" s="399"/>
      <c r="RA10" s="399"/>
      <c r="RB10" s="399"/>
      <c r="RC10" s="399"/>
      <c r="RD10" s="399"/>
      <c r="RE10" s="399"/>
      <c r="RF10" s="399"/>
      <c r="RG10" s="399"/>
      <c r="RH10" s="399"/>
      <c r="RI10" s="399"/>
      <c r="RJ10" s="399"/>
      <c r="RK10" s="399"/>
      <c r="RL10" s="399"/>
      <c r="RM10" s="399"/>
      <c r="RN10" s="399"/>
      <c r="RO10" s="399"/>
      <c r="RP10" s="399"/>
      <c r="RQ10" s="399"/>
      <c r="RR10" s="399"/>
      <c r="RS10" s="399"/>
      <c r="RT10" s="399"/>
      <c r="RU10" s="399"/>
      <c r="RV10" s="399"/>
      <c r="RW10" s="399"/>
      <c r="RX10" s="399"/>
      <c r="RY10" s="399"/>
      <c r="RZ10" s="399"/>
      <c r="SA10" s="399"/>
      <c r="SB10" s="399"/>
      <c r="SC10" s="399"/>
      <c r="SD10" s="399"/>
      <c r="SE10" s="399"/>
      <c r="SF10" s="399"/>
      <c r="SG10" s="399"/>
      <c r="SH10" s="399"/>
      <c r="SI10" s="399"/>
      <c r="SJ10" s="399"/>
      <c r="SK10" s="399"/>
      <c r="SL10" s="399"/>
      <c r="SM10" s="399"/>
      <c r="SN10" s="399"/>
      <c r="SO10" s="399"/>
      <c r="SP10" s="399"/>
      <c r="SQ10" s="399"/>
      <c r="SR10" s="399"/>
      <c r="SS10" s="399"/>
      <c r="ST10" s="399"/>
      <c r="SU10" s="399"/>
      <c r="SV10" s="399"/>
      <c r="SW10" s="399"/>
      <c r="SX10" s="399"/>
      <c r="SY10" s="399"/>
      <c r="SZ10" s="399"/>
      <c r="TA10" s="399"/>
      <c r="TB10" s="399"/>
      <c r="TC10" s="399"/>
      <c r="TD10" s="399"/>
      <c r="TE10" s="399"/>
      <c r="TF10" s="399"/>
      <c r="TG10" s="399"/>
      <c r="TH10" s="399"/>
      <c r="TI10" s="399"/>
      <c r="TJ10" s="399"/>
      <c r="TK10" s="399"/>
      <c r="TL10" s="399"/>
      <c r="TM10" s="399"/>
      <c r="TN10" s="399"/>
      <c r="TO10" s="399"/>
      <c r="TP10" s="399"/>
      <c r="TQ10" s="399"/>
      <c r="TR10" s="399"/>
      <c r="TS10" s="399"/>
      <c r="TT10" s="399"/>
      <c r="TU10" s="399"/>
      <c r="TV10" s="399"/>
      <c r="TW10" s="399"/>
      <c r="TX10" s="399"/>
      <c r="TY10" s="399"/>
      <c r="TZ10" s="399"/>
      <c r="UA10" s="399"/>
      <c r="UB10" s="399"/>
      <c r="UC10" s="399"/>
      <c r="UD10" s="399"/>
      <c r="UE10" s="399"/>
      <c r="UF10" s="399"/>
      <c r="UG10" s="399"/>
      <c r="UH10" s="399"/>
      <c r="UI10" s="399"/>
      <c r="UJ10" s="399"/>
      <c r="UK10" s="399"/>
      <c r="UL10" s="399"/>
      <c r="UM10" s="399"/>
      <c r="UN10" s="399"/>
      <c r="UO10" s="399"/>
      <c r="UP10" s="399"/>
      <c r="UQ10" s="399"/>
      <c r="UR10" s="399"/>
      <c r="US10" s="399"/>
      <c r="UT10" s="399"/>
      <c r="UU10" s="399"/>
      <c r="UV10" s="399"/>
      <c r="UW10" s="399"/>
      <c r="UX10" s="399"/>
      <c r="UY10" s="399"/>
      <c r="UZ10" s="399"/>
      <c r="VA10" s="399"/>
      <c r="VB10" s="399"/>
      <c r="VC10" s="399"/>
      <c r="VD10" s="399"/>
      <c r="VE10" s="399"/>
      <c r="VF10" s="399"/>
      <c r="VG10" s="399"/>
      <c r="VH10" s="399"/>
      <c r="VI10" s="399"/>
      <c r="VJ10" s="399"/>
      <c r="VK10" s="399"/>
      <c r="VL10" s="399"/>
      <c r="VM10" s="399"/>
      <c r="VN10" s="399"/>
      <c r="VO10" s="399"/>
      <c r="VP10" s="399"/>
      <c r="VQ10" s="399"/>
      <c r="VR10" s="399"/>
      <c r="VS10" s="399"/>
      <c r="VT10" s="399"/>
      <c r="VU10" s="399"/>
      <c r="VV10" s="399"/>
      <c r="VW10" s="399"/>
      <c r="VX10" s="399"/>
      <c r="VY10" s="399"/>
      <c r="VZ10" s="399"/>
      <c r="WA10" s="399"/>
      <c r="WB10" s="399"/>
      <c r="WC10" s="399"/>
      <c r="WD10" s="399"/>
      <c r="WE10" s="399"/>
      <c r="WF10" s="399"/>
      <c r="WG10" s="399"/>
      <c r="WH10" s="399"/>
      <c r="WI10" s="399"/>
      <c r="WJ10" s="399"/>
      <c r="WK10" s="399"/>
      <c r="WL10" s="399"/>
      <c r="WM10" s="399"/>
      <c r="WN10" s="399"/>
      <c r="WO10" s="399"/>
      <c r="WP10" s="399"/>
      <c r="WQ10" s="399"/>
      <c r="WR10" s="399"/>
      <c r="WS10" s="399"/>
      <c r="WT10" s="399"/>
      <c r="WU10" s="399"/>
      <c r="WV10" s="399"/>
      <c r="WW10" s="399"/>
      <c r="WX10" s="399"/>
      <c r="WY10" s="399"/>
      <c r="WZ10" s="399"/>
      <c r="XA10" s="399"/>
      <c r="XB10" s="399"/>
      <c r="XC10" s="399"/>
      <c r="XD10" s="399"/>
      <c r="XE10" s="399"/>
      <c r="XF10" s="399"/>
      <c r="XG10" s="399"/>
      <c r="XH10" s="399"/>
      <c r="XI10" s="399"/>
      <c r="XJ10" s="399"/>
      <c r="XK10" s="399"/>
      <c r="XL10" s="399"/>
      <c r="XM10" s="399"/>
      <c r="XN10" s="399"/>
      <c r="XO10" s="399"/>
      <c r="XP10" s="399"/>
      <c r="XQ10" s="399"/>
      <c r="XR10" s="399"/>
      <c r="XS10" s="399"/>
      <c r="XT10" s="399"/>
      <c r="XU10" s="399"/>
      <c r="XV10" s="399"/>
      <c r="XW10" s="399"/>
      <c r="XX10" s="399"/>
      <c r="XY10" s="399"/>
      <c r="XZ10" s="399"/>
      <c r="YA10" s="399"/>
      <c r="YB10" s="399"/>
      <c r="YC10" s="399"/>
      <c r="YD10" s="399"/>
      <c r="YE10" s="399"/>
      <c r="YF10" s="399"/>
      <c r="YG10" s="399"/>
      <c r="YH10" s="399"/>
      <c r="YI10" s="399"/>
      <c r="YJ10" s="399"/>
      <c r="YK10" s="399"/>
      <c r="YL10" s="399"/>
      <c r="YM10" s="399"/>
      <c r="YN10" s="399"/>
      <c r="YO10" s="399"/>
      <c r="YP10" s="399"/>
      <c r="YQ10" s="399"/>
      <c r="YR10" s="399"/>
      <c r="YS10" s="399"/>
      <c r="YT10" s="399"/>
      <c r="YU10" s="399"/>
      <c r="YV10" s="399"/>
      <c r="YW10" s="399"/>
      <c r="YX10" s="399"/>
      <c r="YY10" s="399"/>
      <c r="YZ10" s="399"/>
      <c r="ZA10" s="399"/>
      <c r="ZB10" s="399"/>
      <c r="ZC10" s="399"/>
      <c r="ZD10" s="399"/>
      <c r="ZE10" s="399"/>
      <c r="ZF10" s="399"/>
      <c r="ZG10" s="399"/>
      <c r="ZH10" s="399"/>
      <c r="ZI10" s="399"/>
      <c r="ZJ10" s="399"/>
      <c r="ZK10" s="399"/>
      <c r="ZL10" s="399"/>
      <c r="ZM10" s="399"/>
      <c r="ZN10" s="399"/>
      <c r="ZO10" s="399"/>
      <c r="ZP10" s="399"/>
      <c r="ZQ10" s="399"/>
      <c r="ZR10" s="399"/>
      <c r="ZS10" s="399"/>
      <c r="ZT10" s="399"/>
      <c r="ZU10" s="399"/>
      <c r="ZV10" s="399"/>
      <c r="ZW10" s="399"/>
      <c r="ZX10" s="399"/>
      <c r="ZY10" s="399"/>
      <c r="ZZ10" s="399"/>
      <c r="AAA10" s="399"/>
      <c r="AAB10" s="399"/>
      <c r="AAC10" s="399"/>
      <c r="AAD10" s="399"/>
      <c r="AAE10" s="399"/>
      <c r="AAF10" s="399"/>
      <c r="AAG10" s="399"/>
      <c r="AAH10" s="399"/>
      <c r="AAI10" s="399"/>
      <c r="AAJ10" s="399"/>
      <c r="AAK10" s="399"/>
      <c r="AAL10" s="399"/>
      <c r="AAM10" s="399"/>
      <c r="AAN10" s="399"/>
      <c r="AAO10" s="399"/>
      <c r="AAP10" s="399"/>
      <c r="AAQ10" s="399"/>
      <c r="AAR10" s="399"/>
      <c r="AAS10" s="399"/>
      <c r="AAT10" s="399"/>
      <c r="AAU10" s="399"/>
      <c r="AAV10" s="399"/>
      <c r="AAW10" s="399"/>
      <c r="AAX10" s="399"/>
      <c r="AAY10" s="399"/>
      <c r="AAZ10" s="399"/>
      <c r="ABA10" s="399"/>
      <c r="ABB10" s="399"/>
      <c r="ABC10" s="399"/>
      <c r="ABD10" s="399"/>
      <c r="ABE10" s="399"/>
      <c r="ABF10" s="399"/>
      <c r="ABG10" s="399"/>
      <c r="ABH10" s="399"/>
      <c r="ABI10" s="399"/>
      <c r="ABJ10" s="399"/>
      <c r="ABK10" s="399"/>
      <c r="ABL10" s="399"/>
      <c r="ABM10" s="399"/>
      <c r="ABN10" s="399"/>
      <c r="ABO10" s="399"/>
      <c r="ABP10" s="399"/>
      <c r="ABQ10" s="399"/>
      <c r="ABR10" s="399"/>
      <c r="ABS10" s="399"/>
      <c r="ABT10" s="399"/>
      <c r="ABU10" s="399"/>
      <c r="ABV10" s="399"/>
      <c r="ABW10" s="399"/>
      <c r="ABX10" s="399"/>
      <c r="ABY10" s="399"/>
      <c r="ABZ10" s="399"/>
      <c r="ACA10" s="399"/>
      <c r="ACB10" s="399"/>
      <c r="ACC10" s="399"/>
      <c r="ACD10" s="399"/>
      <c r="ACE10" s="399"/>
      <c r="ACF10" s="399"/>
      <c r="ACG10" s="399"/>
      <c r="ACH10" s="399"/>
      <c r="ACI10" s="399"/>
      <c r="ACJ10" s="399"/>
      <c r="ACK10" s="399"/>
      <c r="ACL10" s="399"/>
      <c r="ACM10" s="399"/>
      <c r="ACN10" s="399"/>
      <c r="ACO10" s="399"/>
      <c r="ACP10" s="399"/>
      <c r="ACQ10" s="399"/>
      <c r="ACR10" s="399"/>
      <c r="ACS10" s="399"/>
      <c r="ACT10" s="399"/>
      <c r="ACU10" s="399"/>
      <c r="ACV10" s="399"/>
      <c r="ACW10" s="399"/>
      <c r="ACX10" s="399"/>
      <c r="ACY10" s="399"/>
      <c r="ACZ10" s="399"/>
      <c r="ADA10" s="399"/>
      <c r="ADB10" s="399"/>
      <c r="ADC10" s="399"/>
      <c r="ADD10" s="399"/>
      <c r="ADE10" s="399"/>
      <c r="ADF10" s="399"/>
      <c r="ADG10" s="399"/>
      <c r="ADH10" s="399"/>
      <c r="ADI10" s="399"/>
      <c r="ADJ10" s="399"/>
      <c r="ADK10" s="399"/>
      <c r="ADL10" s="399"/>
      <c r="ADM10" s="399"/>
      <c r="ADN10" s="399"/>
      <c r="ADO10" s="399"/>
      <c r="ADP10" s="399"/>
      <c r="ADQ10" s="399"/>
      <c r="ADR10" s="399"/>
      <c r="ADS10" s="399"/>
      <c r="ADT10" s="399"/>
      <c r="ADU10" s="399"/>
      <c r="ADV10" s="399"/>
      <c r="ADW10" s="399"/>
      <c r="ADX10" s="399"/>
      <c r="ADY10" s="399"/>
      <c r="ADZ10" s="399"/>
      <c r="AEA10" s="399"/>
      <c r="AEB10" s="399"/>
      <c r="AEC10" s="399"/>
      <c r="AED10" s="399"/>
      <c r="AEE10" s="399"/>
      <c r="AEF10" s="399"/>
      <c r="AEG10" s="399"/>
      <c r="AEH10" s="399"/>
      <c r="AEI10" s="399"/>
      <c r="AEJ10" s="399"/>
      <c r="AEK10" s="399"/>
      <c r="AEL10" s="399"/>
      <c r="AEM10" s="399"/>
      <c r="AEN10" s="399"/>
      <c r="AEO10" s="399"/>
      <c r="AEP10" s="399"/>
      <c r="AEQ10" s="399"/>
      <c r="AER10" s="399"/>
      <c r="AES10" s="399"/>
      <c r="AET10" s="399"/>
      <c r="AEU10" s="399"/>
      <c r="AEV10" s="399"/>
      <c r="AEW10" s="399"/>
      <c r="AEX10" s="399"/>
      <c r="AEY10" s="399"/>
      <c r="AEZ10" s="399"/>
      <c r="AFA10" s="399"/>
      <c r="AFB10" s="399"/>
      <c r="AFC10" s="399"/>
      <c r="AFD10" s="399"/>
      <c r="AFE10" s="399"/>
      <c r="AFF10" s="399"/>
      <c r="AFG10" s="399"/>
      <c r="AFH10" s="399"/>
      <c r="AFI10" s="399"/>
      <c r="AFJ10" s="399"/>
      <c r="AFK10" s="399"/>
      <c r="AFL10" s="399"/>
      <c r="AFM10" s="399"/>
      <c r="AFN10" s="399"/>
      <c r="AFO10" s="399"/>
      <c r="AFP10" s="399"/>
      <c r="AFQ10" s="399"/>
      <c r="AFR10" s="399"/>
      <c r="AFS10" s="399"/>
      <c r="AFT10" s="399"/>
      <c r="AFU10" s="399"/>
      <c r="AFV10" s="399"/>
      <c r="AFW10" s="399"/>
      <c r="AFX10" s="399"/>
      <c r="AFY10" s="399"/>
      <c r="AFZ10" s="399"/>
      <c r="AGA10" s="399"/>
      <c r="AGB10" s="399"/>
      <c r="AGC10" s="399"/>
      <c r="AGD10" s="399"/>
      <c r="AGE10" s="399"/>
      <c r="AGF10" s="399"/>
      <c r="AGG10" s="399"/>
      <c r="AGH10" s="399"/>
      <c r="AGI10" s="399"/>
      <c r="AGJ10" s="399"/>
      <c r="AGK10" s="399"/>
      <c r="AGL10" s="399"/>
      <c r="AGM10" s="399"/>
      <c r="AGN10" s="399"/>
      <c r="AGO10" s="399"/>
      <c r="AGP10" s="399"/>
      <c r="AGQ10" s="399"/>
      <c r="AGR10" s="399"/>
      <c r="AGS10" s="399"/>
      <c r="AGT10" s="399"/>
      <c r="AGU10" s="399"/>
      <c r="AGV10" s="399"/>
      <c r="AGW10" s="399"/>
      <c r="AGX10" s="399"/>
      <c r="AGY10" s="399"/>
      <c r="AGZ10" s="399"/>
      <c r="AHA10" s="399"/>
      <c r="AHB10" s="399"/>
      <c r="AHC10" s="399"/>
      <c r="AHD10" s="399"/>
      <c r="AHE10" s="399"/>
      <c r="AHF10" s="399"/>
      <c r="AHG10" s="399"/>
      <c r="AHH10" s="399"/>
      <c r="AHI10" s="399"/>
      <c r="AHJ10" s="399"/>
      <c r="AHK10" s="399"/>
      <c r="AHL10" s="399"/>
      <c r="AHM10" s="399"/>
      <c r="AHN10" s="399"/>
      <c r="AHO10" s="399"/>
      <c r="AHP10" s="399"/>
      <c r="AHQ10" s="399"/>
      <c r="AHR10" s="399"/>
      <c r="AHS10" s="399"/>
      <c r="AHT10" s="399"/>
      <c r="AHU10" s="399"/>
      <c r="AHV10" s="399"/>
      <c r="AHW10" s="399"/>
      <c r="AHX10" s="399"/>
      <c r="AHY10" s="399"/>
      <c r="AHZ10" s="399"/>
      <c r="AIA10" s="399"/>
      <c r="AIB10" s="399"/>
      <c r="AIC10" s="399"/>
      <c r="AID10" s="399"/>
      <c r="AIE10" s="399"/>
      <c r="AIF10" s="399"/>
      <c r="AIG10" s="399"/>
      <c r="AIH10" s="399"/>
      <c r="AII10" s="399"/>
      <c r="AIJ10" s="399"/>
      <c r="AIK10" s="399"/>
      <c r="AIL10" s="399"/>
      <c r="AIM10" s="399"/>
      <c r="AIN10" s="399"/>
      <c r="AIO10" s="399"/>
      <c r="AIP10" s="399"/>
      <c r="AIQ10" s="399"/>
      <c r="AIR10" s="399"/>
      <c r="AIS10" s="399"/>
      <c r="AIT10" s="399"/>
      <c r="AIU10" s="399"/>
      <c r="AIV10" s="399"/>
      <c r="AIW10" s="399"/>
      <c r="AIX10" s="399"/>
      <c r="AIY10" s="399"/>
      <c r="AIZ10" s="399"/>
      <c r="AJA10" s="399"/>
      <c r="AJB10" s="399"/>
      <c r="AJC10" s="399"/>
      <c r="AJD10" s="399"/>
      <c r="AJE10" s="399"/>
      <c r="AJF10" s="399"/>
      <c r="AJG10" s="399"/>
      <c r="AJH10" s="399"/>
      <c r="AJI10" s="399"/>
      <c r="AJJ10" s="399"/>
      <c r="AJK10" s="399"/>
      <c r="AJL10" s="399"/>
      <c r="AJM10" s="399"/>
      <c r="AJN10" s="399"/>
      <c r="AJO10" s="399"/>
      <c r="AJP10" s="399"/>
      <c r="AJQ10" s="399"/>
      <c r="AJR10" s="399"/>
      <c r="AJS10" s="399"/>
      <c r="AJT10" s="399"/>
      <c r="AJU10" s="399"/>
      <c r="AJV10" s="399"/>
      <c r="AJW10" s="399"/>
      <c r="AJX10" s="399"/>
      <c r="AJY10" s="399"/>
      <c r="AJZ10" s="399"/>
      <c r="AKA10" s="399"/>
      <c r="AKB10" s="399"/>
      <c r="AKC10" s="399"/>
      <c r="AKD10" s="399"/>
      <c r="AKE10" s="399"/>
      <c r="AKF10" s="399"/>
      <c r="AKG10" s="399"/>
      <c r="AKH10" s="399"/>
      <c r="AKI10" s="399"/>
      <c r="AKJ10" s="399"/>
      <c r="AKK10" s="399"/>
      <c r="AKL10" s="399"/>
      <c r="AKM10" s="399"/>
      <c r="AKN10" s="399"/>
      <c r="AKO10" s="399"/>
      <c r="AKP10" s="399"/>
      <c r="AKQ10" s="399"/>
      <c r="AKR10" s="399"/>
      <c r="AKS10" s="399"/>
      <c r="AKT10" s="399"/>
      <c r="AKU10" s="399"/>
      <c r="AKV10" s="399"/>
      <c r="AKW10" s="399"/>
      <c r="AKX10" s="399"/>
      <c r="AKY10" s="399"/>
      <c r="AKZ10" s="399"/>
      <c r="ALA10" s="399"/>
      <c r="ALB10" s="399"/>
      <c r="ALC10" s="399"/>
      <c r="ALD10" s="399"/>
      <c r="ALE10" s="399"/>
      <c r="ALF10" s="399"/>
      <c r="ALG10" s="399"/>
      <c r="ALH10" s="399"/>
      <c r="ALI10" s="399"/>
      <c r="ALJ10" s="399"/>
      <c r="ALK10" s="399"/>
      <c r="ALL10" s="399"/>
      <c r="ALM10" s="399"/>
      <c r="ALN10" s="399"/>
      <c r="ALO10" s="399"/>
      <c r="ALP10" s="399"/>
      <c r="ALQ10" s="399"/>
      <c r="ALR10" s="399"/>
      <c r="ALS10" s="399"/>
      <c r="ALT10" s="399"/>
      <c r="ALU10" s="399"/>
      <c r="ALV10" s="399"/>
      <c r="ALW10" s="399"/>
      <c r="ALX10" s="399"/>
      <c r="ALY10" s="399"/>
      <c r="ALZ10" s="399"/>
      <c r="AMA10" s="399"/>
      <c r="AMB10" s="399"/>
      <c r="AMC10" s="399"/>
      <c r="AMD10" s="399"/>
      <c r="AME10" s="399"/>
      <c r="AMF10" s="399"/>
      <c r="AMG10" s="399"/>
      <c r="AMH10" s="399"/>
      <c r="AMI10" s="399"/>
      <c r="AMJ10" s="399"/>
      <c r="AMK10" s="399"/>
      <c r="AML10" s="399"/>
      <c r="AMM10" s="399"/>
      <c r="AMN10" s="399"/>
      <c r="AMO10" s="399"/>
      <c r="AMP10" s="399"/>
      <c r="AMQ10" s="399"/>
      <c r="AMR10" s="399"/>
      <c r="AMS10" s="399"/>
      <c r="AMT10" s="399"/>
      <c r="AMU10" s="399"/>
      <c r="AMV10" s="399"/>
      <c r="AMW10" s="399"/>
      <c r="AMX10" s="399"/>
      <c r="AMY10" s="399"/>
      <c r="AMZ10" s="399"/>
      <c r="ANA10" s="399"/>
      <c r="ANB10" s="399"/>
      <c r="ANC10" s="399"/>
      <c r="AND10" s="399"/>
      <c r="ANE10" s="399"/>
      <c r="ANF10" s="399"/>
      <c r="ANG10" s="399"/>
      <c r="ANH10" s="399"/>
      <c r="ANI10" s="399"/>
      <c r="ANJ10" s="399"/>
      <c r="ANK10" s="399"/>
      <c r="ANL10" s="399"/>
      <c r="ANM10" s="399"/>
      <c r="ANN10" s="399"/>
      <c r="ANO10" s="399"/>
      <c r="ANP10" s="399"/>
      <c r="ANQ10" s="399"/>
      <c r="ANR10" s="399"/>
      <c r="ANS10" s="399"/>
      <c r="ANT10" s="399"/>
      <c r="ANU10" s="399"/>
      <c r="ANV10" s="399"/>
      <c r="ANW10" s="399"/>
      <c r="ANX10" s="399"/>
      <c r="ANY10" s="399"/>
      <c r="ANZ10" s="399"/>
      <c r="AOA10" s="399"/>
      <c r="AOB10" s="399"/>
      <c r="AOC10" s="399"/>
      <c r="AOD10" s="399"/>
      <c r="AOE10" s="399"/>
      <c r="AOF10" s="399"/>
      <c r="AOG10" s="399"/>
      <c r="AOH10" s="399"/>
      <c r="AOI10" s="399"/>
      <c r="AOJ10" s="399"/>
      <c r="AOK10" s="399"/>
      <c r="AOL10" s="399"/>
      <c r="AOM10" s="399"/>
      <c r="AON10" s="399"/>
      <c r="AOO10" s="399"/>
      <c r="AOP10" s="399"/>
      <c r="AOQ10" s="399"/>
      <c r="AOR10" s="399"/>
      <c r="AOS10" s="399"/>
      <c r="AOT10" s="399"/>
      <c r="AOU10" s="399"/>
      <c r="AOV10" s="399"/>
      <c r="AOW10" s="399"/>
      <c r="AOX10" s="399"/>
      <c r="AOY10" s="399"/>
      <c r="AOZ10" s="399"/>
      <c r="APA10" s="399"/>
      <c r="APB10" s="399"/>
      <c r="APC10" s="399"/>
      <c r="APD10" s="399"/>
      <c r="APE10" s="399"/>
      <c r="APF10" s="399"/>
      <c r="APG10" s="399"/>
      <c r="APH10" s="399"/>
      <c r="API10" s="399"/>
      <c r="APJ10" s="399"/>
      <c r="APK10" s="399"/>
      <c r="APL10" s="399"/>
      <c r="APM10" s="399"/>
      <c r="APN10" s="399"/>
      <c r="APO10" s="399"/>
      <c r="APP10" s="399"/>
      <c r="APQ10" s="399"/>
      <c r="APR10" s="399"/>
      <c r="APS10" s="399"/>
      <c r="APT10" s="399"/>
      <c r="APU10" s="399"/>
      <c r="APV10" s="399"/>
      <c r="APW10" s="399"/>
      <c r="APX10" s="399"/>
      <c r="APY10" s="399"/>
      <c r="APZ10" s="399"/>
      <c r="AQA10" s="399"/>
      <c r="AQB10" s="399"/>
      <c r="AQC10" s="399"/>
      <c r="AQD10" s="399"/>
      <c r="AQE10" s="399"/>
      <c r="AQF10" s="399"/>
      <c r="AQG10" s="399"/>
      <c r="AQH10" s="399"/>
      <c r="AQI10" s="399"/>
      <c r="AQJ10" s="399"/>
      <c r="AQK10" s="399"/>
      <c r="AQL10" s="399"/>
      <c r="AQM10" s="399"/>
      <c r="AQN10" s="399"/>
      <c r="AQO10" s="399"/>
      <c r="AQP10" s="399"/>
      <c r="AQQ10" s="399"/>
      <c r="AQR10" s="399"/>
      <c r="AQS10" s="399"/>
      <c r="AQT10" s="399"/>
      <c r="AQU10" s="399"/>
      <c r="AQV10" s="399"/>
      <c r="AQW10" s="399"/>
      <c r="AQX10" s="399"/>
      <c r="AQY10" s="399"/>
      <c r="AQZ10" s="399"/>
      <c r="ARA10" s="399"/>
      <c r="ARB10" s="399"/>
      <c r="ARC10" s="399"/>
      <c r="ARD10" s="399"/>
      <c r="ARE10" s="399"/>
      <c r="ARF10" s="399"/>
      <c r="ARG10" s="399"/>
      <c r="ARH10" s="399"/>
      <c r="ARI10" s="399"/>
      <c r="ARJ10" s="399"/>
      <c r="ARK10" s="399"/>
      <c r="ARL10" s="399"/>
      <c r="ARM10" s="399"/>
      <c r="ARN10" s="399"/>
      <c r="ARO10" s="399"/>
      <c r="ARP10" s="399"/>
      <c r="ARQ10" s="399"/>
      <c r="ARR10" s="399"/>
      <c r="ARS10" s="399"/>
      <c r="ART10" s="399"/>
      <c r="ARU10" s="399"/>
      <c r="ARV10" s="399"/>
      <c r="ARW10" s="399"/>
      <c r="ARX10" s="399"/>
      <c r="ARY10" s="399"/>
      <c r="ARZ10" s="399"/>
      <c r="ASA10" s="399"/>
      <c r="ASB10" s="399"/>
      <c r="ASC10" s="399"/>
      <c r="ASD10" s="399"/>
      <c r="ASE10" s="399"/>
      <c r="ASF10" s="399"/>
      <c r="ASG10" s="399"/>
      <c r="ASH10" s="399"/>
      <c r="ASI10" s="399"/>
      <c r="ASJ10" s="399"/>
      <c r="ASK10" s="399"/>
      <c r="ASL10" s="399"/>
      <c r="ASM10" s="399"/>
      <c r="ASN10" s="399"/>
      <c r="ASO10" s="399"/>
      <c r="ASP10" s="399"/>
      <c r="ASQ10" s="399"/>
      <c r="ASR10" s="399"/>
      <c r="ASS10" s="399"/>
      <c r="AST10" s="399"/>
      <c r="ASU10" s="399"/>
      <c r="ASV10" s="399"/>
      <c r="ASW10" s="399"/>
      <c r="ASX10" s="399"/>
      <c r="ASY10" s="399"/>
      <c r="ASZ10" s="399"/>
      <c r="ATA10" s="399"/>
      <c r="ATB10" s="399"/>
      <c r="ATC10" s="399"/>
      <c r="ATD10" s="399"/>
      <c r="ATE10" s="399"/>
      <c r="ATF10" s="399"/>
      <c r="ATG10" s="399"/>
      <c r="ATH10" s="399"/>
      <c r="ATI10" s="399"/>
      <c r="ATJ10" s="399"/>
      <c r="ATK10" s="399"/>
      <c r="ATL10" s="399"/>
      <c r="ATM10" s="399"/>
      <c r="ATN10" s="399"/>
      <c r="ATO10" s="399"/>
      <c r="ATP10" s="399"/>
      <c r="ATQ10" s="399"/>
      <c r="ATR10" s="399"/>
      <c r="ATS10" s="399"/>
      <c r="ATT10" s="399"/>
      <c r="ATU10" s="399"/>
      <c r="ATV10" s="399"/>
      <c r="ATW10" s="399"/>
      <c r="ATX10" s="399"/>
      <c r="ATY10" s="399"/>
      <c r="ATZ10" s="399"/>
      <c r="AUA10" s="399"/>
      <c r="AUB10" s="399"/>
      <c r="AUC10" s="399"/>
      <c r="AUD10" s="399"/>
      <c r="AUE10" s="399"/>
      <c r="AUF10" s="399"/>
      <c r="AUG10" s="399"/>
      <c r="AUH10" s="399"/>
      <c r="AUI10" s="399"/>
      <c r="AUJ10" s="399"/>
      <c r="AUK10" s="399"/>
      <c r="AUL10" s="399"/>
      <c r="AUM10" s="399"/>
      <c r="AUN10" s="399"/>
      <c r="AUO10" s="399"/>
      <c r="AUP10" s="399"/>
      <c r="AUQ10" s="399"/>
      <c r="AUR10" s="399"/>
      <c r="AUS10" s="399"/>
      <c r="AUT10" s="399"/>
      <c r="AUU10" s="399"/>
      <c r="AUV10" s="399"/>
      <c r="AUW10" s="399"/>
      <c r="AUX10" s="399"/>
      <c r="AUY10" s="399"/>
      <c r="AUZ10" s="399"/>
      <c r="AVA10" s="399"/>
      <c r="AVB10" s="399"/>
      <c r="AVC10" s="399"/>
      <c r="AVD10" s="399"/>
      <c r="AVE10" s="399"/>
      <c r="AVF10" s="399"/>
      <c r="AVG10" s="399"/>
      <c r="AVH10" s="399"/>
      <c r="AVI10" s="399"/>
      <c r="AVJ10" s="399"/>
      <c r="AVK10" s="399"/>
      <c r="AVL10" s="399"/>
      <c r="AVM10" s="399"/>
      <c r="AVN10" s="399"/>
      <c r="AVO10" s="399"/>
      <c r="AVP10" s="399"/>
      <c r="AVQ10" s="399"/>
      <c r="AVR10" s="399"/>
      <c r="AVS10" s="399"/>
      <c r="AVT10" s="399"/>
      <c r="AVU10" s="399"/>
      <c r="AVV10" s="399"/>
      <c r="AVW10" s="399"/>
      <c r="AVX10" s="399"/>
      <c r="AVY10" s="399"/>
      <c r="AVZ10" s="399"/>
      <c r="AWA10" s="399"/>
      <c r="AWB10" s="399"/>
      <c r="AWC10" s="399"/>
      <c r="AWD10" s="399"/>
      <c r="AWE10" s="399"/>
      <c r="AWF10" s="399"/>
      <c r="AWG10" s="399"/>
      <c r="AWH10" s="399"/>
      <c r="AWI10" s="399"/>
      <c r="AWJ10" s="399"/>
      <c r="AWK10" s="399"/>
      <c r="AWL10" s="399"/>
      <c r="AWM10" s="399"/>
      <c r="AWN10" s="399"/>
      <c r="AWO10" s="399"/>
      <c r="AWP10" s="399"/>
      <c r="AWQ10" s="399"/>
      <c r="AWR10" s="399"/>
      <c r="AWS10" s="399"/>
      <c r="AWT10" s="399"/>
      <c r="AWU10" s="399"/>
      <c r="AWV10" s="399"/>
      <c r="AWW10" s="399"/>
      <c r="AWX10" s="399"/>
      <c r="AWY10" s="399"/>
      <c r="AWZ10" s="399"/>
      <c r="AXA10" s="399"/>
      <c r="AXB10" s="399"/>
      <c r="AXC10" s="399"/>
      <c r="AXD10" s="399"/>
      <c r="AXE10" s="399"/>
      <c r="AXF10" s="399"/>
      <c r="AXG10" s="399"/>
      <c r="AXH10" s="399"/>
      <c r="AXI10" s="399"/>
      <c r="AXJ10" s="399"/>
      <c r="AXK10" s="399"/>
      <c r="AXL10" s="399"/>
      <c r="AXM10" s="399"/>
      <c r="AXN10" s="399"/>
      <c r="AXO10" s="399"/>
      <c r="AXP10" s="399"/>
      <c r="AXQ10" s="399"/>
      <c r="AXR10" s="399"/>
      <c r="AXS10" s="399"/>
      <c r="AXT10" s="399"/>
      <c r="AXU10" s="399"/>
      <c r="AXV10" s="399"/>
      <c r="AXW10" s="399"/>
      <c r="AXX10" s="399"/>
      <c r="AXY10" s="399"/>
      <c r="AXZ10" s="399"/>
      <c r="AYA10" s="399"/>
      <c r="AYB10" s="399"/>
      <c r="AYC10" s="399"/>
      <c r="AYD10" s="399"/>
      <c r="AYE10" s="399"/>
      <c r="AYF10" s="399"/>
      <c r="AYG10" s="399"/>
      <c r="AYH10" s="399"/>
      <c r="AYI10" s="399"/>
      <c r="AYJ10" s="399"/>
      <c r="AYK10" s="399"/>
      <c r="AYL10" s="399"/>
      <c r="AYM10" s="399"/>
      <c r="AYN10" s="399"/>
      <c r="AYO10" s="399"/>
      <c r="AYP10" s="399"/>
      <c r="AYQ10" s="399"/>
      <c r="AYR10" s="399"/>
      <c r="AYS10" s="399"/>
      <c r="AYT10" s="399"/>
      <c r="AYU10" s="399"/>
      <c r="AYV10" s="399"/>
      <c r="AYW10" s="399"/>
      <c r="AYX10" s="399"/>
      <c r="AYY10" s="399"/>
      <c r="AYZ10" s="399"/>
      <c r="AZA10" s="399"/>
      <c r="AZB10" s="399"/>
      <c r="AZC10" s="399"/>
      <c r="AZD10" s="399"/>
      <c r="AZE10" s="399"/>
      <c r="AZF10" s="399"/>
      <c r="AZG10" s="399"/>
      <c r="AZH10" s="399"/>
      <c r="AZI10" s="399"/>
      <c r="AZJ10" s="399"/>
      <c r="AZK10" s="399"/>
      <c r="AZL10" s="399"/>
      <c r="AZM10" s="399"/>
      <c r="AZN10" s="399"/>
      <c r="AZO10" s="399"/>
      <c r="AZP10" s="399"/>
      <c r="AZQ10" s="399"/>
      <c r="AZR10" s="399"/>
      <c r="AZS10" s="399"/>
      <c r="AZT10" s="399"/>
      <c r="AZU10" s="399"/>
      <c r="AZV10" s="399"/>
      <c r="AZW10" s="399"/>
      <c r="AZX10" s="399"/>
      <c r="AZY10" s="399"/>
      <c r="AZZ10" s="399"/>
      <c r="BAA10" s="399"/>
      <c r="BAB10" s="399"/>
      <c r="BAC10" s="399"/>
      <c r="BAD10" s="399"/>
      <c r="BAE10" s="399"/>
      <c r="BAF10" s="399"/>
      <c r="BAG10" s="399"/>
      <c r="BAH10" s="399"/>
      <c r="BAI10" s="399"/>
      <c r="BAJ10" s="399"/>
      <c r="BAK10" s="399"/>
      <c r="BAL10" s="399"/>
      <c r="BAM10" s="399"/>
      <c r="BAN10" s="399"/>
      <c r="BAO10" s="399"/>
      <c r="BAP10" s="399"/>
      <c r="BAQ10" s="399"/>
      <c r="BAR10" s="399"/>
      <c r="BAS10" s="399"/>
      <c r="BAT10" s="399"/>
      <c r="BAU10" s="399"/>
      <c r="BAV10" s="399"/>
      <c r="BAW10" s="399"/>
      <c r="BAX10" s="399"/>
      <c r="BAY10" s="399"/>
      <c r="BAZ10" s="399"/>
      <c r="BBA10" s="399"/>
      <c r="BBB10" s="399"/>
      <c r="BBC10" s="399"/>
      <c r="BBD10" s="399"/>
      <c r="BBE10" s="399"/>
      <c r="BBF10" s="399"/>
      <c r="BBG10" s="399"/>
      <c r="BBH10" s="399"/>
      <c r="BBI10" s="399"/>
      <c r="BBJ10" s="399"/>
      <c r="BBK10" s="399"/>
      <c r="BBL10" s="399"/>
      <c r="BBM10" s="399"/>
      <c r="BBN10" s="399"/>
      <c r="BBO10" s="399"/>
      <c r="BBP10" s="399"/>
      <c r="BBQ10" s="399"/>
      <c r="BBR10" s="399"/>
      <c r="BBS10" s="399"/>
      <c r="BBT10" s="399"/>
      <c r="BBU10" s="399"/>
      <c r="BBV10" s="399"/>
      <c r="BBW10" s="399"/>
      <c r="BBX10" s="399"/>
      <c r="BBY10" s="399"/>
      <c r="BBZ10" s="399"/>
      <c r="BCA10" s="399"/>
      <c r="BCB10" s="399"/>
      <c r="BCC10" s="399"/>
      <c r="BCD10" s="399"/>
      <c r="BCE10" s="399"/>
      <c r="BCF10" s="399"/>
      <c r="BCG10" s="399"/>
      <c r="BCH10" s="399"/>
      <c r="BCI10" s="399"/>
      <c r="BCJ10" s="399"/>
      <c r="BCK10" s="399"/>
      <c r="BCL10" s="399"/>
      <c r="BCM10" s="399"/>
      <c r="BCN10" s="399"/>
      <c r="BCO10" s="399"/>
      <c r="BCP10" s="399"/>
      <c r="BCQ10" s="399"/>
      <c r="BCR10" s="399"/>
      <c r="BCS10" s="399"/>
      <c r="BCT10" s="399"/>
      <c r="BCU10" s="399"/>
      <c r="BCV10" s="399"/>
      <c r="BCW10" s="399"/>
      <c r="BCX10" s="399"/>
      <c r="BCY10" s="399"/>
      <c r="BCZ10" s="399"/>
      <c r="BDA10" s="399"/>
      <c r="BDB10" s="399"/>
      <c r="BDC10" s="399"/>
      <c r="BDD10" s="399"/>
      <c r="BDE10" s="399"/>
      <c r="BDF10" s="399"/>
      <c r="BDG10" s="399"/>
      <c r="BDH10" s="399"/>
      <c r="BDI10" s="399"/>
      <c r="BDJ10" s="399"/>
      <c r="BDK10" s="399"/>
      <c r="BDL10" s="399"/>
      <c r="BDM10" s="399"/>
      <c r="BDN10" s="399"/>
      <c r="BDO10" s="399"/>
      <c r="BDP10" s="399"/>
      <c r="BDQ10" s="399"/>
      <c r="BDR10" s="399"/>
      <c r="BDS10" s="399"/>
      <c r="BDT10" s="399"/>
      <c r="BDU10" s="399"/>
      <c r="BDV10" s="399"/>
      <c r="BDW10" s="399"/>
      <c r="BDX10" s="399"/>
      <c r="BDY10" s="399"/>
      <c r="BDZ10" s="399"/>
      <c r="BEA10" s="399"/>
      <c r="BEB10" s="399"/>
      <c r="BEC10" s="399"/>
      <c r="BED10" s="399"/>
      <c r="BEE10" s="399"/>
      <c r="BEF10" s="399"/>
      <c r="BEG10" s="399"/>
      <c r="BEH10" s="399"/>
      <c r="BEI10" s="399"/>
      <c r="BEJ10" s="399"/>
      <c r="BEK10" s="399"/>
      <c r="BEL10" s="399"/>
      <c r="BEM10" s="399"/>
      <c r="BEN10" s="399"/>
      <c r="BEO10" s="399"/>
      <c r="BEP10" s="399"/>
      <c r="BEQ10" s="399"/>
      <c r="BER10" s="399"/>
      <c r="BES10" s="399"/>
      <c r="BET10" s="399"/>
      <c r="BEU10" s="399"/>
      <c r="BEV10" s="399"/>
      <c r="BEW10" s="399"/>
      <c r="BEX10" s="399"/>
      <c r="BEY10" s="399"/>
      <c r="BEZ10" s="399"/>
      <c r="BFA10" s="399"/>
      <c r="BFB10" s="399"/>
      <c r="BFC10" s="399"/>
      <c r="BFD10" s="399"/>
      <c r="BFE10" s="399"/>
      <c r="BFF10" s="399"/>
      <c r="BFG10" s="399"/>
      <c r="BFH10" s="399"/>
      <c r="BFI10" s="399"/>
      <c r="BFJ10" s="399"/>
      <c r="BFK10" s="399"/>
      <c r="BFL10" s="399"/>
      <c r="BFM10" s="399"/>
      <c r="BFN10" s="399"/>
      <c r="BFO10" s="399"/>
      <c r="BFP10" s="399"/>
      <c r="BFQ10" s="399"/>
      <c r="BFR10" s="399"/>
      <c r="BFS10" s="399"/>
      <c r="BFT10" s="399"/>
      <c r="BFU10" s="399"/>
      <c r="BFV10" s="399"/>
      <c r="BFW10" s="399"/>
      <c r="BFX10" s="399"/>
      <c r="BFY10" s="399"/>
      <c r="BFZ10" s="399"/>
      <c r="BGA10" s="399"/>
      <c r="BGB10" s="399"/>
      <c r="BGC10" s="399"/>
      <c r="BGD10" s="399"/>
      <c r="BGE10" s="399"/>
      <c r="BGF10" s="399"/>
      <c r="BGG10" s="399"/>
      <c r="BGH10" s="399"/>
      <c r="BGI10" s="399"/>
      <c r="BGJ10" s="399"/>
      <c r="BGK10" s="399"/>
      <c r="BGL10" s="399"/>
      <c r="BGM10" s="399"/>
      <c r="BGN10" s="399"/>
      <c r="BGO10" s="399"/>
      <c r="BGP10" s="399"/>
      <c r="BGQ10" s="399"/>
      <c r="BGR10" s="399"/>
      <c r="BGS10" s="399"/>
      <c r="BGT10" s="399"/>
      <c r="BGU10" s="399"/>
      <c r="BGV10" s="399"/>
      <c r="BGW10" s="399"/>
      <c r="BGX10" s="399"/>
      <c r="BGY10" s="399"/>
      <c r="BGZ10" s="399"/>
      <c r="BHA10" s="399"/>
      <c r="BHB10" s="399"/>
      <c r="BHC10" s="399"/>
      <c r="BHD10" s="399"/>
      <c r="BHE10" s="399"/>
      <c r="BHF10" s="399"/>
      <c r="BHG10" s="399"/>
      <c r="BHH10" s="399"/>
      <c r="BHI10" s="399"/>
      <c r="BHJ10" s="399"/>
      <c r="BHK10" s="399"/>
      <c r="BHL10" s="399"/>
      <c r="BHM10" s="399"/>
      <c r="BHN10" s="399"/>
      <c r="BHO10" s="399"/>
      <c r="BHP10" s="399"/>
      <c r="BHQ10" s="399"/>
      <c r="BHR10" s="399"/>
      <c r="BHS10" s="399"/>
      <c r="BHT10" s="399"/>
      <c r="BHU10" s="399"/>
      <c r="BHV10" s="399"/>
      <c r="BHW10" s="399"/>
      <c r="BHX10" s="399"/>
      <c r="BHY10" s="399"/>
      <c r="BHZ10" s="399"/>
      <c r="BIA10" s="399"/>
      <c r="BIB10" s="399"/>
      <c r="BIC10" s="399"/>
      <c r="BID10" s="399"/>
      <c r="BIE10" s="399"/>
      <c r="BIF10" s="399"/>
      <c r="BIG10" s="399"/>
      <c r="BIH10" s="399"/>
      <c r="BII10" s="399"/>
      <c r="BIJ10" s="399"/>
      <c r="BIK10" s="399"/>
      <c r="BIL10" s="399"/>
      <c r="BIM10" s="399"/>
      <c r="BIN10" s="399"/>
      <c r="BIO10" s="399"/>
      <c r="BIP10" s="399"/>
      <c r="BIQ10" s="399"/>
      <c r="BIR10" s="399"/>
      <c r="BIS10" s="399"/>
      <c r="BIT10" s="399"/>
      <c r="BIU10" s="399"/>
      <c r="BIV10" s="399"/>
      <c r="BIW10" s="399"/>
      <c r="BIX10" s="399"/>
      <c r="BIY10" s="399"/>
      <c r="BIZ10" s="399"/>
      <c r="BJA10" s="399"/>
      <c r="BJB10" s="399"/>
      <c r="BJC10" s="399"/>
      <c r="BJD10" s="399"/>
      <c r="BJE10" s="399"/>
      <c r="BJF10" s="399"/>
      <c r="BJG10" s="399"/>
      <c r="BJH10" s="399"/>
      <c r="BJI10" s="399"/>
      <c r="BJJ10" s="399"/>
      <c r="BJK10" s="399"/>
      <c r="BJL10" s="399"/>
      <c r="BJM10" s="399"/>
      <c r="BJN10" s="399"/>
      <c r="BJO10" s="399"/>
      <c r="BJP10" s="399"/>
      <c r="BJQ10" s="399"/>
      <c r="BJR10" s="399"/>
      <c r="BJS10" s="399"/>
      <c r="BJT10" s="399"/>
      <c r="BJU10" s="399"/>
      <c r="BJV10" s="399"/>
      <c r="BJW10" s="399"/>
      <c r="BJX10" s="399"/>
      <c r="BJY10" s="399"/>
      <c r="BJZ10" s="399"/>
      <c r="BKA10" s="399"/>
      <c r="BKB10" s="399"/>
      <c r="BKC10" s="399"/>
      <c r="BKD10" s="399"/>
      <c r="BKE10" s="399"/>
      <c r="BKF10" s="399"/>
      <c r="BKG10" s="399"/>
      <c r="BKH10" s="399"/>
      <c r="BKI10" s="399"/>
      <c r="BKJ10" s="399"/>
      <c r="BKK10" s="399"/>
      <c r="BKL10" s="399"/>
      <c r="BKM10" s="399"/>
      <c r="BKN10" s="399"/>
      <c r="BKO10" s="399"/>
      <c r="BKP10" s="399"/>
      <c r="BKQ10" s="399"/>
      <c r="BKR10" s="399"/>
      <c r="BKS10" s="399"/>
      <c r="BKT10" s="399"/>
      <c r="BKU10" s="399"/>
      <c r="BKV10" s="399"/>
      <c r="BKW10" s="399"/>
      <c r="BKX10" s="399"/>
      <c r="BKY10" s="399"/>
      <c r="BKZ10" s="399"/>
      <c r="BLA10" s="399"/>
      <c r="BLB10" s="399"/>
      <c r="BLC10" s="399"/>
      <c r="BLD10" s="399"/>
      <c r="BLE10" s="399"/>
      <c r="BLF10" s="399"/>
      <c r="BLG10" s="399"/>
      <c r="BLH10" s="399"/>
      <c r="BLI10" s="399"/>
      <c r="BLJ10" s="399"/>
      <c r="BLK10" s="399"/>
      <c r="BLL10" s="399"/>
      <c r="BLM10" s="399"/>
      <c r="BLN10" s="399"/>
      <c r="BLO10" s="399"/>
      <c r="BLP10" s="399"/>
      <c r="BLQ10" s="399"/>
      <c r="BLR10" s="399"/>
      <c r="BLS10" s="399"/>
      <c r="BLT10" s="399"/>
      <c r="BLU10" s="399"/>
      <c r="BLV10" s="399"/>
      <c r="BLW10" s="399"/>
      <c r="BLX10" s="399"/>
      <c r="BLY10" s="399"/>
      <c r="BLZ10" s="399"/>
      <c r="BMA10" s="399"/>
      <c r="BMB10" s="399"/>
      <c r="BMC10" s="399"/>
      <c r="BMD10" s="399"/>
      <c r="BME10" s="399"/>
      <c r="BMF10" s="399"/>
      <c r="BMG10" s="399"/>
      <c r="BMH10" s="399"/>
      <c r="BMI10" s="399"/>
      <c r="BMJ10" s="399"/>
      <c r="BMK10" s="399"/>
      <c r="BML10" s="399"/>
      <c r="BMM10" s="399"/>
      <c r="BMN10" s="399"/>
      <c r="BMO10" s="399"/>
      <c r="BMP10" s="399"/>
      <c r="BMQ10" s="399"/>
      <c r="BMR10" s="399"/>
      <c r="BMS10" s="399"/>
      <c r="BMT10" s="399"/>
      <c r="BMU10" s="399"/>
      <c r="BMV10" s="399"/>
      <c r="BMW10" s="399"/>
      <c r="BMX10" s="399"/>
      <c r="BMY10" s="399"/>
      <c r="BMZ10" s="399"/>
      <c r="BNA10" s="399"/>
      <c r="BNB10" s="399"/>
      <c r="BNC10" s="399"/>
      <c r="BND10" s="399"/>
      <c r="BNE10" s="399"/>
      <c r="BNF10" s="399"/>
      <c r="BNG10" s="399"/>
      <c r="BNH10" s="399"/>
      <c r="BNI10" s="399"/>
      <c r="BNJ10" s="399"/>
      <c r="BNK10" s="399"/>
      <c r="BNL10" s="399"/>
      <c r="BNM10" s="399"/>
      <c r="BNN10" s="399"/>
      <c r="BNO10" s="399"/>
      <c r="BNP10" s="399"/>
      <c r="BNQ10" s="399"/>
      <c r="BNR10" s="399"/>
      <c r="BNS10" s="399"/>
      <c r="BNT10" s="399"/>
      <c r="BNU10" s="399"/>
      <c r="BNV10" s="399"/>
      <c r="BNW10" s="399"/>
      <c r="BNX10" s="399"/>
      <c r="BNY10" s="399"/>
      <c r="BNZ10" s="399"/>
      <c r="BOA10" s="399"/>
      <c r="BOB10" s="399"/>
      <c r="BOC10" s="399"/>
      <c r="BOD10" s="399"/>
      <c r="BOE10" s="399"/>
      <c r="BOF10" s="399"/>
      <c r="BOG10" s="399"/>
      <c r="BOH10" s="399"/>
      <c r="BOI10" s="399"/>
      <c r="BOJ10" s="399"/>
      <c r="BOK10" s="399"/>
      <c r="BOL10" s="399"/>
      <c r="BOM10" s="399"/>
      <c r="BON10" s="399"/>
      <c r="BOO10" s="399"/>
      <c r="BOP10" s="399"/>
      <c r="BOQ10" s="399"/>
      <c r="BOR10" s="399"/>
      <c r="BOS10" s="399"/>
      <c r="BOT10" s="399"/>
      <c r="BOU10" s="399"/>
      <c r="BOV10" s="399"/>
      <c r="BOW10" s="399"/>
      <c r="BOX10" s="399"/>
      <c r="BOY10" s="399"/>
      <c r="BOZ10" s="399"/>
      <c r="BPA10" s="399"/>
      <c r="BPB10" s="399"/>
      <c r="BPC10" s="399"/>
      <c r="BPD10" s="399"/>
      <c r="BPE10" s="399"/>
      <c r="BPF10" s="399"/>
      <c r="BPG10" s="399"/>
      <c r="BPH10" s="399"/>
      <c r="BPI10" s="399"/>
      <c r="BPJ10" s="399"/>
      <c r="BPK10" s="399"/>
      <c r="BPL10" s="399"/>
      <c r="BPM10" s="399"/>
      <c r="BPN10" s="399"/>
      <c r="BPO10" s="399"/>
      <c r="BPP10" s="399"/>
      <c r="BPQ10" s="399"/>
      <c r="BPR10" s="399"/>
      <c r="BPS10" s="399"/>
      <c r="BPT10" s="399"/>
      <c r="BPU10" s="399"/>
      <c r="BPV10" s="399"/>
      <c r="BPW10" s="399"/>
      <c r="BPX10" s="399"/>
      <c r="BPY10" s="399"/>
      <c r="BPZ10" s="399"/>
      <c r="BQA10" s="399"/>
      <c r="BQB10" s="399"/>
      <c r="BQC10" s="399"/>
      <c r="BQD10" s="399"/>
      <c r="BQE10" s="399"/>
      <c r="BQF10" s="399"/>
      <c r="BQG10" s="399"/>
      <c r="BQH10" s="399"/>
      <c r="BQI10" s="399"/>
      <c r="BQJ10" s="399"/>
      <c r="BQK10" s="399"/>
      <c r="BQL10" s="399"/>
      <c r="BQM10" s="399"/>
      <c r="BQN10" s="399"/>
      <c r="BQO10" s="399"/>
      <c r="BQP10" s="399"/>
      <c r="BQQ10" s="399"/>
      <c r="BQR10" s="399"/>
      <c r="BQS10" s="399"/>
      <c r="BQT10" s="399"/>
      <c r="BQU10" s="399"/>
      <c r="BQV10" s="399"/>
      <c r="BQW10" s="399"/>
      <c r="BQX10" s="399"/>
      <c r="BQY10" s="399"/>
      <c r="BQZ10" s="399"/>
      <c r="BRA10" s="399"/>
      <c r="BRB10" s="399"/>
      <c r="BRC10" s="399"/>
      <c r="BRD10" s="399"/>
      <c r="BRE10" s="399"/>
      <c r="BRF10" s="399"/>
      <c r="BRG10" s="399"/>
      <c r="BRH10" s="399"/>
      <c r="BRI10" s="399"/>
      <c r="BRJ10" s="399"/>
      <c r="BRK10" s="399"/>
      <c r="BRL10" s="399"/>
      <c r="BRM10" s="399"/>
      <c r="BRN10" s="399"/>
      <c r="BRO10" s="399"/>
      <c r="BRP10" s="399"/>
      <c r="BRQ10" s="399"/>
      <c r="BRR10" s="399"/>
      <c r="BRS10" s="399"/>
      <c r="BRT10" s="399"/>
      <c r="BRU10" s="399"/>
      <c r="BRV10" s="399"/>
      <c r="BRW10" s="399"/>
      <c r="BRX10" s="399"/>
      <c r="BRY10" s="399"/>
      <c r="BRZ10" s="399"/>
      <c r="BSA10" s="399"/>
      <c r="BSB10" s="399"/>
      <c r="BSC10" s="399"/>
      <c r="BSD10" s="399"/>
      <c r="BSE10" s="399"/>
      <c r="BSF10" s="399"/>
      <c r="BSG10" s="399"/>
      <c r="BSH10" s="399"/>
      <c r="BSI10" s="399"/>
      <c r="BSJ10" s="399"/>
      <c r="BSK10" s="399"/>
      <c r="BSL10" s="399"/>
      <c r="BSM10" s="399"/>
      <c r="BSN10" s="399"/>
      <c r="BSO10" s="399"/>
      <c r="BSP10" s="399"/>
      <c r="BSQ10" s="399"/>
      <c r="BSR10" s="399"/>
      <c r="BSS10" s="399"/>
      <c r="BST10" s="399"/>
      <c r="BSU10" s="399"/>
      <c r="BSV10" s="399"/>
      <c r="BSW10" s="399"/>
      <c r="BSX10" s="399"/>
      <c r="BSY10" s="399"/>
      <c r="BSZ10" s="399"/>
      <c r="BTA10" s="399"/>
      <c r="BTB10" s="399"/>
      <c r="BTC10" s="399"/>
      <c r="BTD10" s="399"/>
      <c r="BTE10" s="399"/>
      <c r="BTF10" s="399"/>
      <c r="BTG10" s="399"/>
      <c r="BTH10" s="399"/>
      <c r="BTI10" s="399"/>
      <c r="BTJ10" s="399"/>
      <c r="BTK10" s="399"/>
      <c r="BTL10" s="399"/>
      <c r="BTM10" s="399"/>
      <c r="BTN10" s="399"/>
      <c r="BTO10" s="399"/>
      <c r="BTP10" s="399"/>
      <c r="BTQ10" s="399"/>
      <c r="BTR10" s="399"/>
      <c r="BTS10" s="399"/>
      <c r="BTT10" s="399"/>
      <c r="BTU10" s="399"/>
      <c r="BTV10" s="399"/>
      <c r="BTW10" s="399"/>
      <c r="BTX10" s="399"/>
      <c r="BTY10" s="399"/>
      <c r="BTZ10" s="399"/>
      <c r="BUA10" s="399"/>
      <c r="BUB10" s="399"/>
      <c r="BUC10" s="399"/>
      <c r="BUD10" s="399"/>
      <c r="BUE10" s="399"/>
      <c r="BUF10" s="399"/>
      <c r="BUG10" s="399"/>
      <c r="BUH10" s="399"/>
      <c r="BUI10" s="399"/>
      <c r="BUJ10" s="399"/>
      <c r="BUK10" s="399"/>
      <c r="BUL10" s="399"/>
      <c r="BUM10" s="399"/>
      <c r="BUN10" s="399"/>
      <c r="BUO10" s="399"/>
      <c r="BUP10" s="399"/>
      <c r="BUQ10" s="399"/>
      <c r="BUR10" s="399"/>
      <c r="BUS10" s="399"/>
      <c r="BUT10" s="399"/>
      <c r="BUU10" s="399"/>
      <c r="BUV10" s="399"/>
      <c r="BUW10" s="399"/>
      <c r="BUX10" s="399"/>
      <c r="BUY10" s="399"/>
      <c r="BUZ10" s="399"/>
      <c r="BVA10" s="399"/>
      <c r="BVB10" s="399"/>
      <c r="BVC10" s="399"/>
      <c r="BVD10" s="399"/>
      <c r="BVE10" s="399"/>
      <c r="BVF10" s="399"/>
      <c r="BVG10" s="399"/>
      <c r="BVH10" s="399"/>
      <c r="BVI10" s="399"/>
      <c r="BVJ10" s="399"/>
      <c r="BVK10" s="399"/>
      <c r="BVL10" s="399"/>
      <c r="BVM10" s="399"/>
      <c r="BVN10" s="399"/>
      <c r="BVO10" s="399"/>
      <c r="BVP10" s="399"/>
      <c r="BVQ10" s="399"/>
      <c r="BVR10" s="399"/>
      <c r="BVS10" s="399"/>
      <c r="BVT10" s="399"/>
      <c r="BVU10" s="399"/>
      <c r="BVV10" s="399"/>
      <c r="BVW10" s="399"/>
      <c r="BVX10" s="399"/>
      <c r="BVY10" s="399"/>
      <c r="BVZ10" s="399"/>
      <c r="BWA10" s="399"/>
      <c r="BWB10" s="399"/>
      <c r="BWC10" s="399"/>
      <c r="BWD10" s="399"/>
      <c r="BWE10" s="399"/>
      <c r="BWF10" s="399"/>
      <c r="BWG10" s="399"/>
      <c r="BWH10" s="399"/>
      <c r="BWI10" s="399"/>
      <c r="BWJ10" s="399"/>
      <c r="BWK10" s="399"/>
      <c r="BWL10" s="399"/>
      <c r="BWM10" s="399"/>
      <c r="BWN10" s="399"/>
      <c r="BWO10" s="399"/>
      <c r="BWP10" s="399"/>
      <c r="BWQ10" s="399"/>
      <c r="BWR10" s="399"/>
      <c r="BWS10" s="399"/>
      <c r="BWT10" s="399"/>
      <c r="BWU10" s="399"/>
      <c r="BWV10" s="399"/>
      <c r="BWW10" s="399"/>
      <c r="BWX10" s="399"/>
      <c r="BWY10" s="399"/>
      <c r="BWZ10" s="399"/>
      <c r="BXA10" s="399"/>
      <c r="BXB10" s="399"/>
      <c r="BXC10" s="399"/>
      <c r="BXD10" s="399"/>
      <c r="BXE10" s="399"/>
      <c r="BXF10" s="399"/>
      <c r="BXG10" s="399"/>
      <c r="BXH10" s="399"/>
      <c r="BXI10" s="399"/>
      <c r="BXJ10" s="399"/>
      <c r="BXK10" s="399"/>
      <c r="BXL10" s="399"/>
      <c r="BXM10" s="399"/>
      <c r="BXN10" s="399"/>
      <c r="BXO10" s="399"/>
      <c r="BXP10" s="399"/>
      <c r="BXQ10" s="399"/>
      <c r="BXR10" s="399"/>
      <c r="BXS10" s="399"/>
      <c r="BXT10" s="399"/>
      <c r="BXU10" s="399"/>
      <c r="BXV10" s="399"/>
      <c r="BXW10" s="399"/>
      <c r="BXX10" s="399"/>
      <c r="BXY10" s="399"/>
      <c r="BXZ10" s="399"/>
      <c r="BYA10" s="399"/>
      <c r="BYB10" s="399"/>
      <c r="BYC10" s="399"/>
      <c r="BYD10" s="399"/>
      <c r="BYE10" s="399"/>
      <c r="BYF10" s="399"/>
      <c r="BYG10" s="399"/>
      <c r="BYH10" s="399"/>
      <c r="BYI10" s="399"/>
      <c r="BYJ10" s="399"/>
      <c r="BYK10" s="399"/>
      <c r="BYL10" s="399"/>
      <c r="BYM10" s="399"/>
      <c r="BYN10" s="399"/>
      <c r="BYO10" s="399"/>
      <c r="BYP10" s="399"/>
      <c r="BYQ10" s="399"/>
      <c r="BYR10" s="399"/>
      <c r="BYS10" s="399"/>
      <c r="BYT10" s="399"/>
      <c r="BYU10" s="399"/>
      <c r="BYV10" s="399"/>
      <c r="BYW10" s="399"/>
      <c r="BYX10" s="399"/>
      <c r="BYY10" s="399"/>
      <c r="BYZ10" s="399"/>
      <c r="BZA10" s="399"/>
      <c r="BZB10" s="399"/>
      <c r="BZC10" s="399"/>
      <c r="BZD10" s="399"/>
      <c r="BZE10" s="399"/>
      <c r="BZF10" s="399"/>
      <c r="BZG10" s="399"/>
      <c r="BZH10" s="399"/>
      <c r="BZI10" s="399"/>
      <c r="BZJ10" s="399"/>
      <c r="BZK10" s="399"/>
      <c r="BZL10" s="399"/>
      <c r="BZM10" s="399"/>
      <c r="BZN10" s="399"/>
      <c r="BZO10" s="399"/>
      <c r="BZP10" s="399"/>
      <c r="BZQ10" s="399"/>
      <c r="BZR10" s="399"/>
      <c r="BZS10" s="399"/>
      <c r="BZT10" s="399"/>
      <c r="BZU10" s="399"/>
      <c r="BZV10" s="399"/>
      <c r="BZW10" s="399"/>
      <c r="BZX10" s="399"/>
      <c r="BZY10" s="399"/>
      <c r="BZZ10" s="399"/>
      <c r="CAA10" s="399"/>
      <c r="CAB10" s="399"/>
      <c r="CAC10" s="399"/>
      <c r="CAD10" s="399"/>
      <c r="CAE10" s="399"/>
      <c r="CAF10" s="399"/>
      <c r="CAG10" s="399"/>
      <c r="CAH10" s="399"/>
      <c r="CAI10" s="399"/>
      <c r="CAJ10" s="399"/>
      <c r="CAK10" s="399"/>
      <c r="CAL10" s="399"/>
      <c r="CAM10" s="399"/>
      <c r="CAN10" s="399"/>
      <c r="CAO10" s="399"/>
      <c r="CAP10" s="399"/>
      <c r="CAQ10" s="399"/>
      <c r="CAR10" s="399"/>
      <c r="CAS10" s="399"/>
      <c r="CAT10" s="399"/>
      <c r="CAU10" s="399"/>
      <c r="CAV10" s="399"/>
      <c r="CAW10" s="399"/>
      <c r="CAX10" s="399"/>
      <c r="CAY10" s="399"/>
      <c r="CAZ10" s="399"/>
      <c r="CBA10" s="399"/>
      <c r="CBB10" s="399"/>
      <c r="CBC10" s="399"/>
      <c r="CBD10" s="399"/>
      <c r="CBE10" s="399"/>
      <c r="CBF10" s="399"/>
      <c r="CBG10" s="399"/>
      <c r="CBH10" s="399"/>
      <c r="CBI10" s="399"/>
      <c r="CBJ10" s="399"/>
      <c r="CBK10" s="399"/>
      <c r="CBL10" s="399"/>
      <c r="CBM10" s="399"/>
      <c r="CBN10" s="399"/>
      <c r="CBO10" s="399"/>
      <c r="CBP10" s="399"/>
      <c r="CBQ10" s="399"/>
      <c r="CBR10" s="399"/>
      <c r="CBS10" s="399"/>
      <c r="CBT10" s="399"/>
      <c r="CBU10" s="399"/>
      <c r="CBV10" s="399"/>
      <c r="CBW10" s="399"/>
      <c r="CBX10" s="399"/>
      <c r="CBY10" s="399"/>
      <c r="CBZ10" s="399"/>
      <c r="CCA10" s="399"/>
      <c r="CCB10" s="399"/>
      <c r="CCC10" s="399"/>
      <c r="CCD10" s="399"/>
      <c r="CCE10" s="399"/>
      <c r="CCF10" s="399"/>
      <c r="CCG10" s="399"/>
      <c r="CCH10" s="399"/>
      <c r="CCI10" s="399"/>
      <c r="CCJ10" s="399"/>
      <c r="CCK10" s="399"/>
      <c r="CCL10" s="399"/>
      <c r="CCM10" s="399"/>
      <c r="CCN10" s="399"/>
      <c r="CCO10" s="399"/>
      <c r="CCP10" s="399"/>
      <c r="CCQ10" s="399"/>
      <c r="CCR10" s="399"/>
      <c r="CCS10" s="399"/>
      <c r="CCT10" s="399"/>
      <c r="CCU10" s="399"/>
      <c r="CCV10" s="399"/>
      <c r="CCW10" s="399"/>
      <c r="CCX10" s="399"/>
      <c r="CCY10" s="399"/>
      <c r="CCZ10" s="399"/>
      <c r="CDA10" s="399"/>
      <c r="CDB10" s="399"/>
      <c r="CDC10" s="399"/>
      <c r="CDD10" s="399"/>
      <c r="CDE10" s="399"/>
      <c r="CDF10" s="399"/>
      <c r="CDG10" s="399"/>
      <c r="CDH10" s="399"/>
      <c r="CDI10" s="399"/>
      <c r="CDJ10" s="399"/>
      <c r="CDK10" s="399"/>
      <c r="CDL10" s="399"/>
      <c r="CDM10" s="399"/>
      <c r="CDN10" s="399"/>
      <c r="CDO10" s="399"/>
      <c r="CDP10" s="399"/>
      <c r="CDQ10" s="399"/>
      <c r="CDR10" s="399"/>
      <c r="CDS10" s="399"/>
      <c r="CDT10" s="399"/>
      <c r="CDU10" s="399"/>
      <c r="CDV10" s="399"/>
      <c r="CDW10" s="399"/>
      <c r="CDX10" s="399"/>
      <c r="CDY10" s="399"/>
      <c r="CDZ10" s="399"/>
      <c r="CEA10" s="399"/>
      <c r="CEB10" s="399"/>
      <c r="CEC10" s="399"/>
      <c r="CED10" s="399"/>
      <c r="CEE10" s="399"/>
      <c r="CEF10" s="399"/>
      <c r="CEG10" s="399"/>
      <c r="CEH10" s="399"/>
      <c r="CEI10" s="399"/>
      <c r="CEJ10" s="399"/>
      <c r="CEK10" s="399"/>
      <c r="CEL10" s="399"/>
      <c r="CEM10" s="399"/>
      <c r="CEN10" s="399"/>
      <c r="CEO10" s="399"/>
      <c r="CEP10" s="399"/>
      <c r="CEQ10" s="399"/>
      <c r="CER10" s="399"/>
      <c r="CES10" s="399"/>
      <c r="CET10" s="399"/>
      <c r="CEU10" s="399"/>
      <c r="CEV10" s="399"/>
      <c r="CEW10" s="399"/>
      <c r="CEX10" s="399"/>
      <c r="CEY10" s="399"/>
      <c r="CEZ10" s="399"/>
      <c r="CFA10" s="399"/>
      <c r="CFB10" s="399"/>
      <c r="CFC10" s="399"/>
      <c r="CFD10" s="399"/>
      <c r="CFE10" s="399"/>
      <c r="CFF10" s="399"/>
      <c r="CFG10" s="399"/>
      <c r="CFH10" s="399"/>
      <c r="CFI10" s="399"/>
      <c r="CFJ10" s="399"/>
      <c r="CFK10" s="399"/>
      <c r="CFL10" s="399"/>
      <c r="CFM10" s="399"/>
      <c r="CFN10" s="399"/>
      <c r="CFO10" s="399"/>
      <c r="CFP10" s="399"/>
      <c r="CFQ10" s="399"/>
      <c r="CFR10" s="399"/>
      <c r="CFS10" s="399"/>
      <c r="CFT10" s="399"/>
      <c r="CFU10" s="399"/>
      <c r="CFV10" s="399"/>
      <c r="CFW10" s="399"/>
      <c r="CFX10" s="399"/>
      <c r="CFY10" s="399"/>
      <c r="CFZ10" s="399"/>
      <c r="CGA10" s="399"/>
      <c r="CGB10" s="399"/>
      <c r="CGC10" s="399"/>
      <c r="CGD10" s="399"/>
      <c r="CGE10" s="399"/>
      <c r="CGF10" s="399"/>
      <c r="CGG10" s="399"/>
      <c r="CGH10" s="399"/>
      <c r="CGI10" s="399"/>
      <c r="CGJ10" s="399"/>
      <c r="CGK10" s="399"/>
      <c r="CGL10" s="399"/>
      <c r="CGM10" s="399"/>
      <c r="CGN10" s="399"/>
      <c r="CGO10" s="399"/>
      <c r="CGP10" s="399"/>
      <c r="CGQ10" s="399"/>
      <c r="CGR10" s="399"/>
      <c r="CGS10" s="399"/>
      <c r="CGT10" s="399"/>
      <c r="CGU10" s="399"/>
      <c r="CGV10" s="399"/>
      <c r="CGW10" s="399"/>
      <c r="CGX10" s="399"/>
      <c r="CGY10" s="399"/>
      <c r="CGZ10" s="399"/>
      <c r="CHA10" s="399"/>
      <c r="CHB10" s="399"/>
      <c r="CHC10" s="399"/>
      <c r="CHD10" s="399"/>
      <c r="CHE10" s="399"/>
      <c r="CHF10" s="399"/>
      <c r="CHG10" s="399"/>
      <c r="CHH10" s="399"/>
      <c r="CHI10" s="399"/>
      <c r="CHJ10" s="399"/>
      <c r="CHK10" s="399"/>
      <c r="CHL10" s="399"/>
      <c r="CHM10" s="399"/>
      <c r="CHN10" s="399"/>
      <c r="CHO10" s="399"/>
      <c r="CHP10" s="399"/>
      <c r="CHQ10" s="399"/>
      <c r="CHR10" s="399"/>
      <c r="CHS10" s="399"/>
      <c r="CHT10" s="399"/>
      <c r="CHU10" s="399"/>
      <c r="CHV10" s="399"/>
      <c r="CHW10" s="399"/>
      <c r="CHX10" s="399"/>
      <c r="CHY10" s="399"/>
      <c r="CHZ10" s="399"/>
      <c r="CIA10" s="399"/>
      <c r="CIB10" s="399"/>
      <c r="CIC10" s="399"/>
      <c r="CID10" s="399"/>
      <c r="CIE10" s="399"/>
      <c r="CIF10" s="399"/>
      <c r="CIG10" s="399"/>
      <c r="CIH10" s="399"/>
      <c r="CII10" s="399"/>
      <c r="CIJ10" s="399"/>
      <c r="CIK10" s="399"/>
      <c r="CIL10" s="399"/>
      <c r="CIM10" s="399"/>
      <c r="CIN10" s="399"/>
      <c r="CIO10" s="399"/>
      <c r="CIP10" s="399"/>
      <c r="CIQ10" s="399"/>
      <c r="CIR10" s="399"/>
      <c r="CIS10" s="399"/>
      <c r="CIT10" s="399"/>
      <c r="CIU10" s="399"/>
      <c r="CIV10" s="399"/>
      <c r="CIW10" s="399"/>
      <c r="CIX10" s="399"/>
      <c r="CIY10" s="399"/>
      <c r="CIZ10" s="399"/>
      <c r="CJA10" s="399"/>
      <c r="CJB10" s="399"/>
      <c r="CJC10" s="399"/>
      <c r="CJD10" s="399"/>
      <c r="CJE10" s="399"/>
      <c r="CJF10" s="399"/>
      <c r="CJG10" s="399"/>
      <c r="CJH10" s="399"/>
      <c r="CJI10" s="399"/>
      <c r="CJJ10" s="399"/>
      <c r="CJK10" s="399"/>
      <c r="CJL10" s="399"/>
      <c r="CJM10" s="399"/>
      <c r="CJN10" s="399"/>
      <c r="CJO10" s="399"/>
      <c r="CJP10" s="399"/>
      <c r="CJQ10" s="399"/>
      <c r="CJR10" s="399"/>
      <c r="CJS10" s="399"/>
      <c r="CJT10" s="399"/>
      <c r="CJU10" s="399"/>
      <c r="CJV10" s="399"/>
      <c r="CJW10" s="399"/>
      <c r="CJX10" s="399"/>
      <c r="CJY10" s="399"/>
      <c r="CJZ10" s="399"/>
      <c r="CKA10" s="399"/>
      <c r="CKB10" s="399"/>
      <c r="CKC10" s="399"/>
      <c r="CKD10" s="399"/>
      <c r="CKE10" s="399"/>
      <c r="CKF10" s="399"/>
      <c r="CKG10" s="399"/>
      <c r="CKH10" s="399"/>
      <c r="CKI10" s="399"/>
      <c r="CKJ10" s="399"/>
      <c r="CKK10" s="399"/>
      <c r="CKL10" s="399"/>
      <c r="CKM10" s="399"/>
      <c r="CKN10" s="399"/>
      <c r="CKO10" s="399"/>
      <c r="CKP10" s="399"/>
      <c r="CKQ10" s="399"/>
      <c r="CKR10" s="399"/>
      <c r="CKS10" s="399"/>
      <c r="CKT10" s="399"/>
      <c r="CKU10" s="399"/>
      <c r="CKV10" s="399"/>
      <c r="CKW10" s="399"/>
      <c r="CKX10" s="399"/>
      <c r="CKY10" s="399"/>
      <c r="CKZ10" s="399"/>
      <c r="CLA10" s="399"/>
      <c r="CLB10" s="399"/>
      <c r="CLC10" s="399"/>
      <c r="CLD10" s="399"/>
      <c r="CLE10" s="399"/>
      <c r="CLF10" s="399"/>
      <c r="CLG10" s="399"/>
      <c r="CLH10" s="399"/>
      <c r="CLI10" s="399"/>
      <c r="CLJ10" s="399"/>
      <c r="CLK10" s="399"/>
      <c r="CLL10" s="399"/>
      <c r="CLM10" s="399"/>
      <c r="CLN10" s="399"/>
      <c r="CLO10" s="399"/>
      <c r="CLP10" s="399"/>
      <c r="CLQ10" s="399"/>
      <c r="CLR10" s="399"/>
      <c r="CLS10" s="399"/>
      <c r="CLT10" s="399"/>
      <c r="CLU10" s="399"/>
      <c r="CLV10" s="399"/>
      <c r="CLW10" s="399"/>
      <c r="CLX10" s="399"/>
      <c r="CLY10" s="399"/>
      <c r="CLZ10" s="399"/>
      <c r="CMA10" s="399"/>
      <c r="CMB10" s="399"/>
      <c r="CMC10" s="399"/>
      <c r="CMD10" s="399"/>
      <c r="CME10" s="399"/>
      <c r="CMF10" s="399"/>
      <c r="CMG10" s="399"/>
      <c r="CMH10" s="399"/>
      <c r="CMI10" s="399"/>
      <c r="CMJ10" s="399"/>
      <c r="CMK10" s="399"/>
      <c r="CML10" s="399"/>
      <c r="CMM10" s="399"/>
      <c r="CMN10" s="399"/>
      <c r="CMO10" s="399"/>
      <c r="CMP10" s="399"/>
      <c r="CMQ10" s="399"/>
      <c r="CMR10" s="399"/>
      <c r="CMS10" s="399"/>
      <c r="CMT10" s="399"/>
      <c r="CMU10" s="399"/>
      <c r="CMV10" s="399"/>
      <c r="CMW10" s="399"/>
      <c r="CMX10" s="399"/>
      <c r="CMY10" s="399"/>
      <c r="CMZ10" s="399"/>
      <c r="CNA10" s="399"/>
      <c r="CNB10" s="399"/>
      <c r="CNC10" s="399"/>
      <c r="CND10" s="399"/>
      <c r="CNE10" s="399"/>
      <c r="CNF10" s="399"/>
      <c r="CNG10" s="399"/>
      <c r="CNH10" s="399"/>
      <c r="CNI10" s="399"/>
      <c r="CNJ10" s="399"/>
      <c r="CNK10" s="399"/>
      <c r="CNL10" s="399"/>
      <c r="CNM10" s="399"/>
      <c r="CNN10" s="399"/>
      <c r="CNO10" s="399"/>
      <c r="CNP10" s="399"/>
      <c r="CNQ10" s="399"/>
      <c r="CNR10" s="399"/>
      <c r="CNS10" s="399"/>
      <c r="CNT10" s="399"/>
      <c r="CNU10" s="399"/>
      <c r="CNV10" s="399"/>
      <c r="CNW10" s="399"/>
      <c r="CNX10" s="399"/>
      <c r="CNY10" s="399"/>
      <c r="CNZ10" s="399"/>
      <c r="COA10" s="399"/>
      <c r="COB10" s="399"/>
      <c r="COC10" s="399"/>
      <c r="COD10" s="399"/>
      <c r="COE10" s="399"/>
      <c r="COF10" s="399"/>
      <c r="COG10" s="399"/>
      <c r="COH10" s="399"/>
      <c r="COI10" s="399"/>
      <c r="COJ10" s="399"/>
      <c r="COK10" s="399"/>
      <c r="COL10" s="399"/>
      <c r="COM10" s="399"/>
      <c r="CON10" s="399"/>
      <c r="COO10" s="399"/>
      <c r="COP10" s="399"/>
      <c r="COQ10" s="399"/>
      <c r="COR10" s="399"/>
      <c r="COS10" s="399"/>
      <c r="COT10" s="399"/>
      <c r="COU10" s="399"/>
      <c r="COV10" s="399"/>
      <c r="COW10" s="399"/>
      <c r="COX10" s="399"/>
      <c r="COY10" s="399"/>
      <c r="COZ10" s="399"/>
      <c r="CPA10" s="399"/>
      <c r="CPB10" s="399"/>
      <c r="CPC10" s="399"/>
      <c r="CPD10" s="399"/>
      <c r="CPE10" s="399"/>
      <c r="CPF10" s="399"/>
      <c r="CPG10" s="399"/>
      <c r="CPH10" s="399"/>
      <c r="CPI10" s="399"/>
      <c r="CPJ10" s="399"/>
      <c r="CPK10" s="399"/>
      <c r="CPL10" s="399"/>
      <c r="CPM10" s="399"/>
      <c r="CPN10" s="399"/>
      <c r="CPO10" s="399"/>
      <c r="CPP10" s="399"/>
      <c r="CPQ10" s="399"/>
      <c r="CPR10" s="399"/>
      <c r="CPS10" s="399"/>
      <c r="CPT10" s="399"/>
      <c r="CPU10" s="399"/>
      <c r="CPV10" s="399"/>
      <c r="CPW10" s="399"/>
      <c r="CPX10" s="399"/>
      <c r="CPY10" s="399"/>
      <c r="CPZ10" s="399"/>
      <c r="CQA10" s="399"/>
      <c r="CQB10" s="399"/>
      <c r="CQC10" s="399"/>
      <c r="CQD10" s="399"/>
      <c r="CQE10" s="399"/>
      <c r="CQF10" s="399"/>
      <c r="CQG10" s="399"/>
      <c r="CQH10" s="399"/>
      <c r="CQI10" s="399"/>
      <c r="CQJ10" s="399"/>
      <c r="CQK10" s="399"/>
      <c r="CQL10" s="399"/>
      <c r="CQM10" s="399"/>
      <c r="CQN10" s="399"/>
      <c r="CQO10" s="399"/>
      <c r="CQP10" s="399"/>
      <c r="CQQ10" s="399"/>
      <c r="CQR10" s="399"/>
      <c r="CQS10" s="399"/>
      <c r="CQT10" s="399"/>
      <c r="CQU10" s="399"/>
      <c r="CQV10" s="399"/>
      <c r="CQW10" s="399"/>
      <c r="CQX10" s="399"/>
      <c r="CQY10" s="399"/>
      <c r="CQZ10" s="399"/>
      <c r="CRA10" s="399"/>
      <c r="CRB10" s="399"/>
      <c r="CRC10" s="399"/>
      <c r="CRD10" s="399"/>
      <c r="CRE10" s="399"/>
      <c r="CRF10" s="399"/>
      <c r="CRG10" s="399"/>
      <c r="CRH10" s="399"/>
      <c r="CRI10" s="399"/>
      <c r="CRJ10" s="399"/>
      <c r="CRK10" s="399"/>
      <c r="CRL10" s="399"/>
      <c r="CRM10" s="399"/>
      <c r="CRN10" s="399"/>
      <c r="CRO10" s="399"/>
      <c r="CRP10" s="399"/>
      <c r="CRQ10" s="399"/>
      <c r="CRR10" s="399"/>
      <c r="CRS10" s="399"/>
      <c r="CRT10" s="399"/>
      <c r="CRU10" s="399"/>
      <c r="CRV10" s="399"/>
      <c r="CRW10" s="399"/>
      <c r="CRX10" s="399"/>
      <c r="CRY10" s="399"/>
      <c r="CRZ10" s="399"/>
      <c r="CSA10" s="399"/>
      <c r="CSB10" s="399"/>
      <c r="CSC10" s="399"/>
      <c r="CSD10" s="399"/>
      <c r="CSE10" s="399"/>
      <c r="CSF10" s="399"/>
      <c r="CSG10" s="399"/>
      <c r="CSH10" s="399"/>
      <c r="CSI10" s="399"/>
      <c r="CSJ10" s="399"/>
      <c r="CSK10" s="399"/>
      <c r="CSL10" s="399"/>
      <c r="CSM10" s="399"/>
      <c r="CSN10" s="399"/>
      <c r="CSO10" s="399"/>
      <c r="CSP10" s="399"/>
      <c r="CSQ10" s="399"/>
      <c r="CSR10" s="399"/>
      <c r="CSS10" s="399"/>
      <c r="CST10" s="399"/>
      <c r="CSU10" s="399"/>
      <c r="CSV10" s="399"/>
      <c r="CSW10" s="399"/>
      <c r="CSX10" s="399"/>
      <c r="CSY10" s="399"/>
      <c r="CSZ10" s="399"/>
      <c r="CTA10" s="399"/>
      <c r="CTB10" s="399"/>
      <c r="CTC10" s="399"/>
      <c r="CTD10" s="399"/>
      <c r="CTE10" s="399"/>
      <c r="CTF10" s="399"/>
      <c r="CTG10" s="399"/>
      <c r="CTH10" s="399"/>
      <c r="CTI10" s="399"/>
      <c r="CTJ10" s="399"/>
      <c r="CTK10" s="399"/>
      <c r="CTL10" s="399"/>
      <c r="CTM10" s="399"/>
      <c r="CTN10" s="399"/>
      <c r="CTO10" s="399"/>
      <c r="CTP10" s="399"/>
      <c r="CTQ10" s="399"/>
      <c r="CTR10" s="399"/>
      <c r="CTS10" s="399"/>
      <c r="CTT10" s="399"/>
      <c r="CTU10" s="399"/>
      <c r="CTV10" s="399"/>
      <c r="CTW10" s="399"/>
      <c r="CTX10" s="399"/>
      <c r="CTY10" s="399"/>
      <c r="CTZ10" s="399"/>
      <c r="CUA10" s="399"/>
      <c r="CUB10" s="399"/>
      <c r="CUC10" s="399"/>
      <c r="CUD10" s="399"/>
      <c r="CUE10" s="399"/>
      <c r="CUF10" s="399"/>
      <c r="CUG10" s="399"/>
      <c r="CUH10" s="399"/>
      <c r="CUI10" s="399"/>
      <c r="CUJ10" s="399"/>
      <c r="CUK10" s="399"/>
      <c r="CUL10" s="399"/>
      <c r="CUM10" s="399"/>
      <c r="CUN10" s="399"/>
      <c r="CUO10" s="399"/>
      <c r="CUP10" s="399"/>
      <c r="CUQ10" s="399"/>
      <c r="CUR10" s="399"/>
      <c r="CUS10" s="399"/>
      <c r="CUT10" s="399"/>
      <c r="CUU10" s="399"/>
      <c r="CUV10" s="399"/>
      <c r="CUW10" s="399"/>
      <c r="CUX10" s="399"/>
      <c r="CUY10" s="399"/>
      <c r="CUZ10" s="399"/>
      <c r="CVA10" s="399"/>
      <c r="CVB10" s="399"/>
      <c r="CVC10" s="399"/>
      <c r="CVD10" s="399"/>
      <c r="CVE10" s="399"/>
      <c r="CVF10" s="399"/>
      <c r="CVG10" s="399"/>
      <c r="CVH10" s="399"/>
      <c r="CVI10" s="399"/>
      <c r="CVJ10" s="399"/>
      <c r="CVK10" s="399"/>
      <c r="CVL10" s="399"/>
      <c r="CVM10" s="399"/>
      <c r="CVN10" s="399"/>
      <c r="CVO10" s="399"/>
      <c r="CVP10" s="399"/>
      <c r="CVQ10" s="399"/>
      <c r="CVR10" s="399"/>
      <c r="CVS10" s="399"/>
      <c r="CVT10" s="399"/>
      <c r="CVU10" s="399"/>
      <c r="CVV10" s="399"/>
      <c r="CVW10" s="399"/>
      <c r="CVX10" s="399"/>
      <c r="CVY10" s="399"/>
      <c r="CVZ10" s="399"/>
      <c r="CWA10" s="399"/>
      <c r="CWB10" s="399"/>
      <c r="CWC10" s="399"/>
      <c r="CWD10" s="399"/>
      <c r="CWE10" s="399"/>
      <c r="CWF10" s="399"/>
      <c r="CWG10" s="399"/>
      <c r="CWH10" s="399"/>
      <c r="CWI10" s="399"/>
      <c r="CWJ10" s="399"/>
      <c r="CWK10" s="399"/>
      <c r="CWL10" s="399"/>
      <c r="CWM10" s="399"/>
      <c r="CWN10" s="399"/>
      <c r="CWO10" s="399"/>
      <c r="CWP10" s="399"/>
      <c r="CWQ10" s="399"/>
      <c r="CWR10" s="399"/>
      <c r="CWS10" s="399"/>
      <c r="CWT10" s="399"/>
      <c r="CWU10" s="399"/>
      <c r="CWV10" s="399"/>
      <c r="CWW10" s="399"/>
      <c r="CWX10" s="399"/>
      <c r="CWY10" s="399"/>
      <c r="CWZ10" s="399"/>
      <c r="CXA10" s="399"/>
      <c r="CXB10" s="399"/>
      <c r="CXC10" s="399"/>
      <c r="CXD10" s="399"/>
      <c r="CXE10" s="399"/>
      <c r="CXF10" s="399"/>
      <c r="CXG10" s="399"/>
      <c r="CXH10" s="399"/>
      <c r="CXI10" s="399"/>
      <c r="CXJ10" s="399"/>
      <c r="CXK10" s="399"/>
      <c r="CXL10" s="399"/>
      <c r="CXM10" s="399"/>
      <c r="CXN10" s="399"/>
      <c r="CXO10" s="399"/>
      <c r="CXP10" s="399"/>
      <c r="CXQ10" s="399"/>
      <c r="CXR10" s="399"/>
      <c r="CXS10" s="399"/>
      <c r="CXT10" s="399"/>
      <c r="CXU10" s="399"/>
      <c r="CXV10" s="399"/>
      <c r="CXW10" s="399"/>
      <c r="CXX10" s="399"/>
      <c r="CXY10" s="399"/>
      <c r="CXZ10" s="399"/>
      <c r="CYA10" s="399"/>
      <c r="CYB10" s="399"/>
      <c r="CYC10" s="399"/>
      <c r="CYD10" s="399"/>
      <c r="CYE10" s="399"/>
      <c r="CYF10" s="399"/>
      <c r="CYG10" s="399"/>
      <c r="CYH10" s="399"/>
      <c r="CYI10" s="399"/>
      <c r="CYJ10" s="399"/>
      <c r="CYK10" s="399"/>
      <c r="CYL10" s="399"/>
      <c r="CYM10" s="399"/>
      <c r="CYN10" s="399"/>
      <c r="CYO10" s="399"/>
      <c r="CYP10" s="399"/>
      <c r="CYQ10" s="399"/>
      <c r="CYR10" s="399"/>
      <c r="CYS10" s="399"/>
      <c r="CYT10" s="399"/>
      <c r="CYU10" s="399"/>
      <c r="CYV10" s="399"/>
      <c r="CYW10" s="399"/>
      <c r="CYX10" s="399"/>
      <c r="CYY10" s="399"/>
      <c r="CYZ10" s="399"/>
      <c r="CZA10" s="399"/>
      <c r="CZB10" s="399"/>
      <c r="CZC10" s="399"/>
      <c r="CZD10" s="399"/>
      <c r="CZE10" s="399"/>
      <c r="CZF10" s="399"/>
      <c r="CZG10" s="399"/>
      <c r="CZH10" s="399"/>
      <c r="CZI10" s="399"/>
      <c r="CZJ10" s="399"/>
      <c r="CZK10" s="399"/>
      <c r="CZL10" s="399"/>
      <c r="CZM10" s="399"/>
      <c r="CZN10" s="399"/>
      <c r="CZO10" s="399"/>
      <c r="CZP10" s="399"/>
      <c r="CZQ10" s="399"/>
      <c r="CZR10" s="399"/>
      <c r="CZS10" s="399"/>
      <c r="CZT10" s="399"/>
      <c r="CZU10" s="399"/>
      <c r="CZV10" s="399"/>
      <c r="CZW10" s="399"/>
      <c r="CZX10" s="399"/>
      <c r="CZY10" s="399"/>
      <c r="CZZ10" s="399"/>
      <c r="DAA10" s="399"/>
      <c r="DAB10" s="399"/>
      <c r="DAC10" s="399"/>
      <c r="DAD10" s="399"/>
      <c r="DAE10" s="399"/>
      <c r="DAF10" s="399"/>
      <c r="DAG10" s="399"/>
      <c r="DAH10" s="399"/>
      <c r="DAI10" s="399"/>
      <c r="DAJ10" s="399"/>
      <c r="DAK10" s="399"/>
      <c r="DAL10" s="399"/>
      <c r="DAM10" s="399"/>
      <c r="DAN10" s="399"/>
      <c r="DAO10" s="399"/>
      <c r="DAP10" s="399"/>
      <c r="DAQ10" s="399"/>
      <c r="DAR10" s="399"/>
      <c r="DAS10" s="399"/>
      <c r="DAT10" s="399"/>
      <c r="DAU10" s="399"/>
      <c r="DAV10" s="399"/>
      <c r="DAW10" s="399"/>
      <c r="DAX10" s="399"/>
      <c r="DAY10" s="399"/>
      <c r="DAZ10" s="399"/>
      <c r="DBA10" s="399"/>
      <c r="DBB10" s="399"/>
      <c r="DBC10" s="399"/>
      <c r="DBD10" s="399"/>
      <c r="DBE10" s="399"/>
      <c r="DBF10" s="399"/>
      <c r="DBG10" s="399"/>
      <c r="DBH10" s="399"/>
      <c r="DBI10" s="399"/>
      <c r="DBJ10" s="399"/>
      <c r="DBK10" s="399"/>
      <c r="DBL10" s="399"/>
      <c r="DBM10" s="399"/>
      <c r="DBN10" s="399"/>
      <c r="DBO10" s="399"/>
      <c r="DBP10" s="399"/>
      <c r="DBQ10" s="399"/>
      <c r="DBR10" s="399"/>
      <c r="DBS10" s="399"/>
      <c r="DBT10" s="399"/>
      <c r="DBU10" s="399"/>
      <c r="DBV10" s="399"/>
      <c r="DBW10" s="399"/>
      <c r="DBX10" s="399"/>
      <c r="DBY10" s="399"/>
      <c r="DBZ10" s="399"/>
      <c r="DCA10" s="399"/>
      <c r="DCB10" s="399"/>
      <c r="DCC10" s="399"/>
      <c r="DCD10" s="399"/>
      <c r="DCE10" s="399"/>
      <c r="DCF10" s="399"/>
      <c r="DCG10" s="399"/>
      <c r="DCH10" s="399"/>
      <c r="DCI10" s="399"/>
      <c r="DCJ10" s="399"/>
      <c r="DCK10" s="399"/>
      <c r="DCL10" s="399"/>
      <c r="DCM10" s="399"/>
      <c r="DCN10" s="399"/>
      <c r="DCO10" s="399"/>
      <c r="DCP10" s="399"/>
      <c r="DCQ10" s="399"/>
      <c r="DCR10" s="399"/>
      <c r="DCS10" s="399"/>
      <c r="DCT10" s="399"/>
      <c r="DCU10" s="399"/>
      <c r="DCV10" s="399"/>
      <c r="DCW10" s="399"/>
      <c r="DCX10" s="399"/>
      <c r="DCY10" s="399"/>
      <c r="DCZ10" s="399"/>
      <c r="DDA10" s="399"/>
      <c r="DDB10" s="399"/>
      <c r="DDC10" s="399"/>
      <c r="DDD10" s="399"/>
      <c r="DDE10" s="399"/>
      <c r="DDF10" s="399"/>
      <c r="DDG10" s="399"/>
      <c r="DDH10" s="399"/>
      <c r="DDI10" s="399"/>
      <c r="DDJ10" s="399"/>
      <c r="DDK10" s="399"/>
      <c r="DDL10" s="399"/>
      <c r="DDM10" s="399"/>
      <c r="DDN10" s="399"/>
      <c r="DDO10" s="399"/>
      <c r="DDP10" s="399"/>
      <c r="DDQ10" s="399"/>
      <c r="DDR10" s="399"/>
      <c r="DDS10" s="399"/>
      <c r="DDT10" s="399"/>
      <c r="DDU10" s="399"/>
      <c r="DDV10" s="399"/>
      <c r="DDW10" s="399"/>
      <c r="DDX10" s="399"/>
      <c r="DDY10" s="399"/>
      <c r="DDZ10" s="399"/>
      <c r="DEA10" s="399"/>
      <c r="DEB10" s="399"/>
      <c r="DEC10" s="399"/>
      <c r="DED10" s="399"/>
      <c r="DEE10" s="399"/>
      <c r="DEF10" s="399"/>
      <c r="DEG10" s="399"/>
      <c r="DEH10" s="399"/>
      <c r="DEI10" s="399"/>
      <c r="DEJ10" s="399"/>
      <c r="DEK10" s="399"/>
      <c r="DEL10" s="399"/>
      <c r="DEM10" s="399"/>
      <c r="DEN10" s="399"/>
      <c r="DEO10" s="399"/>
      <c r="DEP10" s="399"/>
      <c r="DEQ10" s="399"/>
      <c r="DER10" s="399"/>
      <c r="DES10" s="399"/>
      <c r="DET10" s="399"/>
      <c r="DEU10" s="399"/>
      <c r="DEV10" s="399"/>
      <c r="DEW10" s="399"/>
      <c r="DEX10" s="399"/>
      <c r="DEY10" s="399"/>
      <c r="DEZ10" s="399"/>
      <c r="DFA10" s="399"/>
      <c r="DFB10" s="399"/>
      <c r="DFC10" s="399"/>
      <c r="DFD10" s="399"/>
      <c r="DFE10" s="399"/>
      <c r="DFF10" s="399"/>
      <c r="DFG10" s="399"/>
      <c r="DFH10" s="399"/>
      <c r="DFI10" s="399"/>
      <c r="DFJ10" s="399"/>
      <c r="DFK10" s="399"/>
      <c r="DFL10" s="399"/>
      <c r="DFM10" s="399"/>
      <c r="DFN10" s="399"/>
      <c r="DFO10" s="399"/>
      <c r="DFP10" s="399"/>
      <c r="DFQ10" s="399"/>
      <c r="DFR10" s="399"/>
      <c r="DFS10" s="399"/>
      <c r="DFT10" s="399"/>
      <c r="DFU10" s="399"/>
      <c r="DFV10" s="399"/>
      <c r="DFW10" s="399"/>
      <c r="DFX10" s="399"/>
      <c r="DFY10" s="399"/>
      <c r="DFZ10" s="399"/>
      <c r="DGA10" s="399"/>
      <c r="DGB10" s="399"/>
      <c r="DGC10" s="399"/>
      <c r="DGD10" s="399"/>
      <c r="DGE10" s="399"/>
      <c r="DGF10" s="399"/>
      <c r="DGG10" s="399"/>
      <c r="DGH10" s="399"/>
      <c r="DGI10" s="399"/>
      <c r="DGJ10" s="399"/>
      <c r="DGK10" s="399"/>
      <c r="DGL10" s="399"/>
      <c r="DGM10" s="399"/>
      <c r="DGN10" s="399"/>
      <c r="DGO10" s="399"/>
      <c r="DGP10" s="399"/>
      <c r="DGQ10" s="399"/>
      <c r="DGR10" s="399"/>
      <c r="DGS10" s="399"/>
      <c r="DGT10" s="399"/>
      <c r="DGU10" s="399"/>
      <c r="DGV10" s="399"/>
      <c r="DGW10" s="399"/>
      <c r="DGX10" s="399"/>
      <c r="DGY10" s="399"/>
      <c r="DGZ10" s="399"/>
      <c r="DHA10" s="399"/>
      <c r="DHB10" s="399"/>
      <c r="DHC10" s="399"/>
      <c r="DHD10" s="399"/>
      <c r="DHE10" s="399"/>
      <c r="DHF10" s="399"/>
      <c r="DHG10" s="399"/>
      <c r="DHH10" s="399"/>
      <c r="DHI10" s="399"/>
      <c r="DHJ10" s="399"/>
      <c r="DHK10" s="399"/>
      <c r="DHL10" s="399"/>
      <c r="DHM10" s="399"/>
      <c r="DHN10" s="399"/>
      <c r="DHO10" s="399"/>
      <c r="DHP10" s="399"/>
      <c r="DHQ10" s="399"/>
      <c r="DHR10" s="399"/>
      <c r="DHS10" s="399"/>
      <c r="DHT10" s="399"/>
      <c r="DHU10" s="399"/>
      <c r="DHV10" s="399"/>
      <c r="DHW10" s="399"/>
      <c r="DHX10" s="399"/>
      <c r="DHY10" s="399"/>
      <c r="DHZ10" s="399"/>
      <c r="DIA10" s="399"/>
      <c r="DIB10" s="399"/>
      <c r="DIC10" s="399"/>
      <c r="DID10" s="399"/>
      <c r="DIE10" s="399"/>
      <c r="DIF10" s="399"/>
      <c r="DIG10" s="399"/>
      <c r="DIH10" s="399"/>
      <c r="DII10" s="399"/>
      <c r="DIJ10" s="399"/>
      <c r="DIK10" s="399"/>
      <c r="DIL10" s="399"/>
      <c r="DIM10" s="399"/>
      <c r="DIN10" s="399"/>
      <c r="DIO10" s="399"/>
      <c r="DIP10" s="399"/>
      <c r="DIQ10" s="399"/>
      <c r="DIR10" s="399"/>
      <c r="DIS10" s="399"/>
      <c r="DIT10" s="399"/>
      <c r="DIU10" s="399"/>
      <c r="DIV10" s="399"/>
      <c r="DIW10" s="399"/>
      <c r="DIX10" s="399"/>
      <c r="DIY10" s="399"/>
      <c r="DIZ10" s="399"/>
      <c r="DJA10" s="399"/>
      <c r="DJB10" s="399"/>
      <c r="DJC10" s="399"/>
      <c r="DJD10" s="399"/>
      <c r="DJE10" s="399"/>
      <c r="DJF10" s="399"/>
      <c r="DJG10" s="399"/>
      <c r="DJH10" s="399"/>
      <c r="DJI10" s="399"/>
      <c r="DJJ10" s="399"/>
      <c r="DJK10" s="399"/>
      <c r="DJL10" s="399"/>
      <c r="DJM10" s="399"/>
      <c r="DJN10" s="399"/>
      <c r="DJO10" s="399"/>
      <c r="DJP10" s="399"/>
      <c r="DJQ10" s="399"/>
      <c r="DJR10" s="399"/>
      <c r="DJS10" s="399"/>
      <c r="DJT10" s="399"/>
      <c r="DJU10" s="399"/>
      <c r="DJV10" s="399"/>
      <c r="DJW10" s="399"/>
      <c r="DJX10" s="399"/>
      <c r="DJY10" s="399"/>
      <c r="DJZ10" s="399"/>
      <c r="DKA10" s="399"/>
      <c r="DKB10" s="399"/>
      <c r="DKC10" s="399"/>
      <c r="DKD10" s="399"/>
      <c r="DKE10" s="399"/>
      <c r="DKF10" s="399"/>
      <c r="DKG10" s="399"/>
      <c r="DKH10" s="399"/>
      <c r="DKI10" s="399"/>
      <c r="DKJ10" s="399"/>
      <c r="DKK10" s="399"/>
      <c r="DKL10" s="399"/>
      <c r="DKM10" s="399"/>
      <c r="DKN10" s="399"/>
      <c r="DKO10" s="399"/>
      <c r="DKP10" s="399"/>
      <c r="DKQ10" s="399"/>
      <c r="DKR10" s="399"/>
      <c r="DKS10" s="399"/>
      <c r="DKT10" s="399"/>
      <c r="DKU10" s="399"/>
      <c r="DKV10" s="399"/>
      <c r="DKW10" s="399"/>
      <c r="DKX10" s="399"/>
      <c r="DKY10" s="399"/>
      <c r="DKZ10" s="399"/>
      <c r="DLA10" s="399"/>
      <c r="DLB10" s="399"/>
      <c r="DLC10" s="399"/>
      <c r="DLD10" s="399"/>
      <c r="DLE10" s="399"/>
      <c r="DLF10" s="399"/>
      <c r="DLG10" s="399"/>
      <c r="DLH10" s="399"/>
      <c r="DLI10" s="399"/>
      <c r="DLJ10" s="399"/>
      <c r="DLK10" s="399"/>
      <c r="DLL10" s="399"/>
      <c r="DLM10" s="399"/>
      <c r="DLN10" s="399"/>
      <c r="DLO10" s="399"/>
      <c r="DLP10" s="399"/>
      <c r="DLQ10" s="399"/>
      <c r="DLR10" s="399"/>
      <c r="DLS10" s="399"/>
      <c r="DLT10" s="399"/>
      <c r="DLU10" s="399"/>
      <c r="DLV10" s="399"/>
      <c r="DLW10" s="399"/>
      <c r="DLX10" s="399"/>
      <c r="DLY10" s="399"/>
      <c r="DLZ10" s="399"/>
      <c r="DMA10" s="399"/>
      <c r="DMB10" s="399"/>
      <c r="DMC10" s="399"/>
      <c r="DMD10" s="399"/>
      <c r="DME10" s="399"/>
      <c r="DMF10" s="399"/>
      <c r="DMG10" s="399"/>
      <c r="DMH10" s="399"/>
      <c r="DMI10" s="399"/>
      <c r="DMJ10" s="399"/>
      <c r="DMK10" s="399"/>
      <c r="DML10" s="399"/>
      <c r="DMM10" s="399"/>
      <c r="DMN10" s="399"/>
      <c r="DMO10" s="399"/>
      <c r="DMP10" s="399"/>
      <c r="DMQ10" s="399"/>
      <c r="DMR10" s="399"/>
      <c r="DMS10" s="399"/>
      <c r="DMT10" s="399"/>
      <c r="DMU10" s="399"/>
      <c r="DMV10" s="399"/>
      <c r="DMW10" s="399"/>
      <c r="DMX10" s="399"/>
      <c r="DMY10" s="399"/>
      <c r="DMZ10" s="399"/>
      <c r="DNA10" s="399"/>
      <c r="DNB10" s="399"/>
    </row>
    <row r="11" spans="1:3070" s="405" customFormat="1" ht="13.5" customHeight="1">
      <c r="A11" s="402" t="s">
        <v>142</v>
      </c>
      <c r="B11" s="403">
        <v>41</v>
      </c>
      <c r="C11" s="157">
        <f t="shared" si="0"/>
        <v>4.8849068293380357E-2</v>
      </c>
      <c r="D11" s="403">
        <v>41</v>
      </c>
      <c r="E11" s="157">
        <f t="shared" si="1"/>
        <v>5.3146671851707829E-2</v>
      </c>
      <c r="F11" s="403">
        <v>41</v>
      </c>
      <c r="G11" s="157">
        <f t="shared" si="2"/>
        <v>5.8451186131386869E-2</v>
      </c>
      <c r="H11" s="403">
        <v>41</v>
      </c>
      <c r="I11" s="157">
        <f t="shared" si="3"/>
        <v>7.917809277355066E-2</v>
      </c>
      <c r="J11" s="403">
        <v>41</v>
      </c>
      <c r="K11" s="157">
        <f t="shared" si="4"/>
        <v>9.667759202056167E-2</v>
      </c>
      <c r="L11" s="403" t="s">
        <v>85</v>
      </c>
      <c r="M11" s="157" t="s">
        <v>85</v>
      </c>
      <c r="N11" s="157" t="s">
        <v>85</v>
      </c>
      <c r="O11" s="157" t="s">
        <v>85</v>
      </c>
      <c r="P11" s="157" t="s">
        <v>85</v>
      </c>
      <c r="Q11" s="157" t="s">
        <v>85</v>
      </c>
      <c r="R11" s="157" t="s">
        <v>85</v>
      </c>
      <c r="S11" s="157" t="s">
        <v>85</v>
      </c>
      <c r="T11" s="157" t="s">
        <v>85</v>
      </c>
      <c r="U11" s="157" t="s">
        <v>85</v>
      </c>
      <c r="V11" s="399"/>
      <c r="W11" s="399"/>
      <c r="X11" s="399"/>
      <c r="Y11" s="399"/>
      <c r="Z11" s="399"/>
      <c r="AA11" s="399"/>
      <c r="AB11" s="399"/>
      <c r="AC11" s="399"/>
      <c r="AD11" s="399"/>
      <c r="AE11" s="399"/>
      <c r="AF11" s="399"/>
      <c r="AG11" s="399"/>
      <c r="AH11" s="399"/>
      <c r="AI11" s="399"/>
      <c r="AJ11" s="399"/>
      <c r="AK11" s="399"/>
      <c r="AL11" s="399"/>
      <c r="AM11" s="399"/>
      <c r="AN11" s="399"/>
      <c r="AO11" s="399"/>
      <c r="AP11" s="399"/>
      <c r="AQ11" s="399"/>
      <c r="AR11" s="399"/>
      <c r="AS11" s="399"/>
      <c r="AT11" s="399"/>
      <c r="AU11" s="399"/>
      <c r="AV11" s="399"/>
      <c r="AW11" s="399"/>
      <c r="AX11" s="399"/>
      <c r="AY11" s="399"/>
      <c r="AZ11" s="399"/>
      <c r="BA11" s="399"/>
      <c r="BB11" s="399"/>
      <c r="BC11" s="399"/>
      <c r="BD11" s="399"/>
      <c r="BE11" s="399"/>
      <c r="BF11" s="399"/>
      <c r="BG11" s="399"/>
      <c r="BH11" s="399"/>
      <c r="BI11" s="399"/>
      <c r="BJ11" s="399"/>
      <c r="BK11" s="399"/>
      <c r="BL11" s="399"/>
      <c r="BM11" s="399"/>
      <c r="BN11" s="399"/>
      <c r="BO11" s="399"/>
      <c r="BP11" s="399"/>
      <c r="BQ11" s="399"/>
      <c r="BR11" s="399"/>
      <c r="BS11" s="399"/>
      <c r="BT11" s="399"/>
      <c r="BU11" s="399"/>
      <c r="BV11" s="399"/>
      <c r="BW11" s="399"/>
      <c r="BX11" s="399"/>
      <c r="BY11" s="399"/>
      <c r="BZ11" s="399"/>
      <c r="CA11" s="399"/>
      <c r="CB11" s="399"/>
      <c r="CC11" s="399"/>
      <c r="CD11" s="399"/>
      <c r="CE11" s="399"/>
      <c r="CF11" s="399"/>
      <c r="CG11" s="399"/>
      <c r="CH11" s="399"/>
      <c r="CI11" s="399"/>
      <c r="CJ11" s="399"/>
      <c r="CK11" s="399"/>
      <c r="CL11" s="399"/>
      <c r="CM11" s="399"/>
      <c r="CN11" s="399"/>
      <c r="CO11" s="399"/>
      <c r="CP11" s="399"/>
      <c r="CQ11" s="399"/>
      <c r="CR11" s="399"/>
      <c r="CS11" s="399"/>
      <c r="CT11" s="399"/>
      <c r="CU11" s="399"/>
      <c r="CV11" s="399"/>
      <c r="CW11" s="399"/>
      <c r="CX11" s="399"/>
      <c r="CY11" s="399"/>
      <c r="CZ11" s="399"/>
      <c r="DA11" s="399"/>
      <c r="DB11" s="399"/>
      <c r="DC11" s="399"/>
      <c r="DD11" s="399"/>
      <c r="DE11" s="399"/>
      <c r="DF11" s="399"/>
      <c r="DG11" s="399"/>
      <c r="DH11" s="399"/>
      <c r="DI11" s="399"/>
      <c r="DJ11" s="399"/>
      <c r="DK11" s="399"/>
      <c r="DL11" s="399"/>
      <c r="DM11" s="399"/>
      <c r="DN11" s="399"/>
      <c r="DO11" s="399"/>
      <c r="DP11" s="399"/>
      <c r="DQ11" s="399"/>
      <c r="DR11" s="399"/>
      <c r="DS11" s="399"/>
      <c r="DT11" s="399"/>
      <c r="DU11" s="399"/>
      <c r="DV11" s="399"/>
      <c r="DW11" s="399"/>
      <c r="DX11" s="399"/>
      <c r="DY11" s="399"/>
      <c r="DZ11" s="399"/>
      <c r="EA11" s="399"/>
      <c r="EB11" s="399"/>
      <c r="EC11" s="399"/>
      <c r="ED11" s="399"/>
      <c r="EE11" s="399"/>
      <c r="EF11" s="399"/>
      <c r="EG11" s="399"/>
      <c r="EH11" s="399"/>
      <c r="EI11" s="399"/>
      <c r="EJ11" s="399"/>
      <c r="EK11" s="399"/>
      <c r="EL11" s="399"/>
      <c r="EM11" s="399"/>
      <c r="EN11" s="399"/>
      <c r="EO11" s="399"/>
      <c r="EP11" s="399"/>
      <c r="EQ11" s="399"/>
      <c r="ER11" s="399"/>
      <c r="ES11" s="399"/>
      <c r="ET11" s="399"/>
      <c r="EU11" s="399"/>
      <c r="EV11" s="399"/>
      <c r="EW11" s="399"/>
      <c r="EX11" s="399"/>
      <c r="EY11" s="399"/>
      <c r="EZ11" s="399"/>
      <c r="FA11" s="399"/>
      <c r="FB11" s="399"/>
      <c r="FC11" s="399"/>
      <c r="FD11" s="399"/>
      <c r="FE11" s="399"/>
      <c r="FF11" s="399"/>
      <c r="FG11" s="399"/>
      <c r="FH11" s="399"/>
      <c r="FI11" s="399"/>
      <c r="FJ11" s="399"/>
      <c r="FK11" s="399"/>
      <c r="FL11" s="399"/>
      <c r="FM11" s="399"/>
      <c r="FN11" s="399"/>
      <c r="FO11" s="399"/>
      <c r="FP11" s="399"/>
      <c r="FQ11" s="399"/>
      <c r="FR11" s="399"/>
      <c r="FS11" s="399"/>
      <c r="FT11" s="399"/>
      <c r="FU11" s="399"/>
      <c r="FV11" s="399"/>
      <c r="FW11" s="399"/>
      <c r="FX11" s="399"/>
      <c r="FY11" s="399"/>
      <c r="FZ11" s="399"/>
      <c r="GA11" s="399"/>
      <c r="GB11" s="399"/>
      <c r="GC11" s="399"/>
      <c r="GD11" s="399"/>
      <c r="GE11" s="399"/>
      <c r="GF11" s="399"/>
      <c r="GG11" s="399"/>
      <c r="GH11" s="399"/>
      <c r="GI11" s="399"/>
      <c r="GJ11" s="399"/>
      <c r="GK11" s="399"/>
      <c r="GL11" s="399"/>
      <c r="GM11" s="399"/>
      <c r="GN11" s="399"/>
      <c r="GO11" s="399"/>
      <c r="GP11" s="399"/>
      <c r="GQ11" s="399"/>
      <c r="GR11" s="399"/>
      <c r="GS11" s="399"/>
      <c r="GT11" s="399"/>
      <c r="GU11" s="399"/>
      <c r="GV11" s="399"/>
      <c r="GW11" s="399"/>
      <c r="GX11" s="399"/>
      <c r="GY11" s="399"/>
      <c r="GZ11" s="399"/>
      <c r="HA11" s="399"/>
      <c r="HB11" s="399"/>
      <c r="HC11" s="399"/>
      <c r="HD11" s="399"/>
      <c r="HE11" s="399"/>
      <c r="HF11" s="399"/>
      <c r="HG11" s="399"/>
      <c r="HH11" s="399"/>
      <c r="HI11" s="399"/>
      <c r="HJ11" s="399"/>
      <c r="HK11" s="399"/>
      <c r="HL11" s="399"/>
      <c r="HM11" s="399"/>
      <c r="HN11" s="399"/>
      <c r="HO11" s="399"/>
      <c r="HP11" s="399"/>
      <c r="HQ11" s="399"/>
      <c r="HR11" s="399"/>
      <c r="HS11" s="399"/>
      <c r="HT11" s="399"/>
      <c r="HU11" s="399"/>
      <c r="HV11" s="399"/>
      <c r="HW11" s="399"/>
      <c r="HX11" s="399"/>
      <c r="HY11" s="399"/>
      <c r="HZ11" s="399"/>
      <c r="IA11" s="399"/>
      <c r="IB11" s="399"/>
      <c r="IC11" s="399"/>
      <c r="ID11" s="399"/>
      <c r="IE11" s="399"/>
      <c r="IF11" s="399"/>
      <c r="IG11" s="399"/>
      <c r="IH11" s="399"/>
      <c r="II11" s="399"/>
      <c r="IJ11" s="399"/>
      <c r="IK11" s="399"/>
      <c r="IL11" s="399"/>
      <c r="IM11" s="399"/>
      <c r="IN11" s="399"/>
      <c r="IO11" s="399"/>
      <c r="IP11" s="399"/>
      <c r="IQ11" s="399"/>
      <c r="IR11" s="399"/>
      <c r="IS11" s="399"/>
      <c r="IT11" s="399"/>
      <c r="IU11" s="399"/>
      <c r="IV11" s="399"/>
      <c r="IW11" s="399"/>
      <c r="IX11" s="399"/>
      <c r="IY11" s="399"/>
      <c r="IZ11" s="399"/>
      <c r="JA11" s="399"/>
      <c r="JB11" s="399"/>
      <c r="JC11" s="399"/>
      <c r="JD11" s="399"/>
      <c r="JE11" s="399"/>
      <c r="JF11" s="399"/>
      <c r="JG11" s="399"/>
      <c r="JH11" s="399"/>
      <c r="JI11" s="399"/>
      <c r="JJ11" s="399"/>
      <c r="JK11" s="399"/>
      <c r="JL11" s="399"/>
      <c r="JM11" s="399"/>
      <c r="JN11" s="399"/>
      <c r="JO11" s="399"/>
      <c r="JP11" s="399"/>
      <c r="JQ11" s="399"/>
      <c r="JR11" s="399"/>
      <c r="JS11" s="399"/>
      <c r="JT11" s="399"/>
      <c r="JU11" s="399"/>
      <c r="JV11" s="399"/>
      <c r="JW11" s="399"/>
      <c r="JX11" s="399"/>
      <c r="JY11" s="399"/>
      <c r="JZ11" s="399"/>
      <c r="KA11" s="399"/>
      <c r="KB11" s="399"/>
      <c r="KC11" s="399"/>
      <c r="KD11" s="399"/>
      <c r="KE11" s="399"/>
      <c r="KF11" s="399"/>
      <c r="KG11" s="399"/>
      <c r="KH11" s="399"/>
      <c r="KI11" s="399"/>
      <c r="KJ11" s="399"/>
      <c r="KK11" s="399"/>
      <c r="KL11" s="399"/>
      <c r="KM11" s="399"/>
      <c r="KN11" s="399"/>
      <c r="KO11" s="399"/>
      <c r="KP11" s="399"/>
      <c r="KQ11" s="399"/>
      <c r="KR11" s="399"/>
      <c r="KS11" s="399"/>
      <c r="KT11" s="399"/>
      <c r="KU11" s="399"/>
      <c r="KV11" s="399"/>
      <c r="KW11" s="399"/>
      <c r="KX11" s="399"/>
      <c r="KY11" s="399"/>
      <c r="KZ11" s="399"/>
      <c r="LA11" s="399"/>
      <c r="LB11" s="399"/>
      <c r="LC11" s="399"/>
      <c r="LD11" s="399"/>
      <c r="LE11" s="399"/>
      <c r="LF11" s="399"/>
      <c r="LG11" s="399"/>
      <c r="LH11" s="399"/>
      <c r="LI11" s="399"/>
      <c r="LJ11" s="399"/>
      <c r="LK11" s="399"/>
      <c r="LL11" s="399"/>
      <c r="LM11" s="399"/>
      <c r="LN11" s="399"/>
      <c r="LO11" s="399"/>
      <c r="LP11" s="399"/>
      <c r="LQ11" s="399"/>
      <c r="LR11" s="399"/>
      <c r="LS11" s="399"/>
      <c r="LT11" s="399"/>
      <c r="LU11" s="399"/>
      <c r="LV11" s="399"/>
      <c r="LW11" s="399"/>
      <c r="LX11" s="399"/>
      <c r="LY11" s="399"/>
      <c r="LZ11" s="399"/>
      <c r="MA11" s="399"/>
      <c r="MB11" s="399"/>
      <c r="MC11" s="399"/>
      <c r="MD11" s="399"/>
      <c r="ME11" s="399"/>
      <c r="MF11" s="399"/>
      <c r="MG11" s="399"/>
      <c r="MH11" s="399"/>
      <c r="MI11" s="399"/>
      <c r="MJ11" s="399"/>
      <c r="MK11" s="399"/>
      <c r="ML11" s="399"/>
      <c r="MM11" s="399"/>
      <c r="MN11" s="399"/>
      <c r="MO11" s="399"/>
      <c r="MP11" s="399"/>
      <c r="MQ11" s="399"/>
      <c r="MR11" s="399"/>
      <c r="MS11" s="399"/>
      <c r="MT11" s="399"/>
      <c r="MU11" s="399"/>
      <c r="MV11" s="399"/>
      <c r="MW11" s="399"/>
      <c r="MX11" s="399"/>
      <c r="MY11" s="399"/>
      <c r="MZ11" s="399"/>
      <c r="NA11" s="399"/>
      <c r="NB11" s="399"/>
      <c r="NC11" s="399"/>
      <c r="ND11" s="399"/>
      <c r="NE11" s="399"/>
      <c r="NF11" s="399"/>
      <c r="NG11" s="399"/>
      <c r="NH11" s="399"/>
      <c r="NI11" s="399"/>
      <c r="NJ11" s="399"/>
      <c r="NK11" s="399"/>
      <c r="NL11" s="399"/>
      <c r="NM11" s="399"/>
      <c r="NN11" s="399"/>
      <c r="NO11" s="399"/>
      <c r="NP11" s="399"/>
      <c r="NQ11" s="399"/>
      <c r="NR11" s="399"/>
      <c r="NS11" s="399"/>
      <c r="NT11" s="399"/>
      <c r="NU11" s="399"/>
      <c r="NV11" s="399"/>
      <c r="NW11" s="399"/>
      <c r="NX11" s="399"/>
      <c r="NY11" s="399"/>
      <c r="NZ11" s="399"/>
      <c r="OA11" s="399"/>
      <c r="OB11" s="399"/>
      <c r="OC11" s="399"/>
      <c r="OD11" s="399"/>
      <c r="OE11" s="399"/>
      <c r="OF11" s="399"/>
      <c r="OG11" s="399"/>
      <c r="OH11" s="399"/>
      <c r="OI11" s="399"/>
      <c r="OJ11" s="399"/>
      <c r="OK11" s="399"/>
      <c r="OL11" s="399"/>
      <c r="OM11" s="399"/>
      <c r="ON11" s="399"/>
      <c r="OO11" s="399"/>
      <c r="OP11" s="399"/>
      <c r="OQ11" s="399"/>
      <c r="OR11" s="399"/>
      <c r="OS11" s="399"/>
      <c r="OT11" s="399"/>
      <c r="OU11" s="399"/>
      <c r="OV11" s="399"/>
      <c r="OW11" s="399"/>
      <c r="OX11" s="399"/>
      <c r="OY11" s="399"/>
      <c r="OZ11" s="399"/>
      <c r="PA11" s="399"/>
      <c r="PB11" s="399"/>
      <c r="PC11" s="399"/>
      <c r="PD11" s="399"/>
      <c r="PE11" s="399"/>
      <c r="PF11" s="399"/>
      <c r="PG11" s="399"/>
      <c r="PH11" s="399"/>
      <c r="PI11" s="399"/>
      <c r="PJ11" s="399"/>
      <c r="PK11" s="399"/>
      <c r="PL11" s="399"/>
      <c r="PM11" s="399"/>
      <c r="PN11" s="399"/>
      <c r="PO11" s="399"/>
      <c r="PP11" s="399"/>
      <c r="PQ11" s="399"/>
      <c r="PR11" s="399"/>
      <c r="PS11" s="399"/>
      <c r="PT11" s="399"/>
      <c r="PU11" s="399"/>
      <c r="PV11" s="399"/>
      <c r="PW11" s="399"/>
      <c r="PX11" s="399"/>
      <c r="PY11" s="399"/>
      <c r="PZ11" s="399"/>
      <c r="QA11" s="399"/>
      <c r="QB11" s="399"/>
      <c r="QC11" s="399"/>
      <c r="QD11" s="399"/>
      <c r="QE11" s="399"/>
      <c r="QF11" s="399"/>
      <c r="QG11" s="399"/>
      <c r="QH11" s="399"/>
      <c r="QI11" s="399"/>
      <c r="QJ11" s="399"/>
      <c r="QK11" s="399"/>
      <c r="QL11" s="399"/>
      <c r="QM11" s="399"/>
      <c r="QN11" s="399"/>
      <c r="QO11" s="399"/>
      <c r="QP11" s="399"/>
      <c r="QQ11" s="399"/>
      <c r="QR11" s="399"/>
      <c r="QS11" s="399"/>
      <c r="QT11" s="399"/>
      <c r="QU11" s="399"/>
      <c r="QV11" s="399"/>
      <c r="QW11" s="399"/>
      <c r="QX11" s="399"/>
      <c r="QY11" s="399"/>
      <c r="QZ11" s="399"/>
      <c r="RA11" s="399"/>
      <c r="RB11" s="399"/>
      <c r="RC11" s="399"/>
      <c r="RD11" s="399"/>
      <c r="RE11" s="399"/>
      <c r="RF11" s="399"/>
      <c r="RG11" s="399"/>
      <c r="RH11" s="399"/>
      <c r="RI11" s="399"/>
      <c r="RJ11" s="399"/>
      <c r="RK11" s="399"/>
      <c r="RL11" s="399"/>
      <c r="RM11" s="399"/>
      <c r="RN11" s="399"/>
      <c r="RO11" s="399"/>
      <c r="RP11" s="399"/>
      <c r="RQ11" s="399"/>
      <c r="RR11" s="399"/>
      <c r="RS11" s="399"/>
      <c r="RT11" s="399"/>
      <c r="RU11" s="399"/>
      <c r="RV11" s="399"/>
      <c r="RW11" s="399"/>
      <c r="RX11" s="399"/>
      <c r="RY11" s="399"/>
      <c r="RZ11" s="399"/>
      <c r="SA11" s="399"/>
      <c r="SB11" s="399"/>
      <c r="SC11" s="399"/>
      <c r="SD11" s="399"/>
      <c r="SE11" s="399"/>
      <c r="SF11" s="399"/>
      <c r="SG11" s="399"/>
      <c r="SH11" s="399"/>
      <c r="SI11" s="399"/>
      <c r="SJ11" s="399"/>
      <c r="SK11" s="399"/>
      <c r="SL11" s="399"/>
      <c r="SM11" s="399"/>
      <c r="SN11" s="399"/>
      <c r="SO11" s="399"/>
      <c r="SP11" s="399"/>
      <c r="SQ11" s="399"/>
      <c r="SR11" s="399"/>
      <c r="SS11" s="399"/>
      <c r="ST11" s="399"/>
      <c r="SU11" s="399"/>
      <c r="SV11" s="399"/>
      <c r="SW11" s="399"/>
      <c r="SX11" s="399"/>
      <c r="SY11" s="399"/>
      <c r="SZ11" s="399"/>
      <c r="TA11" s="399"/>
      <c r="TB11" s="399"/>
      <c r="TC11" s="399"/>
      <c r="TD11" s="399"/>
      <c r="TE11" s="399"/>
      <c r="TF11" s="399"/>
      <c r="TG11" s="399"/>
      <c r="TH11" s="399"/>
      <c r="TI11" s="399"/>
      <c r="TJ11" s="399"/>
      <c r="TK11" s="399"/>
      <c r="TL11" s="399"/>
      <c r="TM11" s="399"/>
      <c r="TN11" s="399"/>
      <c r="TO11" s="399"/>
      <c r="TP11" s="399"/>
      <c r="TQ11" s="399"/>
      <c r="TR11" s="399"/>
      <c r="TS11" s="399"/>
      <c r="TT11" s="399"/>
      <c r="TU11" s="399"/>
      <c r="TV11" s="399"/>
      <c r="TW11" s="399"/>
      <c r="TX11" s="399"/>
      <c r="TY11" s="399"/>
      <c r="TZ11" s="399"/>
      <c r="UA11" s="399"/>
      <c r="UB11" s="399"/>
      <c r="UC11" s="399"/>
      <c r="UD11" s="399"/>
      <c r="UE11" s="399"/>
      <c r="UF11" s="399"/>
      <c r="UG11" s="399"/>
      <c r="UH11" s="399"/>
      <c r="UI11" s="399"/>
      <c r="UJ11" s="399"/>
      <c r="UK11" s="399"/>
      <c r="UL11" s="399"/>
      <c r="UM11" s="399"/>
      <c r="UN11" s="399"/>
      <c r="UO11" s="399"/>
      <c r="UP11" s="399"/>
      <c r="UQ11" s="399"/>
      <c r="UR11" s="399"/>
      <c r="US11" s="399"/>
      <c r="UT11" s="399"/>
      <c r="UU11" s="399"/>
      <c r="UV11" s="399"/>
      <c r="UW11" s="399"/>
      <c r="UX11" s="399"/>
      <c r="UY11" s="399"/>
      <c r="UZ11" s="399"/>
      <c r="VA11" s="399"/>
      <c r="VB11" s="399"/>
      <c r="VC11" s="399"/>
      <c r="VD11" s="399"/>
      <c r="VE11" s="399"/>
      <c r="VF11" s="399"/>
      <c r="VG11" s="399"/>
      <c r="VH11" s="399"/>
      <c r="VI11" s="399"/>
      <c r="VJ11" s="399"/>
      <c r="VK11" s="399"/>
      <c r="VL11" s="399"/>
      <c r="VM11" s="399"/>
      <c r="VN11" s="399"/>
      <c r="VO11" s="399"/>
      <c r="VP11" s="399"/>
      <c r="VQ11" s="399"/>
      <c r="VR11" s="399"/>
      <c r="VS11" s="399"/>
      <c r="VT11" s="399"/>
      <c r="VU11" s="399"/>
      <c r="VV11" s="399"/>
      <c r="VW11" s="399"/>
      <c r="VX11" s="399"/>
      <c r="VY11" s="399"/>
      <c r="VZ11" s="399"/>
      <c r="WA11" s="399"/>
      <c r="WB11" s="399"/>
      <c r="WC11" s="399"/>
      <c r="WD11" s="399"/>
      <c r="WE11" s="399"/>
      <c r="WF11" s="399"/>
      <c r="WG11" s="399"/>
      <c r="WH11" s="399"/>
      <c r="WI11" s="399"/>
      <c r="WJ11" s="399"/>
      <c r="WK11" s="399"/>
      <c r="WL11" s="399"/>
      <c r="WM11" s="399"/>
      <c r="WN11" s="399"/>
      <c r="WO11" s="399"/>
      <c r="WP11" s="399"/>
      <c r="WQ11" s="399"/>
      <c r="WR11" s="399"/>
      <c r="WS11" s="399"/>
      <c r="WT11" s="399"/>
      <c r="WU11" s="399"/>
      <c r="WV11" s="399"/>
      <c r="WW11" s="399"/>
      <c r="WX11" s="399"/>
      <c r="WY11" s="399"/>
      <c r="WZ11" s="399"/>
      <c r="XA11" s="399"/>
      <c r="XB11" s="399"/>
      <c r="XC11" s="399"/>
      <c r="XD11" s="399"/>
      <c r="XE11" s="399"/>
      <c r="XF11" s="399"/>
      <c r="XG11" s="399"/>
      <c r="XH11" s="399"/>
      <c r="XI11" s="399"/>
      <c r="XJ11" s="399"/>
      <c r="XK11" s="399"/>
      <c r="XL11" s="399"/>
      <c r="XM11" s="399"/>
      <c r="XN11" s="399"/>
      <c r="XO11" s="399"/>
      <c r="XP11" s="399"/>
      <c r="XQ11" s="399"/>
      <c r="XR11" s="399"/>
      <c r="XS11" s="399"/>
      <c r="XT11" s="399"/>
      <c r="XU11" s="399"/>
      <c r="XV11" s="399"/>
      <c r="XW11" s="399"/>
      <c r="XX11" s="399"/>
      <c r="XY11" s="399"/>
      <c r="XZ11" s="399"/>
      <c r="YA11" s="399"/>
      <c r="YB11" s="399"/>
      <c r="YC11" s="399"/>
      <c r="YD11" s="399"/>
      <c r="YE11" s="399"/>
      <c r="YF11" s="399"/>
      <c r="YG11" s="399"/>
      <c r="YH11" s="399"/>
      <c r="YI11" s="399"/>
      <c r="YJ11" s="399"/>
      <c r="YK11" s="399"/>
      <c r="YL11" s="399"/>
      <c r="YM11" s="399"/>
      <c r="YN11" s="399"/>
      <c r="YO11" s="399"/>
      <c r="YP11" s="399"/>
      <c r="YQ11" s="399"/>
      <c r="YR11" s="399"/>
      <c r="YS11" s="399"/>
      <c r="YT11" s="399"/>
      <c r="YU11" s="399"/>
      <c r="YV11" s="399"/>
      <c r="YW11" s="399"/>
      <c r="YX11" s="399"/>
      <c r="YY11" s="399"/>
      <c r="YZ11" s="399"/>
      <c r="ZA11" s="399"/>
      <c r="ZB11" s="399"/>
      <c r="ZC11" s="399"/>
      <c r="ZD11" s="399"/>
      <c r="ZE11" s="399"/>
      <c r="ZF11" s="399"/>
      <c r="ZG11" s="399"/>
      <c r="ZH11" s="399"/>
      <c r="ZI11" s="399"/>
      <c r="ZJ11" s="399"/>
      <c r="ZK11" s="399"/>
      <c r="ZL11" s="399"/>
      <c r="ZM11" s="399"/>
      <c r="ZN11" s="399"/>
      <c r="ZO11" s="399"/>
      <c r="ZP11" s="399"/>
      <c r="ZQ11" s="399"/>
      <c r="ZR11" s="399"/>
      <c r="ZS11" s="399"/>
      <c r="ZT11" s="399"/>
      <c r="ZU11" s="399"/>
      <c r="ZV11" s="399"/>
      <c r="ZW11" s="399"/>
      <c r="ZX11" s="399"/>
      <c r="ZY11" s="399"/>
      <c r="ZZ11" s="399"/>
      <c r="AAA11" s="399"/>
      <c r="AAB11" s="399"/>
      <c r="AAC11" s="399"/>
      <c r="AAD11" s="399"/>
      <c r="AAE11" s="399"/>
      <c r="AAF11" s="399"/>
      <c r="AAG11" s="399"/>
      <c r="AAH11" s="399"/>
      <c r="AAI11" s="399"/>
      <c r="AAJ11" s="399"/>
      <c r="AAK11" s="399"/>
      <c r="AAL11" s="399"/>
      <c r="AAM11" s="399"/>
      <c r="AAN11" s="399"/>
      <c r="AAO11" s="399"/>
      <c r="AAP11" s="399"/>
      <c r="AAQ11" s="399"/>
      <c r="AAR11" s="399"/>
      <c r="AAS11" s="399"/>
      <c r="AAT11" s="399"/>
      <c r="AAU11" s="399"/>
      <c r="AAV11" s="399"/>
      <c r="AAW11" s="399"/>
      <c r="AAX11" s="399"/>
      <c r="AAY11" s="399"/>
      <c r="AAZ11" s="399"/>
      <c r="ABA11" s="399"/>
      <c r="ABB11" s="399"/>
      <c r="ABC11" s="399"/>
      <c r="ABD11" s="399"/>
      <c r="ABE11" s="399"/>
      <c r="ABF11" s="399"/>
      <c r="ABG11" s="399"/>
      <c r="ABH11" s="399"/>
      <c r="ABI11" s="399"/>
      <c r="ABJ11" s="399"/>
      <c r="ABK11" s="399"/>
      <c r="ABL11" s="399"/>
      <c r="ABM11" s="399"/>
      <c r="ABN11" s="399"/>
      <c r="ABO11" s="399"/>
      <c r="ABP11" s="399"/>
      <c r="ABQ11" s="399"/>
      <c r="ABR11" s="399"/>
      <c r="ABS11" s="399"/>
      <c r="ABT11" s="399"/>
      <c r="ABU11" s="399"/>
      <c r="ABV11" s="399"/>
      <c r="ABW11" s="399"/>
      <c r="ABX11" s="399"/>
      <c r="ABY11" s="399"/>
      <c r="ABZ11" s="399"/>
      <c r="ACA11" s="399"/>
      <c r="ACB11" s="399"/>
      <c r="ACC11" s="399"/>
      <c r="ACD11" s="399"/>
      <c r="ACE11" s="399"/>
      <c r="ACF11" s="399"/>
      <c r="ACG11" s="399"/>
      <c r="ACH11" s="399"/>
      <c r="ACI11" s="399"/>
      <c r="ACJ11" s="399"/>
      <c r="ACK11" s="399"/>
      <c r="ACL11" s="399"/>
      <c r="ACM11" s="399"/>
      <c r="ACN11" s="399"/>
      <c r="ACO11" s="399"/>
      <c r="ACP11" s="399"/>
      <c r="ACQ11" s="399"/>
      <c r="ACR11" s="399"/>
      <c r="ACS11" s="399"/>
      <c r="ACT11" s="399"/>
      <c r="ACU11" s="399"/>
      <c r="ACV11" s="399"/>
      <c r="ACW11" s="399"/>
      <c r="ACX11" s="399"/>
      <c r="ACY11" s="399"/>
      <c r="ACZ11" s="399"/>
      <c r="ADA11" s="399"/>
      <c r="ADB11" s="399"/>
      <c r="ADC11" s="399"/>
      <c r="ADD11" s="399"/>
      <c r="ADE11" s="399"/>
      <c r="ADF11" s="399"/>
      <c r="ADG11" s="399"/>
      <c r="ADH11" s="399"/>
      <c r="ADI11" s="399"/>
      <c r="ADJ11" s="399"/>
      <c r="ADK11" s="399"/>
      <c r="ADL11" s="399"/>
      <c r="ADM11" s="399"/>
      <c r="ADN11" s="399"/>
      <c r="ADO11" s="399"/>
      <c r="ADP11" s="399"/>
      <c r="ADQ11" s="399"/>
      <c r="ADR11" s="399"/>
      <c r="ADS11" s="399"/>
      <c r="ADT11" s="399"/>
      <c r="ADU11" s="399"/>
      <c r="ADV11" s="399"/>
      <c r="ADW11" s="399"/>
      <c r="ADX11" s="399"/>
      <c r="ADY11" s="399"/>
      <c r="ADZ11" s="399"/>
      <c r="AEA11" s="399"/>
      <c r="AEB11" s="399"/>
      <c r="AEC11" s="399"/>
      <c r="AED11" s="399"/>
      <c r="AEE11" s="399"/>
      <c r="AEF11" s="399"/>
      <c r="AEG11" s="399"/>
      <c r="AEH11" s="399"/>
      <c r="AEI11" s="399"/>
      <c r="AEJ11" s="399"/>
      <c r="AEK11" s="399"/>
      <c r="AEL11" s="399"/>
      <c r="AEM11" s="399"/>
      <c r="AEN11" s="399"/>
      <c r="AEO11" s="399"/>
      <c r="AEP11" s="399"/>
      <c r="AEQ11" s="399"/>
      <c r="AER11" s="399"/>
      <c r="AES11" s="399"/>
      <c r="AET11" s="399"/>
      <c r="AEU11" s="399"/>
      <c r="AEV11" s="399"/>
      <c r="AEW11" s="399"/>
      <c r="AEX11" s="399"/>
      <c r="AEY11" s="399"/>
      <c r="AEZ11" s="399"/>
      <c r="AFA11" s="399"/>
      <c r="AFB11" s="399"/>
      <c r="AFC11" s="399"/>
      <c r="AFD11" s="399"/>
      <c r="AFE11" s="399"/>
      <c r="AFF11" s="399"/>
      <c r="AFG11" s="399"/>
      <c r="AFH11" s="399"/>
      <c r="AFI11" s="399"/>
      <c r="AFJ11" s="399"/>
      <c r="AFK11" s="399"/>
      <c r="AFL11" s="399"/>
      <c r="AFM11" s="399"/>
      <c r="AFN11" s="399"/>
      <c r="AFO11" s="399"/>
      <c r="AFP11" s="399"/>
      <c r="AFQ11" s="399"/>
      <c r="AFR11" s="399"/>
      <c r="AFS11" s="399"/>
      <c r="AFT11" s="399"/>
      <c r="AFU11" s="399"/>
      <c r="AFV11" s="399"/>
      <c r="AFW11" s="399"/>
      <c r="AFX11" s="399"/>
      <c r="AFY11" s="399"/>
      <c r="AFZ11" s="399"/>
      <c r="AGA11" s="399"/>
      <c r="AGB11" s="399"/>
      <c r="AGC11" s="399"/>
      <c r="AGD11" s="399"/>
      <c r="AGE11" s="399"/>
      <c r="AGF11" s="399"/>
      <c r="AGG11" s="399"/>
      <c r="AGH11" s="399"/>
      <c r="AGI11" s="399"/>
      <c r="AGJ11" s="399"/>
      <c r="AGK11" s="399"/>
      <c r="AGL11" s="399"/>
      <c r="AGM11" s="399"/>
      <c r="AGN11" s="399"/>
      <c r="AGO11" s="399"/>
      <c r="AGP11" s="399"/>
      <c r="AGQ11" s="399"/>
      <c r="AGR11" s="399"/>
      <c r="AGS11" s="399"/>
      <c r="AGT11" s="399"/>
      <c r="AGU11" s="399"/>
      <c r="AGV11" s="399"/>
      <c r="AGW11" s="399"/>
      <c r="AGX11" s="399"/>
      <c r="AGY11" s="399"/>
      <c r="AGZ11" s="399"/>
      <c r="AHA11" s="399"/>
      <c r="AHB11" s="399"/>
      <c r="AHC11" s="399"/>
      <c r="AHD11" s="399"/>
      <c r="AHE11" s="399"/>
      <c r="AHF11" s="399"/>
      <c r="AHG11" s="399"/>
      <c r="AHH11" s="399"/>
      <c r="AHI11" s="399"/>
      <c r="AHJ11" s="399"/>
      <c r="AHK11" s="399"/>
      <c r="AHL11" s="399"/>
      <c r="AHM11" s="399"/>
      <c r="AHN11" s="399"/>
      <c r="AHO11" s="399"/>
      <c r="AHP11" s="399"/>
      <c r="AHQ11" s="399"/>
      <c r="AHR11" s="399"/>
      <c r="AHS11" s="399"/>
      <c r="AHT11" s="399"/>
      <c r="AHU11" s="399"/>
      <c r="AHV11" s="399"/>
      <c r="AHW11" s="399"/>
      <c r="AHX11" s="399"/>
      <c r="AHY11" s="399"/>
      <c r="AHZ11" s="399"/>
      <c r="AIA11" s="399"/>
      <c r="AIB11" s="399"/>
      <c r="AIC11" s="399"/>
      <c r="AID11" s="399"/>
      <c r="AIE11" s="399"/>
      <c r="AIF11" s="399"/>
      <c r="AIG11" s="399"/>
      <c r="AIH11" s="399"/>
      <c r="AII11" s="399"/>
      <c r="AIJ11" s="399"/>
      <c r="AIK11" s="399"/>
      <c r="AIL11" s="399"/>
      <c r="AIM11" s="399"/>
      <c r="AIN11" s="399"/>
      <c r="AIO11" s="399"/>
      <c r="AIP11" s="399"/>
      <c r="AIQ11" s="399"/>
      <c r="AIR11" s="399"/>
      <c r="AIS11" s="399"/>
      <c r="AIT11" s="399"/>
      <c r="AIU11" s="399"/>
      <c r="AIV11" s="399"/>
      <c r="AIW11" s="399"/>
      <c r="AIX11" s="399"/>
      <c r="AIY11" s="399"/>
      <c r="AIZ11" s="399"/>
      <c r="AJA11" s="399"/>
      <c r="AJB11" s="399"/>
      <c r="AJC11" s="399"/>
      <c r="AJD11" s="399"/>
      <c r="AJE11" s="399"/>
      <c r="AJF11" s="399"/>
      <c r="AJG11" s="399"/>
      <c r="AJH11" s="399"/>
      <c r="AJI11" s="399"/>
      <c r="AJJ11" s="399"/>
      <c r="AJK11" s="399"/>
      <c r="AJL11" s="399"/>
      <c r="AJM11" s="399"/>
      <c r="AJN11" s="399"/>
      <c r="AJO11" s="399"/>
      <c r="AJP11" s="399"/>
      <c r="AJQ11" s="399"/>
      <c r="AJR11" s="399"/>
      <c r="AJS11" s="399"/>
      <c r="AJT11" s="399"/>
      <c r="AJU11" s="399"/>
      <c r="AJV11" s="399"/>
      <c r="AJW11" s="399"/>
      <c r="AJX11" s="399"/>
      <c r="AJY11" s="399"/>
      <c r="AJZ11" s="399"/>
      <c r="AKA11" s="399"/>
      <c r="AKB11" s="399"/>
      <c r="AKC11" s="399"/>
      <c r="AKD11" s="399"/>
      <c r="AKE11" s="399"/>
      <c r="AKF11" s="399"/>
      <c r="AKG11" s="399"/>
      <c r="AKH11" s="399"/>
      <c r="AKI11" s="399"/>
      <c r="AKJ11" s="399"/>
      <c r="AKK11" s="399"/>
      <c r="AKL11" s="399"/>
      <c r="AKM11" s="399"/>
      <c r="AKN11" s="399"/>
      <c r="AKO11" s="399"/>
      <c r="AKP11" s="399"/>
      <c r="AKQ11" s="399"/>
      <c r="AKR11" s="399"/>
      <c r="AKS11" s="399"/>
      <c r="AKT11" s="399"/>
      <c r="AKU11" s="399"/>
      <c r="AKV11" s="399"/>
      <c r="AKW11" s="399"/>
      <c r="AKX11" s="399"/>
      <c r="AKY11" s="399"/>
      <c r="AKZ11" s="399"/>
      <c r="ALA11" s="399"/>
      <c r="ALB11" s="399"/>
      <c r="ALC11" s="399"/>
      <c r="ALD11" s="399"/>
      <c r="ALE11" s="399"/>
      <c r="ALF11" s="399"/>
      <c r="ALG11" s="399"/>
      <c r="ALH11" s="399"/>
      <c r="ALI11" s="399"/>
      <c r="ALJ11" s="399"/>
      <c r="ALK11" s="399"/>
      <c r="ALL11" s="399"/>
      <c r="ALM11" s="399"/>
      <c r="ALN11" s="399"/>
      <c r="ALO11" s="399"/>
      <c r="ALP11" s="399"/>
      <c r="ALQ11" s="399"/>
      <c r="ALR11" s="399"/>
      <c r="ALS11" s="399"/>
      <c r="ALT11" s="399"/>
      <c r="ALU11" s="399"/>
      <c r="ALV11" s="399"/>
      <c r="ALW11" s="399"/>
      <c r="ALX11" s="399"/>
      <c r="ALY11" s="399"/>
      <c r="ALZ11" s="399"/>
      <c r="AMA11" s="399"/>
      <c r="AMB11" s="399"/>
      <c r="AMC11" s="399"/>
      <c r="AMD11" s="399"/>
      <c r="AME11" s="399"/>
      <c r="AMF11" s="399"/>
      <c r="AMG11" s="399"/>
      <c r="AMH11" s="399"/>
      <c r="AMI11" s="399"/>
      <c r="AMJ11" s="399"/>
      <c r="AMK11" s="399"/>
      <c r="AML11" s="399"/>
      <c r="AMM11" s="399"/>
      <c r="AMN11" s="399"/>
      <c r="AMO11" s="399"/>
      <c r="AMP11" s="399"/>
      <c r="AMQ11" s="399"/>
      <c r="AMR11" s="399"/>
      <c r="AMS11" s="399"/>
      <c r="AMT11" s="399"/>
      <c r="AMU11" s="399"/>
      <c r="AMV11" s="399"/>
      <c r="AMW11" s="399"/>
      <c r="AMX11" s="399"/>
      <c r="AMY11" s="399"/>
      <c r="AMZ11" s="399"/>
      <c r="ANA11" s="399"/>
      <c r="ANB11" s="399"/>
      <c r="ANC11" s="399"/>
      <c r="AND11" s="399"/>
      <c r="ANE11" s="399"/>
      <c r="ANF11" s="399"/>
      <c r="ANG11" s="399"/>
      <c r="ANH11" s="399"/>
      <c r="ANI11" s="399"/>
      <c r="ANJ11" s="399"/>
      <c r="ANK11" s="399"/>
      <c r="ANL11" s="399"/>
      <c r="ANM11" s="399"/>
      <c r="ANN11" s="399"/>
      <c r="ANO11" s="399"/>
      <c r="ANP11" s="399"/>
      <c r="ANQ11" s="399"/>
      <c r="ANR11" s="399"/>
      <c r="ANS11" s="399"/>
      <c r="ANT11" s="399"/>
      <c r="ANU11" s="399"/>
      <c r="ANV11" s="399"/>
      <c r="ANW11" s="399"/>
      <c r="ANX11" s="399"/>
      <c r="ANY11" s="399"/>
      <c r="ANZ11" s="399"/>
      <c r="AOA11" s="399"/>
      <c r="AOB11" s="399"/>
      <c r="AOC11" s="399"/>
      <c r="AOD11" s="399"/>
      <c r="AOE11" s="399"/>
      <c r="AOF11" s="399"/>
      <c r="AOG11" s="399"/>
      <c r="AOH11" s="399"/>
      <c r="AOI11" s="399"/>
      <c r="AOJ11" s="399"/>
      <c r="AOK11" s="399"/>
      <c r="AOL11" s="399"/>
      <c r="AOM11" s="399"/>
      <c r="AON11" s="399"/>
      <c r="AOO11" s="399"/>
      <c r="AOP11" s="399"/>
      <c r="AOQ11" s="399"/>
      <c r="AOR11" s="399"/>
      <c r="AOS11" s="399"/>
      <c r="AOT11" s="399"/>
      <c r="AOU11" s="399"/>
      <c r="AOV11" s="399"/>
      <c r="AOW11" s="399"/>
      <c r="AOX11" s="399"/>
      <c r="AOY11" s="399"/>
      <c r="AOZ11" s="399"/>
      <c r="APA11" s="399"/>
      <c r="APB11" s="399"/>
      <c r="APC11" s="399"/>
      <c r="APD11" s="399"/>
      <c r="APE11" s="399"/>
      <c r="APF11" s="399"/>
      <c r="APG11" s="399"/>
      <c r="APH11" s="399"/>
      <c r="API11" s="399"/>
      <c r="APJ11" s="399"/>
      <c r="APK11" s="399"/>
      <c r="APL11" s="399"/>
      <c r="APM11" s="399"/>
      <c r="APN11" s="399"/>
      <c r="APO11" s="399"/>
      <c r="APP11" s="399"/>
      <c r="APQ11" s="399"/>
      <c r="APR11" s="399"/>
      <c r="APS11" s="399"/>
      <c r="APT11" s="399"/>
      <c r="APU11" s="399"/>
      <c r="APV11" s="399"/>
      <c r="APW11" s="399"/>
      <c r="APX11" s="399"/>
      <c r="APY11" s="399"/>
      <c r="APZ11" s="399"/>
      <c r="AQA11" s="399"/>
      <c r="AQB11" s="399"/>
      <c r="AQC11" s="399"/>
      <c r="AQD11" s="399"/>
      <c r="AQE11" s="399"/>
      <c r="AQF11" s="399"/>
      <c r="AQG11" s="399"/>
      <c r="AQH11" s="399"/>
      <c r="AQI11" s="399"/>
      <c r="AQJ11" s="399"/>
      <c r="AQK11" s="399"/>
      <c r="AQL11" s="399"/>
      <c r="AQM11" s="399"/>
      <c r="AQN11" s="399"/>
      <c r="AQO11" s="399"/>
      <c r="AQP11" s="399"/>
      <c r="AQQ11" s="399"/>
      <c r="AQR11" s="399"/>
      <c r="AQS11" s="399"/>
      <c r="AQT11" s="399"/>
      <c r="AQU11" s="399"/>
      <c r="AQV11" s="399"/>
      <c r="AQW11" s="399"/>
      <c r="AQX11" s="399"/>
      <c r="AQY11" s="399"/>
      <c r="AQZ11" s="399"/>
      <c r="ARA11" s="399"/>
      <c r="ARB11" s="399"/>
      <c r="ARC11" s="399"/>
      <c r="ARD11" s="399"/>
      <c r="ARE11" s="399"/>
      <c r="ARF11" s="399"/>
      <c r="ARG11" s="399"/>
      <c r="ARH11" s="399"/>
      <c r="ARI11" s="399"/>
      <c r="ARJ11" s="399"/>
      <c r="ARK11" s="399"/>
      <c r="ARL11" s="399"/>
      <c r="ARM11" s="399"/>
      <c r="ARN11" s="399"/>
      <c r="ARO11" s="399"/>
      <c r="ARP11" s="399"/>
      <c r="ARQ11" s="399"/>
      <c r="ARR11" s="399"/>
      <c r="ARS11" s="399"/>
      <c r="ART11" s="399"/>
      <c r="ARU11" s="399"/>
      <c r="ARV11" s="399"/>
      <c r="ARW11" s="399"/>
      <c r="ARX11" s="399"/>
      <c r="ARY11" s="399"/>
      <c r="ARZ11" s="399"/>
      <c r="ASA11" s="399"/>
      <c r="ASB11" s="399"/>
      <c r="ASC11" s="399"/>
      <c r="ASD11" s="399"/>
      <c r="ASE11" s="399"/>
      <c r="ASF11" s="399"/>
      <c r="ASG11" s="399"/>
      <c r="ASH11" s="399"/>
      <c r="ASI11" s="399"/>
      <c r="ASJ11" s="399"/>
      <c r="ASK11" s="399"/>
      <c r="ASL11" s="399"/>
      <c r="ASM11" s="399"/>
      <c r="ASN11" s="399"/>
      <c r="ASO11" s="399"/>
      <c r="ASP11" s="399"/>
      <c r="ASQ11" s="399"/>
      <c r="ASR11" s="399"/>
      <c r="ASS11" s="399"/>
      <c r="AST11" s="399"/>
      <c r="ASU11" s="399"/>
      <c r="ASV11" s="399"/>
      <c r="ASW11" s="399"/>
      <c r="ASX11" s="399"/>
      <c r="ASY11" s="399"/>
      <c r="ASZ11" s="399"/>
      <c r="ATA11" s="399"/>
      <c r="ATB11" s="399"/>
      <c r="ATC11" s="399"/>
      <c r="ATD11" s="399"/>
      <c r="ATE11" s="399"/>
      <c r="ATF11" s="399"/>
      <c r="ATG11" s="399"/>
      <c r="ATH11" s="399"/>
      <c r="ATI11" s="399"/>
      <c r="ATJ11" s="399"/>
      <c r="ATK11" s="399"/>
      <c r="ATL11" s="399"/>
      <c r="ATM11" s="399"/>
      <c r="ATN11" s="399"/>
      <c r="ATO11" s="399"/>
      <c r="ATP11" s="399"/>
      <c r="ATQ11" s="399"/>
      <c r="ATR11" s="399"/>
      <c r="ATS11" s="399"/>
      <c r="ATT11" s="399"/>
      <c r="ATU11" s="399"/>
      <c r="ATV11" s="399"/>
      <c r="ATW11" s="399"/>
      <c r="ATX11" s="399"/>
      <c r="ATY11" s="399"/>
      <c r="ATZ11" s="399"/>
      <c r="AUA11" s="399"/>
      <c r="AUB11" s="399"/>
      <c r="AUC11" s="399"/>
      <c r="AUD11" s="399"/>
      <c r="AUE11" s="399"/>
      <c r="AUF11" s="399"/>
      <c r="AUG11" s="399"/>
      <c r="AUH11" s="399"/>
      <c r="AUI11" s="399"/>
      <c r="AUJ11" s="399"/>
      <c r="AUK11" s="399"/>
      <c r="AUL11" s="399"/>
      <c r="AUM11" s="399"/>
      <c r="AUN11" s="399"/>
      <c r="AUO11" s="399"/>
      <c r="AUP11" s="399"/>
      <c r="AUQ11" s="399"/>
      <c r="AUR11" s="399"/>
      <c r="AUS11" s="399"/>
      <c r="AUT11" s="399"/>
      <c r="AUU11" s="399"/>
      <c r="AUV11" s="399"/>
      <c r="AUW11" s="399"/>
      <c r="AUX11" s="399"/>
      <c r="AUY11" s="399"/>
      <c r="AUZ11" s="399"/>
      <c r="AVA11" s="399"/>
      <c r="AVB11" s="399"/>
      <c r="AVC11" s="399"/>
      <c r="AVD11" s="399"/>
      <c r="AVE11" s="399"/>
      <c r="AVF11" s="399"/>
      <c r="AVG11" s="399"/>
      <c r="AVH11" s="399"/>
      <c r="AVI11" s="399"/>
      <c r="AVJ11" s="399"/>
      <c r="AVK11" s="399"/>
      <c r="AVL11" s="399"/>
      <c r="AVM11" s="399"/>
      <c r="AVN11" s="399"/>
      <c r="AVO11" s="399"/>
      <c r="AVP11" s="399"/>
      <c r="AVQ11" s="399"/>
      <c r="AVR11" s="399"/>
      <c r="AVS11" s="399"/>
      <c r="AVT11" s="399"/>
      <c r="AVU11" s="399"/>
      <c r="AVV11" s="399"/>
      <c r="AVW11" s="399"/>
      <c r="AVX11" s="399"/>
      <c r="AVY11" s="399"/>
      <c r="AVZ11" s="399"/>
      <c r="AWA11" s="399"/>
      <c r="AWB11" s="399"/>
      <c r="AWC11" s="399"/>
      <c r="AWD11" s="399"/>
      <c r="AWE11" s="399"/>
      <c r="AWF11" s="399"/>
      <c r="AWG11" s="399"/>
      <c r="AWH11" s="399"/>
      <c r="AWI11" s="399"/>
      <c r="AWJ11" s="399"/>
      <c r="AWK11" s="399"/>
      <c r="AWL11" s="399"/>
      <c r="AWM11" s="399"/>
      <c r="AWN11" s="399"/>
      <c r="AWO11" s="399"/>
      <c r="AWP11" s="399"/>
      <c r="AWQ11" s="399"/>
      <c r="AWR11" s="399"/>
      <c r="AWS11" s="399"/>
      <c r="AWT11" s="399"/>
      <c r="AWU11" s="399"/>
      <c r="AWV11" s="399"/>
      <c r="AWW11" s="399"/>
      <c r="AWX11" s="399"/>
      <c r="AWY11" s="399"/>
      <c r="AWZ11" s="399"/>
      <c r="AXA11" s="399"/>
      <c r="AXB11" s="399"/>
      <c r="AXC11" s="399"/>
      <c r="AXD11" s="399"/>
      <c r="AXE11" s="399"/>
      <c r="AXF11" s="399"/>
      <c r="AXG11" s="399"/>
      <c r="AXH11" s="399"/>
      <c r="AXI11" s="399"/>
      <c r="AXJ11" s="399"/>
      <c r="AXK11" s="399"/>
      <c r="AXL11" s="399"/>
      <c r="AXM11" s="399"/>
      <c r="AXN11" s="399"/>
      <c r="AXO11" s="399"/>
      <c r="AXP11" s="399"/>
      <c r="AXQ11" s="399"/>
      <c r="AXR11" s="399"/>
      <c r="AXS11" s="399"/>
      <c r="AXT11" s="399"/>
      <c r="AXU11" s="399"/>
      <c r="AXV11" s="399"/>
      <c r="AXW11" s="399"/>
      <c r="AXX11" s="399"/>
      <c r="AXY11" s="399"/>
      <c r="AXZ11" s="399"/>
      <c r="AYA11" s="399"/>
      <c r="AYB11" s="399"/>
      <c r="AYC11" s="399"/>
      <c r="AYD11" s="399"/>
      <c r="AYE11" s="399"/>
      <c r="AYF11" s="399"/>
      <c r="AYG11" s="399"/>
      <c r="AYH11" s="399"/>
      <c r="AYI11" s="399"/>
      <c r="AYJ11" s="399"/>
      <c r="AYK11" s="399"/>
      <c r="AYL11" s="399"/>
      <c r="AYM11" s="399"/>
      <c r="AYN11" s="399"/>
      <c r="AYO11" s="399"/>
      <c r="AYP11" s="399"/>
      <c r="AYQ11" s="399"/>
      <c r="AYR11" s="399"/>
      <c r="AYS11" s="399"/>
      <c r="AYT11" s="399"/>
      <c r="AYU11" s="399"/>
      <c r="AYV11" s="399"/>
      <c r="AYW11" s="399"/>
      <c r="AYX11" s="399"/>
      <c r="AYY11" s="399"/>
      <c r="AYZ11" s="399"/>
      <c r="AZA11" s="399"/>
      <c r="AZB11" s="399"/>
      <c r="AZC11" s="399"/>
      <c r="AZD11" s="399"/>
      <c r="AZE11" s="399"/>
      <c r="AZF11" s="399"/>
      <c r="AZG11" s="399"/>
      <c r="AZH11" s="399"/>
      <c r="AZI11" s="399"/>
      <c r="AZJ11" s="399"/>
      <c r="AZK11" s="399"/>
      <c r="AZL11" s="399"/>
      <c r="AZM11" s="399"/>
      <c r="AZN11" s="399"/>
      <c r="AZO11" s="399"/>
      <c r="AZP11" s="399"/>
      <c r="AZQ11" s="399"/>
      <c r="AZR11" s="399"/>
      <c r="AZS11" s="399"/>
      <c r="AZT11" s="399"/>
      <c r="AZU11" s="399"/>
      <c r="AZV11" s="399"/>
      <c r="AZW11" s="399"/>
      <c r="AZX11" s="399"/>
      <c r="AZY11" s="399"/>
      <c r="AZZ11" s="399"/>
      <c r="BAA11" s="399"/>
      <c r="BAB11" s="399"/>
      <c r="BAC11" s="399"/>
      <c r="BAD11" s="399"/>
      <c r="BAE11" s="399"/>
      <c r="BAF11" s="399"/>
      <c r="BAG11" s="399"/>
      <c r="BAH11" s="399"/>
      <c r="BAI11" s="399"/>
      <c r="BAJ11" s="399"/>
      <c r="BAK11" s="399"/>
      <c r="BAL11" s="399"/>
      <c r="BAM11" s="399"/>
      <c r="BAN11" s="399"/>
      <c r="BAO11" s="399"/>
      <c r="BAP11" s="399"/>
      <c r="BAQ11" s="399"/>
      <c r="BAR11" s="399"/>
      <c r="BAS11" s="399"/>
      <c r="BAT11" s="399"/>
      <c r="BAU11" s="399"/>
      <c r="BAV11" s="399"/>
      <c r="BAW11" s="399"/>
      <c r="BAX11" s="399"/>
      <c r="BAY11" s="399"/>
      <c r="BAZ11" s="399"/>
      <c r="BBA11" s="399"/>
      <c r="BBB11" s="399"/>
      <c r="BBC11" s="399"/>
      <c r="BBD11" s="399"/>
      <c r="BBE11" s="399"/>
      <c r="BBF11" s="399"/>
      <c r="BBG11" s="399"/>
      <c r="BBH11" s="399"/>
      <c r="BBI11" s="399"/>
      <c r="BBJ11" s="399"/>
      <c r="BBK11" s="399"/>
      <c r="BBL11" s="399"/>
      <c r="BBM11" s="399"/>
      <c r="BBN11" s="399"/>
      <c r="BBO11" s="399"/>
      <c r="BBP11" s="399"/>
      <c r="BBQ11" s="399"/>
      <c r="BBR11" s="399"/>
      <c r="BBS11" s="399"/>
      <c r="BBT11" s="399"/>
      <c r="BBU11" s="399"/>
      <c r="BBV11" s="399"/>
      <c r="BBW11" s="399"/>
      <c r="BBX11" s="399"/>
      <c r="BBY11" s="399"/>
      <c r="BBZ11" s="399"/>
      <c r="BCA11" s="399"/>
      <c r="BCB11" s="399"/>
      <c r="BCC11" s="399"/>
      <c r="BCD11" s="399"/>
      <c r="BCE11" s="399"/>
      <c r="BCF11" s="399"/>
      <c r="BCG11" s="399"/>
      <c r="BCH11" s="399"/>
      <c r="BCI11" s="399"/>
      <c r="BCJ11" s="399"/>
      <c r="BCK11" s="399"/>
      <c r="BCL11" s="399"/>
      <c r="BCM11" s="399"/>
      <c r="BCN11" s="399"/>
      <c r="BCO11" s="399"/>
      <c r="BCP11" s="399"/>
      <c r="BCQ11" s="399"/>
      <c r="BCR11" s="399"/>
      <c r="BCS11" s="399"/>
      <c r="BCT11" s="399"/>
      <c r="BCU11" s="399"/>
      <c r="BCV11" s="399"/>
      <c r="BCW11" s="399"/>
      <c r="BCX11" s="399"/>
      <c r="BCY11" s="399"/>
      <c r="BCZ11" s="399"/>
      <c r="BDA11" s="399"/>
      <c r="BDB11" s="399"/>
      <c r="BDC11" s="399"/>
      <c r="BDD11" s="399"/>
      <c r="BDE11" s="399"/>
      <c r="BDF11" s="399"/>
      <c r="BDG11" s="399"/>
      <c r="BDH11" s="399"/>
      <c r="BDI11" s="399"/>
      <c r="BDJ11" s="399"/>
      <c r="BDK11" s="399"/>
      <c r="BDL11" s="399"/>
      <c r="BDM11" s="399"/>
      <c r="BDN11" s="399"/>
      <c r="BDO11" s="399"/>
      <c r="BDP11" s="399"/>
      <c r="BDQ11" s="399"/>
      <c r="BDR11" s="399"/>
      <c r="BDS11" s="399"/>
      <c r="BDT11" s="399"/>
      <c r="BDU11" s="399"/>
      <c r="BDV11" s="399"/>
      <c r="BDW11" s="399"/>
      <c r="BDX11" s="399"/>
      <c r="BDY11" s="399"/>
      <c r="BDZ11" s="399"/>
      <c r="BEA11" s="399"/>
      <c r="BEB11" s="399"/>
      <c r="BEC11" s="399"/>
      <c r="BED11" s="399"/>
      <c r="BEE11" s="399"/>
      <c r="BEF11" s="399"/>
      <c r="BEG11" s="399"/>
      <c r="BEH11" s="399"/>
      <c r="BEI11" s="399"/>
      <c r="BEJ11" s="399"/>
      <c r="BEK11" s="399"/>
      <c r="BEL11" s="399"/>
      <c r="BEM11" s="399"/>
      <c r="BEN11" s="399"/>
      <c r="BEO11" s="399"/>
      <c r="BEP11" s="399"/>
      <c r="BEQ11" s="399"/>
      <c r="BER11" s="399"/>
      <c r="BES11" s="399"/>
      <c r="BET11" s="399"/>
      <c r="BEU11" s="399"/>
      <c r="BEV11" s="399"/>
      <c r="BEW11" s="399"/>
      <c r="BEX11" s="399"/>
      <c r="BEY11" s="399"/>
      <c r="BEZ11" s="399"/>
      <c r="BFA11" s="399"/>
      <c r="BFB11" s="399"/>
      <c r="BFC11" s="399"/>
      <c r="BFD11" s="399"/>
      <c r="BFE11" s="399"/>
      <c r="BFF11" s="399"/>
      <c r="BFG11" s="399"/>
      <c r="BFH11" s="399"/>
      <c r="BFI11" s="399"/>
      <c r="BFJ11" s="399"/>
      <c r="BFK11" s="399"/>
      <c r="BFL11" s="399"/>
      <c r="BFM11" s="399"/>
      <c r="BFN11" s="399"/>
      <c r="BFO11" s="399"/>
      <c r="BFP11" s="399"/>
      <c r="BFQ11" s="399"/>
      <c r="BFR11" s="399"/>
      <c r="BFS11" s="399"/>
      <c r="BFT11" s="399"/>
      <c r="BFU11" s="399"/>
      <c r="BFV11" s="399"/>
      <c r="BFW11" s="399"/>
      <c r="BFX11" s="399"/>
      <c r="BFY11" s="399"/>
      <c r="BFZ11" s="399"/>
      <c r="BGA11" s="399"/>
      <c r="BGB11" s="399"/>
      <c r="BGC11" s="399"/>
      <c r="BGD11" s="399"/>
      <c r="BGE11" s="399"/>
      <c r="BGF11" s="399"/>
      <c r="BGG11" s="399"/>
      <c r="BGH11" s="399"/>
      <c r="BGI11" s="399"/>
      <c r="BGJ11" s="399"/>
      <c r="BGK11" s="399"/>
      <c r="BGL11" s="399"/>
      <c r="BGM11" s="399"/>
      <c r="BGN11" s="399"/>
      <c r="BGO11" s="399"/>
      <c r="BGP11" s="399"/>
      <c r="BGQ11" s="399"/>
      <c r="BGR11" s="399"/>
      <c r="BGS11" s="399"/>
      <c r="BGT11" s="399"/>
      <c r="BGU11" s="399"/>
      <c r="BGV11" s="399"/>
      <c r="BGW11" s="399"/>
      <c r="BGX11" s="399"/>
      <c r="BGY11" s="399"/>
      <c r="BGZ11" s="399"/>
      <c r="BHA11" s="399"/>
      <c r="BHB11" s="399"/>
      <c r="BHC11" s="399"/>
      <c r="BHD11" s="399"/>
      <c r="BHE11" s="399"/>
      <c r="BHF11" s="399"/>
      <c r="BHG11" s="399"/>
      <c r="BHH11" s="399"/>
      <c r="BHI11" s="399"/>
      <c r="BHJ11" s="399"/>
      <c r="BHK11" s="399"/>
      <c r="BHL11" s="399"/>
      <c r="BHM11" s="399"/>
      <c r="BHN11" s="399"/>
      <c r="BHO11" s="399"/>
      <c r="BHP11" s="399"/>
      <c r="BHQ11" s="399"/>
      <c r="BHR11" s="399"/>
      <c r="BHS11" s="399"/>
      <c r="BHT11" s="399"/>
      <c r="BHU11" s="399"/>
      <c r="BHV11" s="399"/>
      <c r="BHW11" s="399"/>
      <c r="BHX11" s="399"/>
      <c r="BHY11" s="399"/>
      <c r="BHZ11" s="399"/>
      <c r="BIA11" s="399"/>
      <c r="BIB11" s="399"/>
      <c r="BIC11" s="399"/>
      <c r="BID11" s="399"/>
      <c r="BIE11" s="399"/>
      <c r="BIF11" s="399"/>
      <c r="BIG11" s="399"/>
      <c r="BIH11" s="399"/>
      <c r="BII11" s="399"/>
      <c r="BIJ11" s="399"/>
      <c r="BIK11" s="399"/>
      <c r="BIL11" s="399"/>
      <c r="BIM11" s="399"/>
      <c r="BIN11" s="399"/>
      <c r="BIO11" s="399"/>
      <c r="BIP11" s="399"/>
      <c r="BIQ11" s="399"/>
      <c r="BIR11" s="399"/>
      <c r="BIS11" s="399"/>
      <c r="BIT11" s="399"/>
      <c r="BIU11" s="399"/>
      <c r="BIV11" s="399"/>
      <c r="BIW11" s="399"/>
      <c r="BIX11" s="399"/>
      <c r="BIY11" s="399"/>
      <c r="BIZ11" s="399"/>
      <c r="BJA11" s="399"/>
      <c r="BJB11" s="399"/>
      <c r="BJC11" s="399"/>
      <c r="BJD11" s="399"/>
      <c r="BJE11" s="399"/>
      <c r="BJF11" s="399"/>
      <c r="BJG11" s="399"/>
      <c r="BJH11" s="399"/>
      <c r="BJI11" s="399"/>
      <c r="BJJ11" s="399"/>
      <c r="BJK11" s="399"/>
      <c r="BJL11" s="399"/>
      <c r="BJM11" s="399"/>
      <c r="BJN11" s="399"/>
      <c r="BJO11" s="399"/>
      <c r="BJP11" s="399"/>
      <c r="BJQ11" s="399"/>
      <c r="BJR11" s="399"/>
      <c r="BJS11" s="399"/>
      <c r="BJT11" s="399"/>
      <c r="BJU11" s="399"/>
      <c r="BJV11" s="399"/>
      <c r="BJW11" s="399"/>
      <c r="BJX11" s="399"/>
      <c r="BJY11" s="399"/>
      <c r="BJZ11" s="399"/>
      <c r="BKA11" s="399"/>
      <c r="BKB11" s="399"/>
      <c r="BKC11" s="399"/>
      <c r="BKD11" s="399"/>
      <c r="BKE11" s="399"/>
      <c r="BKF11" s="399"/>
      <c r="BKG11" s="399"/>
      <c r="BKH11" s="399"/>
      <c r="BKI11" s="399"/>
      <c r="BKJ11" s="399"/>
      <c r="BKK11" s="399"/>
      <c r="BKL11" s="399"/>
      <c r="BKM11" s="399"/>
      <c r="BKN11" s="399"/>
      <c r="BKO11" s="399"/>
      <c r="BKP11" s="399"/>
      <c r="BKQ11" s="399"/>
      <c r="BKR11" s="399"/>
      <c r="BKS11" s="399"/>
      <c r="BKT11" s="399"/>
      <c r="BKU11" s="399"/>
      <c r="BKV11" s="399"/>
      <c r="BKW11" s="399"/>
      <c r="BKX11" s="399"/>
      <c r="BKY11" s="399"/>
      <c r="BKZ11" s="399"/>
      <c r="BLA11" s="399"/>
      <c r="BLB11" s="399"/>
      <c r="BLC11" s="399"/>
      <c r="BLD11" s="399"/>
      <c r="BLE11" s="399"/>
      <c r="BLF11" s="399"/>
      <c r="BLG11" s="399"/>
      <c r="BLH11" s="399"/>
      <c r="BLI11" s="399"/>
      <c r="BLJ11" s="399"/>
      <c r="BLK11" s="399"/>
      <c r="BLL11" s="399"/>
      <c r="BLM11" s="399"/>
      <c r="BLN11" s="399"/>
      <c r="BLO11" s="399"/>
      <c r="BLP11" s="399"/>
      <c r="BLQ11" s="399"/>
      <c r="BLR11" s="399"/>
      <c r="BLS11" s="399"/>
      <c r="BLT11" s="399"/>
      <c r="BLU11" s="399"/>
      <c r="BLV11" s="399"/>
      <c r="BLW11" s="399"/>
      <c r="BLX11" s="399"/>
      <c r="BLY11" s="399"/>
      <c r="BLZ11" s="399"/>
      <c r="BMA11" s="399"/>
      <c r="BMB11" s="399"/>
      <c r="BMC11" s="399"/>
      <c r="BMD11" s="399"/>
      <c r="BME11" s="399"/>
      <c r="BMF11" s="399"/>
      <c r="BMG11" s="399"/>
      <c r="BMH11" s="399"/>
      <c r="BMI11" s="399"/>
      <c r="BMJ11" s="399"/>
      <c r="BMK11" s="399"/>
      <c r="BML11" s="399"/>
      <c r="BMM11" s="399"/>
      <c r="BMN11" s="399"/>
      <c r="BMO11" s="399"/>
      <c r="BMP11" s="399"/>
      <c r="BMQ11" s="399"/>
      <c r="BMR11" s="399"/>
      <c r="BMS11" s="399"/>
      <c r="BMT11" s="399"/>
      <c r="BMU11" s="399"/>
      <c r="BMV11" s="399"/>
      <c r="BMW11" s="399"/>
      <c r="BMX11" s="399"/>
      <c r="BMY11" s="399"/>
      <c r="BMZ11" s="399"/>
      <c r="BNA11" s="399"/>
      <c r="BNB11" s="399"/>
      <c r="BNC11" s="399"/>
      <c r="BND11" s="399"/>
      <c r="BNE11" s="399"/>
      <c r="BNF11" s="399"/>
      <c r="BNG11" s="399"/>
      <c r="BNH11" s="399"/>
      <c r="BNI11" s="399"/>
      <c r="BNJ11" s="399"/>
      <c r="BNK11" s="399"/>
      <c r="BNL11" s="399"/>
      <c r="BNM11" s="399"/>
      <c r="BNN11" s="399"/>
      <c r="BNO11" s="399"/>
      <c r="BNP11" s="399"/>
      <c r="BNQ11" s="399"/>
      <c r="BNR11" s="399"/>
      <c r="BNS11" s="399"/>
      <c r="BNT11" s="399"/>
      <c r="BNU11" s="399"/>
      <c r="BNV11" s="399"/>
      <c r="BNW11" s="399"/>
      <c r="BNX11" s="399"/>
      <c r="BNY11" s="399"/>
      <c r="BNZ11" s="399"/>
      <c r="BOA11" s="399"/>
      <c r="BOB11" s="399"/>
      <c r="BOC11" s="399"/>
      <c r="BOD11" s="399"/>
      <c r="BOE11" s="399"/>
      <c r="BOF11" s="399"/>
      <c r="BOG11" s="399"/>
      <c r="BOH11" s="399"/>
      <c r="BOI11" s="399"/>
      <c r="BOJ11" s="399"/>
      <c r="BOK11" s="399"/>
      <c r="BOL11" s="399"/>
      <c r="BOM11" s="399"/>
      <c r="BON11" s="399"/>
      <c r="BOO11" s="399"/>
      <c r="BOP11" s="399"/>
      <c r="BOQ11" s="399"/>
      <c r="BOR11" s="399"/>
      <c r="BOS11" s="399"/>
      <c r="BOT11" s="399"/>
      <c r="BOU11" s="399"/>
      <c r="BOV11" s="399"/>
      <c r="BOW11" s="399"/>
      <c r="BOX11" s="399"/>
      <c r="BOY11" s="399"/>
      <c r="BOZ11" s="399"/>
      <c r="BPA11" s="399"/>
      <c r="BPB11" s="399"/>
      <c r="BPC11" s="399"/>
      <c r="BPD11" s="399"/>
      <c r="BPE11" s="399"/>
      <c r="BPF11" s="399"/>
      <c r="BPG11" s="399"/>
      <c r="BPH11" s="399"/>
      <c r="BPI11" s="399"/>
      <c r="BPJ11" s="399"/>
      <c r="BPK11" s="399"/>
      <c r="BPL11" s="399"/>
      <c r="BPM11" s="399"/>
      <c r="BPN11" s="399"/>
      <c r="BPO11" s="399"/>
      <c r="BPP11" s="399"/>
      <c r="BPQ11" s="399"/>
      <c r="BPR11" s="399"/>
      <c r="BPS11" s="399"/>
      <c r="BPT11" s="399"/>
      <c r="BPU11" s="399"/>
      <c r="BPV11" s="399"/>
      <c r="BPW11" s="399"/>
      <c r="BPX11" s="399"/>
      <c r="BPY11" s="399"/>
      <c r="BPZ11" s="399"/>
      <c r="BQA11" s="399"/>
      <c r="BQB11" s="399"/>
      <c r="BQC11" s="399"/>
      <c r="BQD11" s="399"/>
      <c r="BQE11" s="399"/>
      <c r="BQF11" s="399"/>
      <c r="BQG11" s="399"/>
      <c r="BQH11" s="399"/>
      <c r="BQI11" s="399"/>
      <c r="BQJ11" s="399"/>
      <c r="BQK11" s="399"/>
      <c r="BQL11" s="399"/>
      <c r="BQM11" s="399"/>
      <c r="BQN11" s="399"/>
      <c r="BQO11" s="399"/>
      <c r="BQP11" s="399"/>
      <c r="BQQ11" s="399"/>
      <c r="BQR11" s="399"/>
      <c r="BQS11" s="399"/>
      <c r="BQT11" s="399"/>
      <c r="BQU11" s="399"/>
      <c r="BQV11" s="399"/>
      <c r="BQW11" s="399"/>
      <c r="BQX11" s="399"/>
      <c r="BQY11" s="399"/>
      <c r="BQZ11" s="399"/>
      <c r="BRA11" s="399"/>
      <c r="BRB11" s="399"/>
      <c r="BRC11" s="399"/>
      <c r="BRD11" s="399"/>
      <c r="BRE11" s="399"/>
      <c r="BRF11" s="399"/>
      <c r="BRG11" s="399"/>
      <c r="BRH11" s="399"/>
      <c r="BRI11" s="399"/>
      <c r="BRJ11" s="399"/>
      <c r="BRK11" s="399"/>
      <c r="BRL11" s="399"/>
      <c r="BRM11" s="399"/>
      <c r="BRN11" s="399"/>
      <c r="BRO11" s="399"/>
      <c r="BRP11" s="399"/>
      <c r="BRQ11" s="399"/>
      <c r="BRR11" s="399"/>
      <c r="BRS11" s="399"/>
      <c r="BRT11" s="399"/>
      <c r="BRU11" s="399"/>
      <c r="BRV11" s="399"/>
      <c r="BRW11" s="399"/>
      <c r="BRX11" s="399"/>
      <c r="BRY11" s="399"/>
      <c r="BRZ11" s="399"/>
      <c r="BSA11" s="399"/>
      <c r="BSB11" s="399"/>
      <c r="BSC11" s="399"/>
      <c r="BSD11" s="399"/>
      <c r="BSE11" s="399"/>
      <c r="BSF11" s="399"/>
      <c r="BSG11" s="399"/>
      <c r="BSH11" s="399"/>
      <c r="BSI11" s="399"/>
      <c r="BSJ11" s="399"/>
      <c r="BSK11" s="399"/>
      <c r="BSL11" s="399"/>
      <c r="BSM11" s="399"/>
      <c r="BSN11" s="399"/>
      <c r="BSO11" s="399"/>
      <c r="BSP11" s="399"/>
      <c r="BSQ11" s="399"/>
      <c r="BSR11" s="399"/>
      <c r="BSS11" s="399"/>
      <c r="BST11" s="399"/>
      <c r="BSU11" s="399"/>
      <c r="BSV11" s="399"/>
      <c r="BSW11" s="399"/>
      <c r="BSX11" s="399"/>
      <c r="BSY11" s="399"/>
      <c r="BSZ11" s="399"/>
      <c r="BTA11" s="399"/>
      <c r="BTB11" s="399"/>
      <c r="BTC11" s="399"/>
      <c r="BTD11" s="399"/>
      <c r="BTE11" s="399"/>
      <c r="BTF11" s="399"/>
      <c r="BTG11" s="399"/>
      <c r="BTH11" s="399"/>
      <c r="BTI11" s="399"/>
      <c r="BTJ11" s="399"/>
      <c r="BTK11" s="399"/>
      <c r="BTL11" s="399"/>
      <c r="BTM11" s="399"/>
      <c r="BTN11" s="399"/>
      <c r="BTO11" s="399"/>
      <c r="BTP11" s="399"/>
      <c r="BTQ11" s="399"/>
      <c r="BTR11" s="399"/>
      <c r="BTS11" s="399"/>
      <c r="BTT11" s="399"/>
      <c r="BTU11" s="399"/>
      <c r="BTV11" s="399"/>
      <c r="BTW11" s="399"/>
      <c r="BTX11" s="399"/>
      <c r="BTY11" s="399"/>
      <c r="BTZ11" s="399"/>
      <c r="BUA11" s="399"/>
      <c r="BUB11" s="399"/>
      <c r="BUC11" s="399"/>
      <c r="BUD11" s="399"/>
      <c r="BUE11" s="399"/>
      <c r="BUF11" s="399"/>
      <c r="BUG11" s="399"/>
      <c r="BUH11" s="399"/>
      <c r="BUI11" s="399"/>
      <c r="BUJ11" s="399"/>
      <c r="BUK11" s="399"/>
      <c r="BUL11" s="399"/>
      <c r="BUM11" s="399"/>
      <c r="BUN11" s="399"/>
      <c r="BUO11" s="399"/>
      <c r="BUP11" s="399"/>
      <c r="BUQ11" s="399"/>
      <c r="BUR11" s="399"/>
      <c r="BUS11" s="399"/>
      <c r="BUT11" s="399"/>
      <c r="BUU11" s="399"/>
      <c r="BUV11" s="399"/>
      <c r="BUW11" s="399"/>
      <c r="BUX11" s="399"/>
      <c r="BUY11" s="399"/>
      <c r="BUZ11" s="399"/>
      <c r="BVA11" s="399"/>
      <c r="BVB11" s="399"/>
      <c r="BVC11" s="399"/>
      <c r="BVD11" s="399"/>
      <c r="BVE11" s="399"/>
      <c r="BVF11" s="399"/>
      <c r="BVG11" s="399"/>
      <c r="BVH11" s="399"/>
      <c r="BVI11" s="399"/>
      <c r="BVJ11" s="399"/>
      <c r="BVK11" s="399"/>
      <c r="BVL11" s="399"/>
      <c r="BVM11" s="399"/>
      <c r="BVN11" s="399"/>
      <c r="BVO11" s="399"/>
      <c r="BVP11" s="399"/>
      <c r="BVQ11" s="399"/>
      <c r="BVR11" s="399"/>
      <c r="BVS11" s="399"/>
      <c r="BVT11" s="399"/>
      <c r="BVU11" s="399"/>
      <c r="BVV11" s="399"/>
      <c r="BVW11" s="399"/>
      <c r="BVX11" s="399"/>
      <c r="BVY11" s="399"/>
      <c r="BVZ11" s="399"/>
      <c r="BWA11" s="399"/>
      <c r="BWB11" s="399"/>
      <c r="BWC11" s="399"/>
      <c r="BWD11" s="399"/>
      <c r="BWE11" s="399"/>
      <c r="BWF11" s="399"/>
      <c r="BWG11" s="399"/>
      <c r="BWH11" s="399"/>
      <c r="BWI11" s="399"/>
      <c r="BWJ11" s="399"/>
      <c r="BWK11" s="399"/>
      <c r="BWL11" s="399"/>
      <c r="BWM11" s="399"/>
      <c r="BWN11" s="399"/>
      <c r="BWO11" s="399"/>
      <c r="BWP11" s="399"/>
      <c r="BWQ11" s="399"/>
      <c r="BWR11" s="399"/>
      <c r="BWS11" s="399"/>
      <c r="BWT11" s="399"/>
      <c r="BWU11" s="399"/>
      <c r="BWV11" s="399"/>
      <c r="BWW11" s="399"/>
      <c r="BWX11" s="399"/>
      <c r="BWY11" s="399"/>
      <c r="BWZ11" s="399"/>
      <c r="BXA11" s="399"/>
      <c r="BXB11" s="399"/>
      <c r="BXC11" s="399"/>
      <c r="BXD11" s="399"/>
      <c r="BXE11" s="399"/>
      <c r="BXF11" s="399"/>
      <c r="BXG11" s="399"/>
      <c r="BXH11" s="399"/>
      <c r="BXI11" s="399"/>
      <c r="BXJ11" s="399"/>
      <c r="BXK11" s="399"/>
      <c r="BXL11" s="399"/>
      <c r="BXM11" s="399"/>
      <c r="BXN11" s="399"/>
      <c r="BXO11" s="399"/>
      <c r="BXP11" s="399"/>
      <c r="BXQ11" s="399"/>
      <c r="BXR11" s="399"/>
      <c r="BXS11" s="399"/>
      <c r="BXT11" s="399"/>
      <c r="BXU11" s="399"/>
      <c r="BXV11" s="399"/>
      <c r="BXW11" s="399"/>
      <c r="BXX11" s="399"/>
      <c r="BXY11" s="399"/>
      <c r="BXZ11" s="399"/>
      <c r="BYA11" s="399"/>
      <c r="BYB11" s="399"/>
      <c r="BYC11" s="399"/>
      <c r="BYD11" s="399"/>
      <c r="BYE11" s="399"/>
      <c r="BYF11" s="399"/>
      <c r="BYG11" s="399"/>
      <c r="BYH11" s="399"/>
      <c r="BYI11" s="399"/>
      <c r="BYJ11" s="399"/>
      <c r="BYK11" s="399"/>
      <c r="BYL11" s="399"/>
      <c r="BYM11" s="399"/>
      <c r="BYN11" s="399"/>
      <c r="BYO11" s="399"/>
      <c r="BYP11" s="399"/>
      <c r="BYQ11" s="399"/>
      <c r="BYR11" s="399"/>
      <c r="BYS11" s="399"/>
      <c r="BYT11" s="399"/>
      <c r="BYU11" s="399"/>
      <c r="BYV11" s="399"/>
      <c r="BYW11" s="399"/>
      <c r="BYX11" s="399"/>
      <c r="BYY11" s="399"/>
      <c r="BYZ11" s="399"/>
      <c r="BZA11" s="399"/>
      <c r="BZB11" s="399"/>
      <c r="BZC11" s="399"/>
      <c r="BZD11" s="399"/>
      <c r="BZE11" s="399"/>
      <c r="BZF11" s="399"/>
      <c r="BZG11" s="399"/>
      <c r="BZH11" s="399"/>
      <c r="BZI11" s="399"/>
      <c r="BZJ11" s="399"/>
      <c r="BZK11" s="399"/>
      <c r="BZL11" s="399"/>
      <c r="BZM11" s="399"/>
      <c r="BZN11" s="399"/>
      <c r="BZO11" s="399"/>
      <c r="BZP11" s="399"/>
      <c r="BZQ11" s="399"/>
      <c r="BZR11" s="399"/>
      <c r="BZS11" s="399"/>
      <c r="BZT11" s="399"/>
      <c r="BZU11" s="399"/>
      <c r="BZV11" s="399"/>
      <c r="BZW11" s="399"/>
      <c r="BZX11" s="399"/>
      <c r="BZY11" s="399"/>
      <c r="BZZ11" s="399"/>
      <c r="CAA11" s="399"/>
      <c r="CAB11" s="399"/>
      <c r="CAC11" s="399"/>
      <c r="CAD11" s="399"/>
      <c r="CAE11" s="399"/>
      <c r="CAF11" s="399"/>
      <c r="CAG11" s="399"/>
      <c r="CAH11" s="399"/>
      <c r="CAI11" s="399"/>
      <c r="CAJ11" s="399"/>
      <c r="CAK11" s="399"/>
      <c r="CAL11" s="399"/>
      <c r="CAM11" s="399"/>
      <c r="CAN11" s="399"/>
      <c r="CAO11" s="399"/>
      <c r="CAP11" s="399"/>
      <c r="CAQ11" s="399"/>
      <c r="CAR11" s="399"/>
      <c r="CAS11" s="399"/>
      <c r="CAT11" s="399"/>
      <c r="CAU11" s="399"/>
      <c r="CAV11" s="399"/>
      <c r="CAW11" s="399"/>
      <c r="CAX11" s="399"/>
      <c r="CAY11" s="399"/>
      <c r="CAZ11" s="399"/>
      <c r="CBA11" s="399"/>
      <c r="CBB11" s="399"/>
      <c r="CBC11" s="399"/>
      <c r="CBD11" s="399"/>
      <c r="CBE11" s="399"/>
      <c r="CBF11" s="399"/>
      <c r="CBG11" s="399"/>
      <c r="CBH11" s="399"/>
      <c r="CBI11" s="399"/>
      <c r="CBJ11" s="399"/>
      <c r="CBK11" s="399"/>
      <c r="CBL11" s="399"/>
      <c r="CBM11" s="399"/>
      <c r="CBN11" s="399"/>
      <c r="CBO11" s="399"/>
      <c r="CBP11" s="399"/>
      <c r="CBQ11" s="399"/>
      <c r="CBR11" s="399"/>
      <c r="CBS11" s="399"/>
      <c r="CBT11" s="399"/>
      <c r="CBU11" s="399"/>
      <c r="CBV11" s="399"/>
      <c r="CBW11" s="399"/>
      <c r="CBX11" s="399"/>
      <c r="CBY11" s="399"/>
      <c r="CBZ11" s="399"/>
      <c r="CCA11" s="399"/>
      <c r="CCB11" s="399"/>
      <c r="CCC11" s="399"/>
      <c r="CCD11" s="399"/>
      <c r="CCE11" s="399"/>
      <c r="CCF11" s="399"/>
      <c r="CCG11" s="399"/>
      <c r="CCH11" s="399"/>
      <c r="CCI11" s="399"/>
      <c r="CCJ11" s="399"/>
      <c r="CCK11" s="399"/>
      <c r="CCL11" s="399"/>
      <c r="CCM11" s="399"/>
      <c r="CCN11" s="399"/>
      <c r="CCO11" s="399"/>
      <c r="CCP11" s="399"/>
      <c r="CCQ11" s="399"/>
      <c r="CCR11" s="399"/>
      <c r="CCS11" s="399"/>
      <c r="CCT11" s="399"/>
      <c r="CCU11" s="399"/>
      <c r="CCV11" s="399"/>
      <c r="CCW11" s="399"/>
      <c r="CCX11" s="399"/>
      <c r="CCY11" s="399"/>
      <c r="CCZ11" s="399"/>
      <c r="CDA11" s="399"/>
      <c r="CDB11" s="399"/>
      <c r="CDC11" s="399"/>
      <c r="CDD11" s="399"/>
      <c r="CDE11" s="399"/>
      <c r="CDF11" s="399"/>
      <c r="CDG11" s="399"/>
      <c r="CDH11" s="399"/>
      <c r="CDI11" s="399"/>
      <c r="CDJ11" s="399"/>
      <c r="CDK11" s="399"/>
      <c r="CDL11" s="399"/>
      <c r="CDM11" s="399"/>
      <c r="CDN11" s="399"/>
      <c r="CDO11" s="399"/>
      <c r="CDP11" s="399"/>
      <c r="CDQ11" s="399"/>
      <c r="CDR11" s="399"/>
      <c r="CDS11" s="399"/>
      <c r="CDT11" s="399"/>
      <c r="CDU11" s="399"/>
      <c r="CDV11" s="399"/>
      <c r="CDW11" s="399"/>
      <c r="CDX11" s="399"/>
      <c r="CDY11" s="399"/>
      <c r="CDZ11" s="399"/>
      <c r="CEA11" s="399"/>
      <c r="CEB11" s="399"/>
      <c r="CEC11" s="399"/>
      <c r="CED11" s="399"/>
      <c r="CEE11" s="399"/>
      <c r="CEF11" s="399"/>
      <c r="CEG11" s="399"/>
      <c r="CEH11" s="399"/>
      <c r="CEI11" s="399"/>
      <c r="CEJ11" s="399"/>
      <c r="CEK11" s="399"/>
      <c r="CEL11" s="399"/>
      <c r="CEM11" s="399"/>
      <c r="CEN11" s="399"/>
      <c r="CEO11" s="399"/>
      <c r="CEP11" s="399"/>
      <c r="CEQ11" s="399"/>
      <c r="CER11" s="399"/>
      <c r="CES11" s="399"/>
      <c r="CET11" s="399"/>
      <c r="CEU11" s="399"/>
      <c r="CEV11" s="399"/>
      <c r="CEW11" s="399"/>
      <c r="CEX11" s="399"/>
      <c r="CEY11" s="399"/>
      <c r="CEZ11" s="399"/>
      <c r="CFA11" s="399"/>
      <c r="CFB11" s="399"/>
      <c r="CFC11" s="399"/>
      <c r="CFD11" s="399"/>
      <c r="CFE11" s="399"/>
      <c r="CFF11" s="399"/>
      <c r="CFG11" s="399"/>
      <c r="CFH11" s="399"/>
      <c r="CFI11" s="399"/>
      <c r="CFJ11" s="399"/>
      <c r="CFK11" s="399"/>
      <c r="CFL11" s="399"/>
      <c r="CFM11" s="399"/>
      <c r="CFN11" s="399"/>
      <c r="CFO11" s="399"/>
      <c r="CFP11" s="399"/>
      <c r="CFQ11" s="399"/>
      <c r="CFR11" s="399"/>
      <c r="CFS11" s="399"/>
      <c r="CFT11" s="399"/>
      <c r="CFU11" s="399"/>
      <c r="CFV11" s="399"/>
      <c r="CFW11" s="399"/>
      <c r="CFX11" s="399"/>
      <c r="CFY11" s="399"/>
      <c r="CFZ11" s="399"/>
      <c r="CGA11" s="399"/>
      <c r="CGB11" s="399"/>
      <c r="CGC11" s="399"/>
      <c r="CGD11" s="399"/>
      <c r="CGE11" s="399"/>
      <c r="CGF11" s="399"/>
      <c r="CGG11" s="399"/>
      <c r="CGH11" s="399"/>
      <c r="CGI11" s="399"/>
      <c r="CGJ11" s="399"/>
      <c r="CGK11" s="399"/>
      <c r="CGL11" s="399"/>
      <c r="CGM11" s="399"/>
      <c r="CGN11" s="399"/>
      <c r="CGO11" s="399"/>
      <c r="CGP11" s="399"/>
      <c r="CGQ11" s="399"/>
      <c r="CGR11" s="399"/>
      <c r="CGS11" s="399"/>
      <c r="CGT11" s="399"/>
      <c r="CGU11" s="399"/>
      <c r="CGV11" s="399"/>
      <c r="CGW11" s="399"/>
      <c r="CGX11" s="399"/>
      <c r="CGY11" s="399"/>
      <c r="CGZ11" s="399"/>
      <c r="CHA11" s="399"/>
      <c r="CHB11" s="399"/>
      <c r="CHC11" s="399"/>
      <c r="CHD11" s="399"/>
      <c r="CHE11" s="399"/>
      <c r="CHF11" s="399"/>
      <c r="CHG11" s="399"/>
      <c r="CHH11" s="399"/>
      <c r="CHI11" s="399"/>
      <c r="CHJ11" s="399"/>
      <c r="CHK11" s="399"/>
      <c r="CHL11" s="399"/>
      <c r="CHM11" s="399"/>
      <c r="CHN11" s="399"/>
      <c r="CHO11" s="399"/>
      <c r="CHP11" s="399"/>
      <c r="CHQ11" s="399"/>
      <c r="CHR11" s="399"/>
      <c r="CHS11" s="399"/>
      <c r="CHT11" s="399"/>
      <c r="CHU11" s="399"/>
      <c r="CHV11" s="399"/>
      <c r="CHW11" s="399"/>
      <c r="CHX11" s="399"/>
      <c r="CHY11" s="399"/>
      <c r="CHZ11" s="399"/>
      <c r="CIA11" s="399"/>
      <c r="CIB11" s="399"/>
      <c r="CIC11" s="399"/>
      <c r="CID11" s="399"/>
      <c r="CIE11" s="399"/>
      <c r="CIF11" s="399"/>
      <c r="CIG11" s="399"/>
      <c r="CIH11" s="399"/>
      <c r="CII11" s="399"/>
      <c r="CIJ11" s="399"/>
      <c r="CIK11" s="399"/>
      <c r="CIL11" s="399"/>
      <c r="CIM11" s="399"/>
      <c r="CIN11" s="399"/>
      <c r="CIO11" s="399"/>
      <c r="CIP11" s="399"/>
      <c r="CIQ11" s="399"/>
      <c r="CIR11" s="399"/>
      <c r="CIS11" s="399"/>
      <c r="CIT11" s="399"/>
      <c r="CIU11" s="399"/>
      <c r="CIV11" s="399"/>
      <c r="CIW11" s="399"/>
      <c r="CIX11" s="399"/>
      <c r="CIY11" s="399"/>
      <c r="CIZ11" s="399"/>
      <c r="CJA11" s="399"/>
      <c r="CJB11" s="399"/>
      <c r="CJC11" s="399"/>
      <c r="CJD11" s="399"/>
      <c r="CJE11" s="399"/>
      <c r="CJF11" s="399"/>
      <c r="CJG11" s="399"/>
      <c r="CJH11" s="399"/>
      <c r="CJI11" s="399"/>
      <c r="CJJ11" s="399"/>
      <c r="CJK11" s="399"/>
      <c r="CJL11" s="399"/>
      <c r="CJM11" s="399"/>
      <c r="CJN11" s="399"/>
      <c r="CJO11" s="399"/>
      <c r="CJP11" s="399"/>
      <c r="CJQ11" s="399"/>
      <c r="CJR11" s="399"/>
      <c r="CJS11" s="399"/>
      <c r="CJT11" s="399"/>
      <c r="CJU11" s="399"/>
      <c r="CJV11" s="399"/>
      <c r="CJW11" s="399"/>
      <c r="CJX11" s="399"/>
      <c r="CJY11" s="399"/>
      <c r="CJZ11" s="399"/>
      <c r="CKA11" s="399"/>
      <c r="CKB11" s="399"/>
      <c r="CKC11" s="399"/>
      <c r="CKD11" s="399"/>
      <c r="CKE11" s="399"/>
      <c r="CKF11" s="399"/>
      <c r="CKG11" s="399"/>
      <c r="CKH11" s="399"/>
      <c r="CKI11" s="399"/>
      <c r="CKJ11" s="399"/>
      <c r="CKK11" s="399"/>
      <c r="CKL11" s="399"/>
      <c r="CKM11" s="399"/>
      <c r="CKN11" s="399"/>
      <c r="CKO11" s="399"/>
      <c r="CKP11" s="399"/>
      <c r="CKQ11" s="399"/>
      <c r="CKR11" s="399"/>
      <c r="CKS11" s="399"/>
      <c r="CKT11" s="399"/>
      <c r="CKU11" s="399"/>
      <c r="CKV11" s="399"/>
      <c r="CKW11" s="399"/>
      <c r="CKX11" s="399"/>
      <c r="CKY11" s="399"/>
      <c r="CKZ11" s="399"/>
      <c r="CLA11" s="399"/>
      <c r="CLB11" s="399"/>
      <c r="CLC11" s="399"/>
      <c r="CLD11" s="399"/>
      <c r="CLE11" s="399"/>
      <c r="CLF11" s="399"/>
      <c r="CLG11" s="399"/>
      <c r="CLH11" s="399"/>
      <c r="CLI11" s="399"/>
      <c r="CLJ11" s="399"/>
      <c r="CLK11" s="399"/>
      <c r="CLL11" s="399"/>
      <c r="CLM11" s="399"/>
      <c r="CLN11" s="399"/>
      <c r="CLO11" s="399"/>
      <c r="CLP11" s="399"/>
      <c r="CLQ11" s="399"/>
      <c r="CLR11" s="399"/>
      <c r="CLS11" s="399"/>
      <c r="CLT11" s="399"/>
      <c r="CLU11" s="399"/>
      <c r="CLV11" s="399"/>
      <c r="CLW11" s="399"/>
      <c r="CLX11" s="399"/>
      <c r="CLY11" s="399"/>
      <c r="CLZ11" s="399"/>
      <c r="CMA11" s="399"/>
      <c r="CMB11" s="399"/>
      <c r="CMC11" s="399"/>
      <c r="CMD11" s="399"/>
      <c r="CME11" s="399"/>
      <c r="CMF11" s="399"/>
      <c r="CMG11" s="399"/>
      <c r="CMH11" s="399"/>
      <c r="CMI11" s="399"/>
      <c r="CMJ11" s="399"/>
      <c r="CMK11" s="399"/>
      <c r="CML11" s="399"/>
      <c r="CMM11" s="399"/>
      <c r="CMN11" s="399"/>
      <c r="CMO11" s="399"/>
      <c r="CMP11" s="399"/>
      <c r="CMQ11" s="399"/>
      <c r="CMR11" s="399"/>
      <c r="CMS11" s="399"/>
      <c r="CMT11" s="399"/>
      <c r="CMU11" s="399"/>
      <c r="CMV11" s="399"/>
      <c r="CMW11" s="399"/>
      <c r="CMX11" s="399"/>
      <c r="CMY11" s="399"/>
      <c r="CMZ11" s="399"/>
      <c r="CNA11" s="399"/>
      <c r="CNB11" s="399"/>
      <c r="CNC11" s="399"/>
      <c r="CND11" s="399"/>
      <c r="CNE11" s="399"/>
      <c r="CNF11" s="399"/>
      <c r="CNG11" s="399"/>
      <c r="CNH11" s="399"/>
      <c r="CNI11" s="399"/>
      <c r="CNJ11" s="399"/>
      <c r="CNK11" s="399"/>
      <c r="CNL11" s="399"/>
      <c r="CNM11" s="399"/>
      <c r="CNN11" s="399"/>
      <c r="CNO11" s="399"/>
      <c r="CNP11" s="399"/>
      <c r="CNQ11" s="399"/>
      <c r="CNR11" s="399"/>
      <c r="CNS11" s="399"/>
      <c r="CNT11" s="399"/>
      <c r="CNU11" s="399"/>
      <c r="CNV11" s="399"/>
      <c r="CNW11" s="399"/>
      <c r="CNX11" s="399"/>
      <c r="CNY11" s="399"/>
      <c r="CNZ11" s="399"/>
      <c r="COA11" s="399"/>
      <c r="COB11" s="399"/>
      <c r="COC11" s="399"/>
      <c r="COD11" s="399"/>
      <c r="COE11" s="399"/>
      <c r="COF11" s="399"/>
      <c r="COG11" s="399"/>
      <c r="COH11" s="399"/>
      <c r="COI11" s="399"/>
      <c r="COJ11" s="399"/>
      <c r="COK11" s="399"/>
      <c r="COL11" s="399"/>
      <c r="COM11" s="399"/>
      <c r="CON11" s="399"/>
      <c r="COO11" s="399"/>
      <c r="COP11" s="399"/>
      <c r="COQ11" s="399"/>
      <c r="COR11" s="399"/>
      <c r="COS11" s="399"/>
      <c r="COT11" s="399"/>
      <c r="COU11" s="399"/>
      <c r="COV11" s="399"/>
      <c r="COW11" s="399"/>
      <c r="COX11" s="399"/>
      <c r="COY11" s="399"/>
      <c r="COZ11" s="399"/>
      <c r="CPA11" s="399"/>
      <c r="CPB11" s="399"/>
      <c r="CPC11" s="399"/>
      <c r="CPD11" s="399"/>
      <c r="CPE11" s="399"/>
      <c r="CPF11" s="399"/>
      <c r="CPG11" s="399"/>
      <c r="CPH11" s="399"/>
      <c r="CPI11" s="399"/>
      <c r="CPJ11" s="399"/>
      <c r="CPK11" s="399"/>
      <c r="CPL11" s="399"/>
      <c r="CPM11" s="399"/>
      <c r="CPN11" s="399"/>
      <c r="CPO11" s="399"/>
      <c r="CPP11" s="399"/>
      <c r="CPQ11" s="399"/>
      <c r="CPR11" s="399"/>
      <c r="CPS11" s="399"/>
      <c r="CPT11" s="399"/>
      <c r="CPU11" s="399"/>
      <c r="CPV11" s="399"/>
      <c r="CPW11" s="399"/>
      <c r="CPX11" s="399"/>
      <c r="CPY11" s="399"/>
      <c r="CPZ11" s="399"/>
      <c r="CQA11" s="399"/>
      <c r="CQB11" s="399"/>
      <c r="CQC11" s="399"/>
      <c r="CQD11" s="399"/>
      <c r="CQE11" s="399"/>
      <c r="CQF11" s="399"/>
      <c r="CQG11" s="399"/>
      <c r="CQH11" s="399"/>
      <c r="CQI11" s="399"/>
      <c r="CQJ11" s="399"/>
      <c r="CQK11" s="399"/>
      <c r="CQL11" s="399"/>
      <c r="CQM11" s="399"/>
      <c r="CQN11" s="399"/>
      <c r="CQO11" s="399"/>
      <c r="CQP11" s="399"/>
      <c r="CQQ11" s="399"/>
      <c r="CQR11" s="399"/>
      <c r="CQS11" s="399"/>
      <c r="CQT11" s="399"/>
      <c r="CQU11" s="399"/>
      <c r="CQV11" s="399"/>
      <c r="CQW11" s="399"/>
      <c r="CQX11" s="399"/>
      <c r="CQY11" s="399"/>
      <c r="CQZ11" s="399"/>
      <c r="CRA11" s="399"/>
      <c r="CRB11" s="399"/>
      <c r="CRC11" s="399"/>
      <c r="CRD11" s="399"/>
      <c r="CRE11" s="399"/>
      <c r="CRF11" s="399"/>
      <c r="CRG11" s="399"/>
      <c r="CRH11" s="399"/>
      <c r="CRI11" s="399"/>
      <c r="CRJ11" s="399"/>
      <c r="CRK11" s="399"/>
      <c r="CRL11" s="399"/>
      <c r="CRM11" s="399"/>
      <c r="CRN11" s="399"/>
      <c r="CRO11" s="399"/>
      <c r="CRP11" s="399"/>
      <c r="CRQ11" s="399"/>
      <c r="CRR11" s="399"/>
      <c r="CRS11" s="399"/>
      <c r="CRT11" s="399"/>
      <c r="CRU11" s="399"/>
      <c r="CRV11" s="399"/>
      <c r="CRW11" s="399"/>
      <c r="CRX11" s="399"/>
      <c r="CRY11" s="399"/>
      <c r="CRZ11" s="399"/>
      <c r="CSA11" s="399"/>
      <c r="CSB11" s="399"/>
      <c r="CSC11" s="399"/>
      <c r="CSD11" s="399"/>
      <c r="CSE11" s="399"/>
      <c r="CSF11" s="399"/>
      <c r="CSG11" s="399"/>
      <c r="CSH11" s="399"/>
      <c r="CSI11" s="399"/>
      <c r="CSJ11" s="399"/>
      <c r="CSK11" s="399"/>
      <c r="CSL11" s="399"/>
      <c r="CSM11" s="399"/>
      <c r="CSN11" s="399"/>
      <c r="CSO11" s="399"/>
      <c r="CSP11" s="399"/>
      <c r="CSQ11" s="399"/>
      <c r="CSR11" s="399"/>
      <c r="CSS11" s="399"/>
      <c r="CST11" s="399"/>
      <c r="CSU11" s="399"/>
      <c r="CSV11" s="399"/>
      <c r="CSW11" s="399"/>
      <c r="CSX11" s="399"/>
      <c r="CSY11" s="399"/>
      <c r="CSZ11" s="399"/>
      <c r="CTA11" s="399"/>
      <c r="CTB11" s="399"/>
      <c r="CTC11" s="399"/>
      <c r="CTD11" s="399"/>
      <c r="CTE11" s="399"/>
      <c r="CTF11" s="399"/>
      <c r="CTG11" s="399"/>
      <c r="CTH11" s="399"/>
      <c r="CTI11" s="399"/>
      <c r="CTJ11" s="399"/>
      <c r="CTK11" s="399"/>
      <c r="CTL11" s="399"/>
      <c r="CTM11" s="399"/>
      <c r="CTN11" s="399"/>
      <c r="CTO11" s="399"/>
      <c r="CTP11" s="399"/>
      <c r="CTQ11" s="399"/>
      <c r="CTR11" s="399"/>
      <c r="CTS11" s="399"/>
      <c r="CTT11" s="399"/>
      <c r="CTU11" s="399"/>
      <c r="CTV11" s="399"/>
      <c r="CTW11" s="399"/>
      <c r="CTX11" s="399"/>
      <c r="CTY11" s="399"/>
      <c r="CTZ11" s="399"/>
      <c r="CUA11" s="399"/>
      <c r="CUB11" s="399"/>
      <c r="CUC11" s="399"/>
      <c r="CUD11" s="399"/>
      <c r="CUE11" s="399"/>
      <c r="CUF11" s="399"/>
      <c r="CUG11" s="399"/>
      <c r="CUH11" s="399"/>
      <c r="CUI11" s="399"/>
      <c r="CUJ11" s="399"/>
      <c r="CUK11" s="399"/>
      <c r="CUL11" s="399"/>
      <c r="CUM11" s="399"/>
      <c r="CUN11" s="399"/>
      <c r="CUO11" s="399"/>
      <c r="CUP11" s="399"/>
      <c r="CUQ11" s="399"/>
      <c r="CUR11" s="399"/>
      <c r="CUS11" s="399"/>
      <c r="CUT11" s="399"/>
      <c r="CUU11" s="399"/>
      <c r="CUV11" s="399"/>
      <c r="CUW11" s="399"/>
      <c r="CUX11" s="399"/>
      <c r="CUY11" s="399"/>
      <c r="CUZ11" s="399"/>
      <c r="CVA11" s="399"/>
      <c r="CVB11" s="399"/>
      <c r="CVC11" s="399"/>
      <c r="CVD11" s="399"/>
      <c r="CVE11" s="399"/>
      <c r="CVF11" s="399"/>
      <c r="CVG11" s="399"/>
      <c r="CVH11" s="399"/>
      <c r="CVI11" s="399"/>
      <c r="CVJ11" s="399"/>
      <c r="CVK11" s="399"/>
      <c r="CVL11" s="399"/>
      <c r="CVM11" s="399"/>
      <c r="CVN11" s="399"/>
      <c r="CVO11" s="399"/>
      <c r="CVP11" s="399"/>
      <c r="CVQ11" s="399"/>
      <c r="CVR11" s="399"/>
      <c r="CVS11" s="399"/>
      <c r="CVT11" s="399"/>
      <c r="CVU11" s="399"/>
      <c r="CVV11" s="399"/>
      <c r="CVW11" s="399"/>
      <c r="CVX11" s="399"/>
      <c r="CVY11" s="399"/>
      <c r="CVZ11" s="399"/>
      <c r="CWA11" s="399"/>
      <c r="CWB11" s="399"/>
      <c r="CWC11" s="399"/>
      <c r="CWD11" s="399"/>
      <c r="CWE11" s="399"/>
      <c r="CWF11" s="399"/>
      <c r="CWG11" s="399"/>
      <c r="CWH11" s="399"/>
      <c r="CWI11" s="399"/>
      <c r="CWJ11" s="399"/>
      <c r="CWK11" s="399"/>
      <c r="CWL11" s="399"/>
      <c r="CWM11" s="399"/>
      <c r="CWN11" s="399"/>
      <c r="CWO11" s="399"/>
      <c r="CWP11" s="399"/>
      <c r="CWQ11" s="399"/>
      <c r="CWR11" s="399"/>
      <c r="CWS11" s="399"/>
      <c r="CWT11" s="399"/>
      <c r="CWU11" s="399"/>
      <c r="CWV11" s="399"/>
      <c r="CWW11" s="399"/>
      <c r="CWX11" s="399"/>
      <c r="CWY11" s="399"/>
      <c r="CWZ11" s="399"/>
      <c r="CXA11" s="399"/>
      <c r="CXB11" s="399"/>
      <c r="CXC11" s="399"/>
      <c r="CXD11" s="399"/>
      <c r="CXE11" s="399"/>
      <c r="CXF11" s="399"/>
      <c r="CXG11" s="399"/>
      <c r="CXH11" s="399"/>
      <c r="CXI11" s="399"/>
      <c r="CXJ11" s="399"/>
      <c r="CXK11" s="399"/>
      <c r="CXL11" s="399"/>
      <c r="CXM11" s="399"/>
      <c r="CXN11" s="399"/>
      <c r="CXO11" s="399"/>
      <c r="CXP11" s="399"/>
      <c r="CXQ11" s="399"/>
      <c r="CXR11" s="399"/>
      <c r="CXS11" s="399"/>
      <c r="CXT11" s="399"/>
      <c r="CXU11" s="399"/>
      <c r="CXV11" s="399"/>
      <c r="CXW11" s="399"/>
      <c r="CXX11" s="399"/>
      <c r="CXY11" s="399"/>
      <c r="CXZ11" s="399"/>
      <c r="CYA11" s="399"/>
      <c r="CYB11" s="399"/>
      <c r="CYC11" s="399"/>
      <c r="CYD11" s="399"/>
      <c r="CYE11" s="399"/>
      <c r="CYF11" s="399"/>
      <c r="CYG11" s="399"/>
      <c r="CYH11" s="399"/>
      <c r="CYI11" s="399"/>
      <c r="CYJ11" s="399"/>
      <c r="CYK11" s="399"/>
      <c r="CYL11" s="399"/>
      <c r="CYM11" s="399"/>
      <c r="CYN11" s="399"/>
      <c r="CYO11" s="399"/>
      <c r="CYP11" s="399"/>
      <c r="CYQ11" s="399"/>
      <c r="CYR11" s="399"/>
      <c r="CYS11" s="399"/>
      <c r="CYT11" s="399"/>
      <c r="CYU11" s="399"/>
      <c r="CYV11" s="399"/>
      <c r="CYW11" s="399"/>
      <c r="CYX11" s="399"/>
      <c r="CYY11" s="399"/>
      <c r="CYZ11" s="399"/>
      <c r="CZA11" s="399"/>
      <c r="CZB11" s="399"/>
      <c r="CZC11" s="399"/>
      <c r="CZD11" s="399"/>
      <c r="CZE11" s="399"/>
      <c r="CZF11" s="399"/>
      <c r="CZG11" s="399"/>
      <c r="CZH11" s="399"/>
      <c r="CZI11" s="399"/>
      <c r="CZJ11" s="399"/>
      <c r="CZK11" s="399"/>
      <c r="CZL11" s="399"/>
      <c r="CZM11" s="399"/>
      <c r="CZN11" s="399"/>
      <c r="CZO11" s="399"/>
      <c r="CZP11" s="399"/>
      <c r="CZQ11" s="399"/>
      <c r="CZR11" s="399"/>
      <c r="CZS11" s="399"/>
      <c r="CZT11" s="399"/>
      <c r="CZU11" s="399"/>
      <c r="CZV11" s="399"/>
      <c r="CZW11" s="399"/>
      <c r="CZX11" s="399"/>
      <c r="CZY11" s="399"/>
      <c r="CZZ11" s="399"/>
      <c r="DAA11" s="399"/>
      <c r="DAB11" s="399"/>
      <c r="DAC11" s="399"/>
      <c r="DAD11" s="399"/>
      <c r="DAE11" s="399"/>
      <c r="DAF11" s="399"/>
      <c r="DAG11" s="399"/>
      <c r="DAH11" s="399"/>
      <c r="DAI11" s="399"/>
      <c r="DAJ11" s="399"/>
      <c r="DAK11" s="399"/>
      <c r="DAL11" s="399"/>
      <c r="DAM11" s="399"/>
      <c r="DAN11" s="399"/>
      <c r="DAO11" s="399"/>
      <c r="DAP11" s="399"/>
      <c r="DAQ11" s="399"/>
      <c r="DAR11" s="399"/>
      <c r="DAS11" s="399"/>
      <c r="DAT11" s="399"/>
      <c r="DAU11" s="399"/>
      <c r="DAV11" s="399"/>
      <c r="DAW11" s="399"/>
      <c r="DAX11" s="399"/>
      <c r="DAY11" s="399"/>
      <c r="DAZ11" s="399"/>
      <c r="DBA11" s="399"/>
      <c r="DBB11" s="399"/>
      <c r="DBC11" s="399"/>
      <c r="DBD11" s="399"/>
      <c r="DBE11" s="399"/>
      <c r="DBF11" s="399"/>
      <c r="DBG11" s="399"/>
      <c r="DBH11" s="399"/>
      <c r="DBI11" s="399"/>
      <c r="DBJ11" s="399"/>
      <c r="DBK11" s="399"/>
      <c r="DBL11" s="399"/>
      <c r="DBM11" s="399"/>
      <c r="DBN11" s="399"/>
      <c r="DBO11" s="399"/>
      <c r="DBP11" s="399"/>
      <c r="DBQ11" s="399"/>
      <c r="DBR11" s="399"/>
      <c r="DBS11" s="399"/>
      <c r="DBT11" s="399"/>
      <c r="DBU11" s="399"/>
      <c r="DBV11" s="399"/>
      <c r="DBW11" s="399"/>
      <c r="DBX11" s="399"/>
      <c r="DBY11" s="399"/>
      <c r="DBZ11" s="399"/>
      <c r="DCA11" s="399"/>
      <c r="DCB11" s="399"/>
      <c r="DCC11" s="399"/>
      <c r="DCD11" s="399"/>
      <c r="DCE11" s="399"/>
      <c r="DCF11" s="399"/>
      <c r="DCG11" s="399"/>
      <c r="DCH11" s="399"/>
      <c r="DCI11" s="399"/>
      <c r="DCJ11" s="399"/>
      <c r="DCK11" s="399"/>
      <c r="DCL11" s="399"/>
      <c r="DCM11" s="399"/>
      <c r="DCN11" s="399"/>
      <c r="DCO11" s="399"/>
      <c r="DCP11" s="399"/>
      <c r="DCQ11" s="399"/>
      <c r="DCR11" s="399"/>
      <c r="DCS11" s="399"/>
      <c r="DCT11" s="399"/>
      <c r="DCU11" s="399"/>
      <c r="DCV11" s="399"/>
      <c r="DCW11" s="399"/>
      <c r="DCX11" s="399"/>
      <c r="DCY11" s="399"/>
      <c r="DCZ11" s="399"/>
      <c r="DDA11" s="399"/>
      <c r="DDB11" s="399"/>
      <c r="DDC11" s="399"/>
      <c r="DDD11" s="399"/>
      <c r="DDE11" s="399"/>
      <c r="DDF11" s="399"/>
      <c r="DDG11" s="399"/>
      <c r="DDH11" s="399"/>
      <c r="DDI11" s="399"/>
      <c r="DDJ11" s="399"/>
      <c r="DDK11" s="399"/>
      <c r="DDL11" s="399"/>
      <c r="DDM11" s="399"/>
      <c r="DDN11" s="399"/>
      <c r="DDO11" s="399"/>
      <c r="DDP11" s="399"/>
      <c r="DDQ11" s="399"/>
      <c r="DDR11" s="399"/>
      <c r="DDS11" s="399"/>
      <c r="DDT11" s="399"/>
      <c r="DDU11" s="399"/>
      <c r="DDV11" s="399"/>
      <c r="DDW11" s="399"/>
      <c r="DDX11" s="399"/>
      <c r="DDY11" s="399"/>
      <c r="DDZ11" s="399"/>
      <c r="DEA11" s="399"/>
      <c r="DEB11" s="399"/>
      <c r="DEC11" s="399"/>
      <c r="DED11" s="399"/>
      <c r="DEE11" s="399"/>
      <c r="DEF11" s="399"/>
      <c r="DEG11" s="399"/>
      <c r="DEH11" s="399"/>
      <c r="DEI11" s="399"/>
      <c r="DEJ11" s="399"/>
      <c r="DEK11" s="399"/>
      <c r="DEL11" s="399"/>
      <c r="DEM11" s="399"/>
      <c r="DEN11" s="399"/>
      <c r="DEO11" s="399"/>
      <c r="DEP11" s="399"/>
      <c r="DEQ11" s="399"/>
      <c r="DER11" s="399"/>
      <c r="DES11" s="399"/>
      <c r="DET11" s="399"/>
      <c r="DEU11" s="399"/>
      <c r="DEV11" s="399"/>
      <c r="DEW11" s="399"/>
      <c r="DEX11" s="399"/>
      <c r="DEY11" s="399"/>
      <c r="DEZ11" s="399"/>
      <c r="DFA11" s="399"/>
      <c r="DFB11" s="399"/>
      <c r="DFC11" s="399"/>
      <c r="DFD11" s="399"/>
      <c r="DFE11" s="399"/>
      <c r="DFF11" s="399"/>
      <c r="DFG11" s="399"/>
      <c r="DFH11" s="399"/>
      <c r="DFI11" s="399"/>
      <c r="DFJ11" s="399"/>
      <c r="DFK11" s="399"/>
      <c r="DFL11" s="399"/>
      <c r="DFM11" s="399"/>
      <c r="DFN11" s="399"/>
      <c r="DFO11" s="399"/>
      <c r="DFP11" s="399"/>
      <c r="DFQ11" s="399"/>
      <c r="DFR11" s="399"/>
      <c r="DFS11" s="399"/>
      <c r="DFT11" s="399"/>
      <c r="DFU11" s="399"/>
      <c r="DFV11" s="399"/>
      <c r="DFW11" s="399"/>
      <c r="DFX11" s="399"/>
      <c r="DFY11" s="399"/>
      <c r="DFZ11" s="399"/>
      <c r="DGA11" s="399"/>
      <c r="DGB11" s="399"/>
      <c r="DGC11" s="399"/>
      <c r="DGD11" s="399"/>
      <c r="DGE11" s="399"/>
      <c r="DGF11" s="399"/>
      <c r="DGG11" s="399"/>
      <c r="DGH11" s="399"/>
      <c r="DGI11" s="399"/>
      <c r="DGJ11" s="399"/>
      <c r="DGK11" s="399"/>
      <c r="DGL11" s="399"/>
      <c r="DGM11" s="399"/>
      <c r="DGN11" s="399"/>
      <c r="DGO11" s="399"/>
      <c r="DGP11" s="399"/>
      <c r="DGQ11" s="399"/>
      <c r="DGR11" s="399"/>
      <c r="DGS11" s="399"/>
      <c r="DGT11" s="399"/>
      <c r="DGU11" s="399"/>
      <c r="DGV11" s="399"/>
      <c r="DGW11" s="399"/>
      <c r="DGX11" s="399"/>
      <c r="DGY11" s="399"/>
      <c r="DGZ11" s="399"/>
      <c r="DHA11" s="399"/>
      <c r="DHB11" s="399"/>
      <c r="DHC11" s="399"/>
      <c r="DHD11" s="399"/>
      <c r="DHE11" s="399"/>
      <c r="DHF11" s="399"/>
      <c r="DHG11" s="399"/>
      <c r="DHH11" s="399"/>
      <c r="DHI11" s="399"/>
      <c r="DHJ11" s="399"/>
      <c r="DHK11" s="399"/>
      <c r="DHL11" s="399"/>
      <c r="DHM11" s="399"/>
      <c r="DHN11" s="399"/>
      <c r="DHO11" s="399"/>
      <c r="DHP11" s="399"/>
      <c r="DHQ11" s="399"/>
      <c r="DHR11" s="399"/>
      <c r="DHS11" s="399"/>
      <c r="DHT11" s="399"/>
      <c r="DHU11" s="399"/>
      <c r="DHV11" s="399"/>
      <c r="DHW11" s="399"/>
      <c r="DHX11" s="399"/>
      <c r="DHY11" s="399"/>
      <c r="DHZ11" s="399"/>
      <c r="DIA11" s="399"/>
      <c r="DIB11" s="399"/>
      <c r="DIC11" s="399"/>
      <c r="DID11" s="399"/>
      <c r="DIE11" s="399"/>
      <c r="DIF11" s="399"/>
      <c r="DIG11" s="399"/>
      <c r="DIH11" s="399"/>
      <c r="DII11" s="399"/>
      <c r="DIJ11" s="399"/>
      <c r="DIK11" s="399"/>
      <c r="DIL11" s="399"/>
      <c r="DIM11" s="399"/>
      <c r="DIN11" s="399"/>
      <c r="DIO11" s="399"/>
      <c r="DIP11" s="399"/>
      <c r="DIQ11" s="399"/>
      <c r="DIR11" s="399"/>
      <c r="DIS11" s="399"/>
      <c r="DIT11" s="399"/>
      <c r="DIU11" s="399"/>
      <c r="DIV11" s="399"/>
      <c r="DIW11" s="399"/>
      <c r="DIX11" s="399"/>
      <c r="DIY11" s="399"/>
      <c r="DIZ11" s="399"/>
      <c r="DJA11" s="399"/>
      <c r="DJB11" s="399"/>
      <c r="DJC11" s="399"/>
      <c r="DJD11" s="399"/>
      <c r="DJE11" s="399"/>
      <c r="DJF11" s="399"/>
      <c r="DJG11" s="399"/>
      <c r="DJH11" s="399"/>
      <c r="DJI11" s="399"/>
      <c r="DJJ11" s="399"/>
      <c r="DJK11" s="399"/>
      <c r="DJL11" s="399"/>
      <c r="DJM11" s="399"/>
      <c r="DJN11" s="399"/>
      <c r="DJO11" s="399"/>
      <c r="DJP11" s="399"/>
      <c r="DJQ11" s="399"/>
      <c r="DJR11" s="399"/>
      <c r="DJS11" s="399"/>
      <c r="DJT11" s="399"/>
      <c r="DJU11" s="399"/>
      <c r="DJV11" s="399"/>
      <c r="DJW11" s="399"/>
      <c r="DJX11" s="399"/>
      <c r="DJY11" s="399"/>
      <c r="DJZ11" s="399"/>
      <c r="DKA11" s="399"/>
      <c r="DKB11" s="399"/>
      <c r="DKC11" s="399"/>
      <c r="DKD11" s="399"/>
      <c r="DKE11" s="399"/>
      <c r="DKF11" s="399"/>
      <c r="DKG11" s="399"/>
      <c r="DKH11" s="399"/>
      <c r="DKI11" s="399"/>
      <c r="DKJ11" s="399"/>
      <c r="DKK11" s="399"/>
      <c r="DKL11" s="399"/>
      <c r="DKM11" s="399"/>
      <c r="DKN11" s="399"/>
      <c r="DKO11" s="399"/>
      <c r="DKP11" s="399"/>
      <c r="DKQ11" s="399"/>
      <c r="DKR11" s="399"/>
      <c r="DKS11" s="399"/>
      <c r="DKT11" s="399"/>
      <c r="DKU11" s="399"/>
      <c r="DKV11" s="399"/>
      <c r="DKW11" s="399"/>
      <c r="DKX11" s="399"/>
      <c r="DKY11" s="399"/>
      <c r="DKZ11" s="399"/>
      <c r="DLA11" s="399"/>
      <c r="DLB11" s="399"/>
      <c r="DLC11" s="399"/>
      <c r="DLD11" s="399"/>
      <c r="DLE11" s="399"/>
      <c r="DLF11" s="399"/>
      <c r="DLG11" s="399"/>
      <c r="DLH11" s="399"/>
      <c r="DLI11" s="399"/>
      <c r="DLJ11" s="399"/>
      <c r="DLK11" s="399"/>
      <c r="DLL11" s="399"/>
      <c r="DLM11" s="399"/>
      <c r="DLN11" s="399"/>
      <c r="DLO11" s="399"/>
      <c r="DLP11" s="399"/>
      <c r="DLQ11" s="399"/>
      <c r="DLR11" s="399"/>
      <c r="DLS11" s="399"/>
      <c r="DLT11" s="399"/>
      <c r="DLU11" s="399"/>
      <c r="DLV11" s="399"/>
      <c r="DLW11" s="399"/>
      <c r="DLX11" s="399"/>
      <c r="DLY11" s="399"/>
      <c r="DLZ11" s="399"/>
      <c r="DMA11" s="399"/>
      <c r="DMB11" s="399"/>
      <c r="DMC11" s="399"/>
      <c r="DMD11" s="399"/>
      <c r="DME11" s="399"/>
      <c r="DMF11" s="399"/>
      <c r="DMG11" s="399"/>
      <c r="DMH11" s="399"/>
      <c r="DMI11" s="399"/>
      <c r="DMJ11" s="399"/>
      <c r="DMK11" s="399"/>
      <c r="DML11" s="399"/>
      <c r="DMM11" s="399"/>
      <c r="DMN11" s="399"/>
      <c r="DMO11" s="399"/>
      <c r="DMP11" s="399"/>
      <c r="DMQ11" s="399"/>
      <c r="DMR11" s="399"/>
      <c r="DMS11" s="399"/>
      <c r="DMT11" s="399"/>
      <c r="DMU11" s="399"/>
      <c r="DMV11" s="399"/>
      <c r="DMW11" s="399"/>
      <c r="DMX11" s="399"/>
      <c r="DMY11" s="399"/>
      <c r="DMZ11" s="399"/>
      <c r="DNA11" s="399"/>
      <c r="DNB11" s="399"/>
    </row>
    <row r="12" spans="1:3070" s="405" customFormat="1" ht="13.5" customHeight="1">
      <c r="A12" s="402" t="s">
        <v>143</v>
      </c>
      <c r="B12" s="403">
        <v>239</v>
      </c>
      <c r="C12" s="403">
        <f t="shared" si="0"/>
        <v>0.28475432492970504</v>
      </c>
      <c r="D12" s="403">
        <v>222</v>
      </c>
      <c r="E12" s="403">
        <f t="shared" si="1"/>
        <v>0.28776978417266186</v>
      </c>
      <c r="F12" s="403">
        <v>200</v>
      </c>
      <c r="G12" s="403">
        <f t="shared" si="2"/>
        <v>0.28512773722627738</v>
      </c>
      <c r="H12" s="403" t="s">
        <v>85</v>
      </c>
      <c r="I12" s="403" t="s">
        <v>85</v>
      </c>
      <c r="J12" s="403">
        <v>185</v>
      </c>
      <c r="K12" s="157">
        <f t="shared" si="4"/>
        <v>0.43622815911716856</v>
      </c>
      <c r="L12" s="403">
        <v>185</v>
      </c>
      <c r="M12" s="157">
        <f>L12/$L$25*100</f>
        <v>0.5249567265401095</v>
      </c>
      <c r="N12" s="404">
        <v>185</v>
      </c>
      <c r="O12" s="157">
        <v>0.59853117215050633</v>
      </c>
      <c r="P12" s="404" t="s">
        <v>85</v>
      </c>
      <c r="Q12" s="157" t="s">
        <v>85</v>
      </c>
      <c r="R12" s="404">
        <v>185</v>
      </c>
      <c r="S12" s="157">
        <v>0.7015281938493042</v>
      </c>
      <c r="T12" s="404" t="s">
        <v>85</v>
      </c>
      <c r="U12" s="157" t="s">
        <v>85</v>
      </c>
      <c r="V12" s="399"/>
      <c r="W12" s="399"/>
      <c r="X12" s="399"/>
      <c r="Y12" s="399"/>
      <c r="Z12" s="399"/>
      <c r="AA12" s="399"/>
      <c r="AB12" s="399"/>
      <c r="AC12" s="399"/>
      <c r="AD12" s="399"/>
      <c r="AE12" s="399"/>
      <c r="AF12" s="399"/>
      <c r="AG12" s="399"/>
      <c r="AH12" s="399"/>
      <c r="AI12" s="399"/>
      <c r="AJ12" s="399"/>
      <c r="AK12" s="399"/>
      <c r="AL12" s="399"/>
      <c r="AM12" s="399"/>
      <c r="AN12" s="399"/>
      <c r="AO12" s="399"/>
      <c r="AP12" s="399"/>
      <c r="AQ12" s="399"/>
      <c r="AR12" s="399"/>
      <c r="AS12" s="399"/>
      <c r="AT12" s="399"/>
      <c r="AU12" s="399"/>
      <c r="AV12" s="399"/>
      <c r="AW12" s="399"/>
      <c r="AX12" s="399"/>
      <c r="AY12" s="399"/>
      <c r="AZ12" s="399"/>
      <c r="BA12" s="399"/>
      <c r="BB12" s="399"/>
      <c r="BC12" s="399"/>
      <c r="BD12" s="399"/>
      <c r="BE12" s="399"/>
      <c r="BF12" s="399"/>
      <c r="BG12" s="399"/>
      <c r="BH12" s="399"/>
      <c r="BI12" s="399"/>
      <c r="BJ12" s="399"/>
      <c r="BK12" s="399"/>
      <c r="BL12" s="399"/>
      <c r="BM12" s="399"/>
      <c r="BN12" s="399"/>
      <c r="BO12" s="399"/>
      <c r="BP12" s="399"/>
      <c r="BQ12" s="399"/>
      <c r="BR12" s="399"/>
      <c r="BS12" s="399"/>
      <c r="BT12" s="399"/>
      <c r="BU12" s="399"/>
      <c r="BV12" s="399"/>
      <c r="BW12" s="399"/>
      <c r="BX12" s="399"/>
      <c r="BY12" s="399"/>
      <c r="BZ12" s="399"/>
      <c r="CA12" s="399"/>
      <c r="CB12" s="399"/>
      <c r="CC12" s="399"/>
      <c r="CD12" s="399"/>
      <c r="CE12" s="399"/>
      <c r="CF12" s="399"/>
      <c r="CG12" s="399"/>
      <c r="CH12" s="399"/>
      <c r="CI12" s="399"/>
      <c r="CJ12" s="399"/>
      <c r="CK12" s="399"/>
      <c r="CL12" s="399"/>
      <c r="CM12" s="399"/>
      <c r="CN12" s="399"/>
      <c r="CO12" s="399"/>
      <c r="CP12" s="399"/>
      <c r="CQ12" s="399"/>
      <c r="CR12" s="399"/>
      <c r="CS12" s="399"/>
      <c r="CT12" s="399"/>
      <c r="CU12" s="399"/>
      <c r="CV12" s="399"/>
      <c r="CW12" s="399"/>
      <c r="CX12" s="399"/>
      <c r="CY12" s="399"/>
      <c r="CZ12" s="399"/>
      <c r="DA12" s="399"/>
      <c r="DB12" s="399"/>
      <c r="DC12" s="399"/>
      <c r="DD12" s="399"/>
      <c r="DE12" s="399"/>
      <c r="DF12" s="399"/>
      <c r="DG12" s="399"/>
      <c r="DH12" s="399"/>
      <c r="DI12" s="399"/>
      <c r="DJ12" s="399"/>
      <c r="DK12" s="399"/>
      <c r="DL12" s="399"/>
      <c r="DM12" s="399"/>
      <c r="DN12" s="399"/>
      <c r="DO12" s="399"/>
      <c r="DP12" s="399"/>
      <c r="DQ12" s="399"/>
      <c r="DR12" s="399"/>
      <c r="DS12" s="399"/>
      <c r="DT12" s="399"/>
      <c r="DU12" s="399"/>
      <c r="DV12" s="399"/>
      <c r="DW12" s="399"/>
      <c r="DX12" s="399"/>
      <c r="DY12" s="399"/>
      <c r="DZ12" s="399"/>
      <c r="EA12" s="399"/>
      <c r="EB12" s="399"/>
      <c r="EC12" s="399"/>
      <c r="ED12" s="399"/>
      <c r="EE12" s="399"/>
      <c r="EF12" s="399"/>
      <c r="EG12" s="399"/>
      <c r="EH12" s="399"/>
      <c r="EI12" s="399"/>
      <c r="EJ12" s="399"/>
      <c r="EK12" s="399"/>
      <c r="EL12" s="399"/>
      <c r="EM12" s="399"/>
      <c r="EN12" s="399"/>
      <c r="EO12" s="399"/>
      <c r="EP12" s="399"/>
      <c r="EQ12" s="399"/>
      <c r="ER12" s="399"/>
      <c r="ES12" s="399"/>
      <c r="ET12" s="399"/>
      <c r="EU12" s="399"/>
      <c r="EV12" s="399"/>
      <c r="EW12" s="399"/>
      <c r="EX12" s="399"/>
      <c r="EY12" s="399"/>
      <c r="EZ12" s="399"/>
      <c r="FA12" s="399"/>
      <c r="FB12" s="399"/>
      <c r="FC12" s="399"/>
      <c r="FD12" s="399"/>
      <c r="FE12" s="399"/>
      <c r="FF12" s="399"/>
      <c r="FG12" s="399"/>
      <c r="FH12" s="399"/>
      <c r="FI12" s="399"/>
      <c r="FJ12" s="399"/>
      <c r="FK12" s="399"/>
      <c r="FL12" s="399"/>
      <c r="FM12" s="399"/>
      <c r="FN12" s="399"/>
      <c r="FO12" s="399"/>
      <c r="FP12" s="399"/>
      <c r="FQ12" s="399"/>
      <c r="FR12" s="399"/>
      <c r="FS12" s="399"/>
      <c r="FT12" s="399"/>
      <c r="FU12" s="399"/>
      <c r="FV12" s="399"/>
      <c r="FW12" s="399"/>
      <c r="FX12" s="399"/>
      <c r="FY12" s="399"/>
      <c r="FZ12" s="399"/>
      <c r="GA12" s="399"/>
      <c r="GB12" s="399"/>
      <c r="GC12" s="399"/>
      <c r="GD12" s="399"/>
      <c r="GE12" s="399"/>
      <c r="GF12" s="399"/>
      <c r="GG12" s="399"/>
      <c r="GH12" s="399"/>
      <c r="GI12" s="399"/>
      <c r="GJ12" s="399"/>
      <c r="GK12" s="399"/>
      <c r="GL12" s="399"/>
      <c r="GM12" s="399"/>
      <c r="GN12" s="399"/>
      <c r="GO12" s="399"/>
      <c r="GP12" s="399"/>
      <c r="GQ12" s="399"/>
      <c r="GR12" s="399"/>
      <c r="GS12" s="399"/>
      <c r="GT12" s="399"/>
      <c r="GU12" s="399"/>
      <c r="GV12" s="399"/>
      <c r="GW12" s="399"/>
      <c r="GX12" s="399"/>
      <c r="GY12" s="399"/>
      <c r="GZ12" s="399"/>
      <c r="HA12" s="399"/>
      <c r="HB12" s="399"/>
      <c r="HC12" s="399"/>
      <c r="HD12" s="399"/>
      <c r="HE12" s="399"/>
      <c r="HF12" s="399"/>
      <c r="HG12" s="399"/>
      <c r="HH12" s="399"/>
      <c r="HI12" s="399"/>
      <c r="HJ12" s="399"/>
      <c r="HK12" s="399"/>
      <c r="HL12" s="399"/>
      <c r="HM12" s="399"/>
      <c r="HN12" s="399"/>
      <c r="HO12" s="399"/>
      <c r="HP12" s="399"/>
      <c r="HQ12" s="399"/>
      <c r="HR12" s="399"/>
      <c r="HS12" s="399"/>
      <c r="HT12" s="399"/>
      <c r="HU12" s="399"/>
      <c r="HV12" s="399"/>
      <c r="HW12" s="399"/>
      <c r="HX12" s="399"/>
      <c r="HY12" s="399"/>
      <c r="HZ12" s="399"/>
      <c r="IA12" s="399"/>
      <c r="IB12" s="399"/>
      <c r="IC12" s="399"/>
      <c r="ID12" s="399"/>
      <c r="IE12" s="399"/>
      <c r="IF12" s="399"/>
      <c r="IG12" s="399"/>
      <c r="IH12" s="399"/>
      <c r="II12" s="399"/>
      <c r="IJ12" s="399"/>
      <c r="IK12" s="399"/>
      <c r="IL12" s="399"/>
      <c r="IM12" s="399"/>
      <c r="IN12" s="399"/>
      <c r="IO12" s="399"/>
      <c r="IP12" s="399"/>
      <c r="IQ12" s="399"/>
      <c r="IR12" s="399"/>
      <c r="IS12" s="399"/>
      <c r="IT12" s="399"/>
      <c r="IU12" s="399"/>
      <c r="IV12" s="399"/>
      <c r="IW12" s="399"/>
      <c r="IX12" s="399"/>
      <c r="IY12" s="399"/>
      <c r="IZ12" s="399"/>
      <c r="JA12" s="399"/>
      <c r="JB12" s="399"/>
      <c r="JC12" s="399"/>
      <c r="JD12" s="399"/>
      <c r="JE12" s="399"/>
      <c r="JF12" s="399"/>
      <c r="JG12" s="399"/>
      <c r="JH12" s="399"/>
      <c r="JI12" s="399"/>
      <c r="JJ12" s="399"/>
      <c r="JK12" s="399"/>
      <c r="JL12" s="399"/>
      <c r="JM12" s="399"/>
      <c r="JN12" s="399"/>
      <c r="JO12" s="399"/>
      <c r="JP12" s="399"/>
      <c r="JQ12" s="399"/>
      <c r="JR12" s="399"/>
      <c r="JS12" s="399"/>
      <c r="JT12" s="399"/>
      <c r="JU12" s="399"/>
      <c r="JV12" s="399"/>
      <c r="JW12" s="399"/>
      <c r="JX12" s="399"/>
      <c r="JY12" s="399"/>
      <c r="JZ12" s="399"/>
      <c r="KA12" s="399"/>
      <c r="KB12" s="399"/>
      <c r="KC12" s="399"/>
      <c r="KD12" s="399"/>
      <c r="KE12" s="399"/>
      <c r="KF12" s="399"/>
      <c r="KG12" s="399"/>
      <c r="KH12" s="399"/>
      <c r="KI12" s="399"/>
      <c r="KJ12" s="399"/>
      <c r="KK12" s="399"/>
      <c r="KL12" s="399"/>
      <c r="KM12" s="399"/>
      <c r="KN12" s="399"/>
      <c r="KO12" s="399"/>
      <c r="KP12" s="399"/>
      <c r="KQ12" s="399"/>
      <c r="KR12" s="399"/>
      <c r="KS12" s="399"/>
      <c r="KT12" s="399"/>
      <c r="KU12" s="399"/>
      <c r="KV12" s="399"/>
      <c r="KW12" s="399"/>
      <c r="KX12" s="399"/>
      <c r="KY12" s="399"/>
      <c r="KZ12" s="399"/>
      <c r="LA12" s="399"/>
      <c r="LB12" s="399"/>
      <c r="LC12" s="399"/>
      <c r="LD12" s="399"/>
      <c r="LE12" s="399"/>
      <c r="LF12" s="399"/>
      <c r="LG12" s="399"/>
      <c r="LH12" s="399"/>
      <c r="LI12" s="399"/>
      <c r="LJ12" s="399"/>
      <c r="LK12" s="399"/>
      <c r="LL12" s="399"/>
      <c r="LM12" s="399"/>
      <c r="LN12" s="399"/>
      <c r="LO12" s="399"/>
      <c r="LP12" s="399"/>
      <c r="LQ12" s="399"/>
      <c r="LR12" s="399"/>
      <c r="LS12" s="399"/>
      <c r="LT12" s="399"/>
      <c r="LU12" s="399"/>
      <c r="LV12" s="399"/>
      <c r="LW12" s="399"/>
      <c r="LX12" s="399"/>
      <c r="LY12" s="399"/>
      <c r="LZ12" s="399"/>
      <c r="MA12" s="399"/>
      <c r="MB12" s="399"/>
      <c r="MC12" s="399"/>
      <c r="MD12" s="399"/>
      <c r="ME12" s="399"/>
      <c r="MF12" s="399"/>
      <c r="MG12" s="399"/>
      <c r="MH12" s="399"/>
      <c r="MI12" s="399"/>
      <c r="MJ12" s="399"/>
      <c r="MK12" s="399"/>
      <c r="ML12" s="399"/>
      <c r="MM12" s="399"/>
      <c r="MN12" s="399"/>
      <c r="MO12" s="399"/>
      <c r="MP12" s="399"/>
      <c r="MQ12" s="399"/>
      <c r="MR12" s="399"/>
      <c r="MS12" s="399"/>
      <c r="MT12" s="399"/>
      <c r="MU12" s="399"/>
      <c r="MV12" s="399"/>
      <c r="MW12" s="399"/>
      <c r="MX12" s="399"/>
      <c r="MY12" s="399"/>
      <c r="MZ12" s="399"/>
      <c r="NA12" s="399"/>
      <c r="NB12" s="399"/>
      <c r="NC12" s="399"/>
      <c r="ND12" s="399"/>
      <c r="NE12" s="399"/>
      <c r="NF12" s="399"/>
      <c r="NG12" s="399"/>
      <c r="NH12" s="399"/>
      <c r="NI12" s="399"/>
      <c r="NJ12" s="399"/>
      <c r="NK12" s="399"/>
      <c r="NL12" s="399"/>
      <c r="NM12" s="399"/>
      <c r="NN12" s="399"/>
      <c r="NO12" s="399"/>
      <c r="NP12" s="399"/>
      <c r="NQ12" s="399"/>
      <c r="NR12" s="399"/>
      <c r="NS12" s="399"/>
      <c r="NT12" s="399"/>
      <c r="NU12" s="399"/>
      <c r="NV12" s="399"/>
      <c r="NW12" s="399"/>
      <c r="NX12" s="399"/>
      <c r="NY12" s="399"/>
      <c r="NZ12" s="399"/>
      <c r="OA12" s="399"/>
      <c r="OB12" s="399"/>
      <c r="OC12" s="399"/>
      <c r="OD12" s="399"/>
      <c r="OE12" s="399"/>
      <c r="OF12" s="399"/>
      <c r="OG12" s="399"/>
      <c r="OH12" s="399"/>
      <c r="OI12" s="399"/>
      <c r="OJ12" s="399"/>
      <c r="OK12" s="399"/>
      <c r="OL12" s="399"/>
      <c r="OM12" s="399"/>
      <c r="ON12" s="399"/>
      <c r="OO12" s="399"/>
      <c r="OP12" s="399"/>
      <c r="OQ12" s="399"/>
      <c r="OR12" s="399"/>
      <c r="OS12" s="399"/>
      <c r="OT12" s="399"/>
      <c r="OU12" s="399"/>
      <c r="OV12" s="399"/>
      <c r="OW12" s="399"/>
      <c r="OX12" s="399"/>
      <c r="OY12" s="399"/>
      <c r="OZ12" s="399"/>
      <c r="PA12" s="399"/>
      <c r="PB12" s="399"/>
      <c r="PC12" s="399"/>
      <c r="PD12" s="399"/>
      <c r="PE12" s="399"/>
      <c r="PF12" s="399"/>
      <c r="PG12" s="399"/>
      <c r="PH12" s="399"/>
      <c r="PI12" s="399"/>
      <c r="PJ12" s="399"/>
      <c r="PK12" s="399"/>
      <c r="PL12" s="399"/>
      <c r="PM12" s="399"/>
      <c r="PN12" s="399"/>
      <c r="PO12" s="399"/>
      <c r="PP12" s="399"/>
      <c r="PQ12" s="399"/>
      <c r="PR12" s="399"/>
      <c r="PS12" s="399"/>
      <c r="PT12" s="399"/>
      <c r="PU12" s="399"/>
      <c r="PV12" s="399"/>
      <c r="PW12" s="399"/>
      <c r="PX12" s="399"/>
      <c r="PY12" s="399"/>
      <c r="PZ12" s="399"/>
      <c r="QA12" s="399"/>
      <c r="QB12" s="399"/>
      <c r="QC12" s="399"/>
      <c r="QD12" s="399"/>
      <c r="QE12" s="399"/>
      <c r="QF12" s="399"/>
      <c r="QG12" s="399"/>
      <c r="QH12" s="399"/>
      <c r="QI12" s="399"/>
      <c r="QJ12" s="399"/>
      <c r="QK12" s="399"/>
      <c r="QL12" s="399"/>
      <c r="QM12" s="399"/>
      <c r="QN12" s="399"/>
      <c r="QO12" s="399"/>
      <c r="QP12" s="399"/>
      <c r="QQ12" s="399"/>
      <c r="QR12" s="399"/>
      <c r="QS12" s="399"/>
      <c r="QT12" s="399"/>
      <c r="QU12" s="399"/>
      <c r="QV12" s="399"/>
      <c r="QW12" s="399"/>
      <c r="QX12" s="399"/>
      <c r="QY12" s="399"/>
      <c r="QZ12" s="399"/>
      <c r="RA12" s="399"/>
      <c r="RB12" s="399"/>
      <c r="RC12" s="399"/>
      <c r="RD12" s="399"/>
      <c r="RE12" s="399"/>
      <c r="RF12" s="399"/>
      <c r="RG12" s="399"/>
      <c r="RH12" s="399"/>
      <c r="RI12" s="399"/>
      <c r="RJ12" s="399"/>
      <c r="RK12" s="399"/>
      <c r="RL12" s="399"/>
      <c r="RM12" s="399"/>
      <c r="RN12" s="399"/>
      <c r="RO12" s="399"/>
      <c r="RP12" s="399"/>
      <c r="RQ12" s="399"/>
      <c r="RR12" s="399"/>
      <c r="RS12" s="399"/>
      <c r="RT12" s="399"/>
      <c r="RU12" s="399"/>
      <c r="RV12" s="399"/>
      <c r="RW12" s="399"/>
      <c r="RX12" s="399"/>
      <c r="RY12" s="399"/>
      <c r="RZ12" s="399"/>
      <c r="SA12" s="399"/>
      <c r="SB12" s="399"/>
      <c r="SC12" s="399"/>
      <c r="SD12" s="399"/>
      <c r="SE12" s="399"/>
      <c r="SF12" s="399"/>
      <c r="SG12" s="399"/>
      <c r="SH12" s="399"/>
      <c r="SI12" s="399"/>
      <c r="SJ12" s="399"/>
      <c r="SK12" s="399"/>
      <c r="SL12" s="399"/>
      <c r="SM12" s="399"/>
      <c r="SN12" s="399"/>
      <c r="SO12" s="399"/>
      <c r="SP12" s="399"/>
      <c r="SQ12" s="399"/>
      <c r="SR12" s="399"/>
      <c r="SS12" s="399"/>
      <c r="ST12" s="399"/>
      <c r="SU12" s="399"/>
      <c r="SV12" s="399"/>
      <c r="SW12" s="399"/>
      <c r="SX12" s="399"/>
      <c r="SY12" s="399"/>
      <c r="SZ12" s="399"/>
      <c r="TA12" s="399"/>
      <c r="TB12" s="399"/>
      <c r="TC12" s="399"/>
      <c r="TD12" s="399"/>
      <c r="TE12" s="399"/>
      <c r="TF12" s="399"/>
      <c r="TG12" s="399"/>
      <c r="TH12" s="399"/>
      <c r="TI12" s="399"/>
      <c r="TJ12" s="399"/>
      <c r="TK12" s="399"/>
      <c r="TL12" s="399"/>
      <c r="TM12" s="399"/>
      <c r="TN12" s="399"/>
      <c r="TO12" s="399"/>
      <c r="TP12" s="399"/>
      <c r="TQ12" s="399"/>
      <c r="TR12" s="399"/>
      <c r="TS12" s="399"/>
      <c r="TT12" s="399"/>
      <c r="TU12" s="399"/>
      <c r="TV12" s="399"/>
      <c r="TW12" s="399"/>
      <c r="TX12" s="399"/>
      <c r="TY12" s="399"/>
      <c r="TZ12" s="399"/>
      <c r="UA12" s="399"/>
      <c r="UB12" s="399"/>
      <c r="UC12" s="399"/>
      <c r="UD12" s="399"/>
      <c r="UE12" s="399"/>
      <c r="UF12" s="399"/>
      <c r="UG12" s="399"/>
      <c r="UH12" s="399"/>
      <c r="UI12" s="399"/>
      <c r="UJ12" s="399"/>
      <c r="UK12" s="399"/>
      <c r="UL12" s="399"/>
      <c r="UM12" s="399"/>
      <c r="UN12" s="399"/>
      <c r="UO12" s="399"/>
      <c r="UP12" s="399"/>
      <c r="UQ12" s="399"/>
      <c r="UR12" s="399"/>
      <c r="US12" s="399"/>
      <c r="UT12" s="399"/>
      <c r="UU12" s="399"/>
      <c r="UV12" s="399"/>
      <c r="UW12" s="399"/>
      <c r="UX12" s="399"/>
      <c r="UY12" s="399"/>
      <c r="UZ12" s="399"/>
      <c r="VA12" s="399"/>
      <c r="VB12" s="399"/>
      <c r="VC12" s="399"/>
      <c r="VD12" s="399"/>
      <c r="VE12" s="399"/>
      <c r="VF12" s="399"/>
      <c r="VG12" s="399"/>
      <c r="VH12" s="399"/>
      <c r="VI12" s="399"/>
      <c r="VJ12" s="399"/>
      <c r="VK12" s="399"/>
      <c r="VL12" s="399"/>
      <c r="VM12" s="399"/>
      <c r="VN12" s="399"/>
      <c r="VO12" s="399"/>
      <c r="VP12" s="399"/>
      <c r="VQ12" s="399"/>
      <c r="VR12" s="399"/>
      <c r="VS12" s="399"/>
      <c r="VT12" s="399"/>
      <c r="VU12" s="399"/>
      <c r="VV12" s="399"/>
      <c r="VW12" s="399"/>
      <c r="VX12" s="399"/>
      <c r="VY12" s="399"/>
      <c r="VZ12" s="399"/>
      <c r="WA12" s="399"/>
      <c r="WB12" s="399"/>
      <c r="WC12" s="399"/>
      <c r="WD12" s="399"/>
      <c r="WE12" s="399"/>
      <c r="WF12" s="399"/>
      <c r="WG12" s="399"/>
      <c r="WH12" s="399"/>
      <c r="WI12" s="399"/>
      <c r="WJ12" s="399"/>
      <c r="WK12" s="399"/>
      <c r="WL12" s="399"/>
      <c r="WM12" s="399"/>
      <c r="WN12" s="399"/>
      <c r="WO12" s="399"/>
      <c r="WP12" s="399"/>
      <c r="WQ12" s="399"/>
      <c r="WR12" s="399"/>
      <c r="WS12" s="399"/>
      <c r="WT12" s="399"/>
      <c r="WU12" s="399"/>
      <c r="WV12" s="399"/>
      <c r="WW12" s="399"/>
      <c r="WX12" s="399"/>
      <c r="WY12" s="399"/>
      <c r="WZ12" s="399"/>
      <c r="XA12" s="399"/>
      <c r="XB12" s="399"/>
      <c r="XC12" s="399"/>
      <c r="XD12" s="399"/>
      <c r="XE12" s="399"/>
      <c r="XF12" s="399"/>
      <c r="XG12" s="399"/>
      <c r="XH12" s="399"/>
      <c r="XI12" s="399"/>
      <c r="XJ12" s="399"/>
      <c r="XK12" s="399"/>
      <c r="XL12" s="399"/>
      <c r="XM12" s="399"/>
      <c r="XN12" s="399"/>
      <c r="XO12" s="399"/>
      <c r="XP12" s="399"/>
      <c r="XQ12" s="399"/>
      <c r="XR12" s="399"/>
      <c r="XS12" s="399"/>
      <c r="XT12" s="399"/>
      <c r="XU12" s="399"/>
      <c r="XV12" s="399"/>
      <c r="XW12" s="399"/>
      <c r="XX12" s="399"/>
      <c r="XY12" s="399"/>
      <c r="XZ12" s="399"/>
      <c r="YA12" s="399"/>
      <c r="YB12" s="399"/>
      <c r="YC12" s="399"/>
      <c r="YD12" s="399"/>
      <c r="YE12" s="399"/>
      <c r="YF12" s="399"/>
      <c r="YG12" s="399"/>
      <c r="YH12" s="399"/>
      <c r="YI12" s="399"/>
      <c r="YJ12" s="399"/>
      <c r="YK12" s="399"/>
      <c r="YL12" s="399"/>
      <c r="YM12" s="399"/>
      <c r="YN12" s="399"/>
      <c r="YO12" s="399"/>
      <c r="YP12" s="399"/>
      <c r="YQ12" s="399"/>
      <c r="YR12" s="399"/>
      <c r="YS12" s="399"/>
      <c r="YT12" s="399"/>
      <c r="YU12" s="399"/>
      <c r="YV12" s="399"/>
      <c r="YW12" s="399"/>
      <c r="YX12" s="399"/>
      <c r="YY12" s="399"/>
      <c r="YZ12" s="399"/>
      <c r="ZA12" s="399"/>
      <c r="ZB12" s="399"/>
      <c r="ZC12" s="399"/>
      <c r="ZD12" s="399"/>
      <c r="ZE12" s="399"/>
      <c r="ZF12" s="399"/>
      <c r="ZG12" s="399"/>
      <c r="ZH12" s="399"/>
      <c r="ZI12" s="399"/>
      <c r="ZJ12" s="399"/>
      <c r="ZK12" s="399"/>
      <c r="ZL12" s="399"/>
      <c r="ZM12" s="399"/>
      <c r="ZN12" s="399"/>
      <c r="ZO12" s="399"/>
      <c r="ZP12" s="399"/>
      <c r="ZQ12" s="399"/>
      <c r="ZR12" s="399"/>
      <c r="ZS12" s="399"/>
      <c r="ZT12" s="399"/>
      <c r="ZU12" s="399"/>
      <c r="ZV12" s="399"/>
      <c r="ZW12" s="399"/>
      <c r="ZX12" s="399"/>
      <c r="ZY12" s="399"/>
      <c r="ZZ12" s="399"/>
      <c r="AAA12" s="399"/>
      <c r="AAB12" s="399"/>
      <c r="AAC12" s="399"/>
      <c r="AAD12" s="399"/>
      <c r="AAE12" s="399"/>
      <c r="AAF12" s="399"/>
      <c r="AAG12" s="399"/>
      <c r="AAH12" s="399"/>
      <c r="AAI12" s="399"/>
      <c r="AAJ12" s="399"/>
      <c r="AAK12" s="399"/>
      <c r="AAL12" s="399"/>
      <c r="AAM12" s="399"/>
      <c r="AAN12" s="399"/>
      <c r="AAO12" s="399"/>
      <c r="AAP12" s="399"/>
      <c r="AAQ12" s="399"/>
      <c r="AAR12" s="399"/>
      <c r="AAS12" s="399"/>
      <c r="AAT12" s="399"/>
      <c r="AAU12" s="399"/>
      <c r="AAV12" s="399"/>
      <c r="AAW12" s="399"/>
      <c r="AAX12" s="399"/>
      <c r="AAY12" s="399"/>
      <c r="AAZ12" s="399"/>
      <c r="ABA12" s="399"/>
      <c r="ABB12" s="399"/>
      <c r="ABC12" s="399"/>
      <c r="ABD12" s="399"/>
      <c r="ABE12" s="399"/>
      <c r="ABF12" s="399"/>
      <c r="ABG12" s="399"/>
      <c r="ABH12" s="399"/>
      <c r="ABI12" s="399"/>
      <c r="ABJ12" s="399"/>
      <c r="ABK12" s="399"/>
      <c r="ABL12" s="399"/>
      <c r="ABM12" s="399"/>
      <c r="ABN12" s="399"/>
      <c r="ABO12" s="399"/>
      <c r="ABP12" s="399"/>
      <c r="ABQ12" s="399"/>
      <c r="ABR12" s="399"/>
      <c r="ABS12" s="399"/>
      <c r="ABT12" s="399"/>
      <c r="ABU12" s="399"/>
      <c r="ABV12" s="399"/>
      <c r="ABW12" s="399"/>
      <c r="ABX12" s="399"/>
      <c r="ABY12" s="399"/>
      <c r="ABZ12" s="399"/>
      <c r="ACA12" s="399"/>
      <c r="ACB12" s="399"/>
      <c r="ACC12" s="399"/>
      <c r="ACD12" s="399"/>
      <c r="ACE12" s="399"/>
      <c r="ACF12" s="399"/>
      <c r="ACG12" s="399"/>
      <c r="ACH12" s="399"/>
      <c r="ACI12" s="399"/>
      <c r="ACJ12" s="399"/>
      <c r="ACK12" s="399"/>
      <c r="ACL12" s="399"/>
      <c r="ACM12" s="399"/>
      <c r="ACN12" s="399"/>
      <c r="ACO12" s="399"/>
      <c r="ACP12" s="399"/>
      <c r="ACQ12" s="399"/>
      <c r="ACR12" s="399"/>
      <c r="ACS12" s="399"/>
      <c r="ACT12" s="399"/>
      <c r="ACU12" s="399"/>
      <c r="ACV12" s="399"/>
      <c r="ACW12" s="399"/>
      <c r="ACX12" s="399"/>
      <c r="ACY12" s="399"/>
      <c r="ACZ12" s="399"/>
      <c r="ADA12" s="399"/>
      <c r="ADB12" s="399"/>
      <c r="ADC12" s="399"/>
      <c r="ADD12" s="399"/>
      <c r="ADE12" s="399"/>
      <c r="ADF12" s="399"/>
      <c r="ADG12" s="399"/>
      <c r="ADH12" s="399"/>
      <c r="ADI12" s="399"/>
      <c r="ADJ12" s="399"/>
      <c r="ADK12" s="399"/>
      <c r="ADL12" s="399"/>
      <c r="ADM12" s="399"/>
      <c r="ADN12" s="399"/>
      <c r="ADO12" s="399"/>
      <c r="ADP12" s="399"/>
      <c r="ADQ12" s="399"/>
      <c r="ADR12" s="399"/>
      <c r="ADS12" s="399"/>
      <c r="ADT12" s="399"/>
      <c r="ADU12" s="399"/>
      <c r="ADV12" s="399"/>
      <c r="ADW12" s="399"/>
      <c r="ADX12" s="399"/>
      <c r="ADY12" s="399"/>
      <c r="ADZ12" s="399"/>
      <c r="AEA12" s="399"/>
      <c r="AEB12" s="399"/>
      <c r="AEC12" s="399"/>
      <c r="AED12" s="399"/>
      <c r="AEE12" s="399"/>
      <c r="AEF12" s="399"/>
      <c r="AEG12" s="399"/>
      <c r="AEH12" s="399"/>
      <c r="AEI12" s="399"/>
      <c r="AEJ12" s="399"/>
      <c r="AEK12" s="399"/>
      <c r="AEL12" s="399"/>
      <c r="AEM12" s="399"/>
      <c r="AEN12" s="399"/>
      <c r="AEO12" s="399"/>
      <c r="AEP12" s="399"/>
      <c r="AEQ12" s="399"/>
      <c r="AER12" s="399"/>
      <c r="AES12" s="399"/>
      <c r="AET12" s="399"/>
      <c r="AEU12" s="399"/>
      <c r="AEV12" s="399"/>
      <c r="AEW12" s="399"/>
      <c r="AEX12" s="399"/>
      <c r="AEY12" s="399"/>
      <c r="AEZ12" s="399"/>
      <c r="AFA12" s="399"/>
      <c r="AFB12" s="399"/>
      <c r="AFC12" s="399"/>
      <c r="AFD12" s="399"/>
      <c r="AFE12" s="399"/>
      <c r="AFF12" s="399"/>
      <c r="AFG12" s="399"/>
      <c r="AFH12" s="399"/>
      <c r="AFI12" s="399"/>
      <c r="AFJ12" s="399"/>
      <c r="AFK12" s="399"/>
      <c r="AFL12" s="399"/>
      <c r="AFM12" s="399"/>
      <c r="AFN12" s="399"/>
      <c r="AFO12" s="399"/>
      <c r="AFP12" s="399"/>
      <c r="AFQ12" s="399"/>
      <c r="AFR12" s="399"/>
      <c r="AFS12" s="399"/>
      <c r="AFT12" s="399"/>
      <c r="AFU12" s="399"/>
      <c r="AFV12" s="399"/>
      <c r="AFW12" s="399"/>
      <c r="AFX12" s="399"/>
      <c r="AFY12" s="399"/>
      <c r="AFZ12" s="399"/>
      <c r="AGA12" s="399"/>
      <c r="AGB12" s="399"/>
      <c r="AGC12" s="399"/>
      <c r="AGD12" s="399"/>
      <c r="AGE12" s="399"/>
      <c r="AGF12" s="399"/>
      <c r="AGG12" s="399"/>
      <c r="AGH12" s="399"/>
      <c r="AGI12" s="399"/>
      <c r="AGJ12" s="399"/>
      <c r="AGK12" s="399"/>
      <c r="AGL12" s="399"/>
      <c r="AGM12" s="399"/>
      <c r="AGN12" s="399"/>
      <c r="AGO12" s="399"/>
      <c r="AGP12" s="399"/>
      <c r="AGQ12" s="399"/>
      <c r="AGR12" s="399"/>
      <c r="AGS12" s="399"/>
      <c r="AGT12" s="399"/>
      <c r="AGU12" s="399"/>
      <c r="AGV12" s="399"/>
      <c r="AGW12" s="399"/>
      <c r="AGX12" s="399"/>
      <c r="AGY12" s="399"/>
      <c r="AGZ12" s="399"/>
      <c r="AHA12" s="399"/>
      <c r="AHB12" s="399"/>
      <c r="AHC12" s="399"/>
      <c r="AHD12" s="399"/>
      <c r="AHE12" s="399"/>
      <c r="AHF12" s="399"/>
      <c r="AHG12" s="399"/>
      <c r="AHH12" s="399"/>
      <c r="AHI12" s="399"/>
      <c r="AHJ12" s="399"/>
      <c r="AHK12" s="399"/>
      <c r="AHL12" s="399"/>
      <c r="AHM12" s="399"/>
      <c r="AHN12" s="399"/>
      <c r="AHO12" s="399"/>
      <c r="AHP12" s="399"/>
      <c r="AHQ12" s="399"/>
      <c r="AHR12" s="399"/>
      <c r="AHS12" s="399"/>
      <c r="AHT12" s="399"/>
      <c r="AHU12" s="399"/>
      <c r="AHV12" s="399"/>
      <c r="AHW12" s="399"/>
      <c r="AHX12" s="399"/>
      <c r="AHY12" s="399"/>
      <c r="AHZ12" s="399"/>
      <c r="AIA12" s="399"/>
      <c r="AIB12" s="399"/>
      <c r="AIC12" s="399"/>
      <c r="AID12" s="399"/>
      <c r="AIE12" s="399"/>
      <c r="AIF12" s="399"/>
      <c r="AIG12" s="399"/>
      <c r="AIH12" s="399"/>
      <c r="AII12" s="399"/>
      <c r="AIJ12" s="399"/>
      <c r="AIK12" s="399"/>
      <c r="AIL12" s="399"/>
      <c r="AIM12" s="399"/>
      <c r="AIN12" s="399"/>
      <c r="AIO12" s="399"/>
      <c r="AIP12" s="399"/>
      <c r="AIQ12" s="399"/>
      <c r="AIR12" s="399"/>
      <c r="AIS12" s="399"/>
      <c r="AIT12" s="399"/>
      <c r="AIU12" s="399"/>
      <c r="AIV12" s="399"/>
      <c r="AIW12" s="399"/>
      <c r="AIX12" s="399"/>
      <c r="AIY12" s="399"/>
      <c r="AIZ12" s="399"/>
      <c r="AJA12" s="399"/>
      <c r="AJB12" s="399"/>
      <c r="AJC12" s="399"/>
      <c r="AJD12" s="399"/>
      <c r="AJE12" s="399"/>
      <c r="AJF12" s="399"/>
      <c r="AJG12" s="399"/>
      <c r="AJH12" s="399"/>
      <c r="AJI12" s="399"/>
      <c r="AJJ12" s="399"/>
      <c r="AJK12" s="399"/>
      <c r="AJL12" s="399"/>
      <c r="AJM12" s="399"/>
      <c r="AJN12" s="399"/>
      <c r="AJO12" s="399"/>
      <c r="AJP12" s="399"/>
      <c r="AJQ12" s="399"/>
      <c r="AJR12" s="399"/>
      <c r="AJS12" s="399"/>
      <c r="AJT12" s="399"/>
      <c r="AJU12" s="399"/>
      <c r="AJV12" s="399"/>
      <c r="AJW12" s="399"/>
      <c r="AJX12" s="399"/>
      <c r="AJY12" s="399"/>
      <c r="AJZ12" s="399"/>
      <c r="AKA12" s="399"/>
      <c r="AKB12" s="399"/>
      <c r="AKC12" s="399"/>
      <c r="AKD12" s="399"/>
      <c r="AKE12" s="399"/>
      <c r="AKF12" s="399"/>
      <c r="AKG12" s="399"/>
      <c r="AKH12" s="399"/>
      <c r="AKI12" s="399"/>
      <c r="AKJ12" s="399"/>
      <c r="AKK12" s="399"/>
      <c r="AKL12" s="399"/>
      <c r="AKM12" s="399"/>
      <c r="AKN12" s="399"/>
      <c r="AKO12" s="399"/>
      <c r="AKP12" s="399"/>
      <c r="AKQ12" s="399"/>
      <c r="AKR12" s="399"/>
      <c r="AKS12" s="399"/>
      <c r="AKT12" s="399"/>
      <c r="AKU12" s="399"/>
      <c r="AKV12" s="399"/>
      <c r="AKW12" s="399"/>
      <c r="AKX12" s="399"/>
      <c r="AKY12" s="399"/>
      <c r="AKZ12" s="399"/>
      <c r="ALA12" s="399"/>
      <c r="ALB12" s="399"/>
      <c r="ALC12" s="399"/>
      <c r="ALD12" s="399"/>
      <c r="ALE12" s="399"/>
      <c r="ALF12" s="399"/>
      <c r="ALG12" s="399"/>
      <c r="ALH12" s="399"/>
      <c r="ALI12" s="399"/>
      <c r="ALJ12" s="399"/>
      <c r="ALK12" s="399"/>
      <c r="ALL12" s="399"/>
      <c r="ALM12" s="399"/>
      <c r="ALN12" s="399"/>
      <c r="ALO12" s="399"/>
      <c r="ALP12" s="399"/>
      <c r="ALQ12" s="399"/>
      <c r="ALR12" s="399"/>
      <c r="ALS12" s="399"/>
      <c r="ALT12" s="399"/>
      <c r="ALU12" s="399"/>
      <c r="ALV12" s="399"/>
      <c r="ALW12" s="399"/>
      <c r="ALX12" s="399"/>
      <c r="ALY12" s="399"/>
      <c r="ALZ12" s="399"/>
      <c r="AMA12" s="399"/>
      <c r="AMB12" s="399"/>
      <c r="AMC12" s="399"/>
      <c r="AMD12" s="399"/>
      <c r="AME12" s="399"/>
      <c r="AMF12" s="399"/>
      <c r="AMG12" s="399"/>
      <c r="AMH12" s="399"/>
      <c r="AMI12" s="399"/>
      <c r="AMJ12" s="399"/>
      <c r="AMK12" s="399"/>
      <c r="AML12" s="399"/>
      <c r="AMM12" s="399"/>
      <c r="AMN12" s="399"/>
      <c r="AMO12" s="399"/>
      <c r="AMP12" s="399"/>
      <c r="AMQ12" s="399"/>
      <c r="AMR12" s="399"/>
      <c r="AMS12" s="399"/>
      <c r="AMT12" s="399"/>
      <c r="AMU12" s="399"/>
      <c r="AMV12" s="399"/>
      <c r="AMW12" s="399"/>
      <c r="AMX12" s="399"/>
      <c r="AMY12" s="399"/>
      <c r="AMZ12" s="399"/>
      <c r="ANA12" s="399"/>
      <c r="ANB12" s="399"/>
      <c r="ANC12" s="399"/>
      <c r="AND12" s="399"/>
      <c r="ANE12" s="399"/>
      <c r="ANF12" s="399"/>
      <c r="ANG12" s="399"/>
      <c r="ANH12" s="399"/>
      <c r="ANI12" s="399"/>
      <c r="ANJ12" s="399"/>
      <c r="ANK12" s="399"/>
      <c r="ANL12" s="399"/>
      <c r="ANM12" s="399"/>
      <c r="ANN12" s="399"/>
      <c r="ANO12" s="399"/>
      <c r="ANP12" s="399"/>
      <c r="ANQ12" s="399"/>
      <c r="ANR12" s="399"/>
      <c r="ANS12" s="399"/>
      <c r="ANT12" s="399"/>
      <c r="ANU12" s="399"/>
      <c r="ANV12" s="399"/>
      <c r="ANW12" s="399"/>
      <c r="ANX12" s="399"/>
      <c r="ANY12" s="399"/>
      <c r="ANZ12" s="399"/>
      <c r="AOA12" s="399"/>
      <c r="AOB12" s="399"/>
      <c r="AOC12" s="399"/>
      <c r="AOD12" s="399"/>
      <c r="AOE12" s="399"/>
      <c r="AOF12" s="399"/>
      <c r="AOG12" s="399"/>
      <c r="AOH12" s="399"/>
      <c r="AOI12" s="399"/>
      <c r="AOJ12" s="399"/>
      <c r="AOK12" s="399"/>
      <c r="AOL12" s="399"/>
      <c r="AOM12" s="399"/>
      <c r="AON12" s="399"/>
      <c r="AOO12" s="399"/>
      <c r="AOP12" s="399"/>
      <c r="AOQ12" s="399"/>
      <c r="AOR12" s="399"/>
      <c r="AOS12" s="399"/>
      <c r="AOT12" s="399"/>
      <c r="AOU12" s="399"/>
      <c r="AOV12" s="399"/>
      <c r="AOW12" s="399"/>
      <c r="AOX12" s="399"/>
      <c r="AOY12" s="399"/>
      <c r="AOZ12" s="399"/>
      <c r="APA12" s="399"/>
      <c r="APB12" s="399"/>
      <c r="APC12" s="399"/>
      <c r="APD12" s="399"/>
      <c r="APE12" s="399"/>
      <c r="APF12" s="399"/>
      <c r="APG12" s="399"/>
      <c r="APH12" s="399"/>
      <c r="API12" s="399"/>
      <c r="APJ12" s="399"/>
      <c r="APK12" s="399"/>
      <c r="APL12" s="399"/>
      <c r="APM12" s="399"/>
      <c r="APN12" s="399"/>
      <c r="APO12" s="399"/>
      <c r="APP12" s="399"/>
      <c r="APQ12" s="399"/>
      <c r="APR12" s="399"/>
      <c r="APS12" s="399"/>
      <c r="APT12" s="399"/>
      <c r="APU12" s="399"/>
      <c r="APV12" s="399"/>
      <c r="APW12" s="399"/>
      <c r="APX12" s="399"/>
      <c r="APY12" s="399"/>
      <c r="APZ12" s="399"/>
      <c r="AQA12" s="399"/>
      <c r="AQB12" s="399"/>
      <c r="AQC12" s="399"/>
      <c r="AQD12" s="399"/>
      <c r="AQE12" s="399"/>
      <c r="AQF12" s="399"/>
      <c r="AQG12" s="399"/>
      <c r="AQH12" s="399"/>
      <c r="AQI12" s="399"/>
      <c r="AQJ12" s="399"/>
      <c r="AQK12" s="399"/>
      <c r="AQL12" s="399"/>
      <c r="AQM12" s="399"/>
      <c r="AQN12" s="399"/>
      <c r="AQO12" s="399"/>
      <c r="AQP12" s="399"/>
      <c r="AQQ12" s="399"/>
      <c r="AQR12" s="399"/>
      <c r="AQS12" s="399"/>
      <c r="AQT12" s="399"/>
      <c r="AQU12" s="399"/>
      <c r="AQV12" s="399"/>
      <c r="AQW12" s="399"/>
      <c r="AQX12" s="399"/>
      <c r="AQY12" s="399"/>
      <c r="AQZ12" s="399"/>
      <c r="ARA12" s="399"/>
      <c r="ARB12" s="399"/>
      <c r="ARC12" s="399"/>
      <c r="ARD12" s="399"/>
      <c r="ARE12" s="399"/>
      <c r="ARF12" s="399"/>
      <c r="ARG12" s="399"/>
      <c r="ARH12" s="399"/>
      <c r="ARI12" s="399"/>
      <c r="ARJ12" s="399"/>
      <c r="ARK12" s="399"/>
      <c r="ARL12" s="399"/>
      <c r="ARM12" s="399"/>
      <c r="ARN12" s="399"/>
      <c r="ARO12" s="399"/>
      <c r="ARP12" s="399"/>
      <c r="ARQ12" s="399"/>
      <c r="ARR12" s="399"/>
      <c r="ARS12" s="399"/>
      <c r="ART12" s="399"/>
      <c r="ARU12" s="399"/>
      <c r="ARV12" s="399"/>
      <c r="ARW12" s="399"/>
      <c r="ARX12" s="399"/>
      <c r="ARY12" s="399"/>
      <c r="ARZ12" s="399"/>
      <c r="ASA12" s="399"/>
      <c r="ASB12" s="399"/>
      <c r="ASC12" s="399"/>
      <c r="ASD12" s="399"/>
      <c r="ASE12" s="399"/>
      <c r="ASF12" s="399"/>
      <c r="ASG12" s="399"/>
      <c r="ASH12" s="399"/>
      <c r="ASI12" s="399"/>
      <c r="ASJ12" s="399"/>
      <c r="ASK12" s="399"/>
      <c r="ASL12" s="399"/>
      <c r="ASM12" s="399"/>
      <c r="ASN12" s="399"/>
      <c r="ASO12" s="399"/>
      <c r="ASP12" s="399"/>
      <c r="ASQ12" s="399"/>
      <c r="ASR12" s="399"/>
      <c r="ASS12" s="399"/>
      <c r="AST12" s="399"/>
      <c r="ASU12" s="399"/>
      <c r="ASV12" s="399"/>
      <c r="ASW12" s="399"/>
      <c r="ASX12" s="399"/>
      <c r="ASY12" s="399"/>
      <c r="ASZ12" s="399"/>
      <c r="ATA12" s="399"/>
      <c r="ATB12" s="399"/>
      <c r="ATC12" s="399"/>
      <c r="ATD12" s="399"/>
      <c r="ATE12" s="399"/>
      <c r="ATF12" s="399"/>
      <c r="ATG12" s="399"/>
      <c r="ATH12" s="399"/>
      <c r="ATI12" s="399"/>
      <c r="ATJ12" s="399"/>
      <c r="ATK12" s="399"/>
      <c r="ATL12" s="399"/>
      <c r="ATM12" s="399"/>
      <c r="ATN12" s="399"/>
      <c r="ATO12" s="399"/>
      <c r="ATP12" s="399"/>
      <c r="ATQ12" s="399"/>
      <c r="ATR12" s="399"/>
      <c r="ATS12" s="399"/>
      <c r="ATT12" s="399"/>
      <c r="ATU12" s="399"/>
      <c r="ATV12" s="399"/>
      <c r="ATW12" s="399"/>
      <c r="ATX12" s="399"/>
      <c r="ATY12" s="399"/>
      <c r="ATZ12" s="399"/>
      <c r="AUA12" s="399"/>
      <c r="AUB12" s="399"/>
      <c r="AUC12" s="399"/>
      <c r="AUD12" s="399"/>
      <c r="AUE12" s="399"/>
      <c r="AUF12" s="399"/>
      <c r="AUG12" s="399"/>
      <c r="AUH12" s="399"/>
      <c r="AUI12" s="399"/>
      <c r="AUJ12" s="399"/>
      <c r="AUK12" s="399"/>
      <c r="AUL12" s="399"/>
      <c r="AUM12" s="399"/>
      <c r="AUN12" s="399"/>
      <c r="AUO12" s="399"/>
      <c r="AUP12" s="399"/>
      <c r="AUQ12" s="399"/>
      <c r="AUR12" s="399"/>
      <c r="AUS12" s="399"/>
      <c r="AUT12" s="399"/>
      <c r="AUU12" s="399"/>
      <c r="AUV12" s="399"/>
      <c r="AUW12" s="399"/>
      <c r="AUX12" s="399"/>
      <c r="AUY12" s="399"/>
      <c r="AUZ12" s="399"/>
      <c r="AVA12" s="399"/>
      <c r="AVB12" s="399"/>
      <c r="AVC12" s="399"/>
      <c r="AVD12" s="399"/>
      <c r="AVE12" s="399"/>
      <c r="AVF12" s="399"/>
      <c r="AVG12" s="399"/>
      <c r="AVH12" s="399"/>
      <c r="AVI12" s="399"/>
      <c r="AVJ12" s="399"/>
      <c r="AVK12" s="399"/>
      <c r="AVL12" s="399"/>
      <c r="AVM12" s="399"/>
      <c r="AVN12" s="399"/>
      <c r="AVO12" s="399"/>
      <c r="AVP12" s="399"/>
      <c r="AVQ12" s="399"/>
      <c r="AVR12" s="399"/>
      <c r="AVS12" s="399"/>
      <c r="AVT12" s="399"/>
      <c r="AVU12" s="399"/>
      <c r="AVV12" s="399"/>
      <c r="AVW12" s="399"/>
      <c r="AVX12" s="399"/>
      <c r="AVY12" s="399"/>
      <c r="AVZ12" s="399"/>
      <c r="AWA12" s="399"/>
      <c r="AWB12" s="399"/>
      <c r="AWC12" s="399"/>
      <c r="AWD12" s="399"/>
      <c r="AWE12" s="399"/>
      <c r="AWF12" s="399"/>
      <c r="AWG12" s="399"/>
      <c r="AWH12" s="399"/>
      <c r="AWI12" s="399"/>
      <c r="AWJ12" s="399"/>
      <c r="AWK12" s="399"/>
      <c r="AWL12" s="399"/>
      <c r="AWM12" s="399"/>
      <c r="AWN12" s="399"/>
      <c r="AWO12" s="399"/>
      <c r="AWP12" s="399"/>
      <c r="AWQ12" s="399"/>
      <c r="AWR12" s="399"/>
      <c r="AWS12" s="399"/>
      <c r="AWT12" s="399"/>
      <c r="AWU12" s="399"/>
      <c r="AWV12" s="399"/>
      <c r="AWW12" s="399"/>
      <c r="AWX12" s="399"/>
      <c r="AWY12" s="399"/>
      <c r="AWZ12" s="399"/>
      <c r="AXA12" s="399"/>
      <c r="AXB12" s="399"/>
      <c r="AXC12" s="399"/>
      <c r="AXD12" s="399"/>
      <c r="AXE12" s="399"/>
      <c r="AXF12" s="399"/>
      <c r="AXG12" s="399"/>
      <c r="AXH12" s="399"/>
      <c r="AXI12" s="399"/>
      <c r="AXJ12" s="399"/>
      <c r="AXK12" s="399"/>
      <c r="AXL12" s="399"/>
      <c r="AXM12" s="399"/>
      <c r="AXN12" s="399"/>
      <c r="AXO12" s="399"/>
      <c r="AXP12" s="399"/>
      <c r="AXQ12" s="399"/>
      <c r="AXR12" s="399"/>
      <c r="AXS12" s="399"/>
      <c r="AXT12" s="399"/>
      <c r="AXU12" s="399"/>
      <c r="AXV12" s="399"/>
      <c r="AXW12" s="399"/>
      <c r="AXX12" s="399"/>
      <c r="AXY12" s="399"/>
      <c r="AXZ12" s="399"/>
      <c r="AYA12" s="399"/>
      <c r="AYB12" s="399"/>
      <c r="AYC12" s="399"/>
      <c r="AYD12" s="399"/>
      <c r="AYE12" s="399"/>
      <c r="AYF12" s="399"/>
      <c r="AYG12" s="399"/>
      <c r="AYH12" s="399"/>
      <c r="AYI12" s="399"/>
      <c r="AYJ12" s="399"/>
      <c r="AYK12" s="399"/>
      <c r="AYL12" s="399"/>
      <c r="AYM12" s="399"/>
      <c r="AYN12" s="399"/>
      <c r="AYO12" s="399"/>
      <c r="AYP12" s="399"/>
      <c r="AYQ12" s="399"/>
      <c r="AYR12" s="399"/>
      <c r="AYS12" s="399"/>
      <c r="AYT12" s="399"/>
      <c r="AYU12" s="399"/>
      <c r="AYV12" s="399"/>
      <c r="AYW12" s="399"/>
      <c r="AYX12" s="399"/>
      <c r="AYY12" s="399"/>
      <c r="AYZ12" s="399"/>
      <c r="AZA12" s="399"/>
      <c r="AZB12" s="399"/>
      <c r="AZC12" s="399"/>
      <c r="AZD12" s="399"/>
      <c r="AZE12" s="399"/>
      <c r="AZF12" s="399"/>
      <c r="AZG12" s="399"/>
      <c r="AZH12" s="399"/>
      <c r="AZI12" s="399"/>
      <c r="AZJ12" s="399"/>
      <c r="AZK12" s="399"/>
      <c r="AZL12" s="399"/>
      <c r="AZM12" s="399"/>
      <c r="AZN12" s="399"/>
      <c r="AZO12" s="399"/>
      <c r="AZP12" s="399"/>
      <c r="AZQ12" s="399"/>
      <c r="AZR12" s="399"/>
      <c r="AZS12" s="399"/>
      <c r="AZT12" s="399"/>
      <c r="AZU12" s="399"/>
      <c r="AZV12" s="399"/>
      <c r="AZW12" s="399"/>
      <c r="AZX12" s="399"/>
      <c r="AZY12" s="399"/>
      <c r="AZZ12" s="399"/>
      <c r="BAA12" s="399"/>
      <c r="BAB12" s="399"/>
      <c r="BAC12" s="399"/>
      <c r="BAD12" s="399"/>
      <c r="BAE12" s="399"/>
      <c r="BAF12" s="399"/>
      <c r="BAG12" s="399"/>
      <c r="BAH12" s="399"/>
      <c r="BAI12" s="399"/>
      <c r="BAJ12" s="399"/>
      <c r="BAK12" s="399"/>
      <c r="BAL12" s="399"/>
      <c r="BAM12" s="399"/>
      <c r="BAN12" s="399"/>
      <c r="BAO12" s="399"/>
      <c r="BAP12" s="399"/>
      <c r="BAQ12" s="399"/>
      <c r="BAR12" s="399"/>
      <c r="BAS12" s="399"/>
      <c r="BAT12" s="399"/>
      <c r="BAU12" s="399"/>
      <c r="BAV12" s="399"/>
      <c r="BAW12" s="399"/>
      <c r="BAX12" s="399"/>
      <c r="BAY12" s="399"/>
      <c r="BAZ12" s="399"/>
      <c r="BBA12" s="399"/>
      <c r="BBB12" s="399"/>
      <c r="BBC12" s="399"/>
      <c r="BBD12" s="399"/>
      <c r="BBE12" s="399"/>
      <c r="BBF12" s="399"/>
      <c r="BBG12" s="399"/>
      <c r="BBH12" s="399"/>
      <c r="BBI12" s="399"/>
      <c r="BBJ12" s="399"/>
      <c r="BBK12" s="399"/>
      <c r="BBL12" s="399"/>
      <c r="BBM12" s="399"/>
      <c r="BBN12" s="399"/>
      <c r="BBO12" s="399"/>
      <c r="BBP12" s="399"/>
      <c r="BBQ12" s="399"/>
      <c r="BBR12" s="399"/>
      <c r="BBS12" s="399"/>
      <c r="BBT12" s="399"/>
      <c r="BBU12" s="399"/>
      <c r="BBV12" s="399"/>
      <c r="BBW12" s="399"/>
      <c r="BBX12" s="399"/>
      <c r="BBY12" s="399"/>
      <c r="BBZ12" s="399"/>
      <c r="BCA12" s="399"/>
      <c r="BCB12" s="399"/>
      <c r="BCC12" s="399"/>
      <c r="BCD12" s="399"/>
      <c r="BCE12" s="399"/>
      <c r="BCF12" s="399"/>
      <c r="BCG12" s="399"/>
      <c r="BCH12" s="399"/>
      <c r="BCI12" s="399"/>
      <c r="BCJ12" s="399"/>
      <c r="BCK12" s="399"/>
      <c r="BCL12" s="399"/>
      <c r="BCM12" s="399"/>
      <c r="BCN12" s="399"/>
      <c r="BCO12" s="399"/>
      <c r="BCP12" s="399"/>
      <c r="BCQ12" s="399"/>
      <c r="BCR12" s="399"/>
      <c r="BCS12" s="399"/>
      <c r="BCT12" s="399"/>
      <c r="BCU12" s="399"/>
      <c r="BCV12" s="399"/>
      <c r="BCW12" s="399"/>
      <c r="BCX12" s="399"/>
      <c r="BCY12" s="399"/>
      <c r="BCZ12" s="399"/>
      <c r="BDA12" s="399"/>
      <c r="BDB12" s="399"/>
      <c r="BDC12" s="399"/>
      <c r="BDD12" s="399"/>
      <c r="BDE12" s="399"/>
      <c r="BDF12" s="399"/>
      <c r="BDG12" s="399"/>
      <c r="BDH12" s="399"/>
      <c r="BDI12" s="399"/>
      <c r="BDJ12" s="399"/>
      <c r="BDK12" s="399"/>
      <c r="BDL12" s="399"/>
      <c r="BDM12" s="399"/>
      <c r="BDN12" s="399"/>
      <c r="BDO12" s="399"/>
      <c r="BDP12" s="399"/>
      <c r="BDQ12" s="399"/>
      <c r="BDR12" s="399"/>
      <c r="BDS12" s="399"/>
      <c r="BDT12" s="399"/>
      <c r="BDU12" s="399"/>
      <c r="BDV12" s="399"/>
      <c r="BDW12" s="399"/>
      <c r="BDX12" s="399"/>
      <c r="BDY12" s="399"/>
      <c r="BDZ12" s="399"/>
      <c r="BEA12" s="399"/>
      <c r="BEB12" s="399"/>
      <c r="BEC12" s="399"/>
      <c r="BED12" s="399"/>
      <c r="BEE12" s="399"/>
      <c r="BEF12" s="399"/>
      <c r="BEG12" s="399"/>
      <c r="BEH12" s="399"/>
      <c r="BEI12" s="399"/>
      <c r="BEJ12" s="399"/>
      <c r="BEK12" s="399"/>
      <c r="BEL12" s="399"/>
      <c r="BEM12" s="399"/>
      <c r="BEN12" s="399"/>
      <c r="BEO12" s="399"/>
      <c r="BEP12" s="399"/>
      <c r="BEQ12" s="399"/>
      <c r="BER12" s="399"/>
      <c r="BES12" s="399"/>
      <c r="BET12" s="399"/>
      <c r="BEU12" s="399"/>
      <c r="BEV12" s="399"/>
      <c r="BEW12" s="399"/>
      <c r="BEX12" s="399"/>
      <c r="BEY12" s="399"/>
      <c r="BEZ12" s="399"/>
      <c r="BFA12" s="399"/>
      <c r="BFB12" s="399"/>
      <c r="BFC12" s="399"/>
      <c r="BFD12" s="399"/>
      <c r="BFE12" s="399"/>
      <c r="BFF12" s="399"/>
      <c r="BFG12" s="399"/>
      <c r="BFH12" s="399"/>
      <c r="BFI12" s="399"/>
      <c r="BFJ12" s="399"/>
      <c r="BFK12" s="399"/>
      <c r="BFL12" s="399"/>
      <c r="BFM12" s="399"/>
      <c r="BFN12" s="399"/>
      <c r="BFO12" s="399"/>
      <c r="BFP12" s="399"/>
      <c r="BFQ12" s="399"/>
      <c r="BFR12" s="399"/>
      <c r="BFS12" s="399"/>
      <c r="BFT12" s="399"/>
      <c r="BFU12" s="399"/>
      <c r="BFV12" s="399"/>
      <c r="BFW12" s="399"/>
      <c r="BFX12" s="399"/>
      <c r="BFY12" s="399"/>
      <c r="BFZ12" s="399"/>
      <c r="BGA12" s="399"/>
      <c r="BGB12" s="399"/>
      <c r="BGC12" s="399"/>
      <c r="BGD12" s="399"/>
      <c r="BGE12" s="399"/>
      <c r="BGF12" s="399"/>
      <c r="BGG12" s="399"/>
      <c r="BGH12" s="399"/>
      <c r="BGI12" s="399"/>
      <c r="BGJ12" s="399"/>
      <c r="BGK12" s="399"/>
      <c r="BGL12" s="399"/>
      <c r="BGM12" s="399"/>
      <c r="BGN12" s="399"/>
      <c r="BGO12" s="399"/>
      <c r="BGP12" s="399"/>
      <c r="BGQ12" s="399"/>
      <c r="BGR12" s="399"/>
      <c r="BGS12" s="399"/>
      <c r="BGT12" s="399"/>
      <c r="BGU12" s="399"/>
      <c r="BGV12" s="399"/>
      <c r="BGW12" s="399"/>
      <c r="BGX12" s="399"/>
      <c r="BGY12" s="399"/>
      <c r="BGZ12" s="399"/>
      <c r="BHA12" s="399"/>
      <c r="BHB12" s="399"/>
      <c r="BHC12" s="399"/>
      <c r="BHD12" s="399"/>
      <c r="BHE12" s="399"/>
      <c r="BHF12" s="399"/>
      <c r="BHG12" s="399"/>
      <c r="BHH12" s="399"/>
      <c r="BHI12" s="399"/>
      <c r="BHJ12" s="399"/>
      <c r="BHK12" s="399"/>
      <c r="BHL12" s="399"/>
      <c r="BHM12" s="399"/>
      <c r="BHN12" s="399"/>
      <c r="BHO12" s="399"/>
      <c r="BHP12" s="399"/>
      <c r="BHQ12" s="399"/>
      <c r="BHR12" s="399"/>
      <c r="BHS12" s="399"/>
      <c r="BHT12" s="399"/>
      <c r="BHU12" s="399"/>
      <c r="BHV12" s="399"/>
      <c r="BHW12" s="399"/>
      <c r="BHX12" s="399"/>
      <c r="BHY12" s="399"/>
      <c r="BHZ12" s="399"/>
      <c r="BIA12" s="399"/>
      <c r="BIB12" s="399"/>
      <c r="BIC12" s="399"/>
      <c r="BID12" s="399"/>
      <c r="BIE12" s="399"/>
      <c r="BIF12" s="399"/>
      <c r="BIG12" s="399"/>
      <c r="BIH12" s="399"/>
      <c r="BII12" s="399"/>
      <c r="BIJ12" s="399"/>
      <c r="BIK12" s="399"/>
      <c r="BIL12" s="399"/>
      <c r="BIM12" s="399"/>
      <c r="BIN12" s="399"/>
      <c r="BIO12" s="399"/>
      <c r="BIP12" s="399"/>
      <c r="BIQ12" s="399"/>
      <c r="BIR12" s="399"/>
      <c r="BIS12" s="399"/>
      <c r="BIT12" s="399"/>
      <c r="BIU12" s="399"/>
      <c r="BIV12" s="399"/>
      <c r="BIW12" s="399"/>
      <c r="BIX12" s="399"/>
      <c r="BIY12" s="399"/>
      <c r="BIZ12" s="399"/>
      <c r="BJA12" s="399"/>
      <c r="BJB12" s="399"/>
      <c r="BJC12" s="399"/>
      <c r="BJD12" s="399"/>
      <c r="BJE12" s="399"/>
      <c r="BJF12" s="399"/>
      <c r="BJG12" s="399"/>
      <c r="BJH12" s="399"/>
      <c r="BJI12" s="399"/>
      <c r="BJJ12" s="399"/>
      <c r="BJK12" s="399"/>
      <c r="BJL12" s="399"/>
      <c r="BJM12" s="399"/>
      <c r="BJN12" s="399"/>
      <c r="BJO12" s="399"/>
      <c r="BJP12" s="399"/>
      <c r="BJQ12" s="399"/>
      <c r="BJR12" s="399"/>
      <c r="BJS12" s="399"/>
      <c r="BJT12" s="399"/>
      <c r="BJU12" s="399"/>
      <c r="BJV12" s="399"/>
      <c r="BJW12" s="399"/>
      <c r="BJX12" s="399"/>
      <c r="BJY12" s="399"/>
      <c r="BJZ12" s="399"/>
      <c r="BKA12" s="399"/>
      <c r="BKB12" s="399"/>
      <c r="BKC12" s="399"/>
      <c r="BKD12" s="399"/>
      <c r="BKE12" s="399"/>
      <c r="BKF12" s="399"/>
      <c r="BKG12" s="399"/>
      <c r="BKH12" s="399"/>
      <c r="BKI12" s="399"/>
      <c r="BKJ12" s="399"/>
      <c r="BKK12" s="399"/>
      <c r="BKL12" s="399"/>
      <c r="BKM12" s="399"/>
      <c r="BKN12" s="399"/>
      <c r="BKO12" s="399"/>
      <c r="BKP12" s="399"/>
      <c r="BKQ12" s="399"/>
      <c r="BKR12" s="399"/>
      <c r="BKS12" s="399"/>
      <c r="BKT12" s="399"/>
      <c r="BKU12" s="399"/>
      <c r="BKV12" s="399"/>
      <c r="BKW12" s="399"/>
      <c r="BKX12" s="399"/>
      <c r="BKY12" s="399"/>
      <c r="BKZ12" s="399"/>
      <c r="BLA12" s="399"/>
      <c r="BLB12" s="399"/>
      <c r="BLC12" s="399"/>
      <c r="BLD12" s="399"/>
      <c r="BLE12" s="399"/>
      <c r="BLF12" s="399"/>
      <c r="BLG12" s="399"/>
      <c r="BLH12" s="399"/>
      <c r="BLI12" s="399"/>
      <c r="BLJ12" s="399"/>
      <c r="BLK12" s="399"/>
      <c r="BLL12" s="399"/>
      <c r="BLM12" s="399"/>
      <c r="BLN12" s="399"/>
      <c r="BLO12" s="399"/>
      <c r="BLP12" s="399"/>
      <c r="BLQ12" s="399"/>
      <c r="BLR12" s="399"/>
      <c r="BLS12" s="399"/>
      <c r="BLT12" s="399"/>
      <c r="BLU12" s="399"/>
      <c r="BLV12" s="399"/>
      <c r="BLW12" s="399"/>
      <c r="BLX12" s="399"/>
      <c r="BLY12" s="399"/>
      <c r="BLZ12" s="399"/>
      <c r="BMA12" s="399"/>
      <c r="BMB12" s="399"/>
      <c r="BMC12" s="399"/>
      <c r="BMD12" s="399"/>
      <c r="BME12" s="399"/>
      <c r="BMF12" s="399"/>
      <c r="BMG12" s="399"/>
      <c r="BMH12" s="399"/>
      <c r="BMI12" s="399"/>
      <c r="BMJ12" s="399"/>
      <c r="BMK12" s="399"/>
      <c r="BML12" s="399"/>
      <c r="BMM12" s="399"/>
      <c r="BMN12" s="399"/>
      <c r="BMO12" s="399"/>
      <c r="BMP12" s="399"/>
      <c r="BMQ12" s="399"/>
      <c r="BMR12" s="399"/>
      <c r="BMS12" s="399"/>
      <c r="BMT12" s="399"/>
      <c r="BMU12" s="399"/>
      <c r="BMV12" s="399"/>
      <c r="BMW12" s="399"/>
      <c r="BMX12" s="399"/>
      <c r="BMY12" s="399"/>
      <c r="BMZ12" s="399"/>
      <c r="BNA12" s="399"/>
      <c r="BNB12" s="399"/>
      <c r="BNC12" s="399"/>
      <c r="BND12" s="399"/>
      <c r="BNE12" s="399"/>
      <c r="BNF12" s="399"/>
      <c r="BNG12" s="399"/>
      <c r="BNH12" s="399"/>
      <c r="BNI12" s="399"/>
      <c r="BNJ12" s="399"/>
      <c r="BNK12" s="399"/>
      <c r="BNL12" s="399"/>
      <c r="BNM12" s="399"/>
      <c r="BNN12" s="399"/>
      <c r="BNO12" s="399"/>
      <c r="BNP12" s="399"/>
      <c r="BNQ12" s="399"/>
      <c r="BNR12" s="399"/>
      <c r="BNS12" s="399"/>
      <c r="BNT12" s="399"/>
      <c r="BNU12" s="399"/>
      <c r="BNV12" s="399"/>
      <c r="BNW12" s="399"/>
      <c r="BNX12" s="399"/>
      <c r="BNY12" s="399"/>
      <c r="BNZ12" s="399"/>
      <c r="BOA12" s="399"/>
      <c r="BOB12" s="399"/>
      <c r="BOC12" s="399"/>
      <c r="BOD12" s="399"/>
      <c r="BOE12" s="399"/>
      <c r="BOF12" s="399"/>
      <c r="BOG12" s="399"/>
      <c r="BOH12" s="399"/>
      <c r="BOI12" s="399"/>
      <c r="BOJ12" s="399"/>
      <c r="BOK12" s="399"/>
      <c r="BOL12" s="399"/>
      <c r="BOM12" s="399"/>
      <c r="BON12" s="399"/>
      <c r="BOO12" s="399"/>
      <c r="BOP12" s="399"/>
      <c r="BOQ12" s="399"/>
      <c r="BOR12" s="399"/>
      <c r="BOS12" s="399"/>
      <c r="BOT12" s="399"/>
      <c r="BOU12" s="399"/>
      <c r="BOV12" s="399"/>
      <c r="BOW12" s="399"/>
      <c r="BOX12" s="399"/>
      <c r="BOY12" s="399"/>
      <c r="BOZ12" s="399"/>
      <c r="BPA12" s="399"/>
      <c r="BPB12" s="399"/>
      <c r="BPC12" s="399"/>
      <c r="BPD12" s="399"/>
      <c r="BPE12" s="399"/>
      <c r="BPF12" s="399"/>
      <c r="BPG12" s="399"/>
      <c r="BPH12" s="399"/>
      <c r="BPI12" s="399"/>
      <c r="BPJ12" s="399"/>
      <c r="BPK12" s="399"/>
      <c r="BPL12" s="399"/>
      <c r="BPM12" s="399"/>
      <c r="BPN12" s="399"/>
      <c r="BPO12" s="399"/>
      <c r="BPP12" s="399"/>
      <c r="BPQ12" s="399"/>
      <c r="BPR12" s="399"/>
      <c r="BPS12" s="399"/>
      <c r="BPT12" s="399"/>
      <c r="BPU12" s="399"/>
      <c r="BPV12" s="399"/>
      <c r="BPW12" s="399"/>
      <c r="BPX12" s="399"/>
      <c r="BPY12" s="399"/>
      <c r="BPZ12" s="399"/>
      <c r="BQA12" s="399"/>
      <c r="BQB12" s="399"/>
      <c r="BQC12" s="399"/>
      <c r="BQD12" s="399"/>
      <c r="BQE12" s="399"/>
      <c r="BQF12" s="399"/>
      <c r="BQG12" s="399"/>
      <c r="BQH12" s="399"/>
      <c r="BQI12" s="399"/>
      <c r="BQJ12" s="399"/>
      <c r="BQK12" s="399"/>
      <c r="BQL12" s="399"/>
      <c r="BQM12" s="399"/>
      <c r="BQN12" s="399"/>
      <c r="BQO12" s="399"/>
      <c r="BQP12" s="399"/>
      <c r="BQQ12" s="399"/>
      <c r="BQR12" s="399"/>
      <c r="BQS12" s="399"/>
      <c r="BQT12" s="399"/>
      <c r="BQU12" s="399"/>
      <c r="BQV12" s="399"/>
      <c r="BQW12" s="399"/>
      <c r="BQX12" s="399"/>
      <c r="BQY12" s="399"/>
      <c r="BQZ12" s="399"/>
      <c r="BRA12" s="399"/>
      <c r="BRB12" s="399"/>
      <c r="BRC12" s="399"/>
      <c r="BRD12" s="399"/>
      <c r="BRE12" s="399"/>
      <c r="BRF12" s="399"/>
      <c r="BRG12" s="399"/>
      <c r="BRH12" s="399"/>
      <c r="BRI12" s="399"/>
      <c r="BRJ12" s="399"/>
      <c r="BRK12" s="399"/>
      <c r="BRL12" s="399"/>
      <c r="BRM12" s="399"/>
      <c r="BRN12" s="399"/>
      <c r="BRO12" s="399"/>
      <c r="BRP12" s="399"/>
      <c r="BRQ12" s="399"/>
      <c r="BRR12" s="399"/>
      <c r="BRS12" s="399"/>
      <c r="BRT12" s="399"/>
      <c r="BRU12" s="399"/>
      <c r="BRV12" s="399"/>
      <c r="BRW12" s="399"/>
      <c r="BRX12" s="399"/>
      <c r="BRY12" s="399"/>
      <c r="BRZ12" s="399"/>
      <c r="BSA12" s="399"/>
      <c r="BSB12" s="399"/>
      <c r="BSC12" s="399"/>
      <c r="BSD12" s="399"/>
      <c r="BSE12" s="399"/>
      <c r="BSF12" s="399"/>
      <c r="BSG12" s="399"/>
      <c r="BSH12" s="399"/>
      <c r="BSI12" s="399"/>
      <c r="BSJ12" s="399"/>
      <c r="BSK12" s="399"/>
      <c r="BSL12" s="399"/>
      <c r="BSM12" s="399"/>
      <c r="BSN12" s="399"/>
      <c r="BSO12" s="399"/>
      <c r="BSP12" s="399"/>
      <c r="BSQ12" s="399"/>
      <c r="BSR12" s="399"/>
      <c r="BSS12" s="399"/>
      <c r="BST12" s="399"/>
      <c r="BSU12" s="399"/>
      <c r="BSV12" s="399"/>
      <c r="BSW12" s="399"/>
      <c r="BSX12" s="399"/>
      <c r="BSY12" s="399"/>
      <c r="BSZ12" s="399"/>
      <c r="BTA12" s="399"/>
      <c r="BTB12" s="399"/>
      <c r="BTC12" s="399"/>
      <c r="BTD12" s="399"/>
      <c r="BTE12" s="399"/>
      <c r="BTF12" s="399"/>
      <c r="BTG12" s="399"/>
      <c r="BTH12" s="399"/>
      <c r="BTI12" s="399"/>
      <c r="BTJ12" s="399"/>
      <c r="BTK12" s="399"/>
      <c r="BTL12" s="399"/>
      <c r="BTM12" s="399"/>
      <c r="BTN12" s="399"/>
      <c r="BTO12" s="399"/>
      <c r="BTP12" s="399"/>
      <c r="BTQ12" s="399"/>
      <c r="BTR12" s="399"/>
      <c r="BTS12" s="399"/>
      <c r="BTT12" s="399"/>
      <c r="BTU12" s="399"/>
      <c r="BTV12" s="399"/>
      <c r="BTW12" s="399"/>
      <c r="BTX12" s="399"/>
      <c r="BTY12" s="399"/>
      <c r="BTZ12" s="399"/>
      <c r="BUA12" s="399"/>
      <c r="BUB12" s="399"/>
      <c r="BUC12" s="399"/>
      <c r="BUD12" s="399"/>
      <c r="BUE12" s="399"/>
      <c r="BUF12" s="399"/>
      <c r="BUG12" s="399"/>
      <c r="BUH12" s="399"/>
      <c r="BUI12" s="399"/>
      <c r="BUJ12" s="399"/>
      <c r="BUK12" s="399"/>
      <c r="BUL12" s="399"/>
      <c r="BUM12" s="399"/>
      <c r="BUN12" s="399"/>
      <c r="BUO12" s="399"/>
      <c r="BUP12" s="399"/>
      <c r="BUQ12" s="399"/>
      <c r="BUR12" s="399"/>
      <c r="BUS12" s="399"/>
      <c r="BUT12" s="399"/>
      <c r="BUU12" s="399"/>
      <c r="BUV12" s="399"/>
      <c r="BUW12" s="399"/>
      <c r="BUX12" s="399"/>
      <c r="BUY12" s="399"/>
      <c r="BUZ12" s="399"/>
      <c r="BVA12" s="399"/>
      <c r="BVB12" s="399"/>
      <c r="BVC12" s="399"/>
      <c r="BVD12" s="399"/>
      <c r="BVE12" s="399"/>
      <c r="BVF12" s="399"/>
      <c r="BVG12" s="399"/>
      <c r="BVH12" s="399"/>
      <c r="BVI12" s="399"/>
      <c r="BVJ12" s="399"/>
      <c r="BVK12" s="399"/>
      <c r="BVL12" s="399"/>
      <c r="BVM12" s="399"/>
      <c r="BVN12" s="399"/>
      <c r="BVO12" s="399"/>
      <c r="BVP12" s="399"/>
      <c r="BVQ12" s="399"/>
      <c r="BVR12" s="399"/>
      <c r="BVS12" s="399"/>
      <c r="BVT12" s="399"/>
      <c r="BVU12" s="399"/>
      <c r="BVV12" s="399"/>
      <c r="BVW12" s="399"/>
      <c r="BVX12" s="399"/>
      <c r="BVY12" s="399"/>
      <c r="BVZ12" s="399"/>
      <c r="BWA12" s="399"/>
      <c r="BWB12" s="399"/>
      <c r="BWC12" s="399"/>
      <c r="BWD12" s="399"/>
      <c r="BWE12" s="399"/>
      <c r="BWF12" s="399"/>
      <c r="BWG12" s="399"/>
      <c r="BWH12" s="399"/>
      <c r="BWI12" s="399"/>
      <c r="BWJ12" s="399"/>
      <c r="BWK12" s="399"/>
      <c r="BWL12" s="399"/>
      <c r="BWM12" s="399"/>
      <c r="BWN12" s="399"/>
      <c r="BWO12" s="399"/>
      <c r="BWP12" s="399"/>
      <c r="BWQ12" s="399"/>
      <c r="BWR12" s="399"/>
      <c r="BWS12" s="399"/>
      <c r="BWT12" s="399"/>
      <c r="BWU12" s="399"/>
      <c r="BWV12" s="399"/>
      <c r="BWW12" s="399"/>
      <c r="BWX12" s="399"/>
      <c r="BWY12" s="399"/>
      <c r="BWZ12" s="399"/>
      <c r="BXA12" s="399"/>
      <c r="BXB12" s="399"/>
      <c r="BXC12" s="399"/>
      <c r="BXD12" s="399"/>
      <c r="BXE12" s="399"/>
      <c r="BXF12" s="399"/>
      <c r="BXG12" s="399"/>
      <c r="BXH12" s="399"/>
      <c r="BXI12" s="399"/>
      <c r="BXJ12" s="399"/>
      <c r="BXK12" s="399"/>
      <c r="BXL12" s="399"/>
      <c r="BXM12" s="399"/>
      <c r="BXN12" s="399"/>
      <c r="BXO12" s="399"/>
      <c r="BXP12" s="399"/>
      <c r="BXQ12" s="399"/>
      <c r="BXR12" s="399"/>
      <c r="BXS12" s="399"/>
      <c r="BXT12" s="399"/>
      <c r="BXU12" s="399"/>
      <c r="BXV12" s="399"/>
      <c r="BXW12" s="399"/>
      <c r="BXX12" s="399"/>
      <c r="BXY12" s="399"/>
      <c r="BXZ12" s="399"/>
      <c r="BYA12" s="399"/>
      <c r="BYB12" s="399"/>
      <c r="BYC12" s="399"/>
      <c r="BYD12" s="399"/>
      <c r="BYE12" s="399"/>
      <c r="BYF12" s="399"/>
      <c r="BYG12" s="399"/>
      <c r="BYH12" s="399"/>
      <c r="BYI12" s="399"/>
      <c r="BYJ12" s="399"/>
      <c r="BYK12" s="399"/>
      <c r="BYL12" s="399"/>
      <c r="BYM12" s="399"/>
      <c r="BYN12" s="399"/>
      <c r="BYO12" s="399"/>
      <c r="BYP12" s="399"/>
      <c r="BYQ12" s="399"/>
      <c r="BYR12" s="399"/>
      <c r="BYS12" s="399"/>
      <c r="BYT12" s="399"/>
      <c r="BYU12" s="399"/>
      <c r="BYV12" s="399"/>
      <c r="BYW12" s="399"/>
      <c r="BYX12" s="399"/>
      <c r="BYY12" s="399"/>
      <c r="BYZ12" s="399"/>
      <c r="BZA12" s="399"/>
      <c r="BZB12" s="399"/>
      <c r="BZC12" s="399"/>
      <c r="BZD12" s="399"/>
      <c r="BZE12" s="399"/>
      <c r="BZF12" s="399"/>
      <c r="BZG12" s="399"/>
      <c r="BZH12" s="399"/>
      <c r="BZI12" s="399"/>
      <c r="BZJ12" s="399"/>
      <c r="BZK12" s="399"/>
      <c r="BZL12" s="399"/>
      <c r="BZM12" s="399"/>
      <c r="BZN12" s="399"/>
      <c r="BZO12" s="399"/>
      <c r="BZP12" s="399"/>
      <c r="BZQ12" s="399"/>
      <c r="BZR12" s="399"/>
      <c r="BZS12" s="399"/>
      <c r="BZT12" s="399"/>
      <c r="BZU12" s="399"/>
      <c r="BZV12" s="399"/>
      <c r="BZW12" s="399"/>
      <c r="BZX12" s="399"/>
      <c r="BZY12" s="399"/>
      <c r="BZZ12" s="399"/>
      <c r="CAA12" s="399"/>
      <c r="CAB12" s="399"/>
      <c r="CAC12" s="399"/>
      <c r="CAD12" s="399"/>
      <c r="CAE12" s="399"/>
      <c r="CAF12" s="399"/>
      <c r="CAG12" s="399"/>
      <c r="CAH12" s="399"/>
      <c r="CAI12" s="399"/>
      <c r="CAJ12" s="399"/>
      <c r="CAK12" s="399"/>
      <c r="CAL12" s="399"/>
      <c r="CAM12" s="399"/>
      <c r="CAN12" s="399"/>
      <c r="CAO12" s="399"/>
      <c r="CAP12" s="399"/>
      <c r="CAQ12" s="399"/>
      <c r="CAR12" s="399"/>
      <c r="CAS12" s="399"/>
      <c r="CAT12" s="399"/>
      <c r="CAU12" s="399"/>
      <c r="CAV12" s="399"/>
      <c r="CAW12" s="399"/>
      <c r="CAX12" s="399"/>
      <c r="CAY12" s="399"/>
      <c r="CAZ12" s="399"/>
      <c r="CBA12" s="399"/>
      <c r="CBB12" s="399"/>
      <c r="CBC12" s="399"/>
      <c r="CBD12" s="399"/>
      <c r="CBE12" s="399"/>
      <c r="CBF12" s="399"/>
      <c r="CBG12" s="399"/>
      <c r="CBH12" s="399"/>
      <c r="CBI12" s="399"/>
      <c r="CBJ12" s="399"/>
      <c r="CBK12" s="399"/>
      <c r="CBL12" s="399"/>
      <c r="CBM12" s="399"/>
      <c r="CBN12" s="399"/>
      <c r="CBO12" s="399"/>
      <c r="CBP12" s="399"/>
      <c r="CBQ12" s="399"/>
      <c r="CBR12" s="399"/>
      <c r="CBS12" s="399"/>
      <c r="CBT12" s="399"/>
      <c r="CBU12" s="399"/>
      <c r="CBV12" s="399"/>
      <c r="CBW12" s="399"/>
      <c r="CBX12" s="399"/>
      <c r="CBY12" s="399"/>
      <c r="CBZ12" s="399"/>
      <c r="CCA12" s="399"/>
      <c r="CCB12" s="399"/>
      <c r="CCC12" s="399"/>
      <c r="CCD12" s="399"/>
      <c r="CCE12" s="399"/>
      <c r="CCF12" s="399"/>
      <c r="CCG12" s="399"/>
      <c r="CCH12" s="399"/>
      <c r="CCI12" s="399"/>
      <c r="CCJ12" s="399"/>
      <c r="CCK12" s="399"/>
      <c r="CCL12" s="399"/>
      <c r="CCM12" s="399"/>
      <c r="CCN12" s="399"/>
      <c r="CCO12" s="399"/>
      <c r="CCP12" s="399"/>
      <c r="CCQ12" s="399"/>
      <c r="CCR12" s="399"/>
      <c r="CCS12" s="399"/>
      <c r="CCT12" s="399"/>
      <c r="CCU12" s="399"/>
      <c r="CCV12" s="399"/>
      <c r="CCW12" s="399"/>
      <c r="CCX12" s="399"/>
      <c r="CCY12" s="399"/>
      <c r="CCZ12" s="399"/>
      <c r="CDA12" s="399"/>
      <c r="CDB12" s="399"/>
      <c r="CDC12" s="399"/>
      <c r="CDD12" s="399"/>
      <c r="CDE12" s="399"/>
      <c r="CDF12" s="399"/>
      <c r="CDG12" s="399"/>
      <c r="CDH12" s="399"/>
      <c r="CDI12" s="399"/>
      <c r="CDJ12" s="399"/>
      <c r="CDK12" s="399"/>
      <c r="CDL12" s="399"/>
      <c r="CDM12" s="399"/>
      <c r="CDN12" s="399"/>
      <c r="CDO12" s="399"/>
      <c r="CDP12" s="399"/>
      <c r="CDQ12" s="399"/>
      <c r="CDR12" s="399"/>
      <c r="CDS12" s="399"/>
      <c r="CDT12" s="399"/>
      <c r="CDU12" s="399"/>
      <c r="CDV12" s="399"/>
      <c r="CDW12" s="399"/>
      <c r="CDX12" s="399"/>
      <c r="CDY12" s="399"/>
      <c r="CDZ12" s="399"/>
      <c r="CEA12" s="399"/>
      <c r="CEB12" s="399"/>
      <c r="CEC12" s="399"/>
      <c r="CED12" s="399"/>
      <c r="CEE12" s="399"/>
      <c r="CEF12" s="399"/>
      <c r="CEG12" s="399"/>
      <c r="CEH12" s="399"/>
      <c r="CEI12" s="399"/>
      <c r="CEJ12" s="399"/>
      <c r="CEK12" s="399"/>
      <c r="CEL12" s="399"/>
      <c r="CEM12" s="399"/>
      <c r="CEN12" s="399"/>
      <c r="CEO12" s="399"/>
      <c r="CEP12" s="399"/>
      <c r="CEQ12" s="399"/>
      <c r="CER12" s="399"/>
      <c r="CES12" s="399"/>
      <c r="CET12" s="399"/>
      <c r="CEU12" s="399"/>
      <c r="CEV12" s="399"/>
      <c r="CEW12" s="399"/>
      <c r="CEX12" s="399"/>
      <c r="CEY12" s="399"/>
      <c r="CEZ12" s="399"/>
      <c r="CFA12" s="399"/>
      <c r="CFB12" s="399"/>
      <c r="CFC12" s="399"/>
      <c r="CFD12" s="399"/>
      <c r="CFE12" s="399"/>
      <c r="CFF12" s="399"/>
      <c r="CFG12" s="399"/>
      <c r="CFH12" s="399"/>
      <c r="CFI12" s="399"/>
      <c r="CFJ12" s="399"/>
      <c r="CFK12" s="399"/>
      <c r="CFL12" s="399"/>
      <c r="CFM12" s="399"/>
      <c r="CFN12" s="399"/>
      <c r="CFO12" s="399"/>
      <c r="CFP12" s="399"/>
      <c r="CFQ12" s="399"/>
      <c r="CFR12" s="399"/>
      <c r="CFS12" s="399"/>
      <c r="CFT12" s="399"/>
      <c r="CFU12" s="399"/>
      <c r="CFV12" s="399"/>
      <c r="CFW12" s="399"/>
      <c r="CFX12" s="399"/>
      <c r="CFY12" s="399"/>
      <c r="CFZ12" s="399"/>
      <c r="CGA12" s="399"/>
      <c r="CGB12" s="399"/>
      <c r="CGC12" s="399"/>
      <c r="CGD12" s="399"/>
      <c r="CGE12" s="399"/>
      <c r="CGF12" s="399"/>
      <c r="CGG12" s="399"/>
      <c r="CGH12" s="399"/>
      <c r="CGI12" s="399"/>
      <c r="CGJ12" s="399"/>
      <c r="CGK12" s="399"/>
      <c r="CGL12" s="399"/>
      <c r="CGM12" s="399"/>
      <c r="CGN12" s="399"/>
      <c r="CGO12" s="399"/>
      <c r="CGP12" s="399"/>
      <c r="CGQ12" s="399"/>
      <c r="CGR12" s="399"/>
      <c r="CGS12" s="399"/>
      <c r="CGT12" s="399"/>
      <c r="CGU12" s="399"/>
      <c r="CGV12" s="399"/>
      <c r="CGW12" s="399"/>
      <c r="CGX12" s="399"/>
      <c r="CGY12" s="399"/>
      <c r="CGZ12" s="399"/>
      <c r="CHA12" s="399"/>
      <c r="CHB12" s="399"/>
      <c r="CHC12" s="399"/>
      <c r="CHD12" s="399"/>
      <c r="CHE12" s="399"/>
      <c r="CHF12" s="399"/>
      <c r="CHG12" s="399"/>
      <c r="CHH12" s="399"/>
      <c r="CHI12" s="399"/>
      <c r="CHJ12" s="399"/>
      <c r="CHK12" s="399"/>
      <c r="CHL12" s="399"/>
      <c r="CHM12" s="399"/>
      <c r="CHN12" s="399"/>
      <c r="CHO12" s="399"/>
      <c r="CHP12" s="399"/>
      <c r="CHQ12" s="399"/>
      <c r="CHR12" s="399"/>
      <c r="CHS12" s="399"/>
      <c r="CHT12" s="399"/>
      <c r="CHU12" s="399"/>
      <c r="CHV12" s="399"/>
      <c r="CHW12" s="399"/>
      <c r="CHX12" s="399"/>
      <c r="CHY12" s="399"/>
      <c r="CHZ12" s="399"/>
      <c r="CIA12" s="399"/>
      <c r="CIB12" s="399"/>
      <c r="CIC12" s="399"/>
      <c r="CID12" s="399"/>
      <c r="CIE12" s="399"/>
      <c r="CIF12" s="399"/>
      <c r="CIG12" s="399"/>
      <c r="CIH12" s="399"/>
      <c r="CII12" s="399"/>
      <c r="CIJ12" s="399"/>
      <c r="CIK12" s="399"/>
      <c r="CIL12" s="399"/>
      <c r="CIM12" s="399"/>
      <c r="CIN12" s="399"/>
      <c r="CIO12" s="399"/>
      <c r="CIP12" s="399"/>
      <c r="CIQ12" s="399"/>
      <c r="CIR12" s="399"/>
      <c r="CIS12" s="399"/>
      <c r="CIT12" s="399"/>
      <c r="CIU12" s="399"/>
      <c r="CIV12" s="399"/>
      <c r="CIW12" s="399"/>
      <c r="CIX12" s="399"/>
      <c r="CIY12" s="399"/>
      <c r="CIZ12" s="399"/>
      <c r="CJA12" s="399"/>
      <c r="CJB12" s="399"/>
      <c r="CJC12" s="399"/>
      <c r="CJD12" s="399"/>
      <c r="CJE12" s="399"/>
      <c r="CJF12" s="399"/>
      <c r="CJG12" s="399"/>
      <c r="CJH12" s="399"/>
      <c r="CJI12" s="399"/>
      <c r="CJJ12" s="399"/>
      <c r="CJK12" s="399"/>
      <c r="CJL12" s="399"/>
      <c r="CJM12" s="399"/>
      <c r="CJN12" s="399"/>
      <c r="CJO12" s="399"/>
      <c r="CJP12" s="399"/>
      <c r="CJQ12" s="399"/>
      <c r="CJR12" s="399"/>
      <c r="CJS12" s="399"/>
      <c r="CJT12" s="399"/>
      <c r="CJU12" s="399"/>
      <c r="CJV12" s="399"/>
      <c r="CJW12" s="399"/>
      <c r="CJX12" s="399"/>
      <c r="CJY12" s="399"/>
      <c r="CJZ12" s="399"/>
      <c r="CKA12" s="399"/>
      <c r="CKB12" s="399"/>
      <c r="CKC12" s="399"/>
      <c r="CKD12" s="399"/>
      <c r="CKE12" s="399"/>
      <c r="CKF12" s="399"/>
      <c r="CKG12" s="399"/>
      <c r="CKH12" s="399"/>
      <c r="CKI12" s="399"/>
      <c r="CKJ12" s="399"/>
      <c r="CKK12" s="399"/>
      <c r="CKL12" s="399"/>
      <c r="CKM12" s="399"/>
      <c r="CKN12" s="399"/>
      <c r="CKO12" s="399"/>
      <c r="CKP12" s="399"/>
      <c r="CKQ12" s="399"/>
      <c r="CKR12" s="399"/>
      <c r="CKS12" s="399"/>
      <c r="CKT12" s="399"/>
      <c r="CKU12" s="399"/>
      <c r="CKV12" s="399"/>
      <c r="CKW12" s="399"/>
      <c r="CKX12" s="399"/>
      <c r="CKY12" s="399"/>
      <c r="CKZ12" s="399"/>
      <c r="CLA12" s="399"/>
      <c r="CLB12" s="399"/>
      <c r="CLC12" s="399"/>
      <c r="CLD12" s="399"/>
      <c r="CLE12" s="399"/>
      <c r="CLF12" s="399"/>
      <c r="CLG12" s="399"/>
      <c r="CLH12" s="399"/>
      <c r="CLI12" s="399"/>
      <c r="CLJ12" s="399"/>
      <c r="CLK12" s="399"/>
      <c r="CLL12" s="399"/>
      <c r="CLM12" s="399"/>
      <c r="CLN12" s="399"/>
      <c r="CLO12" s="399"/>
      <c r="CLP12" s="399"/>
      <c r="CLQ12" s="399"/>
      <c r="CLR12" s="399"/>
      <c r="CLS12" s="399"/>
      <c r="CLT12" s="399"/>
      <c r="CLU12" s="399"/>
      <c r="CLV12" s="399"/>
      <c r="CLW12" s="399"/>
      <c r="CLX12" s="399"/>
      <c r="CLY12" s="399"/>
      <c r="CLZ12" s="399"/>
      <c r="CMA12" s="399"/>
      <c r="CMB12" s="399"/>
      <c r="CMC12" s="399"/>
      <c r="CMD12" s="399"/>
      <c r="CME12" s="399"/>
      <c r="CMF12" s="399"/>
      <c r="CMG12" s="399"/>
      <c r="CMH12" s="399"/>
      <c r="CMI12" s="399"/>
      <c r="CMJ12" s="399"/>
      <c r="CMK12" s="399"/>
      <c r="CML12" s="399"/>
      <c r="CMM12" s="399"/>
      <c r="CMN12" s="399"/>
      <c r="CMO12" s="399"/>
      <c r="CMP12" s="399"/>
      <c r="CMQ12" s="399"/>
      <c r="CMR12" s="399"/>
      <c r="CMS12" s="399"/>
      <c r="CMT12" s="399"/>
      <c r="CMU12" s="399"/>
      <c r="CMV12" s="399"/>
      <c r="CMW12" s="399"/>
      <c r="CMX12" s="399"/>
      <c r="CMY12" s="399"/>
      <c r="CMZ12" s="399"/>
      <c r="CNA12" s="399"/>
      <c r="CNB12" s="399"/>
      <c r="CNC12" s="399"/>
      <c r="CND12" s="399"/>
      <c r="CNE12" s="399"/>
      <c r="CNF12" s="399"/>
      <c r="CNG12" s="399"/>
      <c r="CNH12" s="399"/>
      <c r="CNI12" s="399"/>
      <c r="CNJ12" s="399"/>
      <c r="CNK12" s="399"/>
      <c r="CNL12" s="399"/>
      <c r="CNM12" s="399"/>
      <c r="CNN12" s="399"/>
      <c r="CNO12" s="399"/>
      <c r="CNP12" s="399"/>
      <c r="CNQ12" s="399"/>
      <c r="CNR12" s="399"/>
      <c r="CNS12" s="399"/>
      <c r="CNT12" s="399"/>
      <c r="CNU12" s="399"/>
      <c r="CNV12" s="399"/>
      <c r="CNW12" s="399"/>
      <c r="CNX12" s="399"/>
      <c r="CNY12" s="399"/>
      <c r="CNZ12" s="399"/>
      <c r="COA12" s="399"/>
      <c r="COB12" s="399"/>
      <c r="COC12" s="399"/>
      <c r="COD12" s="399"/>
      <c r="COE12" s="399"/>
      <c r="COF12" s="399"/>
      <c r="COG12" s="399"/>
      <c r="COH12" s="399"/>
      <c r="COI12" s="399"/>
      <c r="COJ12" s="399"/>
      <c r="COK12" s="399"/>
      <c r="COL12" s="399"/>
      <c r="COM12" s="399"/>
      <c r="CON12" s="399"/>
      <c r="COO12" s="399"/>
      <c r="COP12" s="399"/>
      <c r="COQ12" s="399"/>
      <c r="COR12" s="399"/>
      <c r="COS12" s="399"/>
      <c r="COT12" s="399"/>
      <c r="COU12" s="399"/>
      <c r="COV12" s="399"/>
      <c r="COW12" s="399"/>
      <c r="COX12" s="399"/>
      <c r="COY12" s="399"/>
      <c r="COZ12" s="399"/>
      <c r="CPA12" s="399"/>
      <c r="CPB12" s="399"/>
      <c r="CPC12" s="399"/>
      <c r="CPD12" s="399"/>
      <c r="CPE12" s="399"/>
      <c r="CPF12" s="399"/>
      <c r="CPG12" s="399"/>
      <c r="CPH12" s="399"/>
      <c r="CPI12" s="399"/>
      <c r="CPJ12" s="399"/>
      <c r="CPK12" s="399"/>
      <c r="CPL12" s="399"/>
      <c r="CPM12" s="399"/>
      <c r="CPN12" s="399"/>
      <c r="CPO12" s="399"/>
      <c r="CPP12" s="399"/>
      <c r="CPQ12" s="399"/>
      <c r="CPR12" s="399"/>
      <c r="CPS12" s="399"/>
      <c r="CPT12" s="399"/>
      <c r="CPU12" s="399"/>
      <c r="CPV12" s="399"/>
      <c r="CPW12" s="399"/>
      <c r="CPX12" s="399"/>
      <c r="CPY12" s="399"/>
      <c r="CPZ12" s="399"/>
      <c r="CQA12" s="399"/>
      <c r="CQB12" s="399"/>
      <c r="CQC12" s="399"/>
      <c r="CQD12" s="399"/>
      <c r="CQE12" s="399"/>
      <c r="CQF12" s="399"/>
      <c r="CQG12" s="399"/>
      <c r="CQH12" s="399"/>
      <c r="CQI12" s="399"/>
      <c r="CQJ12" s="399"/>
      <c r="CQK12" s="399"/>
      <c r="CQL12" s="399"/>
      <c r="CQM12" s="399"/>
      <c r="CQN12" s="399"/>
      <c r="CQO12" s="399"/>
      <c r="CQP12" s="399"/>
      <c r="CQQ12" s="399"/>
      <c r="CQR12" s="399"/>
      <c r="CQS12" s="399"/>
      <c r="CQT12" s="399"/>
      <c r="CQU12" s="399"/>
      <c r="CQV12" s="399"/>
      <c r="CQW12" s="399"/>
      <c r="CQX12" s="399"/>
      <c r="CQY12" s="399"/>
      <c r="CQZ12" s="399"/>
      <c r="CRA12" s="399"/>
      <c r="CRB12" s="399"/>
      <c r="CRC12" s="399"/>
      <c r="CRD12" s="399"/>
      <c r="CRE12" s="399"/>
      <c r="CRF12" s="399"/>
      <c r="CRG12" s="399"/>
      <c r="CRH12" s="399"/>
      <c r="CRI12" s="399"/>
      <c r="CRJ12" s="399"/>
      <c r="CRK12" s="399"/>
      <c r="CRL12" s="399"/>
      <c r="CRM12" s="399"/>
      <c r="CRN12" s="399"/>
      <c r="CRO12" s="399"/>
      <c r="CRP12" s="399"/>
      <c r="CRQ12" s="399"/>
      <c r="CRR12" s="399"/>
      <c r="CRS12" s="399"/>
      <c r="CRT12" s="399"/>
      <c r="CRU12" s="399"/>
      <c r="CRV12" s="399"/>
      <c r="CRW12" s="399"/>
      <c r="CRX12" s="399"/>
      <c r="CRY12" s="399"/>
      <c r="CRZ12" s="399"/>
      <c r="CSA12" s="399"/>
      <c r="CSB12" s="399"/>
      <c r="CSC12" s="399"/>
      <c r="CSD12" s="399"/>
      <c r="CSE12" s="399"/>
      <c r="CSF12" s="399"/>
      <c r="CSG12" s="399"/>
      <c r="CSH12" s="399"/>
      <c r="CSI12" s="399"/>
      <c r="CSJ12" s="399"/>
      <c r="CSK12" s="399"/>
      <c r="CSL12" s="399"/>
      <c r="CSM12" s="399"/>
      <c r="CSN12" s="399"/>
      <c r="CSO12" s="399"/>
      <c r="CSP12" s="399"/>
      <c r="CSQ12" s="399"/>
      <c r="CSR12" s="399"/>
      <c r="CSS12" s="399"/>
      <c r="CST12" s="399"/>
      <c r="CSU12" s="399"/>
      <c r="CSV12" s="399"/>
      <c r="CSW12" s="399"/>
      <c r="CSX12" s="399"/>
      <c r="CSY12" s="399"/>
      <c r="CSZ12" s="399"/>
      <c r="CTA12" s="399"/>
      <c r="CTB12" s="399"/>
      <c r="CTC12" s="399"/>
      <c r="CTD12" s="399"/>
      <c r="CTE12" s="399"/>
      <c r="CTF12" s="399"/>
      <c r="CTG12" s="399"/>
      <c r="CTH12" s="399"/>
      <c r="CTI12" s="399"/>
      <c r="CTJ12" s="399"/>
      <c r="CTK12" s="399"/>
      <c r="CTL12" s="399"/>
      <c r="CTM12" s="399"/>
      <c r="CTN12" s="399"/>
      <c r="CTO12" s="399"/>
      <c r="CTP12" s="399"/>
      <c r="CTQ12" s="399"/>
      <c r="CTR12" s="399"/>
      <c r="CTS12" s="399"/>
      <c r="CTT12" s="399"/>
      <c r="CTU12" s="399"/>
      <c r="CTV12" s="399"/>
      <c r="CTW12" s="399"/>
      <c r="CTX12" s="399"/>
      <c r="CTY12" s="399"/>
      <c r="CTZ12" s="399"/>
      <c r="CUA12" s="399"/>
      <c r="CUB12" s="399"/>
      <c r="CUC12" s="399"/>
      <c r="CUD12" s="399"/>
      <c r="CUE12" s="399"/>
      <c r="CUF12" s="399"/>
      <c r="CUG12" s="399"/>
      <c r="CUH12" s="399"/>
      <c r="CUI12" s="399"/>
      <c r="CUJ12" s="399"/>
      <c r="CUK12" s="399"/>
      <c r="CUL12" s="399"/>
      <c r="CUM12" s="399"/>
      <c r="CUN12" s="399"/>
      <c r="CUO12" s="399"/>
      <c r="CUP12" s="399"/>
      <c r="CUQ12" s="399"/>
      <c r="CUR12" s="399"/>
      <c r="CUS12" s="399"/>
      <c r="CUT12" s="399"/>
      <c r="CUU12" s="399"/>
      <c r="CUV12" s="399"/>
      <c r="CUW12" s="399"/>
      <c r="CUX12" s="399"/>
      <c r="CUY12" s="399"/>
      <c r="CUZ12" s="399"/>
      <c r="CVA12" s="399"/>
      <c r="CVB12" s="399"/>
      <c r="CVC12" s="399"/>
      <c r="CVD12" s="399"/>
      <c r="CVE12" s="399"/>
      <c r="CVF12" s="399"/>
      <c r="CVG12" s="399"/>
      <c r="CVH12" s="399"/>
      <c r="CVI12" s="399"/>
      <c r="CVJ12" s="399"/>
      <c r="CVK12" s="399"/>
      <c r="CVL12" s="399"/>
      <c r="CVM12" s="399"/>
      <c r="CVN12" s="399"/>
      <c r="CVO12" s="399"/>
      <c r="CVP12" s="399"/>
      <c r="CVQ12" s="399"/>
      <c r="CVR12" s="399"/>
      <c r="CVS12" s="399"/>
      <c r="CVT12" s="399"/>
      <c r="CVU12" s="399"/>
      <c r="CVV12" s="399"/>
      <c r="CVW12" s="399"/>
      <c r="CVX12" s="399"/>
      <c r="CVY12" s="399"/>
      <c r="CVZ12" s="399"/>
      <c r="CWA12" s="399"/>
      <c r="CWB12" s="399"/>
      <c r="CWC12" s="399"/>
      <c r="CWD12" s="399"/>
      <c r="CWE12" s="399"/>
      <c r="CWF12" s="399"/>
      <c r="CWG12" s="399"/>
      <c r="CWH12" s="399"/>
      <c r="CWI12" s="399"/>
      <c r="CWJ12" s="399"/>
      <c r="CWK12" s="399"/>
      <c r="CWL12" s="399"/>
      <c r="CWM12" s="399"/>
      <c r="CWN12" s="399"/>
      <c r="CWO12" s="399"/>
      <c r="CWP12" s="399"/>
      <c r="CWQ12" s="399"/>
      <c r="CWR12" s="399"/>
      <c r="CWS12" s="399"/>
      <c r="CWT12" s="399"/>
      <c r="CWU12" s="399"/>
      <c r="CWV12" s="399"/>
      <c r="CWW12" s="399"/>
      <c r="CWX12" s="399"/>
      <c r="CWY12" s="399"/>
      <c r="CWZ12" s="399"/>
      <c r="CXA12" s="399"/>
      <c r="CXB12" s="399"/>
      <c r="CXC12" s="399"/>
      <c r="CXD12" s="399"/>
      <c r="CXE12" s="399"/>
      <c r="CXF12" s="399"/>
      <c r="CXG12" s="399"/>
      <c r="CXH12" s="399"/>
      <c r="CXI12" s="399"/>
      <c r="CXJ12" s="399"/>
      <c r="CXK12" s="399"/>
      <c r="CXL12" s="399"/>
      <c r="CXM12" s="399"/>
      <c r="CXN12" s="399"/>
      <c r="CXO12" s="399"/>
      <c r="CXP12" s="399"/>
      <c r="CXQ12" s="399"/>
      <c r="CXR12" s="399"/>
      <c r="CXS12" s="399"/>
      <c r="CXT12" s="399"/>
      <c r="CXU12" s="399"/>
      <c r="CXV12" s="399"/>
      <c r="CXW12" s="399"/>
      <c r="CXX12" s="399"/>
      <c r="CXY12" s="399"/>
      <c r="CXZ12" s="399"/>
      <c r="CYA12" s="399"/>
      <c r="CYB12" s="399"/>
      <c r="CYC12" s="399"/>
      <c r="CYD12" s="399"/>
      <c r="CYE12" s="399"/>
      <c r="CYF12" s="399"/>
      <c r="CYG12" s="399"/>
      <c r="CYH12" s="399"/>
      <c r="CYI12" s="399"/>
      <c r="CYJ12" s="399"/>
      <c r="CYK12" s="399"/>
      <c r="CYL12" s="399"/>
      <c r="CYM12" s="399"/>
      <c r="CYN12" s="399"/>
      <c r="CYO12" s="399"/>
      <c r="CYP12" s="399"/>
      <c r="CYQ12" s="399"/>
      <c r="CYR12" s="399"/>
      <c r="CYS12" s="399"/>
      <c r="CYT12" s="399"/>
      <c r="CYU12" s="399"/>
      <c r="CYV12" s="399"/>
      <c r="CYW12" s="399"/>
      <c r="CYX12" s="399"/>
      <c r="CYY12" s="399"/>
      <c r="CYZ12" s="399"/>
      <c r="CZA12" s="399"/>
      <c r="CZB12" s="399"/>
      <c r="CZC12" s="399"/>
      <c r="CZD12" s="399"/>
      <c r="CZE12" s="399"/>
      <c r="CZF12" s="399"/>
      <c r="CZG12" s="399"/>
      <c r="CZH12" s="399"/>
      <c r="CZI12" s="399"/>
      <c r="CZJ12" s="399"/>
      <c r="CZK12" s="399"/>
      <c r="CZL12" s="399"/>
      <c r="CZM12" s="399"/>
      <c r="CZN12" s="399"/>
      <c r="CZO12" s="399"/>
      <c r="CZP12" s="399"/>
      <c r="CZQ12" s="399"/>
      <c r="CZR12" s="399"/>
      <c r="CZS12" s="399"/>
      <c r="CZT12" s="399"/>
      <c r="CZU12" s="399"/>
      <c r="CZV12" s="399"/>
      <c r="CZW12" s="399"/>
      <c r="CZX12" s="399"/>
      <c r="CZY12" s="399"/>
      <c r="CZZ12" s="399"/>
      <c r="DAA12" s="399"/>
      <c r="DAB12" s="399"/>
      <c r="DAC12" s="399"/>
      <c r="DAD12" s="399"/>
      <c r="DAE12" s="399"/>
      <c r="DAF12" s="399"/>
      <c r="DAG12" s="399"/>
      <c r="DAH12" s="399"/>
      <c r="DAI12" s="399"/>
      <c r="DAJ12" s="399"/>
      <c r="DAK12" s="399"/>
      <c r="DAL12" s="399"/>
      <c r="DAM12" s="399"/>
      <c r="DAN12" s="399"/>
      <c r="DAO12" s="399"/>
      <c r="DAP12" s="399"/>
      <c r="DAQ12" s="399"/>
      <c r="DAR12" s="399"/>
      <c r="DAS12" s="399"/>
      <c r="DAT12" s="399"/>
      <c r="DAU12" s="399"/>
      <c r="DAV12" s="399"/>
      <c r="DAW12" s="399"/>
      <c r="DAX12" s="399"/>
      <c r="DAY12" s="399"/>
      <c r="DAZ12" s="399"/>
      <c r="DBA12" s="399"/>
      <c r="DBB12" s="399"/>
      <c r="DBC12" s="399"/>
      <c r="DBD12" s="399"/>
      <c r="DBE12" s="399"/>
      <c r="DBF12" s="399"/>
      <c r="DBG12" s="399"/>
      <c r="DBH12" s="399"/>
      <c r="DBI12" s="399"/>
      <c r="DBJ12" s="399"/>
      <c r="DBK12" s="399"/>
      <c r="DBL12" s="399"/>
      <c r="DBM12" s="399"/>
      <c r="DBN12" s="399"/>
      <c r="DBO12" s="399"/>
      <c r="DBP12" s="399"/>
      <c r="DBQ12" s="399"/>
      <c r="DBR12" s="399"/>
      <c r="DBS12" s="399"/>
      <c r="DBT12" s="399"/>
      <c r="DBU12" s="399"/>
      <c r="DBV12" s="399"/>
      <c r="DBW12" s="399"/>
      <c r="DBX12" s="399"/>
      <c r="DBY12" s="399"/>
      <c r="DBZ12" s="399"/>
      <c r="DCA12" s="399"/>
      <c r="DCB12" s="399"/>
      <c r="DCC12" s="399"/>
      <c r="DCD12" s="399"/>
      <c r="DCE12" s="399"/>
      <c r="DCF12" s="399"/>
      <c r="DCG12" s="399"/>
      <c r="DCH12" s="399"/>
      <c r="DCI12" s="399"/>
      <c r="DCJ12" s="399"/>
      <c r="DCK12" s="399"/>
      <c r="DCL12" s="399"/>
      <c r="DCM12" s="399"/>
      <c r="DCN12" s="399"/>
      <c r="DCO12" s="399"/>
      <c r="DCP12" s="399"/>
      <c r="DCQ12" s="399"/>
      <c r="DCR12" s="399"/>
      <c r="DCS12" s="399"/>
      <c r="DCT12" s="399"/>
      <c r="DCU12" s="399"/>
      <c r="DCV12" s="399"/>
      <c r="DCW12" s="399"/>
      <c r="DCX12" s="399"/>
      <c r="DCY12" s="399"/>
      <c r="DCZ12" s="399"/>
      <c r="DDA12" s="399"/>
      <c r="DDB12" s="399"/>
      <c r="DDC12" s="399"/>
      <c r="DDD12" s="399"/>
      <c r="DDE12" s="399"/>
      <c r="DDF12" s="399"/>
      <c r="DDG12" s="399"/>
      <c r="DDH12" s="399"/>
      <c r="DDI12" s="399"/>
      <c r="DDJ12" s="399"/>
      <c r="DDK12" s="399"/>
      <c r="DDL12" s="399"/>
      <c r="DDM12" s="399"/>
      <c r="DDN12" s="399"/>
      <c r="DDO12" s="399"/>
      <c r="DDP12" s="399"/>
      <c r="DDQ12" s="399"/>
      <c r="DDR12" s="399"/>
      <c r="DDS12" s="399"/>
      <c r="DDT12" s="399"/>
      <c r="DDU12" s="399"/>
      <c r="DDV12" s="399"/>
      <c r="DDW12" s="399"/>
      <c r="DDX12" s="399"/>
      <c r="DDY12" s="399"/>
      <c r="DDZ12" s="399"/>
      <c r="DEA12" s="399"/>
      <c r="DEB12" s="399"/>
      <c r="DEC12" s="399"/>
      <c r="DED12" s="399"/>
      <c r="DEE12" s="399"/>
      <c r="DEF12" s="399"/>
      <c r="DEG12" s="399"/>
      <c r="DEH12" s="399"/>
      <c r="DEI12" s="399"/>
      <c r="DEJ12" s="399"/>
      <c r="DEK12" s="399"/>
      <c r="DEL12" s="399"/>
      <c r="DEM12" s="399"/>
      <c r="DEN12" s="399"/>
      <c r="DEO12" s="399"/>
      <c r="DEP12" s="399"/>
      <c r="DEQ12" s="399"/>
      <c r="DER12" s="399"/>
      <c r="DES12" s="399"/>
      <c r="DET12" s="399"/>
      <c r="DEU12" s="399"/>
      <c r="DEV12" s="399"/>
      <c r="DEW12" s="399"/>
      <c r="DEX12" s="399"/>
      <c r="DEY12" s="399"/>
      <c r="DEZ12" s="399"/>
      <c r="DFA12" s="399"/>
      <c r="DFB12" s="399"/>
      <c r="DFC12" s="399"/>
      <c r="DFD12" s="399"/>
      <c r="DFE12" s="399"/>
      <c r="DFF12" s="399"/>
      <c r="DFG12" s="399"/>
      <c r="DFH12" s="399"/>
      <c r="DFI12" s="399"/>
      <c r="DFJ12" s="399"/>
      <c r="DFK12" s="399"/>
      <c r="DFL12" s="399"/>
      <c r="DFM12" s="399"/>
      <c r="DFN12" s="399"/>
      <c r="DFO12" s="399"/>
      <c r="DFP12" s="399"/>
      <c r="DFQ12" s="399"/>
      <c r="DFR12" s="399"/>
      <c r="DFS12" s="399"/>
      <c r="DFT12" s="399"/>
      <c r="DFU12" s="399"/>
      <c r="DFV12" s="399"/>
      <c r="DFW12" s="399"/>
      <c r="DFX12" s="399"/>
      <c r="DFY12" s="399"/>
      <c r="DFZ12" s="399"/>
      <c r="DGA12" s="399"/>
      <c r="DGB12" s="399"/>
      <c r="DGC12" s="399"/>
      <c r="DGD12" s="399"/>
      <c r="DGE12" s="399"/>
      <c r="DGF12" s="399"/>
      <c r="DGG12" s="399"/>
      <c r="DGH12" s="399"/>
      <c r="DGI12" s="399"/>
      <c r="DGJ12" s="399"/>
      <c r="DGK12" s="399"/>
      <c r="DGL12" s="399"/>
      <c r="DGM12" s="399"/>
      <c r="DGN12" s="399"/>
      <c r="DGO12" s="399"/>
      <c r="DGP12" s="399"/>
      <c r="DGQ12" s="399"/>
      <c r="DGR12" s="399"/>
      <c r="DGS12" s="399"/>
      <c r="DGT12" s="399"/>
      <c r="DGU12" s="399"/>
      <c r="DGV12" s="399"/>
      <c r="DGW12" s="399"/>
      <c r="DGX12" s="399"/>
      <c r="DGY12" s="399"/>
      <c r="DGZ12" s="399"/>
      <c r="DHA12" s="399"/>
      <c r="DHB12" s="399"/>
      <c r="DHC12" s="399"/>
      <c r="DHD12" s="399"/>
      <c r="DHE12" s="399"/>
      <c r="DHF12" s="399"/>
      <c r="DHG12" s="399"/>
      <c r="DHH12" s="399"/>
      <c r="DHI12" s="399"/>
      <c r="DHJ12" s="399"/>
      <c r="DHK12" s="399"/>
      <c r="DHL12" s="399"/>
      <c r="DHM12" s="399"/>
      <c r="DHN12" s="399"/>
      <c r="DHO12" s="399"/>
      <c r="DHP12" s="399"/>
      <c r="DHQ12" s="399"/>
      <c r="DHR12" s="399"/>
      <c r="DHS12" s="399"/>
      <c r="DHT12" s="399"/>
      <c r="DHU12" s="399"/>
      <c r="DHV12" s="399"/>
      <c r="DHW12" s="399"/>
      <c r="DHX12" s="399"/>
      <c r="DHY12" s="399"/>
      <c r="DHZ12" s="399"/>
      <c r="DIA12" s="399"/>
      <c r="DIB12" s="399"/>
      <c r="DIC12" s="399"/>
      <c r="DID12" s="399"/>
      <c r="DIE12" s="399"/>
      <c r="DIF12" s="399"/>
      <c r="DIG12" s="399"/>
      <c r="DIH12" s="399"/>
      <c r="DII12" s="399"/>
      <c r="DIJ12" s="399"/>
      <c r="DIK12" s="399"/>
      <c r="DIL12" s="399"/>
      <c r="DIM12" s="399"/>
      <c r="DIN12" s="399"/>
      <c r="DIO12" s="399"/>
      <c r="DIP12" s="399"/>
      <c r="DIQ12" s="399"/>
      <c r="DIR12" s="399"/>
      <c r="DIS12" s="399"/>
      <c r="DIT12" s="399"/>
      <c r="DIU12" s="399"/>
      <c r="DIV12" s="399"/>
      <c r="DIW12" s="399"/>
      <c r="DIX12" s="399"/>
      <c r="DIY12" s="399"/>
      <c r="DIZ12" s="399"/>
      <c r="DJA12" s="399"/>
      <c r="DJB12" s="399"/>
      <c r="DJC12" s="399"/>
      <c r="DJD12" s="399"/>
      <c r="DJE12" s="399"/>
      <c r="DJF12" s="399"/>
      <c r="DJG12" s="399"/>
      <c r="DJH12" s="399"/>
      <c r="DJI12" s="399"/>
      <c r="DJJ12" s="399"/>
      <c r="DJK12" s="399"/>
      <c r="DJL12" s="399"/>
      <c r="DJM12" s="399"/>
      <c r="DJN12" s="399"/>
      <c r="DJO12" s="399"/>
      <c r="DJP12" s="399"/>
      <c r="DJQ12" s="399"/>
      <c r="DJR12" s="399"/>
      <c r="DJS12" s="399"/>
      <c r="DJT12" s="399"/>
      <c r="DJU12" s="399"/>
      <c r="DJV12" s="399"/>
      <c r="DJW12" s="399"/>
      <c r="DJX12" s="399"/>
      <c r="DJY12" s="399"/>
      <c r="DJZ12" s="399"/>
      <c r="DKA12" s="399"/>
      <c r="DKB12" s="399"/>
      <c r="DKC12" s="399"/>
      <c r="DKD12" s="399"/>
      <c r="DKE12" s="399"/>
      <c r="DKF12" s="399"/>
      <c r="DKG12" s="399"/>
      <c r="DKH12" s="399"/>
      <c r="DKI12" s="399"/>
      <c r="DKJ12" s="399"/>
      <c r="DKK12" s="399"/>
      <c r="DKL12" s="399"/>
      <c r="DKM12" s="399"/>
      <c r="DKN12" s="399"/>
      <c r="DKO12" s="399"/>
      <c r="DKP12" s="399"/>
      <c r="DKQ12" s="399"/>
      <c r="DKR12" s="399"/>
      <c r="DKS12" s="399"/>
      <c r="DKT12" s="399"/>
      <c r="DKU12" s="399"/>
      <c r="DKV12" s="399"/>
      <c r="DKW12" s="399"/>
      <c r="DKX12" s="399"/>
      <c r="DKY12" s="399"/>
      <c r="DKZ12" s="399"/>
      <c r="DLA12" s="399"/>
      <c r="DLB12" s="399"/>
      <c r="DLC12" s="399"/>
      <c r="DLD12" s="399"/>
      <c r="DLE12" s="399"/>
      <c r="DLF12" s="399"/>
      <c r="DLG12" s="399"/>
      <c r="DLH12" s="399"/>
      <c r="DLI12" s="399"/>
      <c r="DLJ12" s="399"/>
      <c r="DLK12" s="399"/>
      <c r="DLL12" s="399"/>
      <c r="DLM12" s="399"/>
      <c r="DLN12" s="399"/>
      <c r="DLO12" s="399"/>
      <c r="DLP12" s="399"/>
      <c r="DLQ12" s="399"/>
      <c r="DLR12" s="399"/>
      <c r="DLS12" s="399"/>
      <c r="DLT12" s="399"/>
      <c r="DLU12" s="399"/>
      <c r="DLV12" s="399"/>
      <c r="DLW12" s="399"/>
      <c r="DLX12" s="399"/>
      <c r="DLY12" s="399"/>
      <c r="DLZ12" s="399"/>
      <c r="DMA12" s="399"/>
      <c r="DMB12" s="399"/>
      <c r="DMC12" s="399"/>
      <c r="DMD12" s="399"/>
      <c r="DME12" s="399"/>
      <c r="DMF12" s="399"/>
      <c r="DMG12" s="399"/>
      <c r="DMH12" s="399"/>
      <c r="DMI12" s="399"/>
      <c r="DMJ12" s="399"/>
      <c r="DMK12" s="399"/>
      <c r="DML12" s="399"/>
      <c r="DMM12" s="399"/>
      <c r="DMN12" s="399"/>
      <c r="DMO12" s="399"/>
      <c r="DMP12" s="399"/>
      <c r="DMQ12" s="399"/>
      <c r="DMR12" s="399"/>
      <c r="DMS12" s="399"/>
      <c r="DMT12" s="399"/>
      <c r="DMU12" s="399"/>
      <c r="DMV12" s="399"/>
      <c r="DMW12" s="399"/>
      <c r="DMX12" s="399"/>
      <c r="DMY12" s="399"/>
      <c r="DMZ12" s="399"/>
      <c r="DNA12" s="399"/>
      <c r="DNB12" s="399"/>
    </row>
    <row r="13" spans="1:3070" s="405" customFormat="1" ht="13.5" customHeight="1">
      <c r="A13" s="402" t="s">
        <v>446</v>
      </c>
      <c r="B13" s="403">
        <v>4</v>
      </c>
      <c r="C13" s="157">
        <f t="shared" si="0"/>
        <v>4.7657627603297902E-3</v>
      </c>
      <c r="D13" s="403">
        <v>4</v>
      </c>
      <c r="E13" s="157">
        <f t="shared" si="1"/>
        <v>5.1850411562641783E-3</v>
      </c>
      <c r="F13" s="403">
        <v>4</v>
      </c>
      <c r="G13" s="157">
        <f t="shared" si="2"/>
        <v>5.7025547445255474E-3</v>
      </c>
      <c r="H13" s="403">
        <v>186</v>
      </c>
      <c r="I13" s="157">
        <f t="shared" ref="I13:I18" si="5">(H13/$H$25)*100</f>
        <v>0.35919817697269318</v>
      </c>
      <c r="J13" s="403">
        <v>4</v>
      </c>
      <c r="K13" s="157">
        <f t="shared" si="4"/>
        <v>9.4319601971279681E-3</v>
      </c>
      <c r="L13" s="403" t="s">
        <v>85</v>
      </c>
      <c r="M13" s="157" t="s">
        <v>85</v>
      </c>
      <c r="N13" s="157" t="s">
        <v>85</v>
      </c>
      <c r="O13" s="157" t="s">
        <v>85</v>
      </c>
      <c r="P13" s="157" t="s">
        <v>85</v>
      </c>
      <c r="Q13" s="157" t="s">
        <v>85</v>
      </c>
      <c r="R13" s="157" t="s">
        <v>85</v>
      </c>
      <c r="S13" s="157" t="s">
        <v>85</v>
      </c>
      <c r="T13" s="157" t="s">
        <v>85</v>
      </c>
      <c r="U13" s="157" t="s">
        <v>85</v>
      </c>
      <c r="V13" s="399"/>
      <c r="W13" s="399"/>
      <c r="X13" s="399"/>
      <c r="Y13" s="399"/>
      <c r="Z13" s="399"/>
      <c r="AA13" s="399"/>
      <c r="AB13" s="399"/>
      <c r="AC13" s="399"/>
      <c r="AD13" s="399"/>
      <c r="AE13" s="399"/>
      <c r="AF13" s="399"/>
      <c r="AG13" s="399"/>
      <c r="AH13" s="399"/>
      <c r="AI13" s="399"/>
      <c r="AJ13" s="399"/>
      <c r="AK13" s="399"/>
      <c r="AL13" s="399"/>
      <c r="AM13" s="399"/>
      <c r="AN13" s="399"/>
      <c r="AO13" s="399"/>
      <c r="AP13" s="399"/>
      <c r="AQ13" s="399"/>
      <c r="AR13" s="399"/>
      <c r="AS13" s="399"/>
      <c r="AT13" s="399"/>
      <c r="AU13" s="399"/>
      <c r="AV13" s="399"/>
      <c r="AW13" s="399"/>
      <c r="AX13" s="399"/>
      <c r="AY13" s="399"/>
      <c r="AZ13" s="399"/>
      <c r="BA13" s="399"/>
      <c r="BB13" s="399"/>
      <c r="BC13" s="399"/>
      <c r="BD13" s="399"/>
      <c r="BE13" s="399"/>
      <c r="BF13" s="399"/>
      <c r="BG13" s="399"/>
      <c r="BH13" s="399"/>
      <c r="BI13" s="399"/>
      <c r="BJ13" s="399"/>
      <c r="BK13" s="399"/>
      <c r="BL13" s="399"/>
      <c r="BM13" s="399"/>
      <c r="BN13" s="399"/>
      <c r="BO13" s="399"/>
      <c r="BP13" s="399"/>
      <c r="BQ13" s="399"/>
      <c r="BR13" s="399"/>
      <c r="BS13" s="399"/>
      <c r="BT13" s="399"/>
      <c r="BU13" s="399"/>
      <c r="BV13" s="399"/>
      <c r="BW13" s="399"/>
      <c r="BX13" s="399"/>
      <c r="BY13" s="399"/>
      <c r="BZ13" s="399"/>
      <c r="CA13" s="399"/>
      <c r="CB13" s="399"/>
      <c r="CC13" s="399"/>
      <c r="CD13" s="399"/>
      <c r="CE13" s="399"/>
      <c r="CF13" s="399"/>
      <c r="CG13" s="399"/>
      <c r="CH13" s="399"/>
      <c r="CI13" s="399"/>
      <c r="CJ13" s="399"/>
      <c r="CK13" s="399"/>
      <c r="CL13" s="399"/>
      <c r="CM13" s="399"/>
      <c r="CN13" s="399"/>
      <c r="CO13" s="399"/>
      <c r="CP13" s="399"/>
      <c r="CQ13" s="399"/>
      <c r="CR13" s="399"/>
      <c r="CS13" s="399"/>
      <c r="CT13" s="399"/>
      <c r="CU13" s="399"/>
      <c r="CV13" s="399"/>
      <c r="CW13" s="399"/>
      <c r="CX13" s="399"/>
      <c r="CY13" s="399"/>
      <c r="CZ13" s="399"/>
      <c r="DA13" s="399"/>
      <c r="DB13" s="399"/>
      <c r="DC13" s="399"/>
      <c r="DD13" s="399"/>
      <c r="DE13" s="399"/>
      <c r="DF13" s="399"/>
      <c r="DG13" s="399"/>
      <c r="DH13" s="399"/>
      <c r="DI13" s="399"/>
      <c r="DJ13" s="399"/>
      <c r="DK13" s="399"/>
      <c r="DL13" s="399"/>
      <c r="DM13" s="399"/>
      <c r="DN13" s="399"/>
      <c r="DO13" s="399"/>
      <c r="DP13" s="399"/>
      <c r="DQ13" s="399"/>
      <c r="DR13" s="399"/>
      <c r="DS13" s="399"/>
      <c r="DT13" s="399"/>
      <c r="DU13" s="399"/>
      <c r="DV13" s="399"/>
      <c r="DW13" s="399"/>
      <c r="DX13" s="399"/>
      <c r="DY13" s="399"/>
      <c r="DZ13" s="399"/>
      <c r="EA13" s="399"/>
      <c r="EB13" s="399"/>
      <c r="EC13" s="399"/>
      <c r="ED13" s="399"/>
      <c r="EE13" s="399"/>
      <c r="EF13" s="399"/>
      <c r="EG13" s="399"/>
      <c r="EH13" s="399"/>
      <c r="EI13" s="399"/>
      <c r="EJ13" s="399"/>
      <c r="EK13" s="399"/>
      <c r="EL13" s="399"/>
      <c r="EM13" s="399"/>
      <c r="EN13" s="399"/>
      <c r="EO13" s="399"/>
      <c r="EP13" s="399"/>
      <c r="EQ13" s="399"/>
      <c r="ER13" s="399"/>
      <c r="ES13" s="399"/>
      <c r="ET13" s="399"/>
      <c r="EU13" s="399"/>
      <c r="EV13" s="399"/>
      <c r="EW13" s="399"/>
      <c r="EX13" s="399"/>
      <c r="EY13" s="399"/>
      <c r="EZ13" s="399"/>
      <c r="FA13" s="399"/>
      <c r="FB13" s="399"/>
      <c r="FC13" s="399"/>
      <c r="FD13" s="399"/>
      <c r="FE13" s="399"/>
      <c r="FF13" s="399"/>
      <c r="FG13" s="399"/>
      <c r="FH13" s="399"/>
      <c r="FI13" s="399"/>
      <c r="FJ13" s="399"/>
      <c r="FK13" s="399"/>
      <c r="FL13" s="399"/>
      <c r="FM13" s="399"/>
      <c r="FN13" s="399"/>
      <c r="FO13" s="399"/>
      <c r="FP13" s="399"/>
      <c r="FQ13" s="399"/>
      <c r="FR13" s="399"/>
      <c r="FS13" s="399"/>
      <c r="FT13" s="399"/>
      <c r="FU13" s="399"/>
      <c r="FV13" s="399"/>
      <c r="FW13" s="399"/>
      <c r="FX13" s="399"/>
      <c r="FY13" s="399"/>
      <c r="FZ13" s="399"/>
      <c r="GA13" s="399"/>
      <c r="GB13" s="399"/>
      <c r="GC13" s="399"/>
      <c r="GD13" s="399"/>
      <c r="GE13" s="399"/>
      <c r="GF13" s="399"/>
      <c r="GG13" s="399"/>
      <c r="GH13" s="399"/>
      <c r="GI13" s="399"/>
      <c r="GJ13" s="399"/>
      <c r="GK13" s="399"/>
      <c r="GL13" s="399"/>
      <c r="GM13" s="399"/>
      <c r="GN13" s="399"/>
      <c r="GO13" s="399"/>
      <c r="GP13" s="399"/>
      <c r="GQ13" s="399"/>
      <c r="GR13" s="399"/>
      <c r="GS13" s="399"/>
      <c r="GT13" s="399"/>
      <c r="GU13" s="399"/>
      <c r="GV13" s="399"/>
      <c r="GW13" s="399"/>
      <c r="GX13" s="399"/>
      <c r="GY13" s="399"/>
      <c r="GZ13" s="399"/>
      <c r="HA13" s="399"/>
      <c r="HB13" s="399"/>
      <c r="HC13" s="399"/>
      <c r="HD13" s="399"/>
      <c r="HE13" s="399"/>
      <c r="HF13" s="399"/>
      <c r="HG13" s="399"/>
      <c r="HH13" s="399"/>
      <c r="HI13" s="399"/>
      <c r="HJ13" s="399"/>
      <c r="HK13" s="399"/>
      <c r="HL13" s="399"/>
      <c r="HM13" s="399"/>
      <c r="HN13" s="399"/>
      <c r="HO13" s="399"/>
      <c r="HP13" s="399"/>
      <c r="HQ13" s="399"/>
      <c r="HR13" s="399"/>
      <c r="HS13" s="399"/>
      <c r="HT13" s="399"/>
      <c r="HU13" s="399"/>
      <c r="HV13" s="399"/>
      <c r="HW13" s="399"/>
      <c r="HX13" s="399"/>
      <c r="HY13" s="399"/>
      <c r="HZ13" s="399"/>
      <c r="IA13" s="399"/>
      <c r="IB13" s="399"/>
      <c r="IC13" s="399"/>
      <c r="ID13" s="399"/>
      <c r="IE13" s="399"/>
      <c r="IF13" s="399"/>
      <c r="IG13" s="399"/>
      <c r="IH13" s="399"/>
      <c r="II13" s="399"/>
      <c r="IJ13" s="399"/>
      <c r="IK13" s="399"/>
      <c r="IL13" s="399"/>
      <c r="IM13" s="399"/>
      <c r="IN13" s="399"/>
      <c r="IO13" s="399"/>
      <c r="IP13" s="399"/>
      <c r="IQ13" s="399"/>
      <c r="IR13" s="399"/>
      <c r="IS13" s="399"/>
      <c r="IT13" s="399"/>
      <c r="IU13" s="399"/>
      <c r="IV13" s="399"/>
      <c r="IW13" s="399"/>
      <c r="IX13" s="399"/>
      <c r="IY13" s="399"/>
      <c r="IZ13" s="399"/>
      <c r="JA13" s="399"/>
      <c r="JB13" s="399"/>
      <c r="JC13" s="399"/>
      <c r="JD13" s="399"/>
      <c r="JE13" s="399"/>
      <c r="JF13" s="399"/>
      <c r="JG13" s="399"/>
      <c r="JH13" s="399"/>
      <c r="JI13" s="399"/>
      <c r="JJ13" s="399"/>
      <c r="JK13" s="399"/>
      <c r="JL13" s="399"/>
      <c r="JM13" s="399"/>
      <c r="JN13" s="399"/>
      <c r="JO13" s="399"/>
      <c r="JP13" s="399"/>
      <c r="JQ13" s="399"/>
      <c r="JR13" s="399"/>
      <c r="JS13" s="399"/>
      <c r="JT13" s="399"/>
      <c r="JU13" s="399"/>
      <c r="JV13" s="399"/>
      <c r="JW13" s="399"/>
      <c r="JX13" s="399"/>
      <c r="JY13" s="399"/>
      <c r="JZ13" s="399"/>
      <c r="KA13" s="399"/>
      <c r="KB13" s="399"/>
      <c r="KC13" s="399"/>
      <c r="KD13" s="399"/>
      <c r="KE13" s="399"/>
      <c r="KF13" s="399"/>
      <c r="KG13" s="399"/>
      <c r="KH13" s="399"/>
      <c r="KI13" s="399"/>
      <c r="KJ13" s="399"/>
      <c r="KK13" s="399"/>
      <c r="KL13" s="399"/>
      <c r="KM13" s="399"/>
      <c r="KN13" s="399"/>
      <c r="KO13" s="399"/>
      <c r="KP13" s="399"/>
      <c r="KQ13" s="399"/>
      <c r="KR13" s="399"/>
      <c r="KS13" s="399"/>
      <c r="KT13" s="399"/>
      <c r="KU13" s="399"/>
      <c r="KV13" s="399"/>
      <c r="KW13" s="399"/>
      <c r="KX13" s="399"/>
      <c r="KY13" s="399"/>
      <c r="KZ13" s="399"/>
      <c r="LA13" s="399"/>
      <c r="LB13" s="399"/>
      <c r="LC13" s="399"/>
      <c r="LD13" s="399"/>
      <c r="LE13" s="399"/>
      <c r="LF13" s="399"/>
      <c r="LG13" s="399"/>
      <c r="LH13" s="399"/>
      <c r="LI13" s="399"/>
      <c r="LJ13" s="399"/>
      <c r="LK13" s="399"/>
      <c r="LL13" s="399"/>
      <c r="LM13" s="399"/>
      <c r="LN13" s="399"/>
      <c r="LO13" s="399"/>
      <c r="LP13" s="399"/>
      <c r="LQ13" s="399"/>
      <c r="LR13" s="399"/>
      <c r="LS13" s="399"/>
      <c r="LT13" s="399"/>
      <c r="LU13" s="399"/>
      <c r="LV13" s="399"/>
      <c r="LW13" s="399"/>
      <c r="LX13" s="399"/>
      <c r="LY13" s="399"/>
      <c r="LZ13" s="399"/>
      <c r="MA13" s="399"/>
      <c r="MB13" s="399"/>
      <c r="MC13" s="399"/>
      <c r="MD13" s="399"/>
      <c r="ME13" s="399"/>
      <c r="MF13" s="399"/>
      <c r="MG13" s="399"/>
      <c r="MH13" s="399"/>
      <c r="MI13" s="399"/>
      <c r="MJ13" s="399"/>
      <c r="MK13" s="399"/>
      <c r="ML13" s="399"/>
      <c r="MM13" s="399"/>
      <c r="MN13" s="399"/>
      <c r="MO13" s="399"/>
      <c r="MP13" s="399"/>
      <c r="MQ13" s="399"/>
      <c r="MR13" s="399"/>
      <c r="MS13" s="399"/>
      <c r="MT13" s="399"/>
      <c r="MU13" s="399"/>
      <c r="MV13" s="399"/>
      <c r="MW13" s="399"/>
      <c r="MX13" s="399"/>
      <c r="MY13" s="399"/>
      <c r="MZ13" s="399"/>
      <c r="NA13" s="399"/>
      <c r="NB13" s="399"/>
      <c r="NC13" s="399"/>
      <c r="ND13" s="399"/>
      <c r="NE13" s="399"/>
      <c r="NF13" s="399"/>
      <c r="NG13" s="399"/>
      <c r="NH13" s="399"/>
      <c r="NI13" s="399"/>
      <c r="NJ13" s="399"/>
      <c r="NK13" s="399"/>
      <c r="NL13" s="399"/>
      <c r="NM13" s="399"/>
      <c r="NN13" s="399"/>
      <c r="NO13" s="399"/>
      <c r="NP13" s="399"/>
      <c r="NQ13" s="399"/>
      <c r="NR13" s="399"/>
      <c r="NS13" s="399"/>
      <c r="NT13" s="399"/>
      <c r="NU13" s="399"/>
      <c r="NV13" s="399"/>
      <c r="NW13" s="399"/>
      <c r="NX13" s="399"/>
      <c r="NY13" s="399"/>
      <c r="NZ13" s="399"/>
      <c r="OA13" s="399"/>
      <c r="OB13" s="399"/>
      <c r="OC13" s="399"/>
      <c r="OD13" s="399"/>
      <c r="OE13" s="399"/>
      <c r="OF13" s="399"/>
      <c r="OG13" s="399"/>
      <c r="OH13" s="399"/>
      <c r="OI13" s="399"/>
      <c r="OJ13" s="399"/>
      <c r="OK13" s="399"/>
      <c r="OL13" s="399"/>
      <c r="OM13" s="399"/>
      <c r="ON13" s="399"/>
      <c r="OO13" s="399"/>
      <c r="OP13" s="399"/>
      <c r="OQ13" s="399"/>
      <c r="OR13" s="399"/>
      <c r="OS13" s="399"/>
      <c r="OT13" s="399"/>
      <c r="OU13" s="399"/>
      <c r="OV13" s="399"/>
      <c r="OW13" s="399"/>
      <c r="OX13" s="399"/>
      <c r="OY13" s="399"/>
      <c r="OZ13" s="399"/>
      <c r="PA13" s="399"/>
      <c r="PB13" s="399"/>
      <c r="PC13" s="399"/>
      <c r="PD13" s="399"/>
      <c r="PE13" s="399"/>
      <c r="PF13" s="399"/>
      <c r="PG13" s="399"/>
      <c r="PH13" s="399"/>
      <c r="PI13" s="399"/>
      <c r="PJ13" s="399"/>
      <c r="PK13" s="399"/>
      <c r="PL13" s="399"/>
      <c r="PM13" s="399"/>
      <c r="PN13" s="399"/>
      <c r="PO13" s="399"/>
      <c r="PP13" s="399"/>
      <c r="PQ13" s="399"/>
      <c r="PR13" s="399"/>
      <c r="PS13" s="399"/>
      <c r="PT13" s="399"/>
      <c r="PU13" s="399"/>
      <c r="PV13" s="399"/>
      <c r="PW13" s="399"/>
      <c r="PX13" s="399"/>
      <c r="PY13" s="399"/>
      <c r="PZ13" s="399"/>
      <c r="QA13" s="399"/>
      <c r="QB13" s="399"/>
      <c r="QC13" s="399"/>
      <c r="QD13" s="399"/>
      <c r="QE13" s="399"/>
      <c r="QF13" s="399"/>
      <c r="QG13" s="399"/>
      <c r="QH13" s="399"/>
      <c r="QI13" s="399"/>
      <c r="QJ13" s="399"/>
      <c r="QK13" s="399"/>
      <c r="QL13" s="399"/>
      <c r="QM13" s="399"/>
      <c r="QN13" s="399"/>
      <c r="QO13" s="399"/>
      <c r="QP13" s="399"/>
      <c r="QQ13" s="399"/>
      <c r="QR13" s="399"/>
      <c r="QS13" s="399"/>
      <c r="QT13" s="399"/>
      <c r="QU13" s="399"/>
      <c r="QV13" s="399"/>
      <c r="QW13" s="399"/>
      <c r="QX13" s="399"/>
      <c r="QY13" s="399"/>
      <c r="QZ13" s="399"/>
      <c r="RA13" s="399"/>
      <c r="RB13" s="399"/>
      <c r="RC13" s="399"/>
      <c r="RD13" s="399"/>
      <c r="RE13" s="399"/>
      <c r="RF13" s="399"/>
      <c r="RG13" s="399"/>
      <c r="RH13" s="399"/>
      <c r="RI13" s="399"/>
      <c r="RJ13" s="399"/>
      <c r="RK13" s="399"/>
      <c r="RL13" s="399"/>
      <c r="RM13" s="399"/>
      <c r="RN13" s="399"/>
      <c r="RO13" s="399"/>
      <c r="RP13" s="399"/>
      <c r="RQ13" s="399"/>
      <c r="RR13" s="399"/>
      <c r="RS13" s="399"/>
      <c r="RT13" s="399"/>
      <c r="RU13" s="399"/>
      <c r="RV13" s="399"/>
      <c r="RW13" s="399"/>
      <c r="RX13" s="399"/>
      <c r="RY13" s="399"/>
      <c r="RZ13" s="399"/>
      <c r="SA13" s="399"/>
      <c r="SB13" s="399"/>
      <c r="SC13" s="399"/>
      <c r="SD13" s="399"/>
      <c r="SE13" s="399"/>
      <c r="SF13" s="399"/>
      <c r="SG13" s="399"/>
      <c r="SH13" s="399"/>
      <c r="SI13" s="399"/>
      <c r="SJ13" s="399"/>
      <c r="SK13" s="399"/>
      <c r="SL13" s="399"/>
      <c r="SM13" s="399"/>
      <c r="SN13" s="399"/>
      <c r="SO13" s="399"/>
      <c r="SP13" s="399"/>
      <c r="SQ13" s="399"/>
      <c r="SR13" s="399"/>
      <c r="SS13" s="399"/>
      <c r="ST13" s="399"/>
      <c r="SU13" s="399"/>
      <c r="SV13" s="399"/>
      <c r="SW13" s="399"/>
      <c r="SX13" s="399"/>
      <c r="SY13" s="399"/>
      <c r="SZ13" s="399"/>
      <c r="TA13" s="399"/>
      <c r="TB13" s="399"/>
      <c r="TC13" s="399"/>
      <c r="TD13" s="399"/>
      <c r="TE13" s="399"/>
      <c r="TF13" s="399"/>
      <c r="TG13" s="399"/>
      <c r="TH13" s="399"/>
      <c r="TI13" s="399"/>
      <c r="TJ13" s="399"/>
      <c r="TK13" s="399"/>
      <c r="TL13" s="399"/>
      <c r="TM13" s="399"/>
      <c r="TN13" s="399"/>
      <c r="TO13" s="399"/>
      <c r="TP13" s="399"/>
      <c r="TQ13" s="399"/>
      <c r="TR13" s="399"/>
      <c r="TS13" s="399"/>
      <c r="TT13" s="399"/>
      <c r="TU13" s="399"/>
      <c r="TV13" s="399"/>
      <c r="TW13" s="399"/>
      <c r="TX13" s="399"/>
      <c r="TY13" s="399"/>
      <c r="TZ13" s="399"/>
      <c r="UA13" s="399"/>
      <c r="UB13" s="399"/>
      <c r="UC13" s="399"/>
      <c r="UD13" s="399"/>
      <c r="UE13" s="399"/>
      <c r="UF13" s="399"/>
      <c r="UG13" s="399"/>
      <c r="UH13" s="399"/>
      <c r="UI13" s="399"/>
      <c r="UJ13" s="399"/>
      <c r="UK13" s="399"/>
      <c r="UL13" s="399"/>
      <c r="UM13" s="399"/>
      <c r="UN13" s="399"/>
      <c r="UO13" s="399"/>
      <c r="UP13" s="399"/>
      <c r="UQ13" s="399"/>
      <c r="UR13" s="399"/>
      <c r="US13" s="399"/>
      <c r="UT13" s="399"/>
      <c r="UU13" s="399"/>
      <c r="UV13" s="399"/>
      <c r="UW13" s="399"/>
      <c r="UX13" s="399"/>
      <c r="UY13" s="399"/>
      <c r="UZ13" s="399"/>
      <c r="VA13" s="399"/>
      <c r="VB13" s="399"/>
      <c r="VC13" s="399"/>
      <c r="VD13" s="399"/>
      <c r="VE13" s="399"/>
      <c r="VF13" s="399"/>
      <c r="VG13" s="399"/>
      <c r="VH13" s="399"/>
      <c r="VI13" s="399"/>
      <c r="VJ13" s="399"/>
      <c r="VK13" s="399"/>
      <c r="VL13" s="399"/>
      <c r="VM13" s="399"/>
      <c r="VN13" s="399"/>
      <c r="VO13" s="399"/>
      <c r="VP13" s="399"/>
      <c r="VQ13" s="399"/>
      <c r="VR13" s="399"/>
      <c r="VS13" s="399"/>
      <c r="VT13" s="399"/>
      <c r="VU13" s="399"/>
      <c r="VV13" s="399"/>
      <c r="VW13" s="399"/>
      <c r="VX13" s="399"/>
      <c r="VY13" s="399"/>
      <c r="VZ13" s="399"/>
      <c r="WA13" s="399"/>
      <c r="WB13" s="399"/>
      <c r="WC13" s="399"/>
      <c r="WD13" s="399"/>
      <c r="WE13" s="399"/>
      <c r="WF13" s="399"/>
      <c r="WG13" s="399"/>
      <c r="WH13" s="399"/>
      <c r="WI13" s="399"/>
      <c r="WJ13" s="399"/>
      <c r="WK13" s="399"/>
      <c r="WL13" s="399"/>
      <c r="WM13" s="399"/>
      <c r="WN13" s="399"/>
      <c r="WO13" s="399"/>
      <c r="WP13" s="399"/>
      <c r="WQ13" s="399"/>
      <c r="WR13" s="399"/>
      <c r="WS13" s="399"/>
      <c r="WT13" s="399"/>
      <c r="WU13" s="399"/>
      <c r="WV13" s="399"/>
      <c r="WW13" s="399"/>
      <c r="WX13" s="399"/>
      <c r="WY13" s="399"/>
      <c r="WZ13" s="399"/>
      <c r="XA13" s="399"/>
      <c r="XB13" s="399"/>
      <c r="XC13" s="399"/>
      <c r="XD13" s="399"/>
      <c r="XE13" s="399"/>
      <c r="XF13" s="399"/>
      <c r="XG13" s="399"/>
      <c r="XH13" s="399"/>
      <c r="XI13" s="399"/>
      <c r="XJ13" s="399"/>
      <c r="XK13" s="399"/>
      <c r="XL13" s="399"/>
      <c r="XM13" s="399"/>
      <c r="XN13" s="399"/>
      <c r="XO13" s="399"/>
      <c r="XP13" s="399"/>
      <c r="XQ13" s="399"/>
      <c r="XR13" s="399"/>
      <c r="XS13" s="399"/>
      <c r="XT13" s="399"/>
      <c r="XU13" s="399"/>
      <c r="XV13" s="399"/>
      <c r="XW13" s="399"/>
      <c r="XX13" s="399"/>
      <c r="XY13" s="399"/>
      <c r="XZ13" s="399"/>
      <c r="YA13" s="399"/>
      <c r="YB13" s="399"/>
      <c r="YC13" s="399"/>
      <c r="YD13" s="399"/>
      <c r="YE13" s="399"/>
      <c r="YF13" s="399"/>
      <c r="YG13" s="399"/>
      <c r="YH13" s="399"/>
      <c r="YI13" s="399"/>
      <c r="YJ13" s="399"/>
      <c r="YK13" s="399"/>
      <c r="YL13" s="399"/>
      <c r="YM13" s="399"/>
      <c r="YN13" s="399"/>
      <c r="YO13" s="399"/>
      <c r="YP13" s="399"/>
      <c r="YQ13" s="399"/>
      <c r="YR13" s="399"/>
      <c r="YS13" s="399"/>
      <c r="YT13" s="399"/>
      <c r="YU13" s="399"/>
      <c r="YV13" s="399"/>
      <c r="YW13" s="399"/>
      <c r="YX13" s="399"/>
      <c r="YY13" s="399"/>
      <c r="YZ13" s="399"/>
      <c r="ZA13" s="399"/>
      <c r="ZB13" s="399"/>
      <c r="ZC13" s="399"/>
      <c r="ZD13" s="399"/>
      <c r="ZE13" s="399"/>
      <c r="ZF13" s="399"/>
      <c r="ZG13" s="399"/>
      <c r="ZH13" s="399"/>
      <c r="ZI13" s="399"/>
      <c r="ZJ13" s="399"/>
      <c r="ZK13" s="399"/>
      <c r="ZL13" s="399"/>
      <c r="ZM13" s="399"/>
      <c r="ZN13" s="399"/>
      <c r="ZO13" s="399"/>
      <c r="ZP13" s="399"/>
      <c r="ZQ13" s="399"/>
      <c r="ZR13" s="399"/>
      <c r="ZS13" s="399"/>
      <c r="ZT13" s="399"/>
      <c r="ZU13" s="399"/>
      <c r="ZV13" s="399"/>
      <c r="ZW13" s="399"/>
      <c r="ZX13" s="399"/>
      <c r="ZY13" s="399"/>
      <c r="ZZ13" s="399"/>
      <c r="AAA13" s="399"/>
      <c r="AAB13" s="399"/>
      <c r="AAC13" s="399"/>
      <c r="AAD13" s="399"/>
      <c r="AAE13" s="399"/>
      <c r="AAF13" s="399"/>
      <c r="AAG13" s="399"/>
      <c r="AAH13" s="399"/>
      <c r="AAI13" s="399"/>
      <c r="AAJ13" s="399"/>
      <c r="AAK13" s="399"/>
      <c r="AAL13" s="399"/>
      <c r="AAM13" s="399"/>
      <c r="AAN13" s="399"/>
      <c r="AAO13" s="399"/>
      <c r="AAP13" s="399"/>
      <c r="AAQ13" s="399"/>
      <c r="AAR13" s="399"/>
      <c r="AAS13" s="399"/>
      <c r="AAT13" s="399"/>
      <c r="AAU13" s="399"/>
      <c r="AAV13" s="399"/>
      <c r="AAW13" s="399"/>
      <c r="AAX13" s="399"/>
      <c r="AAY13" s="399"/>
      <c r="AAZ13" s="399"/>
      <c r="ABA13" s="399"/>
      <c r="ABB13" s="399"/>
      <c r="ABC13" s="399"/>
      <c r="ABD13" s="399"/>
      <c r="ABE13" s="399"/>
      <c r="ABF13" s="399"/>
      <c r="ABG13" s="399"/>
      <c r="ABH13" s="399"/>
      <c r="ABI13" s="399"/>
      <c r="ABJ13" s="399"/>
      <c r="ABK13" s="399"/>
      <c r="ABL13" s="399"/>
      <c r="ABM13" s="399"/>
      <c r="ABN13" s="399"/>
      <c r="ABO13" s="399"/>
      <c r="ABP13" s="399"/>
      <c r="ABQ13" s="399"/>
      <c r="ABR13" s="399"/>
      <c r="ABS13" s="399"/>
      <c r="ABT13" s="399"/>
      <c r="ABU13" s="399"/>
      <c r="ABV13" s="399"/>
      <c r="ABW13" s="399"/>
      <c r="ABX13" s="399"/>
      <c r="ABY13" s="399"/>
      <c r="ABZ13" s="399"/>
      <c r="ACA13" s="399"/>
      <c r="ACB13" s="399"/>
      <c r="ACC13" s="399"/>
      <c r="ACD13" s="399"/>
      <c r="ACE13" s="399"/>
      <c r="ACF13" s="399"/>
      <c r="ACG13" s="399"/>
      <c r="ACH13" s="399"/>
      <c r="ACI13" s="399"/>
      <c r="ACJ13" s="399"/>
      <c r="ACK13" s="399"/>
      <c r="ACL13" s="399"/>
      <c r="ACM13" s="399"/>
      <c r="ACN13" s="399"/>
      <c r="ACO13" s="399"/>
      <c r="ACP13" s="399"/>
      <c r="ACQ13" s="399"/>
      <c r="ACR13" s="399"/>
      <c r="ACS13" s="399"/>
      <c r="ACT13" s="399"/>
      <c r="ACU13" s="399"/>
      <c r="ACV13" s="399"/>
      <c r="ACW13" s="399"/>
      <c r="ACX13" s="399"/>
      <c r="ACY13" s="399"/>
      <c r="ACZ13" s="399"/>
      <c r="ADA13" s="399"/>
      <c r="ADB13" s="399"/>
      <c r="ADC13" s="399"/>
      <c r="ADD13" s="399"/>
      <c r="ADE13" s="399"/>
      <c r="ADF13" s="399"/>
      <c r="ADG13" s="399"/>
      <c r="ADH13" s="399"/>
      <c r="ADI13" s="399"/>
      <c r="ADJ13" s="399"/>
      <c r="ADK13" s="399"/>
      <c r="ADL13" s="399"/>
      <c r="ADM13" s="399"/>
      <c r="ADN13" s="399"/>
      <c r="ADO13" s="399"/>
      <c r="ADP13" s="399"/>
      <c r="ADQ13" s="399"/>
      <c r="ADR13" s="399"/>
      <c r="ADS13" s="399"/>
      <c r="ADT13" s="399"/>
      <c r="ADU13" s="399"/>
      <c r="ADV13" s="399"/>
      <c r="ADW13" s="399"/>
      <c r="ADX13" s="399"/>
      <c r="ADY13" s="399"/>
      <c r="ADZ13" s="399"/>
      <c r="AEA13" s="399"/>
      <c r="AEB13" s="399"/>
      <c r="AEC13" s="399"/>
      <c r="AED13" s="399"/>
      <c r="AEE13" s="399"/>
      <c r="AEF13" s="399"/>
      <c r="AEG13" s="399"/>
      <c r="AEH13" s="399"/>
      <c r="AEI13" s="399"/>
      <c r="AEJ13" s="399"/>
      <c r="AEK13" s="399"/>
      <c r="AEL13" s="399"/>
      <c r="AEM13" s="399"/>
      <c r="AEN13" s="399"/>
      <c r="AEO13" s="399"/>
      <c r="AEP13" s="399"/>
      <c r="AEQ13" s="399"/>
      <c r="AER13" s="399"/>
      <c r="AES13" s="399"/>
      <c r="AET13" s="399"/>
      <c r="AEU13" s="399"/>
      <c r="AEV13" s="399"/>
      <c r="AEW13" s="399"/>
      <c r="AEX13" s="399"/>
      <c r="AEY13" s="399"/>
      <c r="AEZ13" s="399"/>
      <c r="AFA13" s="399"/>
      <c r="AFB13" s="399"/>
      <c r="AFC13" s="399"/>
      <c r="AFD13" s="399"/>
      <c r="AFE13" s="399"/>
      <c r="AFF13" s="399"/>
      <c r="AFG13" s="399"/>
      <c r="AFH13" s="399"/>
      <c r="AFI13" s="399"/>
      <c r="AFJ13" s="399"/>
      <c r="AFK13" s="399"/>
      <c r="AFL13" s="399"/>
      <c r="AFM13" s="399"/>
      <c r="AFN13" s="399"/>
      <c r="AFO13" s="399"/>
      <c r="AFP13" s="399"/>
      <c r="AFQ13" s="399"/>
      <c r="AFR13" s="399"/>
      <c r="AFS13" s="399"/>
      <c r="AFT13" s="399"/>
      <c r="AFU13" s="399"/>
      <c r="AFV13" s="399"/>
      <c r="AFW13" s="399"/>
      <c r="AFX13" s="399"/>
      <c r="AFY13" s="399"/>
      <c r="AFZ13" s="399"/>
      <c r="AGA13" s="399"/>
      <c r="AGB13" s="399"/>
      <c r="AGC13" s="399"/>
      <c r="AGD13" s="399"/>
      <c r="AGE13" s="399"/>
      <c r="AGF13" s="399"/>
      <c r="AGG13" s="399"/>
      <c r="AGH13" s="399"/>
      <c r="AGI13" s="399"/>
      <c r="AGJ13" s="399"/>
      <c r="AGK13" s="399"/>
      <c r="AGL13" s="399"/>
      <c r="AGM13" s="399"/>
      <c r="AGN13" s="399"/>
      <c r="AGO13" s="399"/>
      <c r="AGP13" s="399"/>
      <c r="AGQ13" s="399"/>
      <c r="AGR13" s="399"/>
      <c r="AGS13" s="399"/>
      <c r="AGT13" s="399"/>
      <c r="AGU13" s="399"/>
      <c r="AGV13" s="399"/>
      <c r="AGW13" s="399"/>
      <c r="AGX13" s="399"/>
      <c r="AGY13" s="399"/>
      <c r="AGZ13" s="399"/>
      <c r="AHA13" s="399"/>
      <c r="AHB13" s="399"/>
      <c r="AHC13" s="399"/>
      <c r="AHD13" s="399"/>
      <c r="AHE13" s="399"/>
      <c r="AHF13" s="399"/>
      <c r="AHG13" s="399"/>
      <c r="AHH13" s="399"/>
      <c r="AHI13" s="399"/>
      <c r="AHJ13" s="399"/>
      <c r="AHK13" s="399"/>
      <c r="AHL13" s="399"/>
      <c r="AHM13" s="399"/>
      <c r="AHN13" s="399"/>
      <c r="AHO13" s="399"/>
      <c r="AHP13" s="399"/>
      <c r="AHQ13" s="399"/>
      <c r="AHR13" s="399"/>
      <c r="AHS13" s="399"/>
      <c r="AHT13" s="399"/>
      <c r="AHU13" s="399"/>
      <c r="AHV13" s="399"/>
      <c r="AHW13" s="399"/>
      <c r="AHX13" s="399"/>
      <c r="AHY13" s="399"/>
      <c r="AHZ13" s="399"/>
      <c r="AIA13" s="399"/>
      <c r="AIB13" s="399"/>
      <c r="AIC13" s="399"/>
      <c r="AID13" s="399"/>
      <c r="AIE13" s="399"/>
      <c r="AIF13" s="399"/>
      <c r="AIG13" s="399"/>
      <c r="AIH13" s="399"/>
      <c r="AII13" s="399"/>
      <c r="AIJ13" s="399"/>
      <c r="AIK13" s="399"/>
      <c r="AIL13" s="399"/>
      <c r="AIM13" s="399"/>
      <c r="AIN13" s="399"/>
      <c r="AIO13" s="399"/>
      <c r="AIP13" s="399"/>
      <c r="AIQ13" s="399"/>
      <c r="AIR13" s="399"/>
      <c r="AIS13" s="399"/>
      <c r="AIT13" s="399"/>
      <c r="AIU13" s="399"/>
      <c r="AIV13" s="399"/>
      <c r="AIW13" s="399"/>
      <c r="AIX13" s="399"/>
      <c r="AIY13" s="399"/>
      <c r="AIZ13" s="399"/>
      <c r="AJA13" s="399"/>
      <c r="AJB13" s="399"/>
      <c r="AJC13" s="399"/>
      <c r="AJD13" s="399"/>
      <c r="AJE13" s="399"/>
      <c r="AJF13" s="399"/>
      <c r="AJG13" s="399"/>
      <c r="AJH13" s="399"/>
      <c r="AJI13" s="399"/>
      <c r="AJJ13" s="399"/>
      <c r="AJK13" s="399"/>
      <c r="AJL13" s="399"/>
      <c r="AJM13" s="399"/>
      <c r="AJN13" s="399"/>
      <c r="AJO13" s="399"/>
      <c r="AJP13" s="399"/>
      <c r="AJQ13" s="399"/>
      <c r="AJR13" s="399"/>
      <c r="AJS13" s="399"/>
      <c r="AJT13" s="399"/>
      <c r="AJU13" s="399"/>
      <c r="AJV13" s="399"/>
      <c r="AJW13" s="399"/>
      <c r="AJX13" s="399"/>
      <c r="AJY13" s="399"/>
      <c r="AJZ13" s="399"/>
      <c r="AKA13" s="399"/>
      <c r="AKB13" s="399"/>
      <c r="AKC13" s="399"/>
      <c r="AKD13" s="399"/>
      <c r="AKE13" s="399"/>
      <c r="AKF13" s="399"/>
      <c r="AKG13" s="399"/>
      <c r="AKH13" s="399"/>
      <c r="AKI13" s="399"/>
      <c r="AKJ13" s="399"/>
      <c r="AKK13" s="399"/>
      <c r="AKL13" s="399"/>
      <c r="AKM13" s="399"/>
      <c r="AKN13" s="399"/>
      <c r="AKO13" s="399"/>
      <c r="AKP13" s="399"/>
      <c r="AKQ13" s="399"/>
      <c r="AKR13" s="399"/>
      <c r="AKS13" s="399"/>
      <c r="AKT13" s="399"/>
      <c r="AKU13" s="399"/>
      <c r="AKV13" s="399"/>
      <c r="AKW13" s="399"/>
      <c r="AKX13" s="399"/>
      <c r="AKY13" s="399"/>
      <c r="AKZ13" s="399"/>
      <c r="ALA13" s="399"/>
      <c r="ALB13" s="399"/>
      <c r="ALC13" s="399"/>
      <c r="ALD13" s="399"/>
      <c r="ALE13" s="399"/>
      <c r="ALF13" s="399"/>
      <c r="ALG13" s="399"/>
      <c r="ALH13" s="399"/>
      <c r="ALI13" s="399"/>
      <c r="ALJ13" s="399"/>
      <c r="ALK13" s="399"/>
      <c r="ALL13" s="399"/>
      <c r="ALM13" s="399"/>
      <c r="ALN13" s="399"/>
      <c r="ALO13" s="399"/>
      <c r="ALP13" s="399"/>
      <c r="ALQ13" s="399"/>
      <c r="ALR13" s="399"/>
      <c r="ALS13" s="399"/>
      <c r="ALT13" s="399"/>
      <c r="ALU13" s="399"/>
      <c r="ALV13" s="399"/>
      <c r="ALW13" s="399"/>
      <c r="ALX13" s="399"/>
      <c r="ALY13" s="399"/>
      <c r="ALZ13" s="399"/>
      <c r="AMA13" s="399"/>
      <c r="AMB13" s="399"/>
      <c r="AMC13" s="399"/>
      <c r="AMD13" s="399"/>
      <c r="AME13" s="399"/>
      <c r="AMF13" s="399"/>
      <c r="AMG13" s="399"/>
      <c r="AMH13" s="399"/>
      <c r="AMI13" s="399"/>
      <c r="AMJ13" s="399"/>
      <c r="AMK13" s="399"/>
      <c r="AML13" s="399"/>
      <c r="AMM13" s="399"/>
      <c r="AMN13" s="399"/>
      <c r="AMO13" s="399"/>
      <c r="AMP13" s="399"/>
      <c r="AMQ13" s="399"/>
      <c r="AMR13" s="399"/>
      <c r="AMS13" s="399"/>
      <c r="AMT13" s="399"/>
      <c r="AMU13" s="399"/>
      <c r="AMV13" s="399"/>
      <c r="AMW13" s="399"/>
      <c r="AMX13" s="399"/>
      <c r="AMY13" s="399"/>
      <c r="AMZ13" s="399"/>
      <c r="ANA13" s="399"/>
      <c r="ANB13" s="399"/>
      <c r="ANC13" s="399"/>
      <c r="AND13" s="399"/>
      <c r="ANE13" s="399"/>
      <c r="ANF13" s="399"/>
      <c r="ANG13" s="399"/>
      <c r="ANH13" s="399"/>
      <c r="ANI13" s="399"/>
      <c r="ANJ13" s="399"/>
      <c r="ANK13" s="399"/>
      <c r="ANL13" s="399"/>
      <c r="ANM13" s="399"/>
      <c r="ANN13" s="399"/>
      <c r="ANO13" s="399"/>
      <c r="ANP13" s="399"/>
      <c r="ANQ13" s="399"/>
      <c r="ANR13" s="399"/>
      <c r="ANS13" s="399"/>
      <c r="ANT13" s="399"/>
      <c r="ANU13" s="399"/>
      <c r="ANV13" s="399"/>
      <c r="ANW13" s="399"/>
      <c r="ANX13" s="399"/>
      <c r="ANY13" s="399"/>
      <c r="ANZ13" s="399"/>
      <c r="AOA13" s="399"/>
      <c r="AOB13" s="399"/>
      <c r="AOC13" s="399"/>
      <c r="AOD13" s="399"/>
      <c r="AOE13" s="399"/>
      <c r="AOF13" s="399"/>
      <c r="AOG13" s="399"/>
      <c r="AOH13" s="399"/>
      <c r="AOI13" s="399"/>
      <c r="AOJ13" s="399"/>
      <c r="AOK13" s="399"/>
      <c r="AOL13" s="399"/>
      <c r="AOM13" s="399"/>
      <c r="AON13" s="399"/>
      <c r="AOO13" s="399"/>
      <c r="AOP13" s="399"/>
      <c r="AOQ13" s="399"/>
      <c r="AOR13" s="399"/>
      <c r="AOS13" s="399"/>
      <c r="AOT13" s="399"/>
      <c r="AOU13" s="399"/>
      <c r="AOV13" s="399"/>
      <c r="AOW13" s="399"/>
      <c r="AOX13" s="399"/>
      <c r="AOY13" s="399"/>
      <c r="AOZ13" s="399"/>
      <c r="APA13" s="399"/>
      <c r="APB13" s="399"/>
      <c r="APC13" s="399"/>
      <c r="APD13" s="399"/>
      <c r="APE13" s="399"/>
      <c r="APF13" s="399"/>
      <c r="APG13" s="399"/>
      <c r="APH13" s="399"/>
      <c r="API13" s="399"/>
      <c r="APJ13" s="399"/>
      <c r="APK13" s="399"/>
      <c r="APL13" s="399"/>
      <c r="APM13" s="399"/>
      <c r="APN13" s="399"/>
      <c r="APO13" s="399"/>
      <c r="APP13" s="399"/>
      <c r="APQ13" s="399"/>
      <c r="APR13" s="399"/>
      <c r="APS13" s="399"/>
      <c r="APT13" s="399"/>
      <c r="APU13" s="399"/>
      <c r="APV13" s="399"/>
      <c r="APW13" s="399"/>
      <c r="APX13" s="399"/>
      <c r="APY13" s="399"/>
      <c r="APZ13" s="399"/>
      <c r="AQA13" s="399"/>
      <c r="AQB13" s="399"/>
      <c r="AQC13" s="399"/>
      <c r="AQD13" s="399"/>
      <c r="AQE13" s="399"/>
      <c r="AQF13" s="399"/>
      <c r="AQG13" s="399"/>
      <c r="AQH13" s="399"/>
      <c r="AQI13" s="399"/>
      <c r="AQJ13" s="399"/>
      <c r="AQK13" s="399"/>
      <c r="AQL13" s="399"/>
      <c r="AQM13" s="399"/>
      <c r="AQN13" s="399"/>
      <c r="AQO13" s="399"/>
      <c r="AQP13" s="399"/>
      <c r="AQQ13" s="399"/>
      <c r="AQR13" s="399"/>
      <c r="AQS13" s="399"/>
      <c r="AQT13" s="399"/>
      <c r="AQU13" s="399"/>
      <c r="AQV13" s="399"/>
      <c r="AQW13" s="399"/>
      <c r="AQX13" s="399"/>
      <c r="AQY13" s="399"/>
      <c r="AQZ13" s="399"/>
      <c r="ARA13" s="399"/>
      <c r="ARB13" s="399"/>
      <c r="ARC13" s="399"/>
      <c r="ARD13" s="399"/>
      <c r="ARE13" s="399"/>
      <c r="ARF13" s="399"/>
      <c r="ARG13" s="399"/>
      <c r="ARH13" s="399"/>
      <c r="ARI13" s="399"/>
      <c r="ARJ13" s="399"/>
      <c r="ARK13" s="399"/>
      <c r="ARL13" s="399"/>
      <c r="ARM13" s="399"/>
      <c r="ARN13" s="399"/>
      <c r="ARO13" s="399"/>
      <c r="ARP13" s="399"/>
      <c r="ARQ13" s="399"/>
      <c r="ARR13" s="399"/>
      <c r="ARS13" s="399"/>
      <c r="ART13" s="399"/>
      <c r="ARU13" s="399"/>
      <c r="ARV13" s="399"/>
      <c r="ARW13" s="399"/>
      <c r="ARX13" s="399"/>
      <c r="ARY13" s="399"/>
      <c r="ARZ13" s="399"/>
      <c r="ASA13" s="399"/>
      <c r="ASB13" s="399"/>
      <c r="ASC13" s="399"/>
      <c r="ASD13" s="399"/>
      <c r="ASE13" s="399"/>
      <c r="ASF13" s="399"/>
      <c r="ASG13" s="399"/>
      <c r="ASH13" s="399"/>
      <c r="ASI13" s="399"/>
      <c r="ASJ13" s="399"/>
      <c r="ASK13" s="399"/>
      <c r="ASL13" s="399"/>
      <c r="ASM13" s="399"/>
      <c r="ASN13" s="399"/>
      <c r="ASO13" s="399"/>
      <c r="ASP13" s="399"/>
      <c r="ASQ13" s="399"/>
      <c r="ASR13" s="399"/>
      <c r="ASS13" s="399"/>
      <c r="AST13" s="399"/>
      <c r="ASU13" s="399"/>
      <c r="ASV13" s="399"/>
      <c r="ASW13" s="399"/>
      <c r="ASX13" s="399"/>
      <c r="ASY13" s="399"/>
      <c r="ASZ13" s="399"/>
      <c r="ATA13" s="399"/>
      <c r="ATB13" s="399"/>
      <c r="ATC13" s="399"/>
      <c r="ATD13" s="399"/>
      <c r="ATE13" s="399"/>
      <c r="ATF13" s="399"/>
      <c r="ATG13" s="399"/>
      <c r="ATH13" s="399"/>
      <c r="ATI13" s="399"/>
      <c r="ATJ13" s="399"/>
      <c r="ATK13" s="399"/>
      <c r="ATL13" s="399"/>
      <c r="ATM13" s="399"/>
      <c r="ATN13" s="399"/>
      <c r="ATO13" s="399"/>
      <c r="ATP13" s="399"/>
      <c r="ATQ13" s="399"/>
      <c r="ATR13" s="399"/>
      <c r="ATS13" s="399"/>
      <c r="ATT13" s="399"/>
      <c r="ATU13" s="399"/>
      <c r="ATV13" s="399"/>
      <c r="ATW13" s="399"/>
      <c r="ATX13" s="399"/>
      <c r="ATY13" s="399"/>
      <c r="ATZ13" s="399"/>
      <c r="AUA13" s="399"/>
      <c r="AUB13" s="399"/>
      <c r="AUC13" s="399"/>
      <c r="AUD13" s="399"/>
      <c r="AUE13" s="399"/>
      <c r="AUF13" s="399"/>
      <c r="AUG13" s="399"/>
      <c r="AUH13" s="399"/>
      <c r="AUI13" s="399"/>
      <c r="AUJ13" s="399"/>
      <c r="AUK13" s="399"/>
      <c r="AUL13" s="399"/>
      <c r="AUM13" s="399"/>
      <c r="AUN13" s="399"/>
      <c r="AUO13" s="399"/>
      <c r="AUP13" s="399"/>
      <c r="AUQ13" s="399"/>
      <c r="AUR13" s="399"/>
      <c r="AUS13" s="399"/>
      <c r="AUT13" s="399"/>
      <c r="AUU13" s="399"/>
      <c r="AUV13" s="399"/>
      <c r="AUW13" s="399"/>
      <c r="AUX13" s="399"/>
      <c r="AUY13" s="399"/>
      <c r="AUZ13" s="399"/>
      <c r="AVA13" s="399"/>
      <c r="AVB13" s="399"/>
      <c r="AVC13" s="399"/>
      <c r="AVD13" s="399"/>
      <c r="AVE13" s="399"/>
      <c r="AVF13" s="399"/>
      <c r="AVG13" s="399"/>
      <c r="AVH13" s="399"/>
      <c r="AVI13" s="399"/>
      <c r="AVJ13" s="399"/>
      <c r="AVK13" s="399"/>
      <c r="AVL13" s="399"/>
      <c r="AVM13" s="399"/>
      <c r="AVN13" s="399"/>
      <c r="AVO13" s="399"/>
      <c r="AVP13" s="399"/>
      <c r="AVQ13" s="399"/>
      <c r="AVR13" s="399"/>
      <c r="AVS13" s="399"/>
      <c r="AVT13" s="399"/>
      <c r="AVU13" s="399"/>
      <c r="AVV13" s="399"/>
      <c r="AVW13" s="399"/>
      <c r="AVX13" s="399"/>
      <c r="AVY13" s="399"/>
      <c r="AVZ13" s="399"/>
      <c r="AWA13" s="399"/>
      <c r="AWB13" s="399"/>
      <c r="AWC13" s="399"/>
      <c r="AWD13" s="399"/>
      <c r="AWE13" s="399"/>
      <c r="AWF13" s="399"/>
      <c r="AWG13" s="399"/>
      <c r="AWH13" s="399"/>
      <c r="AWI13" s="399"/>
      <c r="AWJ13" s="399"/>
      <c r="AWK13" s="399"/>
      <c r="AWL13" s="399"/>
      <c r="AWM13" s="399"/>
      <c r="AWN13" s="399"/>
      <c r="AWO13" s="399"/>
      <c r="AWP13" s="399"/>
      <c r="AWQ13" s="399"/>
      <c r="AWR13" s="399"/>
      <c r="AWS13" s="399"/>
      <c r="AWT13" s="399"/>
      <c r="AWU13" s="399"/>
      <c r="AWV13" s="399"/>
      <c r="AWW13" s="399"/>
      <c r="AWX13" s="399"/>
      <c r="AWY13" s="399"/>
      <c r="AWZ13" s="399"/>
      <c r="AXA13" s="399"/>
      <c r="AXB13" s="399"/>
      <c r="AXC13" s="399"/>
      <c r="AXD13" s="399"/>
      <c r="AXE13" s="399"/>
      <c r="AXF13" s="399"/>
      <c r="AXG13" s="399"/>
      <c r="AXH13" s="399"/>
      <c r="AXI13" s="399"/>
      <c r="AXJ13" s="399"/>
      <c r="AXK13" s="399"/>
      <c r="AXL13" s="399"/>
      <c r="AXM13" s="399"/>
      <c r="AXN13" s="399"/>
      <c r="AXO13" s="399"/>
      <c r="AXP13" s="399"/>
      <c r="AXQ13" s="399"/>
      <c r="AXR13" s="399"/>
      <c r="AXS13" s="399"/>
      <c r="AXT13" s="399"/>
      <c r="AXU13" s="399"/>
      <c r="AXV13" s="399"/>
      <c r="AXW13" s="399"/>
      <c r="AXX13" s="399"/>
      <c r="AXY13" s="399"/>
      <c r="AXZ13" s="399"/>
      <c r="AYA13" s="399"/>
      <c r="AYB13" s="399"/>
      <c r="AYC13" s="399"/>
      <c r="AYD13" s="399"/>
      <c r="AYE13" s="399"/>
      <c r="AYF13" s="399"/>
      <c r="AYG13" s="399"/>
      <c r="AYH13" s="399"/>
      <c r="AYI13" s="399"/>
      <c r="AYJ13" s="399"/>
      <c r="AYK13" s="399"/>
      <c r="AYL13" s="399"/>
      <c r="AYM13" s="399"/>
      <c r="AYN13" s="399"/>
      <c r="AYO13" s="399"/>
      <c r="AYP13" s="399"/>
      <c r="AYQ13" s="399"/>
      <c r="AYR13" s="399"/>
      <c r="AYS13" s="399"/>
      <c r="AYT13" s="399"/>
      <c r="AYU13" s="399"/>
      <c r="AYV13" s="399"/>
      <c r="AYW13" s="399"/>
      <c r="AYX13" s="399"/>
      <c r="AYY13" s="399"/>
      <c r="AYZ13" s="399"/>
      <c r="AZA13" s="399"/>
      <c r="AZB13" s="399"/>
      <c r="AZC13" s="399"/>
      <c r="AZD13" s="399"/>
      <c r="AZE13" s="399"/>
      <c r="AZF13" s="399"/>
      <c r="AZG13" s="399"/>
      <c r="AZH13" s="399"/>
      <c r="AZI13" s="399"/>
      <c r="AZJ13" s="399"/>
      <c r="AZK13" s="399"/>
      <c r="AZL13" s="399"/>
      <c r="AZM13" s="399"/>
      <c r="AZN13" s="399"/>
      <c r="AZO13" s="399"/>
      <c r="AZP13" s="399"/>
      <c r="AZQ13" s="399"/>
      <c r="AZR13" s="399"/>
      <c r="AZS13" s="399"/>
      <c r="AZT13" s="399"/>
      <c r="AZU13" s="399"/>
      <c r="AZV13" s="399"/>
      <c r="AZW13" s="399"/>
      <c r="AZX13" s="399"/>
      <c r="AZY13" s="399"/>
      <c r="AZZ13" s="399"/>
      <c r="BAA13" s="399"/>
      <c r="BAB13" s="399"/>
      <c r="BAC13" s="399"/>
      <c r="BAD13" s="399"/>
      <c r="BAE13" s="399"/>
      <c r="BAF13" s="399"/>
      <c r="BAG13" s="399"/>
      <c r="BAH13" s="399"/>
      <c r="BAI13" s="399"/>
      <c r="BAJ13" s="399"/>
      <c r="BAK13" s="399"/>
      <c r="BAL13" s="399"/>
      <c r="BAM13" s="399"/>
      <c r="BAN13" s="399"/>
      <c r="BAO13" s="399"/>
      <c r="BAP13" s="399"/>
      <c r="BAQ13" s="399"/>
      <c r="BAR13" s="399"/>
      <c r="BAS13" s="399"/>
      <c r="BAT13" s="399"/>
      <c r="BAU13" s="399"/>
      <c r="BAV13" s="399"/>
      <c r="BAW13" s="399"/>
      <c r="BAX13" s="399"/>
      <c r="BAY13" s="399"/>
      <c r="BAZ13" s="399"/>
      <c r="BBA13" s="399"/>
      <c r="BBB13" s="399"/>
      <c r="BBC13" s="399"/>
      <c r="BBD13" s="399"/>
      <c r="BBE13" s="399"/>
      <c r="BBF13" s="399"/>
      <c r="BBG13" s="399"/>
      <c r="BBH13" s="399"/>
      <c r="BBI13" s="399"/>
      <c r="BBJ13" s="399"/>
      <c r="BBK13" s="399"/>
      <c r="BBL13" s="399"/>
      <c r="BBM13" s="399"/>
      <c r="BBN13" s="399"/>
      <c r="BBO13" s="399"/>
      <c r="BBP13" s="399"/>
      <c r="BBQ13" s="399"/>
      <c r="BBR13" s="399"/>
      <c r="BBS13" s="399"/>
      <c r="BBT13" s="399"/>
      <c r="BBU13" s="399"/>
      <c r="BBV13" s="399"/>
      <c r="BBW13" s="399"/>
      <c r="BBX13" s="399"/>
      <c r="BBY13" s="399"/>
      <c r="BBZ13" s="399"/>
      <c r="BCA13" s="399"/>
      <c r="BCB13" s="399"/>
      <c r="BCC13" s="399"/>
      <c r="BCD13" s="399"/>
      <c r="BCE13" s="399"/>
      <c r="BCF13" s="399"/>
      <c r="BCG13" s="399"/>
      <c r="BCH13" s="399"/>
      <c r="BCI13" s="399"/>
      <c r="BCJ13" s="399"/>
      <c r="BCK13" s="399"/>
      <c r="BCL13" s="399"/>
      <c r="BCM13" s="399"/>
      <c r="BCN13" s="399"/>
      <c r="BCO13" s="399"/>
      <c r="BCP13" s="399"/>
      <c r="BCQ13" s="399"/>
      <c r="BCR13" s="399"/>
      <c r="BCS13" s="399"/>
      <c r="BCT13" s="399"/>
      <c r="BCU13" s="399"/>
      <c r="BCV13" s="399"/>
      <c r="BCW13" s="399"/>
      <c r="BCX13" s="399"/>
      <c r="BCY13" s="399"/>
      <c r="BCZ13" s="399"/>
      <c r="BDA13" s="399"/>
      <c r="BDB13" s="399"/>
      <c r="BDC13" s="399"/>
      <c r="BDD13" s="399"/>
      <c r="BDE13" s="399"/>
      <c r="BDF13" s="399"/>
      <c r="BDG13" s="399"/>
      <c r="BDH13" s="399"/>
      <c r="BDI13" s="399"/>
      <c r="BDJ13" s="399"/>
      <c r="BDK13" s="399"/>
      <c r="BDL13" s="399"/>
      <c r="BDM13" s="399"/>
      <c r="BDN13" s="399"/>
      <c r="BDO13" s="399"/>
      <c r="BDP13" s="399"/>
      <c r="BDQ13" s="399"/>
      <c r="BDR13" s="399"/>
      <c r="BDS13" s="399"/>
      <c r="BDT13" s="399"/>
      <c r="BDU13" s="399"/>
      <c r="BDV13" s="399"/>
      <c r="BDW13" s="399"/>
      <c r="BDX13" s="399"/>
      <c r="BDY13" s="399"/>
      <c r="BDZ13" s="399"/>
      <c r="BEA13" s="399"/>
      <c r="BEB13" s="399"/>
      <c r="BEC13" s="399"/>
      <c r="BED13" s="399"/>
      <c r="BEE13" s="399"/>
      <c r="BEF13" s="399"/>
      <c r="BEG13" s="399"/>
      <c r="BEH13" s="399"/>
      <c r="BEI13" s="399"/>
      <c r="BEJ13" s="399"/>
      <c r="BEK13" s="399"/>
      <c r="BEL13" s="399"/>
      <c r="BEM13" s="399"/>
      <c r="BEN13" s="399"/>
      <c r="BEO13" s="399"/>
      <c r="BEP13" s="399"/>
      <c r="BEQ13" s="399"/>
      <c r="BER13" s="399"/>
      <c r="BES13" s="399"/>
      <c r="BET13" s="399"/>
      <c r="BEU13" s="399"/>
      <c r="BEV13" s="399"/>
      <c r="BEW13" s="399"/>
      <c r="BEX13" s="399"/>
      <c r="BEY13" s="399"/>
      <c r="BEZ13" s="399"/>
      <c r="BFA13" s="399"/>
      <c r="BFB13" s="399"/>
      <c r="BFC13" s="399"/>
      <c r="BFD13" s="399"/>
      <c r="BFE13" s="399"/>
      <c r="BFF13" s="399"/>
      <c r="BFG13" s="399"/>
      <c r="BFH13" s="399"/>
      <c r="BFI13" s="399"/>
      <c r="BFJ13" s="399"/>
      <c r="BFK13" s="399"/>
      <c r="BFL13" s="399"/>
      <c r="BFM13" s="399"/>
      <c r="BFN13" s="399"/>
      <c r="BFO13" s="399"/>
      <c r="BFP13" s="399"/>
      <c r="BFQ13" s="399"/>
      <c r="BFR13" s="399"/>
      <c r="BFS13" s="399"/>
      <c r="BFT13" s="399"/>
      <c r="BFU13" s="399"/>
      <c r="BFV13" s="399"/>
      <c r="BFW13" s="399"/>
      <c r="BFX13" s="399"/>
      <c r="BFY13" s="399"/>
      <c r="BFZ13" s="399"/>
      <c r="BGA13" s="399"/>
      <c r="BGB13" s="399"/>
      <c r="BGC13" s="399"/>
      <c r="BGD13" s="399"/>
      <c r="BGE13" s="399"/>
      <c r="BGF13" s="399"/>
      <c r="BGG13" s="399"/>
      <c r="BGH13" s="399"/>
      <c r="BGI13" s="399"/>
      <c r="BGJ13" s="399"/>
      <c r="BGK13" s="399"/>
      <c r="BGL13" s="399"/>
      <c r="BGM13" s="399"/>
      <c r="BGN13" s="399"/>
      <c r="BGO13" s="399"/>
      <c r="BGP13" s="399"/>
      <c r="BGQ13" s="399"/>
      <c r="BGR13" s="399"/>
      <c r="BGS13" s="399"/>
      <c r="BGT13" s="399"/>
      <c r="BGU13" s="399"/>
      <c r="BGV13" s="399"/>
      <c r="BGW13" s="399"/>
      <c r="BGX13" s="399"/>
      <c r="BGY13" s="399"/>
      <c r="BGZ13" s="399"/>
      <c r="BHA13" s="399"/>
      <c r="BHB13" s="399"/>
      <c r="BHC13" s="399"/>
      <c r="BHD13" s="399"/>
      <c r="BHE13" s="399"/>
      <c r="BHF13" s="399"/>
      <c r="BHG13" s="399"/>
      <c r="BHH13" s="399"/>
      <c r="BHI13" s="399"/>
      <c r="BHJ13" s="399"/>
      <c r="BHK13" s="399"/>
      <c r="BHL13" s="399"/>
      <c r="BHM13" s="399"/>
      <c r="BHN13" s="399"/>
      <c r="BHO13" s="399"/>
      <c r="BHP13" s="399"/>
      <c r="BHQ13" s="399"/>
      <c r="BHR13" s="399"/>
      <c r="BHS13" s="399"/>
      <c r="BHT13" s="399"/>
      <c r="BHU13" s="399"/>
      <c r="BHV13" s="399"/>
      <c r="BHW13" s="399"/>
      <c r="BHX13" s="399"/>
      <c r="BHY13" s="399"/>
      <c r="BHZ13" s="399"/>
      <c r="BIA13" s="399"/>
      <c r="BIB13" s="399"/>
      <c r="BIC13" s="399"/>
      <c r="BID13" s="399"/>
      <c r="BIE13" s="399"/>
      <c r="BIF13" s="399"/>
      <c r="BIG13" s="399"/>
      <c r="BIH13" s="399"/>
      <c r="BII13" s="399"/>
      <c r="BIJ13" s="399"/>
      <c r="BIK13" s="399"/>
      <c r="BIL13" s="399"/>
      <c r="BIM13" s="399"/>
      <c r="BIN13" s="399"/>
      <c r="BIO13" s="399"/>
      <c r="BIP13" s="399"/>
      <c r="BIQ13" s="399"/>
      <c r="BIR13" s="399"/>
      <c r="BIS13" s="399"/>
      <c r="BIT13" s="399"/>
      <c r="BIU13" s="399"/>
      <c r="BIV13" s="399"/>
      <c r="BIW13" s="399"/>
      <c r="BIX13" s="399"/>
      <c r="BIY13" s="399"/>
      <c r="BIZ13" s="399"/>
      <c r="BJA13" s="399"/>
      <c r="BJB13" s="399"/>
      <c r="BJC13" s="399"/>
      <c r="BJD13" s="399"/>
      <c r="BJE13" s="399"/>
      <c r="BJF13" s="399"/>
      <c r="BJG13" s="399"/>
      <c r="BJH13" s="399"/>
      <c r="BJI13" s="399"/>
      <c r="BJJ13" s="399"/>
      <c r="BJK13" s="399"/>
      <c r="BJL13" s="399"/>
      <c r="BJM13" s="399"/>
      <c r="BJN13" s="399"/>
      <c r="BJO13" s="399"/>
      <c r="BJP13" s="399"/>
      <c r="BJQ13" s="399"/>
      <c r="BJR13" s="399"/>
      <c r="BJS13" s="399"/>
      <c r="BJT13" s="399"/>
      <c r="BJU13" s="399"/>
      <c r="BJV13" s="399"/>
      <c r="BJW13" s="399"/>
      <c r="BJX13" s="399"/>
      <c r="BJY13" s="399"/>
      <c r="BJZ13" s="399"/>
      <c r="BKA13" s="399"/>
      <c r="BKB13" s="399"/>
      <c r="BKC13" s="399"/>
      <c r="BKD13" s="399"/>
      <c r="BKE13" s="399"/>
      <c r="BKF13" s="399"/>
      <c r="BKG13" s="399"/>
      <c r="BKH13" s="399"/>
      <c r="BKI13" s="399"/>
      <c r="BKJ13" s="399"/>
      <c r="BKK13" s="399"/>
      <c r="BKL13" s="399"/>
      <c r="BKM13" s="399"/>
      <c r="BKN13" s="399"/>
      <c r="BKO13" s="399"/>
      <c r="BKP13" s="399"/>
      <c r="BKQ13" s="399"/>
      <c r="BKR13" s="399"/>
      <c r="BKS13" s="399"/>
      <c r="BKT13" s="399"/>
      <c r="BKU13" s="399"/>
      <c r="BKV13" s="399"/>
      <c r="BKW13" s="399"/>
      <c r="BKX13" s="399"/>
      <c r="BKY13" s="399"/>
      <c r="BKZ13" s="399"/>
      <c r="BLA13" s="399"/>
      <c r="BLB13" s="399"/>
      <c r="BLC13" s="399"/>
      <c r="BLD13" s="399"/>
      <c r="BLE13" s="399"/>
      <c r="BLF13" s="399"/>
      <c r="BLG13" s="399"/>
      <c r="BLH13" s="399"/>
      <c r="BLI13" s="399"/>
      <c r="BLJ13" s="399"/>
      <c r="BLK13" s="399"/>
      <c r="BLL13" s="399"/>
      <c r="BLM13" s="399"/>
      <c r="BLN13" s="399"/>
      <c r="BLO13" s="399"/>
      <c r="BLP13" s="399"/>
      <c r="BLQ13" s="399"/>
      <c r="BLR13" s="399"/>
      <c r="BLS13" s="399"/>
      <c r="BLT13" s="399"/>
      <c r="BLU13" s="399"/>
      <c r="BLV13" s="399"/>
      <c r="BLW13" s="399"/>
      <c r="BLX13" s="399"/>
      <c r="BLY13" s="399"/>
      <c r="BLZ13" s="399"/>
      <c r="BMA13" s="399"/>
      <c r="BMB13" s="399"/>
      <c r="BMC13" s="399"/>
      <c r="BMD13" s="399"/>
      <c r="BME13" s="399"/>
      <c r="BMF13" s="399"/>
      <c r="BMG13" s="399"/>
      <c r="BMH13" s="399"/>
      <c r="BMI13" s="399"/>
      <c r="BMJ13" s="399"/>
      <c r="BMK13" s="399"/>
      <c r="BML13" s="399"/>
      <c r="BMM13" s="399"/>
      <c r="BMN13" s="399"/>
      <c r="BMO13" s="399"/>
      <c r="BMP13" s="399"/>
      <c r="BMQ13" s="399"/>
      <c r="BMR13" s="399"/>
      <c r="BMS13" s="399"/>
      <c r="BMT13" s="399"/>
      <c r="BMU13" s="399"/>
      <c r="BMV13" s="399"/>
      <c r="BMW13" s="399"/>
      <c r="BMX13" s="399"/>
      <c r="BMY13" s="399"/>
      <c r="BMZ13" s="399"/>
      <c r="BNA13" s="399"/>
      <c r="BNB13" s="399"/>
      <c r="BNC13" s="399"/>
      <c r="BND13" s="399"/>
      <c r="BNE13" s="399"/>
      <c r="BNF13" s="399"/>
      <c r="BNG13" s="399"/>
      <c r="BNH13" s="399"/>
      <c r="BNI13" s="399"/>
      <c r="BNJ13" s="399"/>
      <c r="BNK13" s="399"/>
      <c r="BNL13" s="399"/>
      <c r="BNM13" s="399"/>
      <c r="BNN13" s="399"/>
      <c r="BNO13" s="399"/>
      <c r="BNP13" s="399"/>
      <c r="BNQ13" s="399"/>
      <c r="BNR13" s="399"/>
      <c r="BNS13" s="399"/>
      <c r="BNT13" s="399"/>
      <c r="BNU13" s="399"/>
      <c r="BNV13" s="399"/>
      <c r="BNW13" s="399"/>
      <c r="BNX13" s="399"/>
      <c r="BNY13" s="399"/>
      <c r="BNZ13" s="399"/>
      <c r="BOA13" s="399"/>
      <c r="BOB13" s="399"/>
      <c r="BOC13" s="399"/>
      <c r="BOD13" s="399"/>
      <c r="BOE13" s="399"/>
      <c r="BOF13" s="399"/>
      <c r="BOG13" s="399"/>
      <c r="BOH13" s="399"/>
      <c r="BOI13" s="399"/>
      <c r="BOJ13" s="399"/>
      <c r="BOK13" s="399"/>
      <c r="BOL13" s="399"/>
      <c r="BOM13" s="399"/>
      <c r="BON13" s="399"/>
      <c r="BOO13" s="399"/>
      <c r="BOP13" s="399"/>
      <c r="BOQ13" s="399"/>
      <c r="BOR13" s="399"/>
      <c r="BOS13" s="399"/>
      <c r="BOT13" s="399"/>
      <c r="BOU13" s="399"/>
      <c r="BOV13" s="399"/>
      <c r="BOW13" s="399"/>
      <c r="BOX13" s="399"/>
      <c r="BOY13" s="399"/>
      <c r="BOZ13" s="399"/>
      <c r="BPA13" s="399"/>
      <c r="BPB13" s="399"/>
      <c r="BPC13" s="399"/>
      <c r="BPD13" s="399"/>
      <c r="BPE13" s="399"/>
      <c r="BPF13" s="399"/>
      <c r="BPG13" s="399"/>
      <c r="BPH13" s="399"/>
      <c r="BPI13" s="399"/>
      <c r="BPJ13" s="399"/>
      <c r="BPK13" s="399"/>
      <c r="BPL13" s="399"/>
      <c r="BPM13" s="399"/>
      <c r="BPN13" s="399"/>
      <c r="BPO13" s="399"/>
      <c r="BPP13" s="399"/>
      <c r="BPQ13" s="399"/>
      <c r="BPR13" s="399"/>
      <c r="BPS13" s="399"/>
      <c r="BPT13" s="399"/>
      <c r="BPU13" s="399"/>
      <c r="BPV13" s="399"/>
      <c r="BPW13" s="399"/>
      <c r="BPX13" s="399"/>
      <c r="BPY13" s="399"/>
      <c r="BPZ13" s="399"/>
      <c r="BQA13" s="399"/>
      <c r="BQB13" s="399"/>
      <c r="BQC13" s="399"/>
      <c r="BQD13" s="399"/>
      <c r="BQE13" s="399"/>
      <c r="BQF13" s="399"/>
      <c r="BQG13" s="399"/>
      <c r="BQH13" s="399"/>
      <c r="BQI13" s="399"/>
      <c r="BQJ13" s="399"/>
      <c r="BQK13" s="399"/>
      <c r="BQL13" s="399"/>
      <c r="BQM13" s="399"/>
      <c r="BQN13" s="399"/>
      <c r="BQO13" s="399"/>
      <c r="BQP13" s="399"/>
      <c r="BQQ13" s="399"/>
      <c r="BQR13" s="399"/>
      <c r="BQS13" s="399"/>
      <c r="BQT13" s="399"/>
      <c r="BQU13" s="399"/>
      <c r="BQV13" s="399"/>
      <c r="BQW13" s="399"/>
      <c r="BQX13" s="399"/>
      <c r="BQY13" s="399"/>
      <c r="BQZ13" s="399"/>
      <c r="BRA13" s="399"/>
      <c r="BRB13" s="399"/>
      <c r="BRC13" s="399"/>
      <c r="BRD13" s="399"/>
      <c r="BRE13" s="399"/>
      <c r="BRF13" s="399"/>
      <c r="BRG13" s="399"/>
      <c r="BRH13" s="399"/>
      <c r="BRI13" s="399"/>
      <c r="BRJ13" s="399"/>
      <c r="BRK13" s="399"/>
      <c r="BRL13" s="399"/>
      <c r="BRM13" s="399"/>
      <c r="BRN13" s="399"/>
      <c r="BRO13" s="399"/>
      <c r="BRP13" s="399"/>
      <c r="BRQ13" s="399"/>
      <c r="BRR13" s="399"/>
      <c r="BRS13" s="399"/>
      <c r="BRT13" s="399"/>
      <c r="BRU13" s="399"/>
      <c r="BRV13" s="399"/>
      <c r="BRW13" s="399"/>
      <c r="BRX13" s="399"/>
      <c r="BRY13" s="399"/>
      <c r="BRZ13" s="399"/>
      <c r="BSA13" s="399"/>
      <c r="BSB13" s="399"/>
      <c r="BSC13" s="399"/>
      <c r="BSD13" s="399"/>
      <c r="BSE13" s="399"/>
      <c r="BSF13" s="399"/>
      <c r="BSG13" s="399"/>
      <c r="BSH13" s="399"/>
      <c r="BSI13" s="399"/>
      <c r="BSJ13" s="399"/>
      <c r="BSK13" s="399"/>
      <c r="BSL13" s="399"/>
      <c r="BSM13" s="399"/>
      <c r="BSN13" s="399"/>
      <c r="BSO13" s="399"/>
      <c r="BSP13" s="399"/>
      <c r="BSQ13" s="399"/>
      <c r="BSR13" s="399"/>
      <c r="BSS13" s="399"/>
      <c r="BST13" s="399"/>
      <c r="BSU13" s="399"/>
      <c r="BSV13" s="399"/>
      <c r="BSW13" s="399"/>
      <c r="BSX13" s="399"/>
      <c r="BSY13" s="399"/>
      <c r="BSZ13" s="399"/>
      <c r="BTA13" s="399"/>
      <c r="BTB13" s="399"/>
      <c r="BTC13" s="399"/>
      <c r="BTD13" s="399"/>
      <c r="BTE13" s="399"/>
      <c r="BTF13" s="399"/>
      <c r="BTG13" s="399"/>
      <c r="BTH13" s="399"/>
      <c r="BTI13" s="399"/>
      <c r="BTJ13" s="399"/>
      <c r="BTK13" s="399"/>
      <c r="BTL13" s="399"/>
      <c r="BTM13" s="399"/>
      <c r="BTN13" s="399"/>
      <c r="BTO13" s="399"/>
      <c r="BTP13" s="399"/>
      <c r="BTQ13" s="399"/>
      <c r="BTR13" s="399"/>
      <c r="BTS13" s="399"/>
      <c r="BTT13" s="399"/>
      <c r="BTU13" s="399"/>
      <c r="BTV13" s="399"/>
      <c r="BTW13" s="399"/>
      <c r="BTX13" s="399"/>
      <c r="BTY13" s="399"/>
      <c r="BTZ13" s="399"/>
      <c r="BUA13" s="399"/>
      <c r="BUB13" s="399"/>
      <c r="BUC13" s="399"/>
      <c r="BUD13" s="399"/>
      <c r="BUE13" s="399"/>
      <c r="BUF13" s="399"/>
      <c r="BUG13" s="399"/>
      <c r="BUH13" s="399"/>
      <c r="BUI13" s="399"/>
      <c r="BUJ13" s="399"/>
      <c r="BUK13" s="399"/>
      <c r="BUL13" s="399"/>
      <c r="BUM13" s="399"/>
      <c r="BUN13" s="399"/>
      <c r="BUO13" s="399"/>
      <c r="BUP13" s="399"/>
      <c r="BUQ13" s="399"/>
      <c r="BUR13" s="399"/>
      <c r="BUS13" s="399"/>
      <c r="BUT13" s="399"/>
      <c r="BUU13" s="399"/>
      <c r="BUV13" s="399"/>
      <c r="BUW13" s="399"/>
      <c r="BUX13" s="399"/>
      <c r="BUY13" s="399"/>
      <c r="BUZ13" s="399"/>
      <c r="BVA13" s="399"/>
      <c r="BVB13" s="399"/>
      <c r="BVC13" s="399"/>
      <c r="BVD13" s="399"/>
      <c r="BVE13" s="399"/>
      <c r="BVF13" s="399"/>
      <c r="BVG13" s="399"/>
      <c r="BVH13" s="399"/>
      <c r="BVI13" s="399"/>
      <c r="BVJ13" s="399"/>
      <c r="BVK13" s="399"/>
      <c r="BVL13" s="399"/>
      <c r="BVM13" s="399"/>
      <c r="BVN13" s="399"/>
      <c r="BVO13" s="399"/>
      <c r="BVP13" s="399"/>
      <c r="BVQ13" s="399"/>
      <c r="BVR13" s="399"/>
      <c r="BVS13" s="399"/>
      <c r="BVT13" s="399"/>
      <c r="BVU13" s="399"/>
      <c r="BVV13" s="399"/>
      <c r="BVW13" s="399"/>
      <c r="BVX13" s="399"/>
      <c r="BVY13" s="399"/>
      <c r="BVZ13" s="399"/>
      <c r="BWA13" s="399"/>
      <c r="BWB13" s="399"/>
      <c r="BWC13" s="399"/>
      <c r="BWD13" s="399"/>
      <c r="BWE13" s="399"/>
      <c r="BWF13" s="399"/>
      <c r="BWG13" s="399"/>
      <c r="BWH13" s="399"/>
      <c r="BWI13" s="399"/>
      <c r="BWJ13" s="399"/>
      <c r="BWK13" s="399"/>
      <c r="BWL13" s="399"/>
      <c r="BWM13" s="399"/>
      <c r="BWN13" s="399"/>
      <c r="BWO13" s="399"/>
      <c r="BWP13" s="399"/>
      <c r="BWQ13" s="399"/>
      <c r="BWR13" s="399"/>
      <c r="BWS13" s="399"/>
      <c r="BWT13" s="399"/>
      <c r="BWU13" s="399"/>
      <c r="BWV13" s="399"/>
      <c r="BWW13" s="399"/>
      <c r="BWX13" s="399"/>
      <c r="BWY13" s="399"/>
      <c r="BWZ13" s="399"/>
      <c r="BXA13" s="399"/>
      <c r="BXB13" s="399"/>
      <c r="BXC13" s="399"/>
      <c r="BXD13" s="399"/>
      <c r="BXE13" s="399"/>
      <c r="BXF13" s="399"/>
      <c r="BXG13" s="399"/>
      <c r="BXH13" s="399"/>
      <c r="BXI13" s="399"/>
      <c r="BXJ13" s="399"/>
      <c r="BXK13" s="399"/>
      <c r="BXL13" s="399"/>
      <c r="BXM13" s="399"/>
      <c r="BXN13" s="399"/>
      <c r="BXO13" s="399"/>
      <c r="BXP13" s="399"/>
      <c r="BXQ13" s="399"/>
      <c r="BXR13" s="399"/>
      <c r="BXS13" s="399"/>
      <c r="BXT13" s="399"/>
      <c r="BXU13" s="399"/>
      <c r="BXV13" s="399"/>
      <c r="BXW13" s="399"/>
      <c r="BXX13" s="399"/>
      <c r="BXY13" s="399"/>
      <c r="BXZ13" s="399"/>
      <c r="BYA13" s="399"/>
      <c r="BYB13" s="399"/>
      <c r="BYC13" s="399"/>
      <c r="BYD13" s="399"/>
      <c r="BYE13" s="399"/>
      <c r="BYF13" s="399"/>
      <c r="BYG13" s="399"/>
      <c r="BYH13" s="399"/>
      <c r="BYI13" s="399"/>
      <c r="BYJ13" s="399"/>
      <c r="BYK13" s="399"/>
      <c r="BYL13" s="399"/>
      <c r="BYM13" s="399"/>
      <c r="BYN13" s="399"/>
      <c r="BYO13" s="399"/>
      <c r="BYP13" s="399"/>
      <c r="BYQ13" s="399"/>
      <c r="BYR13" s="399"/>
      <c r="BYS13" s="399"/>
      <c r="BYT13" s="399"/>
      <c r="BYU13" s="399"/>
      <c r="BYV13" s="399"/>
      <c r="BYW13" s="399"/>
      <c r="BYX13" s="399"/>
      <c r="BYY13" s="399"/>
      <c r="BYZ13" s="399"/>
      <c r="BZA13" s="399"/>
      <c r="BZB13" s="399"/>
      <c r="BZC13" s="399"/>
      <c r="BZD13" s="399"/>
      <c r="BZE13" s="399"/>
      <c r="BZF13" s="399"/>
      <c r="BZG13" s="399"/>
      <c r="BZH13" s="399"/>
      <c r="BZI13" s="399"/>
      <c r="BZJ13" s="399"/>
      <c r="BZK13" s="399"/>
      <c r="BZL13" s="399"/>
      <c r="BZM13" s="399"/>
      <c r="BZN13" s="399"/>
      <c r="BZO13" s="399"/>
      <c r="BZP13" s="399"/>
      <c r="BZQ13" s="399"/>
      <c r="BZR13" s="399"/>
      <c r="BZS13" s="399"/>
      <c r="BZT13" s="399"/>
      <c r="BZU13" s="399"/>
      <c r="BZV13" s="399"/>
      <c r="BZW13" s="399"/>
      <c r="BZX13" s="399"/>
      <c r="BZY13" s="399"/>
      <c r="BZZ13" s="399"/>
      <c r="CAA13" s="399"/>
      <c r="CAB13" s="399"/>
      <c r="CAC13" s="399"/>
      <c r="CAD13" s="399"/>
      <c r="CAE13" s="399"/>
      <c r="CAF13" s="399"/>
      <c r="CAG13" s="399"/>
      <c r="CAH13" s="399"/>
      <c r="CAI13" s="399"/>
      <c r="CAJ13" s="399"/>
      <c r="CAK13" s="399"/>
      <c r="CAL13" s="399"/>
      <c r="CAM13" s="399"/>
      <c r="CAN13" s="399"/>
      <c r="CAO13" s="399"/>
      <c r="CAP13" s="399"/>
      <c r="CAQ13" s="399"/>
      <c r="CAR13" s="399"/>
      <c r="CAS13" s="399"/>
      <c r="CAT13" s="399"/>
      <c r="CAU13" s="399"/>
      <c r="CAV13" s="399"/>
      <c r="CAW13" s="399"/>
      <c r="CAX13" s="399"/>
      <c r="CAY13" s="399"/>
      <c r="CAZ13" s="399"/>
      <c r="CBA13" s="399"/>
      <c r="CBB13" s="399"/>
      <c r="CBC13" s="399"/>
      <c r="CBD13" s="399"/>
      <c r="CBE13" s="399"/>
      <c r="CBF13" s="399"/>
      <c r="CBG13" s="399"/>
      <c r="CBH13" s="399"/>
      <c r="CBI13" s="399"/>
      <c r="CBJ13" s="399"/>
      <c r="CBK13" s="399"/>
      <c r="CBL13" s="399"/>
      <c r="CBM13" s="399"/>
      <c r="CBN13" s="399"/>
      <c r="CBO13" s="399"/>
      <c r="CBP13" s="399"/>
      <c r="CBQ13" s="399"/>
      <c r="CBR13" s="399"/>
      <c r="CBS13" s="399"/>
      <c r="CBT13" s="399"/>
      <c r="CBU13" s="399"/>
      <c r="CBV13" s="399"/>
      <c r="CBW13" s="399"/>
      <c r="CBX13" s="399"/>
      <c r="CBY13" s="399"/>
      <c r="CBZ13" s="399"/>
      <c r="CCA13" s="399"/>
      <c r="CCB13" s="399"/>
      <c r="CCC13" s="399"/>
      <c r="CCD13" s="399"/>
      <c r="CCE13" s="399"/>
      <c r="CCF13" s="399"/>
      <c r="CCG13" s="399"/>
      <c r="CCH13" s="399"/>
      <c r="CCI13" s="399"/>
      <c r="CCJ13" s="399"/>
      <c r="CCK13" s="399"/>
      <c r="CCL13" s="399"/>
      <c r="CCM13" s="399"/>
      <c r="CCN13" s="399"/>
      <c r="CCO13" s="399"/>
      <c r="CCP13" s="399"/>
      <c r="CCQ13" s="399"/>
      <c r="CCR13" s="399"/>
      <c r="CCS13" s="399"/>
      <c r="CCT13" s="399"/>
      <c r="CCU13" s="399"/>
      <c r="CCV13" s="399"/>
      <c r="CCW13" s="399"/>
      <c r="CCX13" s="399"/>
      <c r="CCY13" s="399"/>
      <c r="CCZ13" s="399"/>
      <c r="CDA13" s="399"/>
      <c r="CDB13" s="399"/>
      <c r="CDC13" s="399"/>
      <c r="CDD13" s="399"/>
      <c r="CDE13" s="399"/>
      <c r="CDF13" s="399"/>
      <c r="CDG13" s="399"/>
      <c r="CDH13" s="399"/>
      <c r="CDI13" s="399"/>
      <c r="CDJ13" s="399"/>
      <c r="CDK13" s="399"/>
      <c r="CDL13" s="399"/>
      <c r="CDM13" s="399"/>
      <c r="CDN13" s="399"/>
      <c r="CDO13" s="399"/>
      <c r="CDP13" s="399"/>
      <c r="CDQ13" s="399"/>
      <c r="CDR13" s="399"/>
      <c r="CDS13" s="399"/>
      <c r="CDT13" s="399"/>
      <c r="CDU13" s="399"/>
      <c r="CDV13" s="399"/>
      <c r="CDW13" s="399"/>
      <c r="CDX13" s="399"/>
      <c r="CDY13" s="399"/>
      <c r="CDZ13" s="399"/>
      <c r="CEA13" s="399"/>
      <c r="CEB13" s="399"/>
      <c r="CEC13" s="399"/>
      <c r="CED13" s="399"/>
      <c r="CEE13" s="399"/>
      <c r="CEF13" s="399"/>
      <c r="CEG13" s="399"/>
      <c r="CEH13" s="399"/>
      <c r="CEI13" s="399"/>
      <c r="CEJ13" s="399"/>
      <c r="CEK13" s="399"/>
      <c r="CEL13" s="399"/>
      <c r="CEM13" s="399"/>
      <c r="CEN13" s="399"/>
      <c r="CEO13" s="399"/>
      <c r="CEP13" s="399"/>
      <c r="CEQ13" s="399"/>
      <c r="CER13" s="399"/>
      <c r="CES13" s="399"/>
      <c r="CET13" s="399"/>
      <c r="CEU13" s="399"/>
      <c r="CEV13" s="399"/>
      <c r="CEW13" s="399"/>
      <c r="CEX13" s="399"/>
      <c r="CEY13" s="399"/>
      <c r="CEZ13" s="399"/>
      <c r="CFA13" s="399"/>
      <c r="CFB13" s="399"/>
      <c r="CFC13" s="399"/>
      <c r="CFD13" s="399"/>
      <c r="CFE13" s="399"/>
      <c r="CFF13" s="399"/>
      <c r="CFG13" s="399"/>
      <c r="CFH13" s="399"/>
      <c r="CFI13" s="399"/>
      <c r="CFJ13" s="399"/>
      <c r="CFK13" s="399"/>
      <c r="CFL13" s="399"/>
      <c r="CFM13" s="399"/>
      <c r="CFN13" s="399"/>
      <c r="CFO13" s="399"/>
      <c r="CFP13" s="399"/>
      <c r="CFQ13" s="399"/>
      <c r="CFR13" s="399"/>
      <c r="CFS13" s="399"/>
      <c r="CFT13" s="399"/>
      <c r="CFU13" s="399"/>
      <c r="CFV13" s="399"/>
      <c r="CFW13" s="399"/>
      <c r="CFX13" s="399"/>
      <c r="CFY13" s="399"/>
      <c r="CFZ13" s="399"/>
      <c r="CGA13" s="399"/>
      <c r="CGB13" s="399"/>
      <c r="CGC13" s="399"/>
      <c r="CGD13" s="399"/>
      <c r="CGE13" s="399"/>
      <c r="CGF13" s="399"/>
      <c r="CGG13" s="399"/>
      <c r="CGH13" s="399"/>
      <c r="CGI13" s="399"/>
      <c r="CGJ13" s="399"/>
      <c r="CGK13" s="399"/>
      <c r="CGL13" s="399"/>
      <c r="CGM13" s="399"/>
      <c r="CGN13" s="399"/>
      <c r="CGO13" s="399"/>
      <c r="CGP13" s="399"/>
      <c r="CGQ13" s="399"/>
      <c r="CGR13" s="399"/>
      <c r="CGS13" s="399"/>
      <c r="CGT13" s="399"/>
      <c r="CGU13" s="399"/>
      <c r="CGV13" s="399"/>
      <c r="CGW13" s="399"/>
      <c r="CGX13" s="399"/>
      <c r="CGY13" s="399"/>
      <c r="CGZ13" s="399"/>
      <c r="CHA13" s="399"/>
      <c r="CHB13" s="399"/>
      <c r="CHC13" s="399"/>
      <c r="CHD13" s="399"/>
      <c r="CHE13" s="399"/>
      <c r="CHF13" s="399"/>
      <c r="CHG13" s="399"/>
      <c r="CHH13" s="399"/>
      <c r="CHI13" s="399"/>
      <c r="CHJ13" s="399"/>
      <c r="CHK13" s="399"/>
      <c r="CHL13" s="399"/>
      <c r="CHM13" s="399"/>
      <c r="CHN13" s="399"/>
      <c r="CHO13" s="399"/>
      <c r="CHP13" s="399"/>
      <c r="CHQ13" s="399"/>
      <c r="CHR13" s="399"/>
      <c r="CHS13" s="399"/>
      <c r="CHT13" s="399"/>
      <c r="CHU13" s="399"/>
      <c r="CHV13" s="399"/>
      <c r="CHW13" s="399"/>
      <c r="CHX13" s="399"/>
      <c r="CHY13" s="399"/>
      <c r="CHZ13" s="399"/>
      <c r="CIA13" s="399"/>
      <c r="CIB13" s="399"/>
      <c r="CIC13" s="399"/>
      <c r="CID13" s="399"/>
      <c r="CIE13" s="399"/>
      <c r="CIF13" s="399"/>
      <c r="CIG13" s="399"/>
      <c r="CIH13" s="399"/>
      <c r="CII13" s="399"/>
      <c r="CIJ13" s="399"/>
      <c r="CIK13" s="399"/>
      <c r="CIL13" s="399"/>
      <c r="CIM13" s="399"/>
      <c r="CIN13" s="399"/>
      <c r="CIO13" s="399"/>
      <c r="CIP13" s="399"/>
      <c r="CIQ13" s="399"/>
      <c r="CIR13" s="399"/>
      <c r="CIS13" s="399"/>
      <c r="CIT13" s="399"/>
      <c r="CIU13" s="399"/>
      <c r="CIV13" s="399"/>
      <c r="CIW13" s="399"/>
      <c r="CIX13" s="399"/>
      <c r="CIY13" s="399"/>
      <c r="CIZ13" s="399"/>
      <c r="CJA13" s="399"/>
      <c r="CJB13" s="399"/>
      <c r="CJC13" s="399"/>
      <c r="CJD13" s="399"/>
      <c r="CJE13" s="399"/>
      <c r="CJF13" s="399"/>
      <c r="CJG13" s="399"/>
      <c r="CJH13" s="399"/>
      <c r="CJI13" s="399"/>
      <c r="CJJ13" s="399"/>
      <c r="CJK13" s="399"/>
      <c r="CJL13" s="399"/>
      <c r="CJM13" s="399"/>
      <c r="CJN13" s="399"/>
      <c r="CJO13" s="399"/>
      <c r="CJP13" s="399"/>
      <c r="CJQ13" s="399"/>
      <c r="CJR13" s="399"/>
      <c r="CJS13" s="399"/>
      <c r="CJT13" s="399"/>
      <c r="CJU13" s="399"/>
      <c r="CJV13" s="399"/>
      <c r="CJW13" s="399"/>
      <c r="CJX13" s="399"/>
      <c r="CJY13" s="399"/>
      <c r="CJZ13" s="399"/>
      <c r="CKA13" s="399"/>
      <c r="CKB13" s="399"/>
      <c r="CKC13" s="399"/>
      <c r="CKD13" s="399"/>
      <c r="CKE13" s="399"/>
      <c r="CKF13" s="399"/>
      <c r="CKG13" s="399"/>
      <c r="CKH13" s="399"/>
      <c r="CKI13" s="399"/>
      <c r="CKJ13" s="399"/>
      <c r="CKK13" s="399"/>
      <c r="CKL13" s="399"/>
      <c r="CKM13" s="399"/>
      <c r="CKN13" s="399"/>
      <c r="CKO13" s="399"/>
      <c r="CKP13" s="399"/>
      <c r="CKQ13" s="399"/>
      <c r="CKR13" s="399"/>
      <c r="CKS13" s="399"/>
      <c r="CKT13" s="399"/>
      <c r="CKU13" s="399"/>
      <c r="CKV13" s="399"/>
      <c r="CKW13" s="399"/>
      <c r="CKX13" s="399"/>
      <c r="CKY13" s="399"/>
      <c r="CKZ13" s="399"/>
      <c r="CLA13" s="399"/>
      <c r="CLB13" s="399"/>
      <c r="CLC13" s="399"/>
      <c r="CLD13" s="399"/>
      <c r="CLE13" s="399"/>
      <c r="CLF13" s="399"/>
      <c r="CLG13" s="399"/>
      <c r="CLH13" s="399"/>
      <c r="CLI13" s="399"/>
      <c r="CLJ13" s="399"/>
      <c r="CLK13" s="399"/>
      <c r="CLL13" s="399"/>
      <c r="CLM13" s="399"/>
      <c r="CLN13" s="399"/>
      <c r="CLO13" s="399"/>
      <c r="CLP13" s="399"/>
      <c r="CLQ13" s="399"/>
      <c r="CLR13" s="399"/>
      <c r="CLS13" s="399"/>
      <c r="CLT13" s="399"/>
      <c r="CLU13" s="399"/>
      <c r="CLV13" s="399"/>
      <c r="CLW13" s="399"/>
      <c r="CLX13" s="399"/>
      <c r="CLY13" s="399"/>
      <c r="CLZ13" s="399"/>
      <c r="CMA13" s="399"/>
      <c r="CMB13" s="399"/>
      <c r="CMC13" s="399"/>
      <c r="CMD13" s="399"/>
      <c r="CME13" s="399"/>
      <c r="CMF13" s="399"/>
      <c r="CMG13" s="399"/>
      <c r="CMH13" s="399"/>
      <c r="CMI13" s="399"/>
      <c r="CMJ13" s="399"/>
      <c r="CMK13" s="399"/>
      <c r="CML13" s="399"/>
      <c r="CMM13" s="399"/>
      <c r="CMN13" s="399"/>
      <c r="CMO13" s="399"/>
      <c r="CMP13" s="399"/>
      <c r="CMQ13" s="399"/>
      <c r="CMR13" s="399"/>
      <c r="CMS13" s="399"/>
      <c r="CMT13" s="399"/>
      <c r="CMU13" s="399"/>
      <c r="CMV13" s="399"/>
      <c r="CMW13" s="399"/>
      <c r="CMX13" s="399"/>
      <c r="CMY13" s="399"/>
      <c r="CMZ13" s="399"/>
      <c r="CNA13" s="399"/>
      <c r="CNB13" s="399"/>
      <c r="CNC13" s="399"/>
      <c r="CND13" s="399"/>
      <c r="CNE13" s="399"/>
      <c r="CNF13" s="399"/>
      <c r="CNG13" s="399"/>
      <c r="CNH13" s="399"/>
      <c r="CNI13" s="399"/>
      <c r="CNJ13" s="399"/>
      <c r="CNK13" s="399"/>
      <c r="CNL13" s="399"/>
      <c r="CNM13" s="399"/>
      <c r="CNN13" s="399"/>
      <c r="CNO13" s="399"/>
      <c r="CNP13" s="399"/>
      <c r="CNQ13" s="399"/>
      <c r="CNR13" s="399"/>
      <c r="CNS13" s="399"/>
      <c r="CNT13" s="399"/>
      <c r="CNU13" s="399"/>
      <c r="CNV13" s="399"/>
      <c r="CNW13" s="399"/>
      <c r="CNX13" s="399"/>
      <c r="CNY13" s="399"/>
      <c r="CNZ13" s="399"/>
      <c r="COA13" s="399"/>
      <c r="COB13" s="399"/>
      <c r="COC13" s="399"/>
      <c r="COD13" s="399"/>
      <c r="COE13" s="399"/>
      <c r="COF13" s="399"/>
      <c r="COG13" s="399"/>
      <c r="COH13" s="399"/>
      <c r="COI13" s="399"/>
      <c r="COJ13" s="399"/>
      <c r="COK13" s="399"/>
      <c r="COL13" s="399"/>
      <c r="COM13" s="399"/>
      <c r="CON13" s="399"/>
      <c r="COO13" s="399"/>
      <c r="COP13" s="399"/>
      <c r="COQ13" s="399"/>
      <c r="COR13" s="399"/>
      <c r="COS13" s="399"/>
      <c r="COT13" s="399"/>
      <c r="COU13" s="399"/>
      <c r="COV13" s="399"/>
      <c r="COW13" s="399"/>
      <c r="COX13" s="399"/>
      <c r="COY13" s="399"/>
      <c r="COZ13" s="399"/>
      <c r="CPA13" s="399"/>
      <c r="CPB13" s="399"/>
      <c r="CPC13" s="399"/>
      <c r="CPD13" s="399"/>
      <c r="CPE13" s="399"/>
      <c r="CPF13" s="399"/>
      <c r="CPG13" s="399"/>
      <c r="CPH13" s="399"/>
      <c r="CPI13" s="399"/>
      <c r="CPJ13" s="399"/>
      <c r="CPK13" s="399"/>
      <c r="CPL13" s="399"/>
      <c r="CPM13" s="399"/>
      <c r="CPN13" s="399"/>
      <c r="CPO13" s="399"/>
      <c r="CPP13" s="399"/>
      <c r="CPQ13" s="399"/>
      <c r="CPR13" s="399"/>
      <c r="CPS13" s="399"/>
      <c r="CPT13" s="399"/>
      <c r="CPU13" s="399"/>
      <c r="CPV13" s="399"/>
      <c r="CPW13" s="399"/>
      <c r="CPX13" s="399"/>
      <c r="CPY13" s="399"/>
      <c r="CPZ13" s="399"/>
      <c r="CQA13" s="399"/>
      <c r="CQB13" s="399"/>
      <c r="CQC13" s="399"/>
      <c r="CQD13" s="399"/>
      <c r="CQE13" s="399"/>
      <c r="CQF13" s="399"/>
      <c r="CQG13" s="399"/>
      <c r="CQH13" s="399"/>
      <c r="CQI13" s="399"/>
      <c r="CQJ13" s="399"/>
      <c r="CQK13" s="399"/>
      <c r="CQL13" s="399"/>
      <c r="CQM13" s="399"/>
      <c r="CQN13" s="399"/>
      <c r="CQO13" s="399"/>
      <c r="CQP13" s="399"/>
      <c r="CQQ13" s="399"/>
      <c r="CQR13" s="399"/>
      <c r="CQS13" s="399"/>
      <c r="CQT13" s="399"/>
      <c r="CQU13" s="399"/>
      <c r="CQV13" s="399"/>
      <c r="CQW13" s="399"/>
      <c r="CQX13" s="399"/>
      <c r="CQY13" s="399"/>
      <c r="CQZ13" s="399"/>
      <c r="CRA13" s="399"/>
      <c r="CRB13" s="399"/>
      <c r="CRC13" s="399"/>
      <c r="CRD13" s="399"/>
      <c r="CRE13" s="399"/>
      <c r="CRF13" s="399"/>
      <c r="CRG13" s="399"/>
      <c r="CRH13" s="399"/>
      <c r="CRI13" s="399"/>
      <c r="CRJ13" s="399"/>
      <c r="CRK13" s="399"/>
      <c r="CRL13" s="399"/>
      <c r="CRM13" s="399"/>
      <c r="CRN13" s="399"/>
      <c r="CRO13" s="399"/>
      <c r="CRP13" s="399"/>
      <c r="CRQ13" s="399"/>
      <c r="CRR13" s="399"/>
      <c r="CRS13" s="399"/>
      <c r="CRT13" s="399"/>
      <c r="CRU13" s="399"/>
      <c r="CRV13" s="399"/>
      <c r="CRW13" s="399"/>
      <c r="CRX13" s="399"/>
      <c r="CRY13" s="399"/>
      <c r="CRZ13" s="399"/>
      <c r="CSA13" s="399"/>
      <c r="CSB13" s="399"/>
      <c r="CSC13" s="399"/>
      <c r="CSD13" s="399"/>
      <c r="CSE13" s="399"/>
      <c r="CSF13" s="399"/>
      <c r="CSG13" s="399"/>
      <c r="CSH13" s="399"/>
      <c r="CSI13" s="399"/>
      <c r="CSJ13" s="399"/>
      <c r="CSK13" s="399"/>
      <c r="CSL13" s="399"/>
      <c r="CSM13" s="399"/>
      <c r="CSN13" s="399"/>
      <c r="CSO13" s="399"/>
      <c r="CSP13" s="399"/>
      <c r="CSQ13" s="399"/>
      <c r="CSR13" s="399"/>
      <c r="CSS13" s="399"/>
      <c r="CST13" s="399"/>
      <c r="CSU13" s="399"/>
      <c r="CSV13" s="399"/>
      <c r="CSW13" s="399"/>
      <c r="CSX13" s="399"/>
      <c r="CSY13" s="399"/>
      <c r="CSZ13" s="399"/>
      <c r="CTA13" s="399"/>
      <c r="CTB13" s="399"/>
      <c r="CTC13" s="399"/>
      <c r="CTD13" s="399"/>
      <c r="CTE13" s="399"/>
      <c r="CTF13" s="399"/>
      <c r="CTG13" s="399"/>
      <c r="CTH13" s="399"/>
      <c r="CTI13" s="399"/>
      <c r="CTJ13" s="399"/>
      <c r="CTK13" s="399"/>
      <c r="CTL13" s="399"/>
      <c r="CTM13" s="399"/>
      <c r="CTN13" s="399"/>
      <c r="CTO13" s="399"/>
      <c r="CTP13" s="399"/>
      <c r="CTQ13" s="399"/>
      <c r="CTR13" s="399"/>
      <c r="CTS13" s="399"/>
      <c r="CTT13" s="399"/>
      <c r="CTU13" s="399"/>
      <c r="CTV13" s="399"/>
      <c r="CTW13" s="399"/>
      <c r="CTX13" s="399"/>
      <c r="CTY13" s="399"/>
      <c r="CTZ13" s="399"/>
      <c r="CUA13" s="399"/>
      <c r="CUB13" s="399"/>
      <c r="CUC13" s="399"/>
      <c r="CUD13" s="399"/>
      <c r="CUE13" s="399"/>
      <c r="CUF13" s="399"/>
      <c r="CUG13" s="399"/>
      <c r="CUH13" s="399"/>
      <c r="CUI13" s="399"/>
      <c r="CUJ13" s="399"/>
      <c r="CUK13" s="399"/>
      <c r="CUL13" s="399"/>
      <c r="CUM13" s="399"/>
      <c r="CUN13" s="399"/>
      <c r="CUO13" s="399"/>
      <c r="CUP13" s="399"/>
      <c r="CUQ13" s="399"/>
      <c r="CUR13" s="399"/>
      <c r="CUS13" s="399"/>
      <c r="CUT13" s="399"/>
      <c r="CUU13" s="399"/>
      <c r="CUV13" s="399"/>
      <c r="CUW13" s="399"/>
      <c r="CUX13" s="399"/>
      <c r="CUY13" s="399"/>
      <c r="CUZ13" s="399"/>
      <c r="CVA13" s="399"/>
      <c r="CVB13" s="399"/>
      <c r="CVC13" s="399"/>
      <c r="CVD13" s="399"/>
      <c r="CVE13" s="399"/>
      <c r="CVF13" s="399"/>
      <c r="CVG13" s="399"/>
      <c r="CVH13" s="399"/>
      <c r="CVI13" s="399"/>
      <c r="CVJ13" s="399"/>
      <c r="CVK13" s="399"/>
      <c r="CVL13" s="399"/>
      <c r="CVM13" s="399"/>
      <c r="CVN13" s="399"/>
      <c r="CVO13" s="399"/>
      <c r="CVP13" s="399"/>
      <c r="CVQ13" s="399"/>
      <c r="CVR13" s="399"/>
      <c r="CVS13" s="399"/>
      <c r="CVT13" s="399"/>
      <c r="CVU13" s="399"/>
      <c r="CVV13" s="399"/>
      <c r="CVW13" s="399"/>
      <c r="CVX13" s="399"/>
      <c r="CVY13" s="399"/>
      <c r="CVZ13" s="399"/>
      <c r="CWA13" s="399"/>
      <c r="CWB13" s="399"/>
      <c r="CWC13" s="399"/>
      <c r="CWD13" s="399"/>
      <c r="CWE13" s="399"/>
      <c r="CWF13" s="399"/>
      <c r="CWG13" s="399"/>
      <c r="CWH13" s="399"/>
      <c r="CWI13" s="399"/>
      <c r="CWJ13" s="399"/>
      <c r="CWK13" s="399"/>
      <c r="CWL13" s="399"/>
      <c r="CWM13" s="399"/>
      <c r="CWN13" s="399"/>
      <c r="CWO13" s="399"/>
      <c r="CWP13" s="399"/>
      <c r="CWQ13" s="399"/>
      <c r="CWR13" s="399"/>
      <c r="CWS13" s="399"/>
      <c r="CWT13" s="399"/>
      <c r="CWU13" s="399"/>
      <c r="CWV13" s="399"/>
      <c r="CWW13" s="399"/>
      <c r="CWX13" s="399"/>
      <c r="CWY13" s="399"/>
      <c r="CWZ13" s="399"/>
      <c r="CXA13" s="399"/>
      <c r="CXB13" s="399"/>
      <c r="CXC13" s="399"/>
      <c r="CXD13" s="399"/>
      <c r="CXE13" s="399"/>
      <c r="CXF13" s="399"/>
      <c r="CXG13" s="399"/>
      <c r="CXH13" s="399"/>
      <c r="CXI13" s="399"/>
      <c r="CXJ13" s="399"/>
      <c r="CXK13" s="399"/>
      <c r="CXL13" s="399"/>
      <c r="CXM13" s="399"/>
      <c r="CXN13" s="399"/>
      <c r="CXO13" s="399"/>
      <c r="CXP13" s="399"/>
      <c r="CXQ13" s="399"/>
      <c r="CXR13" s="399"/>
      <c r="CXS13" s="399"/>
      <c r="CXT13" s="399"/>
      <c r="CXU13" s="399"/>
      <c r="CXV13" s="399"/>
      <c r="CXW13" s="399"/>
      <c r="CXX13" s="399"/>
      <c r="CXY13" s="399"/>
      <c r="CXZ13" s="399"/>
      <c r="CYA13" s="399"/>
      <c r="CYB13" s="399"/>
      <c r="CYC13" s="399"/>
      <c r="CYD13" s="399"/>
      <c r="CYE13" s="399"/>
      <c r="CYF13" s="399"/>
      <c r="CYG13" s="399"/>
      <c r="CYH13" s="399"/>
      <c r="CYI13" s="399"/>
      <c r="CYJ13" s="399"/>
      <c r="CYK13" s="399"/>
      <c r="CYL13" s="399"/>
      <c r="CYM13" s="399"/>
      <c r="CYN13" s="399"/>
      <c r="CYO13" s="399"/>
      <c r="CYP13" s="399"/>
      <c r="CYQ13" s="399"/>
      <c r="CYR13" s="399"/>
      <c r="CYS13" s="399"/>
      <c r="CYT13" s="399"/>
      <c r="CYU13" s="399"/>
      <c r="CYV13" s="399"/>
      <c r="CYW13" s="399"/>
      <c r="CYX13" s="399"/>
      <c r="CYY13" s="399"/>
      <c r="CYZ13" s="399"/>
      <c r="CZA13" s="399"/>
      <c r="CZB13" s="399"/>
      <c r="CZC13" s="399"/>
      <c r="CZD13" s="399"/>
      <c r="CZE13" s="399"/>
      <c r="CZF13" s="399"/>
      <c r="CZG13" s="399"/>
      <c r="CZH13" s="399"/>
      <c r="CZI13" s="399"/>
      <c r="CZJ13" s="399"/>
      <c r="CZK13" s="399"/>
      <c r="CZL13" s="399"/>
      <c r="CZM13" s="399"/>
      <c r="CZN13" s="399"/>
      <c r="CZO13" s="399"/>
      <c r="CZP13" s="399"/>
      <c r="CZQ13" s="399"/>
      <c r="CZR13" s="399"/>
      <c r="CZS13" s="399"/>
      <c r="CZT13" s="399"/>
      <c r="CZU13" s="399"/>
      <c r="CZV13" s="399"/>
      <c r="CZW13" s="399"/>
      <c r="CZX13" s="399"/>
      <c r="CZY13" s="399"/>
      <c r="CZZ13" s="399"/>
      <c r="DAA13" s="399"/>
      <c r="DAB13" s="399"/>
      <c r="DAC13" s="399"/>
      <c r="DAD13" s="399"/>
      <c r="DAE13" s="399"/>
      <c r="DAF13" s="399"/>
      <c r="DAG13" s="399"/>
      <c r="DAH13" s="399"/>
      <c r="DAI13" s="399"/>
      <c r="DAJ13" s="399"/>
      <c r="DAK13" s="399"/>
      <c r="DAL13" s="399"/>
      <c r="DAM13" s="399"/>
      <c r="DAN13" s="399"/>
      <c r="DAO13" s="399"/>
      <c r="DAP13" s="399"/>
      <c r="DAQ13" s="399"/>
      <c r="DAR13" s="399"/>
      <c r="DAS13" s="399"/>
      <c r="DAT13" s="399"/>
      <c r="DAU13" s="399"/>
      <c r="DAV13" s="399"/>
      <c r="DAW13" s="399"/>
      <c r="DAX13" s="399"/>
      <c r="DAY13" s="399"/>
      <c r="DAZ13" s="399"/>
      <c r="DBA13" s="399"/>
      <c r="DBB13" s="399"/>
      <c r="DBC13" s="399"/>
      <c r="DBD13" s="399"/>
      <c r="DBE13" s="399"/>
      <c r="DBF13" s="399"/>
      <c r="DBG13" s="399"/>
      <c r="DBH13" s="399"/>
      <c r="DBI13" s="399"/>
      <c r="DBJ13" s="399"/>
      <c r="DBK13" s="399"/>
      <c r="DBL13" s="399"/>
      <c r="DBM13" s="399"/>
      <c r="DBN13" s="399"/>
      <c r="DBO13" s="399"/>
      <c r="DBP13" s="399"/>
      <c r="DBQ13" s="399"/>
      <c r="DBR13" s="399"/>
      <c r="DBS13" s="399"/>
      <c r="DBT13" s="399"/>
      <c r="DBU13" s="399"/>
      <c r="DBV13" s="399"/>
      <c r="DBW13" s="399"/>
      <c r="DBX13" s="399"/>
      <c r="DBY13" s="399"/>
      <c r="DBZ13" s="399"/>
      <c r="DCA13" s="399"/>
      <c r="DCB13" s="399"/>
      <c r="DCC13" s="399"/>
      <c r="DCD13" s="399"/>
      <c r="DCE13" s="399"/>
      <c r="DCF13" s="399"/>
      <c r="DCG13" s="399"/>
      <c r="DCH13" s="399"/>
      <c r="DCI13" s="399"/>
      <c r="DCJ13" s="399"/>
      <c r="DCK13" s="399"/>
      <c r="DCL13" s="399"/>
      <c r="DCM13" s="399"/>
      <c r="DCN13" s="399"/>
      <c r="DCO13" s="399"/>
      <c r="DCP13" s="399"/>
      <c r="DCQ13" s="399"/>
      <c r="DCR13" s="399"/>
      <c r="DCS13" s="399"/>
      <c r="DCT13" s="399"/>
      <c r="DCU13" s="399"/>
      <c r="DCV13" s="399"/>
      <c r="DCW13" s="399"/>
      <c r="DCX13" s="399"/>
      <c r="DCY13" s="399"/>
      <c r="DCZ13" s="399"/>
      <c r="DDA13" s="399"/>
      <c r="DDB13" s="399"/>
      <c r="DDC13" s="399"/>
      <c r="DDD13" s="399"/>
      <c r="DDE13" s="399"/>
      <c r="DDF13" s="399"/>
      <c r="DDG13" s="399"/>
      <c r="DDH13" s="399"/>
      <c r="DDI13" s="399"/>
      <c r="DDJ13" s="399"/>
      <c r="DDK13" s="399"/>
      <c r="DDL13" s="399"/>
      <c r="DDM13" s="399"/>
      <c r="DDN13" s="399"/>
      <c r="DDO13" s="399"/>
      <c r="DDP13" s="399"/>
      <c r="DDQ13" s="399"/>
      <c r="DDR13" s="399"/>
      <c r="DDS13" s="399"/>
      <c r="DDT13" s="399"/>
      <c r="DDU13" s="399"/>
      <c r="DDV13" s="399"/>
      <c r="DDW13" s="399"/>
      <c r="DDX13" s="399"/>
      <c r="DDY13" s="399"/>
      <c r="DDZ13" s="399"/>
      <c r="DEA13" s="399"/>
      <c r="DEB13" s="399"/>
      <c r="DEC13" s="399"/>
      <c r="DED13" s="399"/>
      <c r="DEE13" s="399"/>
      <c r="DEF13" s="399"/>
      <c r="DEG13" s="399"/>
      <c r="DEH13" s="399"/>
      <c r="DEI13" s="399"/>
      <c r="DEJ13" s="399"/>
      <c r="DEK13" s="399"/>
      <c r="DEL13" s="399"/>
      <c r="DEM13" s="399"/>
      <c r="DEN13" s="399"/>
      <c r="DEO13" s="399"/>
      <c r="DEP13" s="399"/>
      <c r="DEQ13" s="399"/>
      <c r="DER13" s="399"/>
      <c r="DES13" s="399"/>
      <c r="DET13" s="399"/>
      <c r="DEU13" s="399"/>
      <c r="DEV13" s="399"/>
      <c r="DEW13" s="399"/>
      <c r="DEX13" s="399"/>
      <c r="DEY13" s="399"/>
      <c r="DEZ13" s="399"/>
      <c r="DFA13" s="399"/>
      <c r="DFB13" s="399"/>
      <c r="DFC13" s="399"/>
      <c r="DFD13" s="399"/>
      <c r="DFE13" s="399"/>
      <c r="DFF13" s="399"/>
      <c r="DFG13" s="399"/>
      <c r="DFH13" s="399"/>
      <c r="DFI13" s="399"/>
      <c r="DFJ13" s="399"/>
      <c r="DFK13" s="399"/>
      <c r="DFL13" s="399"/>
      <c r="DFM13" s="399"/>
      <c r="DFN13" s="399"/>
      <c r="DFO13" s="399"/>
      <c r="DFP13" s="399"/>
      <c r="DFQ13" s="399"/>
      <c r="DFR13" s="399"/>
      <c r="DFS13" s="399"/>
      <c r="DFT13" s="399"/>
      <c r="DFU13" s="399"/>
      <c r="DFV13" s="399"/>
      <c r="DFW13" s="399"/>
      <c r="DFX13" s="399"/>
      <c r="DFY13" s="399"/>
      <c r="DFZ13" s="399"/>
      <c r="DGA13" s="399"/>
      <c r="DGB13" s="399"/>
      <c r="DGC13" s="399"/>
      <c r="DGD13" s="399"/>
      <c r="DGE13" s="399"/>
      <c r="DGF13" s="399"/>
      <c r="DGG13" s="399"/>
      <c r="DGH13" s="399"/>
      <c r="DGI13" s="399"/>
      <c r="DGJ13" s="399"/>
      <c r="DGK13" s="399"/>
      <c r="DGL13" s="399"/>
      <c r="DGM13" s="399"/>
      <c r="DGN13" s="399"/>
      <c r="DGO13" s="399"/>
      <c r="DGP13" s="399"/>
      <c r="DGQ13" s="399"/>
      <c r="DGR13" s="399"/>
      <c r="DGS13" s="399"/>
      <c r="DGT13" s="399"/>
      <c r="DGU13" s="399"/>
      <c r="DGV13" s="399"/>
      <c r="DGW13" s="399"/>
      <c r="DGX13" s="399"/>
      <c r="DGY13" s="399"/>
      <c r="DGZ13" s="399"/>
      <c r="DHA13" s="399"/>
      <c r="DHB13" s="399"/>
      <c r="DHC13" s="399"/>
      <c r="DHD13" s="399"/>
      <c r="DHE13" s="399"/>
      <c r="DHF13" s="399"/>
      <c r="DHG13" s="399"/>
      <c r="DHH13" s="399"/>
      <c r="DHI13" s="399"/>
      <c r="DHJ13" s="399"/>
      <c r="DHK13" s="399"/>
      <c r="DHL13" s="399"/>
      <c r="DHM13" s="399"/>
      <c r="DHN13" s="399"/>
      <c r="DHO13" s="399"/>
      <c r="DHP13" s="399"/>
      <c r="DHQ13" s="399"/>
      <c r="DHR13" s="399"/>
      <c r="DHS13" s="399"/>
      <c r="DHT13" s="399"/>
      <c r="DHU13" s="399"/>
      <c r="DHV13" s="399"/>
      <c r="DHW13" s="399"/>
      <c r="DHX13" s="399"/>
      <c r="DHY13" s="399"/>
      <c r="DHZ13" s="399"/>
      <c r="DIA13" s="399"/>
      <c r="DIB13" s="399"/>
      <c r="DIC13" s="399"/>
      <c r="DID13" s="399"/>
      <c r="DIE13" s="399"/>
      <c r="DIF13" s="399"/>
      <c r="DIG13" s="399"/>
      <c r="DIH13" s="399"/>
      <c r="DII13" s="399"/>
      <c r="DIJ13" s="399"/>
      <c r="DIK13" s="399"/>
      <c r="DIL13" s="399"/>
      <c r="DIM13" s="399"/>
      <c r="DIN13" s="399"/>
      <c r="DIO13" s="399"/>
      <c r="DIP13" s="399"/>
      <c r="DIQ13" s="399"/>
      <c r="DIR13" s="399"/>
      <c r="DIS13" s="399"/>
      <c r="DIT13" s="399"/>
      <c r="DIU13" s="399"/>
      <c r="DIV13" s="399"/>
      <c r="DIW13" s="399"/>
      <c r="DIX13" s="399"/>
      <c r="DIY13" s="399"/>
      <c r="DIZ13" s="399"/>
      <c r="DJA13" s="399"/>
      <c r="DJB13" s="399"/>
      <c r="DJC13" s="399"/>
      <c r="DJD13" s="399"/>
      <c r="DJE13" s="399"/>
      <c r="DJF13" s="399"/>
      <c r="DJG13" s="399"/>
      <c r="DJH13" s="399"/>
      <c r="DJI13" s="399"/>
      <c r="DJJ13" s="399"/>
      <c r="DJK13" s="399"/>
      <c r="DJL13" s="399"/>
      <c r="DJM13" s="399"/>
      <c r="DJN13" s="399"/>
      <c r="DJO13" s="399"/>
      <c r="DJP13" s="399"/>
      <c r="DJQ13" s="399"/>
      <c r="DJR13" s="399"/>
      <c r="DJS13" s="399"/>
      <c r="DJT13" s="399"/>
      <c r="DJU13" s="399"/>
      <c r="DJV13" s="399"/>
      <c r="DJW13" s="399"/>
      <c r="DJX13" s="399"/>
      <c r="DJY13" s="399"/>
      <c r="DJZ13" s="399"/>
      <c r="DKA13" s="399"/>
      <c r="DKB13" s="399"/>
      <c r="DKC13" s="399"/>
      <c r="DKD13" s="399"/>
      <c r="DKE13" s="399"/>
      <c r="DKF13" s="399"/>
      <c r="DKG13" s="399"/>
      <c r="DKH13" s="399"/>
      <c r="DKI13" s="399"/>
      <c r="DKJ13" s="399"/>
      <c r="DKK13" s="399"/>
      <c r="DKL13" s="399"/>
      <c r="DKM13" s="399"/>
      <c r="DKN13" s="399"/>
      <c r="DKO13" s="399"/>
      <c r="DKP13" s="399"/>
      <c r="DKQ13" s="399"/>
      <c r="DKR13" s="399"/>
      <c r="DKS13" s="399"/>
      <c r="DKT13" s="399"/>
      <c r="DKU13" s="399"/>
      <c r="DKV13" s="399"/>
      <c r="DKW13" s="399"/>
      <c r="DKX13" s="399"/>
      <c r="DKY13" s="399"/>
      <c r="DKZ13" s="399"/>
      <c r="DLA13" s="399"/>
      <c r="DLB13" s="399"/>
      <c r="DLC13" s="399"/>
      <c r="DLD13" s="399"/>
      <c r="DLE13" s="399"/>
      <c r="DLF13" s="399"/>
      <c r="DLG13" s="399"/>
      <c r="DLH13" s="399"/>
      <c r="DLI13" s="399"/>
      <c r="DLJ13" s="399"/>
      <c r="DLK13" s="399"/>
      <c r="DLL13" s="399"/>
      <c r="DLM13" s="399"/>
      <c r="DLN13" s="399"/>
      <c r="DLO13" s="399"/>
      <c r="DLP13" s="399"/>
      <c r="DLQ13" s="399"/>
      <c r="DLR13" s="399"/>
      <c r="DLS13" s="399"/>
      <c r="DLT13" s="399"/>
      <c r="DLU13" s="399"/>
      <c r="DLV13" s="399"/>
      <c r="DLW13" s="399"/>
      <c r="DLX13" s="399"/>
      <c r="DLY13" s="399"/>
      <c r="DLZ13" s="399"/>
      <c r="DMA13" s="399"/>
      <c r="DMB13" s="399"/>
      <c r="DMC13" s="399"/>
      <c r="DMD13" s="399"/>
      <c r="DME13" s="399"/>
      <c r="DMF13" s="399"/>
      <c r="DMG13" s="399"/>
      <c r="DMH13" s="399"/>
      <c r="DMI13" s="399"/>
      <c r="DMJ13" s="399"/>
      <c r="DMK13" s="399"/>
      <c r="DML13" s="399"/>
      <c r="DMM13" s="399"/>
      <c r="DMN13" s="399"/>
      <c r="DMO13" s="399"/>
      <c r="DMP13" s="399"/>
      <c r="DMQ13" s="399"/>
      <c r="DMR13" s="399"/>
      <c r="DMS13" s="399"/>
      <c r="DMT13" s="399"/>
      <c r="DMU13" s="399"/>
      <c r="DMV13" s="399"/>
      <c r="DMW13" s="399"/>
      <c r="DMX13" s="399"/>
      <c r="DMY13" s="399"/>
      <c r="DMZ13" s="399"/>
      <c r="DNA13" s="399"/>
      <c r="DNB13" s="399"/>
    </row>
    <row r="14" spans="1:3070" s="405" customFormat="1" ht="13.5" customHeight="1">
      <c r="A14" s="402" t="s">
        <v>448</v>
      </c>
      <c r="B14" s="403">
        <v>1</v>
      </c>
      <c r="C14" s="157">
        <f t="shared" si="0"/>
        <v>1.1914406900824476E-3</v>
      </c>
      <c r="D14" s="403">
        <v>1</v>
      </c>
      <c r="E14" s="157">
        <f t="shared" si="1"/>
        <v>1.2962602890660446E-3</v>
      </c>
      <c r="F14" s="403" t="s">
        <v>85</v>
      </c>
      <c r="G14" s="157" t="s">
        <v>85</v>
      </c>
      <c r="H14" s="403">
        <v>4</v>
      </c>
      <c r="I14" s="157">
        <f t="shared" si="5"/>
        <v>7.7246919779073815E-3</v>
      </c>
      <c r="J14" s="404" t="s">
        <v>85</v>
      </c>
      <c r="K14" s="157" t="s">
        <v>85</v>
      </c>
      <c r="L14" s="403" t="s">
        <v>85</v>
      </c>
      <c r="M14" s="157" t="s">
        <v>85</v>
      </c>
      <c r="N14" s="157" t="s">
        <v>85</v>
      </c>
      <c r="O14" s="157" t="s">
        <v>85</v>
      </c>
      <c r="P14" s="157" t="s">
        <v>85</v>
      </c>
      <c r="Q14" s="157" t="s">
        <v>85</v>
      </c>
      <c r="R14" s="157" t="s">
        <v>85</v>
      </c>
      <c r="S14" s="157" t="s">
        <v>85</v>
      </c>
      <c r="T14" s="157" t="s">
        <v>85</v>
      </c>
      <c r="U14" s="157" t="s">
        <v>85</v>
      </c>
      <c r="V14" s="399"/>
      <c r="W14" s="399"/>
      <c r="X14" s="399"/>
      <c r="Y14" s="399"/>
      <c r="Z14" s="399"/>
      <c r="AA14" s="399"/>
      <c r="AB14" s="399"/>
      <c r="AC14" s="399"/>
      <c r="AD14" s="399"/>
      <c r="AE14" s="399"/>
      <c r="AF14" s="399"/>
      <c r="AG14" s="399"/>
      <c r="AH14" s="399"/>
      <c r="AI14" s="399"/>
      <c r="AJ14" s="399"/>
      <c r="AK14" s="399"/>
      <c r="AL14" s="399"/>
      <c r="AM14" s="399"/>
      <c r="AN14" s="399"/>
      <c r="AO14" s="399"/>
      <c r="AP14" s="399"/>
      <c r="AQ14" s="399"/>
      <c r="AR14" s="399"/>
      <c r="AS14" s="399"/>
      <c r="AT14" s="399"/>
      <c r="AU14" s="399"/>
      <c r="AV14" s="399"/>
      <c r="AW14" s="399"/>
      <c r="AX14" s="399"/>
      <c r="AY14" s="399"/>
      <c r="AZ14" s="399"/>
      <c r="BA14" s="399"/>
      <c r="BB14" s="399"/>
      <c r="BC14" s="399"/>
      <c r="BD14" s="399"/>
      <c r="BE14" s="399"/>
      <c r="BF14" s="399"/>
      <c r="BG14" s="399"/>
      <c r="BH14" s="399"/>
      <c r="BI14" s="399"/>
      <c r="BJ14" s="399"/>
      <c r="BK14" s="399"/>
      <c r="BL14" s="399"/>
      <c r="BM14" s="399"/>
      <c r="BN14" s="399"/>
      <c r="BO14" s="399"/>
      <c r="BP14" s="399"/>
      <c r="BQ14" s="399"/>
      <c r="BR14" s="399"/>
      <c r="BS14" s="399"/>
      <c r="BT14" s="399"/>
      <c r="BU14" s="399"/>
      <c r="BV14" s="399"/>
      <c r="BW14" s="399"/>
      <c r="BX14" s="399"/>
      <c r="BY14" s="399"/>
      <c r="BZ14" s="399"/>
      <c r="CA14" s="399"/>
      <c r="CB14" s="399"/>
      <c r="CC14" s="399"/>
      <c r="CD14" s="399"/>
      <c r="CE14" s="399"/>
      <c r="CF14" s="399"/>
      <c r="CG14" s="399"/>
      <c r="CH14" s="399"/>
      <c r="CI14" s="399"/>
      <c r="CJ14" s="399"/>
      <c r="CK14" s="399"/>
      <c r="CL14" s="399"/>
      <c r="CM14" s="399"/>
      <c r="CN14" s="399"/>
      <c r="CO14" s="399"/>
      <c r="CP14" s="399"/>
      <c r="CQ14" s="399"/>
      <c r="CR14" s="399"/>
      <c r="CS14" s="399"/>
      <c r="CT14" s="399"/>
      <c r="CU14" s="399"/>
      <c r="CV14" s="399"/>
      <c r="CW14" s="399"/>
      <c r="CX14" s="399"/>
      <c r="CY14" s="399"/>
      <c r="CZ14" s="399"/>
      <c r="DA14" s="399"/>
      <c r="DB14" s="399"/>
      <c r="DC14" s="399"/>
      <c r="DD14" s="399"/>
      <c r="DE14" s="399"/>
      <c r="DF14" s="399"/>
      <c r="DG14" s="399"/>
      <c r="DH14" s="399"/>
      <c r="DI14" s="399"/>
      <c r="DJ14" s="399"/>
      <c r="DK14" s="399"/>
      <c r="DL14" s="399"/>
      <c r="DM14" s="399"/>
      <c r="DN14" s="399"/>
      <c r="DO14" s="399"/>
      <c r="DP14" s="399"/>
      <c r="DQ14" s="399"/>
      <c r="DR14" s="399"/>
      <c r="DS14" s="399"/>
      <c r="DT14" s="399"/>
      <c r="DU14" s="399"/>
      <c r="DV14" s="399"/>
      <c r="DW14" s="399"/>
      <c r="DX14" s="399"/>
      <c r="DY14" s="399"/>
      <c r="DZ14" s="399"/>
      <c r="EA14" s="399"/>
      <c r="EB14" s="399"/>
      <c r="EC14" s="399"/>
      <c r="ED14" s="399"/>
      <c r="EE14" s="399"/>
      <c r="EF14" s="399"/>
      <c r="EG14" s="399"/>
      <c r="EH14" s="399"/>
      <c r="EI14" s="399"/>
      <c r="EJ14" s="399"/>
      <c r="EK14" s="399"/>
      <c r="EL14" s="399"/>
      <c r="EM14" s="399"/>
      <c r="EN14" s="399"/>
      <c r="EO14" s="399"/>
      <c r="EP14" s="399"/>
      <c r="EQ14" s="399"/>
      <c r="ER14" s="399"/>
      <c r="ES14" s="399"/>
      <c r="ET14" s="399"/>
      <c r="EU14" s="399"/>
      <c r="EV14" s="399"/>
      <c r="EW14" s="399"/>
      <c r="EX14" s="399"/>
      <c r="EY14" s="399"/>
      <c r="EZ14" s="399"/>
      <c r="FA14" s="399"/>
      <c r="FB14" s="399"/>
      <c r="FC14" s="399"/>
      <c r="FD14" s="399"/>
      <c r="FE14" s="399"/>
      <c r="FF14" s="399"/>
      <c r="FG14" s="399"/>
      <c r="FH14" s="399"/>
      <c r="FI14" s="399"/>
      <c r="FJ14" s="399"/>
      <c r="FK14" s="399"/>
      <c r="FL14" s="399"/>
      <c r="FM14" s="399"/>
      <c r="FN14" s="399"/>
      <c r="FO14" s="399"/>
      <c r="FP14" s="399"/>
      <c r="FQ14" s="399"/>
      <c r="FR14" s="399"/>
      <c r="FS14" s="399"/>
      <c r="FT14" s="399"/>
      <c r="FU14" s="399"/>
      <c r="FV14" s="399"/>
      <c r="FW14" s="399"/>
      <c r="FX14" s="399"/>
      <c r="FY14" s="399"/>
      <c r="FZ14" s="399"/>
      <c r="GA14" s="399"/>
      <c r="GB14" s="399"/>
      <c r="GC14" s="399"/>
      <c r="GD14" s="399"/>
      <c r="GE14" s="399"/>
      <c r="GF14" s="399"/>
      <c r="GG14" s="399"/>
      <c r="GH14" s="399"/>
      <c r="GI14" s="399"/>
      <c r="GJ14" s="399"/>
      <c r="GK14" s="399"/>
      <c r="GL14" s="399"/>
      <c r="GM14" s="399"/>
      <c r="GN14" s="399"/>
      <c r="GO14" s="399"/>
      <c r="GP14" s="399"/>
      <c r="GQ14" s="399"/>
      <c r="GR14" s="399"/>
      <c r="GS14" s="399"/>
      <c r="GT14" s="399"/>
      <c r="GU14" s="399"/>
      <c r="GV14" s="399"/>
      <c r="GW14" s="399"/>
      <c r="GX14" s="399"/>
      <c r="GY14" s="399"/>
      <c r="GZ14" s="399"/>
      <c r="HA14" s="399"/>
      <c r="HB14" s="399"/>
      <c r="HC14" s="399"/>
      <c r="HD14" s="399"/>
      <c r="HE14" s="399"/>
      <c r="HF14" s="399"/>
      <c r="HG14" s="399"/>
      <c r="HH14" s="399"/>
      <c r="HI14" s="399"/>
      <c r="HJ14" s="399"/>
      <c r="HK14" s="399"/>
      <c r="HL14" s="399"/>
      <c r="HM14" s="399"/>
      <c r="HN14" s="399"/>
      <c r="HO14" s="399"/>
      <c r="HP14" s="399"/>
      <c r="HQ14" s="399"/>
      <c r="HR14" s="399"/>
      <c r="HS14" s="399"/>
      <c r="HT14" s="399"/>
      <c r="HU14" s="399"/>
      <c r="HV14" s="399"/>
      <c r="HW14" s="399"/>
      <c r="HX14" s="399"/>
      <c r="HY14" s="399"/>
      <c r="HZ14" s="399"/>
      <c r="IA14" s="399"/>
      <c r="IB14" s="399"/>
      <c r="IC14" s="399"/>
      <c r="ID14" s="399"/>
      <c r="IE14" s="399"/>
      <c r="IF14" s="399"/>
      <c r="IG14" s="399"/>
      <c r="IH14" s="399"/>
      <c r="II14" s="399"/>
      <c r="IJ14" s="399"/>
      <c r="IK14" s="399"/>
      <c r="IL14" s="399"/>
      <c r="IM14" s="399"/>
      <c r="IN14" s="399"/>
      <c r="IO14" s="399"/>
      <c r="IP14" s="399"/>
      <c r="IQ14" s="399"/>
      <c r="IR14" s="399"/>
      <c r="IS14" s="399"/>
      <c r="IT14" s="399"/>
      <c r="IU14" s="399"/>
      <c r="IV14" s="399"/>
      <c r="IW14" s="399"/>
      <c r="IX14" s="399"/>
      <c r="IY14" s="399"/>
      <c r="IZ14" s="399"/>
      <c r="JA14" s="399"/>
      <c r="JB14" s="399"/>
      <c r="JC14" s="399"/>
      <c r="JD14" s="399"/>
      <c r="JE14" s="399"/>
      <c r="JF14" s="399"/>
      <c r="JG14" s="399"/>
      <c r="JH14" s="399"/>
      <c r="JI14" s="399"/>
      <c r="JJ14" s="399"/>
      <c r="JK14" s="399"/>
      <c r="JL14" s="399"/>
      <c r="JM14" s="399"/>
      <c r="JN14" s="399"/>
      <c r="JO14" s="399"/>
      <c r="JP14" s="399"/>
      <c r="JQ14" s="399"/>
      <c r="JR14" s="399"/>
      <c r="JS14" s="399"/>
      <c r="JT14" s="399"/>
      <c r="JU14" s="399"/>
      <c r="JV14" s="399"/>
      <c r="JW14" s="399"/>
      <c r="JX14" s="399"/>
      <c r="JY14" s="399"/>
      <c r="JZ14" s="399"/>
      <c r="KA14" s="399"/>
      <c r="KB14" s="399"/>
      <c r="KC14" s="399"/>
      <c r="KD14" s="399"/>
      <c r="KE14" s="399"/>
      <c r="KF14" s="399"/>
      <c r="KG14" s="399"/>
      <c r="KH14" s="399"/>
      <c r="KI14" s="399"/>
      <c r="KJ14" s="399"/>
      <c r="KK14" s="399"/>
      <c r="KL14" s="399"/>
      <c r="KM14" s="399"/>
      <c r="KN14" s="399"/>
      <c r="KO14" s="399"/>
      <c r="KP14" s="399"/>
      <c r="KQ14" s="399"/>
      <c r="KR14" s="399"/>
      <c r="KS14" s="399"/>
      <c r="KT14" s="399"/>
      <c r="KU14" s="399"/>
      <c r="KV14" s="399"/>
      <c r="KW14" s="399"/>
      <c r="KX14" s="399"/>
      <c r="KY14" s="399"/>
      <c r="KZ14" s="399"/>
      <c r="LA14" s="399"/>
      <c r="LB14" s="399"/>
      <c r="LC14" s="399"/>
      <c r="LD14" s="399"/>
      <c r="LE14" s="399"/>
      <c r="LF14" s="399"/>
      <c r="LG14" s="399"/>
      <c r="LH14" s="399"/>
      <c r="LI14" s="399"/>
      <c r="LJ14" s="399"/>
      <c r="LK14" s="399"/>
      <c r="LL14" s="399"/>
      <c r="LM14" s="399"/>
      <c r="LN14" s="399"/>
      <c r="LO14" s="399"/>
      <c r="LP14" s="399"/>
      <c r="LQ14" s="399"/>
      <c r="LR14" s="399"/>
      <c r="LS14" s="399"/>
      <c r="LT14" s="399"/>
      <c r="LU14" s="399"/>
      <c r="LV14" s="399"/>
      <c r="LW14" s="399"/>
      <c r="LX14" s="399"/>
      <c r="LY14" s="399"/>
      <c r="LZ14" s="399"/>
      <c r="MA14" s="399"/>
      <c r="MB14" s="399"/>
      <c r="MC14" s="399"/>
      <c r="MD14" s="399"/>
      <c r="ME14" s="399"/>
      <c r="MF14" s="399"/>
      <c r="MG14" s="399"/>
      <c r="MH14" s="399"/>
      <c r="MI14" s="399"/>
      <c r="MJ14" s="399"/>
      <c r="MK14" s="399"/>
      <c r="ML14" s="399"/>
      <c r="MM14" s="399"/>
      <c r="MN14" s="399"/>
      <c r="MO14" s="399"/>
      <c r="MP14" s="399"/>
      <c r="MQ14" s="399"/>
      <c r="MR14" s="399"/>
      <c r="MS14" s="399"/>
      <c r="MT14" s="399"/>
      <c r="MU14" s="399"/>
      <c r="MV14" s="399"/>
      <c r="MW14" s="399"/>
      <c r="MX14" s="399"/>
      <c r="MY14" s="399"/>
      <c r="MZ14" s="399"/>
      <c r="NA14" s="399"/>
      <c r="NB14" s="399"/>
      <c r="NC14" s="399"/>
      <c r="ND14" s="399"/>
      <c r="NE14" s="399"/>
      <c r="NF14" s="399"/>
      <c r="NG14" s="399"/>
      <c r="NH14" s="399"/>
      <c r="NI14" s="399"/>
      <c r="NJ14" s="399"/>
      <c r="NK14" s="399"/>
      <c r="NL14" s="399"/>
      <c r="NM14" s="399"/>
      <c r="NN14" s="399"/>
      <c r="NO14" s="399"/>
      <c r="NP14" s="399"/>
      <c r="NQ14" s="399"/>
      <c r="NR14" s="399"/>
      <c r="NS14" s="399"/>
      <c r="NT14" s="399"/>
      <c r="NU14" s="399"/>
      <c r="NV14" s="399"/>
      <c r="NW14" s="399"/>
      <c r="NX14" s="399"/>
      <c r="NY14" s="399"/>
      <c r="NZ14" s="399"/>
      <c r="OA14" s="399"/>
      <c r="OB14" s="399"/>
      <c r="OC14" s="399"/>
      <c r="OD14" s="399"/>
      <c r="OE14" s="399"/>
      <c r="OF14" s="399"/>
      <c r="OG14" s="399"/>
      <c r="OH14" s="399"/>
      <c r="OI14" s="399"/>
      <c r="OJ14" s="399"/>
      <c r="OK14" s="399"/>
      <c r="OL14" s="399"/>
      <c r="OM14" s="399"/>
      <c r="ON14" s="399"/>
      <c r="OO14" s="399"/>
      <c r="OP14" s="399"/>
      <c r="OQ14" s="399"/>
      <c r="OR14" s="399"/>
      <c r="OS14" s="399"/>
      <c r="OT14" s="399"/>
      <c r="OU14" s="399"/>
      <c r="OV14" s="399"/>
      <c r="OW14" s="399"/>
      <c r="OX14" s="399"/>
      <c r="OY14" s="399"/>
      <c r="OZ14" s="399"/>
      <c r="PA14" s="399"/>
      <c r="PB14" s="399"/>
      <c r="PC14" s="399"/>
      <c r="PD14" s="399"/>
      <c r="PE14" s="399"/>
      <c r="PF14" s="399"/>
      <c r="PG14" s="399"/>
      <c r="PH14" s="399"/>
      <c r="PI14" s="399"/>
      <c r="PJ14" s="399"/>
      <c r="PK14" s="399"/>
      <c r="PL14" s="399"/>
      <c r="PM14" s="399"/>
      <c r="PN14" s="399"/>
      <c r="PO14" s="399"/>
      <c r="PP14" s="399"/>
      <c r="PQ14" s="399"/>
      <c r="PR14" s="399"/>
      <c r="PS14" s="399"/>
      <c r="PT14" s="399"/>
      <c r="PU14" s="399"/>
      <c r="PV14" s="399"/>
      <c r="PW14" s="399"/>
      <c r="PX14" s="399"/>
      <c r="PY14" s="399"/>
      <c r="PZ14" s="399"/>
      <c r="QA14" s="399"/>
      <c r="QB14" s="399"/>
      <c r="QC14" s="399"/>
      <c r="QD14" s="399"/>
      <c r="QE14" s="399"/>
      <c r="QF14" s="399"/>
      <c r="QG14" s="399"/>
      <c r="QH14" s="399"/>
      <c r="QI14" s="399"/>
      <c r="QJ14" s="399"/>
      <c r="QK14" s="399"/>
      <c r="QL14" s="399"/>
      <c r="QM14" s="399"/>
      <c r="QN14" s="399"/>
      <c r="QO14" s="399"/>
      <c r="QP14" s="399"/>
      <c r="QQ14" s="399"/>
      <c r="QR14" s="399"/>
      <c r="QS14" s="399"/>
      <c r="QT14" s="399"/>
      <c r="QU14" s="399"/>
      <c r="QV14" s="399"/>
      <c r="QW14" s="399"/>
      <c r="QX14" s="399"/>
      <c r="QY14" s="399"/>
      <c r="QZ14" s="399"/>
      <c r="RA14" s="399"/>
      <c r="RB14" s="399"/>
      <c r="RC14" s="399"/>
      <c r="RD14" s="399"/>
      <c r="RE14" s="399"/>
      <c r="RF14" s="399"/>
      <c r="RG14" s="399"/>
      <c r="RH14" s="399"/>
      <c r="RI14" s="399"/>
      <c r="RJ14" s="399"/>
      <c r="RK14" s="399"/>
      <c r="RL14" s="399"/>
      <c r="RM14" s="399"/>
      <c r="RN14" s="399"/>
      <c r="RO14" s="399"/>
      <c r="RP14" s="399"/>
      <c r="RQ14" s="399"/>
      <c r="RR14" s="399"/>
      <c r="RS14" s="399"/>
      <c r="RT14" s="399"/>
      <c r="RU14" s="399"/>
      <c r="RV14" s="399"/>
      <c r="RW14" s="399"/>
      <c r="RX14" s="399"/>
      <c r="RY14" s="399"/>
      <c r="RZ14" s="399"/>
      <c r="SA14" s="399"/>
      <c r="SB14" s="399"/>
      <c r="SC14" s="399"/>
      <c r="SD14" s="399"/>
      <c r="SE14" s="399"/>
      <c r="SF14" s="399"/>
      <c r="SG14" s="399"/>
      <c r="SH14" s="399"/>
      <c r="SI14" s="399"/>
      <c r="SJ14" s="399"/>
      <c r="SK14" s="399"/>
      <c r="SL14" s="399"/>
      <c r="SM14" s="399"/>
      <c r="SN14" s="399"/>
      <c r="SO14" s="399"/>
      <c r="SP14" s="399"/>
      <c r="SQ14" s="399"/>
      <c r="SR14" s="399"/>
      <c r="SS14" s="399"/>
      <c r="ST14" s="399"/>
      <c r="SU14" s="399"/>
      <c r="SV14" s="399"/>
      <c r="SW14" s="399"/>
      <c r="SX14" s="399"/>
      <c r="SY14" s="399"/>
      <c r="SZ14" s="399"/>
      <c r="TA14" s="399"/>
      <c r="TB14" s="399"/>
      <c r="TC14" s="399"/>
      <c r="TD14" s="399"/>
      <c r="TE14" s="399"/>
      <c r="TF14" s="399"/>
      <c r="TG14" s="399"/>
      <c r="TH14" s="399"/>
      <c r="TI14" s="399"/>
      <c r="TJ14" s="399"/>
      <c r="TK14" s="399"/>
      <c r="TL14" s="399"/>
      <c r="TM14" s="399"/>
      <c r="TN14" s="399"/>
      <c r="TO14" s="399"/>
      <c r="TP14" s="399"/>
      <c r="TQ14" s="399"/>
      <c r="TR14" s="399"/>
      <c r="TS14" s="399"/>
      <c r="TT14" s="399"/>
      <c r="TU14" s="399"/>
      <c r="TV14" s="399"/>
      <c r="TW14" s="399"/>
      <c r="TX14" s="399"/>
      <c r="TY14" s="399"/>
      <c r="TZ14" s="399"/>
      <c r="UA14" s="399"/>
      <c r="UB14" s="399"/>
      <c r="UC14" s="399"/>
      <c r="UD14" s="399"/>
      <c r="UE14" s="399"/>
      <c r="UF14" s="399"/>
      <c r="UG14" s="399"/>
      <c r="UH14" s="399"/>
      <c r="UI14" s="399"/>
      <c r="UJ14" s="399"/>
      <c r="UK14" s="399"/>
      <c r="UL14" s="399"/>
      <c r="UM14" s="399"/>
      <c r="UN14" s="399"/>
      <c r="UO14" s="399"/>
      <c r="UP14" s="399"/>
      <c r="UQ14" s="399"/>
      <c r="UR14" s="399"/>
      <c r="US14" s="399"/>
      <c r="UT14" s="399"/>
      <c r="UU14" s="399"/>
      <c r="UV14" s="399"/>
      <c r="UW14" s="399"/>
      <c r="UX14" s="399"/>
      <c r="UY14" s="399"/>
      <c r="UZ14" s="399"/>
      <c r="VA14" s="399"/>
      <c r="VB14" s="399"/>
      <c r="VC14" s="399"/>
      <c r="VD14" s="399"/>
      <c r="VE14" s="399"/>
      <c r="VF14" s="399"/>
      <c r="VG14" s="399"/>
      <c r="VH14" s="399"/>
      <c r="VI14" s="399"/>
      <c r="VJ14" s="399"/>
      <c r="VK14" s="399"/>
      <c r="VL14" s="399"/>
      <c r="VM14" s="399"/>
      <c r="VN14" s="399"/>
      <c r="VO14" s="399"/>
      <c r="VP14" s="399"/>
      <c r="VQ14" s="399"/>
      <c r="VR14" s="399"/>
      <c r="VS14" s="399"/>
      <c r="VT14" s="399"/>
      <c r="VU14" s="399"/>
      <c r="VV14" s="399"/>
      <c r="VW14" s="399"/>
      <c r="VX14" s="399"/>
      <c r="VY14" s="399"/>
      <c r="VZ14" s="399"/>
      <c r="WA14" s="399"/>
      <c r="WB14" s="399"/>
      <c r="WC14" s="399"/>
      <c r="WD14" s="399"/>
      <c r="WE14" s="399"/>
      <c r="WF14" s="399"/>
      <c r="WG14" s="399"/>
      <c r="WH14" s="399"/>
      <c r="WI14" s="399"/>
      <c r="WJ14" s="399"/>
      <c r="WK14" s="399"/>
      <c r="WL14" s="399"/>
      <c r="WM14" s="399"/>
      <c r="WN14" s="399"/>
      <c r="WO14" s="399"/>
      <c r="WP14" s="399"/>
      <c r="WQ14" s="399"/>
      <c r="WR14" s="399"/>
      <c r="WS14" s="399"/>
      <c r="WT14" s="399"/>
      <c r="WU14" s="399"/>
      <c r="WV14" s="399"/>
      <c r="WW14" s="399"/>
      <c r="WX14" s="399"/>
      <c r="WY14" s="399"/>
      <c r="WZ14" s="399"/>
      <c r="XA14" s="399"/>
      <c r="XB14" s="399"/>
      <c r="XC14" s="399"/>
      <c r="XD14" s="399"/>
      <c r="XE14" s="399"/>
      <c r="XF14" s="399"/>
      <c r="XG14" s="399"/>
      <c r="XH14" s="399"/>
      <c r="XI14" s="399"/>
      <c r="XJ14" s="399"/>
      <c r="XK14" s="399"/>
      <c r="XL14" s="399"/>
      <c r="XM14" s="399"/>
      <c r="XN14" s="399"/>
      <c r="XO14" s="399"/>
      <c r="XP14" s="399"/>
      <c r="XQ14" s="399"/>
      <c r="XR14" s="399"/>
      <c r="XS14" s="399"/>
      <c r="XT14" s="399"/>
      <c r="XU14" s="399"/>
      <c r="XV14" s="399"/>
      <c r="XW14" s="399"/>
      <c r="XX14" s="399"/>
      <c r="XY14" s="399"/>
      <c r="XZ14" s="399"/>
      <c r="YA14" s="399"/>
      <c r="YB14" s="399"/>
      <c r="YC14" s="399"/>
      <c r="YD14" s="399"/>
      <c r="YE14" s="399"/>
      <c r="YF14" s="399"/>
      <c r="YG14" s="399"/>
      <c r="YH14" s="399"/>
      <c r="YI14" s="399"/>
      <c r="YJ14" s="399"/>
      <c r="YK14" s="399"/>
      <c r="YL14" s="399"/>
      <c r="YM14" s="399"/>
      <c r="YN14" s="399"/>
      <c r="YO14" s="399"/>
      <c r="YP14" s="399"/>
      <c r="YQ14" s="399"/>
      <c r="YR14" s="399"/>
      <c r="YS14" s="399"/>
      <c r="YT14" s="399"/>
      <c r="YU14" s="399"/>
      <c r="YV14" s="399"/>
      <c r="YW14" s="399"/>
      <c r="YX14" s="399"/>
      <c r="YY14" s="399"/>
      <c r="YZ14" s="399"/>
      <c r="ZA14" s="399"/>
      <c r="ZB14" s="399"/>
      <c r="ZC14" s="399"/>
      <c r="ZD14" s="399"/>
      <c r="ZE14" s="399"/>
      <c r="ZF14" s="399"/>
      <c r="ZG14" s="399"/>
      <c r="ZH14" s="399"/>
      <c r="ZI14" s="399"/>
      <c r="ZJ14" s="399"/>
      <c r="ZK14" s="399"/>
      <c r="ZL14" s="399"/>
      <c r="ZM14" s="399"/>
      <c r="ZN14" s="399"/>
      <c r="ZO14" s="399"/>
      <c r="ZP14" s="399"/>
      <c r="ZQ14" s="399"/>
      <c r="ZR14" s="399"/>
      <c r="ZS14" s="399"/>
      <c r="ZT14" s="399"/>
      <c r="ZU14" s="399"/>
      <c r="ZV14" s="399"/>
      <c r="ZW14" s="399"/>
      <c r="ZX14" s="399"/>
      <c r="ZY14" s="399"/>
      <c r="ZZ14" s="399"/>
      <c r="AAA14" s="399"/>
      <c r="AAB14" s="399"/>
      <c r="AAC14" s="399"/>
      <c r="AAD14" s="399"/>
      <c r="AAE14" s="399"/>
      <c r="AAF14" s="399"/>
      <c r="AAG14" s="399"/>
      <c r="AAH14" s="399"/>
      <c r="AAI14" s="399"/>
      <c r="AAJ14" s="399"/>
      <c r="AAK14" s="399"/>
      <c r="AAL14" s="399"/>
      <c r="AAM14" s="399"/>
      <c r="AAN14" s="399"/>
      <c r="AAO14" s="399"/>
      <c r="AAP14" s="399"/>
      <c r="AAQ14" s="399"/>
      <c r="AAR14" s="399"/>
      <c r="AAS14" s="399"/>
      <c r="AAT14" s="399"/>
      <c r="AAU14" s="399"/>
      <c r="AAV14" s="399"/>
      <c r="AAW14" s="399"/>
      <c r="AAX14" s="399"/>
      <c r="AAY14" s="399"/>
      <c r="AAZ14" s="399"/>
      <c r="ABA14" s="399"/>
      <c r="ABB14" s="399"/>
      <c r="ABC14" s="399"/>
      <c r="ABD14" s="399"/>
      <c r="ABE14" s="399"/>
      <c r="ABF14" s="399"/>
      <c r="ABG14" s="399"/>
      <c r="ABH14" s="399"/>
      <c r="ABI14" s="399"/>
      <c r="ABJ14" s="399"/>
      <c r="ABK14" s="399"/>
      <c r="ABL14" s="399"/>
      <c r="ABM14" s="399"/>
      <c r="ABN14" s="399"/>
      <c r="ABO14" s="399"/>
      <c r="ABP14" s="399"/>
      <c r="ABQ14" s="399"/>
      <c r="ABR14" s="399"/>
      <c r="ABS14" s="399"/>
      <c r="ABT14" s="399"/>
      <c r="ABU14" s="399"/>
      <c r="ABV14" s="399"/>
      <c r="ABW14" s="399"/>
      <c r="ABX14" s="399"/>
      <c r="ABY14" s="399"/>
      <c r="ABZ14" s="399"/>
      <c r="ACA14" s="399"/>
      <c r="ACB14" s="399"/>
      <c r="ACC14" s="399"/>
      <c r="ACD14" s="399"/>
      <c r="ACE14" s="399"/>
      <c r="ACF14" s="399"/>
      <c r="ACG14" s="399"/>
      <c r="ACH14" s="399"/>
      <c r="ACI14" s="399"/>
      <c r="ACJ14" s="399"/>
      <c r="ACK14" s="399"/>
      <c r="ACL14" s="399"/>
      <c r="ACM14" s="399"/>
      <c r="ACN14" s="399"/>
      <c r="ACO14" s="399"/>
      <c r="ACP14" s="399"/>
      <c r="ACQ14" s="399"/>
      <c r="ACR14" s="399"/>
      <c r="ACS14" s="399"/>
      <c r="ACT14" s="399"/>
      <c r="ACU14" s="399"/>
      <c r="ACV14" s="399"/>
      <c r="ACW14" s="399"/>
      <c r="ACX14" s="399"/>
      <c r="ACY14" s="399"/>
      <c r="ACZ14" s="399"/>
      <c r="ADA14" s="399"/>
      <c r="ADB14" s="399"/>
      <c r="ADC14" s="399"/>
      <c r="ADD14" s="399"/>
      <c r="ADE14" s="399"/>
      <c r="ADF14" s="399"/>
      <c r="ADG14" s="399"/>
      <c r="ADH14" s="399"/>
      <c r="ADI14" s="399"/>
      <c r="ADJ14" s="399"/>
      <c r="ADK14" s="399"/>
      <c r="ADL14" s="399"/>
      <c r="ADM14" s="399"/>
      <c r="ADN14" s="399"/>
      <c r="ADO14" s="399"/>
      <c r="ADP14" s="399"/>
      <c r="ADQ14" s="399"/>
      <c r="ADR14" s="399"/>
      <c r="ADS14" s="399"/>
      <c r="ADT14" s="399"/>
      <c r="ADU14" s="399"/>
      <c r="ADV14" s="399"/>
      <c r="ADW14" s="399"/>
      <c r="ADX14" s="399"/>
      <c r="ADY14" s="399"/>
      <c r="ADZ14" s="399"/>
      <c r="AEA14" s="399"/>
      <c r="AEB14" s="399"/>
      <c r="AEC14" s="399"/>
      <c r="AED14" s="399"/>
      <c r="AEE14" s="399"/>
      <c r="AEF14" s="399"/>
      <c r="AEG14" s="399"/>
      <c r="AEH14" s="399"/>
      <c r="AEI14" s="399"/>
      <c r="AEJ14" s="399"/>
      <c r="AEK14" s="399"/>
      <c r="AEL14" s="399"/>
      <c r="AEM14" s="399"/>
      <c r="AEN14" s="399"/>
      <c r="AEO14" s="399"/>
      <c r="AEP14" s="399"/>
      <c r="AEQ14" s="399"/>
      <c r="AER14" s="399"/>
      <c r="AES14" s="399"/>
      <c r="AET14" s="399"/>
      <c r="AEU14" s="399"/>
      <c r="AEV14" s="399"/>
      <c r="AEW14" s="399"/>
      <c r="AEX14" s="399"/>
      <c r="AEY14" s="399"/>
      <c r="AEZ14" s="399"/>
      <c r="AFA14" s="399"/>
      <c r="AFB14" s="399"/>
      <c r="AFC14" s="399"/>
      <c r="AFD14" s="399"/>
      <c r="AFE14" s="399"/>
      <c r="AFF14" s="399"/>
      <c r="AFG14" s="399"/>
      <c r="AFH14" s="399"/>
      <c r="AFI14" s="399"/>
      <c r="AFJ14" s="399"/>
      <c r="AFK14" s="399"/>
      <c r="AFL14" s="399"/>
      <c r="AFM14" s="399"/>
      <c r="AFN14" s="399"/>
      <c r="AFO14" s="399"/>
      <c r="AFP14" s="399"/>
      <c r="AFQ14" s="399"/>
      <c r="AFR14" s="399"/>
      <c r="AFS14" s="399"/>
      <c r="AFT14" s="399"/>
      <c r="AFU14" s="399"/>
      <c r="AFV14" s="399"/>
      <c r="AFW14" s="399"/>
      <c r="AFX14" s="399"/>
      <c r="AFY14" s="399"/>
      <c r="AFZ14" s="399"/>
      <c r="AGA14" s="399"/>
      <c r="AGB14" s="399"/>
      <c r="AGC14" s="399"/>
      <c r="AGD14" s="399"/>
      <c r="AGE14" s="399"/>
      <c r="AGF14" s="399"/>
      <c r="AGG14" s="399"/>
      <c r="AGH14" s="399"/>
      <c r="AGI14" s="399"/>
      <c r="AGJ14" s="399"/>
      <c r="AGK14" s="399"/>
      <c r="AGL14" s="399"/>
      <c r="AGM14" s="399"/>
      <c r="AGN14" s="399"/>
      <c r="AGO14" s="399"/>
      <c r="AGP14" s="399"/>
      <c r="AGQ14" s="399"/>
      <c r="AGR14" s="399"/>
      <c r="AGS14" s="399"/>
      <c r="AGT14" s="399"/>
      <c r="AGU14" s="399"/>
      <c r="AGV14" s="399"/>
      <c r="AGW14" s="399"/>
      <c r="AGX14" s="399"/>
      <c r="AGY14" s="399"/>
      <c r="AGZ14" s="399"/>
      <c r="AHA14" s="399"/>
      <c r="AHB14" s="399"/>
      <c r="AHC14" s="399"/>
      <c r="AHD14" s="399"/>
      <c r="AHE14" s="399"/>
      <c r="AHF14" s="399"/>
      <c r="AHG14" s="399"/>
      <c r="AHH14" s="399"/>
      <c r="AHI14" s="399"/>
      <c r="AHJ14" s="399"/>
      <c r="AHK14" s="399"/>
      <c r="AHL14" s="399"/>
      <c r="AHM14" s="399"/>
      <c r="AHN14" s="399"/>
      <c r="AHO14" s="399"/>
      <c r="AHP14" s="399"/>
      <c r="AHQ14" s="399"/>
      <c r="AHR14" s="399"/>
      <c r="AHS14" s="399"/>
      <c r="AHT14" s="399"/>
      <c r="AHU14" s="399"/>
      <c r="AHV14" s="399"/>
      <c r="AHW14" s="399"/>
      <c r="AHX14" s="399"/>
      <c r="AHY14" s="399"/>
      <c r="AHZ14" s="399"/>
      <c r="AIA14" s="399"/>
      <c r="AIB14" s="399"/>
      <c r="AIC14" s="399"/>
      <c r="AID14" s="399"/>
      <c r="AIE14" s="399"/>
      <c r="AIF14" s="399"/>
      <c r="AIG14" s="399"/>
      <c r="AIH14" s="399"/>
      <c r="AII14" s="399"/>
      <c r="AIJ14" s="399"/>
      <c r="AIK14" s="399"/>
      <c r="AIL14" s="399"/>
      <c r="AIM14" s="399"/>
      <c r="AIN14" s="399"/>
      <c r="AIO14" s="399"/>
      <c r="AIP14" s="399"/>
      <c r="AIQ14" s="399"/>
      <c r="AIR14" s="399"/>
      <c r="AIS14" s="399"/>
      <c r="AIT14" s="399"/>
      <c r="AIU14" s="399"/>
      <c r="AIV14" s="399"/>
      <c r="AIW14" s="399"/>
      <c r="AIX14" s="399"/>
      <c r="AIY14" s="399"/>
      <c r="AIZ14" s="399"/>
      <c r="AJA14" s="399"/>
      <c r="AJB14" s="399"/>
      <c r="AJC14" s="399"/>
      <c r="AJD14" s="399"/>
      <c r="AJE14" s="399"/>
      <c r="AJF14" s="399"/>
      <c r="AJG14" s="399"/>
      <c r="AJH14" s="399"/>
      <c r="AJI14" s="399"/>
      <c r="AJJ14" s="399"/>
      <c r="AJK14" s="399"/>
      <c r="AJL14" s="399"/>
      <c r="AJM14" s="399"/>
      <c r="AJN14" s="399"/>
      <c r="AJO14" s="399"/>
      <c r="AJP14" s="399"/>
      <c r="AJQ14" s="399"/>
      <c r="AJR14" s="399"/>
      <c r="AJS14" s="399"/>
      <c r="AJT14" s="399"/>
      <c r="AJU14" s="399"/>
      <c r="AJV14" s="399"/>
      <c r="AJW14" s="399"/>
      <c r="AJX14" s="399"/>
      <c r="AJY14" s="399"/>
      <c r="AJZ14" s="399"/>
      <c r="AKA14" s="399"/>
      <c r="AKB14" s="399"/>
      <c r="AKC14" s="399"/>
      <c r="AKD14" s="399"/>
      <c r="AKE14" s="399"/>
      <c r="AKF14" s="399"/>
      <c r="AKG14" s="399"/>
      <c r="AKH14" s="399"/>
      <c r="AKI14" s="399"/>
      <c r="AKJ14" s="399"/>
      <c r="AKK14" s="399"/>
      <c r="AKL14" s="399"/>
      <c r="AKM14" s="399"/>
      <c r="AKN14" s="399"/>
      <c r="AKO14" s="399"/>
      <c r="AKP14" s="399"/>
      <c r="AKQ14" s="399"/>
      <c r="AKR14" s="399"/>
      <c r="AKS14" s="399"/>
      <c r="AKT14" s="399"/>
      <c r="AKU14" s="399"/>
      <c r="AKV14" s="399"/>
      <c r="AKW14" s="399"/>
      <c r="AKX14" s="399"/>
      <c r="AKY14" s="399"/>
      <c r="AKZ14" s="399"/>
      <c r="ALA14" s="399"/>
      <c r="ALB14" s="399"/>
      <c r="ALC14" s="399"/>
      <c r="ALD14" s="399"/>
      <c r="ALE14" s="399"/>
      <c r="ALF14" s="399"/>
      <c r="ALG14" s="399"/>
      <c r="ALH14" s="399"/>
      <c r="ALI14" s="399"/>
      <c r="ALJ14" s="399"/>
      <c r="ALK14" s="399"/>
      <c r="ALL14" s="399"/>
      <c r="ALM14" s="399"/>
      <c r="ALN14" s="399"/>
      <c r="ALO14" s="399"/>
      <c r="ALP14" s="399"/>
      <c r="ALQ14" s="399"/>
      <c r="ALR14" s="399"/>
      <c r="ALS14" s="399"/>
      <c r="ALT14" s="399"/>
      <c r="ALU14" s="399"/>
      <c r="ALV14" s="399"/>
      <c r="ALW14" s="399"/>
      <c r="ALX14" s="399"/>
      <c r="ALY14" s="399"/>
      <c r="ALZ14" s="399"/>
      <c r="AMA14" s="399"/>
      <c r="AMB14" s="399"/>
      <c r="AMC14" s="399"/>
      <c r="AMD14" s="399"/>
      <c r="AME14" s="399"/>
      <c r="AMF14" s="399"/>
      <c r="AMG14" s="399"/>
      <c r="AMH14" s="399"/>
      <c r="AMI14" s="399"/>
      <c r="AMJ14" s="399"/>
      <c r="AMK14" s="399"/>
      <c r="AML14" s="399"/>
      <c r="AMM14" s="399"/>
      <c r="AMN14" s="399"/>
      <c r="AMO14" s="399"/>
      <c r="AMP14" s="399"/>
      <c r="AMQ14" s="399"/>
      <c r="AMR14" s="399"/>
      <c r="AMS14" s="399"/>
      <c r="AMT14" s="399"/>
      <c r="AMU14" s="399"/>
      <c r="AMV14" s="399"/>
      <c r="AMW14" s="399"/>
      <c r="AMX14" s="399"/>
      <c r="AMY14" s="399"/>
      <c r="AMZ14" s="399"/>
      <c r="ANA14" s="399"/>
      <c r="ANB14" s="399"/>
      <c r="ANC14" s="399"/>
      <c r="AND14" s="399"/>
      <c r="ANE14" s="399"/>
      <c r="ANF14" s="399"/>
      <c r="ANG14" s="399"/>
      <c r="ANH14" s="399"/>
      <c r="ANI14" s="399"/>
      <c r="ANJ14" s="399"/>
      <c r="ANK14" s="399"/>
      <c r="ANL14" s="399"/>
      <c r="ANM14" s="399"/>
      <c r="ANN14" s="399"/>
      <c r="ANO14" s="399"/>
      <c r="ANP14" s="399"/>
      <c r="ANQ14" s="399"/>
      <c r="ANR14" s="399"/>
      <c r="ANS14" s="399"/>
      <c r="ANT14" s="399"/>
      <c r="ANU14" s="399"/>
      <c r="ANV14" s="399"/>
      <c r="ANW14" s="399"/>
      <c r="ANX14" s="399"/>
      <c r="ANY14" s="399"/>
      <c r="ANZ14" s="399"/>
      <c r="AOA14" s="399"/>
      <c r="AOB14" s="399"/>
      <c r="AOC14" s="399"/>
      <c r="AOD14" s="399"/>
      <c r="AOE14" s="399"/>
      <c r="AOF14" s="399"/>
      <c r="AOG14" s="399"/>
      <c r="AOH14" s="399"/>
      <c r="AOI14" s="399"/>
      <c r="AOJ14" s="399"/>
      <c r="AOK14" s="399"/>
      <c r="AOL14" s="399"/>
      <c r="AOM14" s="399"/>
      <c r="AON14" s="399"/>
      <c r="AOO14" s="399"/>
      <c r="AOP14" s="399"/>
      <c r="AOQ14" s="399"/>
      <c r="AOR14" s="399"/>
      <c r="AOS14" s="399"/>
      <c r="AOT14" s="399"/>
      <c r="AOU14" s="399"/>
      <c r="AOV14" s="399"/>
      <c r="AOW14" s="399"/>
      <c r="AOX14" s="399"/>
      <c r="AOY14" s="399"/>
      <c r="AOZ14" s="399"/>
      <c r="APA14" s="399"/>
      <c r="APB14" s="399"/>
      <c r="APC14" s="399"/>
      <c r="APD14" s="399"/>
      <c r="APE14" s="399"/>
      <c r="APF14" s="399"/>
      <c r="APG14" s="399"/>
      <c r="APH14" s="399"/>
      <c r="API14" s="399"/>
      <c r="APJ14" s="399"/>
      <c r="APK14" s="399"/>
      <c r="APL14" s="399"/>
      <c r="APM14" s="399"/>
      <c r="APN14" s="399"/>
      <c r="APO14" s="399"/>
      <c r="APP14" s="399"/>
      <c r="APQ14" s="399"/>
      <c r="APR14" s="399"/>
      <c r="APS14" s="399"/>
      <c r="APT14" s="399"/>
      <c r="APU14" s="399"/>
      <c r="APV14" s="399"/>
      <c r="APW14" s="399"/>
      <c r="APX14" s="399"/>
      <c r="APY14" s="399"/>
      <c r="APZ14" s="399"/>
      <c r="AQA14" s="399"/>
      <c r="AQB14" s="399"/>
      <c r="AQC14" s="399"/>
      <c r="AQD14" s="399"/>
      <c r="AQE14" s="399"/>
      <c r="AQF14" s="399"/>
      <c r="AQG14" s="399"/>
      <c r="AQH14" s="399"/>
      <c r="AQI14" s="399"/>
      <c r="AQJ14" s="399"/>
      <c r="AQK14" s="399"/>
      <c r="AQL14" s="399"/>
      <c r="AQM14" s="399"/>
      <c r="AQN14" s="399"/>
      <c r="AQO14" s="399"/>
      <c r="AQP14" s="399"/>
      <c r="AQQ14" s="399"/>
      <c r="AQR14" s="399"/>
      <c r="AQS14" s="399"/>
      <c r="AQT14" s="399"/>
      <c r="AQU14" s="399"/>
      <c r="AQV14" s="399"/>
      <c r="AQW14" s="399"/>
      <c r="AQX14" s="399"/>
      <c r="AQY14" s="399"/>
      <c r="AQZ14" s="399"/>
      <c r="ARA14" s="399"/>
      <c r="ARB14" s="399"/>
      <c r="ARC14" s="399"/>
      <c r="ARD14" s="399"/>
      <c r="ARE14" s="399"/>
      <c r="ARF14" s="399"/>
      <c r="ARG14" s="399"/>
      <c r="ARH14" s="399"/>
      <c r="ARI14" s="399"/>
      <c r="ARJ14" s="399"/>
      <c r="ARK14" s="399"/>
      <c r="ARL14" s="399"/>
      <c r="ARM14" s="399"/>
      <c r="ARN14" s="399"/>
      <c r="ARO14" s="399"/>
      <c r="ARP14" s="399"/>
      <c r="ARQ14" s="399"/>
      <c r="ARR14" s="399"/>
      <c r="ARS14" s="399"/>
      <c r="ART14" s="399"/>
      <c r="ARU14" s="399"/>
      <c r="ARV14" s="399"/>
      <c r="ARW14" s="399"/>
      <c r="ARX14" s="399"/>
      <c r="ARY14" s="399"/>
      <c r="ARZ14" s="399"/>
      <c r="ASA14" s="399"/>
      <c r="ASB14" s="399"/>
      <c r="ASC14" s="399"/>
      <c r="ASD14" s="399"/>
      <c r="ASE14" s="399"/>
      <c r="ASF14" s="399"/>
      <c r="ASG14" s="399"/>
      <c r="ASH14" s="399"/>
      <c r="ASI14" s="399"/>
      <c r="ASJ14" s="399"/>
      <c r="ASK14" s="399"/>
      <c r="ASL14" s="399"/>
      <c r="ASM14" s="399"/>
      <c r="ASN14" s="399"/>
      <c r="ASO14" s="399"/>
      <c r="ASP14" s="399"/>
      <c r="ASQ14" s="399"/>
      <c r="ASR14" s="399"/>
      <c r="ASS14" s="399"/>
      <c r="AST14" s="399"/>
      <c r="ASU14" s="399"/>
      <c r="ASV14" s="399"/>
      <c r="ASW14" s="399"/>
      <c r="ASX14" s="399"/>
      <c r="ASY14" s="399"/>
      <c r="ASZ14" s="399"/>
      <c r="ATA14" s="399"/>
      <c r="ATB14" s="399"/>
      <c r="ATC14" s="399"/>
      <c r="ATD14" s="399"/>
      <c r="ATE14" s="399"/>
      <c r="ATF14" s="399"/>
      <c r="ATG14" s="399"/>
      <c r="ATH14" s="399"/>
      <c r="ATI14" s="399"/>
      <c r="ATJ14" s="399"/>
      <c r="ATK14" s="399"/>
      <c r="ATL14" s="399"/>
      <c r="ATM14" s="399"/>
      <c r="ATN14" s="399"/>
      <c r="ATO14" s="399"/>
      <c r="ATP14" s="399"/>
      <c r="ATQ14" s="399"/>
      <c r="ATR14" s="399"/>
      <c r="ATS14" s="399"/>
      <c r="ATT14" s="399"/>
      <c r="ATU14" s="399"/>
      <c r="ATV14" s="399"/>
      <c r="ATW14" s="399"/>
      <c r="ATX14" s="399"/>
      <c r="ATY14" s="399"/>
      <c r="ATZ14" s="399"/>
      <c r="AUA14" s="399"/>
      <c r="AUB14" s="399"/>
      <c r="AUC14" s="399"/>
      <c r="AUD14" s="399"/>
      <c r="AUE14" s="399"/>
      <c r="AUF14" s="399"/>
      <c r="AUG14" s="399"/>
      <c r="AUH14" s="399"/>
      <c r="AUI14" s="399"/>
      <c r="AUJ14" s="399"/>
      <c r="AUK14" s="399"/>
      <c r="AUL14" s="399"/>
      <c r="AUM14" s="399"/>
      <c r="AUN14" s="399"/>
      <c r="AUO14" s="399"/>
      <c r="AUP14" s="399"/>
      <c r="AUQ14" s="399"/>
      <c r="AUR14" s="399"/>
      <c r="AUS14" s="399"/>
      <c r="AUT14" s="399"/>
      <c r="AUU14" s="399"/>
      <c r="AUV14" s="399"/>
      <c r="AUW14" s="399"/>
      <c r="AUX14" s="399"/>
      <c r="AUY14" s="399"/>
      <c r="AUZ14" s="399"/>
      <c r="AVA14" s="399"/>
      <c r="AVB14" s="399"/>
      <c r="AVC14" s="399"/>
      <c r="AVD14" s="399"/>
      <c r="AVE14" s="399"/>
      <c r="AVF14" s="399"/>
      <c r="AVG14" s="399"/>
      <c r="AVH14" s="399"/>
      <c r="AVI14" s="399"/>
      <c r="AVJ14" s="399"/>
      <c r="AVK14" s="399"/>
      <c r="AVL14" s="399"/>
      <c r="AVM14" s="399"/>
      <c r="AVN14" s="399"/>
      <c r="AVO14" s="399"/>
      <c r="AVP14" s="399"/>
      <c r="AVQ14" s="399"/>
      <c r="AVR14" s="399"/>
      <c r="AVS14" s="399"/>
      <c r="AVT14" s="399"/>
      <c r="AVU14" s="399"/>
      <c r="AVV14" s="399"/>
      <c r="AVW14" s="399"/>
      <c r="AVX14" s="399"/>
      <c r="AVY14" s="399"/>
      <c r="AVZ14" s="399"/>
      <c r="AWA14" s="399"/>
      <c r="AWB14" s="399"/>
      <c r="AWC14" s="399"/>
      <c r="AWD14" s="399"/>
      <c r="AWE14" s="399"/>
      <c r="AWF14" s="399"/>
      <c r="AWG14" s="399"/>
      <c r="AWH14" s="399"/>
      <c r="AWI14" s="399"/>
      <c r="AWJ14" s="399"/>
      <c r="AWK14" s="399"/>
      <c r="AWL14" s="399"/>
      <c r="AWM14" s="399"/>
      <c r="AWN14" s="399"/>
      <c r="AWO14" s="399"/>
      <c r="AWP14" s="399"/>
      <c r="AWQ14" s="399"/>
      <c r="AWR14" s="399"/>
      <c r="AWS14" s="399"/>
      <c r="AWT14" s="399"/>
      <c r="AWU14" s="399"/>
      <c r="AWV14" s="399"/>
      <c r="AWW14" s="399"/>
      <c r="AWX14" s="399"/>
      <c r="AWY14" s="399"/>
      <c r="AWZ14" s="399"/>
      <c r="AXA14" s="399"/>
      <c r="AXB14" s="399"/>
      <c r="AXC14" s="399"/>
      <c r="AXD14" s="399"/>
      <c r="AXE14" s="399"/>
      <c r="AXF14" s="399"/>
      <c r="AXG14" s="399"/>
      <c r="AXH14" s="399"/>
      <c r="AXI14" s="399"/>
      <c r="AXJ14" s="399"/>
      <c r="AXK14" s="399"/>
      <c r="AXL14" s="399"/>
      <c r="AXM14" s="399"/>
      <c r="AXN14" s="399"/>
      <c r="AXO14" s="399"/>
      <c r="AXP14" s="399"/>
      <c r="AXQ14" s="399"/>
      <c r="AXR14" s="399"/>
      <c r="AXS14" s="399"/>
      <c r="AXT14" s="399"/>
      <c r="AXU14" s="399"/>
      <c r="AXV14" s="399"/>
      <c r="AXW14" s="399"/>
      <c r="AXX14" s="399"/>
      <c r="AXY14" s="399"/>
      <c r="AXZ14" s="399"/>
      <c r="AYA14" s="399"/>
      <c r="AYB14" s="399"/>
      <c r="AYC14" s="399"/>
      <c r="AYD14" s="399"/>
      <c r="AYE14" s="399"/>
      <c r="AYF14" s="399"/>
      <c r="AYG14" s="399"/>
      <c r="AYH14" s="399"/>
      <c r="AYI14" s="399"/>
      <c r="AYJ14" s="399"/>
      <c r="AYK14" s="399"/>
      <c r="AYL14" s="399"/>
      <c r="AYM14" s="399"/>
      <c r="AYN14" s="399"/>
      <c r="AYO14" s="399"/>
      <c r="AYP14" s="399"/>
      <c r="AYQ14" s="399"/>
      <c r="AYR14" s="399"/>
      <c r="AYS14" s="399"/>
      <c r="AYT14" s="399"/>
      <c r="AYU14" s="399"/>
      <c r="AYV14" s="399"/>
      <c r="AYW14" s="399"/>
      <c r="AYX14" s="399"/>
      <c r="AYY14" s="399"/>
      <c r="AYZ14" s="399"/>
      <c r="AZA14" s="399"/>
      <c r="AZB14" s="399"/>
      <c r="AZC14" s="399"/>
      <c r="AZD14" s="399"/>
      <c r="AZE14" s="399"/>
      <c r="AZF14" s="399"/>
      <c r="AZG14" s="399"/>
      <c r="AZH14" s="399"/>
      <c r="AZI14" s="399"/>
      <c r="AZJ14" s="399"/>
      <c r="AZK14" s="399"/>
      <c r="AZL14" s="399"/>
      <c r="AZM14" s="399"/>
      <c r="AZN14" s="399"/>
      <c r="AZO14" s="399"/>
      <c r="AZP14" s="399"/>
      <c r="AZQ14" s="399"/>
      <c r="AZR14" s="399"/>
      <c r="AZS14" s="399"/>
      <c r="AZT14" s="399"/>
      <c r="AZU14" s="399"/>
      <c r="AZV14" s="399"/>
      <c r="AZW14" s="399"/>
      <c r="AZX14" s="399"/>
      <c r="AZY14" s="399"/>
      <c r="AZZ14" s="399"/>
      <c r="BAA14" s="399"/>
      <c r="BAB14" s="399"/>
      <c r="BAC14" s="399"/>
      <c r="BAD14" s="399"/>
      <c r="BAE14" s="399"/>
      <c r="BAF14" s="399"/>
      <c r="BAG14" s="399"/>
      <c r="BAH14" s="399"/>
      <c r="BAI14" s="399"/>
      <c r="BAJ14" s="399"/>
      <c r="BAK14" s="399"/>
      <c r="BAL14" s="399"/>
      <c r="BAM14" s="399"/>
      <c r="BAN14" s="399"/>
      <c r="BAO14" s="399"/>
      <c r="BAP14" s="399"/>
      <c r="BAQ14" s="399"/>
      <c r="BAR14" s="399"/>
      <c r="BAS14" s="399"/>
      <c r="BAT14" s="399"/>
      <c r="BAU14" s="399"/>
      <c r="BAV14" s="399"/>
      <c r="BAW14" s="399"/>
      <c r="BAX14" s="399"/>
      <c r="BAY14" s="399"/>
      <c r="BAZ14" s="399"/>
      <c r="BBA14" s="399"/>
      <c r="BBB14" s="399"/>
      <c r="BBC14" s="399"/>
      <c r="BBD14" s="399"/>
      <c r="BBE14" s="399"/>
      <c r="BBF14" s="399"/>
      <c r="BBG14" s="399"/>
      <c r="BBH14" s="399"/>
      <c r="BBI14" s="399"/>
      <c r="BBJ14" s="399"/>
      <c r="BBK14" s="399"/>
      <c r="BBL14" s="399"/>
      <c r="BBM14" s="399"/>
      <c r="BBN14" s="399"/>
      <c r="BBO14" s="399"/>
      <c r="BBP14" s="399"/>
      <c r="BBQ14" s="399"/>
      <c r="BBR14" s="399"/>
      <c r="BBS14" s="399"/>
      <c r="BBT14" s="399"/>
      <c r="BBU14" s="399"/>
      <c r="BBV14" s="399"/>
      <c r="BBW14" s="399"/>
      <c r="BBX14" s="399"/>
      <c r="BBY14" s="399"/>
      <c r="BBZ14" s="399"/>
      <c r="BCA14" s="399"/>
      <c r="BCB14" s="399"/>
      <c r="BCC14" s="399"/>
      <c r="BCD14" s="399"/>
      <c r="BCE14" s="399"/>
      <c r="BCF14" s="399"/>
      <c r="BCG14" s="399"/>
      <c r="BCH14" s="399"/>
      <c r="BCI14" s="399"/>
      <c r="BCJ14" s="399"/>
      <c r="BCK14" s="399"/>
      <c r="BCL14" s="399"/>
      <c r="BCM14" s="399"/>
      <c r="BCN14" s="399"/>
      <c r="BCO14" s="399"/>
      <c r="BCP14" s="399"/>
      <c r="BCQ14" s="399"/>
      <c r="BCR14" s="399"/>
      <c r="BCS14" s="399"/>
      <c r="BCT14" s="399"/>
      <c r="BCU14" s="399"/>
      <c r="BCV14" s="399"/>
      <c r="BCW14" s="399"/>
      <c r="BCX14" s="399"/>
      <c r="BCY14" s="399"/>
      <c r="BCZ14" s="399"/>
      <c r="BDA14" s="399"/>
      <c r="BDB14" s="399"/>
      <c r="BDC14" s="399"/>
      <c r="BDD14" s="399"/>
      <c r="BDE14" s="399"/>
      <c r="BDF14" s="399"/>
      <c r="BDG14" s="399"/>
      <c r="BDH14" s="399"/>
      <c r="BDI14" s="399"/>
      <c r="BDJ14" s="399"/>
      <c r="BDK14" s="399"/>
      <c r="BDL14" s="399"/>
      <c r="BDM14" s="399"/>
      <c r="BDN14" s="399"/>
      <c r="BDO14" s="399"/>
      <c r="BDP14" s="399"/>
      <c r="BDQ14" s="399"/>
      <c r="BDR14" s="399"/>
      <c r="BDS14" s="399"/>
      <c r="BDT14" s="399"/>
      <c r="BDU14" s="399"/>
      <c r="BDV14" s="399"/>
      <c r="BDW14" s="399"/>
      <c r="BDX14" s="399"/>
      <c r="BDY14" s="399"/>
      <c r="BDZ14" s="399"/>
      <c r="BEA14" s="399"/>
      <c r="BEB14" s="399"/>
      <c r="BEC14" s="399"/>
      <c r="BED14" s="399"/>
      <c r="BEE14" s="399"/>
      <c r="BEF14" s="399"/>
      <c r="BEG14" s="399"/>
      <c r="BEH14" s="399"/>
      <c r="BEI14" s="399"/>
      <c r="BEJ14" s="399"/>
      <c r="BEK14" s="399"/>
      <c r="BEL14" s="399"/>
      <c r="BEM14" s="399"/>
      <c r="BEN14" s="399"/>
      <c r="BEO14" s="399"/>
      <c r="BEP14" s="399"/>
      <c r="BEQ14" s="399"/>
      <c r="BER14" s="399"/>
      <c r="BES14" s="399"/>
      <c r="BET14" s="399"/>
      <c r="BEU14" s="399"/>
      <c r="BEV14" s="399"/>
      <c r="BEW14" s="399"/>
      <c r="BEX14" s="399"/>
      <c r="BEY14" s="399"/>
      <c r="BEZ14" s="399"/>
      <c r="BFA14" s="399"/>
      <c r="BFB14" s="399"/>
      <c r="BFC14" s="399"/>
      <c r="BFD14" s="399"/>
      <c r="BFE14" s="399"/>
      <c r="BFF14" s="399"/>
      <c r="BFG14" s="399"/>
      <c r="BFH14" s="399"/>
      <c r="BFI14" s="399"/>
      <c r="BFJ14" s="399"/>
      <c r="BFK14" s="399"/>
      <c r="BFL14" s="399"/>
      <c r="BFM14" s="399"/>
      <c r="BFN14" s="399"/>
      <c r="BFO14" s="399"/>
      <c r="BFP14" s="399"/>
      <c r="BFQ14" s="399"/>
      <c r="BFR14" s="399"/>
      <c r="BFS14" s="399"/>
      <c r="BFT14" s="399"/>
      <c r="BFU14" s="399"/>
      <c r="BFV14" s="399"/>
      <c r="BFW14" s="399"/>
      <c r="BFX14" s="399"/>
      <c r="BFY14" s="399"/>
      <c r="BFZ14" s="399"/>
      <c r="BGA14" s="399"/>
      <c r="BGB14" s="399"/>
      <c r="BGC14" s="399"/>
      <c r="BGD14" s="399"/>
      <c r="BGE14" s="399"/>
      <c r="BGF14" s="399"/>
      <c r="BGG14" s="399"/>
      <c r="BGH14" s="399"/>
      <c r="BGI14" s="399"/>
      <c r="BGJ14" s="399"/>
      <c r="BGK14" s="399"/>
      <c r="BGL14" s="399"/>
      <c r="BGM14" s="399"/>
      <c r="BGN14" s="399"/>
      <c r="BGO14" s="399"/>
      <c r="BGP14" s="399"/>
      <c r="BGQ14" s="399"/>
      <c r="BGR14" s="399"/>
      <c r="BGS14" s="399"/>
      <c r="BGT14" s="399"/>
      <c r="BGU14" s="399"/>
      <c r="BGV14" s="399"/>
      <c r="BGW14" s="399"/>
      <c r="BGX14" s="399"/>
      <c r="BGY14" s="399"/>
      <c r="BGZ14" s="399"/>
      <c r="BHA14" s="399"/>
      <c r="BHB14" s="399"/>
      <c r="BHC14" s="399"/>
      <c r="BHD14" s="399"/>
      <c r="BHE14" s="399"/>
      <c r="BHF14" s="399"/>
      <c r="BHG14" s="399"/>
      <c r="BHH14" s="399"/>
      <c r="BHI14" s="399"/>
      <c r="BHJ14" s="399"/>
      <c r="BHK14" s="399"/>
      <c r="BHL14" s="399"/>
      <c r="BHM14" s="399"/>
      <c r="BHN14" s="399"/>
      <c r="BHO14" s="399"/>
      <c r="BHP14" s="399"/>
      <c r="BHQ14" s="399"/>
      <c r="BHR14" s="399"/>
      <c r="BHS14" s="399"/>
      <c r="BHT14" s="399"/>
      <c r="BHU14" s="399"/>
      <c r="BHV14" s="399"/>
      <c r="BHW14" s="399"/>
      <c r="BHX14" s="399"/>
      <c r="BHY14" s="399"/>
      <c r="BHZ14" s="399"/>
      <c r="BIA14" s="399"/>
      <c r="BIB14" s="399"/>
      <c r="BIC14" s="399"/>
      <c r="BID14" s="399"/>
      <c r="BIE14" s="399"/>
      <c r="BIF14" s="399"/>
      <c r="BIG14" s="399"/>
      <c r="BIH14" s="399"/>
      <c r="BII14" s="399"/>
      <c r="BIJ14" s="399"/>
      <c r="BIK14" s="399"/>
      <c r="BIL14" s="399"/>
      <c r="BIM14" s="399"/>
      <c r="BIN14" s="399"/>
      <c r="BIO14" s="399"/>
      <c r="BIP14" s="399"/>
      <c r="BIQ14" s="399"/>
      <c r="BIR14" s="399"/>
      <c r="BIS14" s="399"/>
      <c r="BIT14" s="399"/>
      <c r="BIU14" s="399"/>
      <c r="BIV14" s="399"/>
      <c r="BIW14" s="399"/>
      <c r="BIX14" s="399"/>
      <c r="BIY14" s="399"/>
      <c r="BIZ14" s="399"/>
      <c r="BJA14" s="399"/>
      <c r="BJB14" s="399"/>
      <c r="BJC14" s="399"/>
      <c r="BJD14" s="399"/>
      <c r="BJE14" s="399"/>
      <c r="BJF14" s="399"/>
      <c r="BJG14" s="399"/>
      <c r="BJH14" s="399"/>
      <c r="BJI14" s="399"/>
      <c r="BJJ14" s="399"/>
      <c r="BJK14" s="399"/>
      <c r="BJL14" s="399"/>
      <c r="BJM14" s="399"/>
      <c r="BJN14" s="399"/>
      <c r="BJO14" s="399"/>
      <c r="BJP14" s="399"/>
      <c r="BJQ14" s="399"/>
      <c r="BJR14" s="399"/>
      <c r="BJS14" s="399"/>
      <c r="BJT14" s="399"/>
      <c r="BJU14" s="399"/>
      <c r="BJV14" s="399"/>
      <c r="BJW14" s="399"/>
      <c r="BJX14" s="399"/>
      <c r="BJY14" s="399"/>
      <c r="BJZ14" s="399"/>
      <c r="BKA14" s="399"/>
      <c r="BKB14" s="399"/>
      <c r="BKC14" s="399"/>
      <c r="BKD14" s="399"/>
      <c r="BKE14" s="399"/>
      <c r="BKF14" s="399"/>
      <c r="BKG14" s="399"/>
      <c r="BKH14" s="399"/>
      <c r="BKI14" s="399"/>
      <c r="BKJ14" s="399"/>
      <c r="BKK14" s="399"/>
      <c r="BKL14" s="399"/>
      <c r="BKM14" s="399"/>
      <c r="BKN14" s="399"/>
      <c r="BKO14" s="399"/>
      <c r="BKP14" s="399"/>
      <c r="BKQ14" s="399"/>
      <c r="BKR14" s="399"/>
      <c r="BKS14" s="399"/>
      <c r="BKT14" s="399"/>
      <c r="BKU14" s="399"/>
      <c r="BKV14" s="399"/>
      <c r="BKW14" s="399"/>
      <c r="BKX14" s="399"/>
      <c r="BKY14" s="399"/>
      <c r="BKZ14" s="399"/>
      <c r="BLA14" s="399"/>
      <c r="BLB14" s="399"/>
      <c r="BLC14" s="399"/>
      <c r="BLD14" s="399"/>
      <c r="BLE14" s="399"/>
      <c r="BLF14" s="399"/>
      <c r="BLG14" s="399"/>
      <c r="BLH14" s="399"/>
      <c r="BLI14" s="399"/>
      <c r="BLJ14" s="399"/>
      <c r="BLK14" s="399"/>
      <c r="BLL14" s="399"/>
      <c r="BLM14" s="399"/>
      <c r="BLN14" s="399"/>
      <c r="BLO14" s="399"/>
      <c r="BLP14" s="399"/>
      <c r="BLQ14" s="399"/>
      <c r="BLR14" s="399"/>
      <c r="BLS14" s="399"/>
      <c r="BLT14" s="399"/>
      <c r="BLU14" s="399"/>
      <c r="BLV14" s="399"/>
      <c r="BLW14" s="399"/>
      <c r="BLX14" s="399"/>
      <c r="BLY14" s="399"/>
      <c r="BLZ14" s="399"/>
      <c r="BMA14" s="399"/>
      <c r="BMB14" s="399"/>
      <c r="BMC14" s="399"/>
      <c r="BMD14" s="399"/>
      <c r="BME14" s="399"/>
      <c r="BMF14" s="399"/>
      <c r="BMG14" s="399"/>
      <c r="BMH14" s="399"/>
      <c r="BMI14" s="399"/>
      <c r="BMJ14" s="399"/>
      <c r="BMK14" s="399"/>
      <c r="BML14" s="399"/>
      <c r="BMM14" s="399"/>
      <c r="BMN14" s="399"/>
      <c r="BMO14" s="399"/>
      <c r="BMP14" s="399"/>
      <c r="BMQ14" s="399"/>
      <c r="BMR14" s="399"/>
      <c r="BMS14" s="399"/>
      <c r="BMT14" s="399"/>
      <c r="BMU14" s="399"/>
      <c r="BMV14" s="399"/>
      <c r="BMW14" s="399"/>
      <c r="BMX14" s="399"/>
      <c r="BMY14" s="399"/>
      <c r="BMZ14" s="399"/>
      <c r="BNA14" s="399"/>
      <c r="BNB14" s="399"/>
      <c r="BNC14" s="399"/>
      <c r="BND14" s="399"/>
      <c r="BNE14" s="399"/>
      <c r="BNF14" s="399"/>
      <c r="BNG14" s="399"/>
      <c r="BNH14" s="399"/>
      <c r="BNI14" s="399"/>
      <c r="BNJ14" s="399"/>
      <c r="BNK14" s="399"/>
      <c r="BNL14" s="399"/>
      <c r="BNM14" s="399"/>
      <c r="BNN14" s="399"/>
      <c r="BNO14" s="399"/>
      <c r="BNP14" s="399"/>
      <c r="BNQ14" s="399"/>
      <c r="BNR14" s="399"/>
      <c r="BNS14" s="399"/>
      <c r="BNT14" s="399"/>
      <c r="BNU14" s="399"/>
      <c r="BNV14" s="399"/>
      <c r="BNW14" s="399"/>
      <c r="BNX14" s="399"/>
      <c r="BNY14" s="399"/>
      <c r="BNZ14" s="399"/>
      <c r="BOA14" s="399"/>
      <c r="BOB14" s="399"/>
      <c r="BOC14" s="399"/>
      <c r="BOD14" s="399"/>
      <c r="BOE14" s="399"/>
      <c r="BOF14" s="399"/>
      <c r="BOG14" s="399"/>
      <c r="BOH14" s="399"/>
      <c r="BOI14" s="399"/>
      <c r="BOJ14" s="399"/>
      <c r="BOK14" s="399"/>
      <c r="BOL14" s="399"/>
      <c r="BOM14" s="399"/>
      <c r="BON14" s="399"/>
      <c r="BOO14" s="399"/>
      <c r="BOP14" s="399"/>
      <c r="BOQ14" s="399"/>
      <c r="BOR14" s="399"/>
      <c r="BOS14" s="399"/>
      <c r="BOT14" s="399"/>
      <c r="BOU14" s="399"/>
      <c r="BOV14" s="399"/>
      <c r="BOW14" s="399"/>
      <c r="BOX14" s="399"/>
      <c r="BOY14" s="399"/>
      <c r="BOZ14" s="399"/>
      <c r="BPA14" s="399"/>
      <c r="BPB14" s="399"/>
      <c r="BPC14" s="399"/>
      <c r="BPD14" s="399"/>
      <c r="BPE14" s="399"/>
      <c r="BPF14" s="399"/>
      <c r="BPG14" s="399"/>
      <c r="BPH14" s="399"/>
      <c r="BPI14" s="399"/>
      <c r="BPJ14" s="399"/>
      <c r="BPK14" s="399"/>
      <c r="BPL14" s="399"/>
      <c r="BPM14" s="399"/>
      <c r="BPN14" s="399"/>
      <c r="BPO14" s="399"/>
      <c r="BPP14" s="399"/>
      <c r="BPQ14" s="399"/>
      <c r="BPR14" s="399"/>
      <c r="BPS14" s="399"/>
      <c r="BPT14" s="399"/>
      <c r="BPU14" s="399"/>
      <c r="BPV14" s="399"/>
      <c r="BPW14" s="399"/>
      <c r="BPX14" s="399"/>
      <c r="BPY14" s="399"/>
      <c r="BPZ14" s="399"/>
      <c r="BQA14" s="399"/>
      <c r="BQB14" s="399"/>
      <c r="BQC14" s="399"/>
      <c r="BQD14" s="399"/>
      <c r="BQE14" s="399"/>
      <c r="BQF14" s="399"/>
      <c r="BQG14" s="399"/>
      <c r="BQH14" s="399"/>
      <c r="BQI14" s="399"/>
      <c r="BQJ14" s="399"/>
      <c r="BQK14" s="399"/>
      <c r="BQL14" s="399"/>
      <c r="BQM14" s="399"/>
      <c r="BQN14" s="399"/>
      <c r="BQO14" s="399"/>
      <c r="BQP14" s="399"/>
      <c r="BQQ14" s="399"/>
      <c r="BQR14" s="399"/>
      <c r="BQS14" s="399"/>
      <c r="BQT14" s="399"/>
      <c r="BQU14" s="399"/>
      <c r="BQV14" s="399"/>
      <c r="BQW14" s="399"/>
      <c r="BQX14" s="399"/>
      <c r="BQY14" s="399"/>
      <c r="BQZ14" s="399"/>
      <c r="BRA14" s="399"/>
      <c r="BRB14" s="399"/>
      <c r="BRC14" s="399"/>
      <c r="BRD14" s="399"/>
      <c r="BRE14" s="399"/>
      <c r="BRF14" s="399"/>
      <c r="BRG14" s="399"/>
      <c r="BRH14" s="399"/>
      <c r="BRI14" s="399"/>
      <c r="BRJ14" s="399"/>
      <c r="BRK14" s="399"/>
      <c r="BRL14" s="399"/>
      <c r="BRM14" s="399"/>
      <c r="BRN14" s="399"/>
      <c r="BRO14" s="399"/>
      <c r="BRP14" s="399"/>
      <c r="BRQ14" s="399"/>
      <c r="BRR14" s="399"/>
      <c r="BRS14" s="399"/>
      <c r="BRT14" s="399"/>
      <c r="BRU14" s="399"/>
      <c r="BRV14" s="399"/>
      <c r="BRW14" s="399"/>
      <c r="BRX14" s="399"/>
      <c r="BRY14" s="399"/>
      <c r="BRZ14" s="399"/>
      <c r="BSA14" s="399"/>
      <c r="BSB14" s="399"/>
      <c r="BSC14" s="399"/>
      <c r="BSD14" s="399"/>
      <c r="BSE14" s="399"/>
      <c r="BSF14" s="399"/>
      <c r="BSG14" s="399"/>
      <c r="BSH14" s="399"/>
      <c r="BSI14" s="399"/>
      <c r="BSJ14" s="399"/>
      <c r="BSK14" s="399"/>
      <c r="BSL14" s="399"/>
      <c r="BSM14" s="399"/>
      <c r="BSN14" s="399"/>
      <c r="BSO14" s="399"/>
      <c r="BSP14" s="399"/>
      <c r="BSQ14" s="399"/>
      <c r="BSR14" s="399"/>
      <c r="BSS14" s="399"/>
      <c r="BST14" s="399"/>
      <c r="BSU14" s="399"/>
      <c r="BSV14" s="399"/>
      <c r="BSW14" s="399"/>
      <c r="BSX14" s="399"/>
      <c r="BSY14" s="399"/>
      <c r="BSZ14" s="399"/>
      <c r="BTA14" s="399"/>
      <c r="BTB14" s="399"/>
      <c r="BTC14" s="399"/>
      <c r="BTD14" s="399"/>
      <c r="BTE14" s="399"/>
      <c r="BTF14" s="399"/>
      <c r="BTG14" s="399"/>
      <c r="BTH14" s="399"/>
      <c r="BTI14" s="399"/>
      <c r="BTJ14" s="399"/>
      <c r="BTK14" s="399"/>
      <c r="BTL14" s="399"/>
      <c r="BTM14" s="399"/>
      <c r="BTN14" s="399"/>
      <c r="BTO14" s="399"/>
      <c r="BTP14" s="399"/>
      <c r="BTQ14" s="399"/>
      <c r="BTR14" s="399"/>
      <c r="BTS14" s="399"/>
      <c r="BTT14" s="399"/>
      <c r="BTU14" s="399"/>
      <c r="BTV14" s="399"/>
      <c r="BTW14" s="399"/>
      <c r="BTX14" s="399"/>
      <c r="BTY14" s="399"/>
      <c r="BTZ14" s="399"/>
      <c r="BUA14" s="399"/>
      <c r="BUB14" s="399"/>
      <c r="BUC14" s="399"/>
      <c r="BUD14" s="399"/>
      <c r="BUE14" s="399"/>
      <c r="BUF14" s="399"/>
      <c r="BUG14" s="399"/>
      <c r="BUH14" s="399"/>
      <c r="BUI14" s="399"/>
      <c r="BUJ14" s="399"/>
      <c r="BUK14" s="399"/>
      <c r="BUL14" s="399"/>
      <c r="BUM14" s="399"/>
      <c r="BUN14" s="399"/>
      <c r="BUO14" s="399"/>
      <c r="BUP14" s="399"/>
      <c r="BUQ14" s="399"/>
      <c r="BUR14" s="399"/>
      <c r="BUS14" s="399"/>
      <c r="BUT14" s="399"/>
      <c r="BUU14" s="399"/>
      <c r="BUV14" s="399"/>
      <c r="BUW14" s="399"/>
      <c r="BUX14" s="399"/>
      <c r="BUY14" s="399"/>
      <c r="BUZ14" s="399"/>
      <c r="BVA14" s="399"/>
      <c r="BVB14" s="399"/>
      <c r="BVC14" s="399"/>
      <c r="BVD14" s="399"/>
      <c r="BVE14" s="399"/>
      <c r="BVF14" s="399"/>
      <c r="BVG14" s="399"/>
      <c r="BVH14" s="399"/>
      <c r="BVI14" s="399"/>
      <c r="BVJ14" s="399"/>
      <c r="BVK14" s="399"/>
      <c r="BVL14" s="399"/>
      <c r="BVM14" s="399"/>
      <c r="BVN14" s="399"/>
      <c r="BVO14" s="399"/>
      <c r="BVP14" s="399"/>
      <c r="BVQ14" s="399"/>
      <c r="BVR14" s="399"/>
      <c r="BVS14" s="399"/>
      <c r="BVT14" s="399"/>
      <c r="BVU14" s="399"/>
      <c r="BVV14" s="399"/>
      <c r="BVW14" s="399"/>
      <c r="BVX14" s="399"/>
      <c r="BVY14" s="399"/>
      <c r="BVZ14" s="399"/>
      <c r="BWA14" s="399"/>
      <c r="BWB14" s="399"/>
      <c r="BWC14" s="399"/>
      <c r="BWD14" s="399"/>
      <c r="BWE14" s="399"/>
      <c r="BWF14" s="399"/>
      <c r="BWG14" s="399"/>
      <c r="BWH14" s="399"/>
      <c r="BWI14" s="399"/>
      <c r="BWJ14" s="399"/>
      <c r="BWK14" s="399"/>
      <c r="BWL14" s="399"/>
      <c r="BWM14" s="399"/>
      <c r="BWN14" s="399"/>
      <c r="BWO14" s="399"/>
      <c r="BWP14" s="399"/>
      <c r="BWQ14" s="399"/>
      <c r="BWR14" s="399"/>
      <c r="BWS14" s="399"/>
      <c r="BWT14" s="399"/>
      <c r="BWU14" s="399"/>
      <c r="BWV14" s="399"/>
      <c r="BWW14" s="399"/>
      <c r="BWX14" s="399"/>
      <c r="BWY14" s="399"/>
      <c r="BWZ14" s="399"/>
      <c r="BXA14" s="399"/>
      <c r="BXB14" s="399"/>
      <c r="BXC14" s="399"/>
      <c r="BXD14" s="399"/>
      <c r="BXE14" s="399"/>
      <c r="BXF14" s="399"/>
      <c r="BXG14" s="399"/>
      <c r="BXH14" s="399"/>
      <c r="BXI14" s="399"/>
      <c r="BXJ14" s="399"/>
      <c r="BXK14" s="399"/>
      <c r="BXL14" s="399"/>
      <c r="BXM14" s="399"/>
      <c r="BXN14" s="399"/>
      <c r="BXO14" s="399"/>
      <c r="BXP14" s="399"/>
      <c r="BXQ14" s="399"/>
      <c r="BXR14" s="399"/>
      <c r="BXS14" s="399"/>
      <c r="BXT14" s="399"/>
      <c r="BXU14" s="399"/>
      <c r="BXV14" s="399"/>
      <c r="BXW14" s="399"/>
      <c r="BXX14" s="399"/>
      <c r="BXY14" s="399"/>
      <c r="BXZ14" s="399"/>
      <c r="BYA14" s="399"/>
      <c r="BYB14" s="399"/>
      <c r="BYC14" s="399"/>
      <c r="BYD14" s="399"/>
      <c r="BYE14" s="399"/>
      <c r="BYF14" s="399"/>
      <c r="BYG14" s="399"/>
      <c r="BYH14" s="399"/>
      <c r="BYI14" s="399"/>
      <c r="BYJ14" s="399"/>
      <c r="BYK14" s="399"/>
      <c r="BYL14" s="399"/>
      <c r="BYM14" s="399"/>
      <c r="BYN14" s="399"/>
      <c r="BYO14" s="399"/>
      <c r="BYP14" s="399"/>
      <c r="BYQ14" s="399"/>
      <c r="BYR14" s="399"/>
      <c r="BYS14" s="399"/>
      <c r="BYT14" s="399"/>
      <c r="BYU14" s="399"/>
      <c r="BYV14" s="399"/>
      <c r="BYW14" s="399"/>
      <c r="BYX14" s="399"/>
      <c r="BYY14" s="399"/>
      <c r="BYZ14" s="399"/>
      <c r="BZA14" s="399"/>
      <c r="BZB14" s="399"/>
      <c r="BZC14" s="399"/>
      <c r="BZD14" s="399"/>
      <c r="BZE14" s="399"/>
      <c r="BZF14" s="399"/>
      <c r="BZG14" s="399"/>
      <c r="BZH14" s="399"/>
      <c r="BZI14" s="399"/>
      <c r="BZJ14" s="399"/>
      <c r="BZK14" s="399"/>
      <c r="BZL14" s="399"/>
      <c r="BZM14" s="399"/>
      <c r="BZN14" s="399"/>
      <c r="BZO14" s="399"/>
      <c r="BZP14" s="399"/>
      <c r="BZQ14" s="399"/>
      <c r="BZR14" s="399"/>
      <c r="BZS14" s="399"/>
      <c r="BZT14" s="399"/>
      <c r="BZU14" s="399"/>
      <c r="BZV14" s="399"/>
      <c r="BZW14" s="399"/>
      <c r="BZX14" s="399"/>
      <c r="BZY14" s="399"/>
      <c r="BZZ14" s="399"/>
      <c r="CAA14" s="399"/>
      <c r="CAB14" s="399"/>
      <c r="CAC14" s="399"/>
      <c r="CAD14" s="399"/>
      <c r="CAE14" s="399"/>
      <c r="CAF14" s="399"/>
      <c r="CAG14" s="399"/>
      <c r="CAH14" s="399"/>
      <c r="CAI14" s="399"/>
      <c r="CAJ14" s="399"/>
      <c r="CAK14" s="399"/>
      <c r="CAL14" s="399"/>
      <c r="CAM14" s="399"/>
      <c r="CAN14" s="399"/>
      <c r="CAO14" s="399"/>
      <c r="CAP14" s="399"/>
      <c r="CAQ14" s="399"/>
      <c r="CAR14" s="399"/>
      <c r="CAS14" s="399"/>
      <c r="CAT14" s="399"/>
      <c r="CAU14" s="399"/>
      <c r="CAV14" s="399"/>
      <c r="CAW14" s="399"/>
      <c r="CAX14" s="399"/>
      <c r="CAY14" s="399"/>
      <c r="CAZ14" s="399"/>
      <c r="CBA14" s="399"/>
      <c r="CBB14" s="399"/>
      <c r="CBC14" s="399"/>
      <c r="CBD14" s="399"/>
      <c r="CBE14" s="399"/>
      <c r="CBF14" s="399"/>
      <c r="CBG14" s="399"/>
      <c r="CBH14" s="399"/>
      <c r="CBI14" s="399"/>
      <c r="CBJ14" s="399"/>
      <c r="CBK14" s="399"/>
      <c r="CBL14" s="399"/>
      <c r="CBM14" s="399"/>
      <c r="CBN14" s="399"/>
      <c r="CBO14" s="399"/>
      <c r="CBP14" s="399"/>
      <c r="CBQ14" s="399"/>
      <c r="CBR14" s="399"/>
      <c r="CBS14" s="399"/>
      <c r="CBT14" s="399"/>
      <c r="CBU14" s="399"/>
      <c r="CBV14" s="399"/>
      <c r="CBW14" s="399"/>
      <c r="CBX14" s="399"/>
      <c r="CBY14" s="399"/>
      <c r="CBZ14" s="399"/>
      <c r="CCA14" s="399"/>
      <c r="CCB14" s="399"/>
      <c r="CCC14" s="399"/>
      <c r="CCD14" s="399"/>
      <c r="CCE14" s="399"/>
      <c r="CCF14" s="399"/>
      <c r="CCG14" s="399"/>
      <c r="CCH14" s="399"/>
      <c r="CCI14" s="399"/>
      <c r="CCJ14" s="399"/>
      <c r="CCK14" s="399"/>
      <c r="CCL14" s="399"/>
      <c r="CCM14" s="399"/>
      <c r="CCN14" s="399"/>
      <c r="CCO14" s="399"/>
      <c r="CCP14" s="399"/>
      <c r="CCQ14" s="399"/>
      <c r="CCR14" s="399"/>
      <c r="CCS14" s="399"/>
      <c r="CCT14" s="399"/>
      <c r="CCU14" s="399"/>
      <c r="CCV14" s="399"/>
      <c r="CCW14" s="399"/>
      <c r="CCX14" s="399"/>
      <c r="CCY14" s="399"/>
      <c r="CCZ14" s="399"/>
      <c r="CDA14" s="399"/>
      <c r="CDB14" s="399"/>
      <c r="CDC14" s="399"/>
      <c r="CDD14" s="399"/>
      <c r="CDE14" s="399"/>
      <c r="CDF14" s="399"/>
      <c r="CDG14" s="399"/>
      <c r="CDH14" s="399"/>
      <c r="CDI14" s="399"/>
      <c r="CDJ14" s="399"/>
      <c r="CDK14" s="399"/>
      <c r="CDL14" s="399"/>
      <c r="CDM14" s="399"/>
      <c r="CDN14" s="399"/>
      <c r="CDO14" s="399"/>
      <c r="CDP14" s="399"/>
      <c r="CDQ14" s="399"/>
      <c r="CDR14" s="399"/>
      <c r="CDS14" s="399"/>
      <c r="CDT14" s="399"/>
      <c r="CDU14" s="399"/>
      <c r="CDV14" s="399"/>
      <c r="CDW14" s="399"/>
      <c r="CDX14" s="399"/>
      <c r="CDY14" s="399"/>
      <c r="CDZ14" s="399"/>
      <c r="CEA14" s="399"/>
      <c r="CEB14" s="399"/>
      <c r="CEC14" s="399"/>
      <c r="CED14" s="399"/>
      <c r="CEE14" s="399"/>
      <c r="CEF14" s="399"/>
      <c r="CEG14" s="399"/>
      <c r="CEH14" s="399"/>
      <c r="CEI14" s="399"/>
      <c r="CEJ14" s="399"/>
      <c r="CEK14" s="399"/>
      <c r="CEL14" s="399"/>
      <c r="CEM14" s="399"/>
      <c r="CEN14" s="399"/>
      <c r="CEO14" s="399"/>
      <c r="CEP14" s="399"/>
      <c r="CEQ14" s="399"/>
      <c r="CER14" s="399"/>
      <c r="CES14" s="399"/>
      <c r="CET14" s="399"/>
      <c r="CEU14" s="399"/>
      <c r="CEV14" s="399"/>
      <c r="CEW14" s="399"/>
      <c r="CEX14" s="399"/>
      <c r="CEY14" s="399"/>
      <c r="CEZ14" s="399"/>
      <c r="CFA14" s="399"/>
      <c r="CFB14" s="399"/>
      <c r="CFC14" s="399"/>
      <c r="CFD14" s="399"/>
      <c r="CFE14" s="399"/>
      <c r="CFF14" s="399"/>
      <c r="CFG14" s="399"/>
      <c r="CFH14" s="399"/>
      <c r="CFI14" s="399"/>
      <c r="CFJ14" s="399"/>
      <c r="CFK14" s="399"/>
      <c r="CFL14" s="399"/>
      <c r="CFM14" s="399"/>
      <c r="CFN14" s="399"/>
      <c r="CFO14" s="399"/>
      <c r="CFP14" s="399"/>
      <c r="CFQ14" s="399"/>
      <c r="CFR14" s="399"/>
      <c r="CFS14" s="399"/>
      <c r="CFT14" s="399"/>
      <c r="CFU14" s="399"/>
      <c r="CFV14" s="399"/>
      <c r="CFW14" s="399"/>
      <c r="CFX14" s="399"/>
      <c r="CFY14" s="399"/>
      <c r="CFZ14" s="399"/>
      <c r="CGA14" s="399"/>
      <c r="CGB14" s="399"/>
      <c r="CGC14" s="399"/>
      <c r="CGD14" s="399"/>
      <c r="CGE14" s="399"/>
      <c r="CGF14" s="399"/>
      <c r="CGG14" s="399"/>
      <c r="CGH14" s="399"/>
      <c r="CGI14" s="399"/>
      <c r="CGJ14" s="399"/>
      <c r="CGK14" s="399"/>
      <c r="CGL14" s="399"/>
      <c r="CGM14" s="399"/>
      <c r="CGN14" s="399"/>
      <c r="CGO14" s="399"/>
      <c r="CGP14" s="399"/>
      <c r="CGQ14" s="399"/>
      <c r="CGR14" s="399"/>
      <c r="CGS14" s="399"/>
      <c r="CGT14" s="399"/>
      <c r="CGU14" s="399"/>
      <c r="CGV14" s="399"/>
      <c r="CGW14" s="399"/>
      <c r="CGX14" s="399"/>
      <c r="CGY14" s="399"/>
      <c r="CGZ14" s="399"/>
      <c r="CHA14" s="399"/>
      <c r="CHB14" s="399"/>
      <c r="CHC14" s="399"/>
      <c r="CHD14" s="399"/>
      <c r="CHE14" s="399"/>
      <c r="CHF14" s="399"/>
      <c r="CHG14" s="399"/>
      <c r="CHH14" s="399"/>
      <c r="CHI14" s="399"/>
      <c r="CHJ14" s="399"/>
      <c r="CHK14" s="399"/>
      <c r="CHL14" s="399"/>
      <c r="CHM14" s="399"/>
      <c r="CHN14" s="399"/>
      <c r="CHO14" s="399"/>
      <c r="CHP14" s="399"/>
      <c r="CHQ14" s="399"/>
      <c r="CHR14" s="399"/>
      <c r="CHS14" s="399"/>
      <c r="CHT14" s="399"/>
      <c r="CHU14" s="399"/>
      <c r="CHV14" s="399"/>
      <c r="CHW14" s="399"/>
      <c r="CHX14" s="399"/>
      <c r="CHY14" s="399"/>
      <c r="CHZ14" s="399"/>
      <c r="CIA14" s="399"/>
      <c r="CIB14" s="399"/>
      <c r="CIC14" s="399"/>
      <c r="CID14" s="399"/>
      <c r="CIE14" s="399"/>
      <c r="CIF14" s="399"/>
      <c r="CIG14" s="399"/>
      <c r="CIH14" s="399"/>
      <c r="CII14" s="399"/>
      <c r="CIJ14" s="399"/>
      <c r="CIK14" s="399"/>
      <c r="CIL14" s="399"/>
      <c r="CIM14" s="399"/>
      <c r="CIN14" s="399"/>
      <c r="CIO14" s="399"/>
      <c r="CIP14" s="399"/>
      <c r="CIQ14" s="399"/>
      <c r="CIR14" s="399"/>
      <c r="CIS14" s="399"/>
      <c r="CIT14" s="399"/>
      <c r="CIU14" s="399"/>
      <c r="CIV14" s="399"/>
      <c r="CIW14" s="399"/>
      <c r="CIX14" s="399"/>
      <c r="CIY14" s="399"/>
      <c r="CIZ14" s="399"/>
      <c r="CJA14" s="399"/>
      <c r="CJB14" s="399"/>
      <c r="CJC14" s="399"/>
      <c r="CJD14" s="399"/>
      <c r="CJE14" s="399"/>
      <c r="CJF14" s="399"/>
      <c r="CJG14" s="399"/>
      <c r="CJH14" s="399"/>
      <c r="CJI14" s="399"/>
      <c r="CJJ14" s="399"/>
      <c r="CJK14" s="399"/>
      <c r="CJL14" s="399"/>
      <c r="CJM14" s="399"/>
      <c r="CJN14" s="399"/>
      <c r="CJO14" s="399"/>
      <c r="CJP14" s="399"/>
      <c r="CJQ14" s="399"/>
      <c r="CJR14" s="399"/>
      <c r="CJS14" s="399"/>
      <c r="CJT14" s="399"/>
      <c r="CJU14" s="399"/>
      <c r="CJV14" s="399"/>
      <c r="CJW14" s="399"/>
      <c r="CJX14" s="399"/>
      <c r="CJY14" s="399"/>
      <c r="CJZ14" s="399"/>
      <c r="CKA14" s="399"/>
      <c r="CKB14" s="399"/>
      <c r="CKC14" s="399"/>
      <c r="CKD14" s="399"/>
      <c r="CKE14" s="399"/>
      <c r="CKF14" s="399"/>
      <c r="CKG14" s="399"/>
      <c r="CKH14" s="399"/>
      <c r="CKI14" s="399"/>
      <c r="CKJ14" s="399"/>
      <c r="CKK14" s="399"/>
      <c r="CKL14" s="399"/>
      <c r="CKM14" s="399"/>
      <c r="CKN14" s="399"/>
      <c r="CKO14" s="399"/>
      <c r="CKP14" s="399"/>
      <c r="CKQ14" s="399"/>
      <c r="CKR14" s="399"/>
      <c r="CKS14" s="399"/>
      <c r="CKT14" s="399"/>
      <c r="CKU14" s="399"/>
      <c r="CKV14" s="399"/>
      <c r="CKW14" s="399"/>
      <c r="CKX14" s="399"/>
      <c r="CKY14" s="399"/>
      <c r="CKZ14" s="399"/>
      <c r="CLA14" s="399"/>
      <c r="CLB14" s="399"/>
      <c r="CLC14" s="399"/>
      <c r="CLD14" s="399"/>
      <c r="CLE14" s="399"/>
      <c r="CLF14" s="399"/>
      <c r="CLG14" s="399"/>
      <c r="CLH14" s="399"/>
      <c r="CLI14" s="399"/>
      <c r="CLJ14" s="399"/>
      <c r="CLK14" s="399"/>
      <c r="CLL14" s="399"/>
      <c r="CLM14" s="399"/>
      <c r="CLN14" s="399"/>
      <c r="CLO14" s="399"/>
      <c r="CLP14" s="399"/>
      <c r="CLQ14" s="399"/>
      <c r="CLR14" s="399"/>
      <c r="CLS14" s="399"/>
      <c r="CLT14" s="399"/>
      <c r="CLU14" s="399"/>
      <c r="CLV14" s="399"/>
      <c r="CLW14" s="399"/>
      <c r="CLX14" s="399"/>
      <c r="CLY14" s="399"/>
      <c r="CLZ14" s="399"/>
      <c r="CMA14" s="399"/>
      <c r="CMB14" s="399"/>
      <c r="CMC14" s="399"/>
      <c r="CMD14" s="399"/>
      <c r="CME14" s="399"/>
      <c r="CMF14" s="399"/>
      <c r="CMG14" s="399"/>
      <c r="CMH14" s="399"/>
      <c r="CMI14" s="399"/>
      <c r="CMJ14" s="399"/>
      <c r="CMK14" s="399"/>
      <c r="CML14" s="399"/>
      <c r="CMM14" s="399"/>
      <c r="CMN14" s="399"/>
      <c r="CMO14" s="399"/>
      <c r="CMP14" s="399"/>
      <c r="CMQ14" s="399"/>
      <c r="CMR14" s="399"/>
      <c r="CMS14" s="399"/>
      <c r="CMT14" s="399"/>
      <c r="CMU14" s="399"/>
      <c r="CMV14" s="399"/>
      <c r="CMW14" s="399"/>
      <c r="CMX14" s="399"/>
      <c r="CMY14" s="399"/>
      <c r="CMZ14" s="399"/>
      <c r="CNA14" s="399"/>
      <c r="CNB14" s="399"/>
      <c r="CNC14" s="399"/>
      <c r="CND14" s="399"/>
      <c r="CNE14" s="399"/>
      <c r="CNF14" s="399"/>
      <c r="CNG14" s="399"/>
      <c r="CNH14" s="399"/>
      <c r="CNI14" s="399"/>
      <c r="CNJ14" s="399"/>
      <c r="CNK14" s="399"/>
      <c r="CNL14" s="399"/>
      <c r="CNM14" s="399"/>
      <c r="CNN14" s="399"/>
      <c r="CNO14" s="399"/>
      <c r="CNP14" s="399"/>
      <c r="CNQ14" s="399"/>
      <c r="CNR14" s="399"/>
      <c r="CNS14" s="399"/>
      <c r="CNT14" s="399"/>
      <c r="CNU14" s="399"/>
      <c r="CNV14" s="399"/>
      <c r="CNW14" s="399"/>
      <c r="CNX14" s="399"/>
      <c r="CNY14" s="399"/>
      <c r="CNZ14" s="399"/>
      <c r="COA14" s="399"/>
      <c r="COB14" s="399"/>
      <c r="COC14" s="399"/>
      <c r="COD14" s="399"/>
      <c r="COE14" s="399"/>
      <c r="COF14" s="399"/>
      <c r="COG14" s="399"/>
      <c r="COH14" s="399"/>
      <c r="COI14" s="399"/>
      <c r="COJ14" s="399"/>
      <c r="COK14" s="399"/>
      <c r="COL14" s="399"/>
      <c r="COM14" s="399"/>
      <c r="CON14" s="399"/>
      <c r="COO14" s="399"/>
      <c r="COP14" s="399"/>
      <c r="COQ14" s="399"/>
      <c r="COR14" s="399"/>
      <c r="COS14" s="399"/>
      <c r="COT14" s="399"/>
      <c r="COU14" s="399"/>
      <c r="COV14" s="399"/>
      <c r="COW14" s="399"/>
      <c r="COX14" s="399"/>
      <c r="COY14" s="399"/>
      <c r="COZ14" s="399"/>
      <c r="CPA14" s="399"/>
      <c r="CPB14" s="399"/>
      <c r="CPC14" s="399"/>
      <c r="CPD14" s="399"/>
      <c r="CPE14" s="399"/>
      <c r="CPF14" s="399"/>
      <c r="CPG14" s="399"/>
      <c r="CPH14" s="399"/>
      <c r="CPI14" s="399"/>
      <c r="CPJ14" s="399"/>
      <c r="CPK14" s="399"/>
      <c r="CPL14" s="399"/>
      <c r="CPM14" s="399"/>
      <c r="CPN14" s="399"/>
      <c r="CPO14" s="399"/>
      <c r="CPP14" s="399"/>
      <c r="CPQ14" s="399"/>
      <c r="CPR14" s="399"/>
      <c r="CPS14" s="399"/>
      <c r="CPT14" s="399"/>
      <c r="CPU14" s="399"/>
      <c r="CPV14" s="399"/>
      <c r="CPW14" s="399"/>
      <c r="CPX14" s="399"/>
      <c r="CPY14" s="399"/>
      <c r="CPZ14" s="399"/>
      <c r="CQA14" s="399"/>
      <c r="CQB14" s="399"/>
      <c r="CQC14" s="399"/>
      <c r="CQD14" s="399"/>
      <c r="CQE14" s="399"/>
      <c r="CQF14" s="399"/>
      <c r="CQG14" s="399"/>
      <c r="CQH14" s="399"/>
      <c r="CQI14" s="399"/>
      <c r="CQJ14" s="399"/>
      <c r="CQK14" s="399"/>
      <c r="CQL14" s="399"/>
      <c r="CQM14" s="399"/>
      <c r="CQN14" s="399"/>
      <c r="CQO14" s="399"/>
      <c r="CQP14" s="399"/>
      <c r="CQQ14" s="399"/>
      <c r="CQR14" s="399"/>
      <c r="CQS14" s="399"/>
      <c r="CQT14" s="399"/>
      <c r="CQU14" s="399"/>
      <c r="CQV14" s="399"/>
      <c r="CQW14" s="399"/>
      <c r="CQX14" s="399"/>
      <c r="CQY14" s="399"/>
      <c r="CQZ14" s="399"/>
      <c r="CRA14" s="399"/>
      <c r="CRB14" s="399"/>
      <c r="CRC14" s="399"/>
      <c r="CRD14" s="399"/>
      <c r="CRE14" s="399"/>
      <c r="CRF14" s="399"/>
      <c r="CRG14" s="399"/>
      <c r="CRH14" s="399"/>
      <c r="CRI14" s="399"/>
      <c r="CRJ14" s="399"/>
      <c r="CRK14" s="399"/>
      <c r="CRL14" s="399"/>
      <c r="CRM14" s="399"/>
      <c r="CRN14" s="399"/>
      <c r="CRO14" s="399"/>
      <c r="CRP14" s="399"/>
      <c r="CRQ14" s="399"/>
      <c r="CRR14" s="399"/>
      <c r="CRS14" s="399"/>
      <c r="CRT14" s="399"/>
      <c r="CRU14" s="399"/>
      <c r="CRV14" s="399"/>
      <c r="CRW14" s="399"/>
      <c r="CRX14" s="399"/>
      <c r="CRY14" s="399"/>
      <c r="CRZ14" s="399"/>
      <c r="CSA14" s="399"/>
      <c r="CSB14" s="399"/>
      <c r="CSC14" s="399"/>
      <c r="CSD14" s="399"/>
      <c r="CSE14" s="399"/>
      <c r="CSF14" s="399"/>
      <c r="CSG14" s="399"/>
      <c r="CSH14" s="399"/>
      <c r="CSI14" s="399"/>
      <c r="CSJ14" s="399"/>
      <c r="CSK14" s="399"/>
      <c r="CSL14" s="399"/>
      <c r="CSM14" s="399"/>
      <c r="CSN14" s="399"/>
      <c r="CSO14" s="399"/>
      <c r="CSP14" s="399"/>
      <c r="CSQ14" s="399"/>
      <c r="CSR14" s="399"/>
      <c r="CSS14" s="399"/>
      <c r="CST14" s="399"/>
      <c r="CSU14" s="399"/>
      <c r="CSV14" s="399"/>
      <c r="CSW14" s="399"/>
      <c r="CSX14" s="399"/>
      <c r="CSY14" s="399"/>
      <c r="CSZ14" s="399"/>
      <c r="CTA14" s="399"/>
      <c r="CTB14" s="399"/>
      <c r="CTC14" s="399"/>
      <c r="CTD14" s="399"/>
      <c r="CTE14" s="399"/>
      <c r="CTF14" s="399"/>
      <c r="CTG14" s="399"/>
      <c r="CTH14" s="399"/>
      <c r="CTI14" s="399"/>
      <c r="CTJ14" s="399"/>
      <c r="CTK14" s="399"/>
      <c r="CTL14" s="399"/>
      <c r="CTM14" s="399"/>
      <c r="CTN14" s="399"/>
      <c r="CTO14" s="399"/>
      <c r="CTP14" s="399"/>
      <c r="CTQ14" s="399"/>
      <c r="CTR14" s="399"/>
      <c r="CTS14" s="399"/>
      <c r="CTT14" s="399"/>
      <c r="CTU14" s="399"/>
      <c r="CTV14" s="399"/>
      <c r="CTW14" s="399"/>
      <c r="CTX14" s="399"/>
      <c r="CTY14" s="399"/>
      <c r="CTZ14" s="399"/>
      <c r="CUA14" s="399"/>
      <c r="CUB14" s="399"/>
      <c r="CUC14" s="399"/>
      <c r="CUD14" s="399"/>
      <c r="CUE14" s="399"/>
      <c r="CUF14" s="399"/>
      <c r="CUG14" s="399"/>
      <c r="CUH14" s="399"/>
      <c r="CUI14" s="399"/>
      <c r="CUJ14" s="399"/>
      <c r="CUK14" s="399"/>
      <c r="CUL14" s="399"/>
      <c r="CUM14" s="399"/>
      <c r="CUN14" s="399"/>
      <c r="CUO14" s="399"/>
      <c r="CUP14" s="399"/>
      <c r="CUQ14" s="399"/>
      <c r="CUR14" s="399"/>
      <c r="CUS14" s="399"/>
      <c r="CUT14" s="399"/>
      <c r="CUU14" s="399"/>
      <c r="CUV14" s="399"/>
      <c r="CUW14" s="399"/>
      <c r="CUX14" s="399"/>
      <c r="CUY14" s="399"/>
      <c r="CUZ14" s="399"/>
      <c r="CVA14" s="399"/>
      <c r="CVB14" s="399"/>
      <c r="CVC14" s="399"/>
      <c r="CVD14" s="399"/>
      <c r="CVE14" s="399"/>
      <c r="CVF14" s="399"/>
      <c r="CVG14" s="399"/>
      <c r="CVH14" s="399"/>
      <c r="CVI14" s="399"/>
      <c r="CVJ14" s="399"/>
      <c r="CVK14" s="399"/>
      <c r="CVL14" s="399"/>
      <c r="CVM14" s="399"/>
      <c r="CVN14" s="399"/>
      <c r="CVO14" s="399"/>
      <c r="CVP14" s="399"/>
      <c r="CVQ14" s="399"/>
      <c r="CVR14" s="399"/>
      <c r="CVS14" s="399"/>
      <c r="CVT14" s="399"/>
      <c r="CVU14" s="399"/>
      <c r="CVV14" s="399"/>
      <c r="CVW14" s="399"/>
      <c r="CVX14" s="399"/>
      <c r="CVY14" s="399"/>
      <c r="CVZ14" s="399"/>
      <c r="CWA14" s="399"/>
      <c r="CWB14" s="399"/>
      <c r="CWC14" s="399"/>
      <c r="CWD14" s="399"/>
      <c r="CWE14" s="399"/>
      <c r="CWF14" s="399"/>
      <c r="CWG14" s="399"/>
      <c r="CWH14" s="399"/>
      <c r="CWI14" s="399"/>
      <c r="CWJ14" s="399"/>
      <c r="CWK14" s="399"/>
      <c r="CWL14" s="399"/>
      <c r="CWM14" s="399"/>
      <c r="CWN14" s="399"/>
      <c r="CWO14" s="399"/>
      <c r="CWP14" s="399"/>
      <c r="CWQ14" s="399"/>
      <c r="CWR14" s="399"/>
      <c r="CWS14" s="399"/>
      <c r="CWT14" s="399"/>
      <c r="CWU14" s="399"/>
      <c r="CWV14" s="399"/>
      <c r="CWW14" s="399"/>
      <c r="CWX14" s="399"/>
      <c r="CWY14" s="399"/>
      <c r="CWZ14" s="399"/>
      <c r="CXA14" s="399"/>
      <c r="CXB14" s="399"/>
      <c r="CXC14" s="399"/>
      <c r="CXD14" s="399"/>
      <c r="CXE14" s="399"/>
      <c r="CXF14" s="399"/>
      <c r="CXG14" s="399"/>
      <c r="CXH14" s="399"/>
      <c r="CXI14" s="399"/>
      <c r="CXJ14" s="399"/>
      <c r="CXK14" s="399"/>
      <c r="CXL14" s="399"/>
      <c r="CXM14" s="399"/>
      <c r="CXN14" s="399"/>
      <c r="CXO14" s="399"/>
      <c r="CXP14" s="399"/>
      <c r="CXQ14" s="399"/>
      <c r="CXR14" s="399"/>
      <c r="CXS14" s="399"/>
      <c r="CXT14" s="399"/>
      <c r="CXU14" s="399"/>
      <c r="CXV14" s="399"/>
      <c r="CXW14" s="399"/>
      <c r="CXX14" s="399"/>
      <c r="CXY14" s="399"/>
      <c r="CXZ14" s="399"/>
      <c r="CYA14" s="399"/>
      <c r="CYB14" s="399"/>
      <c r="CYC14" s="399"/>
      <c r="CYD14" s="399"/>
      <c r="CYE14" s="399"/>
      <c r="CYF14" s="399"/>
      <c r="CYG14" s="399"/>
      <c r="CYH14" s="399"/>
      <c r="CYI14" s="399"/>
      <c r="CYJ14" s="399"/>
      <c r="CYK14" s="399"/>
      <c r="CYL14" s="399"/>
      <c r="CYM14" s="399"/>
      <c r="CYN14" s="399"/>
      <c r="CYO14" s="399"/>
      <c r="CYP14" s="399"/>
      <c r="CYQ14" s="399"/>
      <c r="CYR14" s="399"/>
      <c r="CYS14" s="399"/>
      <c r="CYT14" s="399"/>
      <c r="CYU14" s="399"/>
      <c r="CYV14" s="399"/>
      <c r="CYW14" s="399"/>
      <c r="CYX14" s="399"/>
      <c r="CYY14" s="399"/>
      <c r="CYZ14" s="399"/>
      <c r="CZA14" s="399"/>
      <c r="CZB14" s="399"/>
      <c r="CZC14" s="399"/>
      <c r="CZD14" s="399"/>
      <c r="CZE14" s="399"/>
      <c r="CZF14" s="399"/>
      <c r="CZG14" s="399"/>
      <c r="CZH14" s="399"/>
      <c r="CZI14" s="399"/>
      <c r="CZJ14" s="399"/>
      <c r="CZK14" s="399"/>
      <c r="CZL14" s="399"/>
      <c r="CZM14" s="399"/>
      <c r="CZN14" s="399"/>
      <c r="CZO14" s="399"/>
      <c r="CZP14" s="399"/>
      <c r="CZQ14" s="399"/>
      <c r="CZR14" s="399"/>
      <c r="CZS14" s="399"/>
      <c r="CZT14" s="399"/>
      <c r="CZU14" s="399"/>
      <c r="CZV14" s="399"/>
      <c r="CZW14" s="399"/>
      <c r="CZX14" s="399"/>
      <c r="CZY14" s="399"/>
      <c r="CZZ14" s="399"/>
      <c r="DAA14" s="399"/>
      <c r="DAB14" s="399"/>
      <c r="DAC14" s="399"/>
      <c r="DAD14" s="399"/>
      <c r="DAE14" s="399"/>
      <c r="DAF14" s="399"/>
      <c r="DAG14" s="399"/>
      <c r="DAH14" s="399"/>
      <c r="DAI14" s="399"/>
      <c r="DAJ14" s="399"/>
      <c r="DAK14" s="399"/>
      <c r="DAL14" s="399"/>
      <c r="DAM14" s="399"/>
      <c r="DAN14" s="399"/>
      <c r="DAO14" s="399"/>
      <c r="DAP14" s="399"/>
      <c r="DAQ14" s="399"/>
      <c r="DAR14" s="399"/>
      <c r="DAS14" s="399"/>
      <c r="DAT14" s="399"/>
      <c r="DAU14" s="399"/>
      <c r="DAV14" s="399"/>
      <c r="DAW14" s="399"/>
      <c r="DAX14" s="399"/>
      <c r="DAY14" s="399"/>
      <c r="DAZ14" s="399"/>
      <c r="DBA14" s="399"/>
      <c r="DBB14" s="399"/>
      <c r="DBC14" s="399"/>
      <c r="DBD14" s="399"/>
      <c r="DBE14" s="399"/>
      <c r="DBF14" s="399"/>
      <c r="DBG14" s="399"/>
      <c r="DBH14" s="399"/>
      <c r="DBI14" s="399"/>
      <c r="DBJ14" s="399"/>
      <c r="DBK14" s="399"/>
      <c r="DBL14" s="399"/>
      <c r="DBM14" s="399"/>
      <c r="DBN14" s="399"/>
      <c r="DBO14" s="399"/>
      <c r="DBP14" s="399"/>
      <c r="DBQ14" s="399"/>
      <c r="DBR14" s="399"/>
      <c r="DBS14" s="399"/>
      <c r="DBT14" s="399"/>
      <c r="DBU14" s="399"/>
      <c r="DBV14" s="399"/>
      <c r="DBW14" s="399"/>
      <c r="DBX14" s="399"/>
      <c r="DBY14" s="399"/>
      <c r="DBZ14" s="399"/>
      <c r="DCA14" s="399"/>
      <c r="DCB14" s="399"/>
      <c r="DCC14" s="399"/>
      <c r="DCD14" s="399"/>
      <c r="DCE14" s="399"/>
      <c r="DCF14" s="399"/>
      <c r="DCG14" s="399"/>
      <c r="DCH14" s="399"/>
      <c r="DCI14" s="399"/>
      <c r="DCJ14" s="399"/>
      <c r="DCK14" s="399"/>
      <c r="DCL14" s="399"/>
      <c r="DCM14" s="399"/>
      <c r="DCN14" s="399"/>
      <c r="DCO14" s="399"/>
      <c r="DCP14" s="399"/>
      <c r="DCQ14" s="399"/>
      <c r="DCR14" s="399"/>
      <c r="DCS14" s="399"/>
      <c r="DCT14" s="399"/>
      <c r="DCU14" s="399"/>
      <c r="DCV14" s="399"/>
      <c r="DCW14" s="399"/>
      <c r="DCX14" s="399"/>
      <c r="DCY14" s="399"/>
      <c r="DCZ14" s="399"/>
      <c r="DDA14" s="399"/>
      <c r="DDB14" s="399"/>
      <c r="DDC14" s="399"/>
      <c r="DDD14" s="399"/>
      <c r="DDE14" s="399"/>
      <c r="DDF14" s="399"/>
      <c r="DDG14" s="399"/>
      <c r="DDH14" s="399"/>
      <c r="DDI14" s="399"/>
      <c r="DDJ14" s="399"/>
      <c r="DDK14" s="399"/>
      <c r="DDL14" s="399"/>
      <c r="DDM14" s="399"/>
      <c r="DDN14" s="399"/>
      <c r="DDO14" s="399"/>
      <c r="DDP14" s="399"/>
      <c r="DDQ14" s="399"/>
      <c r="DDR14" s="399"/>
      <c r="DDS14" s="399"/>
      <c r="DDT14" s="399"/>
      <c r="DDU14" s="399"/>
      <c r="DDV14" s="399"/>
      <c r="DDW14" s="399"/>
      <c r="DDX14" s="399"/>
      <c r="DDY14" s="399"/>
      <c r="DDZ14" s="399"/>
      <c r="DEA14" s="399"/>
      <c r="DEB14" s="399"/>
      <c r="DEC14" s="399"/>
      <c r="DED14" s="399"/>
      <c r="DEE14" s="399"/>
      <c r="DEF14" s="399"/>
      <c r="DEG14" s="399"/>
      <c r="DEH14" s="399"/>
      <c r="DEI14" s="399"/>
      <c r="DEJ14" s="399"/>
      <c r="DEK14" s="399"/>
      <c r="DEL14" s="399"/>
      <c r="DEM14" s="399"/>
      <c r="DEN14" s="399"/>
      <c r="DEO14" s="399"/>
      <c r="DEP14" s="399"/>
      <c r="DEQ14" s="399"/>
      <c r="DER14" s="399"/>
      <c r="DES14" s="399"/>
      <c r="DET14" s="399"/>
      <c r="DEU14" s="399"/>
      <c r="DEV14" s="399"/>
      <c r="DEW14" s="399"/>
      <c r="DEX14" s="399"/>
      <c r="DEY14" s="399"/>
      <c r="DEZ14" s="399"/>
      <c r="DFA14" s="399"/>
      <c r="DFB14" s="399"/>
      <c r="DFC14" s="399"/>
      <c r="DFD14" s="399"/>
      <c r="DFE14" s="399"/>
      <c r="DFF14" s="399"/>
      <c r="DFG14" s="399"/>
      <c r="DFH14" s="399"/>
      <c r="DFI14" s="399"/>
      <c r="DFJ14" s="399"/>
      <c r="DFK14" s="399"/>
      <c r="DFL14" s="399"/>
      <c r="DFM14" s="399"/>
      <c r="DFN14" s="399"/>
      <c r="DFO14" s="399"/>
      <c r="DFP14" s="399"/>
      <c r="DFQ14" s="399"/>
      <c r="DFR14" s="399"/>
      <c r="DFS14" s="399"/>
      <c r="DFT14" s="399"/>
      <c r="DFU14" s="399"/>
      <c r="DFV14" s="399"/>
      <c r="DFW14" s="399"/>
      <c r="DFX14" s="399"/>
      <c r="DFY14" s="399"/>
      <c r="DFZ14" s="399"/>
      <c r="DGA14" s="399"/>
      <c r="DGB14" s="399"/>
      <c r="DGC14" s="399"/>
      <c r="DGD14" s="399"/>
      <c r="DGE14" s="399"/>
      <c r="DGF14" s="399"/>
      <c r="DGG14" s="399"/>
      <c r="DGH14" s="399"/>
      <c r="DGI14" s="399"/>
      <c r="DGJ14" s="399"/>
      <c r="DGK14" s="399"/>
      <c r="DGL14" s="399"/>
      <c r="DGM14" s="399"/>
      <c r="DGN14" s="399"/>
      <c r="DGO14" s="399"/>
      <c r="DGP14" s="399"/>
      <c r="DGQ14" s="399"/>
      <c r="DGR14" s="399"/>
      <c r="DGS14" s="399"/>
      <c r="DGT14" s="399"/>
      <c r="DGU14" s="399"/>
      <c r="DGV14" s="399"/>
      <c r="DGW14" s="399"/>
      <c r="DGX14" s="399"/>
      <c r="DGY14" s="399"/>
      <c r="DGZ14" s="399"/>
      <c r="DHA14" s="399"/>
      <c r="DHB14" s="399"/>
      <c r="DHC14" s="399"/>
      <c r="DHD14" s="399"/>
      <c r="DHE14" s="399"/>
      <c r="DHF14" s="399"/>
      <c r="DHG14" s="399"/>
      <c r="DHH14" s="399"/>
      <c r="DHI14" s="399"/>
      <c r="DHJ14" s="399"/>
      <c r="DHK14" s="399"/>
      <c r="DHL14" s="399"/>
      <c r="DHM14" s="399"/>
      <c r="DHN14" s="399"/>
      <c r="DHO14" s="399"/>
      <c r="DHP14" s="399"/>
      <c r="DHQ14" s="399"/>
      <c r="DHR14" s="399"/>
      <c r="DHS14" s="399"/>
      <c r="DHT14" s="399"/>
      <c r="DHU14" s="399"/>
      <c r="DHV14" s="399"/>
      <c r="DHW14" s="399"/>
      <c r="DHX14" s="399"/>
      <c r="DHY14" s="399"/>
      <c r="DHZ14" s="399"/>
      <c r="DIA14" s="399"/>
      <c r="DIB14" s="399"/>
      <c r="DIC14" s="399"/>
      <c r="DID14" s="399"/>
      <c r="DIE14" s="399"/>
      <c r="DIF14" s="399"/>
      <c r="DIG14" s="399"/>
      <c r="DIH14" s="399"/>
      <c r="DII14" s="399"/>
      <c r="DIJ14" s="399"/>
      <c r="DIK14" s="399"/>
      <c r="DIL14" s="399"/>
      <c r="DIM14" s="399"/>
      <c r="DIN14" s="399"/>
      <c r="DIO14" s="399"/>
      <c r="DIP14" s="399"/>
      <c r="DIQ14" s="399"/>
      <c r="DIR14" s="399"/>
      <c r="DIS14" s="399"/>
      <c r="DIT14" s="399"/>
      <c r="DIU14" s="399"/>
      <c r="DIV14" s="399"/>
      <c r="DIW14" s="399"/>
      <c r="DIX14" s="399"/>
      <c r="DIY14" s="399"/>
      <c r="DIZ14" s="399"/>
      <c r="DJA14" s="399"/>
      <c r="DJB14" s="399"/>
      <c r="DJC14" s="399"/>
      <c r="DJD14" s="399"/>
      <c r="DJE14" s="399"/>
      <c r="DJF14" s="399"/>
      <c r="DJG14" s="399"/>
      <c r="DJH14" s="399"/>
      <c r="DJI14" s="399"/>
      <c r="DJJ14" s="399"/>
      <c r="DJK14" s="399"/>
      <c r="DJL14" s="399"/>
      <c r="DJM14" s="399"/>
      <c r="DJN14" s="399"/>
      <c r="DJO14" s="399"/>
      <c r="DJP14" s="399"/>
      <c r="DJQ14" s="399"/>
      <c r="DJR14" s="399"/>
      <c r="DJS14" s="399"/>
      <c r="DJT14" s="399"/>
      <c r="DJU14" s="399"/>
      <c r="DJV14" s="399"/>
      <c r="DJW14" s="399"/>
      <c r="DJX14" s="399"/>
      <c r="DJY14" s="399"/>
      <c r="DJZ14" s="399"/>
      <c r="DKA14" s="399"/>
      <c r="DKB14" s="399"/>
      <c r="DKC14" s="399"/>
      <c r="DKD14" s="399"/>
      <c r="DKE14" s="399"/>
      <c r="DKF14" s="399"/>
      <c r="DKG14" s="399"/>
      <c r="DKH14" s="399"/>
      <c r="DKI14" s="399"/>
      <c r="DKJ14" s="399"/>
      <c r="DKK14" s="399"/>
      <c r="DKL14" s="399"/>
      <c r="DKM14" s="399"/>
      <c r="DKN14" s="399"/>
      <c r="DKO14" s="399"/>
      <c r="DKP14" s="399"/>
      <c r="DKQ14" s="399"/>
      <c r="DKR14" s="399"/>
      <c r="DKS14" s="399"/>
      <c r="DKT14" s="399"/>
      <c r="DKU14" s="399"/>
      <c r="DKV14" s="399"/>
      <c r="DKW14" s="399"/>
      <c r="DKX14" s="399"/>
      <c r="DKY14" s="399"/>
      <c r="DKZ14" s="399"/>
      <c r="DLA14" s="399"/>
      <c r="DLB14" s="399"/>
      <c r="DLC14" s="399"/>
      <c r="DLD14" s="399"/>
      <c r="DLE14" s="399"/>
      <c r="DLF14" s="399"/>
      <c r="DLG14" s="399"/>
      <c r="DLH14" s="399"/>
      <c r="DLI14" s="399"/>
      <c r="DLJ14" s="399"/>
      <c r="DLK14" s="399"/>
      <c r="DLL14" s="399"/>
      <c r="DLM14" s="399"/>
      <c r="DLN14" s="399"/>
      <c r="DLO14" s="399"/>
      <c r="DLP14" s="399"/>
      <c r="DLQ14" s="399"/>
      <c r="DLR14" s="399"/>
      <c r="DLS14" s="399"/>
      <c r="DLT14" s="399"/>
      <c r="DLU14" s="399"/>
      <c r="DLV14" s="399"/>
      <c r="DLW14" s="399"/>
      <c r="DLX14" s="399"/>
      <c r="DLY14" s="399"/>
      <c r="DLZ14" s="399"/>
      <c r="DMA14" s="399"/>
      <c r="DMB14" s="399"/>
      <c r="DMC14" s="399"/>
      <c r="DMD14" s="399"/>
      <c r="DME14" s="399"/>
      <c r="DMF14" s="399"/>
      <c r="DMG14" s="399"/>
      <c r="DMH14" s="399"/>
      <c r="DMI14" s="399"/>
      <c r="DMJ14" s="399"/>
      <c r="DMK14" s="399"/>
      <c r="DML14" s="399"/>
      <c r="DMM14" s="399"/>
      <c r="DMN14" s="399"/>
      <c r="DMO14" s="399"/>
      <c r="DMP14" s="399"/>
      <c r="DMQ14" s="399"/>
      <c r="DMR14" s="399"/>
      <c r="DMS14" s="399"/>
      <c r="DMT14" s="399"/>
      <c r="DMU14" s="399"/>
      <c r="DMV14" s="399"/>
      <c r="DMW14" s="399"/>
      <c r="DMX14" s="399"/>
      <c r="DMY14" s="399"/>
      <c r="DMZ14" s="399"/>
      <c r="DNA14" s="399"/>
      <c r="DNB14" s="399"/>
    </row>
    <row r="15" spans="1:3070" s="405" customFormat="1" ht="13.5" customHeight="1">
      <c r="A15" s="402" t="s">
        <v>147</v>
      </c>
      <c r="B15" s="403">
        <v>32</v>
      </c>
      <c r="C15" s="157">
        <f t="shared" si="0"/>
        <v>3.8126102082638322E-2</v>
      </c>
      <c r="D15" s="403">
        <v>30</v>
      </c>
      <c r="E15" s="157">
        <f t="shared" si="1"/>
        <v>3.8887808671981335E-2</v>
      </c>
      <c r="F15" s="403">
        <v>30</v>
      </c>
      <c r="G15" s="157">
        <f>(F15/$F$25)*100</f>
        <v>4.2769160583941611E-2</v>
      </c>
      <c r="H15" s="403">
        <v>0</v>
      </c>
      <c r="I15" s="157">
        <f t="shared" si="5"/>
        <v>0</v>
      </c>
      <c r="J15" s="404" t="s">
        <v>85</v>
      </c>
      <c r="K15" s="157" t="s">
        <v>85</v>
      </c>
      <c r="L15" s="403" t="s">
        <v>85</v>
      </c>
      <c r="M15" s="157" t="s">
        <v>85</v>
      </c>
      <c r="N15" s="157" t="s">
        <v>85</v>
      </c>
      <c r="O15" s="157" t="s">
        <v>85</v>
      </c>
      <c r="P15" s="157" t="s">
        <v>85</v>
      </c>
      <c r="Q15" s="157" t="s">
        <v>85</v>
      </c>
      <c r="R15" s="157" t="s">
        <v>85</v>
      </c>
      <c r="S15" s="157" t="s">
        <v>85</v>
      </c>
      <c r="T15" s="157" t="s">
        <v>85</v>
      </c>
      <c r="U15" s="157" t="s">
        <v>85</v>
      </c>
      <c r="V15" s="399"/>
      <c r="W15" s="399"/>
      <c r="X15" s="399"/>
      <c r="Y15" s="399"/>
      <c r="Z15" s="399"/>
      <c r="AA15" s="399"/>
      <c r="AB15" s="399"/>
      <c r="AC15" s="399"/>
      <c r="AD15" s="399"/>
      <c r="AE15" s="399"/>
      <c r="AF15" s="399"/>
      <c r="AG15" s="399"/>
      <c r="AH15" s="399"/>
      <c r="AI15" s="399"/>
      <c r="AJ15" s="399"/>
      <c r="AK15" s="399"/>
      <c r="AL15" s="399"/>
      <c r="AM15" s="399"/>
      <c r="AN15" s="399"/>
      <c r="AO15" s="399"/>
      <c r="AP15" s="399"/>
      <c r="AQ15" s="399"/>
      <c r="AR15" s="399"/>
      <c r="AS15" s="399"/>
      <c r="AT15" s="399"/>
      <c r="AU15" s="399"/>
      <c r="AV15" s="399"/>
      <c r="AW15" s="399"/>
      <c r="AX15" s="399"/>
      <c r="AY15" s="399"/>
      <c r="AZ15" s="399"/>
      <c r="BA15" s="399"/>
      <c r="BB15" s="399"/>
      <c r="BC15" s="399"/>
      <c r="BD15" s="399"/>
      <c r="BE15" s="399"/>
      <c r="BF15" s="399"/>
      <c r="BG15" s="399"/>
      <c r="BH15" s="399"/>
      <c r="BI15" s="399"/>
      <c r="BJ15" s="399"/>
      <c r="BK15" s="399"/>
      <c r="BL15" s="399"/>
      <c r="BM15" s="399"/>
      <c r="BN15" s="399"/>
      <c r="BO15" s="399"/>
      <c r="BP15" s="399"/>
      <c r="BQ15" s="399"/>
      <c r="BR15" s="399"/>
      <c r="BS15" s="399"/>
      <c r="BT15" s="399"/>
      <c r="BU15" s="399"/>
      <c r="BV15" s="399"/>
      <c r="BW15" s="399"/>
      <c r="BX15" s="399"/>
      <c r="BY15" s="399"/>
      <c r="BZ15" s="399"/>
      <c r="CA15" s="399"/>
      <c r="CB15" s="399"/>
      <c r="CC15" s="399"/>
      <c r="CD15" s="399"/>
      <c r="CE15" s="399"/>
      <c r="CF15" s="399"/>
      <c r="CG15" s="399"/>
      <c r="CH15" s="399"/>
      <c r="CI15" s="399"/>
      <c r="CJ15" s="399"/>
      <c r="CK15" s="399"/>
      <c r="CL15" s="399"/>
      <c r="CM15" s="399"/>
      <c r="CN15" s="399"/>
      <c r="CO15" s="399"/>
      <c r="CP15" s="399"/>
      <c r="CQ15" s="399"/>
      <c r="CR15" s="399"/>
      <c r="CS15" s="399"/>
      <c r="CT15" s="399"/>
      <c r="CU15" s="399"/>
      <c r="CV15" s="399"/>
      <c r="CW15" s="399"/>
      <c r="CX15" s="399"/>
      <c r="CY15" s="399"/>
      <c r="CZ15" s="399"/>
      <c r="DA15" s="399"/>
      <c r="DB15" s="399"/>
      <c r="DC15" s="399"/>
      <c r="DD15" s="399"/>
      <c r="DE15" s="399"/>
      <c r="DF15" s="399"/>
      <c r="DG15" s="399"/>
      <c r="DH15" s="399"/>
      <c r="DI15" s="399"/>
      <c r="DJ15" s="399"/>
      <c r="DK15" s="399"/>
      <c r="DL15" s="399"/>
      <c r="DM15" s="399"/>
      <c r="DN15" s="399"/>
      <c r="DO15" s="399"/>
      <c r="DP15" s="399"/>
      <c r="DQ15" s="399"/>
      <c r="DR15" s="399"/>
      <c r="DS15" s="399"/>
      <c r="DT15" s="399"/>
      <c r="DU15" s="399"/>
      <c r="DV15" s="399"/>
      <c r="DW15" s="399"/>
      <c r="DX15" s="399"/>
      <c r="DY15" s="399"/>
      <c r="DZ15" s="399"/>
      <c r="EA15" s="399"/>
      <c r="EB15" s="399"/>
      <c r="EC15" s="399"/>
      <c r="ED15" s="399"/>
      <c r="EE15" s="399"/>
      <c r="EF15" s="399"/>
      <c r="EG15" s="399"/>
      <c r="EH15" s="399"/>
      <c r="EI15" s="399"/>
      <c r="EJ15" s="399"/>
      <c r="EK15" s="399"/>
      <c r="EL15" s="399"/>
      <c r="EM15" s="399"/>
      <c r="EN15" s="399"/>
      <c r="EO15" s="399"/>
      <c r="EP15" s="399"/>
      <c r="EQ15" s="399"/>
      <c r="ER15" s="399"/>
      <c r="ES15" s="399"/>
      <c r="ET15" s="399"/>
      <c r="EU15" s="399"/>
      <c r="EV15" s="399"/>
      <c r="EW15" s="399"/>
      <c r="EX15" s="399"/>
      <c r="EY15" s="399"/>
      <c r="EZ15" s="399"/>
      <c r="FA15" s="399"/>
      <c r="FB15" s="399"/>
      <c r="FC15" s="399"/>
      <c r="FD15" s="399"/>
      <c r="FE15" s="399"/>
      <c r="FF15" s="399"/>
      <c r="FG15" s="399"/>
      <c r="FH15" s="399"/>
      <c r="FI15" s="399"/>
      <c r="FJ15" s="399"/>
      <c r="FK15" s="399"/>
      <c r="FL15" s="399"/>
      <c r="FM15" s="399"/>
      <c r="FN15" s="399"/>
      <c r="FO15" s="399"/>
      <c r="FP15" s="399"/>
      <c r="FQ15" s="399"/>
      <c r="FR15" s="399"/>
      <c r="FS15" s="399"/>
      <c r="FT15" s="399"/>
      <c r="FU15" s="399"/>
      <c r="FV15" s="399"/>
      <c r="FW15" s="399"/>
      <c r="FX15" s="399"/>
      <c r="FY15" s="399"/>
      <c r="FZ15" s="399"/>
      <c r="GA15" s="399"/>
      <c r="GB15" s="399"/>
      <c r="GC15" s="399"/>
      <c r="GD15" s="399"/>
      <c r="GE15" s="399"/>
      <c r="GF15" s="399"/>
      <c r="GG15" s="399"/>
      <c r="GH15" s="399"/>
      <c r="GI15" s="399"/>
      <c r="GJ15" s="399"/>
      <c r="GK15" s="399"/>
      <c r="GL15" s="399"/>
      <c r="GM15" s="399"/>
      <c r="GN15" s="399"/>
      <c r="GO15" s="399"/>
      <c r="GP15" s="399"/>
      <c r="GQ15" s="399"/>
      <c r="GR15" s="399"/>
      <c r="GS15" s="399"/>
      <c r="GT15" s="399"/>
      <c r="GU15" s="399"/>
      <c r="GV15" s="399"/>
      <c r="GW15" s="399"/>
      <c r="GX15" s="399"/>
      <c r="GY15" s="399"/>
      <c r="GZ15" s="399"/>
      <c r="HA15" s="399"/>
      <c r="HB15" s="399"/>
      <c r="HC15" s="399"/>
      <c r="HD15" s="399"/>
      <c r="HE15" s="399"/>
      <c r="HF15" s="399"/>
      <c r="HG15" s="399"/>
      <c r="HH15" s="399"/>
      <c r="HI15" s="399"/>
      <c r="HJ15" s="399"/>
      <c r="HK15" s="399"/>
      <c r="HL15" s="399"/>
      <c r="HM15" s="399"/>
      <c r="HN15" s="399"/>
      <c r="HO15" s="399"/>
      <c r="HP15" s="399"/>
      <c r="HQ15" s="399"/>
      <c r="HR15" s="399"/>
      <c r="HS15" s="399"/>
      <c r="HT15" s="399"/>
      <c r="HU15" s="399"/>
      <c r="HV15" s="399"/>
      <c r="HW15" s="399"/>
      <c r="HX15" s="399"/>
      <c r="HY15" s="399"/>
      <c r="HZ15" s="399"/>
      <c r="IA15" s="399"/>
      <c r="IB15" s="399"/>
      <c r="IC15" s="399"/>
      <c r="ID15" s="399"/>
      <c r="IE15" s="399"/>
      <c r="IF15" s="399"/>
      <c r="IG15" s="399"/>
      <c r="IH15" s="399"/>
      <c r="II15" s="399"/>
      <c r="IJ15" s="399"/>
      <c r="IK15" s="399"/>
      <c r="IL15" s="399"/>
      <c r="IM15" s="399"/>
      <c r="IN15" s="399"/>
      <c r="IO15" s="399"/>
      <c r="IP15" s="399"/>
      <c r="IQ15" s="399"/>
      <c r="IR15" s="399"/>
      <c r="IS15" s="399"/>
      <c r="IT15" s="399"/>
      <c r="IU15" s="399"/>
      <c r="IV15" s="399"/>
      <c r="IW15" s="399"/>
      <c r="IX15" s="399"/>
      <c r="IY15" s="399"/>
      <c r="IZ15" s="399"/>
      <c r="JA15" s="399"/>
      <c r="JB15" s="399"/>
      <c r="JC15" s="399"/>
      <c r="JD15" s="399"/>
      <c r="JE15" s="399"/>
      <c r="JF15" s="399"/>
      <c r="JG15" s="399"/>
      <c r="JH15" s="399"/>
      <c r="JI15" s="399"/>
      <c r="JJ15" s="399"/>
      <c r="JK15" s="399"/>
      <c r="JL15" s="399"/>
      <c r="JM15" s="399"/>
      <c r="JN15" s="399"/>
      <c r="JO15" s="399"/>
      <c r="JP15" s="399"/>
      <c r="JQ15" s="399"/>
      <c r="JR15" s="399"/>
      <c r="JS15" s="399"/>
      <c r="JT15" s="399"/>
      <c r="JU15" s="399"/>
      <c r="JV15" s="399"/>
      <c r="JW15" s="399"/>
      <c r="JX15" s="399"/>
      <c r="JY15" s="399"/>
      <c r="JZ15" s="399"/>
      <c r="KA15" s="399"/>
      <c r="KB15" s="399"/>
      <c r="KC15" s="399"/>
      <c r="KD15" s="399"/>
      <c r="KE15" s="399"/>
      <c r="KF15" s="399"/>
      <c r="KG15" s="399"/>
      <c r="KH15" s="399"/>
      <c r="KI15" s="399"/>
      <c r="KJ15" s="399"/>
      <c r="KK15" s="399"/>
      <c r="KL15" s="399"/>
      <c r="KM15" s="399"/>
      <c r="KN15" s="399"/>
      <c r="KO15" s="399"/>
      <c r="KP15" s="399"/>
      <c r="KQ15" s="399"/>
      <c r="KR15" s="399"/>
      <c r="KS15" s="399"/>
      <c r="KT15" s="399"/>
      <c r="KU15" s="399"/>
      <c r="KV15" s="399"/>
      <c r="KW15" s="399"/>
      <c r="KX15" s="399"/>
      <c r="KY15" s="399"/>
      <c r="KZ15" s="399"/>
      <c r="LA15" s="399"/>
      <c r="LB15" s="399"/>
      <c r="LC15" s="399"/>
      <c r="LD15" s="399"/>
      <c r="LE15" s="399"/>
      <c r="LF15" s="399"/>
      <c r="LG15" s="399"/>
      <c r="LH15" s="399"/>
      <c r="LI15" s="399"/>
      <c r="LJ15" s="399"/>
      <c r="LK15" s="399"/>
      <c r="LL15" s="399"/>
      <c r="LM15" s="399"/>
      <c r="LN15" s="399"/>
      <c r="LO15" s="399"/>
      <c r="LP15" s="399"/>
      <c r="LQ15" s="399"/>
      <c r="LR15" s="399"/>
      <c r="LS15" s="399"/>
      <c r="LT15" s="399"/>
      <c r="LU15" s="399"/>
      <c r="LV15" s="399"/>
      <c r="LW15" s="399"/>
      <c r="LX15" s="399"/>
      <c r="LY15" s="399"/>
      <c r="LZ15" s="399"/>
      <c r="MA15" s="399"/>
      <c r="MB15" s="399"/>
      <c r="MC15" s="399"/>
      <c r="MD15" s="399"/>
      <c r="ME15" s="399"/>
      <c r="MF15" s="399"/>
      <c r="MG15" s="399"/>
      <c r="MH15" s="399"/>
      <c r="MI15" s="399"/>
      <c r="MJ15" s="399"/>
      <c r="MK15" s="399"/>
      <c r="ML15" s="399"/>
      <c r="MM15" s="399"/>
      <c r="MN15" s="399"/>
      <c r="MO15" s="399"/>
      <c r="MP15" s="399"/>
      <c r="MQ15" s="399"/>
      <c r="MR15" s="399"/>
      <c r="MS15" s="399"/>
      <c r="MT15" s="399"/>
      <c r="MU15" s="399"/>
      <c r="MV15" s="399"/>
      <c r="MW15" s="399"/>
      <c r="MX15" s="399"/>
      <c r="MY15" s="399"/>
      <c r="MZ15" s="399"/>
      <c r="NA15" s="399"/>
      <c r="NB15" s="399"/>
      <c r="NC15" s="399"/>
      <c r="ND15" s="399"/>
      <c r="NE15" s="399"/>
      <c r="NF15" s="399"/>
      <c r="NG15" s="399"/>
      <c r="NH15" s="399"/>
      <c r="NI15" s="399"/>
      <c r="NJ15" s="399"/>
      <c r="NK15" s="399"/>
      <c r="NL15" s="399"/>
      <c r="NM15" s="399"/>
      <c r="NN15" s="399"/>
      <c r="NO15" s="399"/>
      <c r="NP15" s="399"/>
      <c r="NQ15" s="399"/>
      <c r="NR15" s="399"/>
      <c r="NS15" s="399"/>
      <c r="NT15" s="399"/>
      <c r="NU15" s="399"/>
      <c r="NV15" s="399"/>
      <c r="NW15" s="399"/>
      <c r="NX15" s="399"/>
      <c r="NY15" s="399"/>
      <c r="NZ15" s="399"/>
      <c r="OA15" s="399"/>
      <c r="OB15" s="399"/>
      <c r="OC15" s="399"/>
      <c r="OD15" s="399"/>
      <c r="OE15" s="399"/>
      <c r="OF15" s="399"/>
      <c r="OG15" s="399"/>
      <c r="OH15" s="399"/>
      <c r="OI15" s="399"/>
      <c r="OJ15" s="399"/>
      <c r="OK15" s="399"/>
      <c r="OL15" s="399"/>
      <c r="OM15" s="399"/>
      <c r="ON15" s="399"/>
      <c r="OO15" s="399"/>
      <c r="OP15" s="399"/>
      <c r="OQ15" s="399"/>
      <c r="OR15" s="399"/>
      <c r="OS15" s="399"/>
      <c r="OT15" s="399"/>
      <c r="OU15" s="399"/>
      <c r="OV15" s="399"/>
      <c r="OW15" s="399"/>
      <c r="OX15" s="399"/>
      <c r="OY15" s="399"/>
      <c r="OZ15" s="399"/>
      <c r="PA15" s="399"/>
      <c r="PB15" s="399"/>
      <c r="PC15" s="399"/>
      <c r="PD15" s="399"/>
      <c r="PE15" s="399"/>
      <c r="PF15" s="399"/>
      <c r="PG15" s="399"/>
      <c r="PH15" s="399"/>
      <c r="PI15" s="399"/>
      <c r="PJ15" s="399"/>
      <c r="PK15" s="399"/>
      <c r="PL15" s="399"/>
      <c r="PM15" s="399"/>
      <c r="PN15" s="399"/>
      <c r="PO15" s="399"/>
      <c r="PP15" s="399"/>
      <c r="PQ15" s="399"/>
      <c r="PR15" s="399"/>
      <c r="PS15" s="399"/>
      <c r="PT15" s="399"/>
      <c r="PU15" s="399"/>
      <c r="PV15" s="399"/>
      <c r="PW15" s="399"/>
      <c r="PX15" s="399"/>
      <c r="PY15" s="399"/>
      <c r="PZ15" s="399"/>
      <c r="QA15" s="399"/>
      <c r="QB15" s="399"/>
      <c r="QC15" s="399"/>
      <c r="QD15" s="399"/>
      <c r="QE15" s="399"/>
      <c r="QF15" s="399"/>
      <c r="QG15" s="399"/>
      <c r="QH15" s="399"/>
      <c r="QI15" s="399"/>
      <c r="QJ15" s="399"/>
      <c r="QK15" s="399"/>
      <c r="QL15" s="399"/>
      <c r="QM15" s="399"/>
      <c r="QN15" s="399"/>
      <c r="QO15" s="399"/>
      <c r="QP15" s="399"/>
      <c r="QQ15" s="399"/>
      <c r="QR15" s="399"/>
      <c r="QS15" s="399"/>
      <c r="QT15" s="399"/>
      <c r="QU15" s="399"/>
      <c r="QV15" s="399"/>
      <c r="QW15" s="399"/>
      <c r="QX15" s="399"/>
      <c r="QY15" s="399"/>
      <c r="QZ15" s="399"/>
      <c r="RA15" s="399"/>
      <c r="RB15" s="399"/>
      <c r="RC15" s="399"/>
      <c r="RD15" s="399"/>
      <c r="RE15" s="399"/>
      <c r="RF15" s="399"/>
      <c r="RG15" s="399"/>
      <c r="RH15" s="399"/>
      <c r="RI15" s="399"/>
      <c r="RJ15" s="399"/>
      <c r="RK15" s="399"/>
      <c r="RL15" s="399"/>
      <c r="RM15" s="399"/>
      <c r="RN15" s="399"/>
      <c r="RO15" s="399"/>
      <c r="RP15" s="399"/>
      <c r="RQ15" s="399"/>
      <c r="RR15" s="399"/>
      <c r="RS15" s="399"/>
      <c r="RT15" s="399"/>
      <c r="RU15" s="399"/>
      <c r="RV15" s="399"/>
      <c r="RW15" s="399"/>
      <c r="RX15" s="399"/>
      <c r="RY15" s="399"/>
      <c r="RZ15" s="399"/>
      <c r="SA15" s="399"/>
      <c r="SB15" s="399"/>
      <c r="SC15" s="399"/>
      <c r="SD15" s="399"/>
      <c r="SE15" s="399"/>
      <c r="SF15" s="399"/>
      <c r="SG15" s="399"/>
      <c r="SH15" s="399"/>
      <c r="SI15" s="399"/>
      <c r="SJ15" s="399"/>
      <c r="SK15" s="399"/>
      <c r="SL15" s="399"/>
      <c r="SM15" s="399"/>
      <c r="SN15" s="399"/>
      <c r="SO15" s="399"/>
      <c r="SP15" s="399"/>
      <c r="SQ15" s="399"/>
      <c r="SR15" s="399"/>
      <c r="SS15" s="399"/>
      <c r="ST15" s="399"/>
      <c r="SU15" s="399"/>
      <c r="SV15" s="399"/>
      <c r="SW15" s="399"/>
      <c r="SX15" s="399"/>
      <c r="SY15" s="399"/>
      <c r="SZ15" s="399"/>
      <c r="TA15" s="399"/>
      <c r="TB15" s="399"/>
      <c r="TC15" s="399"/>
      <c r="TD15" s="399"/>
      <c r="TE15" s="399"/>
      <c r="TF15" s="399"/>
      <c r="TG15" s="399"/>
      <c r="TH15" s="399"/>
      <c r="TI15" s="399"/>
      <c r="TJ15" s="399"/>
      <c r="TK15" s="399"/>
      <c r="TL15" s="399"/>
      <c r="TM15" s="399"/>
      <c r="TN15" s="399"/>
      <c r="TO15" s="399"/>
      <c r="TP15" s="399"/>
      <c r="TQ15" s="399"/>
      <c r="TR15" s="399"/>
      <c r="TS15" s="399"/>
      <c r="TT15" s="399"/>
      <c r="TU15" s="399"/>
      <c r="TV15" s="399"/>
      <c r="TW15" s="399"/>
      <c r="TX15" s="399"/>
      <c r="TY15" s="399"/>
      <c r="TZ15" s="399"/>
      <c r="UA15" s="399"/>
      <c r="UB15" s="399"/>
      <c r="UC15" s="399"/>
      <c r="UD15" s="399"/>
      <c r="UE15" s="399"/>
      <c r="UF15" s="399"/>
      <c r="UG15" s="399"/>
      <c r="UH15" s="399"/>
      <c r="UI15" s="399"/>
      <c r="UJ15" s="399"/>
      <c r="UK15" s="399"/>
      <c r="UL15" s="399"/>
      <c r="UM15" s="399"/>
      <c r="UN15" s="399"/>
      <c r="UO15" s="399"/>
      <c r="UP15" s="399"/>
      <c r="UQ15" s="399"/>
      <c r="UR15" s="399"/>
      <c r="US15" s="399"/>
      <c r="UT15" s="399"/>
      <c r="UU15" s="399"/>
      <c r="UV15" s="399"/>
      <c r="UW15" s="399"/>
      <c r="UX15" s="399"/>
      <c r="UY15" s="399"/>
      <c r="UZ15" s="399"/>
      <c r="VA15" s="399"/>
      <c r="VB15" s="399"/>
      <c r="VC15" s="399"/>
      <c r="VD15" s="399"/>
      <c r="VE15" s="399"/>
      <c r="VF15" s="399"/>
      <c r="VG15" s="399"/>
      <c r="VH15" s="399"/>
      <c r="VI15" s="399"/>
      <c r="VJ15" s="399"/>
      <c r="VK15" s="399"/>
      <c r="VL15" s="399"/>
      <c r="VM15" s="399"/>
      <c r="VN15" s="399"/>
      <c r="VO15" s="399"/>
      <c r="VP15" s="399"/>
      <c r="VQ15" s="399"/>
      <c r="VR15" s="399"/>
      <c r="VS15" s="399"/>
      <c r="VT15" s="399"/>
      <c r="VU15" s="399"/>
      <c r="VV15" s="399"/>
      <c r="VW15" s="399"/>
      <c r="VX15" s="399"/>
      <c r="VY15" s="399"/>
      <c r="VZ15" s="399"/>
      <c r="WA15" s="399"/>
      <c r="WB15" s="399"/>
      <c r="WC15" s="399"/>
      <c r="WD15" s="399"/>
      <c r="WE15" s="399"/>
      <c r="WF15" s="399"/>
      <c r="WG15" s="399"/>
      <c r="WH15" s="399"/>
      <c r="WI15" s="399"/>
      <c r="WJ15" s="399"/>
      <c r="WK15" s="399"/>
      <c r="WL15" s="399"/>
      <c r="WM15" s="399"/>
      <c r="WN15" s="399"/>
      <c r="WO15" s="399"/>
      <c r="WP15" s="399"/>
      <c r="WQ15" s="399"/>
      <c r="WR15" s="399"/>
      <c r="WS15" s="399"/>
      <c r="WT15" s="399"/>
      <c r="WU15" s="399"/>
      <c r="WV15" s="399"/>
      <c r="WW15" s="399"/>
      <c r="WX15" s="399"/>
      <c r="WY15" s="399"/>
      <c r="WZ15" s="399"/>
      <c r="XA15" s="399"/>
      <c r="XB15" s="399"/>
      <c r="XC15" s="399"/>
      <c r="XD15" s="399"/>
      <c r="XE15" s="399"/>
      <c r="XF15" s="399"/>
      <c r="XG15" s="399"/>
      <c r="XH15" s="399"/>
      <c r="XI15" s="399"/>
      <c r="XJ15" s="399"/>
      <c r="XK15" s="399"/>
      <c r="XL15" s="399"/>
      <c r="XM15" s="399"/>
      <c r="XN15" s="399"/>
      <c r="XO15" s="399"/>
      <c r="XP15" s="399"/>
      <c r="XQ15" s="399"/>
      <c r="XR15" s="399"/>
      <c r="XS15" s="399"/>
      <c r="XT15" s="399"/>
      <c r="XU15" s="399"/>
      <c r="XV15" s="399"/>
      <c r="XW15" s="399"/>
      <c r="XX15" s="399"/>
      <c r="XY15" s="399"/>
      <c r="XZ15" s="399"/>
      <c r="YA15" s="399"/>
      <c r="YB15" s="399"/>
      <c r="YC15" s="399"/>
      <c r="YD15" s="399"/>
      <c r="YE15" s="399"/>
      <c r="YF15" s="399"/>
      <c r="YG15" s="399"/>
      <c r="YH15" s="399"/>
      <c r="YI15" s="399"/>
      <c r="YJ15" s="399"/>
      <c r="YK15" s="399"/>
      <c r="YL15" s="399"/>
      <c r="YM15" s="399"/>
      <c r="YN15" s="399"/>
      <c r="YO15" s="399"/>
      <c r="YP15" s="399"/>
      <c r="YQ15" s="399"/>
      <c r="YR15" s="399"/>
      <c r="YS15" s="399"/>
      <c r="YT15" s="399"/>
      <c r="YU15" s="399"/>
      <c r="YV15" s="399"/>
      <c r="YW15" s="399"/>
      <c r="YX15" s="399"/>
      <c r="YY15" s="399"/>
      <c r="YZ15" s="399"/>
      <c r="ZA15" s="399"/>
      <c r="ZB15" s="399"/>
      <c r="ZC15" s="399"/>
      <c r="ZD15" s="399"/>
      <c r="ZE15" s="399"/>
      <c r="ZF15" s="399"/>
      <c r="ZG15" s="399"/>
      <c r="ZH15" s="399"/>
      <c r="ZI15" s="399"/>
      <c r="ZJ15" s="399"/>
      <c r="ZK15" s="399"/>
      <c r="ZL15" s="399"/>
      <c r="ZM15" s="399"/>
      <c r="ZN15" s="399"/>
      <c r="ZO15" s="399"/>
      <c r="ZP15" s="399"/>
      <c r="ZQ15" s="399"/>
      <c r="ZR15" s="399"/>
      <c r="ZS15" s="399"/>
      <c r="ZT15" s="399"/>
      <c r="ZU15" s="399"/>
      <c r="ZV15" s="399"/>
      <c r="ZW15" s="399"/>
      <c r="ZX15" s="399"/>
      <c r="ZY15" s="399"/>
      <c r="ZZ15" s="399"/>
      <c r="AAA15" s="399"/>
      <c r="AAB15" s="399"/>
      <c r="AAC15" s="399"/>
      <c r="AAD15" s="399"/>
      <c r="AAE15" s="399"/>
      <c r="AAF15" s="399"/>
      <c r="AAG15" s="399"/>
      <c r="AAH15" s="399"/>
      <c r="AAI15" s="399"/>
      <c r="AAJ15" s="399"/>
      <c r="AAK15" s="399"/>
      <c r="AAL15" s="399"/>
      <c r="AAM15" s="399"/>
      <c r="AAN15" s="399"/>
      <c r="AAO15" s="399"/>
      <c r="AAP15" s="399"/>
      <c r="AAQ15" s="399"/>
      <c r="AAR15" s="399"/>
      <c r="AAS15" s="399"/>
      <c r="AAT15" s="399"/>
      <c r="AAU15" s="399"/>
      <c r="AAV15" s="399"/>
      <c r="AAW15" s="399"/>
      <c r="AAX15" s="399"/>
      <c r="AAY15" s="399"/>
      <c r="AAZ15" s="399"/>
      <c r="ABA15" s="399"/>
      <c r="ABB15" s="399"/>
      <c r="ABC15" s="399"/>
      <c r="ABD15" s="399"/>
      <c r="ABE15" s="399"/>
      <c r="ABF15" s="399"/>
      <c r="ABG15" s="399"/>
      <c r="ABH15" s="399"/>
      <c r="ABI15" s="399"/>
      <c r="ABJ15" s="399"/>
      <c r="ABK15" s="399"/>
      <c r="ABL15" s="399"/>
      <c r="ABM15" s="399"/>
      <c r="ABN15" s="399"/>
      <c r="ABO15" s="399"/>
      <c r="ABP15" s="399"/>
      <c r="ABQ15" s="399"/>
      <c r="ABR15" s="399"/>
      <c r="ABS15" s="399"/>
      <c r="ABT15" s="399"/>
      <c r="ABU15" s="399"/>
      <c r="ABV15" s="399"/>
      <c r="ABW15" s="399"/>
      <c r="ABX15" s="399"/>
      <c r="ABY15" s="399"/>
      <c r="ABZ15" s="399"/>
      <c r="ACA15" s="399"/>
      <c r="ACB15" s="399"/>
      <c r="ACC15" s="399"/>
      <c r="ACD15" s="399"/>
      <c r="ACE15" s="399"/>
      <c r="ACF15" s="399"/>
      <c r="ACG15" s="399"/>
      <c r="ACH15" s="399"/>
      <c r="ACI15" s="399"/>
      <c r="ACJ15" s="399"/>
      <c r="ACK15" s="399"/>
      <c r="ACL15" s="399"/>
      <c r="ACM15" s="399"/>
      <c r="ACN15" s="399"/>
      <c r="ACO15" s="399"/>
      <c r="ACP15" s="399"/>
      <c r="ACQ15" s="399"/>
      <c r="ACR15" s="399"/>
      <c r="ACS15" s="399"/>
      <c r="ACT15" s="399"/>
      <c r="ACU15" s="399"/>
      <c r="ACV15" s="399"/>
      <c r="ACW15" s="399"/>
      <c r="ACX15" s="399"/>
      <c r="ACY15" s="399"/>
      <c r="ACZ15" s="399"/>
      <c r="ADA15" s="399"/>
      <c r="ADB15" s="399"/>
      <c r="ADC15" s="399"/>
      <c r="ADD15" s="399"/>
      <c r="ADE15" s="399"/>
      <c r="ADF15" s="399"/>
      <c r="ADG15" s="399"/>
      <c r="ADH15" s="399"/>
      <c r="ADI15" s="399"/>
      <c r="ADJ15" s="399"/>
      <c r="ADK15" s="399"/>
      <c r="ADL15" s="399"/>
      <c r="ADM15" s="399"/>
      <c r="ADN15" s="399"/>
      <c r="ADO15" s="399"/>
      <c r="ADP15" s="399"/>
      <c r="ADQ15" s="399"/>
      <c r="ADR15" s="399"/>
      <c r="ADS15" s="399"/>
      <c r="ADT15" s="399"/>
      <c r="ADU15" s="399"/>
      <c r="ADV15" s="399"/>
      <c r="ADW15" s="399"/>
      <c r="ADX15" s="399"/>
      <c r="ADY15" s="399"/>
      <c r="ADZ15" s="399"/>
      <c r="AEA15" s="399"/>
      <c r="AEB15" s="399"/>
      <c r="AEC15" s="399"/>
      <c r="AED15" s="399"/>
      <c r="AEE15" s="399"/>
      <c r="AEF15" s="399"/>
      <c r="AEG15" s="399"/>
      <c r="AEH15" s="399"/>
      <c r="AEI15" s="399"/>
      <c r="AEJ15" s="399"/>
      <c r="AEK15" s="399"/>
      <c r="AEL15" s="399"/>
      <c r="AEM15" s="399"/>
      <c r="AEN15" s="399"/>
      <c r="AEO15" s="399"/>
      <c r="AEP15" s="399"/>
      <c r="AEQ15" s="399"/>
      <c r="AER15" s="399"/>
      <c r="AES15" s="399"/>
      <c r="AET15" s="399"/>
      <c r="AEU15" s="399"/>
      <c r="AEV15" s="399"/>
      <c r="AEW15" s="399"/>
      <c r="AEX15" s="399"/>
      <c r="AEY15" s="399"/>
      <c r="AEZ15" s="399"/>
      <c r="AFA15" s="399"/>
      <c r="AFB15" s="399"/>
      <c r="AFC15" s="399"/>
      <c r="AFD15" s="399"/>
      <c r="AFE15" s="399"/>
      <c r="AFF15" s="399"/>
      <c r="AFG15" s="399"/>
      <c r="AFH15" s="399"/>
      <c r="AFI15" s="399"/>
      <c r="AFJ15" s="399"/>
      <c r="AFK15" s="399"/>
      <c r="AFL15" s="399"/>
      <c r="AFM15" s="399"/>
      <c r="AFN15" s="399"/>
      <c r="AFO15" s="399"/>
      <c r="AFP15" s="399"/>
      <c r="AFQ15" s="399"/>
      <c r="AFR15" s="399"/>
      <c r="AFS15" s="399"/>
      <c r="AFT15" s="399"/>
      <c r="AFU15" s="399"/>
      <c r="AFV15" s="399"/>
      <c r="AFW15" s="399"/>
      <c r="AFX15" s="399"/>
      <c r="AFY15" s="399"/>
      <c r="AFZ15" s="399"/>
      <c r="AGA15" s="399"/>
      <c r="AGB15" s="399"/>
      <c r="AGC15" s="399"/>
      <c r="AGD15" s="399"/>
      <c r="AGE15" s="399"/>
      <c r="AGF15" s="399"/>
      <c r="AGG15" s="399"/>
      <c r="AGH15" s="399"/>
      <c r="AGI15" s="399"/>
      <c r="AGJ15" s="399"/>
      <c r="AGK15" s="399"/>
      <c r="AGL15" s="399"/>
      <c r="AGM15" s="399"/>
      <c r="AGN15" s="399"/>
      <c r="AGO15" s="399"/>
      <c r="AGP15" s="399"/>
      <c r="AGQ15" s="399"/>
      <c r="AGR15" s="399"/>
      <c r="AGS15" s="399"/>
      <c r="AGT15" s="399"/>
      <c r="AGU15" s="399"/>
      <c r="AGV15" s="399"/>
      <c r="AGW15" s="399"/>
      <c r="AGX15" s="399"/>
      <c r="AGY15" s="399"/>
      <c r="AGZ15" s="399"/>
      <c r="AHA15" s="399"/>
      <c r="AHB15" s="399"/>
      <c r="AHC15" s="399"/>
      <c r="AHD15" s="399"/>
      <c r="AHE15" s="399"/>
      <c r="AHF15" s="399"/>
      <c r="AHG15" s="399"/>
      <c r="AHH15" s="399"/>
      <c r="AHI15" s="399"/>
      <c r="AHJ15" s="399"/>
      <c r="AHK15" s="399"/>
      <c r="AHL15" s="399"/>
      <c r="AHM15" s="399"/>
      <c r="AHN15" s="399"/>
      <c r="AHO15" s="399"/>
      <c r="AHP15" s="399"/>
      <c r="AHQ15" s="399"/>
      <c r="AHR15" s="399"/>
      <c r="AHS15" s="399"/>
      <c r="AHT15" s="399"/>
      <c r="AHU15" s="399"/>
      <c r="AHV15" s="399"/>
      <c r="AHW15" s="399"/>
      <c r="AHX15" s="399"/>
      <c r="AHY15" s="399"/>
      <c r="AHZ15" s="399"/>
      <c r="AIA15" s="399"/>
      <c r="AIB15" s="399"/>
      <c r="AIC15" s="399"/>
      <c r="AID15" s="399"/>
      <c r="AIE15" s="399"/>
      <c r="AIF15" s="399"/>
      <c r="AIG15" s="399"/>
      <c r="AIH15" s="399"/>
      <c r="AII15" s="399"/>
      <c r="AIJ15" s="399"/>
      <c r="AIK15" s="399"/>
      <c r="AIL15" s="399"/>
      <c r="AIM15" s="399"/>
      <c r="AIN15" s="399"/>
      <c r="AIO15" s="399"/>
      <c r="AIP15" s="399"/>
      <c r="AIQ15" s="399"/>
      <c r="AIR15" s="399"/>
      <c r="AIS15" s="399"/>
      <c r="AIT15" s="399"/>
      <c r="AIU15" s="399"/>
      <c r="AIV15" s="399"/>
      <c r="AIW15" s="399"/>
      <c r="AIX15" s="399"/>
      <c r="AIY15" s="399"/>
      <c r="AIZ15" s="399"/>
      <c r="AJA15" s="399"/>
      <c r="AJB15" s="399"/>
      <c r="AJC15" s="399"/>
      <c r="AJD15" s="399"/>
      <c r="AJE15" s="399"/>
      <c r="AJF15" s="399"/>
      <c r="AJG15" s="399"/>
      <c r="AJH15" s="399"/>
      <c r="AJI15" s="399"/>
      <c r="AJJ15" s="399"/>
      <c r="AJK15" s="399"/>
      <c r="AJL15" s="399"/>
      <c r="AJM15" s="399"/>
      <c r="AJN15" s="399"/>
      <c r="AJO15" s="399"/>
      <c r="AJP15" s="399"/>
      <c r="AJQ15" s="399"/>
      <c r="AJR15" s="399"/>
      <c r="AJS15" s="399"/>
      <c r="AJT15" s="399"/>
      <c r="AJU15" s="399"/>
      <c r="AJV15" s="399"/>
      <c r="AJW15" s="399"/>
      <c r="AJX15" s="399"/>
      <c r="AJY15" s="399"/>
      <c r="AJZ15" s="399"/>
      <c r="AKA15" s="399"/>
      <c r="AKB15" s="399"/>
      <c r="AKC15" s="399"/>
      <c r="AKD15" s="399"/>
      <c r="AKE15" s="399"/>
      <c r="AKF15" s="399"/>
      <c r="AKG15" s="399"/>
      <c r="AKH15" s="399"/>
      <c r="AKI15" s="399"/>
      <c r="AKJ15" s="399"/>
      <c r="AKK15" s="399"/>
      <c r="AKL15" s="399"/>
      <c r="AKM15" s="399"/>
      <c r="AKN15" s="399"/>
      <c r="AKO15" s="399"/>
      <c r="AKP15" s="399"/>
      <c r="AKQ15" s="399"/>
      <c r="AKR15" s="399"/>
      <c r="AKS15" s="399"/>
      <c r="AKT15" s="399"/>
      <c r="AKU15" s="399"/>
      <c r="AKV15" s="399"/>
      <c r="AKW15" s="399"/>
      <c r="AKX15" s="399"/>
      <c r="AKY15" s="399"/>
      <c r="AKZ15" s="399"/>
      <c r="ALA15" s="399"/>
      <c r="ALB15" s="399"/>
      <c r="ALC15" s="399"/>
      <c r="ALD15" s="399"/>
      <c r="ALE15" s="399"/>
      <c r="ALF15" s="399"/>
      <c r="ALG15" s="399"/>
      <c r="ALH15" s="399"/>
      <c r="ALI15" s="399"/>
      <c r="ALJ15" s="399"/>
      <c r="ALK15" s="399"/>
      <c r="ALL15" s="399"/>
      <c r="ALM15" s="399"/>
      <c r="ALN15" s="399"/>
      <c r="ALO15" s="399"/>
      <c r="ALP15" s="399"/>
      <c r="ALQ15" s="399"/>
      <c r="ALR15" s="399"/>
      <c r="ALS15" s="399"/>
      <c r="ALT15" s="399"/>
      <c r="ALU15" s="399"/>
      <c r="ALV15" s="399"/>
      <c r="ALW15" s="399"/>
      <c r="ALX15" s="399"/>
      <c r="ALY15" s="399"/>
      <c r="ALZ15" s="399"/>
      <c r="AMA15" s="399"/>
      <c r="AMB15" s="399"/>
      <c r="AMC15" s="399"/>
      <c r="AMD15" s="399"/>
      <c r="AME15" s="399"/>
      <c r="AMF15" s="399"/>
      <c r="AMG15" s="399"/>
      <c r="AMH15" s="399"/>
      <c r="AMI15" s="399"/>
      <c r="AMJ15" s="399"/>
      <c r="AMK15" s="399"/>
      <c r="AML15" s="399"/>
      <c r="AMM15" s="399"/>
      <c r="AMN15" s="399"/>
      <c r="AMO15" s="399"/>
      <c r="AMP15" s="399"/>
      <c r="AMQ15" s="399"/>
      <c r="AMR15" s="399"/>
      <c r="AMS15" s="399"/>
      <c r="AMT15" s="399"/>
      <c r="AMU15" s="399"/>
      <c r="AMV15" s="399"/>
      <c r="AMW15" s="399"/>
      <c r="AMX15" s="399"/>
      <c r="AMY15" s="399"/>
      <c r="AMZ15" s="399"/>
      <c r="ANA15" s="399"/>
      <c r="ANB15" s="399"/>
      <c r="ANC15" s="399"/>
      <c r="AND15" s="399"/>
      <c r="ANE15" s="399"/>
      <c r="ANF15" s="399"/>
      <c r="ANG15" s="399"/>
      <c r="ANH15" s="399"/>
      <c r="ANI15" s="399"/>
      <c r="ANJ15" s="399"/>
      <c r="ANK15" s="399"/>
      <c r="ANL15" s="399"/>
      <c r="ANM15" s="399"/>
      <c r="ANN15" s="399"/>
      <c r="ANO15" s="399"/>
      <c r="ANP15" s="399"/>
      <c r="ANQ15" s="399"/>
      <c r="ANR15" s="399"/>
      <c r="ANS15" s="399"/>
      <c r="ANT15" s="399"/>
      <c r="ANU15" s="399"/>
      <c r="ANV15" s="399"/>
      <c r="ANW15" s="399"/>
      <c r="ANX15" s="399"/>
      <c r="ANY15" s="399"/>
      <c r="ANZ15" s="399"/>
      <c r="AOA15" s="399"/>
      <c r="AOB15" s="399"/>
      <c r="AOC15" s="399"/>
      <c r="AOD15" s="399"/>
      <c r="AOE15" s="399"/>
      <c r="AOF15" s="399"/>
      <c r="AOG15" s="399"/>
      <c r="AOH15" s="399"/>
      <c r="AOI15" s="399"/>
      <c r="AOJ15" s="399"/>
      <c r="AOK15" s="399"/>
      <c r="AOL15" s="399"/>
      <c r="AOM15" s="399"/>
      <c r="AON15" s="399"/>
      <c r="AOO15" s="399"/>
      <c r="AOP15" s="399"/>
      <c r="AOQ15" s="399"/>
      <c r="AOR15" s="399"/>
      <c r="AOS15" s="399"/>
      <c r="AOT15" s="399"/>
      <c r="AOU15" s="399"/>
      <c r="AOV15" s="399"/>
      <c r="AOW15" s="399"/>
      <c r="AOX15" s="399"/>
      <c r="AOY15" s="399"/>
      <c r="AOZ15" s="399"/>
      <c r="APA15" s="399"/>
      <c r="APB15" s="399"/>
      <c r="APC15" s="399"/>
      <c r="APD15" s="399"/>
      <c r="APE15" s="399"/>
      <c r="APF15" s="399"/>
      <c r="APG15" s="399"/>
      <c r="APH15" s="399"/>
      <c r="API15" s="399"/>
      <c r="APJ15" s="399"/>
      <c r="APK15" s="399"/>
      <c r="APL15" s="399"/>
      <c r="APM15" s="399"/>
      <c r="APN15" s="399"/>
      <c r="APO15" s="399"/>
      <c r="APP15" s="399"/>
      <c r="APQ15" s="399"/>
      <c r="APR15" s="399"/>
      <c r="APS15" s="399"/>
      <c r="APT15" s="399"/>
      <c r="APU15" s="399"/>
      <c r="APV15" s="399"/>
      <c r="APW15" s="399"/>
      <c r="APX15" s="399"/>
      <c r="APY15" s="399"/>
      <c r="APZ15" s="399"/>
      <c r="AQA15" s="399"/>
      <c r="AQB15" s="399"/>
      <c r="AQC15" s="399"/>
      <c r="AQD15" s="399"/>
      <c r="AQE15" s="399"/>
      <c r="AQF15" s="399"/>
      <c r="AQG15" s="399"/>
      <c r="AQH15" s="399"/>
      <c r="AQI15" s="399"/>
      <c r="AQJ15" s="399"/>
      <c r="AQK15" s="399"/>
      <c r="AQL15" s="399"/>
      <c r="AQM15" s="399"/>
      <c r="AQN15" s="399"/>
      <c r="AQO15" s="399"/>
      <c r="AQP15" s="399"/>
      <c r="AQQ15" s="399"/>
      <c r="AQR15" s="399"/>
      <c r="AQS15" s="399"/>
      <c r="AQT15" s="399"/>
      <c r="AQU15" s="399"/>
      <c r="AQV15" s="399"/>
      <c r="AQW15" s="399"/>
      <c r="AQX15" s="399"/>
      <c r="AQY15" s="399"/>
      <c r="AQZ15" s="399"/>
      <c r="ARA15" s="399"/>
      <c r="ARB15" s="399"/>
      <c r="ARC15" s="399"/>
      <c r="ARD15" s="399"/>
      <c r="ARE15" s="399"/>
      <c r="ARF15" s="399"/>
      <c r="ARG15" s="399"/>
      <c r="ARH15" s="399"/>
      <c r="ARI15" s="399"/>
      <c r="ARJ15" s="399"/>
      <c r="ARK15" s="399"/>
      <c r="ARL15" s="399"/>
      <c r="ARM15" s="399"/>
      <c r="ARN15" s="399"/>
      <c r="ARO15" s="399"/>
      <c r="ARP15" s="399"/>
      <c r="ARQ15" s="399"/>
      <c r="ARR15" s="399"/>
      <c r="ARS15" s="399"/>
      <c r="ART15" s="399"/>
      <c r="ARU15" s="399"/>
      <c r="ARV15" s="399"/>
      <c r="ARW15" s="399"/>
      <c r="ARX15" s="399"/>
      <c r="ARY15" s="399"/>
      <c r="ARZ15" s="399"/>
      <c r="ASA15" s="399"/>
      <c r="ASB15" s="399"/>
      <c r="ASC15" s="399"/>
      <c r="ASD15" s="399"/>
      <c r="ASE15" s="399"/>
      <c r="ASF15" s="399"/>
      <c r="ASG15" s="399"/>
      <c r="ASH15" s="399"/>
      <c r="ASI15" s="399"/>
      <c r="ASJ15" s="399"/>
      <c r="ASK15" s="399"/>
      <c r="ASL15" s="399"/>
      <c r="ASM15" s="399"/>
      <c r="ASN15" s="399"/>
      <c r="ASO15" s="399"/>
      <c r="ASP15" s="399"/>
      <c r="ASQ15" s="399"/>
      <c r="ASR15" s="399"/>
      <c r="ASS15" s="399"/>
      <c r="AST15" s="399"/>
      <c r="ASU15" s="399"/>
      <c r="ASV15" s="399"/>
      <c r="ASW15" s="399"/>
      <c r="ASX15" s="399"/>
      <c r="ASY15" s="399"/>
      <c r="ASZ15" s="399"/>
      <c r="ATA15" s="399"/>
      <c r="ATB15" s="399"/>
      <c r="ATC15" s="399"/>
      <c r="ATD15" s="399"/>
      <c r="ATE15" s="399"/>
      <c r="ATF15" s="399"/>
      <c r="ATG15" s="399"/>
      <c r="ATH15" s="399"/>
      <c r="ATI15" s="399"/>
      <c r="ATJ15" s="399"/>
      <c r="ATK15" s="399"/>
      <c r="ATL15" s="399"/>
      <c r="ATM15" s="399"/>
      <c r="ATN15" s="399"/>
      <c r="ATO15" s="399"/>
      <c r="ATP15" s="399"/>
      <c r="ATQ15" s="399"/>
      <c r="ATR15" s="399"/>
      <c r="ATS15" s="399"/>
      <c r="ATT15" s="399"/>
      <c r="ATU15" s="399"/>
      <c r="ATV15" s="399"/>
      <c r="ATW15" s="399"/>
      <c r="ATX15" s="399"/>
      <c r="ATY15" s="399"/>
      <c r="ATZ15" s="399"/>
      <c r="AUA15" s="399"/>
      <c r="AUB15" s="399"/>
      <c r="AUC15" s="399"/>
      <c r="AUD15" s="399"/>
      <c r="AUE15" s="399"/>
      <c r="AUF15" s="399"/>
      <c r="AUG15" s="399"/>
      <c r="AUH15" s="399"/>
      <c r="AUI15" s="399"/>
      <c r="AUJ15" s="399"/>
      <c r="AUK15" s="399"/>
      <c r="AUL15" s="399"/>
      <c r="AUM15" s="399"/>
      <c r="AUN15" s="399"/>
      <c r="AUO15" s="399"/>
      <c r="AUP15" s="399"/>
      <c r="AUQ15" s="399"/>
      <c r="AUR15" s="399"/>
      <c r="AUS15" s="399"/>
      <c r="AUT15" s="399"/>
      <c r="AUU15" s="399"/>
      <c r="AUV15" s="399"/>
      <c r="AUW15" s="399"/>
      <c r="AUX15" s="399"/>
      <c r="AUY15" s="399"/>
      <c r="AUZ15" s="399"/>
      <c r="AVA15" s="399"/>
      <c r="AVB15" s="399"/>
      <c r="AVC15" s="399"/>
      <c r="AVD15" s="399"/>
      <c r="AVE15" s="399"/>
      <c r="AVF15" s="399"/>
      <c r="AVG15" s="399"/>
      <c r="AVH15" s="399"/>
      <c r="AVI15" s="399"/>
      <c r="AVJ15" s="399"/>
      <c r="AVK15" s="399"/>
      <c r="AVL15" s="399"/>
      <c r="AVM15" s="399"/>
      <c r="AVN15" s="399"/>
      <c r="AVO15" s="399"/>
      <c r="AVP15" s="399"/>
      <c r="AVQ15" s="399"/>
      <c r="AVR15" s="399"/>
      <c r="AVS15" s="399"/>
      <c r="AVT15" s="399"/>
      <c r="AVU15" s="399"/>
      <c r="AVV15" s="399"/>
      <c r="AVW15" s="399"/>
      <c r="AVX15" s="399"/>
      <c r="AVY15" s="399"/>
      <c r="AVZ15" s="399"/>
      <c r="AWA15" s="399"/>
      <c r="AWB15" s="399"/>
      <c r="AWC15" s="399"/>
      <c r="AWD15" s="399"/>
      <c r="AWE15" s="399"/>
      <c r="AWF15" s="399"/>
      <c r="AWG15" s="399"/>
      <c r="AWH15" s="399"/>
      <c r="AWI15" s="399"/>
      <c r="AWJ15" s="399"/>
      <c r="AWK15" s="399"/>
      <c r="AWL15" s="399"/>
      <c r="AWM15" s="399"/>
      <c r="AWN15" s="399"/>
      <c r="AWO15" s="399"/>
      <c r="AWP15" s="399"/>
      <c r="AWQ15" s="399"/>
      <c r="AWR15" s="399"/>
      <c r="AWS15" s="399"/>
      <c r="AWT15" s="399"/>
      <c r="AWU15" s="399"/>
      <c r="AWV15" s="399"/>
      <c r="AWW15" s="399"/>
      <c r="AWX15" s="399"/>
      <c r="AWY15" s="399"/>
      <c r="AWZ15" s="399"/>
      <c r="AXA15" s="399"/>
      <c r="AXB15" s="399"/>
      <c r="AXC15" s="399"/>
      <c r="AXD15" s="399"/>
      <c r="AXE15" s="399"/>
      <c r="AXF15" s="399"/>
      <c r="AXG15" s="399"/>
      <c r="AXH15" s="399"/>
      <c r="AXI15" s="399"/>
      <c r="AXJ15" s="399"/>
      <c r="AXK15" s="399"/>
      <c r="AXL15" s="399"/>
      <c r="AXM15" s="399"/>
      <c r="AXN15" s="399"/>
      <c r="AXO15" s="399"/>
      <c r="AXP15" s="399"/>
      <c r="AXQ15" s="399"/>
      <c r="AXR15" s="399"/>
      <c r="AXS15" s="399"/>
      <c r="AXT15" s="399"/>
      <c r="AXU15" s="399"/>
      <c r="AXV15" s="399"/>
      <c r="AXW15" s="399"/>
      <c r="AXX15" s="399"/>
      <c r="AXY15" s="399"/>
      <c r="AXZ15" s="399"/>
      <c r="AYA15" s="399"/>
      <c r="AYB15" s="399"/>
      <c r="AYC15" s="399"/>
      <c r="AYD15" s="399"/>
      <c r="AYE15" s="399"/>
      <c r="AYF15" s="399"/>
      <c r="AYG15" s="399"/>
      <c r="AYH15" s="399"/>
      <c r="AYI15" s="399"/>
      <c r="AYJ15" s="399"/>
      <c r="AYK15" s="399"/>
      <c r="AYL15" s="399"/>
      <c r="AYM15" s="399"/>
      <c r="AYN15" s="399"/>
      <c r="AYO15" s="399"/>
      <c r="AYP15" s="399"/>
      <c r="AYQ15" s="399"/>
      <c r="AYR15" s="399"/>
      <c r="AYS15" s="399"/>
      <c r="AYT15" s="399"/>
      <c r="AYU15" s="399"/>
      <c r="AYV15" s="399"/>
      <c r="AYW15" s="399"/>
      <c r="AYX15" s="399"/>
      <c r="AYY15" s="399"/>
      <c r="AYZ15" s="399"/>
      <c r="AZA15" s="399"/>
      <c r="AZB15" s="399"/>
      <c r="AZC15" s="399"/>
      <c r="AZD15" s="399"/>
      <c r="AZE15" s="399"/>
      <c r="AZF15" s="399"/>
      <c r="AZG15" s="399"/>
      <c r="AZH15" s="399"/>
      <c r="AZI15" s="399"/>
      <c r="AZJ15" s="399"/>
      <c r="AZK15" s="399"/>
      <c r="AZL15" s="399"/>
      <c r="AZM15" s="399"/>
      <c r="AZN15" s="399"/>
      <c r="AZO15" s="399"/>
      <c r="AZP15" s="399"/>
      <c r="AZQ15" s="399"/>
      <c r="AZR15" s="399"/>
      <c r="AZS15" s="399"/>
      <c r="AZT15" s="399"/>
      <c r="AZU15" s="399"/>
      <c r="AZV15" s="399"/>
      <c r="AZW15" s="399"/>
      <c r="AZX15" s="399"/>
      <c r="AZY15" s="399"/>
      <c r="AZZ15" s="399"/>
      <c r="BAA15" s="399"/>
      <c r="BAB15" s="399"/>
      <c r="BAC15" s="399"/>
      <c r="BAD15" s="399"/>
      <c r="BAE15" s="399"/>
      <c r="BAF15" s="399"/>
      <c r="BAG15" s="399"/>
      <c r="BAH15" s="399"/>
      <c r="BAI15" s="399"/>
      <c r="BAJ15" s="399"/>
      <c r="BAK15" s="399"/>
      <c r="BAL15" s="399"/>
      <c r="BAM15" s="399"/>
      <c r="BAN15" s="399"/>
      <c r="BAO15" s="399"/>
      <c r="BAP15" s="399"/>
      <c r="BAQ15" s="399"/>
      <c r="BAR15" s="399"/>
      <c r="BAS15" s="399"/>
      <c r="BAT15" s="399"/>
      <c r="BAU15" s="399"/>
      <c r="BAV15" s="399"/>
      <c r="BAW15" s="399"/>
      <c r="BAX15" s="399"/>
      <c r="BAY15" s="399"/>
      <c r="BAZ15" s="399"/>
      <c r="BBA15" s="399"/>
      <c r="BBB15" s="399"/>
      <c r="BBC15" s="399"/>
      <c r="BBD15" s="399"/>
      <c r="BBE15" s="399"/>
      <c r="BBF15" s="399"/>
      <c r="BBG15" s="399"/>
      <c r="BBH15" s="399"/>
      <c r="BBI15" s="399"/>
      <c r="BBJ15" s="399"/>
      <c r="BBK15" s="399"/>
      <c r="BBL15" s="399"/>
      <c r="BBM15" s="399"/>
      <c r="BBN15" s="399"/>
      <c r="BBO15" s="399"/>
      <c r="BBP15" s="399"/>
      <c r="BBQ15" s="399"/>
      <c r="BBR15" s="399"/>
      <c r="BBS15" s="399"/>
      <c r="BBT15" s="399"/>
      <c r="BBU15" s="399"/>
      <c r="BBV15" s="399"/>
      <c r="BBW15" s="399"/>
      <c r="BBX15" s="399"/>
      <c r="BBY15" s="399"/>
      <c r="BBZ15" s="399"/>
      <c r="BCA15" s="399"/>
      <c r="BCB15" s="399"/>
      <c r="BCC15" s="399"/>
      <c r="BCD15" s="399"/>
      <c r="BCE15" s="399"/>
      <c r="BCF15" s="399"/>
      <c r="BCG15" s="399"/>
      <c r="BCH15" s="399"/>
      <c r="BCI15" s="399"/>
      <c r="BCJ15" s="399"/>
      <c r="BCK15" s="399"/>
      <c r="BCL15" s="399"/>
      <c r="BCM15" s="399"/>
      <c r="BCN15" s="399"/>
      <c r="BCO15" s="399"/>
      <c r="BCP15" s="399"/>
      <c r="BCQ15" s="399"/>
      <c r="BCR15" s="399"/>
      <c r="BCS15" s="399"/>
      <c r="BCT15" s="399"/>
      <c r="BCU15" s="399"/>
      <c r="BCV15" s="399"/>
      <c r="BCW15" s="399"/>
      <c r="BCX15" s="399"/>
      <c r="BCY15" s="399"/>
      <c r="BCZ15" s="399"/>
      <c r="BDA15" s="399"/>
      <c r="BDB15" s="399"/>
      <c r="BDC15" s="399"/>
      <c r="BDD15" s="399"/>
      <c r="BDE15" s="399"/>
      <c r="BDF15" s="399"/>
      <c r="BDG15" s="399"/>
      <c r="BDH15" s="399"/>
      <c r="BDI15" s="399"/>
      <c r="BDJ15" s="399"/>
      <c r="BDK15" s="399"/>
      <c r="BDL15" s="399"/>
      <c r="BDM15" s="399"/>
      <c r="BDN15" s="399"/>
      <c r="BDO15" s="399"/>
      <c r="BDP15" s="399"/>
      <c r="BDQ15" s="399"/>
      <c r="BDR15" s="399"/>
      <c r="BDS15" s="399"/>
      <c r="BDT15" s="399"/>
      <c r="BDU15" s="399"/>
      <c r="BDV15" s="399"/>
      <c r="BDW15" s="399"/>
      <c r="BDX15" s="399"/>
      <c r="BDY15" s="399"/>
      <c r="BDZ15" s="399"/>
      <c r="BEA15" s="399"/>
      <c r="BEB15" s="399"/>
      <c r="BEC15" s="399"/>
      <c r="BED15" s="399"/>
      <c r="BEE15" s="399"/>
      <c r="BEF15" s="399"/>
      <c r="BEG15" s="399"/>
      <c r="BEH15" s="399"/>
      <c r="BEI15" s="399"/>
      <c r="BEJ15" s="399"/>
      <c r="BEK15" s="399"/>
      <c r="BEL15" s="399"/>
      <c r="BEM15" s="399"/>
      <c r="BEN15" s="399"/>
      <c r="BEO15" s="399"/>
      <c r="BEP15" s="399"/>
      <c r="BEQ15" s="399"/>
      <c r="BER15" s="399"/>
      <c r="BES15" s="399"/>
      <c r="BET15" s="399"/>
      <c r="BEU15" s="399"/>
      <c r="BEV15" s="399"/>
      <c r="BEW15" s="399"/>
      <c r="BEX15" s="399"/>
      <c r="BEY15" s="399"/>
      <c r="BEZ15" s="399"/>
      <c r="BFA15" s="399"/>
      <c r="BFB15" s="399"/>
      <c r="BFC15" s="399"/>
      <c r="BFD15" s="399"/>
      <c r="BFE15" s="399"/>
      <c r="BFF15" s="399"/>
      <c r="BFG15" s="399"/>
      <c r="BFH15" s="399"/>
      <c r="BFI15" s="399"/>
      <c r="BFJ15" s="399"/>
      <c r="BFK15" s="399"/>
      <c r="BFL15" s="399"/>
      <c r="BFM15" s="399"/>
      <c r="BFN15" s="399"/>
      <c r="BFO15" s="399"/>
      <c r="BFP15" s="399"/>
      <c r="BFQ15" s="399"/>
      <c r="BFR15" s="399"/>
      <c r="BFS15" s="399"/>
      <c r="BFT15" s="399"/>
      <c r="BFU15" s="399"/>
      <c r="BFV15" s="399"/>
      <c r="BFW15" s="399"/>
      <c r="BFX15" s="399"/>
      <c r="BFY15" s="399"/>
      <c r="BFZ15" s="399"/>
      <c r="BGA15" s="399"/>
      <c r="BGB15" s="399"/>
      <c r="BGC15" s="399"/>
      <c r="BGD15" s="399"/>
      <c r="BGE15" s="399"/>
      <c r="BGF15" s="399"/>
      <c r="BGG15" s="399"/>
      <c r="BGH15" s="399"/>
      <c r="BGI15" s="399"/>
      <c r="BGJ15" s="399"/>
      <c r="BGK15" s="399"/>
      <c r="BGL15" s="399"/>
      <c r="BGM15" s="399"/>
      <c r="BGN15" s="399"/>
      <c r="BGO15" s="399"/>
      <c r="BGP15" s="399"/>
      <c r="BGQ15" s="399"/>
      <c r="BGR15" s="399"/>
      <c r="BGS15" s="399"/>
      <c r="BGT15" s="399"/>
      <c r="BGU15" s="399"/>
      <c r="BGV15" s="399"/>
      <c r="BGW15" s="399"/>
      <c r="BGX15" s="399"/>
      <c r="BGY15" s="399"/>
      <c r="BGZ15" s="399"/>
      <c r="BHA15" s="399"/>
      <c r="BHB15" s="399"/>
      <c r="BHC15" s="399"/>
      <c r="BHD15" s="399"/>
      <c r="BHE15" s="399"/>
      <c r="BHF15" s="399"/>
      <c r="BHG15" s="399"/>
      <c r="BHH15" s="399"/>
      <c r="BHI15" s="399"/>
      <c r="BHJ15" s="399"/>
      <c r="BHK15" s="399"/>
      <c r="BHL15" s="399"/>
      <c r="BHM15" s="399"/>
      <c r="BHN15" s="399"/>
      <c r="BHO15" s="399"/>
      <c r="BHP15" s="399"/>
      <c r="BHQ15" s="399"/>
      <c r="BHR15" s="399"/>
      <c r="BHS15" s="399"/>
      <c r="BHT15" s="399"/>
      <c r="BHU15" s="399"/>
      <c r="BHV15" s="399"/>
      <c r="BHW15" s="399"/>
      <c r="BHX15" s="399"/>
      <c r="BHY15" s="399"/>
      <c r="BHZ15" s="399"/>
      <c r="BIA15" s="399"/>
      <c r="BIB15" s="399"/>
      <c r="BIC15" s="399"/>
      <c r="BID15" s="399"/>
      <c r="BIE15" s="399"/>
      <c r="BIF15" s="399"/>
      <c r="BIG15" s="399"/>
      <c r="BIH15" s="399"/>
      <c r="BII15" s="399"/>
      <c r="BIJ15" s="399"/>
      <c r="BIK15" s="399"/>
      <c r="BIL15" s="399"/>
      <c r="BIM15" s="399"/>
      <c r="BIN15" s="399"/>
      <c r="BIO15" s="399"/>
      <c r="BIP15" s="399"/>
      <c r="BIQ15" s="399"/>
      <c r="BIR15" s="399"/>
      <c r="BIS15" s="399"/>
      <c r="BIT15" s="399"/>
      <c r="BIU15" s="399"/>
      <c r="BIV15" s="399"/>
      <c r="BIW15" s="399"/>
      <c r="BIX15" s="399"/>
      <c r="BIY15" s="399"/>
      <c r="BIZ15" s="399"/>
      <c r="BJA15" s="399"/>
      <c r="BJB15" s="399"/>
      <c r="BJC15" s="399"/>
      <c r="BJD15" s="399"/>
      <c r="BJE15" s="399"/>
      <c r="BJF15" s="399"/>
      <c r="BJG15" s="399"/>
      <c r="BJH15" s="399"/>
      <c r="BJI15" s="399"/>
      <c r="BJJ15" s="399"/>
      <c r="BJK15" s="399"/>
      <c r="BJL15" s="399"/>
      <c r="BJM15" s="399"/>
      <c r="BJN15" s="399"/>
      <c r="BJO15" s="399"/>
      <c r="BJP15" s="399"/>
      <c r="BJQ15" s="399"/>
      <c r="BJR15" s="399"/>
      <c r="BJS15" s="399"/>
      <c r="BJT15" s="399"/>
      <c r="BJU15" s="399"/>
      <c r="BJV15" s="399"/>
      <c r="BJW15" s="399"/>
      <c r="BJX15" s="399"/>
      <c r="BJY15" s="399"/>
      <c r="BJZ15" s="399"/>
      <c r="BKA15" s="399"/>
      <c r="BKB15" s="399"/>
      <c r="BKC15" s="399"/>
      <c r="BKD15" s="399"/>
      <c r="BKE15" s="399"/>
      <c r="BKF15" s="399"/>
      <c r="BKG15" s="399"/>
      <c r="BKH15" s="399"/>
      <c r="BKI15" s="399"/>
      <c r="BKJ15" s="399"/>
      <c r="BKK15" s="399"/>
      <c r="BKL15" s="399"/>
      <c r="BKM15" s="399"/>
      <c r="BKN15" s="399"/>
      <c r="BKO15" s="399"/>
      <c r="BKP15" s="399"/>
      <c r="BKQ15" s="399"/>
      <c r="BKR15" s="399"/>
      <c r="BKS15" s="399"/>
      <c r="BKT15" s="399"/>
      <c r="BKU15" s="399"/>
      <c r="BKV15" s="399"/>
      <c r="BKW15" s="399"/>
      <c r="BKX15" s="399"/>
      <c r="BKY15" s="399"/>
      <c r="BKZ15" s="399"/>
      <c r="BLA15" s="399"/>
      <c r="BLB15" s="399"/>
      <c r="BLC15" s="399"/>
      <c r="BLD15" s="399"/>
      <c r="BLE15" s="399"/>
      <c r="BLF15" s="399"/>
      <c r="BLG15" s="399"/>
      <c r="BLH15" s="399"/>
      <c r="BLI15" s="399"/>
      <c r="BLJ15" s="399"/>
      <c r="BLK15" s="399"/>
      <c r="BLL15" s="399"/>
      <c r="BLM15" s="399"/>
      <c r="BLN15" s="399"/>
      <c r="BLO15" s="399"/>
      <c r="BLP15" s="399"/>
      <c r="BLQ15" s="399"/>
      <c r="BLR15" s="399"/>
      <c r="BLS15" s="399"/>
      <c r="BLT15" s="399"/>
      <c r="BLU15" s="399"/>
      <c r="BLV15" s="399"/>
      <c r="BLW15" s="399"/>
      <c r="BLX15" s="399"/>
      <c r="BLY15" s="399"/>
      <c r="BLZ15" s="399"/>
      <c r="BMA15" s="399"/>
      <c r="BMB15" s="399"/>
      <c r="BMC15" s="399"/>
      <c r="BMD15" s="399"/>
      <c r="BME15" s="399"/>
      <c r="BMF15" s="399"/>
      <c r="BMG15" s="399"/>
      <c r="BMH15" s="399"/>
      <c r="BMI15" s="399"/>
      <c r="BMJ15" s="399"/>
      <c r="BMK15" s="399"/>
      <c r="BML15" s="399"/>
      <c r="BMM15" s="399"/>
      <c r="BMN15" s="399"/>
      <c r="BMO15" s="399"/>
      <c r="BMP15" s="399"/>
      <c r="BMQ15" s="399"/>
      <c r="BMR15" s="399"/>
      <c r="BMS15" s="399"/>
      <c r="BMT15" s="399"/>
      <c r="BMU15" s="399"/>
      <c r="BMV15" s="399"/>
      <c r="BMW15" s="399"/>
      <c r="BMX15" s="399"/>
      <c r="BMY15" s="399"/>
      <c r="BMZ15" s="399"/>
      <c r="BNA15" s="399"/>
      <c r="BNB15" s="399"/>
      <c r="BNC15" s="399"/>
      <c r="BND15" s="399"/>
      <c r="BNE15" s="399"/>
      <c r="BNF15" s="399"/>
      <c r="BNG15" s="399"/>
      <c r="BNH15" s="399"/>
      <c r="BNI15" s="399"/>
      <c r="BNJ15" s="399"/>
      <c r="BNK15" s="399"/>
      <c r="BNL15" s="399"/>
      <c r="BNM15" s="399"/>
      <c r="BNN15" s="399"/>
      <c r="BNO15" s="399"/>
      <c r="BNP15" s="399"/>
      <c r="BNQ15" s="399"/>
      <c r="BNR15" s="399"/>
      <c r="BNS15" s="399"/>
      <c r="BNT15" s="399"/>
      <c r="BNU15" s="399"/>
      <c r="BNV15" s="399"/>
      <c r="BNW15" s="399"/>
      <c r="BNX15" s="399"/>
      <c r="BNY15" s="399"/>
      <c r="BNZ15" s="399"/>
      <c r="BOA15" s="399"/>
      <c r="BOB15" s="399"/>
      <c r="BOC15" s="399"/>
      <c r="BOD15" s="399"/>
      <c r="BOE15" s="399"/>
      <c r="BOF15" s="399"/>
      <c r="BOG15" s="399"/>
      <c r="BOH15" s="399"/>
      <c r="BOI15" s="399"/>
      <c r="BOJ15" s="399"/>
      <c r="BOK15" s="399"/>
      <c r="BOL15" s="399"/>
      <c r="BOM15" s="399"/>
      <c r="BON15" s="399"/>
      <c r="BOO15" s="399"/>
      <c r="BOP15" s="399"/>
      <c r="BOQ15" s="399"/>
      <c r="BOR15" s="399"/>
      <c r="BOS15" s="399"/>
      <c r="BOT15" s="399"/>
      <c r="BOU15" s="399"/>
      <c r="BOV15" s="399"/>
      <c r="BOW15" s="399"/>
      <c r="BOX15" s="399"/>
      <c r="BOY15" s="399"/>
      <c r="BOZ15" s="399"/>
      <c r="BPA15" s="399"/>
      <c r="BPB15" s="399"/>
      <c r="BPC15" s="399"/>
      <c r="BPD15" s="399"/>
      <c r="BPE15" s="399"/>
      <c r="BPF15" s="399"/>
      <c r="BPG15" s="399"/>
      <c r="BPH15" s="399"/>
      <c r="BPI15" s="399"/>
      <c r="BPJ15" s="399"/>
      <c r="BPK15" s="399"/>
      <c r="BPL15" s="399"/>
      <c r="BPM15" s="399"/>
      <c r="BPN15" s="399"/>
      <c r="BPO15" s="399"/>
      <c r="BPP15" s="399"/>
      <c r="BPQ15" s="399"/>
      <c r="BPR15" s="399"/>
      <c r="BPS15" s="399"/>
      <c r="BPT15" s="399"/>
      <c r="BPU15" s="399"/>
      <c r="BPV15" s="399"/>
      <c r="BPW15" s="399"/>
      <c r="BPX15" s="399"/>
      <c r="BPY15" s="399"/>
      <c r="BPZ15" s="399"/>
      <c r="BQA15" s="399"/>
      <c r="BQB15" s="399"/>
      <c r="BQC15" s="399"/>
      <c r="BQD15" s="399"/>
      <c r="BQE15" s="399"/>
      <c r="BQF15" s="399"/>
      <c r="BQG15" s="399"/>
      <c r="BQH15" s="399"/>
      <c r="BQI15" s="399"/>
      <c r="BQJ15" s="399"/>
      <c r="BQK15" s="399"/>
      <c r="BQL15" s="399"/>
      <c r="BQM15" s="399"/>
      <c r="BQN15" s="399"/>
      <c r="BQO15" s="399"/>
      <c r="BQP15" s="399"/>
      <c r="BQQ15" s="399"/>
      <c r="BQR15" s="399"/>
      <c r="BQS15" s="399"/>
      <c r="BQT15" s="399"/>
      <c r="BQU15" s="399"/>
      <c r="BQV15" s="399"/>
      <c r="BQW15" s="399"/>
      <c r="BQX15" s="399"/>
      <c r="BQY15" s="399"/>
      <c r="BQZ15" s="399"/>
      <c r="BRA15" s="399"/>
      <c r="BRB15" s="399"/>
      <c r="BRC15" s="399"/>
      <c r="BRD15" s="399"/>
      <c r="BRE15" s="399"/>
      <c r="BRF15" s="399"/>
      <c r="BRG15" s="399"/>
      <c r="BRH15" s="399"/>
      <c r="BRI15" s="399"/>
      <c r="BRJ15" s="399"/>
      <c r="BRK15" s="399"/>
      <c r="BRL15" s="399"/>
      <c r="BRM15" s="399"/>
      <c r="BRN15" s="399"/>
      <c r="BRO15" s="399"/>
      <c r="BRP15" s="399"/>
      <c r="BRQ15" s="399"/>
      <c r="BRR15" s="399"/>
      <c r="BRS15" s="399"/>
      <c r="BRT15" s="399"/>
      <c r="BRU15" s="399"/>
      <c r="BRV15" s="399"/>
      <c r="BRW15" s="399"/>
      <c r="BRX15" s="399"/>
      <c r="BRY15" s="399"/>
      <c r="BRZ15" s="399"/>
      <c r="BSA15" s="399"/>
      <c r="BSB15" s="399"/>
      <c r="BSC15" s="399"/>
      <c r="BSD15" s="399"/>
      <c r="BSE15" s="399"/>
      <c r="BSF15" s="399"/>
      <c r="BSG15" s="399"/>
      <c r="BSH15" s="399"/>
      <c r="BSI15" s="399"/>
      <c r="BSJ15" s="399"/>
      <c r="BSK15" s="399"/>
      <c r="BSL15" s="399"/>
      <c r="BSM15" s="399"/>
      <c r="BSN15" s="399"/>
      <c r="BSO15" s="399"/>
      <c r="BSP15" s="399"/>
      <c r="BSQ15" s="399"/>
      <c r="BSR15" s="399"/>
      <c r="BSS15" s="399"/>
      <c r="BST15" s="399"/>
      <c r="BSU15" s="399"/>
      <c r="BSV15" s="399"/>
      <c r="BSW15" s="399"/>
      <c r="BSX15" s="399"/>
      <c r="BSY15" s="399"/>
      <c r="BSZ15" s="399"/>
      <c r="BTA15" s="399"/>
      <c r="BTB15" s="399"/>
      <c r="BTC15" s="399"/>
      <c r="BTD15" s="399"/>
      <c r="BTE15" s="399"/>
      <c r="BTF15" s="399"/>
      <c r="BTG15" s="399"/>
      <c r="BTH15" s="399"/>
      <c r="BTI15" s="399"/>
      <c r="BTJ15" s="399"/>
      <c r="BTK15" s="399"/>
      <c r="BTL15" s="399"/>
      <c r="BTM15" s="399"/>
      <c r="BTN15" s="399"/>
      <c r="BTO15" s="399"/>
      <c r="BTP15" s="399"/>
      <c r="BTQ15" s="399"/>
      <c r="BTR15" s="399"/>
      <c r="BTS15" s="399"/>
      <c r="BTT15" s="399"/>
      <c r="BTU15" s="399"/>
      <c r="BTV15" s="399"/>
      <c r="BTW15" s="399"/>
      <c r="BTX15" s="399"/>
      <c r="BTY15" s="399"/>
      <c r="BTZ15" s="399"/>
      <c r="BUA15" s="399"/>
      <c r="BUB15" s="399"/>
      <c r="BUC15" s="399"/>
      <c r="BUD15" s="399"/>
      <c r="BUE15" s="399"/>
      <c r="BUF15" s="399"/>
      <c r="BUG15" s="399"/>
      <c r="BUH15" s="399"/>
      <c r="BUI15" s="399"/>
      <c r="BUJ15" s="399"/>
      <c r="BUK15" s="399"/>
      <c r="BUL15" s="399"/>
      <c r="BUM15" s="399"/>
      <c r="BUN15" s="399"/>
      <c r="BUO15" s="399"/>
      <c r="BUP15" s="399"/>
      <c r="BUQ15" s="399"/>
      <c r="BUR15" s="399"/>
      <c r="BUS15" s="399"/>
      <c r="BUT15" s="399"/>
      <c r="BUU15" s="399"/>
      <c r="BUV15" s="399"/>
      <c r="BUW15" s="399"/>
      <c r="BUX15" s="399"/>
      <c r="BUY15" s="399"/>
      <c r="BUZ15" s="399"/>
      <c r="BVA15" s="399"/>
      <c r="BVB15" s="399"/>
      <c r="BVC15" s="399"/>
      <c r="BVD15" s="399"/>
      <c r="BVE15" s="399"/>
      <c r="BVF15" s="399"/>
      <c r="BVG15" s="399"/>
      <c r="BVH15" s="399"/>
      <c r="BVI15" s="399"/>
      <c r="BVJ15" s="399"/>
      <c r="BVK15" s="399"/>
      <c r="BVL15" s="399"/>
      <c r="BVM15" s="399"/>
      <c r="BVN15" s="399"/>
      <c r="BVO15" s="399"/>
      <c r="BVP15" s="399"/>
      <c r="BVQ15" s="399"/>
      <c r="BVR15" s="399"/>
      <c r="BVS15" s="399"/>
      <c r="BVT15" s="399"/>
      <c r="BVU15" s="399"/>
      <c r="BVV15" s="399"/>
      <c r="BVW15" s="399"/>
      <c r="BVX15" s="399"/>
      <c r="BVY15" s="399"/>
      <c r="BVZ15" s="399"/>
      <c r="BWA15" s="399"/>
      <c r="BWB15" s="399"/>
      <c r="BWC15" s="399"/>
      <c r="BWD15" s="399"/>
      <c r="BWE15" s="399"/>
      <c r="BWF15" s="399"/>
      <c r="BWG15" s="399"/>
      <c r="BWH15" s="399"/>
      <c r="BWI15" s="399"/>
      <c r="BWJ15" s="399"/>
      <c r="BWK15" s="399"/>
      <c r="BWL15" s="399"/>
      <c r="BWM15" s="399"/>
      <c r="BWN15" s="399"/>
      <c r="BWO15" s="399"/>
      <c r="BWP15" s="399"/>
      <c r="BWQ15" s="399"/>
      <c r="BWR15" s="399"/>
      <c r="BWS15" s="399"/>
      <c r="BWT15" s="399"/>
      <c r="BWU15" s="399"/>
      <c r="BWV15" s="399"/>
      <c r="BWW15" s="399"/>
      <c r="BWX15" s="399"/>
      <c r="BWY15" s="399"/>
      <c r="BWZ15" s="399"/>
      <c r="BXA15" s="399"/>
      <c r="BXB15" s="399"/>
      <c r="BXC15" s="399"/>
      <c r="BXD15" s="399"/>
      <c r="BXE15" s="399"/>
      <c r="BXF15" s="399"/>
      <c r="BXG15" s="399"/>
      <c r="BXH15" s="399"/>
      <c r="BXI15" s="399"/>
      <c r="BXJ15" s="399"/>
      <c r="BXK15" s="399"/>
      <c r="BXL15" s="399"/>
      <c r="BXM15" s="399"/>
      <c r="BXN15" s="399"/>
      <c r="BXO15" s="399"/>
      <c r="BXP15" s="399"/>
      <c r="BXQ15" s="399"/>
      <c r="BXR15" s="399"/>
      <c r="BXS15" s="399"/>
      <c r="BXT15" s="399"/>
      <c r="BXU15" s="399"/>
      <c r="BXV15" s="399"/>
      <c r="BXW15" s="399"/>
      <c r="BXX15" s="399"/>
      <c r="BXY15" s="399"/>
      <c r="BXZ15" s="399"/>
      <c r="BYA15" s="399"/>
      <c r="BYB15" s="399"/>
      <c r="BYC15" s="399"/>
      <c r="BYD15" s="399"/>
      <c r="BYE15" s="399"/>
      <c r="BYF15" s="399"/>
      <c r="BYG15" s="399"/>
      <c r="BYH15" s="399"/>
      <c r="BYI15" s="399"/>
      <c r="BYJ15" s="399"/>
      <c r="BYK15" s="399"/>
      <c r="BYL15" s="399"/>
      <c r="BYM15" s="399"/>
      <c r="BYN15" s="399"/>
      <c r="BYO15" s="399"/>
      <c r="BYP15" s="399"/>
      <c r="BYQ15" s="399"/>
      <c r="BYR15" s="399"/>
      <c r="BYS15" s="399"/>
      <c r="BYT15" s="399"/>
      <c r="BYU15" s="399"/>
      <c r="BYV15" s="399"/>
      <c r="BYW15" s="399"/>
      <c r="BYX15" s="399"/>
      <c r="BYY15" s="399"/>
      <c r="BYZ15" s="399"/>
      <c r="BZA15" s="399"/>
      <c r="BZB15" s="399"/>
      <c r="BZC15" s="399"/>
      <c r="BZD15" s="399"/>
      <c r="BZE15" s="399"/>
      <c r="BZF15" s="399"/>
      <c r="BZG15" s="399"/>
      <c r="BZH15" s="399"/>
      <c r="BZI15" s="399"/>
      <c r="BZJ15" s="399"/>
      <c r="BZK15" s="399"/>
      <c r="BZL15" s="399"/>
      <c r="BZM15" s="399"/>
      <c r="BZN15" s="399"/>
      <c r="BZO15" s="399"/>
      <c r="BZP15" s="399"/>
      <c r="BZQ15" s="399"/>
      <c r="BZR15" s="399"/>
      <c r="BZS15" s="399"/>
      <c r="BZT15" s="399"/>
      <c r="BZU15" s="399"/>
      <c r="BZV15" s="399"/>
      <c r="BZW15" s="399"/>
      <c r="BZX15" s="399"/>
      <c r="BZY15" s="399"/>
      <c r="BZZ15" s="399"/>
      <c r="CAA15" s="399"/>
      <c r="CAB15" s="399"/>
      <c r="CAC15" s="399"/>
      <c r="CAD15" s="399"/>
      <c r="CAE15" s="399"/>
      <c r="CAF15" s="399"/>
      <c r="CAG15" s="399"/>
      <c r="CAH15" s="399"/>
      <c r="CAI15" s="399"/>
      <c r="CAJ15" s="399"/>
      <c r="CAK15" s="399"/>
      <c r="CAL15" s="399"/>
      <c r="CAM15" s="399"/>
      <c r="CAN15" s="399"/>
      <c r="CAO15" s="399"/>
      <c r="CAP15" s="399"/>
      <c r="CAQ15" s="399"/>
      <c r="CAR15" s="399"/>
      <c r="CAS15" s="399"/>
      <c r="CAT15" s="399"/>
      <c r="CAU15" s="399"/>
      <c r="CAV15" s="399"/>
      <c r="CAW15" s="399"/>
      <c r="CAX15" s="399"/>
      <c r="CAY15" s="399"/>
      <c r="CAZ15" s="399"/>
      <c r="CBA15" s="399"/>
      <c r="CBB15" s="399"/>
      <c r="CBC15" s="399"/>
      <c r="CBD15" s="399"/>
      <c r="CBE15" s="399"/>
      <c r="CBF15" s="399"/>
      <c r="CBG15" s="399"/>
      <c r="CBH15" s="399"/>
      <c r="CBI15" s="399"/>
      <c r="CBJ15" s="399"/>
      <c r="CBK15" s="399"/>
      <c r="CBL15" s="399"/>
      <c r="CBM15" s="399"/>
      <c r="CBN15" s="399"/>
      <c r="CBO15" s="399"/>
      <c r="CBP15" s="399"/>
      <c r="CBQ15" s="399"/>
      <c r="CBR15" s="399"/>
      <c r="CBS15" s="399"/>
      <c r="CBT15" s="399"/>
      <c r="CBU15" s="399"/>
      <c r="CBV15" s="399"/>
      <c r="CBW15" s="399"/>
      <c r="CBX15" s="399"/>
      <c r="CBY15" s="399"/>
      <c r="CBZ15" s="399"/>
      <c r="CCA15" s="399"/>
      <c r="CCB15" s="399"/>
      <c r="CCC15" s="399"/>
      <c r="CCD15" s="399"/>
      <c r="CCE15" s="399"/>
      <c r="CCF15" s="399"/>
      <c r="CCG15" s="399"/>
      <c r="CCH15" s="399"/>
      <c r="CCI15" s="399"/>
      <c r="CCJ15" s="399"/>
      <c r="CCK15" s="399"/>
      <c r="CCL15" s="399"/>
      <c r="CCM15" s="399"/>
      <c r="CCN15" s="399"/>
      <c r="CCO15" s="399"/>
      <c r="CCP15" s="399"/>
      <c r="CCQ15" s="399"/>
      <c r="CCR15" s="399"/>
      <c r="CCS15" s="399"/>
      <c r="CCT15" s="399"/>
      <c r="CCU15" s="399"/>
      <c r="CCV15" s="399"/>
      <c r="CCW15" s="399"/>
      <c r="CCX15" s="399"/>
      <c r="CCY15" s="399"/>
      <c r="CCZ15" s="399"/>
      <c r="CDA15" s="399"/>
      <c r="CDB15" s="399"/>
      <c r="CDC15" s="399"/>
      <c r="CDD15" s="399"/>
      <c r="CDE15" s="399"/>
      <c r="CDF15" s="399"/>
      <c r="CDG15" s="399"/>
      <c r="CDH15" s="399"/>
      <c r="CDI15" s="399"/>
      <c r="CDJ15" s="399"/>
      <c r="CDK15" s="399"/>
      <c r="CDL15" s="399"/>
      <c r="CDM15" s="399"/>
      <c r="CDN15" s="399"/>
      <c r="CDO15" s="399"/>
      <c r="CDP15" s="399"/>
      <c r="CDQ15" s="399"/>
      <c r="CDR15" s="399"/>
      <c r="CDS15" s="399"/>
      <c r="CDT15" s="399"/>
      <c r="CDU15" s="399"/>
      <c r="CDV15" s="399"/>
      <c r="CDW15" s="399"/>
      <c r="CDX15" s="399"/>
      <c r="CDY15" s="399"/>
      <c r="CDZ15" s="399"/>
      <c r="CEA15" s="399"/>
      <c r="CEB15" s="399"/>
      <c r="CEC15" s="399"/>
      <c r="CED15" s="399"/>
      <c r="CEE15" s="399"/>
      <c r="CEF15" s="399"/>
      <c r="CEG15" s="399"/>
      <c r="CEH15" s="399"/>
      <c r="CEI15" s="399"/>
      <c r="CEJ15" s="399"/>
      <c r="CEK15" s="399"/>
      <c r="CEL15" s="399"/>
      <c r="CEM15" s="399"/>
      <c r="CEN15" s="399"/>
      <c r="CEO15" s="399"/>
      <c r="CEP15" s="399"/>
      <c r="CEQ15" s="399"/>
      <c r="CER15" s="399"/>
      <c r="CES15" s="399"/>
      <c r="CET15" s="399"/>
      <c r="CEU15" s="399"/>
      <c r="CEV15" s="399"/>
      <c r="CEW15" s="399"/>
      <c r="CEX15" s="399"/>
      <c r="CEY15" s="399"/>
      <c r="CEZ15" s="399"/>
      <c r="CFA15" s="399"/>
      <c r="CFB15" s="399"/>
      <c r="CFC15" s="399"/>
      <c r="CFD15" s="399"/>
      <c r="CFE15" s="399"/>
      <c r="CFF15" s="399"/>
      <c r="CFG15" s="399"/>
      <c r="CFH15" s="399"/>
      <c r="CFI15" s="399"/>
      <c r="CFJ15" s="399"/>
      <c r="CFK15" s="399"/>
      <c r="CFL15" s="399"/>
      <c r="CFM15" s="399"/>
      <c r="CFN15" s="399"/>
      <c r="CFO15" s="399"/>
      <c r="CFP15" s="399"/>
      <c r="CFQ15" s="399"/>
      <c r="CFR15" s="399"/>
      <c r="CFS15" s="399"/>
      <c r="CFT15" s="399"/>
      <c r="CFU15" s="399"/>
      <c r="CFV15" s="399"/>
      <c r="CFW15" s="399"/>
      <c r="CFX15" s="399"/>
      <c r="CFY15" s="399"/>
      <c r="CFZ15" s="399"/>
      <c r="CGA15" s="399"/>
      <c r="CGB15" s="399"/>
      <c r="CGC15" s="399"/>
      <c r="CGD15" s="399"/>
      <c r="CGE15" s="399"/>
      <c r="CGF15" s="399"/>
      <c r="CGG15" s="399"/>
      <c r="CGH15" s="399"/>
      <c r="CGI15" s="399"/>
      <c r="CGJ15" s="399"/>
      <c r="CGK15" s="399"/>
      <c r="CGL15" s="399"/>
      <c r="CGM15" s="399"/>
      <c r="CGN15" s="399"/>
      <c r="CGO15" s="399"/>
      <c r="CGP15" s="399"/>
      <c r="CGQ15" s="399"/>
      <c r="CGR15" s="399"/>
      <c r="CGS15" s="399"/>
      <c r="CGT15" s="399"/>
      <c r="CGU15" s="399"/>
      <c r="CGV15" s="399"/>
      <c r="CGW15" s="399"/>
      <c r="CGX15" s="399"/>
      <c r="CGY15" s="399"/>
      <c r="CGZ15" s="399"/>
      <c r="CHA15" s="399"/>
      <c r="CHB15" s="399"/>
      <c r="CHC15" s="399"/>
      <c r="CHD15" s="399"/>
      <c r="CHE15" s="399"/>
      <c r="CHF15" s="399"/>
      <c r="CHG15" s="399"/>
      <c r="CHH15" s="399"/>
      <c r="CHI15" s="399"/>
      <c r="CHJ15" s="399"/>
      <c r="CHK15" s="399"/>
      <c r="CHL15" s="399"/>
      <c r="CHM15" s="399"/>
      <c r="CHN15" s="399"/>
      <c r="CHO15" s="399"/>
      <c r="CHP15" s="399"/>
      <c r="CHQ15" s="399"/>
      <c r="CHR15" s="399"/>
      <c r="CHS15" s="399"/>
      <c r="CHT15" s="399"/>
      <c r="CHU15" s="399"/>
      <c r="CHV15" s="399"/>
      <c r="CHW15" s="399"/>
      <c r="CHX15" s="399"/>
      <c r="CHY15" s="399"/>
      <c r="CHZ15" s="399"/>
      <c r="CIA15" s="399"/>
      <c r="CIB15" s="399"/>
      <c r="CIC15" s="399"/>
      <c r="CID15" s="399"/>
      <c r="CIE15" s="399"/>
      <c r="CIF15" s="399"/>
      <c r="CIG15" s="399"/>
      <c r="CIH15" s="399"/>
      <c r="CII15" s="399"/>
      <c r="CIJ15" s="399"/>
      <c r="CIK15" s="399"/>
      <c r="CIL15" s="399"/>
      <c r="CIM15" s="399"/>
      <c r="CIN15" s="399"/>
      <c r="CIO15" s="399"/>
      <c r="CIP15" s="399"/>
      <c r="CIQ15" s="399"/>
      <c r="CIR15" s="399"/>
      <c r="CIS15" s="399"/>
      <c r="CIT15" s="399"/>
      <c r="CIU15" s="399"/>
      <c r="CIV15" s="399"/>
      <c r="CIW15" s="399"/>
      <c r="CIX15" s="399"/>
      <c r="CIY15" s="399"/>
      <c r="CIZ15" s="399"/>
      <c r="CJA15" s="399"/>
      <c r="CJB15" s="399"/>
      <c r="CJC15" s="399"/>
      <c r="CJD15" s="399"/>
      <c r="CJE15" s="399"/>
      <c r="CJF15" s="399"/>
      <c r="CJG15" s="399"/>
      <c r="CJH15" s="399"/>
      <c r="CJI15" s="399"/>
      <c r="CJJ15" s="399"/>
      <c r="CJK15" s="399"/>
      <c r="CJL15" s="399"/>
      <c r="CJM15" s="399"/>
      <c r="CJN15" s="399"/>
      <c r="CJO15" s="399"/>
      <c r="CJP15" s="399"/>
      <c r="CJQ15" s="399"/>
      <c r="CJR15" s="399"/>
      <c r="CJS15" s="399"/>
      <c r="CJT15" s="399"/>
      <c r="CJU15" s="399"/>
      <c r="CJV15" s="399"/>
      <c r="CJW15" s="399"/>
      <c r="CJX15" s="399"/>
      <c r="CJY15" s="399"/>
      <c r="CJZ15" s="399"/>
      <c r="CKA15" s="399"/>
      <c r="CKB15" s="399"/>
      <c r="CKC15" s="399"/>
      <c r="CKD15" s="399"/>
      <c r="CKE15" s="399"/>
      <c r="CKF15" s="399"/>
      <c r="CKG15" s="399"/>
      <c r="CKH15" s="399"/>
      <c r="CKI15" s="399"/>
      <c r="CKJ15" s="399"/>
      <c r="CKK15" s="399"/>
      <c r="CKL15" s="399"/>
      <c r="CKM15" s="399"/>
      <c r="CKN15" s="399"/>
      <c r="CKO15" s="399"/>
      <c r="CKP15" s="399"/>
      <c r="CKQ15" s="399"/>
      <c r="CKR15" s="399"/>
      <c r="CKS15" s="399"/>
      <c r="CKT15" s="399"/>
      <c r="CKU15" s="399"/>
      <c r="CKV15" s="399"/>
      <c r="CKW15" s="399"/>
      <c r="CKX15" s="399"/>
      <c r="CKY15" s="399"/>
      <c r="CKZ15" s="399"/>
      <c r="CLA15" s="399"/>
      <c r="CLB15" s="399"/>
      <c r="CLC15" s="399"/>
      <c r="CLD15" s="399"/>
      <c r="CLE15" s="399"/>
      <c r="CLF15" s="399"/>
      <c r="CLG15" s="399"/>
      <c r="CLH15" s="399"/>
      <c r="CLI15" s="399"/>
      <c r="CLJ15" s="399"/>
      <c r="CLK15" s="399"/>
      <c r="CLL15" s="399"/>
      <c r="CLM15" s="399"/>
      <c r="CLN15" s="399"/>
      <c r="CLO15" s="399"/>
      <c r="CLP15" s="399"/>
      <c r="CLQ15" s="399"/>
      <c r="CLR15" s="399"/>
      <c r="CLS15" s="399"/>
      <c r="CLT15" s="399"/>
      <c r="CLU15" s="399"/>
      <c r="CLV15" s="399"/>
      <c r="CLW15" s="399"/>
      <c r="CLX15" s="399"/>
      <c r="CLY15" s="399"/>
      <c r="CLZ15" s="399"/>
      <c r="CMA15" s="399"/>
      <c r="CMB15" s="399"/>
      <c r="CMC15" s="399"/>
      <c r="CMD15" s="399"/>
      <c r="CME15" s="399"/>
      <c r="CMF15" s="399"/>
      <c r="CMG15" s="399"/>
      <c r="CMH15" s="399"/>
      <c r="CMI15" s="399"/>
      <c r="CMJ15" s="399"/>
      <c r="CMK15" s="399"/>
      <c r="CML15" s="399"/>
      <c r="CMM15" s="399"/>
      <c r="CMN15" s="399"/>
      <c r="CMO15" s="399"/>
      <c r="CMP15" s="399"/>
      <c r="CMQ15" s="399"/>
      <c r="CMR15" s="399"/>
      <c r="CMS15" s="399"/>
      <c r="CMT15" s="399"/>
      <c r="CMU15" s="399"/>
      <c r="CMV15" s="399"/>
      <c r="CMW15" s="399"/>
      <c r="CMX15" s="399"/>
      <c r="CMY15" s="399"/>
      <c r="CMZ15" s="399"/>
      <c r="CNA15" s="399"/>
      <c r="CNB15" s="399"/>
      <c r="CNC15" s="399"/>
      <c r="CND15" s="399"/>
      <c r="CNE15" s="399"/>
      <c r="CNF15" s="399"/>
      <c r="CNG15" s="399"/>
      <c r="CNH15" s="399"/>
      <c r="CNI15" s="399"/>
      <c r="CNJ15" s="399"/>
      <c r="CNK15" s="399"/>
      <c r="CNL15" s="399"/>
      <c r="CNM15" s="399"/>
      <c r="CNN15" s="399"/>
      <c r="CNO15" s="399"/>
      <c r="CNP15" s="399"/>
      <c r="CNQ15" s="399"/>
      <c r="CNR15" s="399"/>
      <c r="CNS15" s="399"/>
      <c r="CNT15" s="399"/>
      <c r="CNU15" s="399"/>
      <c r="CNV15" s="399"/>
      <c r="CNW15" s="399"/>
      <c r="CNX15" s="399"/>
      <c r="CNY15" s="399"/>
      <c r="CNZ15" s="399"/>
      <c r="COA15" s="399"/>
      <c r="COB15" s="399"/>
      <c r="COC15" s="399"/>
      <c r="COD15" s="399"/>
      <c r="COE15" s="399"/>
      <c r="COF15" s="399"/>
      <c r="COG15" s="399"/>
      <c r="COH15" s="399"/>
      <c r="COI15" s="399"/>
      <c r="COJ15" s="399"/>
      <c r="COK15" s="399"/>
      <c r="COL15" s="399"/>
      <c r="COM15" s="399"/>
      <c r="CON15" s="399"/>
      <c r="COO15" s="399"/>
      <c r="COP15" s="399"/>
      <c r="COQ15" s="399"/>
      <c r="COR15" s="399"/>
      <c r="COS15" s="399"/>
      <c r="COT15" s="399"/>
      <c r="COU15" s="399"/>
      <c r="COV15" s="399"/>
      <c r="COW15" s="399"/>
      <c r="COX15" s="399"/>
      <c r="COY15" s="399"/>
      <c r="COZ15" s="399"/>
      <c r="CPA15" s="399"/>
      <c r="CPB15" s="399"/>
      <c r="CPC15" s="399"/>
      <c r="CPD15" s="399"/>
      <c r="CPE15" s="399"/>
      <c r="CPF15" s="399"/>
      <c r="CPG15" s="399"/>
      <c r="CPH15" s="399"/>
      <c r="CPI15" s="399"/>
      <c r="CPJ15" s="399"/>
      <c r="CPK15" s="399"/>
      <c r="CPL15" s="399"/>
      <c r="CPM15" s="399"/>
      <c r="CPN15" s="399"/>
      <c r="CPO15" s="399"/>
      <c r="CPP15" s="399"/>
      <c r="CPQ15" s="399"/>
      <c r="CPR15" s="399"/>
      <c r="CPS15" s="399"/>
      <c r="CPT15" s="399"/>
      <c r="CPU15" s="399"/>
      <c r="CPV15" s="399"/>
      <c r="CPW15" s="399"/>
      <c r="CPX15" s="399"/>
      <c r="CPY15" s="399"/>
      <c r="CPZ15" s="399"/>
      <c r="CQA15" s="399"/>
      <c r="CQB15" s="399"/>
      <c r="CQC15" s="399"/>
      <c r="CQD15" s="399"/>
      <c r="CQE15" s="399"/>
      <c r="CQF15" s="399"/>
      <c r="CQG15" s="399"/>
      <c r="CQH15" s="399"/>
      <c r="CQI15" s="399"/>
      <c r="CQJ15" s="399"/>
      <c r="CQK15" s="399"/>
      <c r="CQL15" s="399"/>
      <c r="CQM15" s="399"/>
      <c r="CQN15" s="399"/>
      <c r="CQO15" s="399"/>
      <c r="CQP15" s="399"/>
      <c r="CQQ15" s="399"/>
      <c r="CQR15" s="399"/>
      <c r="CQS15" s="399"/>
      <c r="CQT15" s="399"/>
      <c r="CQU15" s="399"/>
      <c r="CQV15" s="399"/>
      <c r="CQW15" s="399"/>
      <c r="CQX15" s="399"/>
      <c r="CQY15" s="399"/>
      <c r="CQZ15" s="399"/>
      <c r="CRA15" s="399"/>
      <c r="CRB15" s="399"/>
      <c r="CRC15" s="399"/>
      <c r="CRD15" s="399"/>
      <c r="CRE15" s="399"/>
      <c r="CRF15" s="399"/>
      <c r="CRG15" s="399"/>
      <c r="CRH15" s="399"/>
      <c r="CRI15" s="399"/>
      <c r="CRJ15" s="399"/>
      <c r="CRK15" s="399"/>
      <c r="CRL15" s="399"/>
      <c r="CRM15" s="399"/>
      <c r="CRN15" s="399"/>
      <c r="CRO15" s="399"/>
      <c r="CRP15" s="399"/>
      <c r="CRQ15" s="399"/>
      <c r="CRR15" s="399"/>
      <c r="CRS15" s="399"/>
      <c r="CRT15" s="399"/>
      <c r="CRU15" s="399"/>
      <c r="CRV15" s="399"/>
      <c r="CRW15" s="399"/>
      <c r="CRX15" s="399"/>
      <c r="CRY15" s="399"/>
      <c r="CRZ15" s="399"/>
      <c r="CSA15" s="399"/>
      <c r="CSB15" s="399"/>
      <c r="CSC15" s="399"/>
      <c r="CSD15" s="399"/>
      <c r="CSE15" s="399"/>
      <c r="CSF15" s="399"/>
      <c r="CSG15" s="399"/>
      <c r="CSH15" s="399"/>
      <c r="CSI15" s="399"/>
      <c r="CSJ15" s="399"/>
      <c r="CSK15" s="399"/>
      <c r="CSL15" s="399"/>
      <c r="CSM15" s="399"/>
      <c r="CSN15" s="399"/>
      <c r="CSO15" s="399"/>
      <c r="CSP15" s="399"/>
      <c r="CSQ15" s="399"/>
      <c r="CSR15" s="399"/>
      <c r="CSS15" s="399"/>
      <c r="CST15" s="399"/>
      <c r="CSU15" s="399"/>
      <c r="CSV15" s="399"/>
      <c r="CSW15" s="399"/>
      <c r="CSX15" s="399"/>
      <c r="CSY15" s="399"/>
      <c r="CSZ15" s="399"/>
      <c r="CTA15" s="399"/>
      <c r="CTB15" s="399"/>
      <c r="CTC15" s="399"/>
      <c r="CTD15" s="399"/>
      <c r="CTE15" s="399"/>
      <c r="CTF15" s="399"/>
      <c r="CTG15" s="399"/>
      <c r="CTH15" s="399"/>
      <c r="CTI15" s="399"/>
      <c r="CTJ15" s="399"/>
      <c r="CTK15" s="399"/>
      <c r="CTL15" s="399"/>
      <c r="CTM15" s="399"/>
      <c r="CTN15" s="399"/>
      <c r="CTO15" s="399"/>
      <c r="CTP15" s="399"/>
      <c r="CTQ15" s="399"/>
      <c r="CTR15" s="399"/>
      <c r="CTS15" s="399"/>
      <c r="CTT15" s="399"/>
      <c r="CTU15" s="399"/>
      <c r="CTV15" s="399"/>
      <c r="CTW15" s="399"/>
      <c r="CTX15" s="399"/>
      <c r="CTY15" s="399"/>
      <c r="CTZ15" s="399"/>
      <c r="CUA15" s="399"/>
      <c r="CUB15" s="399"/>
      <c r="CUC15" s="399"/>
      <c r="CUD15" s="399"/>
      <c r="CUE15" s="399"/>
      <c r="CUF15" s="399"/>
      <c r="CUG15" s="399"/>
      <c r="CUH15" s="399"/>
      <c r="CUI15" s="399"/>
      <c r="CUJ15" s="399"/>
      <c r="CUK15" s="399"/>
      <c r="CUL15" s="399"/>
      <c r="CUM15" s="399"/>
      <c r="CUN15" s="399"/>
      <c r="CUO15" s="399"/>
      <c r="CUP15" s="399"/>
      <c r="CUQ15" s="399"/>
      <c r="CUR15" s="399"/>
      <c r="CUS15" s="399"/>
      <c r="CUT15" s="399"/>
      <c r="CUU15" s="399"/>
      <c r="CUV15" s="399"/>
      <c r="CUW15" s="399"/>
      <c r="CUX15" s="399"/>
      <c r="CUY15" s="399"/>
      <c r="CUZ15" s="399"/>
      <c r="CVA15" s="399"/>
      <c r="CVB15" s="399"/>
      <c r="CVC15" s="399"/>
      <c r="CVD15" s="399"/>
      <c r="CVE15" s="399"/>
      <c r="CVF15" s="399"/>
      <c r="CVG15" s="399"/>
      <c r="CVH15" s="399"/>
      <c r="CVI15" s="399"/>
      <c r="CVJ15" s="399"/>
      <c r="CVK15" s="399"/>
      <c r="CVL15" s="399"/>
      <c r="CVM15" s="399"/>
      <c r="CVN15" s="399"/>
      <c r="CVO15" s="399"/>
      <c r="CVP15" s="399"/>
      <c r="CVQ15" s="399"/>
      <c r="CVR15" s="399"/>
      <c r="CVS15" s="399"/>
      <c r="CVT15" s="399"/>
      <c r="CVU15" s="399"/>
      <c r="CVV15" s="399"/>
      <c r="CVW15" s="399"/>
      <c r="CVX15" s="399"/>
      <c r="CVY15" s="399"/>
      <c r="CVZ15" s="399"/>
      <c r="CWA15" s="399"/>
      <c r="CWB15" s="399"/>
      <c r="CWC15" s="399"/>
      <c r="CWD15" s="399"/>
      <c r="CWE15" s="399"/>
      <c r="CWF15" s="399"/>
      <c r="CWG15" s="399"/>
      <c r="CWH15" s="399"/>
      <c r="CWI15" s="399"/>
      <c r="CWJ15" s="399"/>
      <c r="CWK15" s="399"/>
      <c r="CWL15" s="399"/>
      <c r="CWM15" s="399"/>
      <c r="CWN15" s="399"/>
      <c r="CWO15" s="399"/>
      <c r="CWP15" s="399"/>
      <c r="CWQ15" s="399"/>
      <c r="CWR15" s="399"/>
      <c r="CWS15" s="399"/>
      <c r="CWT15" s="399"/>
      <c r="CWU15" s="399"/>
      <c r="CWV15" s="399"/>
      <c r="CWW15" s="399"/>
      <c r="CWX15" s="399"/>
      <c r="CWY15" s="399"/>
      <c r="CWZ15" s="399"/>
      <c r="CXA15" s="399"/>
      <c r="CXB15" s="399"/>
      <c r="CXC15" s="399"/>
      <c r="CXD15" s="399"/>
      <c r="CXE15" s="399"/>
      <c r="CXF15" s="399"/>
      <c r="CXG15" s="399"/>
      <c r="CXH15" s="399"/>
      <c r="CXI15" s="399"/>
      <c r="CXJ15" s="399"/>
      <c r="CXK15" s="399"/>
      <c r="CXL15" s="399"/>
      <c r="CXM15" s="399"/>
      <c r="CXN15" s="399"/>
      <c r="CXO15" s="399"/>
      <c r="CXP15" s="399"/>
      <c r="CXQ15" s="399"/>
      <c r="CXR15" s="399"/>
      <c r="CXS15" s="399"/>
      <c r="CXT15" s="399"/>
      <c r="CXU15" s="399"/>
      <c r="CXV15" s="399"/>
      <c r="CXW15" s="399"/>
      <c r="CXX15" s="399"/>
      <c r="CXY15" s="399"/>
      <c r="CXZ15" s="399"/>
      <c r="CYA15" s="399"/>
      <c r="CYB15" s="399"/>
      <c r="CYC15" s="399"/>
      <c r="CYD15" s="399"/>
      <c r="CYE15" s="399"/>
      <c r="CYF15" s="399"/>
      <c r="CYG15" s="399"/>
      <c r="CYH15" s="399"/>
      <c r="CYI15" s="399"/>
      <c r="CYJ15" s="399"/>
      <c r="CYK15" s="399"/>
      <c r="CYL15" s="399"/>
      <c r="CYM15" s="399"/>
      <c r="CYN15" s="399"/>
      <c r="CYO15" s="399"/>
      <c r="CYP15" s="399"/>
      <c r="CYQ15" s="399"/>
      <c r="CYR15" s="399"/>
      <c r="CYS15" s="399"/>
      <c r="CYT15" s="399"/>
      <c r="CYU15" s="399"/>
      <c r="CYV15" s="399"/>
      <c r="CYW15" s="399"/>
      <c r="CYX15" s="399"/>
      <c r="CYY15" s="399"/>
      <c r="CYZ15" s="399"/>
      <c r="CZA15" s="399"/>
      <c r="CZB15" s="399"/>
      <c r="CZC15" s="399"/>
      <c r="CZD15" s="399"/>
      <c r="CZE15" s="399"/>
      <c r="CZF15" s="399"/>
      <c r="CZG15" s="399"/>
      <c r="CZH15" s="399"/>
      <c r="CZI15" s="399"/>
      <c r="CZJ15" s="399"/>
      <c r="CZK15" s="399"/>
      <c r="CZL15" s="399"/>
      <c r="CZM15" s="399"/>
      <c r="CZN15" s="399"/>
      <c r="CZO15" s="399"/>
      <c r="CZP15" s="399"/>
      <c r="CZQ15" s="399"/>
      <c r="CZR15" s="399"/>
      <c r="CZS15" s="399"/>
      <c r="CZT15" s="399"/>
      <c r="CZU15" s="399"/>
      <c r="CZV15" s="399"/>
      <c r="CZW15" s="399"/>
      <c r="CZX15" s="399"/>
      <c r="CZY15" s="399"/>
      <c r="CZZ15" s="399"/>
      <c r="DAA15" s="399"/>
      <c r="DAB15" s="399"/>
      <c r="DAC15" s="399"/>
      <c r="DAD15" s="399"/>
      <c r="DAE15" s="399"/>
      <c r="DAF15" s="399"/>
      <c r="DAG15" s="399"/>
      <c r="DAH15" s="399"/>
      <c r="DAI15" s="399"/>
      <c r="DAJ15" s="399"/>
      <c r="DAK15" s="399"/>
      <c r="DAL15" s="399"/>
      <c r="DAM15" s="399"/>
      <c r="DAN15" s="399"/>
      <c r="DAO15" s="399"/>
      <c r="DAP15" s="399"/>
      <c r="DAQ15" s="399"/>
      <c r="DAR15" s="399"/>
      <c r="DAS15" s="399"/>
      <c r="DAT15" s="399"/>
      <c r="DAU15" s="399"/>
      <c r="DAV15" s="399"/>
      <c r="DAW15" s="399"/>
      <c r="DAX15" s="399"/>
      <c r="DAY15" s="399"/>
      <c r="DAZ15" s="399"/>
      <c r="DBA15" s="399"/>
      <c r="DBB15" s="399"/>
      <c r="DBC15" s="399"/>
      <c r="DBD15" s="399"/>
      <c r="DBE15" s="399"/>
      <c r="DBF15" s="399"/>
      <c r="DBG15" s="399"/>
      <c r="DBH15" s="399"/>
      <c r="DBI15" s="399"/>
      <c r="DBJ15" s="399"/>
      <c r="DBK15" s="399"/>
      <c r="DBL15" s="399"/>
      <c r="DBM15" s="399"/>
      <c r="DBN15" s="399"/>
      <c r="DBO15" s="399"/>
      <c r="DBP15" s="399"/>
      <c r="DBQ15" s="399"/>
      <c r="DBR15" s="399"/>
      <c r="DBS15" s="399"/>
      <c r="DBT15" s="399"/>
      <c r="DBU15" s="399"/>
      <c r="DBV15" s="399"/>
      <c r="DBW15" s="399"/>
      <c r="DBX15" s="399"/>
      <c r="DBY15" s="399"/>
      <c r="DBZ15" s="399"/>
      <c r="DCA15" s="399"/>
      <c r="DCB15" s="399"/>
      <c r="DCC15" s="399"/>
      <c r="DCD15" s="399"/>
      <c r="DCE15" s="399"/>
      <c r="DCF15" s="399"/>
      <c r="DCG15" s="399"/>
      <c r="DCH15" s="399"/>
      <c r="DCI15" s="399"/>
      <c r="DCJ15" s="399"/>
      <c r="DCK15" s="399"/>
      <c r="DCL15" s="399"/>
      <c r="DCM15" s="399"/>
      <c r="DCN15" s="399"/>
      <c r="DCO15" s="399"/>
      <c r="DCP15" s="399"/>
      <c r="DCQ15" s="399"/>
      <c r="DCR15" s="399"/>
      <c r="DCS15" s="399"/>
      <c r="DCT15" s="399"/>
      <c r="DCU15" s="399"/>
      <c r="DCV15" s="399"/>
      <c r="DCW15" s="399"/>
      <c r="DCX15" s="399"/>
      <c r="DCY15" s="399"/>
      <c r="DCZ15" s="399"/>
      <c r="DDA15" s="399"/>
      <c r="DDB15" s="399"/>
      <c r="DDC15" s="399"/>
      <c r="DDD15" s="399"/>
      <c r="DDE15" s="399"/>
      <c r="DDF15" s="399"/>
      <c r="DDG15" s="399"/>
      <c r="DDH15" s="399"/>
      <c r="DDI15" s="399"/>
      <c r="DDJ15" s="399"/>
      <c r="DDK15" s="399"/>
      <c r="DDL15" s="399"/>
      <c r="DDM15" s="399"/>
      <c r="DDN15" s="399"/>
      <c r="DDO15" s="399"/>
      <c r="DDP15" s="399"/>
      <c r="DDQ15" s="399"/>
      <c r="DDR15" s="399"/>
      <c r="DDS15" s="399"/>
      <c r="DDT15" s="399"/>
      <c r="DDU15" s="399"/>
      <c r="DDV15" s="399"/>
      <c r="DDW15" s="399"/>
      <c r="DDX15" s="399"/>
      <c r="DDY15" s="399"/>
      <c r="DDZ15" s="399"/>
      <c r="DEA15" s="399"/>
      <c r="DEB15" s="399"/>
      <c r="DEC15" s="399"/>
      <c r="DED15" s="399"/>
      <c r="DEE15" s="399"/>
      <c r="DEF15" s="399"/>
      <c r="DEG15" s="399"/>
      <c r="DEH15" s="399"/>
      <c r="DEI15" s="399"/>
      <c r="DEJ15" s="399"/>
      <c r="DEK15" s="399"/>
      <c r="DEL15" s="399"/>
      <c r="DEM15" s="399"/>
      <c r="DEN15" s="399"/>
      <c r="DEO15" s="399"/>
      <c r="DEP15" s="399"/>
      <c r="DEQ15" s="399"/>
      <c r="DER15" s="399"/>
      <c r="DES15" s="399"/>
      <c r="DET15" s="399"/>
      <c r="DEU15" s="399"/>
      <c r="DEV15" s="399"/>
      <c r="DEW15" s="399"/>
      <c r="DEX15" s="399"/>
      <c r="DEY15" s="399"/>
      <c r="DEZ15" s="399"/>
      <c r="DFA15" s="399"/>
      <c r="DFB15" s="399"/>
      <c r="DFC15" s="399"/>
      <c r="DFD15" s="399"/>
      <c r="DFE15" s="399"/>
      <c r="DFF15" s="399"/>
      <c r="DFG15" s="399"/>
      <c r="DFH15" s="399"/>
      <c r="DFI15" s="399"/>
      <c r="DFJ15" s="399"/>
      <c r="DFK15" s="399"/>
      <c r="DFL15" s="399"/>
      <c r="DFM15" s="399"/>
      <c r="DFN15" s="399"/>
      <c r="DFO15" s="399"/>
      <c r="DFP15" s="399"/>
      <c r="DFQ15" s="399"/>
      <c r="DFR15" s="399"/>
      <c r="DFS15" s="399"/>
      <c r="DFT15" s="399"/>
      <c r="DFU15" s="399"/>
      <c r="DFV15" s="399"/>
      <c r="DFW15" s="399"/>
      <c r="DFX15" s="399"/>
      <c r="DFY15" s="399"/>
      <c r="DFZ15" s="399"/>
      <c r="DGA15" s="399"/>
      <c r="DGB15" s="399"/>
      <c r="DGC15" s="399"/>
      <c r="DGD15" s="399"/>
      <c r="DGE15" s="399"/>
      <c r="DGF15" s="399"/>
      <c r="DGG15" s="399"/>
      <c r="DGH15" s="399"/>
      <c r="DGI15" s="399"/>
      <c r="DGJ15" s="399"/>
      <c r="DGK15" s="399"/>
      <c r="DGL15" s="399"/>
      <c r="DGM15" s="399"/>
      <c r="DGN15" s="399"/>
      <c r="DGO15" s="399"/>
      <c r="DGP15" s="399"/>
      <c r="DGQ15" s="399"/>
      <c r="DGR15" s="399"/>
      <c r="DGS15" s="399"/>
      <c r="DGT15" s="399"/>
      <c r="DGU15" s="399"/>
      <c r="DGV15" s="399"/>
      <c r="DGW15" s="399"/>
      <c r="DGX15" s="399"/>
      <c r="DGY15" s="399"/>
      <c r="DGZ15" s="399"/>
      <c r="DHA15" s="399"/>
      <c r="DHB15" s="399"/>
      <c r="DHC15" s="399"/>
      <c r="DHD15" s="399"/>
      <c r="DHE15" s="399"/>
      <c r="DHF15" s="399"/>
      <c r="DHG15" s="399"/>
      <c r="DHH15" s="399"/>
      <c r="DHI15" s="399"/>
      <c r="DHJ15" s="399"/>
      <c r="DHK15" s="399"/>
      <c r="DHL15" s="399"/>
      <c r="DHM15" s="399"/>
      <c r="DHN15" s="399"/>
      <c r="DHO15" s="399"/>
      <c r="DHP15" s="399"/>
      <c r="DHQ15" s="399"/>
      <c r="DHR15" s="399"/>
      <c r="DHS15" s="399"/>
      <c r="DHT15" s="399"/>
      <c r="DHU15" s="399"/>
      <c r="DHV15" s="399"/>
      <c r="DHW15" s="399"/>
      <c r="DHX15" s="399"/>
      <c r="DHY15" s="399"/>
      <c r="DHZ15" s="399"/>
      <c r="DIA15" s="399"/>
      <c r="DIB15" s="399"/>
      <c r="DIC15" s="399"/>
      <c r="DID15" s="399"/>
      <c r="DIE15" s="399"/>
      <c r="DIF15" s="399"/>
      <c r="DIG15" s="399"/>
      <c r="DIH15" s="399"/>
      <c r="DII15" s="399"/>
      <c r="DIJ15" s="399"/>
      <c r="DIK15" s="399"/>
      <c r="DIL15" s="399"/>
      <c r="DIM15" s="399"/>
      <c r="DIN15" s="399"/>
      <c r="DIO15" s="399"/>
      <c r="DIP15" s="399"/>
      <c r="DIQ15" s="399"/>
      <c r="DIR15" s="399"/>
      <c r="DIS15" s="399"/>
      <c r="DIT15" s="399"/>
      <c r="DIU15" s="399"/>
      <c r="DIV15" s="399"/>
      <c r="DIW15" s="399"/>
      <c r="DIX15" s="399"/>
      <c r="DIY15" s="399"/>
      <c r="DIZ15" s="399"/>
      <c r="DJA15" s="399"/>
      <c r="DJB15" s="399"/>
      <c r="DJC15" s="399"/>
      <c r="DJD15" s="399"/>
      <c r="DJE15" s="399"/>
      <c r="DJF15" s="399"/>
      <c r="DJG15" s="399"/>
      <c r="DJH15" s="399"/>
      <c r="DJI15" s="399"/>
      <c r="DJJ15" s="399"/>
      <c r="DJK15" s="399"/>
      <c r="DJL15" s="399"/>
      <c r="DJM15" s="399"/>
      <c r="DJN15" s="399"/>
      <c r="DJO15" s="399"/>
      <c r="DJP15" s="399"/>
      <c r="DJQ15" s="399"/>
      <c r="DJR15" s="399"/>
      <c r="DJS15" s="399"/>
      <c r="DJT15" s="399"/>
      <c r="DJU15" s="399"/>
      <c r="DJV15" s="399"/>
      <c r="DJW15" s="399"/>
      <c r="DJX15" s="399"/>
      <c r="DJY15" s="399"/>
      <c r="DJZ15" s="399"/>
      <c r="DKA15" s="399"/>
      <c r="DKB15" s="399"/>
      <c r="DKC15" s="399"/>
      <c r="DKD15" s="399"/>
      <c r="DKE15" s="399"/>
      <c r="DKF15" s="399"/>
      <c r="DKG15" s="399"/>
      <c r="DKH15" s="399"/>
      <c r="DKI15" s="399"/>
      <c r="DKJ15" s="399"/>
      <c r="DKK15" s="399"/>
      <c r="DKL15" s="399"/>
      <c r="DKM15" s="399"/>
      <c r="DKN15" s="399"/>
      <c r="DKO15" s="399"/>
      <c r="DKP15" s="399"/>
      <c r="DKQ15" s="399"/>
      <c r="DKR15" s="399"/>
      <c r="DKS15" s="399"/>
      <c r="DKT15" s="399"/>
      <c r="DKU15" s="399"/>
      <c r="DKV15" s="399"/>
      <c r="DKW15" s="399"/>
      <c r="DKX15" s="399"/>
      <c r="DKY15" s="399"/>
      <c r="DKZ15" s="399"/>
      <c r="DLA15" s="399"/>
      <c r="DLB15" s="399"/>
      <c r="DLC15" s="399"/>
      <c r="DLD15" s="399"/>
      <c r="DLE15" s="399"/>
      <c r="DLF15" s="399"/>
      <c r="DLG15" s="399"/>
      <c r="DLH15" s="399"/>
      <c r="DLI15" s="399"/>
      <c r="DLJ15" s="399"/>
      <c r="DLK15" s="399"/>
      <c r="DLL15" s="399"/>
      <c r="DLM15" s="399"/>
      <c r="DLN15" s="399"/>
      <c r="DLO15" s="399"/>
      <c r="DLP15" s="399"/>
      <c r="DLQ15" s="399"/>
      <c r="DLR15" s="399"/>
      <c r="DLS15" s="399"/>
      <c r="DLT15" s="399"/>
      <c r="DLU15" s="399"/>
      <c r="DLV15" s="399"/>
      <c r="DLW15" s="399"/>
      <c r="DLX15" s="399"/>
      <c r="DLY15" s="399"/>
      <c r="DLZ15" s="399"/>
      <c r="DMA15" s="399"/>
      <c r="DMB15" s="399"/>
      <c r="DMC15" s="399"/>
      <c r="DMD15" s="399"/>
      <c r="DME15" s="399"/>
      <c r="DMF15" s="399"/>
      <c r="DMG15" s="399"/>
      <c r="DMH15" s="399"/>
      <c r="DMI15" s="399"/>
      <c r="DMJ15" s="399"/>
      <c r="DMK15" s="399"/>
      <c r="DML15" s="399"/>
      <c r="DMM15" s="399"/>
      <c r="DMN15" s="399"/>
      <c r="DMO15" s="399"/>
      <c r="DMP15" s="399"/>
      <c r="DMQ15" s="399"/>
      <c r="DMR15" s="399"/>
      <c r="DMS15" s="399"/>
      <c r="DMT15" s="399"/>
      <c r="DMU15" s="399"/>
      <c r="DMV15" s="399"/>
      <c r="DMW15" s="399"/>
      <c r="DMX15" s="399"/>
      <c r="DMY15" s="399"/>
      <c r="DMZ15" s="399"/>
      <c r="DNA15" s="399"/>
      <c r="DNB15" s="399"/>
    </row>
    <row r="16" spans="1:3070" s="405" customFormat="1" ht="13.5" customHeight="1">
      <c r="A16" s="402" t="s">
        <v>156</v>
      </c>
      <c r="B16" s="403">
        <v>35</v>
      </c>
      <c r="C16" s="157">
        <f t="shared" si="0"/>
        <v>4.1700424152885669E-2</v>
      </c>
      <c r="D16" s="403">
        <v>28</v>
      </c>
      <c r="E16" s="157">
        <f t="shared" si="1"/>
        <v>3.6295288093849243E-2</v>
      </c>
      <c r="F16" s="403">
        <v>21</v>
      </c>
      <c r="G16" s="157">
        <f>(F16/$F$25)*100</f>
        <v>2.9938412408759125E-2</v>
      </c>
      <c r="H16" s="403">
        <v>29</v>
      </c>
      <c r="I16" s="157">
        <f t="shared" si="5"/>
        <v>5.6004016839828516E-2</v>
      </c>
      <c r="J16" s="404" t="s">
        <v>85</v>
      </c>
      <c r="K16" s="157" t="s">
        <v>85</v>
      </c>
      <c r="L16" s="403" t="s">
        <v>85</v>
      </c>
      <c r="M16" s="157" t="s">
        <v>85</v>
      </c>
      <c r="N16" s="157" t="s">
        <v>85</v>
      </c>
      <c r="O16" s="157" t="s">
        <v>85</v>
      </c>
      <c r="P16" s="157" t="s">
        <v>85</v>
      </c>
      <c r="Q16" s="157" t="s">
        <v>85</v>
      </c>
      <c r="R16" s="157" t="s">
        <v>85</v>
      </c>
      <c r="S16" s="157" t="s">
        <v>85</v>
      </c>
      <c r="T16" s="157" t="s">
        <v>85</v>
      </c>
      <c r="U16" s="157" t="s">
        <v>85</v>
      </c>
      <c r="V16" s="399"/>
      <c r="W16" s="399"/>
      <c r="X16" s="399"/>
      <c r="Y16" s="399"/>
      <c r="Z16" s="399"/>
      <c r="AA16" s="399"/>
      <c r="AB16" s="399"/>
      <c r="AC16" s="399"/>
      <c r="AD16" s="399"/>
      <c r="AE16" s="399"/>
      <c r="AF16" s="399"/>
      <c r="AG16" s="399"/>
      <c r="AH16" s="399"/>
      <c r="AI16" s="399"/>
      <c r="AJ16" s="399"/>
      <c r="AK16" s="399"/>
      <c r="AL16" s="399"/>
      <c r="AM16" s="399"/>
      <c r="AN16" s="399"/>
      <c r="AO16" s="399"/>
      <c r="AP16" s="399"/>
      <c r="AQ16" s="399"/>
      <c r="AR16" s="399"/>
      <c r="AS16" s="399"/>
      <c r="AT16" s="399"/>
      <c r="AU16" s="399"/>
      <c r="AV16" s="399"/>
      <c r="AW16" s="399"/>
      <c r="AX16" s="399"/>
      <c r="AY16" s="399"/>
      <c r="AZ16" s="399"/>
      <c r="BA16" s="399"/>
      <c r="BB16" s="399"/>
      <c r="BC16" s="399"/>
      <c r="BD16" s="399"/>
      <c r="BE16" s="399"/>
      <c r="BF16" s="399"/>
      <c r="BG16" s="399"/>
      <c r="BH16" s="399"/>
      <c r="BI16" s="399"/>
      <c r="BJ16" s="399"/>
      <c r="BK16" s="399"/>
      <c r="BL16" s="399"/>
      <c r="BM16" s="399"/>
      <c r="BN16" s="399"/>
      <c r="BO16" s="399"/>
      <c r="BP16" s="399"/>
      <c r="BQ16" s="399"/>
      <c r="BR16" s="399"/>
      <c r="BS16" s="399"/>
      <c r="BT16" s="399"/>
      <c r="BU16" s="399"/>
      <c r="BV16" s="399"/>
      <c r="BW16" s="399"/>
      <c r="BX16" s="399"/>
      <c r="BY16" s="399"/>
      <c r="BZ16" s="399"/>
      <c r="CA16" s="399"/>
      <c r="CB16" s="399"/>
      <c r="CC16" s="399"/>
      <c r="CD16" s="399"/>
      <c r="CE16" s="399"/>
      <c r="CF16" s="399"/>
      <c r="CG16" s="399"/>
      <c r="CH16" s="399"/>
      <c r="CI16" s="399"/>
      <c r="CJ16" s="399"/>
      <c r="CK16" s="399"/>
      <c r="CL16" s="399"/>
      <c r="CM16" s="399"/>
      <c r="CN16" s="399"/>
      <c r="CO16" s="399"/>
      <c r="CP16" s="399"/>
      <c r="CQ16" s="399"/>
      <c r="CR16" s="399"/>
      <c r="CS16" s="399"/>
      <c r="CT16" s="399"/>
      <c r="CU16" s="399"/>
      <c r="CV16" s="399"/>
      <c r="CW16" s="399"/>
      <c r="CX16" s="399"/>
      <c r="CY16" s="399"/>
      <c r="CZ16" s="399"/>
      <c r="DA16" s="399"/>
      <c r="DB16" s="399"/>
      <c r="DC16" s="399"/>
      <c r="DD16" s="399"/>
      <c r="DE16" s="399"/>
      <c r="DF16" s="399"/>
      <c r="DG16" s="399"/>
      <c r="DH16" s="399"/>
      <c r="DI16" s="399"/>
      <c r="DJ16" s="399"/>
      <c r="DK16" s="399"/>
      <c r="DL16" s="399"/>
      <c r="DM16" s="399"/>
      <c r="DN16" s="399"/>
      <c r="DO16" s="399"/>
      <c r="DP16" s="399"/>
      <c r="DQ16" s="399"/>
      <c r="DR16" s="399"/>
      <c r="DS16" s="399"/>
      <c r="DT16" s="399"/>
      <c r="DU16" s="399"/>
      <c r="DV16" s="399"/>
      <c r="DW16" s="399"/>
      <c r="DX16" s="399"/>
      <c r="DY16" s="399"/>
      <c r="DZ16" s="399"/>
      <c r="EA16" s="399"/>
      <c r="EB16" s="399"/>
      <c r="EC16" s="399"/>
      <c r="ED16" s="399"/>
      <c r="EE16" s="399"/>
      <c r="EF16" s="399"/>
      <c r="EG16" s="399"/>
      <c r="EH16" s="399"/>
      <c r="EI16" s="399"/>
      <c r="EJ16" s="399"/>
      <c r="EK16" s="399"/>
      <c r="EL16" s="399"/>
      <c r="EM16" s="399"/>
      <c r="EN16" s="399"/>
      <c r="EO16" s="399"/>
      <c r="EP16" s="399"/>
      <c r="EQ16" s="399"/>
      <c r="ER16" s="399"/>
      <c r="ES16" s="399"/>
      <c r="ET16" s="399"/>
      <c r="EU16" s="399"/>
      <c r="EV16" s="399"/>
      <c r="EW16" s="399"/>
      <c r="EX16" s="399"/>
      <c r="EY16" s="399"/>
      <c r="EZ16" s="399"/>
      <c r="FA16" s="399"/>
      <c r="FB16" s="399"/>
      <c r="FC16" s="399"/>
      <c r="FD16" s="399"/>
      <c r="FE16" s="399"/>
      <c r="FF16" s="399"/>
      <c r="FG16" s="399"/>
      <c r="FH16" s="399"/>
      <c r="FI16" s="399"/>
      <c r="FJ16" s="399"/>
      <c r="FK16" s="399"/>
      <c r="FL16" s="399"/>
      <c r="FM16" s="399"/>
      <c r="FN16" s="399"/>
      <c r="FO16" s="399"/>
      <c r="FP16" s="399"/>
      <c r="FQ16" s="399"/>
      <c r="FR16" s="399"/>
      <c r="FS16" s="399"/>
      <c r="FT16" s="399"/>
      <c r="FU16" s="399"/>
      <c r="FV16" s="399"/>
      <c r="FW16" s="399"/>
      <c r="FX16" s="399"/>
      <c r="FY16" s="399"/>
      <c r="FZ16" s="399"/>
      <c r="GA16" s="399"/>
      <c r="GB16" s="399"/>
      <c r="GC16" s="399"/>
      <c r="GD16" s="399"/>
      <c r="GE16" s="399"/>
      <c r="GF16" s="399"/>
      <c r="GG16" s="399"/>
      <c r="GH16" s="399"/>
      <c r="GI16" s="399"/>
      <c r="GJ16" s="399"/>
      <c r="GK16" s="399"/>
      <c r="GL16" s="399"/>
      <c r="GM16" s="399"/>
      <c r="GN16" s="399"/>
      <c r="GO16" s="399"/>
      <c r="GP16" s="399"/>
      <c r="GQ16" s="399"/>
      <c r="GR16" s="399"/>
      <c r="GS16" s="399"/>
      <c r="GT16" s="399"/>
      <c r="GU16" s="399"/>
      <c r="GV16" s="399"/>
      <c r="GW16" s="399"/>
      <c r="GX16" s="399"/>
      <c r="GY16" s="399"/>
      <c r="GZ16" s="399"/>
      <c r="HA16" s="399"/>
      <c r="HB16" s="399"/>
      <c r="HC16" s="399"/>
      <c r="HD16" s="399"/>
      <c r="HE16" s="399"/>
      <c r="HF16" s="399"/>
      <c r="HG16" s="399"/>
      <c r="HH16" s="399"/>
      <c r="HI16" s="399"/>
      <c r="HJ16" s="399"/>
      <c r="HK16" s="399"/>
      <c r="HL16" s="399"/>
      <c r="HM16" s="399"/>
      <c r="HN16" s="399"/>
      <c r="HO16" s="399"/>
      <c r="HP16" s="399"/>
      <c r="HQ16" s="399"/>
      <c r="HR16" s="399"/>
      <c r="HS16" s="399"/>
      <c r="HT16" s="399"/>
      <c r="HU16" s="399"/>
      <c r="HV16" s="399"/>
      <c r="HW16" s="399"/>
      <c r="HX16" s="399"/>
      <c r="HY16" s="399"/>
      <c r="HZ16" s="399"/>
      <c r="IA16" s="399"/>
      <c r="IB16" s="399"/>
      <c r="IC16" s="399"/>
      <c r="ID16" s="399"/>
      <c r="IE16" s="399"/>
      <c r="IF16" s="399"/>
      <c r="IG16" s="399"/>
      <c r="IH16" s="399"/>
      <c r="II16" s="399"/>
      <c r="IJ16" s="399"/>
      <c r="IK16" s="399"/>
      <c r="IL16" s="399"/>
      <c r="IM16" s="399"/>
      <c r="IN16" s="399"/>
      <c r="IO16" s="399"/>
      <c r="IP16" s="399"/>
      <c r="IQ16" s="399"/>
      <c r="IR16" s="399"/>
      <c r="IS16" s="399"/>
      <c r="IT16" s="399"/>
      <c r="IU16" s="399"/>
      <c r="IV16" s="399"/>
      <c r="IW16" s="399"/>
      <c r="IX16" s="399"/>
      <c r="IY16" s="399"/>
      <c r="IZ16" s="399"/>
      <c r="JA16" s="399"/>
      <c r="JB16" s="399"/>
      <c r="JC16" s="399"/>
      <c r="JD16" s="399"/>
      <c r="JE16" s="399"/>
      <c r="JF16" s="399"/>
      <c r="JG16" s="399"/>
      <c r="JH16" s="399"/>
      <c r="JI16" s="399"/>
      <c r="JJ16" s="399"/>
      <c r="JK16" s="399"/>
      <c r="JL16" s="399"/>
      <c r="JM16" s="399"/>
      <c r="JN16" s="399"/>
      <c r="JO16" s="399"/>
      <c r="JP16" s="399"/>
      <c r="JQ16" s="399"/>
      <c r="JR16" s="399"/>
      <c r="JS16" s="399"/>
      <c r="JT16" s="399"/>
      <c r="JU16" s="399"/>
      <c r="JV16" s="399"/>
      <c r="JW16" s="399"/>
      <c r="JX16" s="399"/>
      <c r="JY16" s="399"/>
      <c r="JZ16" s="399"/>
      <c r="KA16" s="399"/>
      <c r="KB16" s="399"/>
      <c r="KC16" s="399"/>
      <c r="KD16" s="399"/>
      <c r="KE16" s="399"/>
      <c r="KF16" s="399"/>
      <c r="KG16" s="399"/>
      <c r="KH16" s="399"/>
      <c r="KI16" s="399"/>
      <c r="KJ16" s="399"/>
      <c r="KK16" s="399"/>
      <c r="KL16" s="399"/>
      <c r="KM16" s="399"/>
      <c r="KN16" s="399"/>
      <c r="KO16" s="399"/>
      <c r="KP16" s="399"/>
      <c r="KQ16" s="399"/>
      <c r="KR16" s="399"/>
      <c r="KS16" s="399"/>
      <c r="KT16" s="399"/>
      <c r="KU16" s="399"/>
      <c r="KV16" s="399"/>
      <c r="KW16" s="399"/>
      <c r="KX16" s="399"/>
      <c r="KY16" s="399"/>
      <c r="KZ16" s="399"/>
      <c r="LA16" s="399"/>
      <c r="LB16" s="399"/>
      <c r="LC16" s="399"/>
      <c r="LD16" s="399"/>
      <c r="LE16" s="399"/>
      <c r="LF16" s="399"/>
      <c r="LG16" s="399"/>
      <c r="LH16" s="399"/>
      <c r="LI16" s="399"/>
      <c r="LJ16" s="399"/>
      <c r="LK16" s="399"/>
      <c r="LL16" s="399"/>
      <c r="LM16" s="399"/>
      <c r="LN16" s="399"/>
      <c r="LO16" s="399"/>
      <c r="LP16" s="399"/>
      <c r="LQ16" s="399"/>
      <c r="LR16" s="399"/>
      <c r="LS16" s="399"/>
      <c r="LT16" s="399"/>
      <c r="LU16" s="399"/>
      <c r="LV16" s="399"/>
      <c r="LW16" s="399"/>
      <c r="LX16" s="399"/>
      <c r="LY16" s="399"/>
      <c r="LZ16" s="399"/>
      <c r="MA16" s="399"/>
      <c r="MB16" s="399"/>
      <c r="MC16" s="399"/>
      <c r="MD16" s="399"/>
      <c r="ME16" s="399"/>
      <c r="MF16" s="399"/>
      <c r="MG16" s="399"/>
      <c r="MH16" s="399"/>
      <c r="MI16" s="399"/>
      <c r="MJ16" s="399"/>
      <c r="MK16" s="399"/>
      <c r="ML16" s="399"/>
      <c r="MM16" s="399"/>
      <c r="MN16" s="399"/>
      <c r="MO16" s="399"/>
      <c r="MP16" s="399"/>
      <c r="MQ16" s="399"/>
      <c r="MR16" s="399"/>
      <c r="MS16" s="399"/>
      <c r="MT16" s="399"/>
      <c r="MU16" s="399"/>
      <c r="MV16" s="399"/>
      <c r="MW16" s="399"/>
      <c r="MX16" s="399"/>
      <c r="MY16" s="399"/>
      <c r="MZ16" s="399"/>
      <c r="NA16" s="399"/>
      <c r="NB16" s="399"/>
      <c r="NC16" s="399"/>
      <c r="ND16" s="399"/>
      <c r="NE16" s="399"/>
      <c r="NF16" s="399"/>
      <c r="NG16" s="399"/>
      <c r="NH16" s="399"/>
      <c r="NI16" s="399"/>
      <c r="NJ16" s="399"/>
      <c r="NK16" s="399"/>
      <c r="NL16" s="399"/>
      <c r="NM16" s="399"/>
      <c r="NN16" s="399"/>
      <c r="NO16" s="399"/>
      <c r="NP16" s="399"/>
      <c r="NQ16" s="399"/>
      <c r="NR16" s="399"/>
      <c r="NS16" s="399"/>
      <c r="NT16" s="399"/>
      <c r="NU16" s="399"/>
      <c r="NV16" s="399"/>
      <c r="NW16" s="399"/>
      <c r="NX16" s="399"/>
      <c r="NY16" s="399"/>
      <c r="NZ16" s="399"/>
      <c r="OA16" s="399"/>
      <c r="OB16" s="399"/>
      <c r="OC16" s="399"/>
      <c r="OD16" s="399"/>
      <c r="OE16" s="399"/>
      <c r="OF16" s="399"/>
      <c r="OG16" s="399"/>
      <c r="OH16" s="399"/>
      <c r="OI16" s="399"/>
      <c r="OJ16" s="399"/>
      <c r="OK16" s="399"/>
      <c r="OL16" s="399"/>
      <c r="OM16" s="399"/>
      <c r="ON16" s="399"/>
      <c r="OO16" s="399"/>
      <c r="OP16" s="399"/>
      <c r="OQ16" s="399"/>
      <c r="OR16" s="399"/>
      <c r="OS16" s="399"/>
      <c r="OT16" s="399"/>
      <c r="OU16" s="399"/>
      <c r="OV16" s="399"/>
      <c r="OW16" s="399"/>
      <c r="OX16" s="399"/>
      <c r="OY16" s="399"/>
      <c r="OZ16" s="399"/>
      <c r="PA16" s="399"/>
      <c r="PB16" s="399"/>
      <c r="PC16" s="399"/>
      <c r="PD16" s="399"/>
      <c r="PE16" s="399"/>
      <c r="PF16" s="399"/>
      <c r="PG16" s="399"/>
      <c r="PH16" s="399"/>
      <c r="PI16" s="399"/>
      <c r="PJ16" s="399"/>
      <c r="PK16" s="399"/>
      <c r="PL16" s="399"/>
      <c r="PM16" s="399"/>
      <c r="PN16" s="399"/>
      <c r="PO16" s="399"/>
      <c r="PP16" s="399"/>
      <c r="PQ16" s="399"/>
      <c r="PR16" s="399"/>
      <c r="PS16" s="399"/>
      <c r="PT16" s="399"/>
      <c r="PU16" s="399"/>
      <c r="PV16" s="399"/>
      <c r="PW16" s="399"/>
      <c r="PX16" s="399"/>
      <c r="PY16" s="399"/>
      <c r="PZ16" s="399"/>
      <c r="QA16" s="399"/>
      <c r="QB16" s="399"/>
      <c r="QC16" s="399"/>
      <c r="QD16" s="399"/>
      <c r="QE16" s="399"/>
      <c r="QF16" s="399"/>
      <c r="QG16" s="399"/>
      <c r="QH16" s="399"/>
      <c r="QI16" s="399"/>
      <c r="QJ16" s="399"/>
      <c r="QK16" s="399"/>
      <c r="QL16" s="399"/>
      <c r="QM16" s="399"/>
      <c r="QN16" s="399"/>
      <c r="QO16" s="399"/>
      <c r="QP16" s="399"/>
      <c r="QQ16" s="399"/>
      <c r="QR16" s="399"/>
      <c r="QS16" s="399"/>
      <c r="QT16" s="399"/>
      <c r="QU16" s="399"/>
      <c r="QV16" s="399"/>
      <c r="QW16" s="399"/>
      <c r="QX16" s="399"/>
      <c r="QY16" s="399"/>
      <c r="QZ16" s="399"/>
      <c r="RA16" s="399"/>
      <c r="RB16" s="399"/>
      <c r="RC16" s="399"/>
      <c r="RD16" s="399"/>
      <c r="RE16" s="399"/>
      <c r="RF16" s="399"/>
      <c r="RG16" s="399"/>
      <c r="RH16" s="399"/>
      <c r="RI16" s="399"/>
      <c r="RJ16" s="399"/>
      <c r="RK16" s="399"/>
      <c r="RL16" s="399"/>
      <c r="RM16" s="399"/>
      <c r="RN16" s="399"/>
      <c r="RO16" s="399"/>
      <c r="RP16" s="399"/>
      <c r="RQ16" s="399"/>
      <c r="RR16" s="399"/>
      <c r="RS16" s="399"/>
      <c r="RT16" s="399"/>
      <c r="RU16" s="399"/>
      <c r="RV16" s="399"/>
      <c r="RW16" s="399"/>
      <c r="RX16" s="399"/>
      <c r="RY16" s="399"/>
      <c r="RZ16" s="399"/>
      <c r="SA16" s="399"/>
      <c r="SB16" s="399"/>
      <c r="SC16" s="399"/>
      <c r="SD16" s="399"/>
      <c r="SE16" s="399"/>
      <c r="SF16" s="399"/>
      <c r="SG16" s="399"/>
      <c r="SH16" s="399"/>
      <c r="SI16" s="399"/>
      <c r="SJ16" s="399"/>
      <c r="SK16" s="399"/>
      <c r="SL16" s="399"/>
      <c r="SM16" s="399"/>
      <c r="SN16" s="399"/>
      <c r="SO16" s="399"/>
      <c r="SP16" s="399"/>
      <c r="SQ16" s="399"/>
      <c r="SR16" s="399"/>
      <c r="SS16" s="399"/>
      <c r="ST16" s="399"/>
      <c r="SU16" s="399"/>
      <c r="SV16" s="399"/>
      <c r="SW16" s="399"/>
      <c r="SX16" s="399"/>
      <c r="SY16" s="399"/>
      <c r="SZ16" s="399"/>
      <c r="TA16" s="399"/>
      <c r="TB16" s="399"/>
      <c r="TC16" s="399"/>
      <c r="TD16" s="399"/>
      <c r="TE16" s="399"/>
      <c r="TF16" s="399"/>
      <c r="TG16" s="399"/>
      <c r="TH16" s="399"/>
      <c r="TI16" s="399"/>
      <c r="TJ16" s="399"/>
      <c r="TK16" s="399"/>
      <c r="TL16" s="399"/>
      <c r="TM16" s="399"/>
      <c r="TN16" s="399"/>
      <c r="TO16" s="399"/>
      <c r="TP16" s="399"/>
      <c r="TQ16" s="399"/>
      <c r="TR16" s="399"/>
      <c r="TS16" s="399"/>
      <c r="TT16" s="399"/>
      <c r="TU16" s="399"/>
      <c r="TV16" s="399"/>
      <c r="TW16" s="399"/>
      <c r="TX16" s="399"/>
      <c r="TY16" s="399"/>
      <c r="TZ16" s="399"/>
      <c r="UA16" s="399"/>
      <c r="UB16" s="399"/>
      <c r="UC16" s="399"/>
      <c r="UD16" s="399"/>
      <c r="UE16" s="399"/>
      <c r="UF16" s="399"/>
      <c r="UG16" s="399"/>
      <c r="UH16" s="399"/>
      <c r="UI16" s="399"/>
      <c r="UJ16" s="399"/>
      <c r="UK16" s="399"/>
      <c r="UL16" s="399"/>
      <c r="UM16" s="399"/>
      <c r="UN16" s="399"/>
      <c r="UO16" s="399"/>
      <c r="UP16" s="399"/>
      <c r="UQ16" s="399"/>
      <c r="UR16" s="399"/>
      <c r="US16" s="399"/>
      <c r="UT16" s="399"/>
      <c r="UU16" s="399"/>
      <c r="UV16" s="399"/>
      <c r="UW16" s="399"/>
      <c r="UX16" s="399"/>
      <c r="UY16" s="399"/>
      <c r="UZ16" s="399"/>
      <c r="VA16" s="399"/>
      <c r="VB16" s="399"/>
      <c r="VC16" s="399"/>
      <c r="VD16" s="399"/>
      <c r="VE16" s="399"/>
      <c r="VF16" s="399"/>
      <c r="VG16" s="399"/>
      <c r="VH16" s="399"/>
      <c r="VI16" s="399"/>
      <c r="VJ16" s="399"/>
      <c r="VK16" s="399"/>
      <c r="VL16" s="399"/>
      <c r="VM16" s="399"/>
      <c r="VN16" s="399"/>
      <c r="VO16" s="399"/>
      <c r="VP16" s="399"/>
      <c r="VQ16" s="399"/>
      <c r="VR16" s="399"/>
      <c r="VS16" s="399"/>
      <c r="VT16" s="399"/>
      <c r="VU16" s="399"/>
      <c r="VV16" s="399"/>
      <c r="VW16" s="399"/>
      <c r="VX16" s="399"/>
      <c r="VY16" s="399"/>
      <c r="VZ16" s="399"/>
      <c r="WA16" s="399"/>
      <c r="WB16" s="399"/>
      <c r="WC16" s="399"/>
      <c r="WD16" s="399"/>
      <c r="WE16" s="399"/>
      <c r="WF16" s="399"/>
      <c r="WG16" s="399"/>
      <c r="WH16" s="399"/>
      <c r="WI16" s="399"/>
      <c r="WJ16" s="399"/>
      <c r="WK16" s="399"/>
      <c r="WL16" s="399"/>
      <c r="WM16" s="399"/>
      <c r="WN16" s="399"/>
      <c r="WO16" s="399"/>
      <c r="WP16" s="399"/>
      <c r="WQ16" s="399"/>
      <c r="WR16" s="399"/>
      <c r="WS16" s="399"/>
      <c r="WT16" s="399"/>
      <c r="WU16" s="399"/>
      <c r="WV16" s="399"/>
      <c r="WW16" s="399"/>
      <c r="WX16" s="399"/>
      <c r="WY16" s="399"/>
      <c r="WZ16" s="399"/>
      <c r="XA16" s="399"/>
      <c r="XB16" s="399"/>
      <c r="XC16" s="399"/>
      <c r="XD16" s="399"/>
      <c r="XE16" s="399"/>
      <c r="XF16" s="399"/>
      <c r="XG16" s="399"/>
      <c r="XH16" s="399"/>
      <c r="XI16" s="399"/>
      <c r="XJ16" s="399"/>
      <c r="XK16" s="399"/>
      <c r="XL16" s="399"/>
      <c r="XM16" s="399"/>
      <c r="XN16" s="399"/>
      <c r="XO16" s="399"/>
      <c r="XP16" s="399"/>
      <c r="XQ16" s="399"/>
      <c r="XR16" s="399"/>
      <c r="XS16" s="399"/>
      <c r="XT16" s="399"/>
      <c r="XU16" s="399"/>
      <c r="XV16" s="399"/>
      <c r="XW16" s="399"/>
      <c r="XX16" s="399"/>
      <c r="XY16" s="399"/>
      <c r="XZ16" s="399"/>
      <c r="YA16" s="399"/>
      <c r="YB16" s="399"/>
      <c r="YC16" s="399"/>
      <c r="YD16" s="399"/>
      <c r="YE16" s="399"/>
      <c r="YF16" s="399"/>
      <c r="YG16" s="399"/>
      <c r="YH16" s="399"/>
      <c r="YI16" s="399"/>
      <c r="YJ16" s="399"/>
      <c r="YK16" s="399"/>
      <c r="YL16" s="399"/>
      <c r="YM16" s="399"/>
      <c r="YN16" s="399"/>
      <c r="YO16" s="399"/>
      <c r="YP16" s="399"/>
      <c r="YQ16" s="399"/>
      <c r="YR16" s="399"/>
      <c r="YS16" s="399"/>
      <c r="YT16" s="399"/>
      <c r="YU16" s="399"/>
      <c r="YV16" s="399"/>
      <c r="YW16" s="399"/>
      <c r="YX16" s="399"/>
      <c r="YY16" s="399"/>
      <c r="YZ16" s="399"/>
      <c r="ZA16" s="399"/>
      <c r="ZB16" s="399"/>
      <c r="ZC16" s="399"/>
      <c r="ZD16" s="399"/>
      <c r="ZE16" s="399"/>
      <c r="ZF16" s="399"/>
      <c r="ZG16" s="399"/>
      <c r="ZH16" s="399"/>
      <c r="ZI16" s="399"/>
      <c r="ZJ16" s="399"/>
      <c r="ZK16" s="399"/>
      <c r="ZL16" s="399"/>
      <c r="ZM16" s="399"/>
      <c r="ZN16" s="399"/>
      <c r="ZO16" s="399"/>
      <c r="ZP16" s="399"/>
      <c r="ZQ16" s="399"/>
      <c r="ZR16" s="399"/>
      <c r="ZS16" s="399"/>
      <c r="ZT16" s="399"/>
      <c r="ZU16" s="399"/>
      <c r="ZV16" s="399"/>
      <c r="ZW16" s="399"/>
      <c r="ZX16" s="399"/>
      <c r="ZY16" s="399"/>
      <c r="ZZ16" s="399"/>
      <c r="AAA16" s="399"/>
      <c r="AAB16" s="399"/>
      <c r="AAC16" s="399"/>
      <c r="AAD16" s="399"/>
      <c r="AAE16" s="399"/>
      <c r="AAF16" s="399"/>
      <c r="AAG16" s="399"/>
      <c r="AAH16" s="399"/>
      <c r="AAI16" s="399"/>
      <c r="AAJ16" s="399"/>
      <c r="AAK16" s="399"/>
      <c r="AAL16" s="399"/>
      <c r="AAM16" s="399"/>
      <c r="AAN16" s="399"/>
      <c r="AAO16" s="399"/>
      <c r="AAP16" s="399"/>
      <c r="AAQ16" s="399"/>
      <c r="AAR16" s="399"/>
      <c r="AAS16" s="399"/>
      <c r="AAT16" s="399"/>
      <c r="AAU16" s="399"/>
      <c r="AAV16" s="399"/>
      <c r="AAW16" s="399"/>
      <c r="AAX16" s="399"/>
      <c r="AAY16" s="399"/>
      <c r="AAZ16" s="399"/>
      <c r="ABA16" s="399"/>
      <c r="ABB16" s="399"/>
      <c r="ABC16" s="399"/>
      <c r="ABD16" s="399"/>
      <c r="ABE16" s="399"/>
      <c r="ABF16" s="399"/>
      <c r="ABG16" s="399"/>
      <c r="ABH16" s="399"/>
      <c r="ABI16" s="399"/>
      <c r="ABJ16" s="399"/>
      <c r="ABK16" s="399"/>
      <c r="ABL16" s="399"/>
      <c r="ABM16" s="399"/>
      <c r="ABN16" s="399"/>
      <c r="ABO16" s="399"/>
      <c r="ABP16" s="399"/>
      <c r="ABQ16" s="399"/>
      <c r="ABR16" s="399"/>
      <c r="ABS16" s="399"/>
      <c r="ABT16" s="399"/>
      <c r="ABU16" s="399"/>
      <c r="ABV16" s="399"/>
      <c r="ABW16" s="399"/>
      <c r="ABX16" s="399"/>
      <c r="ABY16" s="399"/>
      <c r="ABZ16" s="399"/>
      <c r="ACA16" s="399"/>
      <c r="ACB16" s="399"/>
      <c r="ACC16" s="399"/>
      <c r="ACD16" s="399"/>
      <c r="ACE16" s="399"/>
      <c r="ACF16" s="399"/>
      <c r="ACG16" s="399"/>
      <c r="ACH16" s="399"/>
      <c r="ACI16" s="399"/>
      <c r="ACJ16" s="399"/>
      <c r="ACK16" s="399"/>
      <c r="ACL16" s="399"/>
      <c r="ACM16" s="399"/>
      <c r="ACN16" s="399"/>
      <c r="ACO16" s="399"/>
      <c r="ACP16" s="399"/>
      <c r="ACQ16" s="399"/>
      <c r="ACR16" s="399"/>
      <c r="ACS16" s="399"/>
      <c r="ACT16" s="399"/>
      <c r="ACU16" s="399"/>
      <c r="ACV16" s="399"/>
      <c r="ACW16" s="399"/>
      <c r="ACX16" s="399"/>
      <c r="ACY16" s="399"/>
      <c r="ACZ16" s="399"/>
      <c r="ADA16" s="399"/>
      <c r="ADB16" s="399"/>
      <c r="ADC16" s="399"/>
      <c r="ADD16" s="399"/>
      <c r="ADE16" s="399"/>
      <c r="ADF16" s="399"/>
      <c r="ADG16" s="399"/>
      <c r="ADH16" s="399"/>
      <c r="ADI16" s="399"/>
      <c r="ADJ16" s="399"/>
      <c r="ADK16" s="399"/>
      <c r="ADL16" s="399"/>
      <c r="ADM16" s="399"/>
      <c r="ADN16" s="399"/>
      <c r="ADO16" s="399"/>
      <c r="ADP16" s="399"/>
      <c r="ADQ16" s="399"/>
      <c r="ADR16" s="399"/>
      <c r="ADS16" s="399"/>
      <c r="ADT16" s="399"/>
      <c r="ADU16" s="399"/>
      <c r="ADV16" s="399"/>
      <c r="ADW16" s="399"/>
      <c r="ADX16" s="399"/>
      <c r="ADY16" s="399"/>
      <c r="ADZ16" s="399"/>
      <c r="AEA16" s="399"/>
      <c r="AEB16" s="399"/>
      <c r="AEC16" s="399"/>
      <c r="AED16" s="399"/>
      <c r="AEE16" s="399"/>
      <c r="AEF16" s="399"/>
      <c r="AEG16" s="399"/>
      <c r="AEH16" s="399"/>
      <c r="AEI16" s="399"/>
      <c r="AEJ16" s="399"/>
      <c r="AEK16" s="399"/>
      <c r="AEL16" s="399"/>
      <c r="AEM16" s="399"/>
      <c r="AEN16" s="399"/>
      <c r="AEO16" s="399"/>
      <c r="AEP16" s="399"/>
      <c r="AEQ16" s="399"/>
      <c r="AER16" s="399"/>
      <c r="AES16" s="399"/>
      <c r="AET16" s="399"/>
      <c r="AEU16" s="399"/>
      <c r="AEV16" s="399"/>
      <c r="AEW16" s="399"/>
      <c r="AEX16" s="399"/>
      <c r="AEY16" s="399"/>
      <c r="AEZ16" s="399"/>
      <c r="AFA16" s="399"/>
      <c r="AFB16" s="399"/>
      <c r="AFC16" s="399"/>
      <c r="AFD16" s="399"/>
      <c r="AFE16" s="399"/>
      <c r="AFF16" s="399"/>
      <c r="AFG16" s="399"/>
      <c r="AFH16" s="399"/>
      <c r="AFI16" s="399"/>
      <c r="AFJ16" s="399"/>
      <c r="AFK16" s="399"/>
      <c r="AFL16" s="399"/>
      <c r="AFM16" s="399"/>
      <c r="AFN16" s="399"/>
      <c r="AFO16" s="399"/>
      <c r="AFP16" s="399"/>
      <c r="AFQ16" s="399"/>
      <c r="AFR16" s="399"/>
      <c r="AFS16" s="399"/>
      <c r="AFT16" s="399"/>
      <c r="AFU16" s="399"/>
      <c r="AFV16" s="399"/>
      <c r="AFW16" s="399"/>
      <c r="AFX16" s="399"/>
      <c r="AFY16" s="399"/>
      <c r="AFZ16" s="399"/>
      <c r="AGA16" s="399"/>
      <c r="AGB16" s="399"/>
      <c r="AGC16" s="399"/>
      <c r="AGD16" s="399"/>
      <c r="AGE16" s="399"/>
      <c r="AGF16" s="399"/>
      <c r="AGG16" s="399"/>
      <c r="AGH16" s="399"/>
      <c r="AGI16" s="399"/>
      <c r="AGJ16" s="399"/>
      <c r="AGK16" s="399"/>
      <c r="AGL16" s="399"/>
      <c r="AGM16" s="399"/>
      <c r="AGN16" s="399"/>
      <c r="AGO16" s="399"/>
      <c r="AGP16" s="399"/>
      <c r="AGQ16" s="399"/>
      <c r="AGR16" s="399"/>
      <c r="AGS16" s="399"/>
      <c r="AGT16" s="399"/>
      <c r="AGU16" s="399"/>
      <c r="AGV16" s="399"/>
      <c r="AGW16" s="399"/>
      <c r="AGX16" s="399"/>
      <c r="AGY16" s="399"/>
      <c r="AGZ16" s="399"/>
      <c r="AHA16" s="399"/>
      <c r="AHB16" s="399"/>
      <c r="AHC16" s="399"/>
      <c r="AHD16" s="399"/>
      <c r="AHE16" s="399"/>
      <c r="AHF16" s="399"/>
      <c r="AHG16" s="399"/>
      <c r="AHH16" s="399"/>
      <c r="AHI16" s="399"/>
      <c r="AHJ16" s="399"/>
      <c r="AHK16" s="399"/>
      <c r="AHL16" s="399"/>
      <c r="AHM16" s="399"/>
      <c r="AHN16" s="399"/>
      <c r="AHO16" s="399"/>
      <c r="AHP16" s="399"/>
      <c r="AHQ16" s="399"/>
      <c r="AHR16" s="399"/>
      <c r="AHS16" s="399"/>
      <c r="AHT16" s="399"/>
      <c r="AHU16" s="399"/>
      <c r="AHV16" s="399"/>
      <c r="AHW16" s="399"/>
      <c r="AHX16" s="399"/>
      <c r="AHY16" s="399"/>
      <c r="AHZ16" s="399"/>
      <c r="AIA16" s="399"/>
      <c r="AIB16" s="399"/>
      <c r="AIC16" s="399"/>
      <c r="AID16" s="399"/>
      <c r="AIE16" s="399"/>
      <c r="AIF16" s="399"/>
      <c r="AIG16" s="399"/>
      <c r="AIH16" s="399"/>
      <c r="AII16" s="399"/>
      <c r="AIJ16" s="399"/>
      <c r="AIK16" s="399"/>
      <c r="AIL16" s="399"/>
      <c r="AIM16" s="399"/>
      <c r="AIN16" s="399"/>
      <c r="AIO16" s="399"/>
      <c r="AIP16" s="399"/>
      <c r="AIQ16" s="399"/>
      <c r="AIR16" s="399"/>
      <c r="AIS16" s="399"/>
      <c r="AIT16" s="399"/>
      <c r="AIU16" s="399"/>
      <c r="AIV16" s="399"/>
      <c r="AIW16" s="399"/>
      <c r="AIX16" s="399"/>
      <c r="AIY16" s="399"/>
      <c r="AIZ16" s="399"/>
      <c r="AJA16" s="399"/>
      <c r="AJB16" s="399"/>
      <c r="AJC16" s="399"/>
      <c r="AJD16" s="399"/>
      <c r="AJE16" s="399"/>
      <c r="AJF16" s="399"/>
      <c r="AJG16" s="399"/>
      <c r="AJH16" s="399"/>
      <c r="AJI16" s="399"/>
      <c r="AJJ16" s="399"/>
      <c r="AJK16" s="399"/>
      <c r="AJL16" s="399"/>
      <c r="AJM16" s="399"/>
      <c r="AJN16" s="399"/>
      <c r="AJO16" s="399"/>
      <c r="AJP16" s="399"/>
      <c r="AJQ16" s="399"/>
      <c r="AJR16" s="399"/>
      <c r="AJS16" s="399"/>
      <c r="AJT16" s="399"/>
      <c r="AJU16" s="399"/>
      <c r="AJV16" s="399"/>
      <c r="AJW16" s="399"/>
      <c r="AJX16" s="399"/>
      <c r="AJY16" s="399"/>
      <c r="AJZ16" s="399"/>
      <c r="AKA16" s="399"/>
      <c r="AKB16" s="399"/>
      <c r="AKC16" s="399"/>
      <c r="AKD16" s="399"/>
      <c r="AKE16" s="399"/>
      <c r="AKF16" s="399"/>
      <c r="AKG16" s="399"/>
      <c r="AKH16" s="399"/>
      <c r="AKI16" s="399"/>
      <c r="AKJ16" s="399"/>
      <c r="AKK16" s="399"/>
      <c r="AKL16" s="399"/>
      <c r="AKM16" s="399"/>
      <c r="AKN16" s="399"/>
      <c r="AKO16" s="399"/>
      <c r="AKP16" s="399"/>
      <c r="AKQ16" s="399"/>
      <c r="AKR16" s="399"/>
      <c r="AKS16" s="399"/>
      <c r="AKT16" s="399"/>
      <c r="AKU16" s="399"/>
      <c r="AKV16" s="399"/>
      <c r="AKW16" s="399"/>
      <c r="AKX16" s="399"/>
      <c r="AKY16" s="399"/>
      <c r="AKZ16" s="399"/>
      <c r="ALA16" s="399"/>
      <c r="ALB16" s="399"/>
      <c r="ALC16" s="399"/>
      <c r="ALD16" s="399"/>
      <c r="ALE16" s="399"/>
      <c r="ALF16" s="399"/>
      <c r="ALG16" s="399"/>
      <c r="ALH16" s="399"/>
      <c r="ALI16" s="399"/>
      <c r="ALJ16" s="399"/>
      <c r="ALK16" s="399"/>
      <c r="ALL16" s="399"/>
      <c r="ALM16" s="399"/>
      <c r="ALN16" s="399"/>
      <c r="ALO16" s="399"/>
      <c r="ALP16" s="399"/>
      <c r="ALQ16" s="399"/>
      <c r="ALR16" s="399"/>
      <c r="ALS16" s="399"/>
      <c r="ALT16" s="399"/>
      <c r="ALU16" s="399"/>
      <c r="ALV16" s="399"/>
      <c r="ALW16" s="399"/>
      <c r="ALX16" s="399"/>
      <c r="ALY16" s="399"/>
      <c r="ALZ16" s="399"/>
      <c r="AMA16" s="399"/>
      <c r="AMB16" s="399"/>
      <c r="AMC16" s="399"/>
      <c r="AMD16" s="399"/>
      <c r="AME16" s="399"/>
      <c r="AMF16" s="399"/>
      <c r="AMG16" s="399"/>
      <c r="AMH16" s="399"/>
      <c r="AMI16" s="399"/>
      <c r="AMJ16" s="399"/>
      <c r="AMK16" s="399"/>
      <c r="AML16" s="399"/>
      <c r="AMM16" s="399"/>
      <c r="AMN16" s="399"/>
      <c r="AMO16" s="399"/>
      <c r="AMP16" s="399"/>
      <c r="AMQ16" s="399"/>
      <c r="AMR16" s="399"/>
      <c r="AMS16" s="399"/>
      <c r="AMT16" s="399"/>
      <c r="AMU16" s="399"/>
      <c r="AMV16" s="399"/>
      <c r="AMW16" s="399"/>
      <c r="AMX16" s="399"/>
      <c r="AMY16" s="399"/>
      <c r="AMZ16" s="399"/>
      <c r="ANA16" s="399"/>
      <c r="ANB16" s="399"/>
      <c r="ANC16" s="399"/>
      <c r="AND16" s="399"/>
      <c r="ANE16" s="399"/>
      <c r="ANF16" s="399"/>
      <c r="ANG16" s="399"/>
      <c r="ANH16" s="399"/>
      <c r="ANI16" s="399"/>
      <c r="ANJ16" s="399"/>
      <c r="ANK16" s="399"/>
      <c r="ANL16" s="399"/>
      <c r="ANM16" s="399"/>
      <c r="ANN16" s="399"/>
      <c r="ANO16" s="399"/>
      <c r="ANP16" s="399"/>
      <c r="ANQ16" s="399"/>
      <c r="ANR16" s="399"/>
      <c r="ANS16" s="399"/>
      <c r="ANT16" s="399"/>
      <c r="ANU16" s="399"/>
      <c r="ANV16" s="399"/>
      <c r="ANW16" s="399"/>
      <c r="ANX16" s="399"/>
      <c r="ANY16" s="399"/>
      <c r="ANZ16" s="399"/>
      <c r="AOA16" s="399"/>
      <c r="AOB16" s="399"/>
      <c r="AOC16" s="399"/>
      <c r="AOD16" s="399"/>
      <c r="AOE16" s="399"/>
      <c r="AOF16" s="399"/>
      <c r="AOG16" s="399"/>
      <c r="AOH16" s="399"/>
      <c r="AOI16" s="399"/>
      <c r="AOJ16" s="399"/>
      <c r="AOK16" s="399"/>
      <c r="AOL16" s="399"/>
      <c r="AOM16" s="399"/>
      <c r="AON16" s="399"/>
      <c r="AOO16" s="399"/>
      <c r="AOP16" s="399"/>
      <c r="AOQ16" s="399"/>
      <c r="AOR16" s="399"/>
      <c r="AOS16" s="399"/>
      <c r="AOT16" s="399"/>
      <c r="AOU16" s="399"/>
      <c r="AOV16" s="399"/>
      <c r="AOW16" s="399"/>
      <c r="AOX16" s="399"/>
      <c r="AOY16" s="399"/>
      <c r="AOZ16" s="399"/>
      <c r="APA16" s="399"/>
      <c r="APB16" s="399"/>
      <c r="APC16" s="399"/>
      <c r="APD16" s="399"/>
      <c r="APE16" s="399"/>
      <c r="APF16" s="399"/>
      <c r="APG16" s="399"/>
      <c r="APH16" s="399"/>
      <c r="API16" s="399"/>
      <c r="APJ16" s="399"/>
      <c r="APK16" s="399"/>
      <c r="APL16" s="399"/>
      <c r="APM16" s="399"/>
      <c r="APN16" s="399"/>
      <c r="APO16" s="399"/>
      <c r="APP16" s="399"/>
      <c r="APQ16" s="399"/>
      <c r="APR16" s="399"/>
      <c r="APS16" s="399"/>
      <c r="APT16" s="399"/>
      <c r="APU16" s="399"/>
      <c r="APV16" s="399"/>
      <c r="APW16" s="399"/>
      <c r="APX16" s="399"/>
      <c r="APY16" s="399"/>
      <c r="APZ16" s="399"/>
      <c r="AQA16" s="399"/>
      <c r="AQB16" s="399"/>
      <c r="AQC16" s="399"/>
      <c r="AQD16" s="399"/>
      <c r="AQE16" s="399"/>
      <c r="AQF16" s="399"/>
      <c r="AQG16" s="399"/>
      <c r="AQH16" s="399"/>
      <c r="AQI16" s="399"/>
      <c r="AQJ16" s="399"/>
      <c r="AQK16" s="399"/>
      <c r="AQL16" s="399"/>
      <c r="AQM16" s="399"/>
      <c r="AQN16" s="399"/>
      <c r="AQO16" s="399"/>
      <c r="AQP16" s="399"/>
      <c r="AQQ16" s="399"/>
      <c r="AQR16" s="399"/>
      <c r="AQS16" s="399"/>
      <c r="AQT16" s="399"/>
      <c r="AQU16" s="399"/>
      <c r="AQV16" s="399"/>
      <c r="AQW16" s="399"/>
      <c r="AQX16" s="399"/>
      <c r="AQY16" s="399"/>
      <c r="AQZ16" s="399"/>
      <c r="ARA16" s="399"/>
      <c r="ARB16" s="399"/>
      <c r="ARC16" s="399"/>
      <c r="ARD16" s="399"/>
      <c r="ARE16" s="399"/>
      <c r="ARF16" s="399"/>
      <c r="ARG16" s="399"/>
      <c r="ARH16" s="399"/>
      <c r="ARI16" s="399"/>
      <c r="ARJ16" s="399"/>
      <c r="ARK16" s="399"/>
      <c r="ARL16" s="399"/>
      <c r="ARM16" s="399"/>
      <c r="ARN16" s="399"/>
      <c r="ARO16" s="399"/>
      <c r="ARP16" s="399"/>
      <c r="ARQ16" s="399"/>
      <c r="ARR16" s="399"/>
      <c r="ARS16" s="399"/>
      <c r="ART16" s="399"/>
      <c r="ARU16" s="399"/>
      <c r="ARV16" s="399"/>
      <c r="ARW16" s="399"/>
      <c r="ARX16" s="399"/>
      <c r="ARY16" s="399"/>
      <c r="ARZ16" s="399"/>
      <c r="ASA16" s="399"/>
      <c r="ASB16" s="399"/>
      <c r="ASC16" s="399"/>
      <c r="ASD16" s="399"/>
      <c r="ASE16" s="399"/>
      <c r="ASF16" s="399"/>
      <c r="ASG16" s="399"/>
      <c r="ASH16" s="399"/>
      <c r="ASI16" s="399"/>
      <c r="ASJ16" s="399"/>
      <c r="ASK16" s="399"/>
      <c r="ASL16" s="399"/>
      <c r="ASM16" s="399"/>
      <c r="ASN16" s="399"/>
      <c r="ASO16" s="399"/>
      <c r="ASP16" s="399"/>
      <c r="ASQ16" s="399"/>
      <c r="ASR16" s="399"/>
      <c r="ASS16" s="399"/>
      <c r="AST16" s="399"/>
      <c r="ASU16" s="399"/>
      <c r="ASV16" s="399"/>
      <c r="ASW16" s="399"/>
      <c r="ASX16" s="399"/>
      <c r="ASY16" s="399"/>
      <c r="ASZ16" s="399"/>
      <c r="ATA16" s="399"/>
      <c r="ATB16" s="399"/>
      <c r="ATC16" s="399"/>
      <c r="ATD16" s="399"/>
      <c r="ATE16" s="399"/>
      <c r="ATF16" s="399"/>
      <c r="ATG16" s="399"/>
      <c r="ATH16" s="399"/>
      <c r="ATI16" s="399"/>
      <c r="ATJ16" s="399"/>
      <c r="ATK16" s="399"/>
      <c r="ATL16" s="399"/>
      <c r="ATM16" s="399"/>
      <c r="ATN16" s="399"/>
      <c r="ATO16" s="399"/>
      <c r="ATP16" s="399"/>
      <c r="ATQ16" s="399"/>
      <c r="ATR16" s="399"/>
      <c r="ATS16" s="399"/>
      <c r="ATT16" s="399"/>
      <c r="ATU16" s="399"/>
      <c r="ATV16" s="399"/>
      <c r="ATW16" s="399"/>
      <c r="ATX16" s="399"/>
      <c r="ATY16" s="399"/>
      <c r="ATZ16" s="399"/>
      <c r="AUA16" s="399"/>
      <c r="AUB16" s="399"/>
      <c r="AUC16" s="399"/>
      <c r="AUD16" s="399"/>
      <c r="AUE16" s="399"/>
      <c r="AUF16" s="399"/>
      <c r="AUG16" s="399"/>
      <c r="AUH16" s="399"/>
      <c r="AUI16" s="399"/>
      <c r="AUJ16" s="399"/>
      <c r="AUK16" s="399"/>
      <c r="AUL16" s="399"/>
      <c r="AUM16" s="399"/>
      <c r="AUN16" s="399"/>
      <c r="AUO16" s="399"/>
      <c r="AUP16" s="399"/>
      <c r="AUQ16" s="399"/>
      <c r="AUR16" s="399"/>
      <c r="AUS16" s="399"/>
      <c r="AUT16" s="399"/>
      <c r="AUU16" s="399"/>
      <c r="AUV16" s="399"/>
      <c r="AUW16" s="399"/>
      <c r="AUX16" s="399"/>
      <c r="AUY16" s="399"/>
      <c r="AUZ16" s="399"/>
      <c r="AVA16" s="399"/>
      <c r="AVB16" s="399"/>
      <c r="AVC16" s="399"/>
      <c r="AVD16" s="399"/>
      <c r="AVE16" s="399"/>
      <c r="AVF16" s="399"/>
      <c r="AVG16" s="399"/>
      <c r="AVH16" s="399"/>
      <c r="AVI16" s="399"/>
      <c r="AVJ16" s="399"/>
      <c r="AVK16" s="399"/>
      <c r="AVL16" s="399"/>
      <c r="AVM16" s="399"/>
      <c r="AVN16" s="399"/>
      <c r="AVO16" s="399"/>
      <c r="AVP16" s="399"/>
      <c r="AVQ16" s="399"/>
      <c r="AVR16" s="399"/>
      <c r="AVS16" s="399"/>
      <c r="AVT16" s="399"/>
      <c r="AVU16" s="399"/>
      <c r="AVV16" s="399"/>
      <c r="AVW16" s="399"/>
      <c r="AVX16" s="399"/>
      <c r="AVY16" s="399"/>
      <c r="AVZ16" s="399"/>
      <c r="AWA16" s="399"/>
      <c r="AWB16" s="399"/>
      <c r="AWC16" s="399"/>
      <c r="AWD16" s="399"/>
      <c r="AWE16" s="399"/>
      <c r="AWF16" s="399"/>
      <c r="AWG16" s="399"/>
      <c r="AWH16" s="399"/>
      <c r="AWI16" s="399"/>
      <c r="AWJ16" s="399"/>
      <c r="AWK16" s="399"/>
      <c r="AWL16" s="399"/>
      <c r="AWM16" s="399"/>
      <c r="AWN16" s="399"/>
      <c r="AWO16" s="399"/>
      <c r="AWP16" s="399"/>
      <c r="AWQ16" s="399"/>
      <c r="AWR16" s="399"/>
      <c r="AWS16" s="399"/>
      <c r="AWT16" s="399"/>
      <c r="AWU16" s="399"/>
      <c r="AWV16" s="399"/>
      <c r="AWW16" s="399"/>
      <c r="AWX16" s="399"/>
      <c r="AWY16" s="399"/>
      <c r="AWZ16" s="399"/>
      <c r="AXA16" s="399"/>
      <c r="AXB16" s="399"/>
      <c r="AXC16" s="399"/>
      <c r="AXD16" s="399"/>
      <c r="AXE16" s="399"/>
      <c r="AXF16" s="399"/>
      <c r="AXG16" s="399"/>
      <c r="AXH16" s="399"/>
      <c r="AXI16" s="399"/>
      <c r="AXJ16" s="399"/>
      <c r="AXK16" s="399"/>
      <c r="AXL16" s="399"/>
      <c r="AXM16" s="399"/>
      <c r="AXN16" s="399"/>
      <c r="AXO16" s="399"/>
      <c r="AXP16" s="399"/>
      <c r="AXQ16" s="399"/>
      <c r="AXR16" s="399"/>
      <c r="AXS16" s="399"/>
      <c r="AXT16" s="399"/>
      <c r="AXU16" s="399"/>
      <c r="AXV16" s="399"/>
      <c r="AXW16" s="399"/>
      <c r="AXX16" s="399"/>
      <c r="AXY16" s="399"/>
      <c r="AXZ16" s="399"/>
      <c r="AYA16" s="399"/>
      <c r="AYB16" s="399"/>
      <c r="AYC16" s="399"/>
      <c r="AYD16" s="399"/>
      <c r="AYE16" s="399"/>
      <c r="AYF16" s="399"/>
      <c r="AYG16" s="399"/>
      <c r="AYH16" s="399"/>
      <c r="AYI16" s="399"/>
      <c r="AYJ16" s="399"/>
      <c r="AYK16" s="399"/>
      <c r="AYL16" s="399"/>
      <c r="AYM16" s="399"/>
      <c r="AYN16" s="399"/>
      <c r="AYO16" s="399"/>
      <c r="AYP16" s="399"/>
      <c r="AYQ16" s="399"/>
      <c r="AYR16" s="399"/>
      <c r="AYS16" s="399"/>
      <c r="AYT16" s="399"/>
      <c r="AYU16" s="399"/>
      <c r="AYV16" s="399"/>
      <c r="AYW16" s="399"/>
      <c r="AYX16" s="399"/>
      <c r="AYY16" s="399"/>
      <c r="AYZ16" s="399"/>
      <c r="AZA16" s="399"/>
      <c r="AZB16" s="399"/>
      <c r="AZC16" s="399"/>
      <c r="AZD16" s="399"/>
      <c r="AZE16" s="399"/>
      <c r="AZF16" s="399"/>
      <c r="AZG16" s="399"/>
      <c r="AZH16" s="399"/>
      <c r="AZI16" s="399"/>
      <c r="AZJ16" s="399"/>
      <c r="AZK16" s="399"/>
      <c r="AZL16" s="399"/>
      <c r="AZM16" s="399"/>
      <c r="AZN16" s="399"/>
      <c r="AZO16" s="399"/>
      <c r="AZP16" s="399"/>
      <c r="AZQ16" s="399"/>
      <c r="AZR16" s="399"/>
      <c r="AZS16" s="399"/>
      <c r="AZT16" s="399"/>
      <c r="AZU16" s="399"/>
      <c r="AZV16" s="399"/>
      <c r="AZW16" s="399"/>
      <c r="AZX16" s="399"/>
      <c r="AZY16" s="399"/>
      <c r="AZZ16" s="399"/>
      <c r="BAA16" s="399"/>
      <c r="BAB16" s="399"/>
      <c r="BAC16" s="399"/>
      <c r="BAD16" s="399"/>
      <c r="BAE16" s="399"/>
      <c r="BAF16" s="399"/>
      <c r="BAG16" s="399"/>
      <c r="BAH16" s="399"/>
      <c r="BAI16" s="399"/>
      <c r="BAJ16" s="399"/>
      <c r="BAK16" s="399"/>
      <c r="BAL16" s="399"/>
      <c r="BAM16" s="399"/>
      <c r="BAN16" s="399"/>
      <c r="BAO16" s="399"/>
      <c r="BAP16" s="399"/>
      <c r="BAQ16" s="399"/>
      <c r="BAR16" s="399"/>
      <c r="BAS16" s="399"/>
      <c r="BAT16" s="399"/>
      <c r="BAU16" s="399"/>
      <c r="BAV16" s="399"/>
      <c r="BAW16" s="399"/>
      <c r="BAX16" s="399"/>
      <c r="BAY16" s="399"/>
      <c r="BAZ16" s="399"/>
      <c r="BBA16" s="399"/>
      <c r="BBB16" s="399"/>
      <c r="BBC16" s="399"/>
      <c r="BBD16" s="399"/>
      <c r="BBE16" s="399"/>
      <c r="BBF16" s="399"/>
      <c r="BBG16" s="399"/>
      <c r="BBH16" s="399"/>
      <c r="BBI16" s="399"/>
      <c r="BBJ16" s="399"/>
      <c r="BBK16" s="399"/>
      <c r="BBL16" s="399"/>
      <c r="BBM16" s="399"/>
      <c r="BBN16" s="399"/>
      <c r="BBO16" s="399"/>
      <c r="BBP16" s="399"/>
      <c r="BBQ16" s="399"/>
      <c r="BBR16" s="399"/>
      <c r="BBS16" s="399"/>
      <c r="BBT16" s="399"/>
      <c r="BBU16" s="399"/>
      <c r="BBV16" s="399"/>
      <c r="BBW16" s="399"/>
      <c r="BBX16" s="399"/>
      <c r="BBY16" s="399"/>
      <c r="BBZ16" s="399"/>
      <c r="BCA16" s="399"/>
      <c r="BCB16" s="399"/>
      <c r="BCC16" s="399"/>
      <c r="BCD16" s="399"/>
      <c r="BCE16" s="399"/>
      <c r="BCF16" s="399"/>
      <c r="BCG16" s="399"/>
      <c r="BCH16" s="399"/>
      <c r="BCI16" s="399"/>
      <c r="BCJ16" s="399"/>
      <c r="BCK16" s="399"/>
      <c r="BCL16" s="399"/>
      <c r="BCM16" s="399"/>
      <c r="BCN16" s="399"/>
      <c r="BCO16" s="399"/>
      <c r="BCP16" s="399"/>
      <c r="BCQ16" s="399"/>
      <c r="BCR16" s="399"/>
      <c r="BCS16" s="399"/>
      <c r="BCT16" s="399"/>
      <c r="BCU16" s="399"/>
      <c r="BCV16" s="399"/>
      <c r="BCW16" s="399"/>
      <c r="BCX16" s="399"/>
      <c r="BCY16" s="399"/>
      <c r="BCZ16" s="399"/>
      <c r="BDA16" s="399"/>
      <c r="BDB16" s="399"/>
      <c r="BDC16" s="399"/>
      <c r="BDD16" s="399"/>
      <c r="BDE16" s="399"/>
      <c r="BDF16" s="399"/>
      <c r="BDG16" s="399"/>
      <c r="BDH16" s="399"/>
      <c r="BDI16" s="399"/>
      <c r="BDJ16" s="399"/>
      <c r="BDK16" s="399"/>
      <c r="BDL16" s="399"/>
      <c r="BDM16" s="399"/>
      <c r="BDN16" s="399"/>
      <c r="BDO16" s="399"/>
      <c r="BDP16" s="399"/>
      <c r="BDQ16" s="399"/>
      <c r="BDR16" s="399"/>
      <c r="BDS16" s="399"/>
      <c r="BDT16" s="399"/>
      <c r="BDU16" s="399"/>
      <c r="BDV16" s="399"/>
      <c r="BDW16" s="399"/>
      <c r="BDX16" s="399"/>
      <c r="BDY16" s="399"/>
      <c r="BDZ16" s="399"/>
      <c r="BEA16" s="399"/>
      <c r="BEB16" s="399"/>
      <c r="BEC16" s="399"/>
      <c r="BED16" s="399"/>
      <c r="BEE16" s="399"/>
      <c r="BEF16" s="399"/>
      <c r="BEG16" s="399"/>
      <c r="BEH16" s="399"/>
      <c r="BEI16" s="399"/>
      <c r="BEJ16" s="399"/>
      <c r="BEK16" s="399"/>
      <c r="BEL16" s="399"/>
      <c r="BEM16" s="399"/>
      <c r="BEN16" s="399"/>
      <c r="BEO16" s="399"/>
      <c r="BEP16" s="399"/>
      <c r="BEQ16" s="399"/>
      <c r="BER16" s="399"/>
      <c r="BES16" s="399"/>
      <c r="BET16" s="399"/>
      <c r="BEU16" s="399"/>
      <c r="BEV16" s="399"/>
      <c r="BEW16" s="399"/>
      <c r="BEX16" s="399"/>
      <c r="BEY16" s="399"/>
      <c r="BEZ16" s="399"/>
      <c r="BFA16" s="399"/>
      <c r="BFB16" s="399"/>
      <c r="BFC16" s="399"/>
      <c r="BFD16" s="399"/>
      <c r="BFE16" s="399"/>
      <c r="BFF16" s="399"/>
      <c r="BFG16" s="399"/>
      <c r="BFH16" s="399"/>
      <c r="BFI16" s="399"/>
      <c r="BFJ16" s="399"/>
      <c r="BFK16" s="399"/>
      <c r="BFL16" s="399"/>
      <c r="BFM16" s="399"/>
      <c r="BFN16" s="399"/>
      <c r="BFO16" s="399"/>
      <c r="BFP16" s="399"/>
      <c r="BFQ16" s="399"/>
      <c r="BFR16" s="399"/>
      <c r="BFS16" s="399"/>
      <c r="BFT16" s="399"/>
      <c r="BFU16" s="399"/>
      <c r="BFV16" s="399"/>
      <c r="BFW16" s="399"/>
      <c r="BFX16" s="399"/>
      <c r="BFY16" s="399"/>
      <c r="BFZ16" s="399"/>
      <c r="BGA16" s="399"/>
      <c r="BGB16" s="399"/>
      <c r="BGC16" s="399"/>
      <c r="BGD16" s="399"/>
      <c r="BGE16" s="399"/>
      <c r="BGF16" s="399"/>
      <c r="BGG16" s="399"/>
      <c r="BGH16" s="399"/>
      <c r="BGI16" s="399"/>
      <c r="BGJ16" s="399"/>
      <c r="BGK16" s="399"/>
      <c r="BGL16" s="399"/>
      <c r="BGM16" s="399"/>
      <c r="BGN16" s="399"/>
      <c r="BGO16" s="399"/>
      <c r="BGP16" s="399"/>
      <c r="BGQ16" s="399"/>
      <c r="BGR16" s="399"/>
      <c r="BGS16" s="399"/>
      <c r="BGT16" s="399"/>
      <c r="BGU16" s="399"/>
      <c r="BGV16" s="399"/>
      <c r="BGW16" s="399"/>
      <c r="BGX16" s="399"/>
      <c r="BGY16" s="399"/>
      <c r="BGZ16" s="399"/>
      <c r="BHA16" s="399"/>
      <c r="BHB16" s="399"/>
      <c r="BHC16" s="399"/>
      <c r="BHD16" s="399"/>
      <c r="BHE16" s="399"/>
      <c r="BHF16" s="399"/>
      <c r="BHG16" s="399"/>
      <c r="BHH16" s="399"/>
      <c r="BHI16" s="399"/>
      <c r="BHJ16" s="399"/>
      <c r="BHK16" s="399"/>
      <c r="BHL16" s="399"/>
      <c r="BHM16" s="399"/>
      <c r="BHN16" s="399"/>
      <c r="BHO16" s="399"/>
      <c r="BHP16" s="399"/>
      <c r="BHQ16" s="399"/>
      <c r="BHR16" s="399"/>
      <c r="BHS16" s="399"/>
      <c r="BHT16" s="399"/>
      <c r="BHU16" s="399"/>
      <c r="BHV16" s="399"/>
      <c r="BHW16" s="399"/>
      <c r="BHX16" s="399"/>
      <c r="BHY16" s="399"/>
      <c r="BHZ16" s="399"/>
      <c r="BIA16" s="399"/>
      <c r="BIB16" s="399"/>
      <c r="BIC16" s="399"/>
      <c r="BID16" s="399"/>
      <c r="BIE16" s="399"/>
      <c r="BIF16" s="399"/>
      <c r="BIG16" s="399"/>
      <c r="BIH16" s="399"/>
      <c r="BII16" s="399"/>
      <c r="BIJ16" s="399"/>
      <c r="BIK16" s="399"/>
      <c r="BIL16" s="399"/>
      <c r="BIM16" s="399"/>
      <c r="BIN16" s="399"/>
      <c r="BIO16" s="399"/>
      <c r="BIP16" s="399"/>
      <c r="BIQ16" s="399"/>
      <c r="BIR16" s="399"/>
      <c r="BIS16" s="399"/>
      <c r="BIT16" s="399"/>
      <c r="BIU16" s="399"/>
      <c r="BIV16" s="399"/>
      <c r="BIW16" s="399"/>
      <c r="BIX16" s="399"/>
      <c r="BIY16" s="399"/>
      <c r="BIZ16" s="399"/>
      <c r="BJA16" s="399"/>
      <c r="BJB16" s="399"/>
      <c r="BJC16" s="399"/>
      <c r="BJD16" s="399"/>
      <c r="BJE16" s="399"/>
      <c r="BJF16" s="399"/>
      <c r="BJG16" s="399"/>
      <c r="BJH16" s="399"/>
      <c r="BJI16" s="399"/>
      <c r="BJJ16" s="399"/>
      <c r="BJK16" s="399"/>
      <c r="BJL16" s="399"/>
      <c r="BJM16" s="399"/>
      <c r="BJN16" s="399"/>
      <c r="BJO16" s="399"/>
      <c r="BJP16" s="399"/>
      <c r="BJQ16" s="399"/>
      <c r="BJR16" s="399"/>
      <c r="BJS16" s="399"/>
      <c r="BJT16" s="399"/>
      <c r="BJU16" s="399"/>
      <c r="BJV16" s="399"/>
      <c r="BJW16" s="399"/>
      <c r="BJX16" s="399"/>
      <c r="BJY16" s="399"/>
      <c r="BJZ16" s="399"/>
      <c r="BKA16" s="399"/>
      <c r="BKB16" s="399"/>
      <c r="BKC16" s="399"/>
      <c r="BKD16" s="399"/>
      <c r="BKE16" s="399"/>
      <c r="BKF16" s="399"/>
      <c r="BKG16" s="399"/>
      <c r="BKH16" s="399"/>
      <c r="BKI16" s="399"/>
      <c r="BKJ16" s="399"/>
      <c r="BKK16" s="399"/>
      <c r="BKL16" s="399"/>
      <c r="BKM16" s="399"/>
      <c r="BKN16" s="399"/>
      <c r="BKO16" s="399"/>
      <c r="BKP16" s="399"/>
      <c r="BKQ16" s="399"/>
      <c r="BKR16" s="399"/>
      <c r="BKS16" s="399"/>
      <c r="BKT16" s="399"/>
      <c r="BKU16" s="399"/>
      <c r="BKV16" s="399"/>
      <c r="BKW16" s="399"/>
      <c r="BKX16" s="399"/>
      <c r="BKY16" s="399"/>
      <c r="BKZ16" s="399"/>
      <c r="BLA16" s="399"/>
      <c r="BLB16" s="399"/>
      <c r="BLC16" s="399"/>
      <c r="BLD16" s="399"/>
      <c r="BLE16" s="399"/>
      <c r="BLF16" s="399"/>
      <c r="BLG16" s="399"/>
      <c r="BLH16" s="399"/>
      <c r="BLI16" s="399"/>
      <c r="BLJ16" s="399"/>
      <c r="BLK16" s="399"/>
      <c r="BLL16" s="399"/>
      <c r="BLM16" s="399"/>
      <c r="BLN16" s="399"/>
      <c r="BLO16" s="399"/>
      <c r="BLP16" s="399"/>
      <c r="BLQ16" s="399"/>
      <c r="BLR16" s="399"/>
      <c r="BLS16" s="399"/>
      <c r="BLT16" s="399"/>
      <c r="BLU16" s="399"/>
      <c r="BLV16" s="399"/>
      <c r="BLW16" s="399"/>
      <c r="BLX16" s="399"/>
      <c r="BLY16" s="399"/>
      <c r="BLZ16" s="399"/>
      <c r="BMA16" s="399"/>
      <c r="BMB16" s="399"/>
      <c r="BMC16" s="399"/>
      <c r="BMD16" s="399"/>
      <c r="BME16" s="399"/>
      <c r="BMF16" s="399"/>
      <c r="BMG16" s="399"/>
      <c r="BMH16" s="399"/>
      <c r="BMI16" s="399"/>
      <c r="BMJ16" s="399"/>
      <c r="BMK16" s="399"/>
      <c r="BML16" s="399"/>
      <c r="BMM16" s="399"/>
      <c r="BMN16" s="399"/>
      <c r="BMO16" s="399"/>
      <c r="BMP16" s="399"/>
      <c r="BMQ16" s="399"/>
      <c r="BMR16" s="399"/>
      <c r="BMS16" s="399"/>
      <c r="BMT16" s="399"/>
      <c r="BMU16" s="399"/>
      <c r="BMV16" s="399"/>
      <c r="BMW16" s="399"/>
      <c r="BMX16" s="399"/>
      <c r="BMY16" s="399"/>
      <c r="BMZ16" s="399"/>
      <c r="BNA16" s="399"/>
      <c r="BNB16" s="399"/>
      <c r="BNC16" s="399"/>
      <c r="BND16" s="399"/>
      <c r="BNE16" s="399"/>
      <c r="BNF16" s="399"/>
      <c r="BNG16" s="399"/>
      <c r="BNH16" s="399"/>
      <c r="BNI16" s="399"/>
      <c r="BNJ16" s="399"/>
      <c r="BNK16" s="399"/>
      <c r="BNL16" s="399"/>
      <c r="BNM16" s="399"/>
      <c r="BNN16" s="399"/>
      <c r="BNO16" s="399"/>
      <c r="BNP16" s="399"/>
      <c r="BNQ16" s="399"/>
      <c r="BNR16" s="399"/>
      <c r="BNS16" s="399"/>
      <c r="BNT16" s="399"/>
      <c r="BNU16" s="399"/>
      <c r="BNV16" s="399"/>
      <c r="BNW16" s="399"/>
      <c r="BNX16" s="399"/>
      <c r="BNY16" s="399"/>
      <c r="BNZ16" s="399"/>
      <c r="BOA16" s="399"/>
      <c r="BOB16" s="399"/>
      <c r="BOC16" s="399"/>
      <c r="BOD16" s="399"/>
      <c r="BOE16" s="399"/>
      <c r="BOF16" s="399"/>
      <c r="BOG16" s="399"/>
      <c r="BOH16" s="399"/>
      <c r="BOI16" s="399"/>
      <c r="BOJ16" s="399"/>
      <c r="BOK16" s="399"/>
      <c r="BOL16" s="399"/>
      <c r="BOM16" s="399"/>
      <c r="BON16" s="399"/>
      <c r="BOO16" s="399"/>
      <c r="BOP16" s="399"/>
      <c r="BOQ16" s="399"/>
      <c r="BOR16" s="399"/>
      <c r="BOS16" s="399"/>
      <c r="BOT16" s="399"/>
      <c r="BOU16" s="399"/>
      <c r="BOV16" s="399"/>
      <c r="BOW16" s="399"/>
      <c r="BOX16" s="399"/>
      <c r="BOY16" s="399"/>
      <c r="BOZ16" s="399"/>
      <c r="BPA16" s="399"/>
      <c r="BPB16" s="399"/>
      <c r="BPC16" s="399"/>
      <c r="BPD16" s="399"/>
      <c r="BPE16" s="399"/>
      <c r="BPF16" s="399"/>
      <c r="BPG16" s="399"/>
      <c r="BPH16" s="399"/>
      <c r="BPI16" s="399"/>
      <c r="BPJ16" s="399"/>
      <c r="BPK16" s="399"/>
      <c r="BPL16" s="399"/>
      <c r="BPM16" s="399"/>
      <c r="BPN16" s="399"/>
      <c r="BPO16" s="399"/>
      <c r="BPP16" s="399"/>
      <c r="BPQ16" s="399"/>
      <c r="BPR16" s="399"/>
      <c r="BPS16" s="399"/>
      <c r="BPT16" s="399"/>
      <c r="BPU16" s="399"/>
      <c r="BPV16" s="399"/>
      <c r="BPW16" s="399"/>
      <c r="BPX16" s="399"/>
      <c r="BPY16" s="399"/>
      <c r="BPZ16" s="399"/>
      <c r="BQA16" s="399"/>
      <c r="BQB16" s="399"/>
      <c r="BQC16" s="399"/>
      <c r="BQD16" s="399"/>
      <c r="BQE16" s="399"/>
      <c r="BQF16" s="399"/>
      <c r="BQG16" s="399"/>
      <c r="BQH16" s="399"/>
      <c r="BQI16" s="399"/>
      <c r="BQJ16" s="399"/>
      <c r="BQK16" s="399"/>
      <c r="BQL16" s="399"/>
      <c r="BQM16" s="399"/>
      <c r="BQN16" s="399"/>
      <c r="BQO16" s="399"/>
      <c r="BQP16" s="399"/>
      <c r="BQQ16" s="399"/>
      <c r="BQR16" s="399"/>
      <c r="BQS16" s="399"/>
      <c r="BQT16" s="399"/>
      <c r="BQU16" s="399"/>
      <c r="BQV16" s="399"/>
      <c r="BQW16" s="399"/>
      <c r="BQX16" s="399"/>
      <c r="BQY16" s="399"/>
      <c r="BQZ16" s="399"/>
      <c r="BRA16" s="399"/>
      <c r="BRB16" s="399"/>
      <c r="BRC16" s="399"/>
      <c r="BRD16" s="399"/>
      <c r="BRE16" s="399"/>
      <c r="BRF16" s="399"/>
      <c r="BRG16" s="399"/>
      <c r="BRH16" s="399"/>
      <c r="BRI16" s="399"/>
      <c r="BRJ16" s="399"/>
      <c r="BRK16" s="399"/>
      <c r="BRL16" s="399"/>
      <c r="BRM16" s="399"/>
      <c r="BRN16" s="399"/>
      <c r="BRO16" s="399"/>
      <c r="BRP16" s="399"/>
      <c r="BRQ16" s="399"/>
      <c r="BRR16" s="399"/>
      <c r="BRS16" s="399"/>
      <c r="BRT16" s="399"/>
      <c r="BRU16" s="399"/>
      <c r="BRV16" s="399"/>
      <c r="BRW16" s="399"/>
      <c r="BRX16" s="399"/>
      <c r="BRY16" s="399"/>
      <c r="BRZ16" s="399"/>
      <c r="BSA16" s="399"/>
      <c r="BSB16" s="399"/>
      <c r="BSC16" s="399"/>
      <c r="BSD16" s="399"/>
      <c r="BSE16" s="399"/>
      <c r="BSF16" s="399"/>
      <c r="BSG16" s="399"/>
      <c r="BSH16" s="399"/>
      <c r="BSI16" s="399"/>
      <c r="BSJ16" s="399"/>
      <c r="BSK16" s="399"/>
      <c r="BSL16" s="399"/>
      <c r="BSM16" s="399"/>
      <c r="BSN16" s="399"/>
      <c r="BSO16" s="399"/>
      <c r="BSP16" s="399"/>
      <c r="BSQ16" s="399"/>
      <c r="BSR16" s="399"/>
      <c r="BSS16" s="399"/>
      <c r="BST16" s="399"/>
      <c r="BSU16" s="399"/>
      <c r="BSV16" s="399"/>
      <c r="BSW16" s="399"/>
      <c r="BSX16" s="399"/>
      <c r="BSY16" s="399"/>
      <c r="BSZ16" s="399"/>
      <c r="BTA16" s="399"/>
      <c r="BTB16" s="399"/>
      <c r="BTC16" s="399"/>
      <c r="BTD16" s="399"/>
      <c r="BTE16" s="399"/>
      <c r="BTF16" s="399"/>
      <c r="BTG16" s="399"/>
      <c r="BTH16" s="399"/>
      <c r="BTI16" s="399"/>
      <c r="BTJ16" s="399"/>
      <c r="BTK16" s="399"/>
      <c r="BTL16" s="399"/>
      <c r="BTM16" s="399"/>
      <c r="BTN16" s="399"/>
      <c r="BTO16" s="399"/>
      <c r="BTP16" s="399"/>
      <c r="BTQ16" s="399"/>
      <c r="BTR16" s="399"/>
      <c r="BTS16" s="399"/>
      <c r="BTT16" s="399"/>
      <c r="BTU16" s="399"/>
      <c r="BTV16" s="399"/>
      <c r="BTW16" s="399"/>
      <c r="BTX16" s="399"/>
      <c r="BTY16" s="399"/>
      <c r="BTZ16" s="399"/>
      <c r="BUA16" s="399"/>
      <c r="BUB16" s="399"/>
      <c r="BUC16" s="399"/>
      <c r="BUD16" s="399"/>
      <c r="BUE16" s="399"/>
      <c r="BUF16" s="399"/>
      <c r="BUG16" s="399"/>
      <c r="BUH16" s="399"/>
      <c r="BUI16" s="399"/>
      <c r="BUJ16" s="399"/>
      <c r="BUK16" s="399"/>
      <c r="BUL16" s="399"/>
      <c r="BUM16" s="399"/>
      <c r="BUN16" s="399"/>
      <c r="BUO16" s="399"/>
      <c r="BUP16" s="399"/>
      <c r="BUQ16" s="399"/>
      <c r="BUR16" s="399"/>
      <c r="BUS16" s="399"/>
      <c r="BUT16" s="399"/>
      <c r="BUU16" s="399"/>
      <c r="BUV16" s="399"/>
      <c r="BUW16" s="399"/>
      <c r="BUX16" s="399"/>
      <c r="BUY16" s="399"/>
      <c r="BUZ16" s="399"/>
      <c r="BVA16" s="399"/>
      <c r="BVB16" s="399"/>
      <c r="BVC16" s="399"/>
      <c r="BVD16" s="399"/>
      <c r="BVE16" s="399"/>
      <c r="BVF16" s="399"/>
      <c r="BVG16" s="399"/>
      <c r="BVH16" s="399"/>
      <c r="BVI16" s="399"/>
      <c r="BVJ16" s="399"/>
      <c r="BVK16" s="399"/>
      <c r="BVL16" s="399"/>
      <c r="BVM16" s="399"/>
      <c r="BVN16" s="399"/>
      <c r="BVO16" s="399"/>
      <c r="BVP16" s="399"/>
      <c r="BVQ16" s="399"/>
      <c r="BVR16" s="399"/>
      <c r="BVS16" s="399"/>
      <c r="BVT16" s="399"/>
      <c r="BVU16" s="399"/>
      <c r="BVV16" s="399"/>
      <c r="BVW16" s="399"/>
      <c r="BVX16" s="399"/>
      <c r="BVY16" s="399"/>
      <c r="BVZ16" s="399"/>
      <c r="BWA16" s="399"/>
      <c r="BWB16" s="399"/>
      <c r="BWC16" s="399"/>
      <c r="BWD16" s="399"/>
      <c r="BWE16" s="399"/>
      <c r="BWF16" s="399"/>
      <c r="BWG16" s="399"/>
      <c r="BWH16" s="399"/>
      <c r="BWI16" s="399"/>
      <c r="BWJ16" s="399"/>
      <c r="BWK16" s="399"/>
      <c r="BWL16" s="399"/>
      <c r="BWM16" s="399"/>
      <c r="BWN16" s="399"/>
      <c r="BWO16" s="399"/>
      <c r="BWP16" s="399"/>
      <c r="BWQ16" s="399"/>
      <c r="BWR16" s="399"/>
      <c r="BWS16" s="399"/>
      <c r="BWT16" s="399"/>
      <c r="BWU16" s="399"/>
      <c r="BWV16" s="399"/>
      <c r="BWW16" s="399"/>
      <c r="BWX16" s="399"/>
      <c r="BWY16" s="399"/>
      <c r="BWZ16" s="399"/>
      <c r="BXA16" s="399"/>
      <c r="BXB16" s="399"/>
      <c r="BXC16" s="399"/>
      <c r="BXD16" s="399"/>
      <c r="BXE16" s="399"/>
      <c r="BXF16" s="399"/>
      <c r="BXG16" s="399"/>
      <c r="BXH16" s="399"/>
      <c r="BXI16" s="399"/>
      <c r="BXJ16" s="399"/>
      <c r="BXK16" s="399"/>
      <c r="BXL16" s="399"/>
      <c r="BXM16" s="399"/>
      <c r="BXN16" s="399"/>
      <c r="BXO16" s="399"/>
      <c r="BXP16" s="399"/>
      <c r="BXQ16" s="399"/>
      <c r="BXR16" s="399"/>
      <c r="BXS16" s="399"/>
      <c r="BXT16" s="399"/>
      <c r="BXU16" s="399"/>
      <c r="BXV16" s="399"/>
      <c r="BXW16" s="399"/>
      <c r="BXX16" s="399"/>
      <c r="BXY16" s="399"/>
      <c r="BXZ16" s="399"/>
      <c r="BYA16" s="399"/>
      <c r="BYB16" s="399"/>
      <c r="BYC16" s="399"/>
      <c r="BYD16" s="399"/>
      <c r="BYE16" s="399"/>
      <c r="BYF16" s="399"/>
      <c r="BYG16" s="399"/>
      <c r="BYH16" s="399"/>
      <c r="BYI16" s="399"/>
      <c r="BYJ16" s="399"/>
      <c r="BYK16" s="399"/>
      <c r="BYL16" s="399"/>
      <c r="BYM16" s="399"/>
      <c r="BYN16" s="399"/>
      <c r="BYO16" s="399"/>
      <c r="BYP16" s="399"/>
      <c r="BYQ16" s="399"/>
      <c r="BYR16" s="399"/>
      <c r="BYS16" s="399"/>
      <c r="BYT16" s="399"/>
      <c r="BYU16" s="399"/>
      <c r="BYV16" s="399"/>
      <c r="BYW16" s="399"/>
      <c r="BYX16" s="399"/>
      <c r="BYY16" s="399"/>
      <c r="BYZ16" s="399"/>
      <c r="BZA16" s="399"/>
      <c r="BZB16" s="399"/>
      <c r="BZC16" s="399"/>
      <c r="BZD16" s="399"/>
      <c r="BZE16" s="399"/>
      <c r="BZF16" s="399"/>
      <c r="BZG16" s="399"/>
      <c r="BZH16" s="399"/>
      <c r="BZI16" s="399"/>
      <c r="BZJ16" s="399"/>
      <c r="BZK16" s="399"/>
      <c r="BZL16" s="399"/>
      <c r="BZM16" s="399"/>
      <c r="BZN16" s="399"/>
      <c r="BZO16" s="399"/>
      <c r="BZP16" s="399"/>
      <c r="BZQ16" s="399"/>
      <c r="BZR16" s="399"/>
      <c r="BZS16" s="399"/>
      <c r="BZT16" s="399"/>
      <c r="BZU16" s="399"/>
      <c r="BZV16" s="399"/>
      <c r="BZW16" s="399"/>
      <c r="BZX16" s="399"/>
      <c r="BZY16" s="399"/>
      <c r="BZZ16" s="399"/>
      <c r="CAA16" s="399"/>
      <c r="CAB16" s="399"/>
      <c r="CAC16" s="399"/>
      <c r="CAD16" s="399"/>
      <c r="CAE16" s="399"/>
      <c r="CAF16" s="399"/>
      <c r="CAG16" s="399"/>
      <c r="CAH16" s="399"/>
      <c r="CAI16" s="399"/>
      <c r="CAJ16" s="399"/>
      <c r="CAK16" s="399"/>
      <c r="CAL16" s="399"/>
      <c r="CAM16" s="399"/>
      <c r="CAN16" s="399"/>
      <c r="CAO16" s="399"/>
      <c r="CAP16" s="399"/>
      <c r="CAQ16" s="399"/>
      <c r="CAR16" s="399"/>
      <c r="CAS16" s="399"/>
      <c r="CAT16" s="399"/>
      <c r="CAU16" s="399"/>
      <c r="CAV16" s="399"/>
      <c r="CAW16" s="399"/>
      <c r="CAX16" s="399"/>
      <c r="CAY16" s="399"/>
      <c r="CAZ16" s="399"/>
      <c r="CBA16" s="399"/>
      <c r="CBB16" s="399"/>
      <c r="CBC16" s="399"/>
      <c r="CBD16" s="399"/>
      <c r="CBE16" s="399"/>
      <c r="CBF16" s="399"/>
      <c r="CBG16" s="399"/>
      <c r="CBH16" s="399"/>
      <c r="CBI16" s="399"/>
      <c r="CBJ16" s="399"/>
      <c r="CBK16" s="399"/>
      <c r="CBL16" s="399"/>
      <c r="CBM16" s="399"/>
      <c r="CBN16" s="399"/>
      <c r="CBO16" s="399"/>
      <c r="CBP16" s="399"/>
      <c r="CBQ16" s="399"/>
      <c r="CBR16" s="399"/>
      <c r="CBS16" s="399"/>
      <c r="CBT16" s="399"/>
      <c r="CBU16" s="399"/>
      <c r="CBV16" s="399"/>
      <c r="CBW16" s="399"/>
      <c r="CBX16" s="399"/>
      <c r="CBY16" s="399"/>
      <c r="CBZ16" s="399"/>
      <c r="CCA16" s="399"/>
      <c r="CCB16" s="399"/>
      <c r="CCC16" s="399"/>
      <c r="CCD16" s="399"/>
      <c r="CCE16" s="399"/>
      <c r="CCF16" s="399"/>
      <c r="CCG16" s="399"/>
      <c r="CCH16" s="399"/>
      <c r="CCI16" s="399"/>
      <c r="CCJ16" s="399"/>
      <c r="CCK16" s="399"/>
      <c r="CCL16" s="399"/>
      <c r="CCM16" s="399"/>
      <c r="CCN16" s="399"/>
      <c r="CCO16" s="399"/>
      <c r="CCP16" s="399"/>
      <c r="CCQ16" s="399"/>
      <c r="CCR16" s="399"/>
      <c r="CCS16" s="399"/>
      <c r="CCT16" s="399"/>
      <c r="CCU16" s="399"/>
      <c r="CCV16" s="399"/>
      <c r="CCW16" s="399"/>
      <c r="CCX16" s="399"/>
      <c r="CCY16" s="399"/>
      <c r="CCZ16" s="399"/>
      <c r="CDA16" s="399"/>
      <c r="CDB16" s="399"/>
      <c r="CDC16" s="399"/>
      <c r="CDD16" s="399"/>
      <c r="CDE16" s="399"/>
      <c r="CDF16" s="399"/>
      <c r="CDG16" s="399"/>
      <c r="CDH16" s="399"/>
      <c r="CDI16" s="399"/>
      <c r="CDJ16" s="399"/>
      <c r="CDK16" s="399"/>
      <c r="CDL16" s="399"/>
      <c r="CDM16" s="399"/>
      <c r="CDN16" s="399"/>
      <c r="CDO16" s="399"/>
      <c r="CDP16" s="399"/>
      <c r="CDQ16" s="399"/>
      <c r="CDR16" s="399"/>
      <c r="CDS16" s="399"/>
      <c r="CDT16" s="399"/>
      <c r="CDU16" s="399"/>
      <c r="CDV16" s="399"/>
      <c r="CDW16" s="399"/>
      <c r="CDX16" s="399"/>
      <c r="CDY16" s="399"/>
      <c r="CDZ16" s="399"/>
      <c r="CEA16" s="399"/>
      <c r="CEB16" s="399"/>
      <c r="CEC16" s="399"/>
      <c r="CED16" s="399"/>
      <c r="CEE16" s="399"/>
      <c r="CEF16" s="399"/>
      <c r="CEG16" s="399"/>
      <c r="CEH16" s="399"/>
      <c r="CEI16" s="399"/>
      <c r="CEJ16" s="399"/>
      <c r="CEK16" s="399"/>
      <c r="CEL16" s="399"/>
      <c r="CEM16" s="399"/>
      <c r="CEN16" s="399"/>
      <c r="CEO16" s="399"/>
      <c r="CEP16" s="399"/>
      <c r="CEQ16" s="399"/>
      <c r="CER16" s="399"/>
      <c r="CES16" s="399"/>
      <c r="CET16" s="399"/>
      <c r="CEU16" s="399"/>
      <c r="CEV16" s="399"/>
      <c r="CEW16" s="399"/>
      <c r="CEX16" s="399"/>
      <c r="CEY16" s="399"/>
      <c r="CEZ16" s="399"/>
      <c r="CFA16" s="399"/>
      <c r="CFB16" s="399"/>
      <c r="CFC16" s="399"/>
      <c r="CFD16" s="399"/>
      <c r="CFE16" s="399"/>
      <c r="CFF16" s="399"/>
      <c r="CFG16" s="399"/>
      <c r="CFH16" s="399"/>
      <c r="CFI16" s="399"/>
      <c r="CFJ16" s="399"/>
      <c r="CFK16" s="399"/>
      <c r="CFL16" s="399"/>
      <c r="CFM16" s="399"/>
      <c r="CFN16" s="399"/>
      <c r="CFO16" s="399"/>
      <c r="CFP16" s="399"/>
      <c r="CFQ16" s="399"/>
      <c r="CFR16" s="399"/>
      <c r="CFS16" s="399"/>
      <c r="CFT16" s="399"/>
      <c r="CFU16" s="399"/>
      <c r="CFV16" s="399"/>
      <c r="CFW16" s="399"/>
      <c r="CFX16" s="399"/>
      <c r="CFY16" s="399"/>
      <c r="CFZ16" s="399"/>
      <c r="CGA16" s="399"/>
      <c r="CGB16" s="399"/>
      <c r="CGC16" s="399"/>
      <c r="CGD16" s="399"/>
      <c r="CGE16" s="399"/>
      <c r="CGF16" s="399"/>
      <c r="CGG16" s="399"/>
      <c r="CGH16" s="399"/>
      <c r="CGI16" s="399"/>
      <c r="CGJ16" s="399"/>
      <c r="CGK16" s="399"/>
      <c r="CGL16" s="399"/>
      <c r="CGM16" s="399"/>
      <c r="CGN16" s="399"/>
      <c r="CGO16" s="399"/>
      <c r="CGP16" s="399"/>
      <c r="CGQ16" s="399"/>
      <c r="CGR16" s="399"/>
      <c r="CGS16" s="399"/>
      <c r="CGT16" s="399"/>
      <c r="CGU16" s="399"/>
      <c r="CGV16" s="399"/>
      <c r="CGW16" s="399"/>
      <c r="CGX16" s="399"/>
      <c r="CGY16" s="399"/>
      <c r="CGZ16" s="399"/>
      <c r="CHA16" s="399"/>
      <c r="CHB16" s="399"/>
      <c r="CHC16" s="399"/>
      <c r="CHD16" s="399"/>
      <c r="CHE16" s="399"/>
      <c r="CHF16" s="399"/>
      <c r="CHG16" s="399"/>
      <c r="CHH16" s="399"/>
      <c r="CHI16" s="399"/>
      <c r="CHJ16" s="399"/>
      <c r="CHK16" s="399"/>
      <c r="CHL16" s="399"/>
      <c r="CHM16" s="399"/>
      <c r="CHN16" s="399"/>
      <c r="CHO16" s="399"/>
      <c r="CHP16" s="399"/>
      <c r="CHQ16" s="399"/>
      <c r="CHR16" s="399"/>
      <c r="CHS16" s="399"/>
      <c r="CHT16" s="399"/>
      <c r="CHU16" s="399"/>
      <c r="CHV16" s="399"/>
      <c r="CHW16" s="399"/>
      <c r="CHX16" s="399"/>
      <c r="CHY16" s="399"/>
      <c r="CHZ16" s="399"/>
      <c r="CIA16" s="399"/>
      <c r="CIB16" s="399"/>
      <c r="CIC16" s="399"/>
      <c r="CID16" s="399"/>
      <c r="CIE16" s="399"/>
      <c r="CIF16" s="399"/>
      <c r="CIG16" s="399"/>
      <c r="CIH16" s="399"/>
      <c r="CII16" s="399"/>
      <c r="CIJ16" s="399"/>
      <c r="CIK16" s="399"/>
      <c r="CIL16" s="399"/>
      <c r="CIM16" s="399"/>
      <c r="CIN16" s="399"/>
      <c r="CIO16" s="399"/>
      <c r="CIP16" s="399"/>
      <c r="CIQ16" s="399"/>
      <c r="CIR16" s="399"/>
      <c r="CIS16" s="399"/>
      <c r="CIT16" s="399"/>
      <c r="CIU16" s="399"/>
      <c r="CIV16" s="399"/>
      <c r="CIW16" s="399"/>
      <c r="CIX16" s="399"/>
      <c r="CIY16" s="399"/>
      <c r="CIZ16" s="399"/>
      <c r="CJA16" s="399"/>
      <c r="CJB16" s="399"/>
      <c r="CJC16" s="399"/>
      <c r="CJD16" s="399"/>
      <c r="CJE16" s="399"/>
      <c r="CJF16" s="399"/>
      <c r="CJG16" s="399"/>
      <c r="CJH16" s="399"/>
      <c r="CJI16" s="399"/>
      <c r="CJJ16" s="399"/>
      <c r="CJK16" s="399"/>
      <c r="CJL16" s="399"/>
      <c r="CJM16" s="399"/>
      <c r="CJN16" s="399"/>
      <c r="CJO16" s="399"/>
      <c r="CJP16" s="399"/>
      <c r="CJQ16" s="399"/>
      <c r="CJR16" s="399"/>
      <c r="CJS16" s="399"/>
      <c r="CJT16" s="399"/>
      <c r="CJU16" s="399"/>
      <c r="CJV16" s="399"/>
      <c r="CJW16" s="399"/>
      <c r="CJX16" s="399"/>
      <c r="CJY16" s="399"/>
      <c r="CJZ16" s="399"/>
      <c r="CKA16" s="399"/>
      <c r="CKB16" s="399"/>
      <c r="CKC16" s="399"/>
      <c r="CKD16" s="399"/>
      <c r="CKE16" s="399"/>
      <c r="CKF16" s="399"/>
      <c r="CKG16" s="399"/>
      <c r="CKH16" s="399"/>
      <c r="CKI16" s="399"/>
      <c r="CKJ16" s="399"/>
      <c r="CKK16" s="399"/>
      <c r="CKL16" s="399"/>
      <c r="CKM16" s="399"/>
      <c r="CKN16" s="399"/>
      <c r="CKO16" s="399"/>
      <c r="CKP16" s="399"/>
      <c r="CKQ16" s="399"/>
      <c r="CKR16" s="399"/>
      <c r="CKS16" s="399"/>
      <c r="CKT16" s="399"/>
      <c r="CKU16" s="399"/>
      <c r="CKV16" s="399"/>
      <c r="CKW16" s="399"/>
      <c r="CKX16" s="399"/>
      <c r="CKY16" s="399"/>
      <c r="CKZ16" s="399"/>
      <c r="CLA16" s="399"/>
      <c r="CLB16" s="399"/>
      <c r="CLC16" s="399"/>
      <c r="CLD16" s="399"/>
      <c r="CLE16" s="399"/>
      <c r="CLF16" s="399"/>
      <c r="CLG16" s="399"/>
      <c r="CLH16" s="399"/>
      <c r="CLI16" s="399"/>
      <c r="CLJ16" s="399"/>
      <c r="CLK16" s="399"/>
      <c r="CLL16" s="399"/>
      <c r="CLM16" s="399"/>
      <c r="CLN16" s="399"/>
      <c r="CLO16" s="399"/>
      <c r="CLP16" s="399"/>
      <c r="CLQ16" s="399"/>
      <c r="CLR16" s="399"/>
      <c r="CLS16" s="399"/>
      <c r="CLT16" s="399"/>
      <c r="CLU16" s="399"/>
      <c r="CLV16" s="399"/>
      <c r="CLW16" s="399"/>
      <c r="CLX16" s="399"/>
      <c r="CLY16" s="399"/>
      <c r="CLZ16" s="399"/>
      <c r="CMA16" s="399"/>
      <c r="CMB16" s="399"/>
      <c r="CMC16" s="399"/>
      <c r="CMD16" s="399"/>
      <c r="CME16" s="399"/>
      <c r="CMF16" s="399"/>
      <c r="CMG16" s="399"/>
      <c r="CMH16" s="399"/>
      <c r="CMI16" s="399"/>
      <c r="CMJ16" s="399"/>
      <c r="CMK16" s="399"/>
      <c r="CML16" s="399"/>
      <c r="CMM16" s="399"/>
      <c r="CMN16" s="399"/>
      <c r="CMO16" s="399"/>
      <c r="CMP16" s="399"/>
      <c r="CMQ16" s="399"/>
      <c r="CMR16" s="399"/>
      <c r="CMS16" s="399"/>
      <c r="CMT16" s="399"/>
      <c r="CMU16" s="399"/>
      <c r="CMV16" s="399"/>
      <c r="CMW16" s="399"/>
      <c r="CMX16" s="399"/>
      <c r="CMY16" s="399"/>
      <c r="CMZ16" s="399"/>
      <c r="CNA16" s="399"/>
      <c r="CNB16" s="399"/>
      <c r="CNC16" s="399"/>
      <c r="CND16" s="399"/>
      <c r="CNE16" s="399"/>
      <c r="CNF16" s="399"/>
      <c r="CNG16" s="399"/>
      <c r="CNH16" s="399"/>
      <c r="CNI16" s="399"/>
      <c r="CNJ16" s="399"/>
      <c r="CNK16" s="399"/>
      <c r="CNL16" s="399"/>
      <c r="CNM16" s="399"/>
      <c r="CNN16" s="399"/>
      <c r="CNO16" s="399"/>
      <c r="CNP16" s="399"/>
      <c r="CNQ16" s="399"/>
      <c r="CNR16" s="399"/>
      <c r="CNS16" s="399"/>
      <c r="CNT16" s="399"/>
      <c r="CNU16" s="399"/>
      <c r="CNV16" s="399"/>
      <c r="CNW16" s="399"/>
      <c r="CNX16" s="399"/>
      <c r="CNY16" s="399"/>
      <c r="CNZ16" s="399"/>
      <c r="COA16" s="399"/>
      <c r="COB16" s="399"/>
      <c r="COC16" s="399"/>
      <c r="COD16" s="399"/>
      <c r="COE16" s="399"/>
      <c r="COF16" s="399"/>
      <c r="COG16" s="399"/>
      <c r="COH16" s="399"/>
      <c r="COI16" s="399"/>
      <c r="COJ16" s="399"/>
      <c r="COK16" s="399"/>
      <c r="COL16" s="399"/>
      <c r="COM16" s="399"/>
      <c r="CON16" s="399"/>
      <c r="COO16" s="399"/>
      <c r="COP16" s="399"/>
      <c r="COQ16" s="399"/>
      <c r="COR16" s="399"/>
      <c r="COS16" s="399"/>
      <c r="COT16" s="399"/>
      <c r="COU16" s="399"/>
      <c r="COV16" s="399"/>
      <c r="COW16" s="399"/>
      <c r="COX16" s="399"/>
      <c r="COY16" s="399"/>
      <c r="COZ16" s="399"/>
      <c r="CPA16" s="399"/>
      <c r="CPB16" s="399"/>
      <c r="CPC16" s="399"/>
      <c r="CPD16" s="399"/>
      <c r="CPE16" s="399"/>
      <c r="CPF16" s="399"/>
      <c r="CPG16" s="399"/>
      <c r="CPH16" s="399"/>
      <c r="CPI16" s="399"/>
      <c r="CPJ16" s="399"/>
      <c r="CPK16" s="399"/>
      <c r="CPL16" s="399"/>
      <c r="CPM16" s="399"/>
      <c r="CPN16" s="399"/>
      <c r="CPO16" s="399"/>
      <c r="CPP16" s="399"/>
      <c r="CPQ16" s="399"/>
      <c r="CPR16" s="399"/>
      <c r="CPS16" s="399"/>
      <c r="CPT16" s="399"/>
      <c r="CPU16" s="399"/>
      <c r="CPV16" s="399"/>
      <c r="CPW16" s="399"/>
      <c r="CPX16" s="399"/>
      <c r="CPY16" s="399"/>
      <c r="CPZ16" s="399"/>
      <c r="CQA16" s="399"/>
      <c r="CQB16" s="399"/>
      <c r="CQC16" s="399"/>
      <c r="CQD16" s="399"/>
      <c r="CQE16" s="399"/>
      <c r="CQF16" s="399"/>
      <c r="CQG16" s="399"/>
      <c r="CQH16" s="399"/>
      <c r="CQI16" s="399"/>
      <c r="CQJ16" s="399"/>
      <c r="CQK16" s="399"/>
      <c r="CQL16" s="399"/>
      <c r="CQM16" s="399"/>
      <c r="CQN16" s="399"/>
      <c r="CQO16" s="399"/>
      <c r="CQP16" s="399"/>
      <c r="CQQ16" s="399"/>
      <c r="CQR16" s="399"/>
      <c r="CQS16" s="399"/>
      <c r="CQT16" s="399"/>
      <c r="CQU16" s="399"/>
      <c r="CQV16" s="399"/>
      <c r="CQW16" s="399"/>
      <c r="CQX16" s="399"/>
      <c r="CQY16" s="399"/>
      <c r="CQZ16" s="399"/>
      <c r="CRA16" s="399"/>
      <c r="CRB16" s="399"/>
      <c r="CRC16" s="399"/>
      <c r="CRD16" s="399"/>
      <c r="CRE16" s="399"/>
      <c r="CRF16" s="399"/>
      <c r="CRG16" s="399"/>
      <c r="CRH16" s="399"/>
      <c r="CRI16" s="399"/>
      <c r="CRJ16" s="399"/>
      <c r="CRK16" s="399"/>
      <c r="CRL16" s="399"/>
      <c r="CRM16" s="399"/>
      <c r="CRN16" s="399"/>
      <c r="CRO16" s="399"/>
      <c r="CRP16" s="399"/>
      <c r="CRQ16" s="399"/>
      <c r="CRR16" s="399"/>
      <c r="CRS16" s="399"/>
      <c r="CRT16" s="399"/>
      <c r="CRU16" s="399"/>
      <c r="CRV16" s="399"/>
      <c r="CRW16" s="399"/>
      <c r="CRX16" s="399"/>
      <c r="CRY16" s="399"/>
      <c r="CRZ16" s="399"/>
      <c r="CSA16" s="399"/>
      <c r="CSB16" s="399"/>
      <c r="CSC16" s="399"/>
      <c r="CSD16" s="399"/>
      <c r="CSE16" s="399"/>
      <c r="CSF16" s="399"/>
      <c r="CSG16" s="399"/>
      <c r="CSH16" s="399"/>
      <c r="CSI16" s="399"/>
      <c r="CSJ16" s="399"/>
      <c r="CSK16" s="399"/>
      <c r="CSL16" s="399"/>
      <c r="CSM16" s="399"/>
      <c r="CSN16" s="399"/>
      <c r="CSO16" s="399"/>
      <c r="CSP16" s="399"/>
      <c r="CSQ16" s="399"/>
      <c r="CSR16" s="399"/>
      <c r="CSS16" s="399"/>
      <c r="CST16" s="399"/>
      <c r="CSU16" s="399"/>
      <c r="CSV16" s="399"/>
      <c r="CSW16" s="399"/>
      <c r="CSX16" s="399"/>
      <c r="CSY16" s="399"/>
      <c r="CSZ16" s="399"/>
      <c r="CTA16" s="399"/>
      <c r="CTB16" s="399"/>
      <c r="CTC16" s="399"/>
      <c r="CTD16" s="399"/>
      <c r="CTE16" s="399"/>
      <c r="CTF16" s="399"/>
      <c r="CTG16" s="399"/>
      <c r="CTH16" s="399"/>
      <c r="CTI16" s="399"/>
      <c r="CTJ16" s="399"/>
      <c r="CTK16" s="399"/>
      <c r="CTL16" s="399"/>
      <c r="CTM16" s="399"/>
      <c r="CTN16" s="399"/>
      <c r="CTO16" s="399"/>
      <c r="CTP16" s="399"/>
      <c r="CTQ16" s="399"/>
      <c r="CTR16" s="399"/>
      <c r="CTS16" s="399"/>
      <c r="CTT16" s="399"/>
      <c r="CTU16" s="399"/>
      <c r="CTV16" s="399"/>
      <c r="CTW16" s="399"/>
      <c r="CTX16" s="399"/>
      <c r="CTY16" s="399"/>
      <c r="CTZ16" s="399"/>
      <c r="CUA16" s="399"/>
      <c r="CUB16" s="399"/>
      <c r="CUC16" s="399"/>
      <c r="CUD16" s="399"/>
      <c r="CUE16" s="399"/>
      <c r="CUF16" s="399"/>
      <c r="CUG16" s="399"/>
      <c r="CUH16" s="399"/>
      <c r="CUI16" s="399"/>
      <c r="CUJ16" s="399"/>
      <c r="CUK16" s="399"/>
      <c r="CUL16" s="399"/>
      <c r="CUM16" s="399"/>
      <c r="CUN16" s="399"/>
      <c r="CUO16" s="399"/>
      <c r="CUP16" s="399"/>
      <c r="CUQ16" s="399"/>
      <c r="CUR16" s="399"/>
      <c r="CUS16" s="399"/>
      <c r="CUT16" s="399"/>
      <c r="CUU16" s="399"/>
      <c r="CUV16" s="399"/>
      <c r="CUW16" s="399"/>
      <c r="CUX16" s="399"/>
      <c r="CUY16" s="399"/>
      <c r="CUZ16" s="399"/>
      <c r="CVA16" s="399"/>
      <c r="CVB16" s="399"/>
      <c r="CVC16" s="399"/>
      <c r="CVD16" s="399"/>
      <c r="CVE16" s="399"/>
      <c r="CVF16" s="399"/>
      <c r="CVG16" s="399"/>
      <c r="CVH16" s="399"/>
      <c r="CVI16" s="399"/>
      <c r="CVJ16" s="399"/>
      <c r="CVK16" s="399"/>
      <c r="CVL16" s="399"/>
      <c r="CVM16" s="399"/>
      <c r="CVN16" s="399"/>
      <c r="CVO16" s="399"/>
      <c r="CVP16" s="399"/>
      <c r="CVQ16" s="399"/>
      <c r="CVR16" s="399"/>
      <c r="CVS16" s="399"/>
      <c r="CVT16" s="399"/>
      <c r="CVU16" s="399"/>
      <c r="CVV16" s="399"/>
      <c r="CVW16" s="399"/>
      <c r="CVX16" s="399"/>
      <c r="CVY16" s="399"/>
      <c r="CVZ16" s="399"/>
      <c r="CWA16" s="399"/>
      <c r="CWB16" s="399"/>
      <c r="CWC16" s="399"/>
      <c r="CWD16" s="399"/>
      <c r="CWE16" s="399"/>
      <c r="CWF16" s="399"/>
      <c r="CWG16" s="399"/>
      <c r="CWH16" s="399"/>
      <c r="CWI16" s="399"/>
      <c r="CWJ16" s="399"/>
      <c r="CWK16" s="399"/>
      <c r="CWL16" s="399"/>
      <c r="CWM16" s="399"/>
      <c r="CWN16" s="399"/>
      <c r="CWO16" s="399"/>
      <c r="CWP16" s="399"/>
      <c r="CWQ16" s="399"/>
      <c r="CWR16" s="399"/>
      <c r="CWS16" s="399"/>
      <c r="CWT16" s="399"/>
      <c r="CWU16" s="399"/>
      <c r="CWV16" s="399"/>
      <c r="CWW16" s="399"/>
      <c r="CWX16" s="399"/>
      <c r="CWY16" s="399"/>
      <c r="CWZ16" s="399"/>
      <c r="CXA16" s="399"/>
      <c r="CXB16" s="399"/>
      <c r="CXC16" s="399"/>
      <c r="CXD16" s="399"/>
      <c r="CXE16" s="399"/>
      <c r="CXF16" s="399"/>
      <c r="CXG16" s="399"/>
      <c r="CXH16" s="399"/>
      <c r="CXI16" s="399"/>
      <c r="CXJ16" s="399"/>
      <c r="CXK16" s="399"/>
      <c r="CXL16" s="399"/>
      <c r="CXM16" s="399"/>
      <c r="CXN16" s="399"/>
      <c r="CXO16" s="399"/>
      <c r="CXP16" s="399"/>
      <c r="CXQ16" s="399"/>
      <c r="CXR16" s="399"/>
      <c r="CXS16" s="399"/>
      <c r="CXT16" s="399"/>
      <c r="CXU16" s="399"/>
      <c r="CXV16" s="399"/>
      <c r="CXW16" s="399"/>
      <c r="CXX16" s="399"/>
      <c r="CXY16" s="399"/>
      <c r="CXZ16" s="399"/>
      <c r="CYA16" s="399"/>
      <c r="CYB16" s="399"/>
      <c r="CYC16" s="399"/>
      <c r="CYD16" s="399"/>
      <c r="CYE16" s="399"/>
      <c r="CYF16" s="399"/>
      <c r="CYG16" s="399"/>
      <c r="CYH16" s="399"/>
      <c r="CYI16" s="399"/>
      <c r="CYJ16" s="399"/>
      <c r="CYK16" s="399"/>
      <c r="CYL16" s="399"/>
      <c r="CYM16" s="399"/>
      <c r="CYN16" s="399"/>
      <c r="CYO16" s="399"/>
      <c r="CYP16" s="399"/>
      <c r="CYQ16" s="399"/>
      <c r="CYR16" s="399"/>
      <c r="CYS16" s="399"/>
      <c r="CYT16" s="399"/>
      <c r="CYU16" s="399"/>
      <c r="CYV16" s="399"/>
      <c r="CYW16" s="399"/>
      <c r="CYX16" s="399"/>
      <c r="CYY16" s="399"/>
      <c r="CYZ16" s="399"/>
      <c r="CZA16" s="399"/>
      <c r="CZB16" s="399"/>
      <c r="CZC16" s="399"/>
      <c r="CZD16" s="399"/>
      <c r="CZE16" s="399"/>
      <c r="CZF16" s="399"/>
      <c r="CZG16" s="399"/>
      <c r="CZH16" s="399"/>
      <c r="CZI16" s="399"/>
      <c r="CZJ16" s="399"/>
      <c r="CZK16" s="399"/>
      <c r="CZL16" s="399"/>
      <c r="CZM16" s="399"/>
      <c r="CZN16" s="399"/>
      <c r="CZO16" s="399"/>
      <c r="CZP16" s="399"/>
      <c r="CZQ16" s="399"/>
      <c r="CZR16" s="399"/>
      <c r="CZS16" s="399"/>
      <c r="CZT16" s="399"/>
      <c r="CZU16" s="399"/>
      <c r="CZV16" s="399"/>
      <c r="CZW16" s="399"/>
      <c r="CZX16" s="399"/>
      <c r="CZY16" s="399"/>
      <c r="CZZ16" s="399"/>
      <c r="DAA16" s="399"/>
      <c r="DAB16" s="399"/>
      <c r="DAC16" s="399"/>
      <c r="DAD16" s="399"/>
      <c r="DAE16" s="399"/>
      <c r="DAF16" s="399"/>
      <c r="DAG16" s="399"/>
      <c r="DAH16" s="399"/>
      <c r="DAI16" s="399"/>
      <c r="DAJ16" s="399"/>
      <c r="DAK16" s="399"/>
      <c r="DAL16" s="399"/>
      <c r="DAM16" s="399"/>
      <c r="DAN16" s="399"/>
      <c r="DAO16" s="399"/>
      <c r="DAP16" s="399"/>
      <c r="DAQ16" s="399"/>
      <c r="DAR16" s="399"/>
      <c r="DAS16" s="399"/>
      <c r="DAT16" s="399"/>
      <c r="DAU16" s="399"/>
      <c r="DAV16" s="399"/>
      <c r="DAW16" s="399"/>
      <c r="DAX16" s="399"/>
      <c r="DAY16" s="399"/>
      <c r="DAZ16" s="399"/>
      <c r="DBA16" s="399"/>
      <c r="DBB16" s="399"/>
      <c r="DBC16" s="399"/>
      <c r="DBD16" s="399"/>
      <c r="DBE16" s="399"/>
      <c r="DBF16" s="399"/>
      <c r="DBG16" s="399"/>
      <c r="DBH16" s="399"/>
      <c r="DBI16" s="399"/>
      <c r="DBJ16" s="399"/>
      <c r="DBK16" s="399"/>
      <c r="DBL16" s="399"/>
      <c r="DBM16" s="399"/>
      <c r="DBN16" s="399"/>
      <c r="DBO16" s="399"/>
      <c r="DBP16" s="399"/>
      <c r="DBQ16" s="399"/>
      <c r="DBR16" s="399"/>
      <c r="DBS16" s="399"/>
      <c r="DBT16" s="399"/>
      <c r="DBU16" s="399"/>
      <c r="DBV16" s="399"/>
      <c r="DBW16" s="399"/>
      <c r="DBX16" s="399"/>
      <c r="DBY16" s="399"/>
      <c r="DBZ16" s="399"/>
      <c r="DCA16" s="399"/>
      <c r="DCB16" s="399"/>
      <c r="DCC16" s="399"/>
      <c r="DCD16" s="399"/>
      <c r="DCE16" s="399"/>
      <c r="DCF16" s="399"/>
      <c r="DCG16" s="399"/>
      <c r="DCH16" s="399"/>
      <c r="DCI16" s="399"/>
      <c r="DCJ16" s="399"/>
      <c r="DCK16" s="399"/>
      <c r="DCL16" s="399"/>
      <c r="DCM16" s="399"/>
      <c r="DCN16" s="399"/>
      <c r="DCO16" s="399"/>
      <c r="DCP16" s="399"/>
      <c r="DCQ16" s="399"/>
      <c r="DCR16" s="399"/>
      <c r="DCS16" s="399"/>
      <c r="DCT16" s="399"/>
      <c r="DCU16" s="399"/>
      <c r="DCV16" s="399"/>
      <c r="DCW16" s="399"/>
      <c r="DCX16" s="399"/>
      <c r="DCY16" s="399"/>
      <c r="DCZ16" s="399"/>
      <c r="DDA16" s="399"/>
      <c r="DDB16" s="399"/>
      <c r="DDC16" s="399"/>
      <c r="DDD16" s="399"/>
      <c r="DDE16" s="399"/>
      <c r="DDF16" s="399"/>
      <c r="DDG16" s="399"/>
      <c r="DDH16" s="399"/>
      <c r="DDI16" s="399"/>
      <c r="DDJ16" s="399"/>
      <c r="DDK16" s="399"/>
      <c r="DDL16" s="399"/>
      <c r="DDM16" s="399"/>
      <c r="DDN16" s="399"/>
      <c r="DDO16" s="399"/>
      <c r="DDP16" s="399"/>
      <c r="DDQ16" s="399"/>
      <c r="DDR16" s="399"/>
      <c r="DDS16" s="399"/>
      <c r="DDT16" s="399"/>
      <c r="DDU16" s="399"/>
      <c r="DDV16" s="399"/>
      <c r="DDW16" s="399"/>
      <c r="DDX16" s="399"/>
      <c r="DDY16" s="399"/>
      <c r="DDZ16" s="399"/>
      <c r="DEA16" s="399"/>
      <c r="DEB16" s="399"/>
      <c r="DEC16" s="399"/>
      <c r="DED16" s="399"/>
      <c r="DEE16" s="399"/>
      <c r="DEF16" s="399"/>
      <c r="DEG16" s="399"/>
      <c r="DEH16" s="399"/>
      <c r="DEI16" s="399"/>
      <c r="DEJ16" s="399"/>
      <c r="DEK16" s="399"/>
      <c r="DEL16" s="399"/>
      <c r="DEM16" s="399"/>
      <c r="DEN16" s="399"/>
      <c r="DEO16" s="399"/>
      <c r="DEP16" s="399"/>
      <c r="DEQ16" s="399"/>
      <c r="DER16" s="399"/>
      <c r="DES16" s="399"/>
      <c r="DET16" s="399"/>
      <c r="DEU16" s="399"/>
      <c r="DEV16" s="399"/>
      <c r="DEW16" s="399"/>
      <c r="DEX16" s="399"/>
      <c r="DEY16" s="399"/>
      <c r="DEZ16" s="399"/>
      <c r="DFA16" s="399"/>
      <c r="DFB16" s="399"/>
      <c r="DFC16" s="399"/>
      <c r="DFD16" s="399"/>
      <c r="DFE16" s="399"/>
      <c r="DFF16" s="399"/>
      <c r="DFG16" s="399"/>
      <c r="DFH16" s="399"/>
      <c r="DFI16" s="399"/>
      <c r="DFJ16" s="399"/>
      <c r="DFK16" s="399"/>
      <c r="DFL16" s="399"/>
      <c r="DFM16" s="399"/>
      <c r="DFN16" s="399"/>
      <c r="DFO16" s="399"/>
      <c r="DFP16" s="399"/>
      <c r="DFQ16" s="399"/>
      <c r="DFR16" s="399"/>
      <c r="DFS16" s="399"/>
      <c r="DFT16" s="399"/>
      <c r="DFU16" s="399"/>
      <c r="DFV16" s="399"/>
      <c r="DFW16" s="399"/>
      <c r="DFX16" s="399"/>
      <c r="DFY16" s="399"/>
      <c r="DFZ16" s="399"/>
      <c r="DGA16" s="399"/>
      <c r="DGB16" s="399"/>
      <c r="DGC16" s="399"/>
      <c r="DGD16" s="399"/>
      <c r="DGE16" s="399"/>
      <c r="DGF16" s="399"/>
      <c r="DGG16" s="399"/>
      <c r="DGH16" s="399"/>
      <c r="DGI16" s="399"/>
      <c r="DGJ16" s="399"/>
      <c r="DGK16" s="399"/>
      <c r="DGL16" s="399"/>
      <c r="DGM16" s="399"/>
      <c r="DGN16" s="399"/>
      <c r="DGO16" s="399"/>
      <c r="DGP16" s="399"/>
      <c r="DGQ16" s="399"/>
      <c r="DGR16" s="399"/>
      <c r="DGS16" s="399"/>
      <c r="DGT16" s="399"/>
      <c r="DGU16" s="399"/>
      <c r="DGV16" s="399"/>
      <c r="DGW16" s="399"/>
      <c r="DGX16" s="399"/>
      <c r="DGY16" s="399"/>
      <c r="DGZ16" s="399"/>
      <c r="DHA16" s="399"/>
      <c r="DHB16" s="399"/>
      <c r="DHC16" s="399"/>
      <c r="DHD16" s="399"/>
      <c r="DHE16" s="399"/>
      <c r="DHF16" s="399"/>
      <c r="DHG16" s="399"/>
      <c r="DHH16" s="399"/>
      <c r="DHI16" s="399"/>
      <c r="DHJ16" s="399"/>
      <c r="DHK16" s="399"/>
      <c r="DHL16" s="399"/>
      <c r="DHM16" s="399"/>
      <c r="DHN16" s="399"/>
      <c r="DHO16" s="399"/>
      <c r="DHP16" s="399"/>
      <c r="DHQ16" s="399"/>
      <c r="DHR16" s="399"/>
      <c r="DHS16" s="399"/>
      <c r="DHT16" s="399"/>
      <c r="DHU16" s="399"/>
      <c r="DHV16" s="399"/>
      <c r="DHW16" s="399"/>
      <c r="DHX16" s="399"/>
      <c r="DHY16" s="399"/>
      <c r="DHZ16" s="399"/>
      <c r="DIA16" s="399"/>
      <c r="DIB16" s="399"/>
      <c r="DIC16" s="399"/>
      <c r="DID16" s="399"/>
      <c r="DIE16" s="399"/>
      <c r="DIF16" s="399"/>
      <c r="DIG16" s="399"/>
      <c r="DIH16" s="399"/>
      <c r="DII16" s="399"/>
      <c r="DIJ16" s="399"/>
      <c r="DIK16" s="399"/>
      <c r="DIL16" s="399"/>
      <c r="DIM16" s="399"/>
      <c r="DIN16" s="399"/>
      <c r="DIO16" s="399"/>
      <c r="DIP16" s="399"/>
      <c r="DIQ16" s="399"/>
      <c r="DIR16" s="399"/>
      <c r="DIS16" s="399"/>
      <c r="DIT16" s="399"/>
      <c r="DIU16" s="399"/>
      <c r="DIV16" s="399"/>
      <c r="DIW16" s="399"/>
      <c r="DIX16" s="399"/>
      <c r="DIY16" s="399"/>
      <c r="DIZ16" s="399"/>
      <c r="DJA16" s="399"/>
      <c r="DJB16" s="399"/>
      <c r="DJC16" s="399"/>
      <c r="DJD16" s="399"/>
      <c r="DJE16" s="399"/>
      <c r="DJF16" s="399"/>
      <c r="DJG16" s="399"/>
      <c r="DJH16" s="399"/>
      <c r="DJI16" s="399"/>
      <c r="DJJ16" s="399"/>
      <c r="DJK16" s="399"/>
      <c r="DJL16" s="399"/>
      <c r="DJM16" s="399"/>
      <c r="DJN16" s="399"/>
      <c r="DJO16" s="399"/>
      <c r="DJP16" s="399"/>
      <c r="DJQ16" s="399"/>
      <c r="DJR16" s="399"/>
      <c r="DJS16" s="399"/>
      <c r="DJT16" s="399"/>
      <c r="DJU16" s="399"/>
      <c r="DJV16" s="399"/>
      <c r="DJW16" s="399"/>
      <c r="DJX16" s="399"/>
      <c r="DJY16" s="399"/>
      <c r="DJZ16" s="399"/>
      <c r="DKA16" s="399"/>
      <c r="DKB16" s="399"/>
      <c r="DKC16" s="399"/>
      <c r="DKD16" s="399"/>
      <c r="DKE16" s="399"/>
      <c r="DKF16" s="399"/>
      <c r="DKG16" s="399"/>
      <c r="DKH16" s="399"/>
      <c r="DKI16" s="399"/>
      <c r="DKJ16" s="399"/>
      <c r="DKK16" s="399"/>
      <c r="DKL16" s="399"/>
      <c r="DKM16" s="399"/>
      <c r="DKN16" s="399"/>
      <c r="DKO16" s="399"/>
      <c r="DKP16" s="399"/>
      <c r="DKQ16" s="399"/>
      <c r="DKR16" s="399"/>
      <c r="DKS16" s="399"/>
      <c r="DKT16" s="399"/>
      <c r="DKU16" s="399"/>
      <c r="DKV16" s="399"/>
      <c r="DKW16" s="399"/>
      <c r="DKX16" s="399"/>
      <c r="DKY16" s="399"/>
      <c r="DKZ16" s="399"/>
      <c r="DLA16" s="399"/>
      <c r="DLB16" s="399"/>
      <c r="DLC16" s="399"/>
      <c r="DLD16" s="399"/>
      <c r="DLE16" s="399"/>
      <c r="DLF16" s="399"/>
      <c r="DLG16" s="399"/>
      <c r="DLH16" s="399"/>
      <c r="DLI16" s="399"/>
      <c r="DLJ16" s="399"/>
      <c r="DLK16" s="399"/>
      <c r="DLL16" s="399"/>
      <c r="DLM16" s="399"/>
      <c r="DLN16" s="399"/>
      <c r="DLO16" s="399"/>
      <c r="DLP16" s="399"/>
      <c r="DLQ16" s="399"/>
      <c r="DLR16" s="399"/>
      <c r="DLS16" s="399"/>
      <c r="DLT16" s="399"/>
      <c r="DLU16" s="399"/>
      <c r="DLV16" s="399"/>
      <c r="DLW16" s="399"/>
      <c r="DLX16" s="399"/>
      <c r="DLY16" s="399"/>
      <c r="DLZ16" s="399"/>
      <c r="DMA16" s="399"/>
      <c r="DMB16" s="399"/>
      <c r="DMC16" s="399"/>
      <c r="DMD16" s="399"/>
      <c r="DME16" s="399"/>
      <c r="DMF16" s="399"/>
      <c r="DMG16" s="399"/>
      <c r="DMH16" s="399"/>
      <c r="DMI16" s="399"/>
      <c r="DMJ16" s="399"/>
      <c r="DMK16" s="399"/>
      <c r="DML16" s="399"/>
      <c r="DMM16" s="399"/>
      <c r="DMN16" s="399"/>
      <c r="DMO16" s="399"/>
      <c r="DMP16" s="399"/>
      <c r="DMQ16" s="399"/>
      <c r="DMR16" s="399"/>
      <c r="DMS16" s="399"/>
      <c r="DMT16" s="399"/>
      <c r="DMU16" s="399"/>
      <c r="DMV16" s="399"/>
      <c r="DMW16" s="399"/>
      <c r="DMX16" s="399"/>
      <c r="DMY16" s="399"/>
      <c r="DMZ16" s="399"/>
      <c r="DNA16" s="399"/>
      <c r="DNB16" s="399"/>
    </row>
    <row r="17" spans="1:3070" s="407" customFormat="1" ht="13.5" customHeight="1">
      <c r="A17" s="406" t="s">
        <v>453</v>
      </c>
      <c r="B17" s="403">
        <v>5</v>
      </c>
      <c r="C17" s="157">
        <f t="shared" si="0"/>
        <v>5.9572034504122382E-3</v>
      </c>
      <c r="D17" s="403">
        <v>5</v>
      </c>
      <c r="E17" s="157">
        <f t="shared" si="1"/>
        <v>6.4813014453302224E-3</v>
      </c>
      <c r="F17" s="403">
        <v>5</v>
      </c>
      <c r="G17" s="157">
        <f>(F17/$F$25)*100</f>
        <v>7.1281934306569334E-3</v>
      </c>
      <c r="H17" s="403">
        <v>21</v>
      </c>
      <c r="I17" s="157">
        <f t="shared" si="5"/>
        <v>4.0554632884013744E-2</v>
      </c>
      <c r="J17" s="403">
        <v>5</v>
      </c>
      <c r="K17" s="157">
        <f>(J17/$J$25)*100</f>
        <v>1.1789950246409961E-2</v>
      </c>
      <c r="L17" s="403" t="s">
        <v>85</v>
      </c>
      <c r="M17" s="157" t="s">
        <v>85</v>
      </c>
      <c r="N17" s="157" t="s">
        <v>85</v>
      </c>
      <c r="O17" s="157" t="s">
        <v>85</v>
      </c>
      <c r="P17" s="157" t="s">
        <v>85</v>
      </c>
      <c r="Q17" s="157" t="s">
        <v>85</v>
      </c>
      <c r="R17" s="157" t="s">
        <v>85</v>
      </c>
      <c r="S17" s="157" t="s">
        <v>85</v>
      </c>
      <c r="T17" s="157" t="s">
        <v>85</v>
      </c>
      <c r="U17" s="157" t="s">
        <v>85</v>
      </c>
      <c r="V17" s="399"/>
      <c r="W17" s="399"/>
      <c r="X17" s="399"/>
      <c r="Y17" s="399"/>
      <c r="Z17" s="399"/>
      <c r="AA17" s="399"/>
      <c r="AB17" s="399"/>
      <c r="AC17" s="399"/>
      <c r="AD17" s="399"/>
      <c r="AE17" s="399"/>
      <c r="AF17" s="399"/>
      <c r="AG17" s="399"/>
      <c r="AH17" s="399"/>
      <c r="AI17" s="399"/>
      <c r="AJ17" s="399"/>
      <c r="AK17" s="399"/>
      <c r="AL17" s="399"/>
      <c r="AM17" s="399"/>
      <c r="AN17" s="399"/>
      <c r="AO17" s="399"/>
      <c r="AP17" s="399"/>
      <c r="AQ17" s="399"/>
      <c r="AR17" s="399"/>
      <c r="AS17" s="399"/>
      <c r="AT17" s="399"/>
      <c r="AU17" s="399"/>
      <c r="AV17" s="399"/>
      <c r="AW17" s="399"/>
      <c r="AX17" s="399"/>
      <c r="AY17" s="399"/>
      <c r="AZ17" s="399"/>
      <c r="BA17" s="399"/>
      <c r="BB17" s="399"/>
      <c r="BC17" s="399"/>
      <c r="BD17" s="399"/>
      <c r="BE17" s="399"/>
      <c r="BF17" s="399"/>
      <c r="BG17" s="399"/>
      <c r="BH17" s="399"/>
      <c r="BI17" s="399"/>
      <c r="BJ17" s="399"/>
      <c r="BK17" s="399"/>
      <c r="BL17" s="399"/>
      <c r="BM17" s="399"/>
      <c r="BN17" s="399"/>
      <c r="BO17" s="399"/>
      <c r="BP17" s="399"/>
      <c r="BQ17" s="399"/>
      <c r="BR17" s="399"/>
      <c r="BS17" s="399"/>
      <c r="BT17" s="399"/>
      <c r="BU17" s="399"/>
      <c r="BV17" s="399"/>
      <c r="BW17" s="399"/>
      <c r="BX17" s="399"/>
      <c r="BY17" s="399"/>
      <c r="BZ17" s="399"/>
      <c r="CA17" s="399"/>
      <c r="CB17" s="399"/>
      <c r="CC17" s="399"/>
      <c r="CD17" s="399"/>
      <c r="CE17" s="399"/>
      <c r="CF17" s="399"/>
      <c r="CG17" s="399"/>
      <c r="CH17" s="399"/>
      <c r="CI17" s="399"/>
      <c r="CJ17" s="399"/>
      <c r="CK17" s="399"/>
      <c r="CL17" s="399"/>
      <c r="CM17" s="399"/>
      <c r="CN17" s="399"/>
      <c r="CO17" s="399"/>
      <c r="CP17" s="399"/>
      <c r="CQ17" s="399"/>
      <c r="CR17" s="399"/>
      <c r="CS17" s="399"/>
      <c r="CT17" s="399"/>
      <c r="CU17" s="399"/>
      <c r="CV17" s="399"/>
      <c r="CW17" s="399"/>
      <c r="CX17" s="399"/>
      <c r="CY17" s="399"/>
      <c r="CZ17" s="399"/>
      <c r="DA17" s="399"/>
      <c r="DB17" s="399"/>
      <c r="DC17" s="399"/>
      <c r="DD17" s="399"/>
      <c r="DE17" s="399"/>
      <c r="DF17" s="399"/>
      <c r="DG17" s="399"/>
      <c r="DH17" s="399"/>
      <c r="DI17" s="399"/>
      <c r="DJ17" s="399"/>
      <c r="DK17" s="399"/>
      <c r="DL17" s="399"/>
      <c r="DM17" s="399"/>
      <c r="DN17" s="399"/>
      <c r="DO17" s="399"/>
      <c r="DP17" s="399"/>
      <c r="DQ17" s="399"/>
      <c r="DR17" s="399"/>
      <c r="DS17" s="399"/>
      <c r="DT17" s="399"/>
      <c r="DU17" s="399"/>
      <c r="DV17" s="399"/>
      <c r="DW17" s="399"/>
      <c r="DX17" s="399"/>
      <c r="DY17" s="399"/>
      <c r="DZ17" s="399"/>
      <c r="EA17" s="399"/>
      <c r="EB17" s="399"/>
      <c r="EC17" s="399"/>
      <c r="ED17" s="399"/>
      <c r="EE17" s="399"/>
      <c r="EF17" s="399"/>
      <c r="EG17" s="399"/>
      <c r="EH17" s="399"/>
      <c r="EI17" s="399"/>
      <c r="EJ17" s="399"/>
      <c r="EK17" s="399"/>
      <c r="EL17" s="399"/>
      <c r="EM17" s="399"/>
      <c r="EN17" s="399"/>
      <c r="EO17" s="399"/>
      <c r="EP17" s="399"/>
      <c r="EQ17" s="399"/>
      <c r="ER17" s="399"/>
      <c r="ES17" s="399"/>
      <c r="ET17" s="399"/>
      <c r="EU17" s="399"/>
      <c r="EV17" s="399"/>
      <c r="EW17" s="399"/>
      <c r="EX17" s="399"/>
      <c r="EY17" s="399"/>
      <c r="EZ17" s="399"/>
      <c r="FA17" s="399"/>
      <c r="FB17" s="399"/>
      <c r="FC17" s="399"/>
      <c r="FD17" s="399"/>
      <c r="FE17" s="399"/>
      <c r="FF17" s="399"/>
      <c r="FG17" s="399"/>
      <c r="FH17" s="399"/>
      <c r="FI17" s="399"/>
      <c r="FJ17" s="399"/>
      <c r="FK17" s="399"/>
      <c r="FL17" s="399"/>
      <c r="FM17" s="399"/>
      <c r="FN17" s="399"/>
      <c r="FO17" s="399"/>
      <c r="FP17" s="399"/>
      <c r="FQ17" s="399"/>
      <c r="FR17" s="399"/>
      <c r="FS17" s="399"/>
      <c r="FT17" s="399"/>
      <c r="FU17" s="399"/>
      <c r="FV17" s="399"/>
      <c r="FW17" s="399"/>
      <c r="FX17" s="399"/>
      <c r="FY17" s="399"/>
      <c r="FZ17" s="399"/>
      <c r="GA17" s="399"/>
      <c r="GB17" s="399"/>
      <c r="GC17" s="399"/>
      <c r="GD17" s="399"/>
      <c r="GE17" s="399"/>
      <c r="GF17" s="399"/>
      <c r="GG17" s="399"/>
      <c r="GH17" s="399"/>
      <c r="GI17" s="399"/>
      <c r="GJ17" s="399"/>
      <c r="GK17" s="399"/>
      <c r="GL17" s="399"/>
      <c r="GM17" s="399"/>
      <c r="GN17" s="399"/>
      <c r="GO17" s="399"/>
      <c r="GP17" s="399"/>
      <c r="GQ17" s="399"/>
      <c r="GR17" s="399"/>
      <c r="GS17" s="399"/>
      <c r="GT17" s="399"/>
      <c r="GU17" s="399"/>
      <c r="GV17" s="399"/>
      <c r="GW17" s="399"/>
      <c r="GX17" s="399"/>
      <c r="GY17" s="399"/>
      <c r="GZ17" s="399"/>
      <c r="HA17" s="399"/>
      <c r="HB17" s="399"/>
      <c r="HC17" s="399"/>
      <c r="HD17" s="399"/>
      <c r="HE17" s="399"/>
      <c r="HF17" s="399"/>
      <c r="HG17" s="399"/>
      <c r="HH17" s="399"/>
      <c r="HI17" s="399"/>
      <c r="HJ17" s="399"/>
      <c r="HK17" s="399"/>
      <c r="HL17" s="399"/>
      <c r="HM17" s="399"/>
      <c r="HN17" s="399"/>
      <c r="HO17" s="399"/>
      <c r="HP17" s="399"/>
      <c r="HQ17" s="399"/>
      <c r="HR17" s="399"/>
      <c r="HS17" s="399"/>
      <c r="HT17" s="399"/>
      <c r="HU17" s="399"/>
      <c r="HV17" s="399"/>
      <c r="HW17" s="399"/>
      <c r="HX17" s="399"/>
      <c r="HY17" s="399"/>
      <c r="HZ17" s="399"/>
      <c r="IA17" s="399"/>
      <c r="IB17" s="399"/>
      <c r="IC17" s="399"/>
      <c r="ID17" s="399"/>
      <c r="IE17" s="399"/>
      <c r="IF17" s="399"/>
      <c r="IG17" s="399"/>
      <c r="IH17" s="399"/>
      <c r="II17" s="399"/>
      <c r="IJ17" s="399"/>
      <c r="IK17" s="399"/>
      <c r="IL17" s="399"/>
      <c r="IM17" s="399"/>
      <c r="IN17" s="399"/>
      <c r="IO17" s="399"/>
      <c r="IP17" s="399"/>
      <c r="IQ17" s="399"/>
      <c r="IR17" s="399"/>
      <c r="IS17" s="399"/>
      <c r="IT17" s="399"/>
      <c r="IU17" s="399"/>
      <c r="IV17" s="399"/>
      <c r="IW17" s="399"/>
      <c r="IX17" s="399"/>
      <c r="IY17" s="399"/>
      <c r="IZ17" s="399"/>
      <c r="JA17" s="399"/>
      <c r="JB17" s="399"/>
      <c r="JC17" s="399"/>
      <c r="JD17" s="399"/>
      <c r="JE17" s="399"/>
      <c r="JF17" s="399"/>
      <c r="JG17" s="399"/>
      <c r="JH17" s="399"/>
      <c r="JI17" s="399"/>
      <c r="JJ17" s="399"/>
      <c r="JK17" s="399"/>
      <c r="JL17" s="399"/>
      <c r="JM17" s="399"/>
      <c r="JN17" s="399"/>
      <c r="JO17" s="399"/>
      <c r="JP17" s="399"/>
      <c r="JQ17" s="399"/>
      <c r="JR17" s="399"/>
      <c r="JS17" s="399"/>
      <c r="JT17" s="399"/>
      <c r="JU17" s="399"/>
      <c r="JV17" s="399"/>
      <c r="JW17" s="399"/>
      <c r="JX17" s="399"/>
      <c r="JY17" s="399"/>
      <c r="JZ17" s="399"/>
      <c r="KA17" s="399"/>
      <c r="KB17" s="399"/>
      <c r="KC17" s="399"/>
      <c r="KD17" s="399"/>
      <c r="KE17" s="399"/>
      <c r="KF17" s="399"/>
      <c r="KG17" s="399"/>
      <c r="KH17" s="399"/>
      <c r="KI17" s="399"/>
      <c r="KJ17" s="399"/>
      <c r="KK17" s="399"/>
      <c r="KL17" s="399"/>
      <c r="KM17" s="399"/>
      <c r="KN17" s="399"/>
      <c r="KO17" s="399"/>
      <c r="KP17" s="399"/>
      <c r="KQ17" s="399"/>
      <c r="KR17" s="399"/>
      <c r="KS17" s="399"/>
      <c r="KT17" s="399"/>
      <c r="KU17" s="399"/>
      <c r="KV17" s="399"/>
      <c r="KW17" s="399"/>
      <c r="KX17" s="399"/>
      <c r="KY17" s="399"/>
      <c r="KZ17" s="399"/>
      <c r="LA17" s="399"/>
      <c r="LB17" s="399"/>
      <c r="LC17" s="399"/>
      <c r="LD17" s="399"/>
      <c r="LE17" s="399"/>
      <c r="LF17" s="399"/>
      <c r="LG17" s="399"/>
      <c r="LH17" s="399"/>
      <c r="LI17" s="399"/>
      <c r="LJ17" s="399"/>
      <c r="LK17" s="399"/>
      <c r="LL17" s="399"/>
      <c r="LM17" s="399"/>
      <c r="LN17" s="399"/>
      <c r="LO17" s="399"/>
      <c r="LP17" s="399"/>
      <c r="LQ17" s="399"/>
      <c r="LR17" s="399"/>
      <c r="LS17" s="399"/>
      <c r="LT17" s="399"/>
      <c r="LU17" s="399"/>
      <c r="LV17" s="399"/>
      <c r="LW17" s="399"/>
      <c r="LX17" s="399"/>
      <c r="LY17" s="399"/>
      <c r="LZ17" s="399"/>
      <c r="MA17" s="399"/>
      <c r="MB17" s="399"/>
      <c r="MC17" s="399"/>
      <c r="MD17" s="399"/>
      <c r="ME17" s="399"/>
      <c r="MF17" s="399"/>
      <c r="MG17" s="399"/>
      <c r="MH17" s="399"/>
      <c r="MI17" s="399"/>
      <c r="MJ17" s="399"/>
      <c r="MK17" s="399"/>
      <c r="ML17" s="399"/>
      <c r="MM17" s="399"/>
      <c r="MN17" s="399"/>
      <c r="MO17" s="399"/>
      <c r="MP17" s="399"/>
      <c r="MQ17" s="399"/>
      <c r="MR17" s="399"/>
      <c r="MS17" s="399"/>
      <c r="MT17" s="399"/>
      <c r="MU17" s="399"/>
      <c r="MV17" s="399"/>
      <c r="MW17" s="399"/>
      <c r="MX17" s="399"/>
      <c r="MY17" s="399"/>
      <c r="MZ17" s="399"/>
      <c r="NA17" s="399"/>
      <c r="NB17" s="399"/>
      <c r="NC17" s="399"/>
      <c r="ND17" s="399"/>
      <c r="NE17" s="399"/>
      <c r="NF17" s="399"/>
      <c r="NG17" s="399"/>
      <c r="NH17" s="399"/>
      <c r="NI17" s="399"/>
      <c r="NJ17" s="399"/>
      <c r="NK17" s="399"/>
      <c r="NL17" s="399"/>
      <c r="NM17" s="399"/>
      <c r="NN17" s="399"/>
      <c r="NO17" s="399"/>
      <c r="NP17" s="399"/>
      <c r="NQ17" s="399"/>
      <c r="NR17" s="399"/>
      <c r="NS17" s="399"/>
      <c r="NT17" s="399"/>
      <c r="NU17" s="399"/>
      <c r="NV17" s="399"/>
      <c r="NW17" s="399"/>
      <c r="NX17" s="399"/>
      <c r="NY17" s="399"/>
      <c r="NZ17" s="399"/>
      <c r="OA17" s="399"/>
      <c r="OB17" s="399"/>
      <c r="OC17" s="399"/>
      <c r="OD17" s="399"/>
      <c r="OE17" s="399"/>
      <c r="OF17" s="399"/>
      <c r="OG17" s="399"/>
      <c r="OH17" s="399"/>
      <c r="OI17" s="399"/>
      <c r="OJ17" s="399"/>
      <c r="OK17" s="399"/>
      <c r="OL17" s="399"/>
      <c r="OM17" s="399"/>
      <c r="ON17" s="399"/>
      <c r="OO17" s="399"/>
      <c r="OP17" s="399"/>
      <c r="OQ17" s="399"/>
      <c r="OR17" s="399"/>
      <c r="OS17" s="399"/>
      <c r="OT17" s="399"/>
      <c r="OU17" s="399"/>
      <c r="OV17" s="399"/>
      <c r="OW17" s="399"/>
      <c r="OX17" s="399"/>
      <c r="OY17" s="399"/>
      <c r="OZ17" s="399"/>
      <c r="PA17" s="399"/>
      <c r="PB17" s="399"/>
      <c r="PC17" s="399"/>
      <c r="PD17" s="399"/>
      <c r="PE17" s="399"/>
      <c r="PF17" s="399"/>
      <c r="PG17" s="399"/>
      <c r="PH17" s="399"/>
      <c r="PI17" s="399"/>
      <c r="PJ17" s="399"/>
      <c r="PK17" s="399"/>
      <c r="PL17" s="399"/>
      <c r="PM17" s="399"/>
      <c r="PN17" s="399"/>
      <c r="PO17" s="399"/>
      <c r="PP17" s="399"/>
      <c r="PQ17" s="399"/>
      <c r="PR17" s="399"/>
      <c r="PS17" s="399"/>
      <c r="PT17" s="399"/>
      <c r="PU17" s="399"/>
      <c r="PV17" s="399"/>
      <c r="PW17" s="399"/>
      <c r="PX17" s="399"/>
      <c r="PY17" s="399"/>
      <c r="PZ17" s="399"/>
      <c r="QA17" s="399"/>
      <c r="QB17" s="399"/>
      <c r="QC17" s="399"/>
      <c r="QD17" s="399"/>
      <c r="QE17" s="399"/>
      <c r="QF17" s="399"/>
      <c r="QG17" s="399"/>
      <c r="QH17" s="399"/>
      <c r="QI17" s="399"/>
      <c r="QJ17" s="399"/>
      <c r="QK17" s="399"/>
      <c r="QL17" s="399"/>
      <c r="QM17" s="399"/>
      <c r="QN17" s="399"/>
      <c r="QO17" s="399"/>
      <c r="QP17" s="399"/>
      <c r="QQ17" s="399"/>
      <c r="QR17" s="399"/>
      <c r="QS17" s="399"/>
      <c r="QT17" s="399"/>
      <c r="QU17" s="399"/>
      <c r="QV17" s="399"/>
      <c r="QW17" s="399"/>
      <c r="QX17" s="399"/>
      <c r="QY17" s="399"/>
      <c r="QZ17" s="399"/>
      <c r="RA17" s="399"/>
      <c r="RB17" s="399"/>
      <c r="RC17" s="399"/>
      <c r="RD17" s="399"/>
      <c r="RE17" s="399"/>
      <c r="RF17" s="399"/>
      <c r="RG17" s="399"/>
      <c r="RH17" s="399"/>
      <c r="RI17" s="399"/>
      <c r="RJ17" s="399"/>
      <c r="RK17" s="399"/>
      <c r="RL17" s="399"/>
      <c r="RM17" s="399"/>
      <c r="RN17" s="399"/>
      <c r="RO17" s="399"/>
      <c r="RP17" s="399"/>
      <c r="RQ17" s="399"/>
      <c r="RR17" s="399"/>
      <c r="RS17" s="399"/>
      <c r="RT17" s="399"/>
      <c r="RU17" s="399"/>
      <c r="RV17" s="399"/>
      <c r="RW17" s="399"/>
      <c r="RX17" s="399"/>
      <c r="RY17" s="399"/>
      <c r="RZ17" s="399"/>
      <c r="SA17" s="399"/>
      <c r="SB17" s="399"/>
      <c r="SC17" s="399"/>
      <c r="SD17" s="399"/>
      <c r="SE17" s="399"/>
      <c r="SF17" s="399"/>
      <c r="SG17" s="399"/>
      <c r="SH17" s="399"/>
      <c r="SI17" s="399"/>
      <c r="SJ17" s="399"/>
      <c r="SK17" s="399"/>
      <c r="SL17" s="399"/>
      <c r="SM17" s="399"/>
      <c r="SN17" s="399"/>
      <c r="SO17" s="399"/>
      <c r="SP17" s="399"/>
      <c r="SQ17" s="399"/>
      <c r="SR17" s="399"/>
      <c r="SS17" s="399"/>
      <c r="ST17" s="399"/>
      <c r="SU17" s="399"/>
      <c r="SV17" s="399"/>
      <c r="SW17" s="399"/>
      <c r="SX17" s="399"/>
      <c r="SY17" s="399"/>
      <c r="SZ17" s="399"/>
      <c r="TA17" s="399"/>
      <c r="TB17" s="399"/>
      <c r="TC17" s="399"/>
      <c r="TD17" s="399"/>
      <c r="TE17" s="399"/>
      <c r="TF17" s="399"/>
      <c r="TG17" s="399"/>
      <c r="TH17" s="399"/>
      <c r="TI17" s="399"/>
      <c r="TJ17" s="399"/>
      <c r="TK17" s="399"/>
      <c r="TL17" s="399"/>
      <c r="TM17" s="399"/>
      <c r="TN17" s="399"/>
      <c r="TO17" s="399"/>
      <c r="TP17" s="399"/>
      <c r="TQ17" s="399"/>
      <c r="TR17" s="399"/>
      <c r="TS17" s="399"/>
      <c r="TT17" s="399"/>
      <c r="TU17" s="399"/>
      <c r="TV17" s="399"/>
      <c r="TW17" s="399"/>
      <c r="TX17" s="399"/>
      <c r="TY17" s="399"/>
      <c r="TZ17" s="399"/>
      <c r="UA17" s="399"/>
      <c r="UB17" s="399"/>
      <c r="UC17" s="399"/>
      <c r="UD17" s="399"/>
      <c r="UE17" s="399"/>
      <c r="UF17" s="399"/>
      <c r="UG17" s="399"/>
      <c r="UH17" s="399"/>
      <c r="UI17" s="399"/>
      <c r="UJ17" s="399"/>
      <c r="UK17" s="399"/>
      <c r="UL17" s="399"/>
      <c r="UM17" s="399"/>
      <c r="UN17" s="399"/>
      <c r="UO17" s="399"/>
      <c r="UP17" s="399"/>
      <c r="UQ17" s="399"/>
      <c r="UR17" s="399"/>
      <c r="US17" s="399"/>
      <c r="UT17" s="399"/>
      <c r="UU17" s="399"/>
      <c r="UV17" s="399"/>
      <c r="UW17" s="399"/>
      <c r="UX17" s="399"/>
      <c r="UY17" s="399"/>
      <c r="UZ17" s="399"/>
      <c r="VA17" s="399"/>
      <c r="VB17" s="399"/>
      <c r="VC17" s="399"/>
      <c r="VD17" s="399"/>
      <c r="VE17" s="399"/>
      <c r="VF17" s="399"/>
      <c r="VG17" s="399"/>
      <c r="VH17" s="399"/>
      <c r="VI17" s="399"/>
      <c r="VJ17" s="399"/>
      <c r="VK17" s="399"/>
      <c r="VL17" s="399"/>
      <c r="VM17" s="399"/>
      <c r="VN17" s="399"/>
      <c r="VO17" s="399"/>
      <c r="VP17" s="399"/>
      <c r="VQ17" s="399"/>
      <c r="VR17" s="399"/>
      <c r="VS17" s="399"/>
      <c r="VT17" s="399"/>
      <c r="VU17" s="399"/>
      <c r="VV17" s="399"/>
      <c r="VW17" s="399"/>
      <c r="VX17" s="399"/>
      <c r="VY17" s="399"/>
      <c r="VZ17" s="399"/>
      <c r="WA17" s="399"/>
      <c r="WB17" s="399"/>
      <c r="WC17" s="399"/>
      <c r="WD17" s="399"/>
      <c r="WE17" s="399"/>
      <c r="WF17" s="399"/>
      <c r="WG17" s="399"/>
      <c r="WH17" s="399"/>
      <c r="WI17" s="399"/>
      <c r="WJ17" s="399"/>
      <c r="WK17" s="399"/>
      <c r="WL17" s="399"/>
      <c r="WM17" s="399"/>
      <c r="WN17" s="399"/>
      <c r="WO17" s="399"/>
      <c r="WP17" s="399"/>
      <c r="WQ17" s="399"/>
      <c r="WR17" s="399"/>
      <c r="WS17" s="399"/>
      <c r="WT17" s="399"/>
      <c r="WU17" s="399"/>
      <c r="WV17" s="399"/>
      <c r="WW17" s="399"/>
      <c r="WX17" s="399"/>
      <c r="WY17" s="399"/>
      <c r="WZ17" s="399"/>
      <c r="XA17" s="399"/>
      <c r="XB17" s="399"/>
      <c r="XC17" s="399"/>
      <c r="XD17" s="399"/>
      <c r="XE17" s="399"/>
      <c r="XF17" s="399"/>
      <c r="XG17" s="399"/>
      <c r="XH17" s="399"/>
      <c r="XI17" s="399"/>
      <c r="XJ17" s="399"/>
      <c r="XK17" s="399"/>
      <c r="XL17" s="399"/>
      <c r="XM17" s="399"/>
      <c r="XN17" s="399"/>
      <c r="XO17" s="399"/>
      <c r="XP17" s="399"/>
      <c r="XQ17" s="399"/>
      <c r="XR17" s="399"/>
      <c r="XS17" s="399"/>
      <c r="XT17" s="399"/>
      <c r="XU17" s="399"/>
      <c r="XV17" s="399"/>
      <c r="XW17" s="399"/>
      <c r="XX17" s="399"/>
      <c r="XY17" s="399"/>
      <c r="XZ17" s="399"/>
      <c r="YA17" s="399"/>
      <c r="YB17" s="399"/>
      <c r="YC17" s="399"/>
      <c r="YD17" s="399"/>
      <c r="YE17" s="399"/>
      <c r="YF17" s="399"/>
      <c r="YG17" s="399"/>
      <c r="YH17" s="399"/>
      <c r="YI17" s="399"/>
      <c r="YJ17" s="399"/>
      <c r="YK17" s="399"/>
      <c r="YL17" s="399"/>
      <c r="YM17" s="399"/>
      <c r="YN17" s="399"/>
      <c r="YO17" s="399"/>
      <c r="YP17" s="399"/>
      <c r="YQ17" s="399"/>
      <c r="YR17" s="399"/>
      <c r="YS17" s="399"/>
      <c r="YT17" s="399"/>
      <c r="YU17" s="399"/>
      <c r="YV17" s="399"/>
      <c r="YW17" s="399"/>
      <c r="YX17" s="399"/>
      <c r="YY17" s="399"/>
      <c r="YZ17" s="399"/>
      <c r="ZA17" s="399"/>
      <c r="ZB17" s="399"/>
      <c r="ZC17" s="399"/>
      <c r="ZD17" s="399"/>
      <c r="ZE17" s="399"/>
      <c r="ZF17" s="399"/>
      <c r="ZG17" s="399"/>
      <c r="ZH17" s="399"/>
      <c r="ZI17" s="399"/>
      <c r="ZJ17" s="399"/>
      <c r="ZK17" s="399"/>
      <c r="ZL17" s="399"/>
      <c r="ZM17" s="399"/>
      <c r="ZN17" s="399"/>
      <c r="ZO17" s="399"/>
      <c r="ZP17" s="399"/>
      <c r="ZQ17" s="399"/>
      <c r="ZR17" s="399"/>
      <c r="ZS17" s="399"/>
      <c r="ZT17" s="399"/>
      <c r="ZU17" s="399"/>
      <c r="ZV17" s="399"/>
      <c r="ZW17" s="399"/>
      <c r="ZX17" s="399"/>
      <c r="ZY17" s="399"/>
      <c r="ZZ17" s="399"/>
      <c r="AAA17" s="399"/>
      <c r="AAB17" s="399"/>
      <c r="AAC17" s="399"/>
      <c r="AAD17" s="399"/>
      <c r="AAE17" s="399"/>
      <c r="AAF17" s="399"/>
      <c r="AAG17" s="399"/>
      <c r="AAH17" s="399"/>
      <c r="AAI17" s="399"/>
      <c r="AAJ17" s="399"/>
      <c r="AAK17" s="399"/>
      <c r="AAL17" s="399"/>
      <c r="AAM17" s="399"/>
      <c r="AAN17" s="399"/>
      <c r="AAO17" s="399"/>
      <c r="AAP17" s="399"/>
      <c r="AAQ17" s="399"/>
      <c r="AAR17" s="399"/>
      <c r="AAS17" s="399"/>
      <c r="AAT17" s="399"/>
      <c r="AAU17" s="399"/>
      <c r="AAV17" s="399"/>
      <c r="AAW17" s="399"/>
      <c r="AAX17" s="399"/>
      <c r="AAY17" s="399"/>
      <c r="AAZ17" s="399"/>
      <c r="ABA17" s="399"/>
      <c r="ABB17" s="399"/>
      <c r="ABC17" s="399"/>
      <c r="ABD17" s="399"/>
      <c r="ABE17" s="399"/>
      <c r="ABF17" s="399"/>
      <c r="ABG17" s="399"/>
      <c r="ABH17" s="399"/>
      <c r="ABI17" s="399"/>
      <c r="ABJ17" s="399"/>
      <c r="ABK17" s="399"/>
      <c r="ABL17" s="399"/>
      <c r="ABM17" s="399"/>
      <c r="ABN17" s="399"/>
      <c r="ABO17" s="399"/>
      <c r="ABP17" s="399"/>
      <c r="ABQ17" s="399"/>
      <c r="ABR17" s="399"/>
      <c r="ABS17" s="399"/>
      <c r="ABT17" s="399"/>
      <c r="ABU17" s="399"/>
      <c r="ABV17" s="399"/>
      <c r="ABW17" s="399"/>
      <c r="ABX17" s="399"/>
      <c r="ABY17" s="399"/>
      <c r="ABZ17" s="399"/>
      <c r="ACA17" s="399"/>
      <c r="ACB17" s="399"/>
      <c r="ACC17" s="399"/>
      <c r="ACD17" s="399"/>
      <c r="ACE17" s="399"/>
      <c r="ACF17" s="399"/>
      <c r="ACG17" s="399"/>
      <c r="ACH17" s="399"/>
      <c r="ACI17" s="399"/>
      <c r="ACJ17" s="399"/>
      <c r="ACK17" s="399"/>
      <c r="ACL17" s="399"/>
      <c r="ACM17" s="399"/>
      <c r="ACN17" s="399"/>
      <c r="ACO17" s="399"/>
      <c r="ACP17" s="399"/>
      <c r="ACQ17" s="399"/>
      <c r="ACR17" s="399"/>
      <c r="ACS17" s="399"/>
      <c r="ACT17" s="399"/>
      <c r="ACU17" s="399"/>
      <c r="ACV17" s="399"/>
      <c r="ACW17" s="399"/>
      <c r="ACX17" s="399"/>
      <c r="ACY17" s="399"/>
      <c r="ACZ17" s="399"/>
      <c r="ADA17" s="399"/>
      <c r="ADB17" s="399"/>
      <c r="ADC17" s="399"/>
      <c r="ADD17" s="399"/>
      <c r="ADE17" s="399"/>
      <c r="ADF17" s="399"/>
      <c r="ADG17" s="399"/>
      <c r="ADH17" s="399"/>
      <c r="ADI17" s="399"/>
      <c r="ADJ17" s="399"/>
      <c r="ADK17" s="399"/>
      <c r="ADL17" s="399"/>
      <c r="ADM17" s="399"/>
      <c r="ADN17" s="399"/>
      <c r="ADO17" s="399"/>
      <c r="ADP17" s="399"/>
      <c r="ADQ17" s="399"/>
      <c r="ADR17" s="399"/>
      <c r="ADS17" s="399"/>
      <c r="ADT17" s="399"/>
      <c r="ADU17" s="399"/>
      <c r="ADV17" s="399"/>
      <c r="ADW17" s="399"/>
      <c r="ADX17" s="399"/>
      <c r="ADY17" s="399"/>
      <c r="ADZ17" s="399"/>
      <c r="AEA17" s="399"/>
      <c r="AEB17" s="399"/>
      <c r="AEC17" s="399"/>
      <c r="AED17" s="399"/>
      <c r="AEE17" s="399"/>
      <c r="AEF17" s="399"/>
      <c r="AEG17" s="399"/>
      <c r="AEH17" s="399"/>
      <c r="AEI17" s="399"/>
      <c r="AEJ17" s="399"/>
      <c r="AEK17" s="399"/>
      <c r="AEL17" s="399"/>
      <c r="AEM17" s="399"/>
      <c r="AEN17" s="399"/>
      <c r="AEO17" s="399"/>
      <c r="AEP17" s="399"/>
      <c r="AEQ17" s="399"/>
      <c r="AER17" s="399"/>
      <c r="AES17" s="399"/>
      <c r="AET17" s="399"/>
      <c r="AEU17" s="399"/>
      <c r="AEV17" s="399"/>
      <c r="AEW17" s="399"/>
      <c r="AEX17" s="399"/>
      <c r="AEY17" s="399"/>
      <c r="AEZ17" s="399"/>
      <c r="AFA17" s="399"/>
      <c r="AFB17" s="399"/>
      <c r="AFC17" s="399"/>
      <c r="AFD17" s="399"/>
      <c r="AFE17" s="399"/>
      <c r="AFF17" s="399"/>
      <c r="AFG17" s="399"/>
      <c r="AFH17" s="399"/>
      <c r="AFI17" s="399"/>
      <c r="AFJ17" s="399"/>
      <c r="AFK17" s="399"/>
      <c r="AFL17" s="399"/>
      <c r="AFM17" s="399"/>
      <c r="AFN17" s="399"/>
      <c r="AFO17" s="399"/>
      <c r="AFP17" s="399"/>
      <c r="AFQ17" s="399"/>
      <c r="AFR17" s="399"/>
      <c r="AFS17" s="399"/>
      <c r="AFT17" s="399"/>
      <c r="AFU17" s="399"/>
      <c r="AFV17" s="399"/>
      <c r="AFW17" s="399"/>
      <c r="AFX17" s="399"/>
      <c r="AFY17" s="399"/>
      <c r="AFZ17" s="399"/>
      <c r="AGA17" s="399"/>
      <c r="AGB17" s="399"/>
      <c r="AGC17" s="399"/>
      <c r="AGD17" s="399"/>
      <c r="AGE17" s="399"/>
      <c r="AGF17" s="399"/>
      <c r="AGG17" s="399"/>
      <c r="AGH17" s="399"/>
      <c r="AGI17" s="399"/>
      <c r="AGJ17" s="399"/>
      <c r="AGK17" s="399"/>
      <c r="AGL17" s="399"/>
      <c r="AGM17" s="399"/>
      <c r="AGN17" s="399"/>
      <c r="AGO17" s="399"/>
      <c r="AGP17" s="399"/>
      <c r="AGQ17" s="399"/>
      <c r="AGR17" s="399"/>
      <c r="AGS17" s="399"/>
      <c r="AGT17" s="399"/>
      <c r="AGU17" s="399"/>
      <c r="AGV17" s="399"/>
      <c r="AGW17" s="399"/>
      <c r="AGX17" s="399"/>
      <c r="AGY17" s="399"/>
      <c r="AGZ17" s="399"/>
      <c r="AHA17" s="399"/>
      <c r="AHB17" s="399"/>
      <c r="AHC17" s="399"/>
      <c r="AHD17" s="399"/>
      <c r="AHE17" s="399"/>
      <c r="AHF17" s="399"/>
      <c r="AHG17" s="399"/>
      <c r="AHH17" s="399"/>
      <c r="AHI17" s="399"/>
      <c r="AHJ17" s="399"/>
      <c r="AHK17" s="399"/>
      <c r="AHL17" s="399"/>
      <c r="AHM17" s="399"/>
      <c r="AHN17" s="399"/>
      <c r="AHO17" s="399"/>
      <c r="AHP17" s="399"/>
      <c r="AHQ17" s="399"/>
      <c r="AHR17" s="399"/>
      <c r="AHS17" s="399"/>
      <c r="AHT17" s="399"/>
      <c r="AHU17" s="399"/>
      <c r="AHV17" s="399"/>
      <c r="AHW17" s="399"/>
      <c r="AHX17" s="399"/>
      <c r="AHY17" s="399"/>
      <c r="AHZ17" s="399"/>
      <c r="AIA17" s="399"/>
      <c r="AIB17" s="399"/>
      <c r="AIC17" s="399"/>
      <c r="AID17" s="399"/>
      <c r="AIE17" s="399"/>
      <c r="AIF17" s="399"/>
      <c r="AIG17" s="399"/>
      <c r="AIH17" s="399"/>
      <c r="AII17" s="399"/>
      <c r="AIJ17" s="399"/>
      <c r="AIK17" s="399"/>
      <c r="AIL17" s="399"/>
      <c r="AIM17" s="399"/>
      <c r="AIN17" s="399"/>
      <c r="AIO17" s="399"/>
      <c r="AIP17" s="399"/>
      <c r="AIQ17" s="399"/>
      <c r="AIR17" s="399"/>
      <c r="AIS17" s="399"/>
      <c r="AIT17" s="399"/>
      <c r="AIU17" s="399"/>
      <c r="AIV17" s="399"/>
      <c r="AIW17" s="399"/>
      <c r="AIX17" s="399"/>
      <c r="AIY17" s="399"/>
      <c r="AIZ17" s="399"/>
      <c r="AJA17" s="399"/>
      <c r="AJB17" s="399"/>
      <c r="AJC17" s="399"/>
      <c r="AJD17" s="399"/>
      <c r="AJE17" s="399"/>
      <c r="AJF17" s="399"/>
      <c r="AJG17" s="399"/>
      <c r="AJH17" s="399"/>
      <c r="AJI17" s="399"/>
      <c r="AJJ17" s="399"/>
      <c r="AJK17" s="399"/>
      <c r="AJL17" s="399"/>
      <c r="AJM17" s="399"/>
      <c r="AJN17" s="399"/>
      <c r="AJO17" s="399"/>
      <c r="AJP17" s="399"/>
      <c r="AJQ17" s="399"/>
      <c r="AJR17" s="399"/>
      <c r="AJS17" s="399"/>
      <c r="AJT17" s="399"/>
      <c r="AJU17" s="399"/>
      <c r="AJV17" s="399"/>
      <c r="AJW17" s="399"/>
      <c r="AJX17" s="399"/>
      <c r="AJY17" s="399"/>
      <c r="AJZ17" s="399"/>
      <c r="AKA17" s="399"/>
      <c r="AKB17" s="399"/>
      <c r="AKC17" s="399"/>
      <c r="AKD17" s="399"/>
      <c r="AKE17" s="399"/>
      <c r="AKF17" s="399"/>
      <c r="AKG17" s="399"/>
      <c r="AKH17" s="399"/>
      <c r="AKI17" s="399"/>
      <c r="AKJ17" s="399"/>
      <c r="AKK17" s="399"/>
      <c r="AKL17" s="399"/>
      <c r="AKM17" s="399"/>
      <c r="AKN17" s="399"/>
      <c r="AKO17" s="399"/>
      <c r="AKP17" s="399"/>
      <c r="AKQ17" s="399"/>
      <c r="AKR17" s="399"/>
      <c r="AKS17" s="399"/>
      <c r="AKT17" s="399"/>
      <c r="AKU17" s="399"/>
      <c r="AKV17" s="399"/>
      <c r="AKW17" s="399"/>
      <c r="AKX17" s="399"/>
      <c r="AKY17" s="399"/>
      <c r="AKZ17" s="399"/>
      <c r="ALA17" s="399"/>
      <c r="ALB17" s="399"/>
      <c r="ALC17" s="399"/>
      <c r="ALD17" s="399"/>
      <c r="ALE17" s="399"/>
      <c r="ALF17" s="399"/>
      <c r="ALG17" s="399"/>
      <c r="ALH17" s="399"/>
      <c r="ALI17" s="399"/>
      <c r="ALJ17" s="399"/>
      <c r="ALK17" s="399"/>
      <c r="ALL17" s="399"/>
      <c r="ALM17" s="399"/>
      <c r="ALN17" s="399"/>
      <c r="ALO17" s="399"/>
      <c r="ALP17" s="399"/>
      <c r="ALQ17" s="399"/>
      <c r="ALR17" s="399"/>
      <c r="ALS17" s="399"/>
      <c r="ALT17" s="399"/>
      <c r="ALU17" s="399"/>
      <c r="ALV17" s="399"/>
      <c r="ALW17" s="399"/>
      <c r="ALX17" s="399"/>
      <c r="ALY17" s="399"/>
      <c r="ALZ17" s="399"/>
      <c r="AMA17" s="399"/>
      <c r="AMB17" s="399"/>
      <c r="AMC17" s="399"/>
      <c r="AMD17" s="399"/>
      <c r="AME17" s="399"/>
      <c r="AMF17" s="399"/>
      <c r="AMG17" s="399"/>
      <c r="AMH17" s="399"/>
      <c r="AMI17" s="399"/>
      <c r="AMJ17" s="399"/>
      <c r="AMK17" s="399"/>
      <c r="AML17" s="399"/>
      <c r="AMM17" s="399"/>
      <c r="AMN17" s="399"/>
      <c r="AMO17" s="399"/>
      <c r="AMP17" s="399"/>
      <c r="AMQ17" s="399"/>
      <c r="AMR17" s="399"/>
      <c r="AMS17" s="399"/>
      <c r="AMT17" s="399"/>
      <c r="AMU17" s="399"/>
      <c r="AMV17" s="399"/>
      <c r="AMW17" s="399"/>
      <c r="AMX17" s="399"/>
      <c r="AMY17" s="399"/>
      <c r="AMZ17" s="399"/>
      <c r="ANA17" s="399"/>
      <c r="ANB17" s="399"/>
      <c r="ANC17" s="399"/>
      <c r="AND17" s="399"/>
      <c r="ANE17" s="399"/>
      <c r="ANF17" s="399"/>
      <c r="ANG17" s="399"/>
      <c r="ANH17" s="399"/>
      <c r="ANI17" s="399"/>
      <c r="ANJ17" s="399"/>
      <c r="ANK17" s="399"/>
      <c r="ANL17" s="399"/>
      <c r="ANM17" s="399"/>
      <c r="ANN17" s="399"/>
      <c r="ANO17" s="399"/>
      <c r="ANP17" s="399"/>
      <c r="ANQ17" s="399"/>
      <c r="ANR17" s="399"/>
      <c r="ANS17" s="399"/>
      <c r="ANT17" s="399"/>
      <c r="ANU17" s="399"/>
      <c r="ANV17" s="399"/>
      <c r="ANW17" s="399"/>
      <c r="ANX17" s="399"/>
      <c r="ANY17" s="399"/>
      <c r="ANZ17" s="399"/>
      <c r="AOA17" s="399"/>
      <c r="AOB17" s="399"/>
      <c r="AOC17" s="399"/>
      <c r="AOD17" s="399"/>
      <c r="AOE17" s="399"/>
      <c r="AOF17" s="399"/>
      <c r="AOG17" s="399"/>
      <c r="AOH17" s="399"/>
      <c r="AOI17" s="399"/>
      <c r="AOJ17" s="399"/>
      <c r="AOK17" s="399"/>
      <c r="AOL17" s="399"/>
      <c r="AOM17" s="399"/>
      <c r="AON17" s="399"/>
      <c r="AOO17" s="399"/>
      <c r="AOP17" s="399"/>
      <c r="AOQ17" s="399"/>
      <c r="AOR17" s="399"/>
      <c r="AOS17" s="399"/>
      <c r="AOT17" s="399"/>
      <c r="AOU17" s="399"/>
      <c r="AOV17" s="399"/>
      <c r="AOW17" s="399"/>
      <c r="AOX17" s="399"/>
      <c r="AOY17" s="399"/>
      <c r="AOZ17" s="399"/>
      <c r="APA17" s="399"/>
      <c r="APB17" s="399"/>
      <c r="APC17" s="399"/>
      <c r="APD17" s="399"/>
      <c r="APE17" s="399"/>
      <c r="APF17" s="399"/>
      <c r="APG17" s="399"/>
      <c r="APH17" s="399"/>
      <c r="API17" s="399"/>
      <c r="APJ17" s="399"/>
      <c r="APK17" s="399"/>
      <c r="APL17" s="399"/>
      <c r="APM17" s="399"/>
      <c r="APN17" s="399"/>
      <c r="APO17" s="399"/>
      <c r="APP17" s="399"/>
      <c r="APQ17" s="399"/>
      <c r="APR17" s="399"/>
      <c r="APS17" s="399"/>
      <c r="APT17" s="399"/>
      <c r="APU17" s="399"/>
      <c r="APV17" s="399"/>
      <c r="APW17" s="399"/>
      <c r="APX17" s="399"/>
      <c r="APY17" s="399"/>
      <c r="APZ17" s="399"/>
      <c r="AQA17" s="399"/>
      <c r="AQB17" s="399"/>
      <c r="AQC17" s="399"/>
      <c r="AQD17" s="399"/>
      <c r="AQE17" s="399"/>
      <c r="AQF17" s="399"/>
      <c r="AQG17" s="399"/>
      <c r="AQH17" s="399"/>
      <c r="AQI17" s="399"/>
      <c r="AQJ17" s="399"/>
      <c r="AQK17" s="399"/>
      <c r="AQL17" s="399"/>
      <c r="AQM17" s="399"/>
      <c r="AQN17" s="399"/>
      <c r="AQO17" s="399"/>
      <c r="AQP17" s="399"/>
      <c r="AQQ17" s="399"/>
      <c r="AQR17" s="399"/>
      <c r="AQS17" s="399"/>
      <c r="AQT17" s="399"/>
      <c r="AQU17" s="399"/>
      <c r="AQV17" s="399"/>
      <c r="AQW17" s="399"/>
      <c r="AQX17" s="399"/>
      <c r="AQY17" s="399"/>
      <c r="AQZ17" s="399"/>
      <c r="ARA17" s="399"/>
      <c r="ARB17" s="399"/>
      <c r="ARC17" s="399"/>
      <c r="ARD17" s="399"/>
      <c r="ARE17" s="399"/>
      <c r="ARF17" s="399"/>
      <c r="ARG17" s="399"/>
      <c r="ARH17" s="399"/>
      <c r="ARI17" s="399"/>
      <c r="ARJ17" s="399"/>
      <c r="ARK17" s="399"/>
      <c r="ARL17" s="399"/>
      <c r="ARM17" s="399"/>
      <c r="ARN17" s="399"/>
      <c r="ARO17" s="399"/>
      <c r="ARP17" s="399"/>
      <c r="ARQ17" s="399"/>
      <c r="ARR17" s="399"/>
      <c r="ARS17" s="399"/>
      <c r="ART17" s="399"/>
      <c r="ARU17" s="399"/>
      <c r="ARV17" s="399"/>
      <c r="ARW17" s="399"/>
      <c r="ARX17" s="399"/>
      <c r="ARY17" s="399"/>
      <c r="ARZ17" s="399"/>
      <c r="ASA17" s="399"/>
      <c r="ASB17" s="399"/>
      <c r="ASC17" s="399"/>
      <c r="ASD17" s="399"/>
      <c r="ASE17" s="399"/>
      <c r="ASF17" s="399"/>
      <c r="ASG17" s="399"/>
      <c r="ASH17" s="399"/>
      <c r="ASI17" s="399"/>
      <c r="ASJ17" s="399"/>
      <c r="ASK17" s="399"/>
      <c r="ASL17" s="399"/>
      <c r="ASM17" s="399"/>
      <c r="ASN17" s="399"/>
      <c r="ASO17" s="399"/>
      <c r="ASP17" s="399"/>
      <c r="ASQ17" s="399"/>
      <c r="ASR17" s="399"/>
      <c r="ASS17" s="399"/>
      <c r="AST17" s="399"/>
      <c r="ASU17" s="399"/>
      <c r="ASV17" s="399"/>
      <c r="ASW17" s="399"/>
      <c r="ASX17" s="399"/>
      <c r="ASY17" s="399"/>
      <c r="ASZ17" s="399"/>
      <c r="ATA17" s="399"/>
      <c r="ATB17" s="399"/>
      <c r="ATC17" s="399"/>
      <c r="ATD17" s="399"/>
      <c r="ATE17" s="399"/>
      <c r="ATF17" s="399"/>
      <c r="ATG17" s="399"/>
      <c r="ATH17" s="399"/>
      <c r="ATI17" s="399"/>
      <c r="ATJ17" s="399"/>
      <c r="ATK17" s="399"/>
      <c r="ATL17" s="399"/>
      <c r="ATM17" s="399"/>
      <c r="ATN17" s="399"/>
      <c r="ATO17" s="399"/>
      <c r="ATP17" s="399"/>
      <c r="ATQ17" s="399"/>
      <c r="ATR17" s="399"/>
      <c r="ATS17" s="399"/>
      <c r="ATT17" s="399"/>
      <c r="ATU17" s="399"/>
      <c r="ATV17" s="399"/>
      <c r="ATW17" s="399"/>
      <c r="ATX17" s="399"/>
      <c r="ATY17" s="399"/>
      <c r="ATZ17" s="399"/>
      <c r="AUA17" s="399"/>
      <c r="AUB17" s="399"/>
      <c r="AUC17" s="399"/>
      <c r="AUD17" s="399"/>
      <c r="AUE17" s="399"/>
      <c r="AUF17" s="399"/>
      <c r="AUG17" s="399"/>
      <c r="AUH17" s="399"/>
      <c r="AUI17" s="399"/>
      <c r="AUJ17" s="399"/>
      <c r="AUK17" s="399"/>
      <c r="AUL17" s="399"/>
      <c r="AUM17" s="399"/>
      <c r="AUN17" s="399"/>
      <c r="AUO17" s="399"/>
      <c r="AUP17" s="399"/>
      <c r="AUQ17" s="399"/>
      <c r="AUR17" s="399"/>
      <c r="AUS17" s="399"/>
      <c r="AUT17" s="399"/>
      <c r="AUU17" s="399"/>
      <c r="AUV17" s="399"/>
      <c r="AUW17" s="399"/>
      <c r="AUX17" s="399"/>
      <c r="AUY17" s="399"/>
      <c r="AUZ17" s="399"/>
      <c r="AVA17" s="399"/>
      <c r="AVB17" s="399"/>
      <c r="AVC17" s="399"/>
      <c r="AVD17" s="399"/>
      <c r="AVE17" s="399"/>
      <c r="AVF17" s="399"/>
      <c r="AVG17" s="399"/>
      <c r="AVH17" s="399"/>
      <c r="AVI17" s="399"/>
      <c r="AVJ17" s="399"/>
      <c r="AVK17" s="399"/>
      <c r="AVL17" s="399"/>
      <c r="AVM17" s="399"/>
      <c r="AVN17" s="399"/>
      <c r="AVO17" s="399"/>
      <c r="AVP17" s="399"/>
      <c r="AVQ17" s="399"/>
      <c r="AVR17" s="399"/>
      <c r="AVS17" s="399"/>
      <c r="AVT17" s="399"/>
      <c r="AVU17" s="399"/>
      <c r="AVV17" s="399"/>
      <c r="AVW17" s="399"/>
      <c r="AVX17" s="399"/>
      <c r="AVY17" s="399"/>
      <c r="AVZ17" s="399"/>
      <c r="AWA17" s="399"/>
      <c r="AWB17" s="399"/>
      <c r="AWC17" s="399"/>
      <c r="AWD17" s="399"/>
      <c r="AWE17" s="399"/>
      <c r="AWF17" s="399"/>
      <c r="AWG17" s="399"/>
      <c r="AWH17" s="399"/>
      <c r="AWI17" s="399"/>
      <c r="AWJ17" s="399"/>
      <c r="AWK17" s="399"/>
      <c r="AWL17" s="399"/>
      <c r="AWM17" s="399"/>
      <c r="AWN17" s="399"/>
      <c r="AWO17" s="399"/>
      <c r="AWP17" s="399"/>
      <c r="AWQ17" s="399"/>
      <c r="AWR17" s="399"/>
      <c r="AWS17" s="399"/>
      <c r="AWT17" s="399"/>
      <c r="AWU17" s="399"/>
      <c r="AWV17" s="399"/>
      <c r="AWW17" s="399"/>
      <c r="AWX17" s="399"/>
      <c r="AWY17" s="399"/>
      <c r="AWZ17" s="399"/>
      <c r="AXA17" s="399"/>
      <c r="AXB17" s="399"/>
      <c r="AXC17" s="399"/>
      <c r="AXD17" s="399"/>
      <c r="AXE17" s="399"/>
      <c r="AXF17" s="399"/>
      <c r="AXG17" s="399"/>
      <c r="AXH17" s="399"/>
      <c r="AXI17" s="399"/>
      <c r="AXJ17" s="399"/>
      <c r="AXK17" s="399"/>
      <c r="AXL17" s="399"/>
      <c r="AXM17" s="399"/>
      <c r="AXN17" s="399"/>
      <c r="AXO17" s="399"/>
      <c r="AXP17" s="399"/>
      <c r="AXQ17" s="399"/>
      <c r="AXR17" s="399"/>
      <c r="AXS17" s="399"/>
      <c r="AXT17" s="399"/>
      <c r="AXU17" s="399"/>
      <c r="AXV17" s="399"/>
      <c r="AXW17" s="399"/>
      <c r="AXX17" s="399"/>
      <c r="AXY17" s="399"/>
      <c r="AXZ17" s="399"/>
      <c r="AYA17" s="399"/>
      <c r="AYB17" s="399"/>
      <c r="AYC17" s="399"/>
      <c r="AYD17" s="399"/>
      <c r="AYE17" s="399"/>
      <c r="AYF17" s="399"/>
      <c r="AYG17" s="399"/>
      <c r="AYH17" s="399"/>
      <c r="AYI17" s="399"/>
      <c r="AYJ17" s="399"/>
      <c r="AYK17" s="399"/>
      <c r="AYL17" s="399"/>
      <c r="AYM17" s="399"/>
      <c r="AYN17" s="399"/>
      <c r="AYO17" s="399"/>
      <c r="AYP17" s="399"/>
      <c r="AYQ17" s="399"/>
      <c r="AYR17" s="399"/>
      <c r="AYS17" s="399"/>
      <c r="AYT17" s="399"/>
      <c r="AYU17" s="399"/>
      <c r="AYV17" s="399"/>
      <c r="AYW17" s="399"/>
      <c r="AYX17" s="399"/>
      <c r="AYY17" s="399"/>
      <c r="AYZ17" s="399"/>
      <c r="AZA17" s="399"/>
      <c r="AZB17" s="399"/>
      <c r="AZC17" s="399"/>
      <c r="AZD17" s="399"/>
      <c r="AZE17" s="399"/>
      <c r="AZF17" s="399"/>
      <c r="AZG17" s="399"/>
      <c r="AZH17" s="399"/>
      <c r="AZI17" s="399"/>
      <c r="AZJ17" s="399"/>
      <c r="AZK17" s="399"/>
      <c r="AZL17" s="399"/>
      <c r="AZM17" s="399"/>
      <c r="AZN17" s="399"/>
      <c r="AZO17" s="399"/>
      <c r="AZP17" s="399"/>
      <c r="AZQ17" s="399"/>
      <c r="AZR17" s="399"/>
      <c r="AZS17" s="399"/>
      <c r="AZT17" s="399"/>
      <c r="AZU17" s="399"/>
      <c r="AZV17" s="399"/>
      <c r="AZW17" s="399"/>
      <c r="AZX17" s="399"/>
      <c r="AZY17" s="399"/>
      <c r="AZZ17" s="399"/>
      <c r="BAA17" s="399"/>
      <c r="BAB17" s="399"/>
      <c r="BAC17" s="399"/>
      <c r="BAD17" s="399"/>
      <c r="BAE17" s="399"/>
      <c r="BAF17" s="399"/>
      <c r="BAG17" s="399"/>
      <c r="BAH17" s="399"/>
      <c r="BAI17" s="399"/>
      <c r="BAJ17" s="399"/>
      <c r="BAK17" s="399"/>
      <c r="BAL17" s="399"/>
      <c r="BAM17" s="399"/>
      <c r="BAN17" s="399"/>
      <c r="BAO17" s="399"/>
      <c r="BAP17" s="399"/>
      <c r="BAQ17" s="399"/>
      <c r="BAR17" s="399"/>
      <c r="BAS17" s="399"/>
      <c r="BAT17" s="399"/>
      <c r="BAU17" s="399"/>
      <c r="BAV17" s="399"/>
      <c r="BAW17" s="399"/>
      <c r="BAX17" s="399"/>
      <c r="BAY17" s="399"/>
      <c r="BAZ17" s="399"/>
      <c r="BBA17" s="399"/>
      <c r="BBB17" s="399"/>
      <c r="BBC17" s="399"/>
      <c r="BBD17" s="399"/>
      <c r="BBE17" s="399"/>
      <c r="BBF17" s="399"/>
      <c r="BBG17" s="399"/>
      <c r="BBH17" s="399"/>
      <c r="BBI17" s="399"/>
      <c r="BBJ17" s="399"/>
      <c r="BBK17" s="399"/>
      <c r="BBL17" s="399"/>
      <c r="BBM17" s="399"/>
      <c r="BBN17" s="399"/>
      <c r="BBO17" s="399"/>
      <c r="BBP17" s="399"/>
      <c r="BBQ17" s="399"/>
      <c r="BBR17" s="399"/>
      <c r="BBS17" s="399"/>
      <c r="BBT17" s="399"/>
      <c r="BBU17" s="399"/>
      <c r="BBV17" s="399"/>
      <c r="BBW17" s="399"/>
      <c r="BBX17" s="399"/>
      <c r="BBY17" s="399"/>
      <c r="BBZ17" s="399"/>
      <c r="BCA17" s="399"/>
      <c r="BCB17" s="399"/>
      <c r="BCC17" s="399"/>
      <c r="BCD17" s="399"/>
      <c r="BCE17" s="399"/>
      <c r="BCF17" s="399"/>
      <c r="BCG17" s="399"/>
      <c r="BCH17" s="399"/>
      <c r="BCI17" s="399"/>
      <c r="BCJ17" s="399"/>
      <c r="BCK17" s="399"/>
      <c r="BCL17" s="399"/>
      <c r="BCM17" s="399"/>
      <c r="BCN17" s="399"/>
      <c r="BCO17" s="399"/>
      <c r="BCP17" s="399"/>
      <c r="BCQ17" s="399"/>
      <c r="BCR17" s="399"/>
      <c r="BCS17" s="399"/>
      <c r="BCT17" s="399"/>
      <c r="BCU17" s="399"/>
      <c r="BCV17" s="399"/>
      <c r="BCW17" s="399"/>
      <c r="BCX17" s="399"/>
      <c r="BCY17" s="399"/>
      <c r="BCZ17" s="399"/>
      <c r="BDA17" s="399"/>
      <c r="BDB17" s="399"/>
      <c r="BDC17" s="399"/>
      <c r="BDD17" s="399"/>
      <c r="BDE17" s="399"/>
      <c r="BDF17" s="399"/>
      <c r="BDG17" s="399"/>
      <c r="BDH17" s="399"/>
      <c r="BDI17" s="399"/>
      <c r="BDJ17" s="399"/>
      <c r="BDK17" s="399"/>
      <c r="BDL17" s="399"/>
      <c r="BDM17" s="399"/>
      <c r="BDN17" s="399"/>
      <c r="BDO17" s="399"/>
      <c r="BDP17" s="399"/>
      <c r="BDQ17" s="399"/>
      <c r="BDR17" s="399"/>
      <c r="BDS17" s="399"/>
      <c r="BDT17" s="399"/>
      <c r="BDU17" s="399"/>
      <c r="BDV17" s="399"/>
      <c r="BDW17" s="399"/>
      <c r="BDX17" s="399"/>
      <c r="BDY17" s="399"/>
      <c r="BDZ17" s="399"/>
      <c r="BEA17" s="399"/>
      <c r="BEB17" s="399"/>
      <c r="BEC17" s="399"/>
      <c r="BED17" s="399"/>
      <c r="BEE17" s="399"/>
      <c r="BEF17" s="399"/>
      <c r="BEG17" s="399"/>
      <c r="BEH17" s="399"/>
      <c r="BEI17" s="399"/>
      <c r="BEJ17" s="399"/>
      <c r="BEK17" s="399"/>
      <c r="BEL17" s="399"/>
      <c r="BEM17" s="399"/>
      <c r="BEN17" s="399"/>
      <c r="BEO17" s="399"/>
      <c r="BEP17" s="399"/>
      <c r="BEQ17" s="399"/>
      <c r="BER17" s="399"/>
      <c r="BES17" s="399"/>
      <c r="BET17" s="399"/>
      <c r="BEU17" s="399"/>
      <c r="BEV17" s="399"/>
      <c r="BEW17" s="399"/>
      <c r="BEX17" s="399"/>
      <c r="BEY17" s="399"/>
      <c r="BEZ17" s="399"/>
      <c r="BFA17" s="399"/>
      <c r="BFB17" s="399"/>
      <c r="BFC17" s="399"/>
      <c r="BFD17" s="399"/>
      <c r="BFE17" s="399"/>
      <c r="BFF17" s="399"/>
      <c r="BFG17" s="399"/>
      <c r="BFH17" s="399"/>
      <c r="BFI17" s="399"/>
      <c r="BFJ17" s="399"/>
      <c r="BFK17" s="399"/>
      <c r="BFL17" s="399"/>
      <c r="BFM17" s="399"/>
      <c r="BFN17" s="399"/>
      <c r="BFO17" s="399"/>
      <c r="BFP17" s="399"/>
      <c r="BFQ17" s="399"/>
      <c r="BFR17" s="399"/>
      <c r="BFS17" s="399"/>
      <c r="BFT17" s="399"/>
      <c r="BFU17" s="399"/>
      <c r="BFV17" s="399"/>
      <c r="BFW17" s="399"/>
      <c r="BFX17" s="399"/>
      <c r="BFY17" s="399"/>
      <c r="BFZ17" s="399"/>
      <c r="BGA17" s="399"/>
      <c r="BGB17" s="399"/>
      <c r="BGC17" s="399"/>
      <c r="BGD17" s="399"/>
      <c r="BGE17" s="399"/>
      <c r="BGF17" s="399"/>
      <c r="BGG17" s="399"/>
      <c r="BGH17" s="399"/>
      <c r="BGI17" s="399"/>
      <c r="BGJ17" s="399"/>
      <c r="BGK17" s="399"/>
      <c r="BGL17" s="399"/>
      <c r="BGM17" s="399"/>
      <c r="BGN17" s="399"/>
      <c r="BGO17" s="399"/>
      <c r="BGP17" s="399"/>
      <c r="BGQ17" s="399"/>
      <c r="BGR17" s="399"/>
      <c r="BGS17" s="399"/>
      <c r="BGT17" s="399"/>
      <c r="BGU17" s="399"/>
      <c r="BGV17" s="399"/>
      <c r="BGW17" s="399"/>
      <c r="BGX17" s="399"/>
      <c r="BGY17" s="399"/>
      <c r="BGZ17" s="399"/>
      <c r="BHA17" s="399"/>
      <c r="BHB17" s="399"/>
      <c r="BHC17" s="399"/>
      <c r="BHD17" s="399"/>
      <c r="BHE17" s="399"/>
      <c r="BHF17" s="399"/>
      <c r="BHG17" s="399"/>
      <c r="BHH17" s="399"/>
      <c r="BHI17" s="399"/>
      <c r="BHJ17" s="399"/>
      <c r="BHK17" s="399"/>
      <c r="BHL17" s="399"/>
      <c r="BHM17" s="399"/>
      <c r="BHN17" s="399"/>
      <c r="BHO17" s="399"/>
      <c r="BHP17" s="399"/>
      <c r="BHQ17" s="399"/>
      <c r="BHR17" s="399"/>
      <c r="BHS17" s="399"/>
      <c r="BHT17" s="399"/>
      <c r="BHU17" s="399"/>
      <c r="BHV17" s="399"/>
      <c r="BHW17" s="399"/>
      <c r="BHX17" s="399"/>
      <c r="BHY17" s="399"/>
      <c r="BHZ17" s="399"/>
      <c r="BIA17" s="399"/>
      <c r="BIB17" s="399"/>
      <c r="BIC17" s="399"/>
      <c r="BID17" s="399"/>
      <c r="BIE17" s="399"/>
      <c r="BIF17" s="399"/>
      <c r="BIG17" s="399"/>
      <c r="BIH17" s="399"/>
      <c r="BII17" s="399"/>
      <c r="BIJ17" s="399"/>
      <c r="BIK17" s="399"/>
      <c r="BIL17" s="399"/>
      <c r="BIM17" s="399"/>
      <c r="BIN17" s="399"/>
      <c r="BIO17" s="399"/>
      <c r="BIP17" s="399"/>
      <c r="BIQ17" s="399"/>
      <c r="BIR17" s="399"/>
      <c r="BIS17" s="399"/>
      <c r="BIT17" s="399"/>
      <c r="BIU17" s="399"/>
      <c r="BIV17" s="399"/>
      <c r="BIW17" s="399"/>
      <c r="BIX17" s="399"/>
      <c r="BIY17" s="399"/>
      <c r="BIZ17" s="399"/>
      <c r="BJA17" s="399"/>
      <c r="BJB17" s="399"/>
      <c r="BJC17" s="399"/>
      <c r="BJD17" s="399"/>
      <c r="BJE17" s="399"/>
      <c r="BJF17" s="399"/>
      <c r="BJG17" s="399"/>
      <c r="BJH17" s="399"/>
      <c r="BJI17" s="399"/>
      <c r="BJJ17" s="399"/>
      <c r="BJK17" s="399"/>
      <c r="BJL17" s="399"/>
      <c r="BJM17" s="399"/>
      <c r="BJN17" s="399"/>
      <c r="BJO17" s="399"/>
      <c r="BJP17" s="399"/>
      <c r="BJQ17" s="399"/>
      <c r="BJR17" s="399"/>
      <c r="BJS17" s="399"/>
      <c r="BJT17" s="399"/>
      <c r="BJU17" s="399"/>
      <c r="BJV17" s="399"/>
      <c r="BJW17" s="399"/>
      <c r="BJX17" s="399"/>
      <c r="BJY17" s="399"/>
      <c r="BJZ17" s="399"/>
      <c r="BKA17" s="399"/>
      <c r="BKB17" s="399"/>
      <c r="BKC17" s="399"/>
      <c r="BKD17" s="399"/>
      <c r="BKE17" s="399"/>
      <c r="BKF17" s="399"/>
      <c r="BKG17" s="399"/>
      <c r="BKH17" s="399"/>
      <c r="BKI17" s="399"/>
      <c r="BKJ17" s="399"/>
      <c r="BKK17" s="399"/>
      <c r="BKL17" s="399"/>
      <c r="BKM17" s="399"/>
      <c r="BKN17" s="399"/>
      <c r="BKO17" s="399"/>
      <c r="BKP17" s="399"/>
      <c r="BKQ17" s="399"/>
      <c r="BKR17" s="399"/>
      <c r="BKS17" s="399"/>
      <c r="BKT17" s="399"/>
      <c r="BKU17" s="399"/>
      <c r="BKV17" s="399"/>
      <c r="BKW17" s="399"/>
      <c r="BKX17" s="399"/>
      <c r="BKY17" s="399"/>
      <c r="BKZ17" s="399"/>
      <c r="BLA17" s="399"/>
      <c r="BLB17" s="399"/>
      <c r="BLC17" s="399"/>
      <c r="BLD17" s="399"/>
      <c r="BLE17" s="399"/>
      <c r="BLF17" s="399"/>
      <c r="BLG17" s="399"/>
      <c r="BLH17" s="399"/>
      <c r="BLI17" s="399"/>
      <c r="BLJ17" s="399"/>
      <c r="BLK17" s="399"/>
      <c r="BLL17" s="399"/>
      <c r="BLM17" s="399"/>
      <c r="BLN17" s="399"/>
      <c r="BLO17" s="399"/>
      <c r="BLP17" s="399"/>
      <c r="BLQ17" s="399"/>
      <c r="BLR17" s="399"/>
      <c r="BLS17" s="399"/>
      <c r="BLT17" s="399"/>
      <c r="BLU17" s="399"/>
      <c r="BLV17" s="399"/>
      <c r="BLW17" s="399"/>
      <c r="BLX17" s="399"/>
      <c r="BLY17" s="399"/>
      <c r="BLZ17" s="399"/>
      <c r="BMA17" s="399"/>
      <c r="BMB17" s="399"/>
      <c r="BMC17" s="399"/>
      <c r="BMD17" s="399"/>
      <c r="BME17" s="399"/>
      <c r="BMF17" s="399"/>
      <c r="BMG17" s="399"/>
      <c r="BMH17" s="399"/>
      <c r="BMI17" s="399"/>
      <c r="BMJ17" s="399"/>
      <c r="BMK17" s="399"/>
      <c r="BML17" s="399"/>
      <c r="BMM17" s="399"/>
      <c r="BMN17" s="399"/>
      <c r="BMO17" s="399"/>
      <c r="BMP17" s="399"/>
      <c r="BMQ17" s="399"/>
      <c r="BMR17" s="399"/>
      <c r="BMS17" s="399"/>
      <c r="BMT17" s="399"/>
      <c r="BMU17" s="399"/>
      <c r="BMV17" s="399"/>
      <c r="BMW17" s="399"/>
      <c r="BMX17" s="399"/>
      <c r="BMY17" s="399"/>
      <c r="BMZ17" s="399"/>
      <c r="BNA17" s="399"/>
      <c r="BNB17" s="399"/>
      <c r="BNC17" s="399"/>
      <c r="BND17" s="399"/>
      <c r="BNE17" s="399"/>
      <c r="BNF17" s="399"/>
      <c r="BNG17" s="399"/>
      <c r="BNH17" s="399"/>
      <c r="BNI17" s="399"/>
      <c r="BNJ17" s="399"/>
      <c r="BNK17" s="399"/>
      <c r="BNL17" s="399"/>
      <c r="BNM17" s="399"/>
      <c r="BNN17" s="399"/>
      <c r="BNO17" s="399"/>
      <c r="BNP17" s="399"/>
      <c r="BNQ17" s="399"/>
      <c r="BNR17" s="399"/>
      <c r="BNS17" s="399"/>
      <c r="BNT17" s="399"/>
      <c r="BNU17" s="399"/>
      <c r="BNV17" s="399"/>
      <c r="BNW17" s="399"/>
      <c r="BNX17" s="399"/>
      <c r="BNY17" s="399"/>
      <c r="BNZ17" s="399"/>
      <c r="BOA17" s="399"/>
      <c r="BOB17" s="399"/>
      <c r="BOC17" s="399"/>
      <c r="BOD17" s="399"/>
      <c r="BOE17" s="399"/>
      <c r="BOF17" s="399"/>
      <c r="BOG17" s="399"/>
      <c r="BOH17" s="399"/>
      <c r="BOI17" s="399"/>
      <c r="BOJ17" s="399"/>
      <c r="BOK17" s="399"/>
      <c r="BOL17" s="399"/>
      <c r="BOM17" s="399"/>
      <c r="BON17" s="399"/>
      <c r="BOO17" s="399"/>
      <c r="BOP17" s="399"/>
      <c r="BOQ17" s="399"/>
      <c r="BOR17" s="399"/>
      <c r="BOS17" s="399"/>
      <c r="BOT17" s="399"/>
      <c r="BOU17" s="399"/>
      <c r="BOV17" s="399"/>
      <c r="BOW17" s="399"/>
      <c r="BOX17" s="399"/>
      <c r="BOY17" s="399"/>
      <c r="BOZ17" s="399"/>
      <c r="BPA17" s="399"/>
      <c r="BPB17" s="399"/>
      <c r="BPC17" s="399"/>
      <c r="BPD17" s="399"/>
      <c r="BPE17" s="399"/>
      <c r="BPF17" s="399"/>
      <c r="BPG17" s="399"/>
      <c r="BPH17" s="399"/>
      <c r="BPI17" s="399"/>
      <c r="BPJ17" s="399"/>
      <c r="BPK17" s="399"/>
      <c r="BPL17" s="399"/>
      <c r="BPM17" s="399"/>
      <c r="BPN17" s="399"/>
      <c r="BPO17" s="399"/>
      <c r="BPP17" s="399"/>
      <c r="BPQ17" s="399"/>
      <c r="BPR17" s="399"/>
      <c r="BPS17" s="399"/>
      <c r="BPT17" s="399"/>
      <c r="BPU17" s="399"/>
      <c r="BPV17" s="399"/>
      <c r="BPW17" s="399"/>
      <c r="BPX17" s="399"/>
      <c r="BPY17" s="399"/>
      <c r="BPZ17" s="399"/>
      <c r="BQA17" s="399"/>
      <c r="BQB17" s="399"/>
      <c r="BQC17" s="399"/>
      <c r="BQD17" s="399"/>
      <c r="BQE17" s="399"/>
      <c r="BQF17" s="399"/>
      <c r="BQG17" s="399"/>
      <c r="BQH17" s="399"/>
      <c r="BQI17" s="399"/>
      <c r="BQJ17" s="399"/>
      <c r="BQK17" s="399"/>
      <c r="BQL17" s="399"/>
      <c r="BQM17" s="399"/>
      <c r="BQN17" s="399"/>
      <c r="BQO17" s="399"/>
      <c r="BQP17" s="399"/>
      <c r="BQQ17" s="399"/>
      <c r="BQR17" s="399"/>
      <c r="BQS17" s="399"/>
      <c r="BQT17" s="399"/>
      <c r="BQU17" s="399"/>
      <c r="BQV17" s="399"/>
      <c r="BQW17" s="399"/>
      <c r="BQX17" s="399"/>
      <c r="BQY17" s="399"/>
      <c r="BQZ17" s="399"/>
      <c r="BRA17" s="399"/>
      <c r="BRB17" s="399"/>
      <c r="BRC17" s="399"/>
      <c r="BRD17" s="399"/>
      <c r="BRE17" s="399"/>
      <c r="BRF17" s="399"/>
      <c r="BRG17" s="399"/>
      <c r="BRH17" s="399"/>
      <c r="BRI17" s="399"/>
      <c r="BRJ17" s="399"/>
      <c r="BRK17" s="399"/>
      <c r="BRL17" s="399"/>
      <c r="BRM17" s="399"/>
      <c r="BRN17" s="399"/>
      <c r="BRO17" s="399"/>
      <c r="BRP17" s="399"/>
      <c r="BRQ17" s="399"/>
      <c r="BRR17" s="399"/>
      <c r="BRS17" s="399"/>
      <c r="BRT17" s="399"/>
      <c r="BRU17" s="399"/>
      <c r="BRV17" s="399"/>
      <c r="BRW17" s="399"/>
      <c r="BRX17" s="399"/>
      <c r="BRY17" s="399"/>
      <c r="BRZ17" s="399"/>
      <c r="BSA17" s="399"/>
      <c r="BSB17" s="399"/>
      <c r="BSC17" s="399"/>
      <c r="BSD17" s="399"/>
      <c r="BSE17" s="399"/>
      <c r="BSF17" s="399"/>
      <c r="BSG17" s="399"/>
      <c r="BSH17" s="399"/>
      <c r="BSI17" s="399"/>
      <c r="BSJ17" s="399"/>
      <c r="BSK17" s="399"/>
      <c r="BSL17" s="399"/>
      <c r="BSM17" s="399"/>
      <c r="BSN17" s="399"/>
      <c r="BSO17" s="399"/>
      <c r="BSP17" s="399"/>
      <c r="BSQ17" s="399"/>
      <c r="BSR17" s="399"/>
      <c r="BSS17" s="399"/>
      <c r="BST17" s="399"/>
      <c r="BSU17" s="399"/>
      <c r="BSV17" s="399"/>
      <c r="BSW17" s="399"/>
      <c r="BSX17" s="399"/>
      <c r="BSY17" s="399"/>
      <c r="BSZ17" s="399"/>
      <c r="BTA17" s="399"/>
      <c r="BTB17" s="399"/>
      <c r="BTC17" s="399"/>
      <c r="BTD17" s="399"/>
      <c r="BTE17" s="399"/>
      <c r="BTF17" s="399"/>
      <c r="BTG17" s="399"/>
      <c r="BTH17" s="399"/>
      <c r="BTI17" s="399"/>
      <c r="BTJ17" s="399"/>
      <c r="BTK17" s="399"/>
      <c r="BTL17" s="399"/>
      <c r="BTM17" s="399"/>
      <c r="BTN17" s="399"/>
      <c r="BTO17" s="399"/>
      <c r="BTP17" s="399"/>
      <c r="BTQ17" s="399"/>
      <c r="BTR17" s="399"/>
      <c r="BTS17" s="399"/>
      <c r="BTT17" s="399"/>
      <c r="BTU17" s="399"/>
      <c r="BTV17" s="399"/>
      <c r="BTW17" s="399"/>
      <c r="BTX17" s="399"/>
      <c r="BTY17" s="399"/>
      <c r="BTZ17" s="399"/>
      <c r="BUA17" s="399"/>
      <c r="BUB17" s="399"/>
      <c r="BUC17" s="399"/>
      <c r="BUD17" s="399"/>
      <c r="BUE17" s="399"/>
      <c r="BUF17" s="399"/>
      <c r="BUG17" s="399"/>
      <c r="BUH17" s="399"/>
      <c r="BUI17" s="399"/>
      <c r="BUJ17" s="399"/>
      <c r="BUK17" s="399"/>
      <c r="BUL17" s="399"/>
      <c r="BUM17" s="399"/>
      <c r="BUN17" s="399"/>
      <c r="BUO17" s="399"/>
      <c r="BUP17" s="399"/>
      <c r="BUQ17" s="399"/>
      <c r="BUR17" s="399"/>
      <c r="BUS17" s="399"/>
      <c r="BUT17" s="399"/>
      <c r="BUU17" s="399"/>
      <c r="BUV17" s="399"/>
      <c r="BUW17" s="399"/>
      <c r="BUX17" s="399"/>
      <c r="BUY17" s="399"/>
      <c r="BUZ17" s="399"/>
      <c r="BVA17" s="399"/>
      <c r="BVB17" s="399"/>
      <c r="BVC17" s="399"/>
      <c r="BVD17" s="399"/>
      <c r="BVE17" s="399"/>
      <c r="BVF17" s="399"/>
      <c r="BVG17" s="399"/>
      <c r="BVH17" s="399"/>
      <c r="BVI17" s="399"/>
      <c r="BVJ17" s="399"/>
      <c r="BVK17" s="399"/>
      <c r="BVL17" s="399"/>
      <c r="BVM17" s="399"/>
      <c r="BVN17" s="399"/>
      <c r="BVO17" s="399"/>
      <c r="BVP17" s="399"/>
      <c r="BVQ17" s="399"/>
      <c r="BVR17" s="399"/>
      <c r="BVS17" s="399"/>
      <c r="BVT17" s="399"/>
      <c r="BVU17" s="399"/>
      <c r="BVV17" s="399"/>
      <c r="BVW17" s="399"/>
      <c r="BVX17" s="399"/>
      <c r="BVY17" s="399"/>
      <c r="BVZ17" s="399"/>
      <c r="BWA17" s="399"/>
      <c r="BWB17" s="399"/>
      <c r="BWC17" s="399"/>
      <c r="BWD17" s="399"/>
      <c r="BWE17" s="399"/>
      <c r="BWF17" s="399"/>
      <c r="BWG17" s="399"/>
      <c r="BWH17" s="399"/>
      <c r="BWI17" s="399"/>
      <c r="BWJ17" s="399"/>
      <c r="BWK17" s="399"/>
      <c r="BWL17" s="399"/>
      <c r="BWM17" s="399"/>
      <c r="BWN17" s="399"/>
      <c r="BWO17" s="399"/>
      <c r="BWP17" s="399"/>
      <c r="BWQ17" s="399"/>
      <c r="BWR17" s="399"/>
      <c r="BWS17" s="399"/>
      <c r="BWT17" s="399"/>
      <c r="BWU17" s="399"/>
      <c r="BWV17" s="399"/>
      <c r="BWW17" s="399"/>
      <c r="BWX17" s="399"/>
      <c r="BWY17" s="399"/>
      <c r="BWZ17" s="399"/>
      <c r="BXA17" s="399"/>
      <c r="BXB17" s="399"/>
      <c r="BXC17" s="399"/>
      <c r="BXD17" s="399"/>
      <c r="BXE17" s="399"/>
      <c r="BXF17" s="399"/>
      <c r="BXG17" s="399"/>
      <c r="BXH17" s="399"/>
      <c r="BXI17" s="399"/>
      <c r="BXJ17" s="399"/>
      <c r="BXK17" s="399"/>
      <c r="BXL17" s="399"/>
      <c r="BXM17" s="399"/>
      <c r="BXN17" s="399"/>
      <c r="BXO17" s="399"/>
      <c r="BXP17" s="399"/>
      <c r="BXQ17" s="399"/>
      <c r="BXR17" s="399"/>
      <c r="BXS17" s="399"/>
      <c r="BXT17" s="399"/>
      <c r="BXU17" s="399"/>
      <c r="BXV17" s="399"/>
      <c r="BXW17" s="399"/>
      <c r="BXX17" s="399"/>
      <c r="BXY17" s="399"/>
      <c r="BXZ17" s="399"/>
      <c r="BYA17" s="399"/>
      <c r="BYB17" s="399"/>
      <c r="BYC17" s="399"/>
      <c r="BYD17" s="399"/>
      <c r="BYE17" s="399"/>
      <c r="BYF17" s="399"/>
      <c r="BYG17" s="399"/>
      <c r="BYH17" s="399"/>
      <c r="BYI17" s="399"/>
      <c r="BYJ17" s="399"/>
      <c r="BYK17" s="399"/>
      <c r="BYL17" s="399"/>
      <c r="BYM17" s="399"/>
      <c r="BYN17" s="399"/>
      <c r="BYO17" s="399"/>
      <c r="BYP17" s="399"/>
      <c r="BYQ17" s="399"/>
      <c r="BYR17" s="399"/>
      <c r="BYS17" s="399"/>
      <c r="BYT17" s="399"/>
      <c r="BYU17" s="399"/>
      <c r="BYV17" s="399"/>
      <c r="BYW17" s="399"/>
      <c r="BYX17" s="399"/>
      <c r="BYY17" s="399"/>
      <c r="BYZ17" s="399"/>
      <c r="BZA17" s="399"/>
      <c r="BZB17" s="399"/>
      <c r="BZC17" s="399"/>
      <c r="BZD17" s="399"/>
      <c r="BZE17" s="399"/>
      <c r="BZF17" s="399"/>
      <c r="BZG17" s="399"/>
      <c r="BZH17" s="399"/>
      <c r="BZI17" s="399"/>
      <c r="BZJ17" s="399"/>
      <c r="BZK17" s="399"/>
      <c r="BZL17" s="399"/>
      <c r="BZM17" s="399"/>
      <c r="BZN17" s="399"/>
      <c r="BZO17" s="399"/>
      <c r="BZP17" s="399"/>
      <c r="BZQ17" s="399"/>
      <c r="BZR17" s="399"/>
      <c r="BZS17" s="399"/>
      <c r="BZT17" s="399"/>
      <c r="BZU17" s="399"/>
      <c r="BZV17" s="399"/>
      <c r="BZW17" s="399"/>
      <c r="BZX17" s="399"/>
      <c r="BZY17" s="399"/>
      <c r="BZZ17" s="399"/>
      <c r="CAA17" s="399"/>
      <c r="CAB17" s="399"/>
      <c r="CAC17" s="399"/>
      <c r="CAD17" s="399"/>
      <c r="CAE17" s="399"/>
      <c r="CAF17" s="399"/>
      <c r="CAG17" s="399"/>
      <c r="CAH17" s="399"/>
      <c r="CAI17" s="399"/>
      <c r="CAJ17" s="399"/>
      <c r="CAK17" s="399"/>
      <c r="CAL17" s="399"/>
      <c r="CAM17" s="399"/>
      <c r="CAN17" s="399"/>
      <c r="CAO17" s="399"/>
      <c r="CAP17" s="399"/>
      <c r="CAQ17" s="399"/>
      <c r="CAR17" s="399"/>
      <c r="CAS17" s="399"/>
      <c r="CAT17" s="399"/>
      <c r="CAU17" s="399"/>
      <c r="CAV17" s="399"/>
      <c r="CAW17" s="399"/>
      <c r="CAX17" s="399"/>
      <c r="CAY17" s="399"/>
      <c r="CAZ17" s="399"/>
      <c r="CBA17" s="399"/>
      <c r="CBB17" s="399"/>
      <c r="CBC17" s="399"/>
      <c r="CBD17" s="399"/>
      <c r="CBE17" s="399"/>
      <c r="CBF17" s="399"/>
      <c r="CBG17" s="399"/>
      <c r="CBH17" s="399"/>
      <c r="CBI17" s="399"/>
      <c r="CBJ17" s="399"/>
      <c r="CBK17" s="399"/>
      <c r="CBL17" s="399"/>
      <c r="CBM17" s="399"/>
      <c r="CBN17" s="399"/>
      <c r="CBO17" s="399"/>
      <c r="CBP17" s="399"/>
      <c r="CBQ17" s="399"/>
      <c r="CBR17" s="399"/>
      <c r="CBS17" s="399"/>
      <c r="CBT17" s="399"/>
      <c r="CBU17" s="399"/>
      <c r="CBV17" s="399"/>
      <c r="CBW17" s="399"/>
      <c r="CBX17" s="399"/>
      <c r="CBY17" s="399"/>
      <c r="CBZ17" s="399"/>
      <c r="CCA17" s="399"/>
      <c r="CCB17" s="399"/>
      <c r="CCC17" s="399"/>
      <c r="CCD17" s="399"/>
      <c r="CCE17" s="399"/>
      <c r="CCF17" s="399"/>
      <c r="CCG17" s="399"/>
      <c r="CCH17" s="399"/>
      <c r="CCI17" s="399"/>
      <c r="CCJ17" s="399"/>
      <c r="CCK17" s="399"/>
      <c r="CCL17" s="399"/>
      <c r="CCM17" s="399"/>
      <c r="CCN17" s="399"/>
      <c r="CCO17" s="399"/>
      <c r="CCP17" s="399"/>
      <c r="CCQ17" s="399"/>
      <c r="CCR17" s="399"/>
      <c r="CCS17" s="399"/>
      <c r="CCT17" s="399"/>
      <c r="CCU17" s="399"/>
      <c r="CCV17" s="399"/>
      <c r="CCW17" s="399"/>
      <c r="CCX17" s="399"/>
      <c r="CCY17" s="399"/>
      <c r="CCZ17" s="399"/>
      <c r="CDA17" s="399"/>
      <c r="CDB17" s="399"/>
      <c r="CDC17" s="399"/>
      <c r="CDD17" s="399"/>
      <c r="CDE17" s="399"/>
      <c r="CDF17" s="399"/>
      <c r="CDG17" s="399"/>
      <c r="CDH17" s="399"/>
      <c r="CDI17" s="399"/>
      <c r="CDJ17" s="399"/>
      <c r="CDK17" s="399"/>
      <c r="CDL17" s="399"/>
      <c r="CDM17" s="399"/>
      <c r="CDN17" s="399"/>
      <c r="CDO17" s="399"/>
      <c r="CDP17" s="399"/>
      <c r="CDQ17" s="399"/>
      <c r="CDR17" s="399"/>
      <c r="CDS17" s="399"/>
      <c r="CDT17" s="399"/>
      <c r="CDU17" s="399"/>
      <c r="CDV17" s="399"/>
      <c r="CDW17" s="399"/>
      <c r="CDX17" s="399"/>
      <c r="CDY17" s="399"/>
      <c r="CDZ17" s="399"/>
      <c r="CEA17" s="399"/>
      <c r="CEB17" s="399"/>
      <c r="CEC17" s="399"/>
      <c r="CED17" s="399"/>
      <c r="CEE17" s="399"/>
      <c r="CEF17" s="399"/>
      <c r="CEG17" s="399"/>
      <c r="CEH17" s="399"/>
      <c r="CEI17" s="399"/>
      <c r="CEJ17" s="399"/>
      <c r="CEK17" s="399"/>
      <c r="CEL17" s="399"/>
      <c r="CEM17" s="399"/>
      <c r="CEN17" s="399"/>
      <c r="CEO17" s="399"/>
      <c r="CEP17" s="399"/>
      <c r="CEQ17" s="399"/>
      <c r="CER17" s="399"/>
      <c r="CES17" s="399"/>
      <c r="CET17" s="399"/>
      <c r="CEU17" s="399"/>
      <c r="CEV17" s="399"/>
      <c r="CEW17" s="399"/>
      <c r="CEX17" s="399"/>
      <c r="CEY17" s="399"/>
      <c r="CEZ17" s="399"/>
      <c r="CFA17" s="399"/>
      <c r="CFB17" s="399"/>
      <c r="CFC17" s="399"/>
      <c r="CFD17" s="399"/>
      <c r="CFE17" s="399"/>
      <c r="CFF17" s="399"/>
      <c r="CFG17" s="399"/>
      <c r="CFH17" s="399"/>
      <c r="CFI17" s="399"/>
      <c r="CFJ17" s="399"/>
      <c r="CFK17" s="399"/>
      <c r="CFL17" s="399"/>
      <c r="CFM17" s="399"/>
      <c r="CFN17" s="399"/>
      <c r="CFO17" s="399"/>
      <c r="CFP17" s="399"/>
      <c r="CFQ17" s="399"/>
      <c r="CFR17" s="399"/>
      <c r="CFS17" s="399"/>
      <c r="CFT17" s="399"/>
      <c r="CFU17" s="399"/>
      <c r="CFV17" s="399"/>
      <c r="CFW17" s="399"/>
      <c r="CFX17" s="399"/>
      <c r="CFY17" s="399"/>
      <c r="CFZ17" s="399"/>
      <c r="CGA17" s="399"/>
      <c r="CGB17" s="399"/>
      <c r="CGC17" s="399"/>
      <c r="CGD17" s="399"/>
      <c r="CGE17" s="399"/>
      <c r="CGF17" s="399"/>
      <c r="CGG17" s="399"/>
      <c r="CGH17" s="399"/>
      <c r="CGI17" s="399"/>
      <c r="CGJ17" s="399"/>
      <c r="CGK17" s="399"/>
      <c r="CGL17" s="399"/>
      <c r="CGM17" s="399"/>
      <c r="CGN17" s="399"/>
      <c r="CGO17" s="399"/>
      <c r="CGP17" s="399"/>
      <c r="CGQ17" s="399"/>
      <c r="CGR17" s="399"/>
      <c r="CGS17" s="399"/>
      <c r="CGT17" s="399"/>
      <c r="CGU17" s="399"/>
      <c r="CGV17" s="399"/>
      <c r="CGW17" s="399"/>
      <c r="CGX17" s="399"/>
      <c r="CGY17" s="399"/>
      <c r="CGZ17" s="399"/>
      <c r="CHA17" s="399"/>
      <c r="CHB17" s="399"/>
      <c r="CHC17" s="399"/>
      <c r="CHD17" s="399"/>
      <c r="CHE17" s="399"/>
      <c r="CHF17" s="399"/>
      <c r="CHG17" s="399"/>
      <c r="CHH17" s="399"/>
      <c r="CHI17" s="399"/>
      <c r="CHJ17" s="399"/>
      <c r="CHK17" s="399"/>
      <c r="CHL17" s="399"/>
      <c r="CHM17" s="399"/>
      <c r="CHN17" s="399"/>
      <c r="CHO17" s="399"/>
      <c r="CHP17" s="399"/>
      <c r="CHQ17" s="399"/>
      <c r="CHR17" s="399"/>
      <c r="CHS17" s="399"/>
      <c r="CHT17" s="399"/>
      <c r="CHU17" s="399"/>
      <c r="CHV17" s="399"/>
      <c r="CHW17" s="399"/>
      <c r="CHX17" s="399"/>
      <c r="CHY17" s="399"/>
      <c r="CHZ17" s="399"/>
      <c r="CIA17" s="399"/>
      <c r="CIB17" s="399"/>
      <c r="CIC17" s="399"/>
      <c r="CID17" s="399"/>
      <c r="CIE17" s="399"/>
      <c r="CIF17" s="399"/>
      <c r="CIG17" s="399"/>
      <c r="CIH17" s="399"/>
      <c r="CII17" s="399"/>
      <c r="CIJ17" s="399"/>
      <c r="CIK17" s="399"/>
      <c r="CIL17" s="399"/>
      <c r="CIM17" s="399"/>
      <c r="CIN17" s="399"/>
      <c r="CIO17" s="399"/>
      <c r="CIP17" s="399"/>
      <c r="CIQ17" s="399"/>
      <c r="CIR17" s="399"/>
      <c r="CIS17" s="399"/>
      <c r="CIT17" s="399"/>
      <c r="CIU17" s="399"/>
      <c r="CIV17" s="399"/>
      <c r="CIW17" s="399"/>
      <c r="CIX17" s="399"/>
      <c r="CIY17" s="399"/>
      <c r="CIZ17" s="399"/>
      <c r="CJA17" s="399"/>
      <c r="CJB17" s="399"/>
      <c r="CJC17" s="399"/>
      <c r="CJD17" s="399"/>
      <c r="CJE17" s="399"/>
      <c r="CJF17" s="399"/>
      <c r="CJG17" s="399"/>
      <c r="CJH17" s="399"/>
      <c r="CJI17" s="399"/>
      <c r="CJJ17" s="399"/>
      <c r="CJK17" s="399"/>
      <c r="CJL17" s="399"/>
      <c r="CJM17" s="399"/>
      <c r="CJN17" s="399"/>
      <c r="CJO17" s="399"/>
      <c r="CJP17" s="399"/>
      <c r="CJQ17" s="399"/>
      <c r="CJR17" s="399"/>
      <c r="CJS17" s="399"/>
      <c r="CJT17" s="399"/>
      <c r="CJU17" s="399"/>
      <c r="CJV17" s="399"/>
      <c r="CJW17" s="399"/>
      <c r="CJX17" s="399"/>
      <c r="CJY17" s="399"/>
      <c r="CJZ17" s="399"/>
      <c r="CKA17" s="399"/>
      <c r="CKB17" s="399"/>
      <c r="CKC17" s="399"/>
      <c r="CKD17" s="399"/>
      <c r="CKE17" s="399"/>
      <c r="CKF17" s="399"/>
      <c r="CKG17" s="399"/>
      <c r="CKH17" s="399"/>
      <c r="CKI17" s="399"/>
      <c r="CKJ17" s="399"/>
      <c r="CKK17" s="399"/>
      <c r="CKL17" s="399"/>
      <c r="CKM17" s="399"/>
      <c r="CKN17" s="399"/>
      <c r="CKO17" s="399"/>
      <c r="CKP17" s="399"/>
      <c r="CKQ17" s="399"/>
      <c r="CKR17" s="399"/>
      <c r="CKS17" s="399"/>
      <c r="CKT17" s="399"/>
      <c r="CKU17" s="399"/>
      <c r="CKV17" s="399"/>
      <c r="CKW17" s="399"/>
      <c r="CKX17" s="399"/>
      <c r="CKY17" s="399"/>
      <c r="CKZ17" s="399"/>
      <c r="CLA17" s="399"/>
      <c r="CLB17" s="399"/>
      <c r="CLC17" s="399"/>
      <c r="CLD17" s="399"/>
      <c r="CLE17" s="399"/>
      <c r="CLF17" s="399"/>
      <c r="CLG17" s="399"/>
      <c r="CLH17" s="399"/>
      <c r="CLI17" s="399"/>
      <c r="CLJ17" s="399"/>
      <c r="CLK17" s="399"/>
      <c r="CLL17" s="399"/>
      <c r="CLM17" s="399"/>
      <c r="CLN17" s="399"/>
      <c r="CLO17" s="399"/>
      <c r="CLP17" s="399"/>
      <c r="CLQ17" s="399"/>
      <c r="CLR17" s="399"/>
      <c r="CLS17" s="399"/>
      <c r="CLT17" s="399"/>
      <c r="CLU17" s="399"/>
      <c r="CLV17" s="399"/>
      <c r="CLW17" s="399"/>
      <c r="CLX17" s="399"/>
      <c r="CLY17" s="399"/>
      <c r="CLZ17" s="399"/>
      <c r="CMA17" s="399"/>
      <c r="CMB17" s="399"/>
      <c r="CMC17" s="399"/>
      <c r="CMD17" s="399"/>
      <c r="CME17" s="399"/>
      <c r="CMF17" s="399"/>
      <c r="CMG17" s="399"/>
      <c r="CMH17" s="399"/>
      <c r="CMI17" s="399"/>
      <c r="CMJ17" s="399"/>
      <c r="CMK17" s="399"/>
      <c r="CML17" s="399"/>
      <c r="CMM17" s="399"/>
      <c r="CMN17" s="399"/>
      <c r="CMO17" s="399"/>
      <c r="CMP17" s="399"/>
      <c r="CMQ17" s="399"/>
      <c r="CMR17" s="399"/>
      <c r="CMS17" s="399"/>
      <c r="CMT17" s="399"/>
      <c r="CMU17" s="399"/>
      <c r="CMV17" s="399"/>
      <c r="CMW17" s="399"/>
      <c r="CMX17" s="399"/>
      <c r="CMY17" s="399"/>
      <c r="CMZ17" s="399"/>
      <c r="CNA17" s="399"/>
      <c r="CNB17" s="399"/>
      <c r="CNC17" s="399"/>
      <c r="CND17" s="399"/>
      <c r="CNE17" s="399"/>
      <c r="CNF17" s="399"/>
      <c r="CNG17" s="399"/>
      <c r="CNH17" s="399"/>
      <c r="CNI17" s="399"/>
      <c r="CNJ17" s="399"/>
      <c r="CNK17" s="399"/>
      <c r="CNL17" s="399"/>
      <c r="CNM17" s="399"/>
      <c r="CNN17" s="399"/>
      <c r="CNO17" s="399"/>
      <c r="CNP17" s="399"/>
      <c r="CNQ17" s="399"/>
      <c r="CNR17" s="399"/>
      <c r="CNS17" s="399"/>
      <c r="CNT17" s="399"/>
      <c r="CNU17" s="399"/>
      <c r="CNV17" s="399"/>
      <c r="CNW17" s="399"/>
      <c r="CNX17" s="399"/>
      <c r="CNY17" s="399"/>
      <c r="CNZ17" s="399"/>
      <c r="COA17" s="399"/>
      <c r="COB17" s="399"/>
      <c r="COC17" s="399"/>
      <c r="COD17" s="399"/>
      <c r="COE17" s="399"/>
      <c r="COF17" s="399"/>
      <c r="COG17" s="399"/>
      <c r="COH17" s="399"/>
      <c r="COI17" s="399"/>
      <c r="COJ17" s="399"/>
      <c r="COK17" s="399"/>
      <c r="COL17" s="399"/>
      <c r="COM17" s="399"/>
      <c r="CON17" s="399"/>
      <c r="COO17" s="399"/>
      <c r="COP17" s="399"/>
      <c r="COQ17" s="399"/>
      <c r="COR17" s="399"/>
      <c r="COS17" s="399"/>
      <c r="COT17" s="399"/>
      <c r="COU17" s="399"/>
      <c r="COV17" s="399"/>
      <c r="COW17" s="399"/>
      <c r="COX17" s="399"/>
      <c r="COY17" s="399"/>
      <c r="COZ17" s="399"/>
      <c r="CPA17" s="399"/>
      <c r="CPB17" s="399"/>
      <c r="CPC17" s="399"/>
      <c r="CPD17" s="399"/>
      <c r="CPE17" s="399"/>
      <c r="CPF17" s="399"/>
      <c r="CPG17" s="399"/>
      <c r="CPH17" s="399"/>
      <c r="CPI17" s="399"/>
      <c r="CPJ17" s="399"/>
      <c r="CPK17" s="399"/>
      <c r="CPL17" s="399"/>
      <c r="CPM17" s="399"/>
      <c r="CPN17" s="399"/>
      <c r="CPO17" s="399"/>
      <c r="CPP17" s="399"/>
      <c r="CPQ17" s="399"/>
      <c r="CPR17" s="399"/>
      <c r="CPS17" s="399"/>
      <c r="CPT17" s="399"/>
      <c r="CPU17" s="399"/>
      <c r="CPV17" s="399"/>
      <c r="CPW17" s="399"/>
      <c r="CPX17" s="399"/>
      <c r="CPY17" s="399"/>
      <c r="CPZ17" s="399"/>
      <c r="CQA17" s="399"/>
      <c r="CQB17" s="399"/>
      <c r="CQC17" s="399"/>
      <c r="CQD17" s="399"/>
      <c r="CQE17" s="399"/>
      <c r="CQF17" s="399"/>
      <c r="CQG17" s="399"/>
      <c r="CQH17" s="399"/>
      <c r="CQI17" s="399"/>
      <c r="CQJ17" s="399"/>
      <c r="CQK17" s="399"/>
      <c r="CQL17" s="399"/>
      <c r="CQM17" s="399"/>
      <c r="CQN17" s="399"/>
      <c r="CQO17" s="399"/>
      <c r="CQP17" s="399"/>
      <c r="CQQ17" s="399"/>
      <c r="CQR17" s="399"/>
      <c r="CQS17" s="399"/>
      <c r="CQT17" s="399"/>
      <c r="CQU17" s="399"/>
      <c r="CQV17" s="399"/>
      <c r="CQW17" s="399"/>
      <c r="CQX17" s="399"/>
      <c r="CQY17" s="399"/>
      <c r="CQZ17" s="399"/>
      <c r="CRA17" s="399"/>
      <c r="CRB17" s="399"/>
      <c r="CRC17" s="399"/>
      <c r="CRD17" s="399"/>
      <c r="CRE17" s="399"/>
      <c r="CRF17" s="399"/>
      <c r="CRG17" s="399"/>
      <c r="CRH17" s="399"/>
      <c r="CRI17" s="399"/>
      <c r="CRJ17" s="399"/>
      <c r="CRK17" s="399"/>
      <c r="CRL17" s="399"/>
      <c r="CRM17" s="399"/>
      <c r="CRN17" s="399"/>
      <c r="CRO17" s="399"/>
      <c r="CRP17" s="399"/>
      <c r="CRQ17" s="399"/>
      <c r="CRR17" s="399"/>
      <c r="CRS17" s="399"/>
      <c r="CRT17" s="399"/>
      <c r="CRU17" s="399"/>
      <c r="CRV17" s="399"/>
      <c r="CRW17" s="399"/>
      <c r="CRX17" s="399"/>
      <c r="CRY17" s="399"/>
      <c r="CRZ17" s="399"/>
      <c r="CSA17" s="399"/>
      <c r="CSB17" s="399"/>
      <c r="CSC17" s="399"/>
      <c r="CSD17" s="399"/>
      <c r="CSE17" s="399"/>
      <c r="CSF17" s="399"/>
      <c r="CSG17" s="399"/>
      <c r="CSH17" s="399"/>
      <c r="CSI17" s="399"/>
      <c r="CSJ17" s="399"/>
      <c r="CSK17" s="399"/>
      <c r="CSL17" s="399"/>
      <c r="CSM17" s="399"/>
      <c r="CSN17" s="399"/>
      <c r="CSO17" s="399"/>
      <c r="CSP17" s="399"/>
      <c r="CSQ17" s="399"/>
      <c r="CSR17" s="399"/>
      <c r="CSS17" s="399"/>
      <c r="CST17" s="399"/>
      <c r="CSU17" s="399"/>
      <c r="CSV17" s="399"/>
      <c r="CSW17" s="399"/>
      <c r="CSX17" s="399"/>
      <c r="CSY17" s="399"/>
      <c r="CSZ17" s="399"/>
      <c r="CTA17" s="399"/>
      <c r="CTB17" s="399"/>
      <c r="CTC17" s="399"/>
      <c r="CTD17" s="399"/>
      <c r="CTE17" s="399"/>
      <c r="CTF17" s="399"/>
      <c r="CTG17" s="399"/>
      <c r="CTH17" s="399"/>
      <c r="CTI17" s="399"/>
      <c r="CTJ17" s="399"/>
      <c r="CTK17" s="399"/>
      <c r="CTL17" s="399"/>
      <c r="CTM17" s="399"/>
      <c r="CTN17" s="399"/>
      <c r="CTO17" s="399"/>
      <c r="CTP17" s="399"/>
      <c r="CTQ17" s="399"/>
      <c r="CTR17" s="399"/>
      <c r="CTS17" s="399"/>
      <c r="CTT17" s="399"/>
      <c r="CTU17" s="399"/>
      <c r="CTV17" s="399"/>
      <c r="CTW17" s="399"/>
      <c r="CTX17" s="399"/>
      <c r="CTY17" s="399"/>
      <c r="CTZ17" s="399"/>
      <c r="CUA17" s="399"/>
      <c r="CUB17" s="399"/>
      <c r="CUC17" s="399"/>
      <c r="CUD17" s="399"/>
      <c r="CUE17" s="399"/>
      <c r="CUF17" s="399"/>
      <c r="CUG17" s="399"/>
      <c r="CUH17" s="399"/>
      <c r="CUI17" s="399"/>
      <c r="CUJ17" s="399"/>
      <c r="CUK17" s="399"/>
      <c r="CUL17" s="399"/>
      <c r="CUM17" s="399"/>
      <c r="CUN17" s="399"/>
      <c r="CUO17" s="399"/>
      <c r="CUP17" s="399"/>
      <c r="CUQ17" s="399"/>
      <c r="CUR17" s="399"/>
      <c r="CUS17" s="399"/>
      <c r="CUT17" s="399"/>
      <c r="CUU17" s="399"/>
      <c r="CUV17" s="399"/>
      <c r="CUW17" s="399"/>
      <c r="CUX17" s="399"/>
      <c r="CUY17" s="399"/>
      <c r="CUZ17" s="399"/>
      <c r="CVA17" s="399"/>
      <c r="CVB17" s="399"/>
      <c r="CVC17" s="399"/>
      <c r="CVD17" s="399"/>
      <c r="CVE17" s="399"/>
      <c r="CVF17" s="399"/>
      <c r="CVG17" s="399"/>
      <c r="CVH17" s="399"/>
      <c r="CVI17" s="399"/>
      <c r="CVJ17" s="399"/>
      <c r="CVK17" s="399"/>
      <c r="CVL17" s="399"/>
      <c r="CVM17" s="399"/>
      <c r="CVN17" s="399"/>
      <c r="CVO17" s="399"/>
      <c r="CVP17" s="399"/>
      <c r="CVQ17" s="399"/>
      <c r="CVR17" s="399"/>
      <c r="CVS17" s="399"/>
      <c r="CVT17" s="399"/>
      <c r="CVU17" s="399"/>
      <c r="CVV17" s="399"/>
      <c r="CVW17" s="399"/>
      <c r="CVX17" s="399"/>
      <c r="CVY17" s="399"/>
      <c r="CVZ17" s="399"/>
      <c r="CWA17" s="399"/>
      <c r="CWB17" s="399"/>
      <c r="CWC17" s="399"/>
      <c r="CWD17" s="399"/>
      <c r="CWE17" s="399"/>
      <c r="CWF17" s="399"/>
      <c r="CWG17" s="399"/>
      <c r="CWH17" s="399"/>
      <c r="CWI17" s="399"/>
      <c r="CWJ17" s="399"/>
      <c r="CWK17" s="399"/>
      <c r="CWL17" s="399"/>
      <c r="CWM17" s="399"/>
      <c r="CWN17" s="399"/>
      <c r="CWO17" s="399"/>
      <c r="CWP17" s="399"/>
      <c r="CWQ17" s="399"/>
      <c r="CWR17" s="399"/>
      <c r="CWS17" s="399"/>
      <c r="CWT17" s="399"/>
      <c r="CWU17" s="399"/>
      <c r="CWV17" s="399"/>
      <c r="CWW17" s="399"/>
      <c r="CWX17" s="399"/>
      <c r="CWY17" s="399"/>
      <c r="CWZ17" s="399"/>
      <c r="CXA17" s="399"/>
      <c r="CXB17" s="399"/>
      <c r="CXC17" s="399"/>
      <c r="CXD17" s="399"/>
      <c r="CXE17" s="399"/>
      <c r="CXF17" s="399"/>
      <c r="CXG17" s="399"/>
      <c r="CXH17" s="399"/>
      <c r="CXI17" s="399"/>
      <c r="CXJ17" s="399"/>
      <c r="CXK17" s="399"/>
      <c r="CXL17" s="399"/>
      <c r="CXM17" s="399"/>
      <c r="CXN17" s="399"/>
      <c r="CXO17" s="399"/>
      <c r="CXP17" s="399"/>
      <c r="CXQ17" s="399"/>
      <c r="CXR17" s="399"/>
      <c r="CXS17" s="399"/>
      <c r="CXT17" s="399"/>
      <c r="CXU17" s="399"/>
      <c r="CXV17" s="399"/>
      <c r="CXW17" s="399"/>
      <c r="CXX17" s="399"/>
      <c r="CXY17" s="399"/>
      <c r="CXZ17" s="399"/>
      <c r="CYA17" s="399"/>
      <c r="CYB17" s="399"/>
      <c r="CYC17" s="399"/>
      <c r="CYD17" s="399"/>
      <c r="CYE17" s="399"/>
      <c r="CYF17" s="399"/>
      <c r="CYG17" s="399"/>
      <c r="CYH17" s="399"/>
      <c r="CYI17" s="399"/>
      <c r="CYJ17" s="399"/>
      <c r="CYK17" s="399"/>
      <c r="CYL17" s="399"/>
      <c r="CYM17" s="399"/>
      <c r="CYN17" s="399"/>
      <c r="CYO17" s="399"/>
      <c r="CYP17" s="399"/>
      <c r="CYQ17" s="399"/>
      <c r="CYR17" s="399"/>
      <c r="CYS17" s="399"/>
      <c r="CYT17" s="399"/>
      <c r="CYU17" s="399"/>
      <c r="CYV17" s="399"/>
      <c r="CYW17" s="399"/>
      <c r="CYX17" s="399"/>
      <c r="CYY17" s="399"/>
      <c r="CYZ17" s="399"/>
      <c r="CZA17" s="399"/>
      <c r="CZB17" s="399"/>
      <c r="CZC17" s="399"/>
      <c r="CZD17" s="399"/>
      <c r="CZE17" s="399"/>
      <c r="CZF17" s="399"/>
      <c r="CZG17" s="399"/>
      <c r="CZH17" s="399"/>
      <c r="CZI17" s="399"/>
      <c r="CZJ17" s="399"/>
      <c r="CZK17" s="399"/>
      <c r="CZL17" s="399"/>
      <c r="CZM17" s="399"/>
      <c r="CZN17" s="399"/>
      <c r="CZO17" s="399"/>
      <c r="CZP17" s="399"/>
      <c r="CZQ17" s="399"/>
      <c r="CZR17" s="399"/>
      <c r="CZS17" s="399"/>
      <c r="CZT17" s="399"/>
      <c r="CZU17" s="399"/>
      <c r="CZV17" s="399"/>
      <c r="CZW17" s="399"/>
      <c r="CZX17" s="399"/>
      <c r="CZY17" s="399"/>
      <c r="CZZ17" s="399"/>
      <c r="DAA17" s="399"/>
      <c r="DAB17" s="399"/>
      <c r="DAC17" s="399"/>
      <c r="DAD17" s="399"/>
      <c r="DAE17" s="399"/>
      <c r="DAF17" s="399"/>
      <c r="DAG17" s="399"/>
      <c r="DAH17" s="399"/>
      <c r="DAI17" s="399"/>
      <c r="DAJ17" s="399"/>
      <c r="DAK17" s="399"/>
      <c r="DAL17" s="399"/>
      <c r="DAM17" s="399"/>
      <c r="DAN17" s="399"/>
      <c r="DAO17" s="399"/>
      <c r="DAP17" s="399"/>
      <c r="DAQ17" s="399"/>
      <c r="DAR17" s="399"/>
      <c r="DAS17" s="399"/>
      <c r="DAT17" s="399"/>
      <c r="DAU17" s="399"/>
      <c r="DAV17" s="399"/>
      <c r="DAW17" s="399"/>
      <c r="DAX17" s="399"/>
      <c r="DAY17" s="399"/>
      <c r="DAZ17" s="399"/>
      <c r="DBA17" s="399"/>
      <c r="DBB17" s="399"/>
      <c r="DBC17" s="399"/>
      <c r="DBD17" s="399"/>
      <c r="DBE17" s="399"/>
      <c r="DBF17" s="399"/>
      <c r="DBG17" s="399"/>
      <c r="DBH17" s="399"/>
      <c r="DBI17" s="399"/>
      <c r="DBJ17" s="399"/>
      <c r="DBK17" s="399"/>
      <c r="DBL17" s="399"/>
      <c r="DBM17" s="399"/>
      <c r="DBN17" s="399"/>
      <c r="DBO17" s="399"/>
      <c r="DBP17" s="399"/>
      <c r="DBQ17" s="399"/>
      <c r="DBR17" s="399"/>
      <c r="DBS17" s="399"/>
      <c r="DBT17" s="399"/>
      <c r="DBU17" s="399"/>
      <c r="DBV17" s="399"/>
      <c r="DBW17" s="399"/>
      <c r="DBX17" s="399"/>
      <c r="DBY17" s="399"/>
      <c r="DBZ17" s="399"/>
      <c r="DCA17" s="399"/>
      <c r="DCB17" s="399"/>
      <c r="DCC17" s="399"/>
      <c r="DCD17" s="399"/>
      <c r="DCE17" s="399"/>
      <c r="DCF17" s="399"/>
      <c r="DCG17" s="399"/>
      <c r="DCH17" s="399"/>
      <c r="DCI17" s="399"/>
      <c r="DCJ17" s="399"/>
      <c r="DCK17" s="399"/>
      <c r="DCL17" s="399"/>
      <c r="DCM17" s="399"/>
      <c r="DCN17" s="399"/>
      <c r="DCO17" s="399"/>
      <c r="DCP17" s="399"/>
      <c r="DCQ17" s="399"/>
      <c r="DCR17" s="399"/>
      <c r="DCS17" s="399"/>
      <c r="DCT17" s="399"/>
      <c r="DCU17" s="399"/>
      <c r="DCV17" s="399"/>
      <c r="DCW17" s="399"/>
      <c r="DCX17" s="399"/>
      <c r="DCY17" s="399"/>
      <c r="DCZ17" s="399"/>
      <c r="DDA17" s="399"/>
      <c r="DDB17" s="399"/>
      <c r="DDC17" s="399"/>
      <c r="DDD17" s="399"/>
      <c r="DDE17" s="399"/>
      <c r="DDF17" s="399"/>
      <c r="DDG17" s="399"/>
      <c r="DDH17" s="399"/>
      <c r="DDI17" s="399"/>
      <c r="DDJ17" s="399"/>
      <c r="DDK17" s="399"/>
      <c r="DDL17" s="399"/>
      <c r="DDM17" s="399"/>
      <c r="DDN17" s="399"/>
      <c r="DDO17" s="399"/>
      <c r="DDP17" s="399"/>
      <c r="DDQ17" s="399"/>
      <c r="DDR17" s="399"/>
      <c r="DDS17" s="399"/>
      <c r="DDT17" s="399"/>
      <c r="DDU17" s="399"/>
      <c r="DDV17" s="399"/>
      <c r="DDW17" s="399"/>
      <c r="DDX17" s="399"/>
      <c r="DDY17" s="399"/>
      <c r="DDZ17" s="399"/>
      <c r="DEA17" s="399"/>
      <c r="DEB17" s="399"/>
      <c r="DEC17" s="399"/>
      <c r="DED17" s="399"/>
      <c r="DEE17" s="399"/>
      <c r="DEF17" s="399"/>
      <c r="DEG17" s="399"/>
      <c r="DEH17" s="399"/>
      <c r="DEI17" s="399"/>
      <c r="DEJ17" s="399"/>
      <c r="DEK17" s="399"/>
      <c r="DEL17" s="399"/>
      <c r="DEM17" s="399"/>
      <c r="DEN17" s="399"/>
      <c r="DEO17" s="399"/>
      <c r="DEP17" s="399"/>
      <c r="DEQ17" s="399"/>
      <c r="DER17" s="399"/>
      <c r="DES17" s="399"/>
      <c r="DET17" s="399"/>
      <c r="DEU17" s="399"/>
      <c r="DEV17" s="399"/>
      <c r="DEW17" s="399"/>
      <c r="DEX17" s="399"/>
      <c r="DEY17" s="399"/>
      <c r="DEZ17" s="399"/>
      <c r="DFA17" s="399"/>
      <c r="DFB17" s="399"/>
      <c r="DFC17" s="399"/>
      <c r="DFD17" s="399"/>
      <c r="DFE17" s="399"/>
      <c r="DFF17" s="399"/>
      <c r="DFG17" s="399"/>
      <c r="DFH17" s="399"/>
      <c r="DFI17" s="399"/>
      <c r="DFJ17" s="399"/>
      <c r="DFK17" s="399"/>
      <c r="DFL17" s="399"/>
      <c r="DFM17" s="399"/>
      <c r="DFN17" s="399"/>
      <c r="DFO17" s="399"/>
      <c r="DFP17" s="399"/>
      <c r="DFQ17" s="399"/>
      <c r="DFR17" s="399"/>
      <c r="DFS17" s="399"/>
      <c r="DFT17" s="399"/>
      <c r="DFU17" s="399"/>
      <c r="DFV17" s="399"/>
      <c r="DFW17" s="399"/>
      <c r="DFX17" s="399"/>
      <c r="DFY17" s="399"/>
      <c r="DFZ17" s="399"/>
      <c r="DGA17" s="399"/>
      <c r="DGB17" s="399"/>
      <c r="DGC17" s="399"/>
      <c r="DGD17" s="399"/>
      <c r="DGE17" s="399"/>
      <c r="DGF17" s="399"/>
      <c r="DGG17" s="399"/>
      <c r="DGH17" s="399"/>
      <c r="DGI17" s="399"/>
      <c r="DGJ17" s="399"/>
      <c r="DGK17" s="399"/>
      <c r="DGL17" s="399"/>
      <c r="DGM17" s="399"/>
      <c r="DGN17" s="399"/>
      <c r="DGO17" s="399"/>
      <c r="DGP17" s="399"/>
      <c r="DGQ17" s="399"/>
      <c r="DGR17" s="399"/>
      <c r="DGS17" s="399"/>
      <c r="DGT17" s="399"/>
      <c r="DGU17" s="399"/>
      <c r="DGV17" s="399"/>
      <c r="DGW17" s="399"/>
      <c r="DGX17" s="399"/>
      <c r="DGY17" s="399"/>
      <c r="DGZ17" s="399"/>
      <c r="DHA17" s="399"/>
      <c r="DHB17" s="399"/>
      <c r="DHC17" s="399"/>
      <c r="DHD17" s="399"/>
      <c r="DHE17" s="399"/>
      <c r="DHF17" s="399"/>
      <c r="DHG17" s="399"/>
      <c r="DHH17" s="399"/>
      <c r="DHI17" s="399"/>
      <c r="DHJ17" s="399"/>
      <c r="DHK17" s="399"/>
      <c r="DHL17" s="399"/>
      <c r="DHM17" s="399"/>
      <c r="DHN17" s="399"/>
      <c r="DHO17" s="399"/>
      <c r="DHP17" s="399"/>
      <c r="DHQ17" s="399"/>
      <c r="DHR17" s="399"/>
      <c r="DHS17" s="399"/>
      <c r="DHT17" s="399"/>
      <c r="DHU17" s="399"/>
      <c r="DHV17" s="399"/>
      <c r="DHW17" s="399"/>
      <c r="DHX17" s="399"/>
      <c r="DHY17" s="399"/>
      <c r="DHZ17" s="399"/>
      <c r="DIA17" s="399"/>
      <c r="DIB17" s="399"/>
      <c r="DIC17" s="399"/>
      <c r="DID17" s="399"/>
      <c r="DIE17" s="399"/>
      <c r="DIF17" s="399"/>
      <c r="DIG17" s="399"/>
      <c r="DIH17" s="399"/>
      <c r="DII17" s="399"/>
      <c r="DIJ17" s="399"/>
      <c r="DIK17" s="399"/>
      <c r="DIL17" s="399"/>
      <c r="DIM17" s="399"/>
      <c r="DIN17" s="399"/>
      <c r="DIO17" s="399"/>
      <c r="DIP17" s="399"/>
      <c r="DIQ17" s="399"/>
      <c r="DIR17" s="399"/>
      <c r="DIS17" s="399"/>
      <c r="DIT17" s="399"/>
      <c r="DIU17" s="399"/>
      <c r="DIV17" s="399"/>
      <c r="DIW17" s="399"/>
      <c r="DIX17" s="399"/>
      <c r="DIY17" s="399"/>
      <c r="DIZ17" s="399"/>
      <c r="DJA17" s="399"/>
      <c r="DJB17" s="399"/>
      <c r="DJC17" s="399"/>
      <c r="DJD17" s="399"/>
      <c r="DJE17" s="399"/>
      <c r="DJF17" s="399"/>
      <c r="DJG17" s="399"/>
      <c r="DJH17" s="399"/>
      <c r="DJI17" s="399"/>
      <c r="DJJ17" s="399"/>
      <c r="DJK17" s="399"/>
      <c r="DJL17" s="399"/>
      <c r="DJM17" s="399"/>
      <c r="DJN17" s="399"/>
      <c r="DJO17" s="399"/>
      <c r="DJP17" s="399"/>
      <c r="DJQ17" s="399"/>
      <c r="DJR17" s="399"/>
      <c r="DJS17" s="399"/>
      <c r="DJT17" s="399"/>
      <c r="DJU17" s="399"/>
      <c r="DJV17" s="399"/>
      <c r="DJW17" s="399"/>
      <c r="DJX17" s="399"/>
      <c r="DJY17" s="399"/>
      <c r="DJZ17" s="399"/>
      <c r="DKA17" s="399"/>
      <c r="DKB17" s="399"/>
      <c r="DKC17" s="399"/>
      <c r="DKD17" s="399"/>
      <c r="DKE17" s="399"/>
      <c r="DKF17" s="399"/>
      <c r="DKG17" s="399"/>
      <c r="DKH17" s="399"/>
      <c r="DKI17" s="399"/>
      <c r="DKJ17" s="399"/>
      <c r="DKK17" s="399"/>
      <c r="DKL17" s="399"/>
      <c r="DKM17" s="399"/>
      <c r="DKN17" s="399"/>
      <c r="DKO17" s="399"/>
      <c r="DKP17" s="399"/>
      <c r="DKQ17" s="399"/>
      <c r="DKR17" s="399"/>
      <c r="DKS17" s="399"/>
      <c r="DKT17" s="399"/>
      <c r="DKU17" s="399"/>
      <c r="DKV17" s="399"/>
      <c r="DKW17" s="399"/>
      <c r="DKX17" s="399"/>
      <c r="DKY17" s="399"/>
      <c r="DKZ17" s="399"/>
      <c r="DLA17" s="399"/>
      <c r="DLB17" s="399"/>
      <c r="DLC17" s="399"/>
      <c r="DLD17" s="399"/>
      <c r="DLE17" s="399"/>
      <c r="DLF17" s="399"/>
      <c r="DLG17" s="399"/>
      <c r="DLH17" s="399"/>
      <c r="DLI17" s="399"/>
      <c r="DLJ17" s="399"/>
      <c r="DLK17" s="399"/>
      <c r="DLL17" s="399"/>
      <c r="DLM17" s="399"/>
      <c r="DLN17" s="399"/>
      <c r="DLO17" s="399"/>
      <c r="DLP17" s="399"/>
      <c r="DLQ17" s="399"/>
      <c r="DLR17" s="399"/>
      <c r="DLS17" s="399"/>
      <c r="DLT17" s="399"/>
      <c r="DLU17" s="399"/>
      <c r="DLV17" s="399"/>
      <c r="DLW17" s="399"/>
      <c r="DLX17" s="399"/>
      <c r="DLY17" s="399"/>
      <c r="DLZ17" s="399"/>
      <c r="DMA17" s="399"/>
      <c r="DMB17" s="399"/>
      <c r="DMC17" s="399"/>
      <c r="DMD17" s="399"/>
      <c r="DME17" s="399"/>
      <c r="DMF17" s="399"/>
      <c r="DMG17" s="399"/>
      <c r="DMH17" s="399"/>
      <c r="DMI17" s="399"/>
      <c r="DMJ17" s="399"/>
      <c r="DMK17" s="399"/>
      <c r="DML17" s="399"/>
      <c r="DMM17" s="399"/>
      <c r="DMN17" s="399"/>
      <c r="DMO17" s="399"/>
      <c r="DMP17" s="399"/>
      <c r="DMQ17" s="399"/>
      <c r="DMR17" s="399"/>
      <c r="DMS17" s="399"/>
      <c r="DMT17" s="399"/>
      <c r="DMU17" s="399"/>
      <c r="DMV17" s="399"/>
      <c r="DMW17" s="399"/>
      <c r="DMX17" s="399"/>
      <c r="DMY17" s="399"/>
      <c r="DMZ17" s="399"/>
      <c r="DNA17" s="399"/>
      <c r="DNB17" s="399"/>
    </row>
    <row r="18" spans="1:3070" s="405" customFormat="1" ht="13.5" customHeight="1">
      <c r="A18" s="402" t="s">
        <v>477</v>
      </c>
      <c r="B18" s="403">
        <v>109</v>
      </c>
      <c r="C18" s="157">
        <f t="shared" si="0"/>
        <v>0.12986703521898679</v>
      </c>
      <c r="D18" s="403">
        <v>107</v>
      </c>
      <c r="E18" s="157">
        <f t="shared" si="1"/>
        <v>0.13869985093006676</v>
      </c>
      <c r="F18" s="403">
        <v>103</v>
      </c>
      <c r="G18" s="157">
        <f>(F18/$F$25)*100</f>
        <v>0.14684078467153283</v>
      </c>
      <c r="H18" s="403">
        <v>5</v>
      </c>
      <c r="I18" s="157">
        <f t="shared" si="5"/>
        <v>9.6558649723842271E-3</v>
      </c>
      <c r="J18" s="403">
        <v>103</v>
      </c>
      <c r="K18" s="157">
        <f>(J18/$J$25)*100</f>
        <v>0.24287297507604519</v>
      </c>
      <c r="L18" s="403" t="s">
        <v>85</v>
      </c>
      <c r="M18" s="157" t="s">
        <v>85</v>
      </c>
      <c r="N18" s="157" t="s">
        <v>85</v>
      </c>
      <c r="O18" s="157" t="s">
        <v>85</v>
      </c>
      <c r="P18" s="157" t="s">
        <v>85</v>
      </c>
      <c r="Q18" s="157" t="s">
        <v>85</v>
      </c>
      <c r="R18" s="157" t="s">
        <v>85</v>
      </c>
      <c r="S18" s="157" t="s">
        <v>85</v>
      </c>
      <c r="T18" s="157" t="s">
        <v>85</v>
      </c>
      <c r="U18" s="157" t="s">
        <v>85</v>
      </c>
      <c r="V18" s="399"/>
      <c r="W18" s="399"/>
      <c r="X18" s="399"/>
      <c r="Y18" s="399"/>
      <c r="Z18" s="399"/>
      <c r="AA18" s="399"/>
      <c r="AB18" s="399"/>
      <c r="AC18" s="399"/>
      <c r="AD18" s="399"/>
      <c r="AE18" s="399"/>
      <c r="AF18" s="399"/>
      <c r="AG18" s="399"/>
      <c r="AH18" s="399"/>
      <c r="AI18" s="399"/>
      <c r="AJ18" s="399"/>
      <c r="AK18" s="399"/>
      <c r="AL18" s="399"/>
      <c r="AM18" s="399"/>
      <c r="AN18" s="399"/>
      <c r="AO18" s="399"/>
      <c r="AP18" s="399"/>
      <c r="AQ18" s="399"/>
      <c r="AR18" s="399"/>
      <c r="AS18" s="399"/>
      <c r="AT18" s="399"/>
      <c r="AU18" s="399"/>
      <c r="AV18" s="399"/>
      <c r="AW18" s="399"/>
      <c r="AX18" s="399"/>
      <c r="AY18" s="399"/>
      <c r="AZ18" s="399"/>
      <c r="BA18" s="399"/>
      <c r="BB18" s="399"/>
      <c r="BC18" s="399"/>
      <c r="BD18" s="399"/>
      <c r="BE18" s="399"/>
      <c r="BF18" s="399"/>
      <c r="BG18" s="399"/>
      <c r="BH18" s="399"/>
      <c r="BI18" s="399"/>
      <c r="BJ18" s="399"/>
      <c r="BK18" s="399"/>
      <c r="BL18" s="399"/>
      <c r="BM18" s="399"/>
      <c r="BN18" s="399"/>
      <c r="BO18" s="399"/>
      <c r="BP18" s="399"/>
      <c r="BQ18" s="399"/>
      <c r="BR18" s="399"/>
      <c r="BS18" s="399"/>
      <c r="BT18" s="399"/>
      <c r="BU18" s="399"/>
      <c r="BV18" s="399"/>
      <c r="BW18" s="399"/>
      <c r="BX18" s="399"/>
      <c r="BY18" s="399"/>
      <c r="BZ18" s="399"/>
      <c r="CA18" s="399"/>
      <c r="CB18" s="399"/>
      <c r="CC18" s="399"/>
      <c r="CD18" s="399"/>
      <c r="CE18" s="399"/>
      <c r="CF18" s="399"/>
      <c r="CG18" s="399"/>
      <c r="CH18" s="399"/>
      <c r="CI18" s="399"/>
      <c r="CJ18" s="399"/>
      <c r="CK18" s="399"/>
      <c r="CL18" s="399"/>
      <c r="CM18" s="399"/>
      <c r="CN18" s="399"/>
      <c r="CO18" s="399"/>
      <c r="CP18" s="399"/>
      <c r="CQ18" s="399"/>
      <c r="CR18" s="399"/>
      <c r="CS18" s="399"/>
      <c r="CT18" s="399"/>
      <c r="CU18" s="399"/>
      <c r="CV18" s="399"/>
      <c r="CW18" s="399"/>
      <c r="CX18" s="399"/>
      <c r="CY18" s="399"/>
      <c r="CZ18" s="399"/>
      <c r="DA18" s="399"/>
      <c r="DB18" s="399"/>
      <c r="DC18" s="399"/>
      <c r="DD18" s="399"/>
      <c r="DE18" s="399"/>
      <c r="DF18" s="399"/>
      <c r="DG18" s="399"/>
      <c r="DH18" s="399"/>
      <c r="DI18" s="399"/>
      <c r="DJ18" s="399"/>
      <c r="DK18" s="399"/>
      <c r="DL18" s="399"/>
      <c r="DM18" s="399"/>
      <c r="DN18" s="399"/>
      <c r="DO18" s="399"/>
      <c r="DP18" s="399"/>
      <c r="DQ18" s="399"/>
      <c r="DR18" s="399"/>
      <c r="DS18" s="399"/>
      <c r="DT18" s="399"/>
      <c r="DU18" s="399"/>
      <c r="DV18" s="399"/>
      <c r="DW18" s="399"/>
      <c r="DX18" s="399"/>
      <c r="DY18" s="399"/>
      <c r="DZ18" s="399"/>
      <c r="EA18" s="399"/>
      <c r="EB18" s="399"/>
      <c r="EC18" s="399"/>
      <c r="ED18" s="399"/>
      <c r="EE18" s="399"/>
      <c r="EF18" s="399"/>
      <c r="EG18" s="399"/>
      <c r="EH18" s="399"/>
      <c r="EI18" s="399"/>
      <c r="EJ18" s="399"/>
      <c r="EK18" s="399"/>
      <c r="EL18" s="399"/>
      <c r="EM18" s="399"/>
      <c r="EN18" s="399"/>
      <c r="EO18" s="399"/>
      <c r="EP18" s="399"/>
      <c r="EQ18" s="399"/>
      <c r="ER18" s="399"/>
      <c r="ES18" s="399"/>
      <c r="ET18" s="399"/>
      <c r="EU18" s="399"/>
      <c r="EV18" s="399"/>
      <c r="EW18" s="399"/>
      <c r="EX18" s="399"/>
      <c r="EY18" s="399"/>
      <c r="EZ18" s="399"/>
      <c r="FA18" s="399"/>
      <c r="FB18" s="399"/>
      <c r="FC18" s="399"/>
      <c r="FD18" s="399"/>
      <c r="FE18" s="399"/>
      <c r="FF18" s="399"/>
      <c r="FG18" s="399"/>
      <c r="FH18" s="399"/>
      <c r="FI18" s="399"/>
      <c r="FJ18" s="399"/>
      <c r="FK18" s="399"/>
      <c r="FL18" s="399"/>
      <c r="FM18" s="399"/>
      <c r="FN18" s="399"/>
      <c r="FO18" s="399"/>
      <c r="FP18" s="399"/>
      <c r="FQ18" s="399"/>
      <c r="FR18" s="399"/>
      <c r="FS18" s="399"/>
      <c r="FT18" s="399"/>
      <c r="FU18" s="399"/>
      <c r="FV18" s="399"/>
      <c r="FW18" s="399"/>
      <c r="FX18" s="399"/>
      <c r="FY18" s="399"/>
      <c r="FZ18" s="399"/>
      <c r="GA18" s="399"/>
      <c r="GB18" s="399"/>
      <c r="GC18" s="399"/>
      <c r="GD18" s="399"/>
      <c r="GE18" s="399"/>
      <c r="GF18" s="399"/>
      <c r="GG18" s="399"/>
      <c r="GH18" s="399"/>
      <c r="GI18" s="399"/>
      <c r="GJ18" s="399"/>
      <c r="GK18" s="399"/>
      <c r="GL18" s="399"/>
      <c r="GM18" s="399"/>
      <c r="GN18" s="399"/>
      <c r="GO18" s="399"/>
      <c r="GP18" s="399"/>
      <c r="GQ18" s="399"/>
      <c r="GR18" s="399"/>
      <c r="GS18" s="399"/>
      <c r="GT18" s="399"/>
      <c r="GU18" s="399"/>
      <c r="GV18" s="399"/>
      <c r="GW18" s="399"/>
      <c r="GX18" s="399"/>
      <c r="GY18" s="399"/>
      <c r="GZ18" s="399"/>
      <c r="HA18" s="399"/>
      <c r="HB18" s="399"/>
      <c r="HC18" s="399"/>
      <c r="HD18" s="399"/>
      <c r="HE18" s="399"/>
      <c r="HF18" s="399"/>
      <c r="HG18" s="399"/>
      <c r="HH18" s="399"/>
      <c r="HI18" s="399"/>
      <c r="HJ18" s="399"/>
      <c r="HK18" s="399"/>
      <c r="HL18" s="399"/>
      <c r="HM18" s="399"/>
      <c r="HN18" s="399"/>
      <c r="HO18" s="399"/>
      <c r="HP18" s="399"/>
      <c r="HQ18" s="399"/>
      <c r="HR18" s="399"/>
      <c r="HS18" s="399"/>
      <c r="HT18" s="399"/>
      <c r="HU18" s="399"/>
      <c r="HV18" s="399"/>
      <c r="HW18" s="399"/>
      <c r="HX18" s="399"/>
      <c r="HY18" s="399"/>
      <c r="HZ18" s="399"/>
      <c r="IA18" s="399"/>
      <c r="IB18" s="399"/>
      <c r="IC18" s="399"/>
      <c r="ID18" s="399"/>
      <c r="IE18" s="399"/>
      <c r="IF18" s="399"/>
      <c r="IG18" s="399"/>
      <c r="IH18" s="399"/>
      <c r="II18" s="399"/>
      <c r="IJ18" s="399"/>
      <c r="IK18" s="399"/>
      <c r="IL18" s="399"/>
      <c r="IM18" s="399"/>
      <c r="IN18" s="399"/>
      <c r="IO18" s="399"/>
      <c r="IP18" s="399"/>
      <c r="IQ18" s="399"/>
      <c r="IR18" s="399"/>
      <c r="IS18" s="399"/>
      <c r="IT18" s="399"/>
      <c r="IU18" s="399"/>
      <c r="IV18" s="399"/>
      <c r="IW18" s="399"/>
      <c r="IX18" s="399"/>
      <c r="IY18" s="399"/>
      <c r="IZ18" s="399"/>
      <c r="JA18" s="399"/>
      <c r="JB18" s="399"/>
      <c r="JC18" s="399"/>
      <c r="JD18" s="399"/>
      <c r="JE18" s="399"/>
      <c r="JF18" s="399"/>
      <c r="JG18" s="399"/>
      <c r="JH18" s="399"/>
      <c r="JI18" s="399"/>
      <c r="JJ18" s="399"/>
      <c r="JK18" s="399"/>
      <c r="JL18" s="399"/>
      <c r="JM18" s="399"/>
      <c r="JN18" s="399"/>
      <c r="JO18" s="399"/>
      <c r="JP18" s="399"/>
      <c r="JQ18" s="399"/>
      <c r="JR18" s="399"/>
      <c r="JS18" s="399"/>
      <c r="JT18" s="399"/>
      <c r="JU18" s="399"/>
      <c r="JV18" s="399"/>
      <c r="JW18" s="399"/>
      <c r="JX18" s="399"/>
      <c r="JY18" s="399"/>
      <c r="JZ18" s="399"/>
      <c r="KA18" s="399"/>
      <c r="KB18" s="399"/>
      <c r="KC18" s="399"/>
      <c r="KD18" s="399"/>
      <c r="KE18" s="399"/>
      <c r="KF18" s="399"/>
      <c r="KG18" s="399"/>
      <c r="KH18" s="399"/>
      <c r="KI18" s="399"/>
      <c r="KJ18" s="399"/>
      <c r="KK18" s="399"/>
      <c r="KL18" s="399"/>
      <c r="KM18" s="399"/>
      <c r="KN18" s="399"/>
      <c r="KO18" s="399"/>
      <c r="KP18" s="399"/>
      <c r="KQ18" s="399"/>
      <c r="KR18" s="399"/>
      <c r="KS18" s="399"/>
      <c r="KT18" s="399"/>
      <c r="KU18" s="399"/>
      <c r="KV18" s="399"/>
      <c r="KW18" s="399"/>
      <c r="KX18" s="399"/>
      <c r="KY18" s="399"/>
      <c r="KZ18" s="399"/>
      <c r="LA18" s="399"/>
      <c r="LB18" s="399"/>
      <c r="LC18" s="399"/>
      <c r="LD18" s="399"/>
      <c r="LE18" s="399"/>
      <c r="LF18" s="399"/>
      <c r="LG18" s="399"/>
      <c r="LH18" s="399"/>
      <c r="LI18" s="399"/>
      <c r="LJ18" s="399"/>
      <c r="LK18" s="399"/>
      <c r="LL18" s="399"/>
      <c r="LM18" s="399"/>
      <c r="LN18" s="399"/>
      <c r="LO18" s="399"/>
      <c r="LP18" s="399"/>
      <c r="LQ18" s="399"/>
      <c r="LR18" s="399"/>
      <c r="LS18" s="399"/>
      <c r="LT18" s="399"/>
      <c r="LU18" s="399"/>
      <c r="LV18" s="399"/>
      <c r="LW18" s="399"/>
      <c r="LX18" s="399"/>
      <c r="LY18" s="399"/>
      <c r="LZ18" s="399"/>
      <c r="MA18" s="399"/>
      <c r="MB18" s="399"/>
      <c r="MC18" s="399"/>
      <c r="MD18" s="399"/>
      <c r="ME18" s="399"/>
      <c r="MF18" s="399"/>
      <c r="MG18" s="399"/>
      <c r="MH18" s="399"/>
      <c r="MI18" s="399"/>
      <c r="MJ18" s="399"/>
      <c r="MK18" s="399"/>
      <c r="ML18" s="399"/>
      <c r="MM18" s="399"/>
      <c r="MN18" s="399"/>
      <c r="MO18" s="399"/>
      <c r="MP18" s="399"/>
      <c r="MQ18" s="399"/>
      <c r="MR18" s="399"/>
      <c r="MS18" s="399"/>
      <c r="MT18" s="399"/>
      <c r="MU18" s="399"/>
      <c r="MV18" s="399"/>
      <c r="MW18" s="399"/>
      <c r="MX18" s="399"/>
      <c r="MY18" s="399"/>
      <c r="MZ18" s="399"/>
      <c r="NA18" s="399"/>
      <c r="NB18" s="399"/>
      <c r="NC18" s="399"/>
      <c r="ND18" s="399"/>
      <c r="NE18" s="399"/>
      <c r="NF18" s="399"/>
      <c r="NG18" s="399"/>
      <c r="NH18" s="399"/>
      <c r="NI18" s="399"/>
      <c r="NJ18" s="399"/>
      <c r="NK18" s="399"/>
      <c r="NL18" s="399"/>
      <c r="NM18" s="399"/>
      <c r="NN18" s="399"/>
      <c r="NO18" s="399"/>
      <c r="NP18" s="399"/>
      <c r="NQ18" s="399"/>
      <c r="NR18" s="399"/>
      <c r="NS18" s="399"/>
      <c r="NT18" s="399"/>
      <c r="NU18" s="399"/>
      <c r="NV18" s="399"/>
      <c r="NW18" s="399"/>
      <c r="NX18" s="399"/>
      <c r="NY18" s="399"/>
      <c r="NZ18" s="399"/>
      <c r="OA18" s="399"/>
      <c r="OB18" s="399"/>
      <c r="OC18" s="399"/>
      <c r="OD18" s="399"/>
      <c r="OE18" s="399"/>
      <c r="OF18" s="399"/>
      <c r="OG18" s="399"/>
      <c r="OH18" s="399"/>
      <c r="OI18" s="399"/>
      <c r="OJ18" s="399"/>
      <c r="OK18" s="399"/>
      <c r="OL18" s="399"/>
      <c r="OM18" s="399"/>
      <c r="ON18" s="399"/>
      <c r="OO18" s="399"/>
      <c r="OP18" s="399"/>
      <c r="OQ18" s="399"/>
      <c r="OR18" s="399"/>
      <c r="OS18" s="399"/>
      <c r="OT18" s="399"/>
      <c r="OU18" s="399"/>
      <c r="OV18" s="399"/>
      <c r="OW18" s="399"/>
      <c r="OX18" s="399"/>
      <c r="OY18" s="399"/>
      <c r="OZ18" s="399"/>
      <c r="PA18" s="399"/>
      <c r="PB18" s="399"/>
      <c r="PC18" s="399"/>
      <c r="PD18" s="399"/>
      <c r="PE18" s="399"/>
      <c r="PF18" s="399"/>
      <c r="PG18" s="399"/>
      <c r="PH18" s="399"/>
      <c r="PI18" s="399"/>
      <c r="PJ18" s="399"/>
      <c r="PK18" s="399"/>
      <c r="PL18" s="399"/>
      <c r="PM18" s="399"/>
      <c r="PN18" s="399"/>
      <c r="PO18" s="399"/>
      <c r="PP18" s="399"/>
      <c r="PQ18" s="399"/>
      <c r="PR18" s="399"/>
      <c r="PS18" s="399"/>
      <c r="PT18" s="399"/>
      <c r="PU18" s="399"/>
      <c r="PV18" s="399"/>
      <c r="PW18" s="399"/>
      <c r="PX18" s="399"/>
      <c r="PY18" s="399"/>
      <c r="PZ18" s="399"/>
      <c r="QA18" s="399"/>
      <c r="QB18" s="399"/>
      <c r="QC18" s="399"/>
      <c r="QD18" s="399"/>
      <c r="QE18" s="399"/>
      <c r="QF18" s="399"/>
      <c r="QG18" s="399"/>
      <c r="QH18" s="399"/>
      <c r="QI18" s="399"/>
      <c r="QJ18" s="399"/>
      <c r="QK18" s="399"/>
      <c r="QL18" s="399"/>
      <c r="QM18" s="399"/>
      <c r="QN18" s="399"/>
      <c r="QO18" s="399"/>
      <c r="QP18" s="399"/>
      <c r="QQ18" s="399"/>
      <c r="QR18" s="399"/>
      <c r="QS18" s="399"/>
      <c r="QT18" s="399"/>
      <c r="QU18" s="399"/>
      <c r="QV18" s="399"/>
      <c r="QW18" s="399"/>
      <c r="QX18" s="399"/>
      <c r="QY18" s="399"/>
      <c r="QZ18" s="399"/>
      <c r="RA18" s="399"/>
      <c r="RB18" s="399"/>
      <c r="RC18" s="399"/>
      <c r="RD18" s="399"/>
      <c r="RE18" s="399"/>
      <c r="RF18" s="399"/>
      <c r="RG18" s="399"/>
      <c r="RH18" s="399"/>
      <c r="RI18" s="399"/>
      <c r="RJ18" s="399"/>
      <c r="RK18" s="399"/>
      <c r="RL18" s="399"/>
      <c r="RM18" s="399"/>
      <c r="RN18" s="399"/>
      <c r="RO18" s="399"/>
      <c r="RP18" s="399"/>
      <c r="RQ18" s="399"/>
      <c r="RR18" s="399"/>
      <c r="RS18" s="399"/>
      <c r="RT18" s="399"/>
      <c r="RU18" s="399"/>
      <c r="RV18" s="399"/>
      <c r="RW18" s="399"/>
      <c r="RX18" s="399"/>
      <c r="RY18" s="399"/>
      <c r="RZ18" s="399"/>
      <c r="SA18" s="399"/>
      <c r="SB18" s="399"/>
      <c r="SC18" s="399"/>
      <c r="SD18" s="399"/>
      <c r="SE18" s="399"/>
      <c r="SF18" s="399"/>
      <c r="SG18" s="399"/>
      <c r="SH18" s="399"/>
      <c r="SI18" s="399"/>
      <c r="SJ18" s="399"/>
      <c r="SK18" s="399"/>
      <c r="SL18" s="399"/>
      <c r="SM18" s="399"/>
      <c r="SN18" s="399"/>
      <c r="SO18" s="399"/>
      <c r="SP18" s="399"/>
      <c r="SQ18" s="399"/>
      <c r="SR18" s="399"/>
      <c r="SS18" s="399"/>
      <c r="ST18" s="399"/>
      <c r="SU18" s="399"/>
      <c r="SV18" s="399"/>
      <c r="SW18" s="399"/>
      <c r="SX18" s="399"/>
      <c r="SY18" s="399"/>
      <c r="SZ18" s="399"/>
      <c r="TA18" s="399"/>
      <c r="TB18" s="399"/>
      <c r="TC18" s="399"/>
      <c r="TD18" s="399"/>
      <c r="TE18" s="399"/>
      <c r="TF18" s="399"/>
      <c r="TG18" s="399"/>
      <c r="TH18" s="399"/>
      <c r="TI18" s="399"/>
      <c r="TJ18" s="399"/>
      <c r="TK18" s="399"/>
      <c r="TL18" s="399"/>
      <c r="TM18" s="399"/>
      <c r="TN18" s="399"/>
      <c r="TO18" s="399"/>
      <c r="TP18" s="399"/>
      <c r="TQ18" s="399"/>
      <c r="TR18" s="399"/>
      <c r="TS18" s="399"/>
      <c r="TT18" s="399"/>
      <c r="TU18" s="399"/>
      <c r="TV18" s="399"/>
      <c r="TW18" s="399"/>
      <c r="TX18" s="399"/>
      <c r="TY18" s="399"/>
      <c r="TZ18" s="399"/>
      <c r="UA18" s="399"/>
      <c r="UB18" s="399"/>
      <c r="UC18" s="399"/>
      <c r="UD18" s="399"/>
      <c r="UE18" s="399"/>
      <c r="UF18" s="399"/>
      <c r="UG18" s="399"/>
      <c r="UH18" s="399"/>
      <c r="UI18" s="399"/>
      <c r="UJ18" s="399"/>
      <c r="UK18" s="399"/>
      <c r="UL18" s="399"/>
      <c r="UM18" s="399"/>
      <c r="UN18" s="399"/>
      <c r="UO18" s="399"/>
      <c r="UP18" s="399"/>
      <c r="UQ18" s="399"/>
      <c r="UR18" s="399"/>
      <c r="US18" s="399"/>
      <c r="UT18" s="399"/>
      <c r="UU18" s="399"/>
      <c r="UV18" s="399"/>
      <c r="UW18" s="399"/>
      <c r="UX18" s="399"/>
      <c r="UY18" s="399"/>
      <c r="UZ18" s="399"/>
      <c r="VA18" s="399"/>
      <c r="VB18" s="399"/>
      <c r="VC18" s="399"/>
      <c r="VD18" s="399"/>
      <c r="VE18" s="399"/>
      <c r="VF18" s="399"/>
      <c r="VG18" s="399"/>
      <c r="VH18" s="399"/>
      <c r="VI18" s="399"/>
      <c r="VJ18" s="399"/>
      <c r="VK18" s="399"/>
      <c r="VL18" s="399"/>
      <c r="VM18" s="399"/>
      <c r="VN18" s="399"/>
      <c r="VO18" s="399"/>
      <c r="VP18" s="399"/>
      <c r="VQ18" s="399"/>
      <c r="VR18" s="399"/>
      <c r="VS18" s="399"/>
      <c r="VT18" s="399"/>
      <c r="VU18" s="399"/>
      <c r="VV18" s="399"/>
      <c r="VW18" s="399"/>
      <c r="VX18" s="399"/>
      <c r="VY18" s="399"/>
      <c r="VZ18" s="399"/>
      <c r="WA18" s="399"/>
      <c r="WB18" s="399"/>
      <c r="WC18" s="399"/>
      <c r="WD18" s="399"/>
      <c r="WE18" s="399"/>
      <c r="WF18" s="399"/>
      <c r="WG18" s="399"/>
      <c r="WH18" s="399"/>
      <c r="WI18" s="399"/>
      <c r="WJ18" s="399"/>
      <c r="WK18" s="399"/>
      <c r="WL18" s="399"/>
      <c r="WM18" s="399"/>
      <c r="WN18" s="399"/>
      <c r="WO18" s="399"/>
      <c r="WP18" s="399"/>
      <c r="WQ18" s="399"/>
      <c r="WR18" s="399"/>
      <c r="WS18" s="399"/>
      <c r="WT18" s="399"/>
      <c r="WU18" s="399"/>
      <c r="WV18" s="399"/>
      <c r="WW18" s="399"/>
      <c r="WX18" s="399"/>
      <c r="WY18" s="399"/>
      <c r="WZ18" s="399"/>
      <c r="XA18" s="399"/>
      <c r="XB18" s="399"/>
      <c r="XC18" s="399"/>
      <c r="XD18" s="399"/>
      <c r="XE18" s="399"/>
      <c r="XF18" s="399"/>
      <c r="XG18" s="399"/>
      <c r="XH18" s="399"/>
      <c r="XI18" s="399"/>
      <c r="XJ18" s="399"/>
      <c r="XK18" s="399"/>
      <c r="XL18" s="399"/>
      <c r="XM18" s="399"/>
      <c r="XN18" s="399"/>
      <c r="XO18" s="399"/>
      <c r="XP18" s="399"/>
      <c r="XQ18" s="399"/>
      <c r="XR18" s="399"/>
      <c r="XS18" s="399"/>
      <c r="XT18" s="399"/>
      <c r="XU18" s="399"/>
      <c r="XV18" s="399"/>
      <c r="XW18" s="399"/>
      <c r="XX18" s="399"/>
      <c r="XY18" s="399"/>
      <c r="XZ18" s="399"/>
      <c r="YA18" s="399"/>
      <c r="YB18" s="399"/>
      <c r="YC18" s="399"/>
      <c r="YD18" s="399"/>
      <c r="YE18" s="399"/>
      <c r="YF18" s="399"/>
      <c r="YG18" s="399"/>
      <c r="YH18" s="399"/>
      <c r="YI18" s="399"/>
      <c r="YJ18" s="399"/>
      <c r="YK18" s="399"/>
      <c r="YL18" s="399"/>
      <c r="YM18" s="399"/>
      <c r="YN18" s="399"/>
      <c r="YO18" s="399"/>
      <c r="YP18" s="399"/>
      <c r="YQ18" s="399"/>
      <c r="YR18" s="399"/>
      <c r="YS18" s="399"/>
      <c r="YT18" s="399"/>
      <c r="YU18" s="399"/>
      <c r="YV18" s="399"/>
      <c r="YW18" s="399"/>
      <c r="YX18" s="399"/>
      <c r="YY18" s="399"/>
      <c r="YZ18" s="399"/>
      <c r="ZA18" s="399"/>
      <c r="ZB18" s="399"/>
      <c r="ZC18" s="399"/>
      <c r="ZD18" s="399"/>
      <c r="ZE18" s="399"/>
      <c r="ZF18" s="399"/>
      <c r="ZG18" s="399"/>
      <c r="ZH18" s="399"/>
      <c r="ZI18" s="399"/>
      <c r="ZJ18" s="399"/>
      <c r="ZK18" s="399"/>
      <c r="ZL18" s="399"/>
      <c r="ZM18" s="399"/>
      <c r="ZN18" s="399"/>
      <c r="ZO18" s="399"/>
      <c r="ZP18" s="399"/>
      <c r="ZQ18" s="399"/>
      <c r="ZR18" s="399"/>
      <c r="ZS18" s="399"/>
      <c r="ZT18" s="399"/>
      <c r="ZU18" s="399"/>
      <c r="ZV18" s="399"/>
      <c r="ZW18" s="399"/>
      <c r="ZX18" s="399"/>
      <c r="ZY18" s="399"/>
      <c r="ZZ18" s="399"/>
      <c r="AAA18" s="399"/>
      <c r="AAB18" s="399"/>
      <c r="AAC18" s="399"/>
      <c r="AAD18" s="399"/>
      <c r="AAE18" s="399"/>
      <c r="AAF18" s="399"/>
      <c r="AAG18" s="399"/>
      <c r="AAH18" s="399"/>
      <c r="AAI18" s="399"/>
      <c r="AAJ18" s="399"/>
      <c r="AAK18" s="399"/>
      <c r="AAL18" s="399"/>
      <c r="AAM18" s="399"/>
      <c r="AAN18" s="399"/>
      <c r="AAO18" s="399"/>
      <c r="AAP18" s="399"/>
      <c r="AAQ18" s="399"/>
      <c r="AAR18" s="399"/>
      <c r="AAS18" s="399"/>
      <c r="AAT18" s="399"/>
      <c r="AAU18" s="399"/>
      <c r="AAV18" s="399"/>
      <c r="AAW18" s="399"/>
      <c r="AAX18" s="399"/>
      <c r="AAY18" s="399"/>
      <c r="AAZ18" s="399"/>
      <c r="ABA18" s="399"/>
      <c r="ABB18" s="399"/>
      <c r="ABC18" s="399"/>
      <c r="ABD18" s="399"/>
      <c r="ABE18" s="399"/>
      <c r="ABF18" s="399"/>
      <c r="ABG18" s="399"/>
      <c r="ABH18" s="399"/>
      <c r="ABI18" s="399"/>
      <c r="ABJ18" s="399"/>
      <c r="ABK18" s="399"/>
      <c r="ABL18" s="399"/>
      <c r="ABM18" s="399"/>
      <c r="ABN18" s="399"/>
      <c r="ABO18" s="399"/>
      <c r="ABP18" s="399"/>
      <c r="ABQ18" s="399"/>
      <c r="ABR18" s="399"/>
      <c r="ABS18" s="399"/>
      <c r="ABT18" s="399"/>
      <c r="ABU18" s="399"/>
      <c r="ABV18" s="399"/>
      <c r="ABW18" s="399"/>
      <c r="ABX18" s="399"/>
      <c r="ABY18" s="399"/>
      <c r="ABZ18" s="399"/>
      <c r="ACA18" s="399"/>
      <c r="ACB18" s="399"/>
      <c r="ACC18" s="399"/>
      <c r="ACD18" s="399"/>
      <c r="ACE18" s="399"/>
      <c r="ACF18" s="399"/>
      <c r="ACG18" s="399"/>
      <c r="ACH18" s="399"/>
      <c r="ACI18" s="399"/>
      <c r="ACJ18" s="399"/>
      <c r="ACK18" s="399"/>
      <c r="ACL18" s="399"/>
      <c r="ACM18" s="399"/>
      <c r="ACN18" s="399"/>
      <c r="ACO18" s="399"/>
      <c r="ACP18" s="399"/>
      <c r="ACQ18" s="399"/>
      <c r="ACR18" s="399"/>
      <c r="ACS18" s="399"/>
      <c r="ACT18" s="399"/>
      <c r="ACU18" s="399"/>
      <c r="ACV18" s="399"/>
      <c r="ACW18" s="399"/>
      <c r="ACX18" s="399"/>
      <c r="ACY18" s="399"/>
      <c r="ACZ18" s="399"/>
      <c r="ADA18" s="399"/>
      <c r="ADB18" s="399"/>
      <c r="ADC18" s="399"/>
      <c r="ADD18" s="399"/>
      <c r="ADE18" s="399"/>
      <c r="ADF18" s="399"/>
      <c r="ADG18" s="399"/>
      <c r="ADH18" s="399"/>
      <c r="ADI18" s="399"/>
      <c r="ADJ18" s="399"/>
      <c r="ADK18" s="399"/>
      <c r="ADL18" s="399"/>
      <c r="ADM18" s="399"/>
      <c r="ADN18" s="399"/>
      <c r="ADO18" s="399"/>
      <c r="ADP18" s="399"/>
      <c r="ADQ18" s="399"/>
      <c r="ADR18" s="399"/>
      <c r="ADS18" s="399"/>
      <c r="ADT18" s="399"/>
      <c r="ADU18" s="399"/>
      <c r="ADV18" s="399"/>
      <c r="ADW18" s="399"/>
      <c r="ADX18" s="399"/>
      <c r="ADY18" s="399"/>
      <c r="ADZ18" s="399"/>
      <c r="AEA18" s="399"/>
      <c r="AEB18" s="399"/>
      <c r="AEC18" s="399"/>
      <c r="AED18" s="399"/>
      <c r="AEE18" s="399"/>
      <c r="AEF18" s="399"/>
      <c r="AEG18" s="399"/>
      <c r="AEH18" s="399"/>
      <c r="AEI18" s="399"/>
      <c r="AEJ18" s="399"/>
      <c r="AEK18" s="399"/>
      <c r="AEL18" s="399"/>
      <c r="AEM18" s="399"/>
      <c r="AEN18" s="399"/>
      <c r="AEO18" s="399"/>
      <c r="AEP18" s="399"/>
      <c r="AEQ18" s="399"/>
      <c r="AER18" s="399"/>
      <c r="AES18" s="399"/>
      <c r="AET18" s="399"/>
      <c r="AEU18" s="399"/>
      <c r="AEV18" s="399"/>
      <c r="AEW18" s="399"/>
      <c r="AEX18" s="399"/>
      <c r="AEY18" s="399"/>
      <c r="AEZ18" s="399"/>
      <c r="AFA18" s="399"/>
      <c r="AFB18" s="399"/>
      <c r="AFC18" s="399"/>
      <c r="AFD18" s="399"/>
      <c r="AFE18" s="399"/>
      <c r="AFF18" s="399"/>
      <c r="AFG18" s="399"/>
      <c r="AFH18" s="399"/>
      <c r="AFI18" s="399"/>
      <c r="AFJ18" s="399"/>
      <c r="AFK18" s="399"/>
      <c r="AFL18" s="399"/>
      <c r="AFM18" s="399"/>
      <c r="AFN18" s="399"/>
      <c r="AFO18" s="399"/>
      <c r="AFP18" s="399"/>
      <c r="AFQ18" s="399"/>
      <c r="AFR18" s="399"/>
      <c r="AFS18" s="399"/>
      <c r="AFT18" s="399"/>
      <c r="AFU18" s="399"/>
      <c r="AFV18" s="399"/>
      <c r="AFW18" s="399"/>
      <c r="AFX18" s="399"/>
      <c r="AFY18" s="399"/>
      <c r="AFZ18" s="399"/>
      <c r="AGA18" s="399"/>
      <c r="AGB18" s="399"/>
      <c r="AGC18" s="399"/>
      <c r="AGD18" s="399"/>
      <c r="AGE18" s="399"/>
      <c r="AGF18" s="399"/>
      <c r="AGG18" s="399"/>
      <c r="AGH18" s="399"/>
      <c r="AGI18" s="399"/>
      <c r="AGJ18" s="399"/>
      <c r="AGK18" s="399"/>
      <c r="AGL18" s="399"/>
      <c r="AGM18" s="399"/>
      <c r="AGN18" s="399"/>
      <c r="AGO18" s="399"/>
      <c r="AGP18" s="399"/>
      <c r="AGQ18" s="399"/>
      <c r="AGR18" s="399"/>
      <c r="AGS18" s="399"/>
      <c r="AGT18" s="399"/>
      <c r="AGU18" s="399"/>
      <c r="AGV18" s="399"/>
      <c r="AGW18" s="399"/>
      <c r="AGX18" s="399"/>
      <c r="AGY18" s="399"/>
      <c r="AGZ18" s="399"/>
      <c r="AHA18" s="399"/>
      <c r="AHB18" s="399"/>
      <c r="AHC18" s="399"/>
      <c r="AHD18" s="399"/>
      <c r="AHE18" s="399"/>
      <c r="AHF18" s="399"/>
      <c r="AHG18" s="399"/>
      <c r="AHH18" s="399"/>
      <c r="AHI18" s="399"/>
      <c r="AHJ18" s="399"/>
      <c r="AHK18" s="399"/>
      <c r="AHL18" s="399"/>
      <c r="AHM18" s="399"/>
      <c r="AHN18" s="399"/>
      <c r="AHO18" s="399"/>
      <c r="AHP18" s="399"/>
      <c r="AHQ18" s="399"/>
      <c r="AHR18" s="399"/>
      <c r="AHS18" s="399"/>
      <c r="AHT18" s="399"/>
      <c r="AHU18" s="399"/>
      <c r="AHV18" s="399"/>
      <c r="AHW18" s="399"/>
      <c r="AHX18" s="399"/>
      <c r="AHY18" s="399"/>
      <c r="AHZ18" s="399"/>
      <c r="AIA18" s="399"/>
      <c r="AIB18" s="399"/>
      <c r="AIC18" s="399"/>
      <c r="AID18" s="399"/>
      <c r="AIE18" s="399"/>
      <c r="AIF18" s="399"/>
      <c r="AIG18" s="399"/>
      <c r="AIH18" s="399"/>
      <c r="AII18" s="399"/>
      <c r="AIJ18" s="399"/>
      <c r="AIK18" s="399"/>
      <c r="AIL18" s="399"/>
      <c r="AIM18" s="399"/>
      <c r="AIN18" s="399"/>
      <c r="AIO18" s="399"/>
      <c r="AIP18" s="399"/>
      <c r="AIQ18" s="399"/>
      <c r="AIR18" s="399"/>
      <c r="AIS18" s="399"/>
      <c r="AIT18" s="399"/>
      <c r="AIU18" s="399"/>
      <c r="AIV18" s="399"/>
      <c r="AIW18" s="399"/>
      <c r="AIX18" s="399"/>
      <c r="AIY18" s="399"/>
      <c r="AIZ18" s="399"/>
      <c r="AJA18" s="399"/>
      <c r="AJB18" s="399"/>
      <c r="AJC18" s="399"/>
      <c r="AJD18" s="399"/>
      <c r="AJE18" s="399"/>
      <c r="AJF18" s="399"/>
      <c r="AJG18" s="399"/>
      <c r="AJH18" s="399"/>
      <c r="AJI18" s="399"/>
      <c r="AJJ18" s="399"/>
      <c r="AJK18" s="399"/>
      <c r="AJL18" s="399"/>
      <c r="AJM18" s="399"/>
      <c r="AJN18" s="399"/>
      <c r="AJO18" s="399"/>
      <c r="AJP18" s="399"/>
      <c r="AJQ18" s="399"/>
      <c r="AJR18" s="399"/>
      <c r="AJS18" s="399"/>
      <c r="AJT18" s="399"/>
      <c r="AJU18" s="399"/>
      <c r="AJV18" s="399"/>
      <c r="AJW18" s="399"/>
      <c r="AJX18" s="399"/>
      <c r="AJY18" s="399"/>
      <c r="AJZ18" s="399"/>
      <c r="AKA18" s="399"/>
      <c r="AKB18" s="399"/>
      <c r="AKC18" s="399"/>
      <c r="AKD18" s="399"/>
      <c r="AKE18" s="399"/>
      <c r="AKF18" s="399"/>
      <c r="AKG18" s="399"/>
      <c r="AKH18" s="399"/>
      <c r="AKI18" s="399"/>
      <c r="AKJ18" s="399"/>
      <c r="AKK18" s="399"/>
      <c r="AKL18" s="399"/>
      <c r="AKM18" s="399"/>
      <c r="AKN18" s="399"/>
      <c r="AKO18" s="399"/>
      <c r="AKP18" s="399"/>
      <c r="AKQ18" s="399"/>
      <c r="AKR18" s="399"/>
      <c r="AKS18" s="399"/>
      <c r="AKT18" s="399"/>
      <c r="AKU18" s="399"/>
      <c r="AKV18" s="399"/>
      <c r="AKW18" s="399"/>
      <c r="AKX18" s="399"/>
      <c r="AKY18" s="399"/>
      <c r="AKZ18" s="399"/>
      <c r="ALA18" s="399"/>
      <c r="ALB18" s="399"/>
      <c r="ALC18" s="399"/>
      <c r="ALD18" s="399"/>
      <c r="ALE18" s="399"/>
      <c r="ALF18" s="399"/>
      <c r="ALG18" s="399"/>
      <c r="ALH18" s="399"/>
      <c r="ALI18" s="399"/>
      <c r="ALJ18" s="399"/>
      <c r="ALK18" s="399"/>
      <c r="ALL18" s="399"/>
      <c r="ALM18" s="399"/>
      <c r="ALN18" s="399"/>
      <c r="ALO18" s="399"/>
      <c r="ALP18" s="399"/>
      <c r="ALQ18" s="399"/>
      <c r="ALR18" s="399"/>
      <c r="ALS18" s="399"/>
      <c r="ALT18" s="399"/>
      <c r="ALU18" s="399"/>
      <c r="ALV18" s="399"/>
      <c r="ALW18" s="399"/>
      <c r="ALX18" s="399"/>
      <c r="ALY18" s="399"/>
      <c r="ALZ18" s="399"/>
      <c r="AMA18" s="399"/>
      <c r="AMB18" s="399"/>
      <c r="AMC18" s="399"/>
      <c r="AMD18" s="399"/>
      <c r="AME18" s="399"/>
      <c r="AMF18" s="399"/>
      <c r="AMG18" s="399"/>
      <c r="AMH18" s="399"/>
      <c r="AMI18" s="399"/>
      <c r="AMJ18" s="399"/>
      <c r="AMK18" s="399"/>
      <c r="AML18" s="399"/>
      <c r="AMM18" s="399"/>
      <c r="AMN18" s="399"/>
      <c r="AMO18" s="399"/>
      <c r="AMP18" s="399"/>
      <c r="AMQ18" s="399"/>
      <c r="AMR18" s="399"/>
      <c r="AMS18" s="399"/>
      <c r="AMT18" s="399"/>
      <c r="AMU18" s="399"/>
      <c r="AMV18" s="399"/>
      <c r="AMW18" s="399"/>
      <c r="AMX18" s="399"/>
      <c r="AMY18" s="399"/>
      <c r="AMZ18" s="399"/>
      <c r="ANA18" s="399"/>
      <c r="ANB18" s="399"/>
      <c r="ANC18" s="399"/>
      <c r="AND18" s="399"/>
      <c r="ANE18" s="399"/>
      <c r="ANF18" s="399"/>
      <c r="ANG18" s="399"/>
      <c r="ANH18" s="399"/>
      <c r="ANI18" s="399"/>
      <c r="ANJ18" s="399"/>
      <c r="ANK18" s="399"/>
      <c r="ANL18" s="399"/>
      <c r="ANM18" s="399"/>
      <c r="ANN18" s="399"/>
      <c r="ANO18" s="399"/>
      <c r="ANP18" s="399"/>
      <c r="ANQ18" s="399"/>
      <c r="ANR18" s="399"/>
      <c r="ANS18" s="399"/>
      <c r="ANT18" s="399"/>
      <c r="ANU18" s="399"/>
      <c r="ANV18" s="399"/>
      <c r="ANW18" s="399"/>
      <c r="ANX18" s="399"/>
      <c r="ANY18" s="399"/>
      <c r="ANZ18" s="399"/>
      <c r="AOA18" s="399"/>
      <c r="AOB18" s="399"/>
      <c r="AOC18" s="399"/>
      <c r="AOD18" s="399"/>
      <c r="AOE18" s="399"/>
      <c r="AOF18" s="399"/>
      <c r="AOG18" s="399"/>
      <c r="AOH18" s="399"/>
      <c r="AOI18" s="399"/>
      <c r="AOJ18" s="399"/>
      <c r="AOK18" s="399"/>
      <c r="AOL18" s="399"/>
      <c r="AOM18" s="399"/>
      <c r="AON18" s="399"/>
      <c r="AOO18" s="399"/>
      <c r="AOP18" s="399"/>
      <c r="AOQ18" s="399"/>
      <c r="AOR18" s="399"/>
      <c r="AOS18" s="399"/>
      <c r="AOT18" s="399"/>
      <c r="AOU18" s="399"/>
      <c r="AOV18" s="399"/>
      <c r="AOW18" s="399"/>
      <c r="AOX18" s="399"/>
      <c r="AOY18" s="399"/>
      <c r="AOZ18" s="399"/>
      <c r="APA18" s="399"/>
      <c r="APB18" s="399"/>
      <c r="APC18" s="399"/>
      <c r="APD18" s="399"/>
      <c r="APE18" s="399"/>
      <c r="APF18" s="399"/>
      <c r="APG18" s="399"/>
      <c r="APH18" s="399"/>
      <c r="API18" s="399"/>
      <c r="APJ18" s="399"/>
      <c r="APK18" s="399"/>
      <c r="APL18" s="399"/>
      <c r="APM18" s="399"/>
      <c r="APN18" s="399"/>
      <c r="APO18" s="399"/>
      <c r="APP18" s="399"/>
      <c r="APQ18" s="399"/>
      <c r="APR18" s="399"/>
      <c r="APS18" s="399"/>
      <c r="APT18" s="399"/>
      <c r="APU18" s="399"/>
      <c r="APV18" s="399"/>
      <c r="APW18" s="399"/>
      <c r="APX18" s="399"/>
      <c r="APY18" s="399"/>
      <c r="APZ18" s="399"/>
      <c r="AQA18" s="399"/>
      <c r="AQB18" s="399"/>
      <c r="AQC18" s="399"/>
      <c r="AQD18" s="399"/>
      <c r="AQE18" s="399"/>
      <c r="AQF18" s="399"/>
      <c r="AQG18" s="399"/>
      <c r="AQH18" s="399"/>
      <c r="AQI18" s="399"/>
      <c r="AQJ18" s="399"/>
      <c r="AQK18" s="399"/>
      <c r="AQL18" s="399"/>
      <c r="AQM18" s="399"/>
      <c r="AQN18" s="399"/>
      <c r="AQO18" s="399"/>
      <c r="AQP18" s="399"/>
      <c r="AQQ18" s="399"/>
      <c r="AQR18" s="399"/>
      <c r="AQS18" s="399"/>
      <c r="AQT18" s="399"/>
      <c r="AQU18" s="399"/>
      <c r="AQV18" s="399"/>
      <c r="AQW18" s="399"/>
      <c r="AQX18" s="399"/>
      <c r="AQY18" s="399"/>
      <c r="AQZ18" s="399"/>
      <c r="ARA18" s="399"/>
      <c r="ARB18" s="399"/>
      <c r="ARC18" s="399"/>
      <c r="ARD18" s="399"/>
      <c r="ARE18" s="399"/>
      <c r="ARF18" s="399"/>
      <c r="ARG18" s="399"/>
      <c r="ARH18" s="399"/>
      <c r="ARI18" s="399"/>
      <c r="ARJ18" s="399"/>
      <c r="ARK18" s="399"/>
      <c r="ARL18" s="399"/>
      <c r="ARM18" s="399"/>
      <c r="ARN18" s="399"/>
      <c r="ARO18" s="399"/>
      <c r="ARP18" s="399"/>
      <c r="ARQ18" s="399"/>
      <c r="ARR18" s="399"/>
      <c r="ARS18" s="399"/>
      <c r="ART18" s="399"/>
      <c r="ARU18" s="399"/>
      <c r="ARV18" s="399"/>
      <c r="ARW18" s="399"/>
      <c r="ARX18" s="399"/>
      <c r="ARY18" s="399"/>
      <c r="ARZ18" s="399"/>
      <c r="ASA18" s="399"/>
      <c r="ASB18" s="399"/>
      <c r="ASC18" s="399"/>
      <c r="ASD18" s="399"/>
      <c r="ASE18" s="399"/>
      <c r="ASF18" s="399"/>
      <c r="ASG18" s="399"/>
      <c r="ASH18" s="399"/>
      <c r="ASI18" s="399"/>
      <c r="ASJ18" s="399"/>
      <c r="ASK18" s="399"/>
      <c r="ASL18" s="399"/>
      <c r="ASM18" s="399"/>
      <c r="ASN18" s="399"/>
      <c r="ASO18" s="399"/>
      <c r="ASP18" s="399"/>
      <c r="ASQ18" s="399"/>
      <c r="ASR18" s="399"/>
      <c r="ASS18" s="399"/>
      <c r="AST18" s="399"/>
      <c r="ASU18" s="399"/>
      <c r="ASV18" s="399"/>
      <c r="ASW18" s="399"/>
      <c r="ASX18" s="399"/>
      <c r="ASY18" s="399"/>
      <c r="ASZ18" s="399"/>
      <c r="ATA18" s="399"/>
      <c r="ATB18" s="399"/>
      <c r="ATC18" s="399"/>
      <c r="ATD18" s="399"/>
      <c r="ATE18" s="399"/>
      <c r="ATF18" s="399"/>
      <c r="ATG18" s="399"/>
      <c r="ATH18" s="399"/>
      <c r="ATI18" s="399"/>
      <c r="ATJ18" s="399"/>
      <c r="ATK18" s="399"/>
      <c r="ATL18" s="399"/>
      <c r="ATM18" s="399"/>
      <c r="ATN18" s="399"/>
      <c r="ATO18" s="399"/>
      <c r="ATP18" s="399"/>
      <c r="ATQ18" s="399"/>
      <c r="ATR18" s="399"/>
      <c r="ATS18" s="399"/>
      <c r="ATT18" s="399"/>
      <c r="ATU18" s="399"/>
      <c r="ATV18" s="399"/>
      <c r="ATW18" s="399"/>
      <c r="ATX18" s="399"/>
      <c r="ATY18" s="399"/>
      <c r="ATZ18" s="399"/>
      <c r="AUA18" s="399"/>
      <c r="AUB18" s="399"/>
      <c r="AUC18" s="399"/>
      <c r="AUD18" s="399"/>
      <c r="AUE18" s="399"/>
      <c r="AUF18" s="399"/>
      <c r="AUG18" s="399"/>
      <c r="AUH18" s="399"/>
      <c r="AUI18" s="399"/>
      <c r="AUJ18" s="399"/>
      <c r="AUK18" s="399"/>
      <c r="AUL18" s="399"/>
      <c r="AUM18" s="399"/>
      <c r="AUN18" s="399"/>
      <c r="AUO18" s="399"/>
      <c r="AUP18" s="399"/>
      <c r="AUQ18" s="399"/>
      <c r="AUR18" s="399"/>
      <c r="AUS18" s="399"/>
      <c r="AUT18" s="399"/>
      <c r="AUU18" s="399"/>
      <c r="AUV18" s="399"/>
      <c r="AUW18" s="399"/>
      <c r="AUX18" s="399"/>
      <c r="AUY18" s="399"/>
      <c r="AUZ18" s="399"/>
      <c r="AVA18" s="399"/>
      <c r="AVB18" s="399"/>
      <c r="AVC18" s="399"/>
      <c r="AVD18" s="399"/>
      <c r="AVE18" s="399"/>
      <c r="AVF18" s="399"/>
      <c r="AVG18" s="399"/>
      <c r="AVH18" s="399"/>
      <c r="AVI18" s="399"/>
      <c r="AVJ18" s="399"/>
      <c r="AVK18" s="399"/>
      <c r="AVL18" s="399"/>
      <c r="AVM18" s="399"/>
      <c r="AVN18" s="399"/>
      <c r="AVO18" s="399"/>
      <c r="AVP18" s="399"/>
      <c r="AVQ18" s="399"/>
      <c r="AVR18" s="399"/>
      <c r="AVS18" s="399"/>
      <c r="AVT18" s="399"/>
      <c r="AVU18" s="399"/>
      <c r="AVV18" s="399"/>
      <c r="AVW18" s="399"/>
      <c r="AVX18" s="399"/>
      <c r="AVY18" s="399"/>
      <c r="AVZ18" s="399"/>
      <c r="AWA18" s="399"/>
      <c r="AWB18" s="399"/>
      <c r="AWC18" s="399"/>
      <c r="AWD18" s="399"/>
      <c r="AWE18" s="399"/>
      <c r="AWF18" s="399"/>
      <c r="AWG18" s="399"/>
      <c r="AWH18" s="399"/>
      <c r="AWI18" s="399"/>
      <c r="AWJ18" s="399"/>
      <c r="AWK18" s="399"/>
      <c r="AWL18" s="399"/>
      <c r="AWM18" s="399"/>
      <c r="AWN18" s="399"/>
      <c r="AWO18" s="399"/>
      <c r="AWP18" s="399"/>
      <c r="AWQ18" s="399"/>
      <c r="AWR18" s="399"/>
      <c r="AWS18" s="399"/>
      <c r="AWT18" s="399"/>
      <c r="AWU18" s="399"/>
      <c r="AWV18" s="399"/>
      <c r="AWW18" s="399"/>
      <c r="AWX18" s="399"/>
      <c r="AWY18" s="399"/>
      <c r="AWZ18" s="399"/>
      <c r="AXA18" s="399"/>
      <c r="AXB18" s="399"/>
      <c r="AXC18" s="399"/>
      <c r="AXD18" s="399"/>
      <c r="AXE18" s="399"/>
      <c r="AXF18" s="399"/>
      <c r="AXG18" s="399"/>
      <c r="AXH18" s="399"/>
      <c r="AXI18" s="399"/>
      <c r="AXJ18" s="399"/>
      <c r="AXK18" s="399"/>
      <c r="AXL18" s="399"/>
      <c r="AXM18" s="399"/>
      <c r="AXN18" s="399"/>
      <c r="AXO18" s="399"/>
      <c r="AXP18" s="399"/>
      <c r="AXQ18" s="399"/>
      <c r="AXR18" s="399"/>
      <c r="AXS18" s="399"/>
      <c r="AXT18" s="399"/>
      <c r="AXU18" s="399"/>
      <c r="AXV18" s="399"/>
      <c r="AXW18" s="399"/>
      <c r="AXX18" s="399"/>
      <c r="AXY18" s="399"/>
      <c r="AXZ18" s="399"/>
      <c r="AYA18" s="399"/>
      <c r="AYB18" s="399"/>
      <c r="AYC18" s="399"/>
      <c r="AYD18" s="399"/>
      <c r="AYE18" s="399"/>
      <c r="AYF18" s="399"/>
      <c r="AYG18" s="399"/>
      <c r="AYH18" s="399"/>
      <c r="AYI18" s="399"/>
      <c r="AYJ18" s="399"/>
      <c r="AYK18" s="399"/>
      <c r="AYL18" s="399"/>
      <c r="AYM18" s="399"/>
      <c r="AYN18" s="399"/>
      <c r="AYO18" s="399"/>
      <c r="AYP18" s="399"/>
      <c r="AYQ18" s="399"/>
      <c r="AYR18" s="399"/>
      <c r="AYS18" s="399"/>
      <c r="AYT18" s="399"/>
      <c r="AYU18" s="399"/>
      <c r="AYV18" s="399"/>
      <c r="AYW18" s="399"/>
      <c r="AYX18" s="399"/>
      <c r="AYY18" s="399"/>
      <c r="AYZ18" s="399"/>
      <c r="AZA18" s="399"/>
      <c r="AZB18" s="399"/>
      <c r="AZC18" s="399"/>
      <c r="AZD18" s="399"/>
      <c r="AZE18" s="399"/>
      <c r="AZF18" s="399"/>
      <c r="AZG18" s="399"/>
      <c r="AZH18" s="399"/>
      <c r="AZI18" s="399"/>
      <c r="AZJ18" s="399"/>
      <c r="AZK18" s="399"/>
      <c r="AZL18" s="399"/>
      <c r="AZM18" s="399"/>
      <c r="AZN18" s="399"/>
      <c r="AZO18" s="399"/>
      <c r="AZP18" s="399"/>
      <c r="AZQ18" s="399"/>
      <c r="AZR18" s="399"/>
      <c r="AZS18" s="399"/>
      <c r="AZT18" s="399"/>
      <c r="AZU18" s="399"/>
      <c r="AZV18" s="399"/>
      <c r="AZW18" s="399"/>
      <c r="AZX18" s="399"/>
      <c r="AZY18" s="399"/>
      <c r="AZZ18" s="399"/>
      <c r="BAA18" s="399"/>
      <c r="BAB18" s="399"/>
      <c r="BAC18" s="399"/>
      <c r="BAD18" s="399"/>
      <c r="BAE18" s="399"/>
      <c r="BAF18" s="399"/>
      <c r="BAG18" s="399"/>
      <c r="BAH18" s="399"/>
      <c r="BAI18" s="399"/>
      <c r="BAJ18" s="399"/>
      <c r="BAK18" s="399"/>
      <c r="BAL18" s="399"/>
      <c r="BAM18" s="399"/>
      <c r="BAN18" s="399"/>
      <c r="BAO18" s="399"/>
      <c r="BAP18" s="399"/>
      <c r="BAQ18" s="399"/>
      <c r="BAR18" s="399"/>
      <c r="BAS18" s="399"/>
      <c r="BAT18" s="399"/>
      <c r="BAU18" s="399"/>
      <c r="BAV18" s="399"/>
      <c r="BAW18" s="399"/>
      <c r="BAX18" s="399"/>
      <c r="BAY18" s="399"/>
      <c r="BAZ18" s="399"/>
      <c r="BBA18" s="399"/>
      <c r="BBB18" s="399"/>
      <c r="BBC18" s="399"/>
      <c r="BBD18" s="399"/>
      <c r="BBE18" s="399"/>
      <c r="BBF18" s="399"/>
      <c r="BBG18" s="399"/>
      <c r="BBH18" s="399"/>
      <c r="BBI18" s="399"/>
      <c r="BBJ18" s="399"/>
      <c r="BBK18" s="399"/>
      <c r="BBL18" s="399"/>
      <c r="BBM18" s="399"/>
      <c r="BBN18" s="399"/>
      <c r="BBO18" s="399"/>
      <c r="BBP18" s="399"/>
      <c r="BBQ18" s="399"/>
      <c r="BBR18" s="399"/>
      <c r="BBS18" s="399"/>
      <c r="BBT18" s="399"/>
      <c r="BBU18" s="399"/>
      <c r="BBV18" s="399"/>
      <c r="BBW18" s="399"/>
      <c r="BBX18" s="399"/>
      <c r="BBY18" s="399"/>
      <c r="BBZ18" s="399"/>
      <c r="BCA18" s="399"/>
      <c r="BCB18" s="399"/>
      <c r="BCC18" s="399"/>
      <c r="BCD18" s="399"/>
      <c r="BCE18" s="399"/>
      <c r="BCF18" s="399"/>
      <c r="BCG18" s="399"/>
      <c r="BCH18" s="399"/>
      <c r="BCI18" s="399"/>
      <c r="BCJ18" s="399"/>
      <c r="BCK18" s="399"/>
      <c r="BCL18" s="399"/>
      <c r="BCM18" s="399"/>
      <c r="BCN18" s="399"/>
      <c r="BCO18" s="399"/>
      <c r="BCP18" s="399"/>
      <c r="BCQ18" s="399"/>
      <c r="BCR18" s="399"/>
      <c r="BCS18" s="399"/>
      <c r="BCT18" s="399"/>
      <c r="BCU18" s="399"/>
      <c r="BCV18" s="399"/>
      <c r="BCW18" s="399"/>
      <c r="BCX18" s="399"/>
      <c r="BCY18" s="399"/>
      <c r="BCZ18" s="399"/>
      <c r="BDA18" s="399"/>
      <c r="BDB18" s="399"/>
      <c r="BDC18" s="399"/>
      <c r="BDD18" s="399"/>
      <c r="BDE18" s="399"/>
      <c r="BDF18" s="399"/>
      <c r="BDG18" s="399"/>
      <c r="BDH18" s="399"/>
      <c r="BDI18" s="399"/>
      <c r="BDJ18" s="399"/>
      <c r="BDK18" s="399"/>
      <c r="BDL18" s="399"/>
      <c r="BDM18" s="399"/>
      <c r="BDN18" s="399"/>
      <c r="BDO18" s="399"/>
      <c r="BDP18" s="399"/>
      <c r="BDQ18" s="399"/>
      <c r="BDR18" s="399"/>
      <c r="BDS18" s="399"/>
      <c r="BDT18" s="399"/>
      <c r="BDU18" s="399"/>
      <c r="BDV18" s="399"/>
      <c r="BDW18" s="399"/>
      <c r="BDX18" s="399"/>
      <c r="BDY18" s="399"/>
      <c r="BDZ18" s="399"/>
      <c r="BEA18" s="399"/>
      <c r="BEB18" s="399"/>
      <c r="BEC18" s="399"/>
      <c r="BED18" s="399"/>
      <c r="BEE18" s="399"/>
      <c r="BEF18" s="399"/>
      <c r="BEG18" s="399"/>
      <c r="BEH18" s="399"/>
      <c r="BEI18" s="399"/>
      <c r="BEJ18" s="399"/>
      <c r="BEK18" s="399"/>
      <c r="BEL18" s="399"/>
      <c r="BEM18" s="399"/>
      <c r="BEN18" s="399"/>
      <c r="BEO18" s="399"/>
      <c r="BEP18" s="399"/>
      <c r="BEQ18" s="399"/>
      <c r="BER18" s="399"/>
      <c r="BES18" s="399"/>
      <c r="BET18" s="399"/>
      <c r="BEU18" s="399"/>
      <c r="BEV18" s="399"/>
      <c r="BEW18" s="399"/>
      <c r="BEX18" s="399"/>
      <c r="BEY18" s="399"/>
      <c r="BEZ18" s="399"/>
      <c r="BFA18" s="399"/>
      <c r="BFB18" s="399"/>
      <c r="BFC18" s="399"/>
      <c r="BFD18" s="399"/>
      <c r="BFE18" s="399"/>
      <c r="BFF18" s="399"/>
      <c r="BFG18" s="399"/>
      <c r="BFH18" s="399"/>
      <c r="BFI18" s="399"/>
      <c r="BFJ18" s="399"/>
      <c r="BFK18" s="399"/>
      <c r="BFL18" s="399"/>
      <c r="BFM18" s="399"/>
      <c r="BFN18" s="399"/>
      <c r="BFO18" s="399"/>
      <c r="BFP18" s="399"/>
      <c r="BFQ18" s="399"/>
      <c r="BFR18" s="399"/>
      <c r="BFS18" s="399"/>
      <c r="BFT18" s="399"/>
      <c r="BFU18" s="399"/>
      <c r="BFV18" s="399"/>
      <c r="BFW18" s="399"/>
      <c r="BFX18" s="399"/>
      <c r="BFY18" s="399"/>
      <c r="BFZ18" s="399"/>
      <c r="BGA18" s="399"/>
      <c r="BGB18" s="399"/>
      <c r="BGC18" s="399"/>
      <c r="BGD18" s="399"/>
      <c r="BGE18" s="399"/>
      <c r="BGF18" s="399"/>
      <c r="BGG18" s="399"/>
      <c r="BGH18" s="399"/>
      <c r="BGI18" s="399"/>
      <c r="BGJ18" s="399"/>
      <c r="BGK18" s="399"/>
      <c r="BGL18" s="399"/>
      <c r="BGM18" s="399"/>
      <c r="BGN18" s="399"/>
      <c r="BGO18" s="399"/>
      <c r="BGP18" s="399"/>
      <c r="BGQ18" s="399"/>
      <c r="BGR18" s="399"/>
      <c r="BGS18" s="399"/>
      <c r="BGT18" s="399"/>
      <c r="BGU18" s="399"/>
      <c r="BGV18" s="399"/>
      <c r="BGW18" s="399"/>
      <c r="BGX18" s="399"/>
      <c r="BGY18" s="399"/>
      <c r="BGZ18" s="399"/>
      <c r="BHA18" s="399"/>
      <c r="BHB18" s="399"/>
      <c r="BHC18" s="399"/>
      <c r="BHD18" s="399"/>
      <c r="BHE18" s="399"/>
      <c r="BHF18" s="399"/>
      <c r="BHG18" s="399"/>
      <c r="BHH18" s="399"/>
      <c r="BHI18" s="399"/>
      <c r="BHJ18" s="399"/>
      <c r="BHK18" s="399"/>
      <c r="BHL18" s="399"/>
      <c r="BHM18" s="399"/>
      <c r="BHN18" s="399"/>
      <c r="BHO18" s="399"/>
      <c r="BHP18" s="399"/>
      <c r="BHQ18" s="399"/>
      <c r="BHR18" s="399"/>
      <c r="BHS18" s="399"/>
      <c r="BHT18" s="399"/>
      <c r="BHU18" s="399"/>
      <c r="BHV18" s="399"/>
      <c r="BHW18" s="399"/>
      <c r="BHX18" s="399"/>
      <c r="BHY18" s="399"/>
      <c r="BHZ18" s="399"/>
      <c r="BIA18" s="399"/>
      <c r="BIB18" s="399"/>
      <c r="BIC18" s="399"/>
      <c r="BID18" s="399"/>
      <c r="BIE18" s="399"/>
      <c r="BIF18" s="399"/>
      <c r="BIG18" s="399"/>
      <c r="BIH18" s="399"/>
      <c r="BII18" s="399"/>
      <c r="BIJ18" s="399"/>
      <c r="BIK18" s="399"/>
      <c r="BIL18" s="399"/>
      <c r="BIM18" s="399"/>
      <c r="BIN18" s="399"/>
      <c r="BIO18" s="399"/>
      <c r="BIP18" s="399"/>
      <c r="BIQ18" s="399"/>
      <c r="BIR18" s="399"/>
      <c r="BIS18" s="399"/>
      <c r="BIT18" s="399"/>
      <c r="BIU18" s="399"/>
      <c r="BIV18" s="399"/>
      <c r="BIW18" s="399"/>
      <c r="BIX18" s="399"/>
      <c r="BIY18" s="399"/>
      <c r="BIZ18" s="399"/>
      <c r="BJA18" s="399"/>
      <c r="BJB18" s="399"/>
      <c r="BJC18" s="399"/>
      <c r="BJD18" s="399"/>
      <c r="BJE18" s="399"/>
      <c r="BJF18" s="399"/>
      <c r="BJG18" s="399"/>
      <c r="BJH18" s="399"/>
      <c r="BJI18" s="399"/>
      <c r="BJJ18" s="399"/>
      <c r="BJK18" s="399"/>
      <c r="BJL18" s="399"/>
      <c r="BJM18" s="399"/>
      <c r="BJN18" s="399"/>
      <c r="BJO18" s="399"/>
      <c r="BJP18" s="399"/>
      <c r="BJQ18" s="399"/>
      <c r="BJR18" s="399"/>
      <c r="BJS18" s="399"/>
      <c r="BJT18" s="399"/>
      <c r="BJU18" s="399"/>
      <c r="BJV18" s="399"/>
      <c r="BJW18" s="399"/>
      <c r="BJX18" s="399"/>
      <c r="BJY18" s="399"/>
      <c r="BJZ18" s="399"/>
      <c r="BKA18" s="399"/>
      <c r="BKB18" s="399"/>
      <c r="BKC18" s="399"/>
      <c r="BKD18" s="399"/>
      <c r="BKE18" s="399"/>
      <c r="BKF18" s="399"/>
      <c r="BKG18" s="399"/>
      <c r="BKH18" s="399"/>
      <c r="BKI18" s="399"/>
      <c r="BKJ18" s="399"/>
      <c r="BKK18" s="399"/>
      <c r="BKL18" s="399"/>
      <c r="BKM18" s="399"/>
      <c r="BKN18" s="399"/>
      <c r="BKO18" s="399"/>
      <c r="BKP18" s="399"/>
      <c r="BKQ18" s="399"/>
      <c r="BKR18" s="399"/>
      <c r="BKS18" s="399"/>
      <c r="BKT18" s="399"/>
      <c r="BKU18" s="399"/>
      <c r="BKV18" s="399"/>
      <c r="BKW18" s="399"/>
      <c r="BKX18" s="399"/>
      <c r="BKY18" s="399"/>
      <c r="BKZ18" s="399"/>
      <c r="BLA18" s="399"/>
      <c r="BLB18" s="399"/>
      <c r="BLC18" s="399"/>
      <c r="BLD18" s="399"/>
      <c r="BLE18" s="399"/>
      <c r="BLF18" s="399"/>
      <c r="BLG18" s="399"/>
      <c r="BLH18" s="399"/>
      <c r="BLI18" s="399"/>
      <c r="BLJ18" s="399"/>
      <c r="BLK18" s="399"/>
      <c r="BLL18" s="399"/>
      <c r="BLM18" s="399"/>
      <c r="BLN18" s="399"/>
      <c r="BLO18" s="399"/>
      <c r="BLP18" s="399"/>
      <c r="BLQ18" s="399"/>
      <c r="BLR18" s="399"/>
      <c r="BLS18" s="399"/>
      <c r="BLT18" s="399"/>
      <c r="BLU18" s="399"/>
      <c r="BLV18" s="399"/>
      <c r="BLW18" s="399"/>
      <c r="BLX18" s="399"/>
      <c r="BLY18" s="399"/>
      <c r="BLZ18" s="399"/>
      <c r="BMA18" s="399"/>
      <c r="BMB18" s="399"/>
      <c r="BMC18" s="399"/>
      <c r="BMD18" s="399"/>
      <c r="BME18" s="399"/>
      <c r="BMF18" s="399"/>
      <c r="BMG18" s="399"/>
      <c r="BMH18" s="399"/>
      <c r="BMI18" s="399"/>
      <c r="BMJ18" s="399"/>
      <c r="BMK18" s="399"/>
      <c r="BML18" s="399"/>
      <c r="BMM18" s="399"/>
      <c r="BMN18" s="399"/>
      <c r="BMO18" s="399"/>
      <c r="BMP18" s="399"/>
      <c r="BMQ18" s="399"/>
      <c r="BMR18" s="399"/>
      <c r="BMS18" s="399"/>
      <c r="BMT18" s="399"/>
      <c r="BMU18" s="399"/>
      <c r="BMV18" s="399"/>
      <c r="BMW18" s="399"/>
      <c r="BMX18" s="399"/>
      <c r="BMY18" s="399"/>
      <c r="BMZ18" s="399"/>
      <c r="BNA18" s="399"/>
      <c r="BNB18" s="399"/>
      <c r="BNC18" s="399"/>
      <c r="BND18" s="399"/>
      <c r="BNE18" s="399"/>
      <c r="BNF18" s="399"/>
      <c r="BNG18" s="399"/>
      <c r="BNH18" s="399"/>
      <c r="BNI18" s="399"/>
      <c r="BNJ18" s="399"/>
      <c r="BNK18" s="399"/>
      <c r="BNL18" s="399"/>
      <c r="BNM18" s="399"/>
      <c r="BNN18" s="399"/>
      <c r="BNO18" s="399"/>
      <c r="BNP18" s="399"/>
      <c r="BNQ18" s="399"/>
      <c r="BNR18" s="399"/>
      <c r="BNS18" s="399"/>
      <c r="BNT18" s="399"/>
      <c r="BNU18" s="399"/>
      <c r="BNV18" s="399"/>
      <c r="BNW18" s="399"/>
      <c r="BNX18" s="399"/>
      <c r="BNY18" s="399"/>
      <c r="BNZ18" s="399"/>
      <c r="BOA18" s="399"/>
      <c r="BOB18" s="399"/>
      <c r="BOC18" s="399"/>
      <c r="BOD18" s="399"/>
      <c r="BOE18" s="399"/>
      <c r="BOF18" s="399"/>
      <c r="BOG18" s="399"/>
      <c r="BOH18" s="399"/>
      <c r="BOI18" s="399"/>
      <c r="BOJ18" s="399"/>
      <c r="BOK18" s="399"/>
      <c r="BOL18" s="399"/>
      <c r="BOM18" s="399"/>
      <c r="BON18" s="399"/>
      <c r="BOO18" s="399"/>
      <c r="BOP18" s="399"/>
      <c r="BOQ18" s="399"/>
      <c r="BOR18" s="399"/>
      <c r="BOS18" s="399"/>
      <c r="BOT18" s="399"/>
      <c r="BOU18" s="399"/>
      <c r="BOV18" s="399"/>
      <c r="BOW18" s="399"/>
      <c r="BOX18" s="399"/>
      <c r="BOY18" s="399"/>
      <c r="BOZ18" s="399"/>
      <c r="BPA18" s="399"/>
      <c r="BPB18" s="399"/>
      <c r="BPC18" s="399"/>
      <c r="BPD18" s="399"/>
      <c r="BPE18" s="399"/>
      <c r="BPF18" s="399"/>
      <c r="BPG18" s="399"/>
      <c r="BPH18" s="399"/>
      <c r="BPI18" s="399"/>
      <c r="BPJ18" s="399"/>
      <c r="BPK18" s="399"/>
      <c r="BPL18" s="399"/>
      <c r="BPM18" s="399"/>
      <c r="BPN18" s="399"/>
      <c r="BPO18" s="399"/>
      <c r="BPP18" s="399"/>
      <c r="BPQ18" s="399"/>
      <c r="BPR18" s="399"/>
      <c r="BPS18" s="399"/>
      <c r="BPT18" s="399"/>
      <c r="BPU18" s="399"/>
      <c r="BPV18" s="399"/>
      <c r="BPW18" s="399"/>
      <c r="BPX18" s="399"/>
      <c r="BPY18" s="399"/>
      <c r="BPZ18" s="399"/>
      <c r="BQA18" s="399"/>
      <c r="BQB18" s="399"/>
      <c r="BQC18" s="399"/>
      <c r="BQD18" s="399"/>
      <c r="BQE18" s="399"/>
      <c r="BQF18" s="399"/>
      <c r="BQG18" s="399"/>
      <c r="BQH18" s="399"/>
      <c r="BQI18" s="399"/>
      <c r="BQJ18" s="399"/>
      <c r="BQK18" s="399"/>
      <c r="BQL18" s="399"/>
      <c r="BQM18" s="399"/>
      <c r="BQN18" s="399"/>
      <c r="BQO18" s="399"/>
      <c r="BQP18" s="399"/>
      <c r="BQQ18" s="399"/>
      <c r="BQR18" s="399"/>
      <c r="BQS18" s="399"/>
      <c r="BQT18" s="399"/>
      <c r="BQU18" s="399"/>
      <c r="BQV18" s="399"/>
      <c r="BQW18" s="399"/>
      <c r="BQX18" s="399"/>
      <c r="BQY18" s="399"/>
      <c r="BQZ18" s="399"/>
      <c r="BRA18" s="399"/>
      <c r="BRB18" s="399"/>
      <c r="BRC18" s="399"/>
      <c r="BRD18" s="399"/>
      <c r="BRE18" s="399"/>
      <c r="BRF18" s="399"/>
      <c r="BRG18" s="399"/>
      <c r="BRH18" s="399"/>
      <c r="BRI18" s="399"/>
      <c r="BRJ18" s="399"/>
      <c r="BRK18" s="399"/>
      <c r="BRL18" s="399"/>
      <c r="BRM18" s="399"/>
      <c r="BRN18" s="399"/>
      <c r="BRO18" s="399"/>
      <c r="BRP18" s="399"/>
      <c r="BRQ18" s="399"/>
      <c r="BRR18" s="399"/>
      <c r="BRS18" s="399"/>
      <c r="BRT18" s="399"/>
      <c r="BRU18" s="399"/>
      <c r="BRV18" s="399"/>
      <c r="BRW18" s="399"/>
      <c r="BRX18" s="399"/>
      <c r="BRY18" s="399"/>
      <c r="BRZ18" s="399"/>
      <c r="BSA18" s="399"/>
      <c r="BSB18" s="399"/>
      <c r="BSC18" s="399"/>
      <c r="BSD18" s="399"/>
      <c r="BSE18" s="399"/>
      <c r="BSF18" s="399"/>
      <c r="BSG18" s="399"/>
      <c r="BSH18" s="399"/>
      <c r="BSI18" s="399"/>
      <c r="BSJ18" s="399"/>
      <c r="BSK18" s="399"/>
      <c r="BSL18" s="399"/>
      <c r="BSM18" s="399"/>
      <c r="BSN18" s="399"/>
      <c r="BSO18" s="399"/>
      <c r="BSP18" s="399"/>
      <c r="BSQ18" s="399"/>
      <c r="BSR18" s="399"/>
      <c r="BSS18" s="399"/>
      <c r="BST18" s="399"/>
      <c r="BSU18" s="399"/>
      <c r="BSV18" s="399"/>
      <c r="BSW18" s="399"/>
      <c r="BSX18" s="399"/>
      <c r="BSY18" s="399"/>
      <c r="BSZ18" s="399"/>
      <c r="BTA18" s="399"/>
      <c r="BTB18" s="399"/>
      <c r="BTC18" s="399"/>
      <c r="BTD18" s="399"/>
      <c r="BTE18" s="399"/>
      <c r="BTF18" s="399"/>
      <c r="BTG18" s="399"/>
      <c r="BTH18" s="399"/>
      <c r="BTI18" s="399"/>
      <c r="BTJ18" s="399"/>
      <c r="BTK18" s="399"/>
      <c r="BTL18" s="399"/>
      <c r="BTM18" s="399"/>
      <c r="BTN18" s="399"/>
      <c r="BTO18" s="399"/>
      <c r="BTP18" s="399"/>
      <c r="BTQ18" s="399"/>
      <c r="BTR18" s="399"/>
      <c r="BTS18" s="399"/>
      <c r="BTT18" s="399"/>
      <c r="BTU18" s="399"/>
      <c r="BTV18" s="399"/>
      <c r="BTW18" s="399"/>
      <c r="BTX18" s="399"/>
      <c r="BTY18" s="399"/>
      <c r="BTZ18" s="399"/>
      <c r="BUA18" s="399"/>
      <c r="BUB18" s="399"/>
      <c r="BUC18" s="399"/>
      <c r="BUD18" s="399"/>
      <c r="BUE18" s="399"/>
      <c r="BUF18" s="399"/>
      <c r="BUG18" s="399"/>
      <c r="BUH18" s="399"/>
      <c r="BUI18" s="399"/>
      <c r="BUJ18" s="399"/>
      <c r="BUK18" s="399"/>
      <c r="BUL18" s="399"/>
      <c r="BUM18" s="399"/>
      <c r="BUN18" s="399"/>
      <c r="BUO18" s="399"/>
      <c r="BUP18" s="399"/>
      <c r="BUQ18" s="399"/>
      <c r="BUR18" s="399"/>
      <c r="BUS18" s="399"/>
      <c r="BUT18" s="399"/>
      <c r="BUU18" s="399"/>
      <c r="BUV18" s="399"/>
      <c r="BUW18" s="399"/>
      <c r="BUX18" s="399"/>
      <c r="BUY18" s="399"/>
      <c r="BUZ18" s="399"/>
      <c r="BVA18" s="399"/>
      <c r="BVB18" s="399"/>
      <c r="BVC18" s="399"/>
      <c r="BVD18" s="399"/>
      <c r="BVE18" s="399"/>
      <c r="BVF18" s="399"/>
      <c r="BVG18" s="399"/>
      <c r="BVH18" s="399"/>
      <c r="BVI18" s="399"/>
      <c r="BVJ18" s="399"/>
      <c r="BVK18" s="399"/>
      <c r="BVL18" s="399"/>
      <c r="BVM18" s="399"/>
      <c r="BVN18" s="399"/>
      <c r="BVO18" s="399"/>
      <c r="BVP18" s="399"/>
      <c r="BVQ18" s="399"/>
      <c r="BVR18" s="399"/>
      <c r="BVS18" s="399"/>
      <c r="BVT18" s="399"/>
      <c r="BVU18" s="399"/>
      <c r="BVV18" s="399"/>
      <c r="BVW18" s="399"/>
      <c r="BVX18" s="399"/>
      <c r="BVY18" s="399"/>
      <c r="BVZ18" s="399"/>
      <c r="BWA18" s="399"/>
      <c r="BWB18" s="399"/>
      <c r="BWC18" s="399"/>
      <c r="BWD18" s="399"/>
      <c r="BWE18" s="399"/>
      <c r="BWF18" s="399"/>
      <c r="BWG18" s="399"/>
      <c r="BWH18" s="399"/>
      <c r="BWI18" s="399"/>
      <c r="BWJ18" s="399"/>
      <c r="BWK18" s="399"/>
      <c r="BWL18" s="399"/>
      <c r="BWM18" s="399"/>
      <c r="BWN18" s="399"/>
      <c r="BWO18" s="399"/>
      <c r="BWP18" s="399"/>
      <c r="BWQ18" s="399"/>
      <c r="BWR18" s="399"/>
      <c r="BWS18" s="399"/>
      <c r="BWT18" s="399"/>
      <c r="BWU18" s="399"/>
      <c r="BWV18" s="399"/>
      <c r="BWW18" s="399"/>
      <c r="BWX18" s="399"/>
      <c r="BWY18" s="399"/>
      <c r="BWZ18" s="399"/>
      <c r="BXA18" s="399"/>
      <c r="BXB18" s="399"/>
      <c r="BXC18" s="399"/>
      <c r="BXD18" s="399"/>
      <c r="BXE18" s="399"/>
      <c r="BXF18" s="399"/>
      <c r="BXG18" s="399"/>
      <c r="BXH18" s="399"/>
      <c r="BXI18" s="399"/>
      <c r="BXJ18" s="399"/>
      <c r="BXK18" s="399"/>
      <c r="BXL18" s="399"/>
      <c r="BXM18" s="399"/>
      <c r="BXN18" s="399"/>
      <c r="BXO18" s="399"/>
      <c r="BXP18" s="399"/>
      <c r="BXQ18" s="399"/>
      <c r="BXR18" s="399"/>
      <c r="BXS18" s="399"/>
      <c r="BXT18" s="399"/>
      <c r="BXU18" s="399"/>
      <c r="BXV18" s="399"/>
      <c r="BXW18" s="399"/>
      <c r="BXX18" s="399"/>
      <c r="BXY18" s="399"/>
      <c r="BXZ18" s="399"/>
      <c r="BYA18" s="399"/>
      <c r="BYB18" s="399"/>
      <c r="BYC18" s="399"/>
      <c r="BYD18" s="399"/>
      <c r="BYE18" s="399"/>
      <c r="BYF18" s="399"/>
      <c r="BYG18" s="399"/>
      <c r="BYH18" s="399"/>
      <c r="BYI18" s="399"/>
      <c r="BYJ18" s="399"/>
      <c r="BYK18" s="399"/>
      <c r="BYL18" s="399"/>
      <c r="BYM18" s="399"/>
      <c r="BYN18" s="399"/>
      <c r="BYO18" s="399"/>
      <c r="BYP18" s="399"/>
      <c r="BYQ18" s="399"/>
      <c r="BYR18" s="399"/>
      <c r="BYS18" s="399"/>
      <c r="BYT18" s="399"/>
      <c r="BYU18" s="399"/>
      <c r="BYV18" s="399"/>
      <c r="BYW18" s="399"/>
      <c r="BYX18" s="399"/>
      <c r="BYY18" s="399"/>
      <c r="BYZ18" s="399"/>
      <c r="BZA18" s="399"/>
      <c r="BZB18" s="399"/>
      <c r="BZC18" s="399"/>
      <c r="BZD18" s="399"/>
      <c r="BZE18" s="399"/>
      <c r="BZF18" s="399"/>
      <c r="BZG18" s="399"/>
      <c r="BZH18" s="399"/>
      <c r="BZI18" s="399"/>
      <c r="BZJ18" s="399"/>
      <c r="BZK18" s="399"/>
      <c r="BZL18" s="399"/>
      <c r="BZM18" s="399"/>
      <c r="BZN18" s="399"/>
      <c r="BZO18" s="399"/>
      <c r="BZP18" s="399"/>
      <c r="BZQ18" s="399"/>
      <c r="BZR18" s="399"/>
      <c r="BZS18" s="399"/>
      <c r="BZT18" s="399"/>
      <c r="BZU18" s="399"/>
      <c r="BZV18" s="399"/>
      <c r="BZW18" s="399"/>
      <c r="BZX18" s="399"/>
      <c r="BZY18" s="399"/>
      <c r="BZZ18" s="399"/>
      <c r="CAA18" s="399"/>
      <c r="CAB18" s="399"/>
      <c r="CAC18" s="399"/>
      <c r="CAD18" s="399"/>
      <c r="CAE18" s="399"/>
      <c r="CAF18" s="399"/>
      <c r="CAG18" s="399"/>
      <c r="CAH18" s="399"/>
      <c r="CAI18" s="399"/>
      <c r="CAJ18" s="399"/>
      <c r="CAK18" s="399"/>
      <c r="CAL18" s="399"/>
      <c r="CAM18" s="399"/>
      <c r="CAN18" s="399"/>
      <c r="CAO18" s="399"/>
      <c r="CAP18" s="399"/>
      <c r="CAQ18" s="399"/>
      <c r="CAR18" s="399"/>
      <c r="CAS18" s="399"/>
      <c r="CAT18" s="399"/>
      <c r="CAU18" s="399"/>
      <c r="CAV18" s="399"/>
      <c r="CAW18" s="399"/>
      <c r="CAX18" s="399"/>
      <c r="CAY18" s="399"/>
      <c r="CAZ18" s="399"/>
      <c r="CBA18" s="399"/>
      <c r="CBB18" s="399"/>
      <c r="CBC18" s="399"/>
      <c r="CBD18" s="399"/>
      <c r="CBE18" s="399"/>
      <c r="CBF18" s="399"/>
      <c r="CBG18" s="399"/>
      <c r="CBH18" s="399"/>
      <c r="CBI18" s="399"/>
      <c r="CBJ18" s="399"/>
      <c r="CBK18" s="399"/>
      <c r="CBL18" s="399"/>
      <c r="CBM18" s="399"/>
      <c r="CBN18" s="399"/>
      <c r="CBO18" s="399"/>
      <c r="CBP18" s="399"/>
      <c r="CBQ18" s="399"/>
      <c r="CBR18" s="399"/>
      <c r="CBS18" s="399"/>
      <c r="CBT18" s="399"/>
      <c r="CBU18" s="399"/>
      <c r="CBV18" s="399"/>
      <c r="CBW18" s="399"/>
      <c r="CBX18" s="399"/>
      <c r="CBY18" s="399"/>
      <c r="CBZ18" s="399"/>
      <c r="CCA18" s="399"/>
      <c r="CCB18" s="399"/>
      <c r="CCC18" s="399"/>
      <c r="CCD18" s="399"/>
      <c r="CCE18" s="399"/>
      <c r="CCF18" s="399"/>
      <c r="CCG18" s="399"/>
      <c r="CCH18" s="399"/>
      <c r="CCI18" s="399"/>
      <c r="CCJ18" s="399"/>
      <c r="CCK18" s="399"/>
      <c r="CCL18" s="399"/>
      <c r="CCM18" s="399"/>
      <c r="CCN18" s="399"/>
      <c r="CCO18" s="399"/>
      <c r="CCP18" s="399"/>
      <c r="CCQ18" s="399"/>
      <c r="CCR18" s="399"/>
      <c r="CCS18" s="399"/>
      <c r="CCT18" s="399"/>
      <c r="CCU18" s="399"/>
      <c r="CCV18" s="399"/>
      <c r="CCW18" s="399"/>
      <c r="CCX18" s="399"/>
      <c r="CCY18" s="399"/>
      <c r="CCZ18" s="399"/>
      <c r="CDA18" s="399"/>
      <c r="CDB18" s="399"/>
      <c r="CDC18" s="399"/>
      <c r="CDD18" s="399"/>
      <c r="CDE18" s="399"/>
      <c r="CDF18" s="399"/>
      <c r="CDG18" s="399"/>
      <c r="CDH18" s="399"/>
      <c r="CDI18" s="399"/>
      <c r="CDJ18" s="399"/>
      <c r="CDK18" s="399"/>
      <c r="CDL18" s="399"/>
      <c r="CDM18" s="399"/>
      <c r="CDN18" s="399"/>
      <c r="CDO18" s="399"/>
      <c r="CDP18" s="399"/>
      <c r="CDQ18" s="399"/>
      <c r="CDR18" s="399"/>
      <c r="CDS18" s="399"/>
      <c r="CDT18" s="399"/>
      <c r="CDU18" s="399"/>
      <c r="CDV18" s="399"/>
      <c r="CDW18" s="399"/>
      <c r="CDX18" s="399"/>
      <c r="CDY18" s="399"/>
      <c r="CDZ18" s="399"/>
      <c r="CEA18" s="399"/>
      <c r="CEB18" s="399"/>
      <c r="CEC18" s="399"/>
      <c r="CED18" s="399"/>
      <c r="CEE18" s="399"/>
      <c r="CEF18" s="399"/>
      <c r="CEG18" s="399"/>
      <c r="CEH18" s="399"/>
      <c r="CEI18" s="399"/>
      <c r="CEJ18" s="399"/>
      <c r="CEK18" s="399"/>
      <c r="CEL18" s="399"/>
      <c r="CEM18" s="399"/>
      <c r="CEN18" s="399"/>
      <c r="CEO18" s="399"/>
      <c r="CEP18" s="399"/>
      <c r="CEQ18" s="399"/>
      <c r="CER18" s="399"/>
      <c r="CES18" s="399"/>
      <c r="CET18" s="399"/>
      <c r="CEU18" s="399"/>
      <c r="CEV18" s="399"/>
      <c r="CEW18" s="399"/>
      <c r="CEX18" s="399"/>
      <c r="CEY18" s="399"/>
      <c r="CEZ18" s="399"/>
      <c r="CFA18" s="399"/>
      <c r="CFB18" s="399"/>
      <c r="CFC18" s="399"/>
      <c r="CFD18" s="399"/>
      <c r="CFE18" s="399"/>
      <c r="CFF18" s="399"/>
      <c r="CFG18" s="399"/>
      <c r="CFH18" s="399"/>
      <c r="CFI18" s="399"/>
      <c r="CFJ18" s="399"/>
      <c r="CFK18" s="399"/>
      <c r="CFL18" s="399"/>
      <c r="CFM18" s="399"/>
      <c r="CFN18" s="399"/>
      <c r="CFO18" s="399"/>
      <c r="CFP18" s="399"/>
      <c r="CFQ18" s="399"/>
      <c r="CFR18" s="399"/>
      <c r="CFS18" s="399"/>
      <c r="CFT18" s="399"/>
      <c r="CFU18" s="399"/>
      <c r="CFV18" s="399"/>
      <c r="CFW18" s="399"/>
      <c r="CFX18" s="399"/>
      <c r="CFY18" s="399"/>
      <c r="CFZ18" s="399"/>
      <c r="CGA18" s="399"/>
      <c r="CGB18" s="399"/>
      <c r="CGC18" s="399"/>
      <c r="CGD18" s="399"/>
      <c r="CGE18" s="399"/>
      <c r="CGF18" s="399"/>
      <c r="CGG18" s="399"/>
      <c r="CGH18" s="399"/>
      <c r="CGI18" s="399"/>
      <c r="CGJ18" s="399"/>
      <c r="CGK18" s="399"/>
      <c r="CGL18" s="399"/>
      <c r="CGM18" s="399"/>
      <c r="CGN18" s="399"/>
      <c r="CGO18" s="399"/>
      <c r="CGP18" s="399"/>
      <c r="CGQ18" s="399"/>
      <c r="CGR18" s="399"/>
      <c r="CGS18" s="399"/>
      <c r="CGT18" s="399"/>
      <c r="CGU18" s="399"/>
      <c r="CGV18" s="399"/>
      <c r="CGW18" s="399"/>
      <c r="CGX18" s="399"/>
      <c r="CGY18" s="399"/>
      <c r="CGZ18" s="399"/>
      <c r="CHA18" s="399"/>
      <c r="CHB18" s="399"/>
      <c r="CHC18" s="399"/>
      <c r="CHD18" s="399"/>
      <c r="CHE18" s="399"/>
      <c r="CHF18" s="399"/>
      <c r="CHG18" s="399"/>
      <c r="CHH18" s="399"/>
      <c r="CHI18" s="399"/>
      <c r="CHJ18" s="399"/>
      <c r="CHK18" s="399"/>
      <c r="CHL18" s="399"/>
      <c r="CHM18" s="399"/>
      <c r="CHN18" s="399"/>
      <c r="CHO18" s="399"/>
      <c r="CHP18" s="399"/>
      <c r="CHQ18" s="399"/>
      <c r="CHR18" s="399"/>
      <c r="CHS18" s="399"/>
      <c r="CHT18" s="399"/>
      <c r="CHU18" s="399"/>
      <c r="CHV18" s="399"/>
      <c r="CHW18" s="399"/>
      <c r="CHX18" s="399"/>
      <c r="CHY18" s="399"/>
      <c r="CHZ18" s="399"/>
      <c r="CIA18" s="399"/>
      <c r="CIB18" s="399"/>
      <c r="CIC18" s="399"/>
      <c r="CID18" s="399"/>
      <c r="CIE18" s="399"/>
      <c r="CIF18" s="399"/>
      <c r="CIG18" s="399"/>
      <c r="CIH18" s="399"/>
      <c r="CII18" s="399"/>
      <c r="CIJ18" s="399"/>
      <c r="CIK18" s="399"/>
      <c r="CIL18" s="399"/>
      <c r="CIM18" s="399"/>
      <c r="CIN18" s="399"/>
      <c r="CIO18" s="399"/>
      <c r="CIP18" s="399"/>
      <c r="CIQ18" s="399"/>
      <c r="CIR18" s="399"/>
      <c r="CIS18" s="399"/>
      <c r="CIT18" s="399"/>
      <c r="CIU18" s="399"/>
      <c r="CIV18" s="399"/>
      <c r="CIW18" s="399"/>
      <c r="CIX18" s="399"/>
      <c r="CIY18" s="399"/>
      <c r="CIZ18" s="399"/>
      <c r="CJA18" s="399"/>
      <c r="CJB18" s="399"/>
      <c r="CJC18" s="399"/>
      <c r="CJD18" s="399"/>
      <c r="CJE18" s="399"/>
      <c r="CJF18" s="399"/>
      <c r="CJG18" s="399"/>
      <c r="CJH18" s="399"/>
      <c r="CJI18" s="399"/>
      <c r="CJJ18" s="399"/>
      <c r="CJK18" s="399"/>
      <c r="CJL18" s="399"/>
      <c r="CJM18" s="399"/>
      <c r="CJN18" s="399"/>
      <c r="CJO18" s="399"/>
      <c r="CJP18" s="399"/>
      <c r="CJQ18" s="399"/>
      <c r="CJR18" s="399"/>
      <c r="CJS18" s="399"/>
      <c r="CJT18" s="399"/>
      <c r="CJU18" s="399"/>
      <c r="CJV18" s="399"/>
      <c r="CJW18" s="399"/>
      <c r="CJX18" s="399"/>
      <c r="CJY18" s="399"/>
      <c r="CJZ18" s="399"/>
      <c r="CKA18" s="399"/>
      <c r="CKB18" s="399"/>
      <c r="CKC18" s="399"/>
      <c r="CKD18" s="399"/>
      <c r="CKE18" s="399"/>
      <c r="CKF18" s="399"/>
      <c r="CKG18" s="399"/>
      <c r="CKH18" s="399"/>
      <c r="CKI18" s="399"/>
      <c r="CKJ18" s="399"/>
      <c r="CKK18" s="399"/>
      <c r="CKL18" s="399"/>
      <c r="CKM18" s="399"/>
      <c r="CKN18" s="399"/>
      <c r="CKO18" s="399"/>
      <c r="CKP18" s="399"/>
      <c r="CKQ18" s="399"/>
      <c r="CKR18" s="399"/>
      <c r="CKS18" s="399"/>
      <c r="CKT18" s="399"/>
      <c r="CKU18" s="399"/>
      <c r="CKV18" s="399"/>
      <c r="CKW18" s="399"/>
      <c r="CKX18" s="399"/>
      <c r="CKY18" s="399"/>
      <c r="CKZ18" s="399"/>
      <c r="CLA18" s="399"/>
      <c r="CLB18" s="399"/>
      <c r="CLC18" s="399"/>
      <c r="CLD18" s="399"/>
      <c r="CLE18" s="399"/>
      <c r="CLF18" s="399"/>
      <c r="CLG18" s="399"/>
      <c r="CLH18" s="399"/>
      <c r="CLI18" s="399"/>
      <c r="CLJ18" s="399"/>
      <c r="CLK18" s="399"/>
      <c r="CLL18" s="399"/>
      <c r="CLM18" s="399"/>
      <c r="CLN18" s="399"/>
      <c r="CLO18" s="399"/>
      <c r="CLP18" s="399"/>
      <c r="CLQ18" s="399"/>
      <c r="CLR18" s="399"/>
      <c r="CLS18" s="399"/>
      <c r="CLT18" s="399"/>
      <c r="CLU18" s="399"/>
      <c r="CLV18" s="399"/>
      <c r="CLW18" s="399"/>
      <c r="CLX18" s="399"/>
      <c r="CLY18" s="399"/>
      <c r="CLZ18" s="399"/>
      <c r="CMA18" s="399"/>
      <c r="CMB18" s="399"/>
      <c r="CMC18" s="399"/>
      <c r="CMD18" s="399"/>
      <c r="CME18" s="399"/>
      <c r="CMF18" s="399"/>
      <c r="CMG18" s="399"/>
      <c r="CMH18" s="399"/>
      <c r="CMI18" s="399"/>
      <c r="CMJ18" s="399"/>
      <c r="CMK18" s="399"/>
      <c r="CML18" s="399"/>
      <c r="CMM18" s="399"/>
      <c r="CMN18" s="399"/>
      <c r="CMO18" s="399"/>
      <c r="CMP18" s="399"/>
      <c r="CMQ18" s="399"/>
      <c r="CMR18" s="399"/>
      <c r="CMS18" s="399"/>
      <c r="CMT18" s="399"/>
      <c r="CMU18" s="399"/>
      <c r="CMV18" s="399"/>
      <c r="CMW18" s="399"/>
      <c r="CMX18" s="399"/>
      <c r="CMY18" s="399"/>
      <c r="CMZ18" s="399"/>
      <c r="CNA18" s="399"/>
      <c r="CNB18" s="399"/>
      <c r="CNC18" s="399"/>
      <c r="CND18" s="399"/>
      <c r="CNE18" s="399"/>
      <c r="CNF18" s="399"/>
      <c r="CNG18" s="399"/>
      <c r="CNH18" s="399"/>
      <c r="CNI18" s="399"/>
      <c r="CNJ18" s="399"/>
      <c r="CNK18" s="399"/>
      <c r="CNL18" s="399"/>
      <c r="CNM18" s="399"/>
      <c r="CNN18" s="399"/>
      <c r="CNO18" s="399"/>
      <c r="CNP18" s="399"/>
      <c r="CNQ18" s="399"/>
      <c r="CNR18" s="399"/>
      <c r="CNS18" s="399"/>
      <c r="CNT18" s="399"/>
      <c r="CNU18" s="399"/>
      <c r="CNV18" s="399"/>
      <c r="CNW18" s="399"/>
      <c r="CNX18" s="399"/>
      <c r="CNY18" s="399"/>
      <c r="CNZ18" s="399"/>
      <c r="COA18" s="399"/>
      <c r="COB18" s="399"/>
      <c r="COC18" s="399"/>
      <c r="COD18" s="399"/>
      <c r="COE18" s="399"/>
      <c r="COF18" s="399"/>
      <c r="COG18" s="399"/>
      <c r="COH18" s="399"/>
      <c r="COI18" s="399"/>
      <c r="COJ18" s="399"/>
      <c r="COK18" s="399"/>
      <c r="COL18" s="399"/>
      <c r="COM18" s="399"/>
      <c r="CON18" s="399"/>
      <c r="COO18" s="399"/>
      <c r="COP18" s="399"/>
      <c r="COQ18" s="399"/>
      <c r="COR18" s="399"/>
      <c r="COS18" s="399"/>
      <c r="COT18" s="399"/>
      <c r="COU18" s="399"/>
      <c r="COV18" s="399"/>
      <c r="COW18" s="399"/>
      <c r="COX18" s="399"/>
      <c r="COY18" s="399"/>
      <c r="COZ18" s="399"/>
      <c r="CPA18" s="399"/>
      <c r="CPB18" s="399"/>
      <c r="CPC18" s="399"/>
      <c r="CPD18" s="399"/>
      <c r="CPE18" s="399"/>
      <c r="CPF18" s="399"/>
      <c r="CPG18" s="399"/>
      <c r="CPH18" s="399"/>
      <c r="CPI18" s="399"/>
      <c r="CPJ18" s="399"/>
      <c r="CPK18" s="399"/>
      <c r="CPL18" s="399"/>
      <c r="CPM18" s="399"/>
      <c r="CPN18" s="399"/>
      <c r="CPO18" s="399"/>
      <c r="CPP18" s="399"/>
      <c r="CPQ18" s="399"/>
      <c r="CPR18" s="399"/>
      <c r="CPS18" s="399"/>
      <c r="CPT18" s="399"/>
      <c r="CPU18" s="399"/>
      <c r="CPV18" s="399"/>
      <c r="CPW18" s="399"/>
      <c r="CPX18" s="399"/>
      <c r="CPY18" s="399"/>
      <c r="CPZ18" s="399"/>
      <c r="CQA18" s="399"/>
      <c r="CQB18" s="399"/>
      <c r="CQC18" s="399"/>
      <c r="CQD18" s="399"/>
      <c r="CQE18" s="399"/>
      <c r="CQF18" s="399"/>
      <c r="CQG18" s="399"/>
      <c r="CQH18" s="399"/>
      <c r="CQI18" s="399"/>
      <c r="CQJ18" s="399"/>
      <c r="CQK18" s="399"/>
      <c r="CQL18" s="399"/>
      <c r="CQM18" s="399"/>
      <c r="CQN18" s="399"/>
      <c r="CQO18" s="399"/>
      <c r="CQP18" s="399"/>
      <c r="CQQ18" s="399"/>
      <c r="CQR18" s="399"/>
      <c r="CQS18" s="399"/>
      <c r="CQT18" s="399"/>
      <c r="CQU18" s="399"/>
      <c r="CQV18" s="399"/>
      <c r="CQW18" s="399"/>
      <c r="CQX18" s="399"/>
      <c r="CQY18" s="399"/>
      <c r="CQZ18" s="399"/>
      <c r="CRA18" s="399"/>
      <c r="CRB18" s="399"/>
      <c r="CRC18" s="399"/>
      <c r="CRD18" s="399"/>
      <c r="CRE18" s="399"/>
      <c r="CRF18" s="399"/>
      <c r="CRG18" s="399"/>
      <c r="CRH18" s="399"/>
      <c r="CRI18" s="399"/>
      <c r="CRJ18" s="399"/>
      <c r="CRK18" s="399"/>
      <c r="CRL18" s="399"/>
      <c r="CRM18" s="399"/>
      <c r="CRN18" s="399"/>
      <c r="CRO18" s="399"/>
      <c r="CRP18" s="399"/>
      <c r="CRQ18" s="399"/>
      <c r="CRR18" s="399"/>
      <c r="CRS18" s="399"/>
      <c r="CRT18" s="399"/>
      <c r="CRU18" s="399"/>
      <c r="CRV18" s="399"/>
      <c r="CRW18" s="399"/>
      <c r="CRX18" s="399"/>
      <c r="CRY18" s="399"/>
      <c r="CRZ18" s="399"/>
      <c r="CSA18" s="399"/>
      <c r="CSB18" s="399"/>
      <c r="CSC18" s="399"/>
      <c r="CSD18" s="399"/>
      <c r="CSE18" s="399"/>
      <c r="CSF18" s="399"/>
      <c r="CSG18" s="399"/>
      <c r="CSH18" s="399"/>
      <c r="CSI18" s="399"/>
      <c r="CSJ18" s="399"/>
      <c r="CSK18" s="399"/>
      <c r="CSL18" s="399"/>
      <c r="CSM18" s="399"/>
      <c r="CSN18" s="399"/>
      <c r="CSO18" s="399"/>
      <c r="CSP18" s="399"/>
      <c r="CSQ18" s="399"/>
      <c r="CSR18" s="399"/>
      <c r="CSS18" s="399"/>
      <c r="CST18" s="399"/>
      <c r="CSU18" s="399"/>
      <c r="CSV18" s="399"/>
      <c r="CSW18" s="399"/>
      <c r="CSX18" s="399"/>
      <c r="CSY18" s="399"/>
      <c r="CSZ18" s="399"/>
      <c r="CTA18" s="399"/>
      <c r="CTB18" s="399"/>
      <c r="CTC18" s="399"/>
      <c r="CTD18" s="399"/>
      <c r="CTE18" s="399"/>
      <c r="CTF18" s="399"/>
      <c r="CTG18" s="399"/>
      <c r="CTH18" s="399"/>
      <c r="CTI18" s="399"/>
      <c r="CTJ18" s="399"/>
      <c r="CTK18" s="399"/>
      <c r="CTL18" s="399"/>
      <c r="CTM18" s="399"/>
      <c r="CTN18" s="399"/>
      <c r="CTO18" s="399"/>
      <c r="CTP18" s="399"/>
      <c r="CTQ18" s="399"/>
      <c r="CTR18" s="399"/>
      <c r="CTS18" s="399"/>
      <c r="CTT18" s="399"/>
      <c r="CTU18" s="399"/>
      <c r="CTV18" s="399"/>
      <c r="CTW18" s="399"/>
      <c r="CTX18" s="399"/>
      <c r="CTY18" s="399"/>
      <c r="CTZ18" s="399"/>
      <c r="CUA18" s="399"/>
      <c r="CUB18" s="399"/>
      <c r="CUC18" s="399"/>
      <c r="CUD18" s="399"/>
      <c r="CUE18" s="399"/>
      <c r="CUF18" s="399"/>
      <c r="CUG18" s="399"/>
      <c r="CUH18" s="399"/>
      <c r="CUI18" s="399"/>
      <c r="CUJ18" s="399"/>
      <c r="CUK18" s="399"/>
      <c r="CUL18" s="399"/>
      <c r="CUM18" s="399"/>
      <c r="CUN18" s="399"/>
      <c r="CUO18" s="399"/>
      <c r="CUP18" s="399"/>
      <c r="CUQ18" s="399"/>
      <c r="CUR18" s="399"/>
      <c r="CUS18" s="399"/>
      <c r="CUT18" s="399"/>
      <c r="CUU18" s="399"/>
      <c r="CUV18" s="399"/>
      <c r="CUW18" s="399"/>
      <c r="CUX18" s="399"/>
      <c r="CUY18" s="399"/>
      <c r="CUZ18" s="399"/>
      <c r="CVA18" s="399"/>
      <c r="CVB18" s="399"/>
      <c r="CVC18" s="399"/>
      <c r="CVD18" s="399"/>
      <c r="CVE18" s="399"/>
      <c r="CVF18" s="399"/>
      <c r="CVG18" s="399"/>
      <c r="CVH18" s="399"/>
      <c r="CVI18" s="399"/>
      <c r="CVJ18" s="399"/>
      <c r="CVK18" s="399"/>
      <c r="CVL18" s="399"/>
      <c r="CVM18" s="399"/>
      <c r="CVN18" s="399"/>
      <c r="CVO18" s="399"/>
      <c r="CVP18" s="399"/>
      <c r="CVQ18" s="399"/>
      <c r="CVR18" s="399"/>
      <c r="CVS18" s="399"/>
      <c r="CVT18" s="399"/>
      <c r="CVU18" s="399"/>
      <c r="CVV18" s="399"/>
      <c r="CVW18" s="399"/>
      <c r="CVX18" s="399"/>
      <c r="CVY18" s="399"/>
      <c r="CVZ18" s="399"/>
      <c r="CWA18" s="399"/>
      <c r="CWB18" s="399"/>
      <c r="CWC18" s="399"/>
      <c r="CWD18" s="399"/>
      <c r="CWE18" s="399"/>
      <c r="CWF18" s="399"/>
      <c r="CWG18" s="399"/>
      <c r="CWH18" s="399"/>
      <c r="CWI18" s="399"/>
      <c r="CWJ18" s="399"/>
      <c r="CWK18" s="399"/>
      <c r="CWL18" s="399"/>
      <c r="CWM18" s="399"/>
      <c r="CWN18" s="399"/>
      <c r="CWO18" s="399"/>
      <c r="CWP18" s="399"/>
      <c r="CWQ18" s="399"/>
      <c r="CWR18" s="399"/>
      <c r="CWS18" s="399"/>
      <c r="CWT18" s="399"/>
      <c r="CWU18" s="399"/>
      <c r="CWV18" s="399"/>
      <c r="CWW18" s="399"/>
      <c r="CWX18" s="399"/>
      <c r="CWY18" s="399"/>
      <c r="CWZ18" s="399"/>
      <c r="CXA18" s="399"/>
      <c r="CXB18" s="399"/>
      <c r="CXC18" s="399"/>
      <c r="CXD18" s="399"/>
      <c r="CXE18" s="399"/>
      <c r="CXF18" s="399"/>
      <c r="CXG18" s="399"/>
      <c r="CXH18" s="399"/>
      <c r="CXI18" s="399"/>
      <c r="CXJ18" s="399"/>
      <c r="CXK18" s="399"/>
      <c r="CXL18" s="399"/>
      <c r="CXM18" s="399"/>
      <c r="CXN18" s="399"/>
      <c r="CXO18" s="399"/>
      <c r="CXP18" s="399"/>
      <c r="CXQ18" s="399"/>
      <c r="CXR18" s="399"/>
      <c r="CXS18" s="399"/>
      <c r="CXT18" s="399"/>
      <c r="CXU18" s="399"/>
      <c r="CXV18" s="399"/>
      <c r="CXW18" s="399"/>
      <c r="CXX18" s="399"/>
      <c r="CXY18" s="399"/>
      <c r="CXZ18" s="399"/>
      <c r="CYA18" s="399"/>
      <c r="CYB18" s="399"/>
      <c r="CYC18" s="399"/>
      <c r="CYD18" s="399"/>
      <c r="CYE18" s="399"/>
      <c r="CYF18" s="399"/>
      <c r="CYG18" s="399"/>
      <c r="CYH18" s="399"/>
      <c r="CYI18" s="399"/>
      <c r="CYJ18" s="399"/>
      <c r="CYK18" s="399"/>
      <c r="CYL18" s="399"/>
      <c r="CYM18" s="399"/>
      <c r="CYN18" s="399"/>
      <c r="CYO18" s="399"/>
      <c r="CYP18" s="399"/>
      <c r="CYQ18" s="399"/>
      <c r="CYR18" s="399"/>
      <c r="CYS18" s="399"/>
      <c r="CYT18" s="399"/>
      <c r="CYU18" s="399"/>
      <c r="CYV18" s="399"/>
      <c r="CYW18" s="399"/>
      <c r="CYX18" s="399"/>
      <c r="CYY18" s="399"/>
      <c r="CYZ18" s="399"/>
      <c r="CZA18" s="399"/>
      <c r="CZB18" s="399"/>
      <c r="CZC18" s="399"/>
      <c r="CZD18" s="399"/>
      <c r="CZE18" s="399"/>
      <c r="CZF18" s="399"/>
      <c r="CZG18" s="399"/>
      <c r="CZH18" s="399"/>
      <c r="CZI18" s="399"/>
      <c r="CZJ18" s="399"/>
      <c r="CZK18" s="399"/>
      <c r="CZL18" s="399"/>
      <c r="CZM18" s="399"/>
      <c r="CZN18" s="399"/>
      <c r="CZO18" s="399"/>
      <c r="CZP18" s="399"/>
      <c r="CZQ18" s="399"/>
      <c r="CZR18" s="399"/>
      <c r="CZS18" s="399"/>
      <c r="CZT18" s="399"/>
      <c r="CZU18" s="399"/>
      <c r="CZV18" s="399"/>
      <c r="CZW18" s="399"/>
      <c r="CZX18" s="399"/>
      <c r="CZY18" s="399"/>
      <c r="CZZ18" s="399"/>
      <c r="DAA18" s="399"/>
      <c r="DAB18" s="399"/>
      <c r="DAC18" s="399"/>
      <c r="DAD18" s="399"/>
      <c r="DAE18" s="399"/>
      <c r="DAF18" s="399"/>
      <c r="DAG18" s="399"/>
      <c r="DAH18" s="399"/>
      <c r="DAI18" s="399"/>
      <c r="DAJ18" s="399"/>
      <c r="DAK18" s="399"/>
      <c r="DAL18" s="399"/>
      <c r="DAM18" s="399"/>
      <c r="DAN18" s="399"/>
      <c r="DAO18" s="399"/>
      <c r="DAP18" s="399"/>
      <c r="DAQ18" s="399"/>
      <c r="DAR18" s="399"/>
      <c r="DAS18" s="399"/>
      <c r="DAT18" s="399"/>
      <c r="DAU18" s="399"/>
      <c r="DAV18" s="399"/>
      <c r="DAW18" s="399"/>
      <c r="DAX18" s="399"/>
      <c r="DAY18" s="399"/>
      <c r="DAZ18" s="399"/>
      <c r="DBA18" s="399"/>
      <c r="DBB18" s="399"/>
      <c r="DBC18" s="399"/>
      <c r="DBD18" s="399"/>
      <c r="DBE18" s="399"/>
      <c r="DBF18" s="399"/>
      <c r="DBG18" s="399"/>
      <c r="DBH18" s="399"/>
      <c r="DBI18" s="399"/>
      <c r="DBJ18" s="399"/>
      <c r="DBK18" s="399"/>
      <c r="DBL18" s="399"/>
      <c r="DBM18" s="399"/>
      <c r="DBN18" s="399"/>
      <c r="DBO18" s="399"/>
      <c r="DBP18" s="399"/>
      <c r="DBQ18" s="399"/>
      <c r="DBR18" s="399"/>
      <c r="DBS18" s="399"/>
      <c r="DBT18" s="399"/>
      <c r="DBU18" s="399"/>
      <c r="DBV18" s="399"/>
      <c r="DBW18" s="399"/>
      <c r="DBX18" s="399"/>
      <c r="DBY18" s="399"/>
      <c r="DBZ18" s="399"/>
      <c r="DCA18" s="399"/>
      <c r="DCB18" s="399"/>
      <c r="DCC18" s="399"/>
      <c r="DCD18" s="399"/>
      <c r="DCE18" s="399"/>
      <c r="DCF18" s="399"/>
      <c r="DCG18" s="399"/>
      <c r="DCH18" s="399"/>
      <c r="DCI18" s="399"/>
      <c r="DCJ18" s="399"/>
      <c r="DCK18" s="399"/>
      <c r="DCL18" s="399"/>
      <c r="DCM18" s="399"/>
      <c r="DCN18" s="399"/>
      <c r="DCO18" s="399"/>
      <c r="DCP18" s="399"/>
      <c r="DCQ18" s="399"/>
      <c r="DCR18" s="399"/>
      <c r="DCS18" s="399"/>
      <c r="DCT18" s="399"/>
      <c r="DCU18" s="399"/>
      <c r="DCV18" s="399"/>
      <c r="DCW18" s="399"/>
      <c r="DCX18" s="399"/>
      <c r="DCY18" s="399"/>
      <c r="DCZ18" s="399"/>
      <c r="DDA18" s="399"/>
      <c r="DDB18" s="399"/>
      <c r="DDC18" s="399"/>
      <c r="DDD18" s="399"/>
      <c r="DDE18" s="399"/>
      <c r="DDF18" s="399"/>
      <c r="DDG18" s="399"/>
      <c r="DDH18" s="399"/>
      <c r="DDI18" s="399"/>
      <c r="DDJ18" s="399"/>
      <c r="DDK18" s="399"/>
      <c r="DDL18" s="399"/>
      <c r="DDM18" s="399"/>
      <c r="DDN18" s="399"/>
      <c r="DDO18" s="399"/>
      <c r="DDP18" s="399"/>
      <c r="DDQ18" s="399"/>
      <c r="DDR18" s="399"/>
      <c r="DDS18" s="399"/>
      <c r="DDT18" s="399"/>
      <c r="DDU18" s="399"/>
      <c r="DDV18" s="399"/>
      <c r="DDW18" s="399"/>
      <c r="DDX18" s="399"/>
      <c r="DDY18" s="399"/>
      <c r="DDZ18" s="399"/>
      <c r="DEA18" s="399"/>
      <c r="DEB18" s="399"/>
      <c r="DEC18" s="399"/>
      <c r="DED18" s="399"/>
      <c r="DEE18" s="399"/>
      <c r="DEF18" s="399"/>
      <c r="DEG18" s="399"/>
      <c r="DEH18" s="399"/>
      <c r="DEI18" s="399"/>
      <c r="DEJ18" s="399"/>
      <c r="DEK18" s="399"/>
      <c r="DEL18" s="399"/>
      <c r="DEM18" s="399"/>
      <c r="DEN18" s="399"/>
      <c r="DEO18" s="399"/>
      <c r="DEP18" s="399"/>
      <c r="DEQ18" s="399"/>
      <c r="DER18" s="399"/>
      <c r="DES18" s="399"/>
      <c r="DET18" s="399"/>
      <c r="DEU18" s="399"/>
      <c r="DEV18" s="399"/>
      <c r="DEW18" s="399"/>
      <c r="DEX18" s="399"/>
      <c r="DEY18" s="399"/>
      <c r="DEZ18" s="399"/>
      <c r="DFA18" s="399"/>
      <c r="DFB18" s="399"/>
      <c r="DFC18" s="399"/>
      <c r="DFD18" s="399"/>
      <c r="DFE18" s="399"/>
      <c r="DFF18" s="399"/>
      <c r="DFG18" s="399"/>
      <c r="DFH18" s="399"/>
      <c r="DFI18" s="399"/>
      <c r="DFJ18" s="399"/>
      <c r="DFK18" s="399"/>
      <c r="DFL18" s="399"/>
      <c r="DFM18" s="399"/>
      <c r="DFN18" s="399"/>
      <c r="DFO18" s="399"/>
      <c r="DFP18" s="399"/>
      <c r="DFQ18" s="399"/>
      <c r="DFR18" s="399"/>
      <c r="DFS18" s="399"/>
      <c r="DFT18" s="399"/>
      <c r="DFU18" s="399"/>
      <c r="DFV18" s="399"/>
      <c r="DFW18" s="399"/>
      <c r="DFX18" s="399"/>
      <c r="DFY18" s="399"/>
      <c r="DFZ18" s="399"/>
      <c r="DGA18" s="399"/>
      <c r="DGB18" s="399"/>
      <c r="DGC18" s="399"/>
      <c r="DGD18" s="399"/>
      <c r="DGE18" s="399"/>
      <c r="DGF18" s="399"/>
      <c r="DGG18" s="399"/>
      <c r="DGH18" s="399"/>
      <c r="DGI18" s="399"/>
      <c r="DGJ18" s="399"/>
      <c r="DGK18" s="399"/>
      <c r="DGL18" s="399"/>
      <c r="DGM18" s="399"/>
      <c r="DGN18" s="399"/>
      <c r="DGO18" s="399"/>
      <c r="DGP18" s="399"/>
      <c r="DGQ18" s="399"/>
      <c r="DGR18" s="399"/>
      <c r="DGS18" s="399"/>
      <c r="DGT18" s="399"/>
      <c r="DGU18" s="399"/>
      <c r="DGV18" s="399"/>
      <c r="DGW18" s="399"/>
      <c r="DGX18" s="399"/>
      <c r="DGY18" s="399"/>
      <c r="DGZ18" s="399"/>
      <c r="DHA18" s="399"/>
      <c r="DHB18" s="399"/>
      <c r="DHC18" s="399"/>
      <c r="DHD18" s="399"/>
      <c r="DHE18" s="399"/>
      <c r="DHF18" s="399"/>
      <c r="DHG18" s="399"/>
      <c r="DHH18" s="399"/>
      <c r="DHI18" s="399"/>
      <c r="DHJ18" s="399"/>
      <c r="DHK18" s="399"/>
      <c r="DHL18" s="399"/>
      <c r="DHM18" s="399"/>
      <c r="DHN18" s="399"/>
      <c r="DHO18" s="399"/>
      <c r="DHP18" s="399"/>
      <c r="DHQ18" s="399"/>
      <c r="DHR18" s="399"/>
      <c r="DHS18" s="399"/>
      <c r="DHT18" s="399"/>
      <c r="DHU18" s="399"/>
      <c r="DHV18" s="399"/>
      <c r="DHW18" s="399"/>
      <c r="DHX18" s="399"/>
      <c r="DHY18" s="399"/>
      <c r="DHZ18" s="399"/>
      <c r="DIA18" s="399"/>
      <c r="DIB18" s="399"/>
      <c r="DIC18" s="399"/>
      <c r="DID18" s="399"/>
      <c r="DIE18" s="399"/>
      <c r="DIF18" s="399"/>
      <c r="DIG18" s="399"/>
      <c r="DIH18" s="399"/>
      <c r="DII18" s="399"/>
      <c r="DIJ18" s="399"/>
      <c r="DIK18" s="399"/>
      <c r="DIL18" s="399"/>
      <c r="DIM18" s="399"/>
      <c r="DIN18" s="399"/>
      <c r="DIO18" s="399"/>
      <c r="DIP18" s="399"/>
      <c r="DIQ18" s="399"/>
      <c r="DIR18" s="399"/>
      <c r="DIS18" s="399"/>
      <c r="DIT18" s="399"/>
      <c r="DIU18" s="399"/>
      <c r="DIV18" s="399"/>
      <c r="DIW18" s="399"/>
      <c r="DIX18" s="399"/>
      <c r="DIY18" s="399"/>
      <c r="DIZ18" s="399"/>
      <c r="DJA18" s="399"/>
      <c r="DJB18" s="399"/>
      <c r="DJC18" s="399"/>
      <c r="DJD18" s="399"/>
      <c r="DJE18" s="399"/>
      <c r="DJF18" s="399"/>
      <c r="DJG18" s="399"/>
      <c r="DJH18" s="399"/>
      <c r="DJI18" s="399"/>
      <c r="DJJ18" s="399"/>
      <c r="DJK18" s="399"/>
      <c r="DJL18" s="399"/>
      <c r="DJM18" s="399"/>
      <c r="DJN18" s="399"/>
      <c r="DJO18" s="399"/>
      <c r="DJP18" s="399"/>
      <c r="DJQ18" s="399"/>
      <c r="DJR18" s="399"/>
      <c r="DJS18" s="399"/>
      <c r="DJT18" s="399"/>
      <c r="DJU18" s="399"/>
      <c r="DJV18" s="399"/>
      <c r="DJW18" s="399"/>
      <c r="DJX18" s="399"/>
      <c r="DJY18" s="399"/>
      <c r="DJZ18" s="399"/>
      <c r="DKA18" s="399"/>
      <c r="DKB18" s="399"/>
      <c r="DKC18" s="399"/>
      <c r="DKD18" s="399"/>
      <c r="DKE18" s="399"/>
      <c r="DKF18" s="399"/>
      <c r="DKG18" s="399"/>
      <c r="DKH18" s="399"/>
      <c r="DKI18" s="399"/>
      <c r="DKJ18" s="399"/>
      <c r="DKK18" s="399"/>
      <c r="DKL18" s="399"/>
      <c r="DKM18" s="399"/>
      <c r="DKN18" s="399"/>
      <c r="DKO18" s="399"/>
      <c r="DKP18" s="399"/>
      <c r="DKQ18" s="399"/>
      <c r="DKR18" s="399"/>
      <c r="DKS18" s="399"/>
      <c r="DKT18" s="399"/>
      <c r="DKU18" s="399"/>
      <c r="DKV18" s="399"/>
      <c r="DKW18" s="399"/>
      <c r="DKX18" s="399"/>
      <c r="DKY18" s="399"/>
      <c r="DKZ18" s="399"/>
      <c r="DLA18" s="399"/>
      <c r="DLB18" s="399"/>
      <c r="DLC18" s="399"/>
      <c r="DLD18" s="399"/>
      <c r="DLE18" s="399"/>
      <c r="DLF18" s="399"/>
      <c r="DLG18" s="399"/>
      <c r="DLH18" s="399"/>
      <c r="DLI18" s="399"/>
      <c r="DLJ18" s="399"/>
      <c r="DLK18" s="399"/>
      <c r="DLL18" s="399"/>
      <c r="DLM18" s="399"/>
      <c r="DLN18" s="399"/>
      <c r="DLO18" s="399"/>
      <c r="DLP18" s="399"/>
      <c r="DLQ18" s="399"/>
      <c r="DLR18" s="399"/>
      <c r="DLS18" s="399"/>
      <c r="DLT18" s="399"/>
      <c r="DLU18" s="399"/>
      <c r="DLV18" s="399"/>
      <c r="DLW18" s="399"/>
      <c r="DLX18" s="399"/>
      <c r="DLY18" s="399"/>
      <c r="DLZ18" s="399"/>
      <c r="DMA18" s="399"/>
      <c r="DMB18" s="399"/>
      <c r="DMC18" s="399"/>
      <c r="DMD18" s="399"/>
      <c r="DME18" s="399"/>
      <c r="DMF18" s="399"/>
      <c r="DMG18" s="399"/>
      <c r="DMH18" s="399"/>
      <c r="DMI18" s="399"/>
      <c r="DMJ18" s="399"/>
      <c r="DMK18" s="399"/>
      <c r="DML18" s="399"/>
      <c r="DMM18" s="399"/>
      <c r="DMN18" s="399"/>
      <c r="DMO18" s="399"/>
      <c r="DMP18" s="399"/>
      <c r="DMQ18" s="399"/>
      <c r="DMR18" s="399"/>
      <c r="DMS18" s="399"/>
      <c r="DMT18" s="399"/>
      <c r="DMU18" s="399"/>
      <c r="DMV18" s="399"/>
      <c r="DMW18" s="399"/>
      <c r="DMX18" s="399"/>
      <c r="DMY18" s="399"/>
      <c r="DMZ18" s="399"/>
      <c r="DNA18" s="399"/>
      <c r="DNB18" s="399"/>
    </row>
    <row r="19" spans="1:3070" s="405" customFormat="1" ht="13.5" customHeight="1">
      <c r="A19" s="402" t="s">
        <v>82</v>
      </c>
      <c r="B19" s="404" t="s">
        <v>85</v>
      </c>
      <c r="C19" s="157" t="s">
        <v>85</v>
      </c>
      <c r="D19" s="404" t="s">
        <v>85</v>
      </c>
      <c r="E19" s="157" t="s">
        <v>85</v>
      </c>
      <c r="F19" s="404" t="s">
        <v>85</v>
      </c>
      <c r="G19" s="157" t="s">
        <v>85</v>
      </c>
      <c r="H19" s="404" t="s">
        <v>85</v>
      </c>
      <c r="I19" s="157" t="s">
        <v>85</v>
      </c>
      <c r="J19" s="404" t="s">
        <v>85</v>
      </c>
      <c r="K19" s="157" t="s">
        <v>85</v>
      </c>
      <c r="L19" s="403" t="s">
        <v>85</v>
      </c>
      <c r="M19" s="157" t="s">
        <v>85</v>
      </c>
      <c r="N19" s="157" t="s">
        <v>85</v>
      </c>
      <c r="O19" s="157" t="s">
        <v>85</v>
      </c>
      <c r="P19" s="157" t="s">
        <v>85</v>
      </c>
      <c r="Q19" s="157" t="s">
        <v>85</v>
      </c>
      <c r="R19" s="157" t="s">
        <v>85</v>
      </c>
      <c r="S19" s="157" t="s">
        <v>85</v>
      </c>
      <c r="T19" s="157" t="s">
        <v>85</v>
      </c>
      <c r="U19" s="157" t="s">
        <v>85</v>
      </c>
      <c r="V19" s="399"/>
      <c r="W19" s="399"/>
      <c r="X19" s="399"/>
      <c r="Y19" s="399"/>
      <c r="Z19" s="399"/>
      <c r="AA19" s="399"/>
      <c r="AB19" s="399"/>
      <c r="AC19" s="399"/>
      <c r="AD19" s="399"/>
      <c r="AE19" s="399"/>
      <c r="AF19" s="399"/>
      <c r="AG19" s="399"/>
      <c r="AH19" s="399"/>
      <c r="AI19" s="399"/>
      <c r="AJ19" s="399"/>
      <c r="AK19" s="399"/>
      <c r="AL19" s="399"/>
      <c r="AM19" s="399"/>
      <c r="AN19" s="399"/>
      <c r="AO19" s="399"/>
      <c r="AP19" s="399"/>
      <c r="AQ19" s="399"/>
      <c r="AR19" s="399"/>
      <c r="AS19" s="399"/>
      <c r="AT19" s="399"/>
      <c r="AU19" s="399"/>
      <c r="AV19" s="399"/>
      <c r="AW19" s="399"/>
      <c r="AX19" s="399"/>
      <c r="AY19" s="399"/>
      <c r="AZ19" s="399"/>
      <c r="BA19" s="399"/>
      <c r="BB19" s="399"/>
      <c r="BC19" s="399"/>
      <c r="BD19" s="399"/>
      <c r="BE19" s="399"/>
      <c r="BF19" s="399"/>
      <c r="BG19" s="399"/>
      <c r="BH19" s="399"/>
      <c r="BI19" s="399"/>
      <c r="BJ19" s="399"/>
      <c r="BK19" s="399"/>
      <c r="BL19" s="399"/>
      <c r="BM19" s="399"/>
      <c r="BN19" s="399"/>
      <c r="BO19" s="399"/>
      <c r="BP19" s="399"/>
      <c r="BQ19" s="399"/>
      <c r="BR19" s="399"/>
      <c r="BS19" s="399"/>
      <c r="BT19" s="399"/>
      <c r="BU19" s="399"/>
      <c r="BV19" s="399"/>
      <c r="BW19" s="399"/>
      <c r="BX19" s="399"/>
      <c r="BY19" s="399"/>
      <c r="BZ19" s="399"/>
      <c r="CA19" s="399"/>
      <c r="CB19" s="399"/>
      <c r="CC19" s="399"/>
      <c r="CD19" s="399"/>
      <c r="CE19" s="399"/>
      <c r="CF19" s="399"/>
      <c r="CG19" s="399"/>
      <c r="CH19" s="399"/>
      <c r="CI19" s="399"/>
      <c r="CJ19" s="399"/>
      <c r="CK19" s="399"/>
      <c r="CL19" s="399"/>
      <c r="CM19" s="399"/>
      <c r="CN19" s="399"/>
      <c r="CO19" s="399"/>
      <c r="CP19" s="399"/>
      <c r="CQ19" s="399"/>
      <c r="CR19" s="399"/>
      <c r="CS19" s="399"/>
      <c r="CT19" s="399"/>
      <c r="CU19" s="399"/>
      <c r="CV19" s="399"/>
      <c r="CW19" s="399"/>
      <c r="CX19" s="399"/>
      <c r="CY19" s="399"/>
      <c r="CZ19" s="399"/>
      <c r="DA19" s="399"/>
      <c r="DB19" s="399"/>
      <c r="DC19" s="399"/>
      <c r="DD19" s="399"/>
      <c r="DE19" s="399"/>
      <c r="DF19" s="399"/>
      <c r="DG19" s="399"/>
      <c r="DH19" s="399"/>
      <c r="DI19" s="399"/>
      <c r="DJ19" s="399"/>
      <c r="DK19" s="399"/>
      <c r="DL19" s="399"/>
      <c r="DM19" s="399"/>
      <c r="DN19" s="399"/>
      <c r="DO19" s="399"/>
      <c r="DP19" s="399"/>
      <c r="DQ19" s="399"/>
      <c r="DR19" s="399"/>
      <c r="DS19" s="399"/>
      <c r="DT19" s="399"/>
      <c r="DU19" s="399"/>
      <c r="DV19" s="399"/>
      <c r="DW19" s="399"/>
      <c r="DX19" s="399"/>
      <c r="DY19" s="399"/>
      <c r="DZ19" s="399"/>
      <c r="EA19" s="399"/>
      <c r="EB19" s="399"/>
      <c r="EC19" s="399"/>
      <c r="ED19" s="399"/>
      <c r="EE19" s="399"/>
      <c r="EF19" s="399"/>
      <c r="EG19" s="399"/>
      <c r="EH19" s="399"/>
      <c r="EI19" s="399"/>
      <c r="EJ19" s="399"/>
      <c r="EK19" s="399"/>
      <c r="EL19" s="399"/>
      <c r="EM19" s="399"/>
      <c r="EN19" s="399"/>
      <c r="EO19" s="399"/>
      <c r="EP19" s="399"/>
      <c r="EQ19" s="399"/>
      <c r="ER19" s="399"/>
      <c r="ES19" s="399"/>
      <c r="ET19" s="399"/>
      <c r="EU19" s="399"/>
      <c r="EV19" s="399"/>
      <c r="EW19" s="399"/>
      <c r="EX19" s="399"/>
      <c r="EY19" s="399"/>
      <c r="EZ19" s="399"/>
      <c r="FA19" s="399"/>
      <c r="FB19" s="399"/>
      <c r="FC19" s="399"/>
      <c r="FD19" s="399"/>
      <c r="FE19" s="399"/>
      <c r="FF19" s="399"/>
      <c r="FG19" s="399"/>
      <c r="FH19" s="399"/>
      <c r="FI19" s="399"/>
      <c r="FJ19" s="399"/>
      <c r="FK19" s="399"/>
      <c r="FL19" s="399"/>
      <c r="FM19" s="399"/>
      <c r="FN19" s="399"/>
      <c r="FO19" s="399"/>
      <c r="FP19" s="399"/>
      <c r="FQ19" s="399"/>
      <c r="FR19" s="399"/>
      <c r="FS19" s="399"/>
      <c r="FT19" s="399"/>
      <c r="FU19" s="399"/>
      <c r="FV19" s="399"/>
      <c r="FW19" s="399"/>
      <c r="FX19" s="399"/>
      <c r="FY19" s="399"/>
      <c r="FZ19" s="399"/>
      <c r="GA19" s="399"/>
      <c r="GB19" s="399"/>
      <c r="GC19" s="399"/>
      <c r="GD19" s="399"/>
      <c r="GE19" s="399"/>
      <c r="GF19" s="399"/>
      <c r="GG19" s="399"/>
      <c r="GH19" s="399"/>
      <c r="GI19" s="399"/>
      <c r="GJ19" s="399"/>
      <c r="GK19" s="399"/>
      <c r="GL19" s="399"/>
      <c r="GM19" s="399"/>
      <c r="GN19" s="399"/>
      <c r="GO19" s="399"/>
      <c r="GP19" s="399"/>
      <c r="GQ19" s="399"/>
      <c r="GR19" s="399"/>
      <c r="GS19" s="399"/>
      <c r="GT19" s="399"/>
      <c r="GU19" s="399"/>
      <c r="GV19" s="399"/>
      <c r="GW19" s="399"/>
      <c r="GX19" s="399"/>
      <c r="GY19" s="399"/>
      <c r="GZ19" s="399"/>
      <c r="HA19" s="399"/>
      <c r="HB19" s="399"/>
      <c r="HC19" s="399"/>
      <c r="HD19" s="399"/>
      <c r="HE19" s="399"/>
      <c r="HF19" s="399"/>
      <c r="HG19" s="399"/>
      <c r="HH19" s="399"/>
      <c r="HI19" s="399"/>
      <c r="HJ19" s="399"/>
      <c r="HK19" s="399"/>
      <c r="HL19" s="399"/>
      <c r="HM19" s="399"/>
      <c r="HN19" s="399"/>
      <c r="HO19" s="399"/>
      <c r="HP19" s="399"/>
      <c r="HQ19" s="399"/>
      <c r="HR19" s="399"/>
      <c r="HS19" s="399"/>
      <c r="HT19" s="399"/>
      <c r="HU19" s="399"/>
      <c r="HV19" s="399"/>
      <c r="HW19" s="399"/>
      <c r="HX19" s="399"/>
      <c r="HY19" s="399"/>
      <c r="HZ19" s="399"/>
      <c r="IA19" s="399"/>
      <c r="IB19" s="399"/>
      <c r="IC19" s="399"/>
      <c r="ID19" s="399"/>
      <c r="IE19" s="399"/>
      <c r="IF19" s="399"/>
      <c r="IG19" s="399"/>
      <c r="IH19" s="399"/>
      <c r="II19" s="399"/>
      <c r="IJ19" s="399"/>
      <c r="IK19" s="399"/>
      <c r="IL19" s="399"/>
      <c r="IM19" s="399"/>
      <c r="IN19" s="399"/>
      <c r="IO19" s="399"/>
      <c r="IP19" s="399"/>
      <c r="IQ19" s="399"/>
      <c r="IR19" s="399"/>
      <c r="IS19" s="399"/>
      <c r="IT19" s="399"/>
      <c r="IU19" s="399"/>
      <c r="IV19" s="399"/>
      <c r="IW19" s="399"/>
      <c r="IX19" s="399"/>
      <c r="IY19" s="399"/>
      <c r="IZ19" s="399"/>
      <c r="JA19" s="399"/>
      <c r="JB19" s="399"/>
      <c r="JC19" s="399"/>
      <c r="JD19" s="399"/>
      <c r="JE19" s="399"/>
      <c r="JF19" s="399"/>
      <c r="JG19" s="399"/>
      <c r="JH19" s="399"/>
      <c r="JI19" s="399"/>
      <c r="JJ19" s="399"/>
      <c r="JK19" s="399"/>
      <c r="JL19" s="399"/>
      <c r="JM19" s="399"/>
      <c r="JN19" s="399"/>
      <c r="JO19" s="399"/>
      <c r="JP19" s="399"/>
      <c r="JQ19" s="399"/>
      <c r="JR19" s="399"/>
      <c r="JS19" s="399"/>
      <c r="JT19" s="399"/>
      <c r="JU19" s="399"/>
      <c r="JV19" s="399"/>
      <c r="JW19" s="399"/>
      <c r="JX19" s="399"/>
      <c r="JY19" s="399"/>
      <c r="JZ19" s="399"/>
      <c r="KA19" s="399"/>
      <c r="KB19" s="399"/>
      <c r="KC19" s="399"/>
      <c r="KD19" s="399"/>
      <c r="KE19" s="399"/>
      <c r="KF19" s="399"/>
      <c r="KG19" s="399"/>
      <c r="KH19" s="399"/>
      <c r="KI19" s="399"/>
      <c r="KJ19" s="399"/>
      <c r="KK19" s="399"/>
      <c r="KL19" s="399"/>
      <c r="KM19" s="399"/>
      <c r="KN19" s="399"/>
      <c r="KO19" s="399"/>
      <c r="KP19" s="399"/>
      <c r="KQ19" s="399"/>
      <c r="KR19" s="399"/>
      <c r="KS19" s="399"/>
      <c r="KT19" s="399"/>
      <c r="KU19" s="399"/>
      <c r="KV19" s="399"/>
      <c r="KW19" s="399"/>
      <c r="KX19" s="399"/>
      <c r="KY19" s="399"/>
      <c r="KZ19" s="399"/>
      <c r="LA19" s="399"/>
      <c r="LB19" s="399"/>
      <c r="LC19" s="399"/>
      <c r="LD19" s="399"/>
      <c r="LE19" s="399"/>
      <c r="LF19" s="399"/>
      <c r="LG19" s="399"/>
      <c r="LH19" s="399"/>
      <c r="LI19" s="399"/>
      <c r="LJ19" s="399"/>
      <c r="LK19" s="399"/>
      <c r="LL19" s="399"/>
      <c r="LM19" s="399"/>
      <c r="LN19" s="399"/>
      <c r="LO19" s="399"/>
      <c r="LP19" s="399"/>
      <c r="LQ19" s="399"/>
      <c r="LR19" s="399"/>
      <c r="LS19" s="399"/>
      <c r="LT19" s="399"/>
      <c r="LU19" s="399"/>
      <c r="LV19" s="399"/>
      <c r="LW19" s="399"/>
      <c r="LX19" s="399"/>
      <c r="LY19" s="399"/>
      <c r="LZ19" s="399"/>
      <c r="MA19" s="399"/>
      <c r="MB19" s="399"/>
      <c r="MC19" s="399"/>
      <c r="MD19" s="399"/>
      <c r="ME19" s="399"/>
      <c r="MF19" s="399"/>
      <c r="MG19" s="399"/>
      <c r="MH19" s="399"/>
      <c r="MI19" s="399"/>
      <c r="MJ19" s="399"/>
      <c r="MK19" s="399"/>
      <c r="ML19" s="399"/>
      <c r="MM19" s="399"/>
      <c r="MN19" s="399"/>
      <c r="MO19" s="399"/>
      <c r="MP19" s="399"/>
      <c r="MQ19" s="399"/>
      <c r="MR19" s="399"/>
      <c r="MS19" s="399"/>
      <c r="MT19" s="399"/>
      <c r="MU19" s="399"/>
      <c r="MV19" s="399"/>
      <c r="MW19" s="399"/>
      <c r="MX19" s="399"/>
      <c r="MY19" s="399"/>
      <c r="MZ19" s="399"/>
      <c r="NA19" s="399"/>
      <c r="NB19" s="399"/>
      <c r="NC19" s="399"/>
      <c r="ND19" s="399"/>
      <c r="NE19" s="399"/>
      <c r="NF19" s="399"/>
      <c r="NG19" s="399"/>
      <c r="NH19" s="399"/>
      <c r="NI19" s="399"/>
      <c r="NJ19" s="399"/>
      <c r="NK19" s="399"/>
      <c r="NL19" s="399"/>
      <c r="NM19" s="399"/>
      <c r="NN19" s="399"/>
      <c r="NO19" s="399"/>
      <c r="NP19" s="399"/>
      <c r="NQ19" s="399"/>
      <c r="NR19" s="399"/>
      <c r="NS19" s="399"/>
      <c r="NT19" s="399"/>
      <c r="NU19" s="399"/>
      <c r="NV19" s="399"/>
      <c r="NW19" s="399"/>
      <c r="NX19" s="399"/>
      <c r="NY19" s="399"/>
      <c r="NZ19" s="399"/>
      <c r="OA19" s="399"/>
      <c r="OB19" s="399"/>
      <c r="OC19" s="399"/>
      <c r="OD19" s="399"/>
      <c r="OE19" s="399"/>
      <c r="OF19" s="399"/>
      <c r="OG19" s="399"/>
      <c r="OH19" s="399"/>
      <c r="OI19" s="399"/>
      <c r="OJ19" s="399"/>
      <c r="OK19" s="399"/>
      <c r="OL19" s="399"/>
      <c r="OM19" s="399"/>
      <c r="ON19" s="399"/>
      <c r="OO19" s="399"/>
      <c r="OP19" s="399"/>
      <c r="OQ19" s="399"/>
      <c r="OR19" s="399"/>
      <c r="OS19" s="399"/>
      <c r="OT19" s="399"/>
      <c r="OU19" s="399"/>
      <c r="OV19" s="399"/>
      <c r="OW19" s="399"/>
      <c r="OX19" s="399"/>
      <c r="OY19" s="399"/>
      <c r="OZ19" s="399"/>
      <c r="PA19" s="399"/>
      <c r="PB19" s="399"/>
      <c r="PC19" s="399"/>
      <c r="PD19" s="399"/>
      <c r="PE19" s="399"/>
      <c r="PF19" s="399"/>
      <c r="PG19" s="399"/>
      <c r="PH19" s="399"/>
      <c r="PI19" s="399"/>
      <c r="PJ19" s="399"/>
      <c r="PK19" s="399"/>
      <c r="PL19" s="399"/>
      <c r="PM19" s="399"/>
      <c r="PN19" s="399"/>
      <c r="PO19" s="399"/>
      <c r="PP19" s="399"/>
      <c r="PQ19" s="399"/>
      <c r="PR19" s="399"/>
      <c r="PS19" s="399"/>
      <c r="PT19" s="399"/>
      <c r="PU19" s="399"/>
      <c r="PV19" s="399"/>
      <c r="PW19" s="399"/>
      <c r="PX19" s="399"/>
      <c r="PY19" s="399"/>
      <c r="PZ19" s="399"/>
      <c r="QA19" s="399"/>
      <c r="QB19" s="399"/>
      <c r="QC19" s="399"/>
      <c r="QD19" s="399"/>
      <c r="QE19" s="399"/>
      <c r="QF19" s="399"/>
      <c r="QG19" s="399"/>
      <c r="QH19" s="399"/>
      <c r="QI19" s="399"/>
      <c r="QJ19" s="399"/>
      <c r="QK19" s="399"/>
      <c r="QL19" s="399"/>
      <c r="QM19" s="399"/>
      <c r="QN19" s="399"/>
      <c r="QO19" s="399"/>
      <c r="QP19" s="399"/>
      <c r="QQ19" s="399"/>
      <c r="QR19" s="399"/>
      <c r="QS19" s="399"/>
      <c r="QT19" s="399"/>
      <c r="QU19" s="399"/>
      <c r="QV19" s="399"/>
      <c r="QW19" s="399"/>
      <c r="QX19" s="399"/>
      <c r="QY19" s="399"/>
      <c r="QZ19" s="399"/>
      <c r="RA19" s="399"/>
      <c r="RB19" s="399"/>
      <c r="RC19" s="399"/>
      <c r="RD19" s="399"/>
      <c r="RE19" s="399"/>
      <c r="RF19" s="399"/>
      <c r="RG19" s="399"/>
      <c r="RH19" s="399"/>
      <c r="RI19" s="399"/>
      <c r="RJ19" s="399"/>
      <c r="RK19" s="399"/>
      <c r="RL19" s="399"/>
      <c r="RM19" s="399"/>
      <c r="RN19" s="399"/>
      <c r="RO19" s="399"/>
      <c r="RP19" s="399"/>
      <c r="RQ19" s="399"/>
      <c r="RR19" s="399"/>
      <c r="RS19" s="399"/>
      <c r="RT19" s="399"/>
      <c r="RU19" s="399"/>
      <c r="RV19" s="399"/>
      <c r="RW19" s="399"/>
      <c r="RX19" s="399"/>
      <c r="RY19" s="399"/>
      <c r="RZ19" s="399"/>
      <c r="SA19" s="399"/>
      <c r="SB19" s="399"/>
      <c r="SC19" s="399"/>
      <c r="SD19" s="399"/>
      <c r="SE19" s="399"/>
      <c r="SF19" s="399"/>
      <c r="SG19" s="399"/>
      <c r="SH19" s="399"/>
      <c r="SI19" s="399"/>
      <c r="SJ19" s="399"/>
      <c r="SK19" s="399"/>
      <c r="SL19" s="399"/>
      <c r="SM19" s="399"/>
      <c r="SN19" s="399"/>
      <c r="SO19" s="399"/>
      <c r="SP19" s="399"/>
      <c r="SQ19" s="399"/>
      <c r="SR19" s="399"/>
      <c r="SS19" s="399"/>
      <c r="ST19" s="399"/>
      <c r="SU19" s="399"/>
      <c r="SV19" s="399"/>
      <c r="SW19" s="399"/>
      <c r="SX19" s="399"/>
      <c r="SY19" s="399"/>
      <c r="SZ19" s="399"/>
      <c r="TA19" s="399"/>
      <c r="TB19" s="399"/>
      <c r="TC19" s="399"/>
      <c r="TD19" s="399"/>
      <c r="TE19" s="399"/>
      <c r="TF19" s="399"/>
      <c r="TG19" s="399"/>
      <c r="TH19" s="399"/>
      <c r="TI19" s="399"/>
      <c r="TJ19" s="399"/>
      <c r="TK19" s="399"/>
      <c r="TL19" s="399"/>
      <c r="TM19" s="399"/>
      <c r="TN19" s="399"/>
      <c r="TO19" s="399"/>
      <c r="TP19" s="399"/>
      <c r="TQ19" s="399"/>
      <c r="TR19" s="399"/>
      <c r="TS19" s="399"/>
      <c r="TT19" s="399"/>
      <c r="TU19" s="399"/>
      <c r="TV19" s="399"/>
      <c r="TW19" s="399"/>
      <c r="TX19" s="399"/>
      <c r="TY19" s="399"/>
      <c r="TZ19" s="399"/>
      <c r="UA19" s="399"/>
      <c r="UB19" s="399"/>
      <c r="UC19" s="399"/>
      <c r="UD19" s="399"/>
      <c r="UE19" s="399"/>
      <c r="UF19" s="399"/>
      <c r="UG19" s="399"/>
      <c r="UH19" s="399"/>
      <c r="UI19" s="399"/>
      <c r="UJ19" s="399"/>
      <c r="UK19" s="399"/>
      <c r="UL19" s="399"/>
      <c r="UM19" s="399"/>
      <c r="UN19" s="399"/>
      <c r="UO19" s="399"/>
      <c r="UP19" s="399"/>
      <c r="UQ19" s="399"/>
      <c r="UR19" s="399"/>
      <c r="US19" s="399"/>
      <c r="UT19" s="399"/>
      <c r="UU19" s="399"/>
      <c r="UV19" s="399"/>
      <c r="UW19" s="399"/>
      <c r="UX19" s="399"/>
      <c r="UY19" s="399"/>
      <c r="UZ19" s="399"/>
      <c r="VA19" s="399"/>
      <c r="VB19" s="399"/>
      <c r="VC19" s="399"/>
      <c r="VD19" s="399"/>
      <c r="VE19" s="399"/>
      <c r="VF19" s="399"/>
      <c r="VG19" s="399"/>
      <c r="VH19" s="399"/>
      <c r="VI19" s="399"/>
      <c r="VJ19" s="399"/>
      <c r="VK19" s="399"/>
      <c r="VL19" s="399"/>
      <c r="VM19" s="399"/>
      <c r="VN19" s="399"/>
      <c r="VO19" s="399"/>
      <c r="VP19" s="399"/>
      <c r="VQ19" s="399"/>
      <c r="VR19" s="399"/>
      <c r="VS19" s="399"/>
      <c r="VT19" s="399"/>
      <c r="VU19" s="399"/>
      <c r="VV19" s="399"/>
      <c r="VW19" s="399"/>
      <c r="VX19" s="399"/>
      <c r="VY19" s="399"/>
      <c r="VZ19" s="399"/>
      <c r="WA19" s="399"/>
      <c r="WB19" s="399"/>
      <c r="WC19" s="399"/>
      <c r="WD19" s="399"/>
      <c r="WE19" s="399"/>
      <c r="WF19" s="399"/>
      <c r="WG19" s="399"/>
      <c r="WH19" s="399"/>
      <c r="WI19" s="399"/>
      <c r="WJ19" s="399"/>
      <c r="WK19" s="399"/>
      <c r="WL19" s="399"/>
      <c r="WM19" s="399"/>
      <c r="WN19" s="399"/>
      <c r="WO19" s="399"/>
      <c r="WP19" s="399"/>
      <c r="WQ19" s="399"/>
      <c r="WR19" s="399"/>
      <c r="WS19" s="399"/>
      <c r="WT19" s="399"/>
      <c r="WU19" s="399"/>
      <c r="WV19" s="399"/>
      <c r="WW19" s="399"/>
      <c r="WX19" s="399"/>
      <c r="WY19" s="399"/>
      <c r="WZ19" s="399"/>
      <c r="XA19" s="399"/>
      <c r="XB19" s="399"/>
      <c r="XC19" s="399"/>
      <c r="XD19" s="399"/>
      <c r="XE19" s="399"/>
      <c r="XF19" s="399"/>
      <c r="XG19" s="399"/>
      <c r="XH19" s="399"/>
      <c r="XI19" s="399"/>
      <c r="XJ19" s="399"/>
      <c r="XK19" s="399"/>
      <c r="XL19" s="399"/>
      <c r="XM19" s="399"/>
      <c r="XN19" s="399"/>
      <c r="XO19" s="399"/>
      <c r="XP19" s="399"/>
      <c r="XQ19" s="399"/>
      <c r="XR19" s="399"/>
      <c r="XS19" s="399"/>
      <c r="XT19" s="399"/>
      <c r="XU19" s="399"/>
      <c r="XV19" s="399"/>
      <c r="XW19" s="399"/>
      <c r="XX19" s="399"/>
      <c r="XY19" s="399"/>
      <c r="XZ19" s="399"/>
      <c r="YA19" s="399"/>
      <c r="YB19" s="399"/>
      <c r="YC19" s="399"/>
      <c r="YD19" s="399"/>
      <c r="YE19" s="399"/>
      <c r="YF19" s="399"/>
      <c r="YG19" s="399"/>
      <c r="YH19" s="399"/>
      <c r="YI19" s="399"/>
      <c r="YJ19" s="399"/>
      <c r="YK19" s="399"/>
      <c r="YL19" s="399"/>
      <c r="YM19" s="399"/>
      <c r="YN19" s="399"/>
      <c r="YO19" s="399"/>
      <c r="YP19" s="399"/>
      <c r="YQ19" s="399"/>
      <c r="YR19" s="399"/>
      <c r="YS19" s="399"/>
      <c r="YT19" s="399"/>
      <c r="YU19" s="399"/>
      <c r="YV19" s="399"/>
      <c r="YW19" s="399"/>
      <c r="YX19" s="399"/>
      <c r="YY19" s="399"/>
      <c r="YZ19" s="399"/>
      <c r="ZA19" s="399"/>
      <c r="ZB19" s="399"/>
      <c r="ZC19" s="399"/>
      <c r="ZD19" s="399"/>
      <c r="ZE19" s="399"/>
      <c r="ZF19" s="399"/>
      <c r="ZG19" s="399"/>
      <c r="ZH19" s="399"/>
      <c r="ZI19" s="399"/>
      <c r="ZJ19" s="399"/>
      <c r="ZK19" s="399"/>
      <c r="ZL19" s="399"/>
      <c r="ZM19" s="399"/>
      <c r="ZN19" s="399"/>
      <c r="ZO19" s="399"/>
      <c r="ZP19" s="399"/>
      <c r="ZQ19" s="399"/>
      <c r="ZR19" s="399"/>
      <c r="ZS19" s="399"/>
      <c r="ZT19" s="399"/>
      <c r="ZU19" s="399"/>
      <c r="ZV19" s="399"/>
      <c r="ZW19" s="399"/>
      <c r="ZX19" s="399"/>
      <c r="ZY19" s="399"/>
      <c r="ZZ19" s="399"/>
      <c r="AAA19" s="399"/>
      <c r="AAB19" s="399"/>
      <c r="AAC19" s="399"/>
      <c r="AAD19" s="399"/>
      <c r="AAE19" s="399"/>
      <c r="AAF19" s="399"/>
      <c r="AAG19" s="399"/>
      <c r="AAH19" s="399"/>
      <c r="AAI19" s="399"/>
      <c r="AAJ19" s="399"/>
      <c r="AAK19" s="399"/>
      <c r="AAL19" s="399"/>
      <c r="AAM19" s="399"/>
      <c r="AAN19" s="399"/>
      <c r="AAO19" s="399"/>
      <c r="AAP19" s="399"/>
      <c r="AAQ19" s="399"/>
      <c r="AAR19" s="399"/>
      <c r="AAS19" s="399"/>
      <c r="AAT19" s="399"/>
      <c r="AAU19" s="399"/>
      <c r="AAV19" s="399"/>
      <c r="AAW19" s="399"/>
      <c r="AAX19" s="399"/>
      <c r="AAY19" s="399"/>
      <c r="AAZ19" s="399"/>
      <c r="ABA19" s="399"/>
      <c r="ABB19" s="399"/>
      <c r="ABC19" s="399"/>
      <c r="ABD19" s="399"/>
      <c r="ABE19" s="399"/>
      <c r="ABF19" s="399"/>
      <c r="ABG19" s="399"/>
      <c r="ABH19" s="399"/>
      <c r="ABI19" s="399"/>
      <c r="ABJ19" s="399"/>
      <c r="ABK19" s="399"/>
      <c r="ABL19" s="399"/>
      <c r="ABM19" s="399"/>
      <c r="ABN19" s="399"/>
      <c r="ABO19" s="399"/>
      <c r="ABP19" s="399"/>
      <c r="ABQ19" s="399"/>
      <c r="ABR19" s="399"/>
      <c r="ABS19" s="399"/>
      <c r="ABT19" s="399"/>
      <c r="ABU19" s="399"/>
      <c r="ABV19" s="399"/>
      <c r="ABW19" s="399"/>
      <c r="ABX19" s="399"/>
      <c r="ABY19" s="399"/>
      <c r="ABZ19" s="399"/>
      <c r="ACA19" s="399"/>
      <c r="ACB19" s="399"/>
      <c r="ACC19" s="399"/>
      <c r="ACD19" s="399"/>
      <c r="ACE19" s="399"/>
      <c r="ACF19" s="399"/>
      <c r="ACG19" s="399"/>
      <c r="ACH19" s="399"/>
      <c r="ACI19" s="399"/>
      <c r="ACJ19" s="399"/>
      <c r="ACK19" s="399"/>
      <c r="ACL19" s="399"/>
      <c r="ACM19" s="399"/>
      <c r="ACN19" s="399"/>
      <c r="ACO19" s="399"/>
      <c r="ACP19" s="399"/>
      <c r="ACQ19" s="399"/>
      <c r="ACR19" s="399"/>
      <c r="ACS19" s="399"/>
      <c r="ACT19" s="399"/>
      <c r="ACU19" s="399"/>
      <c r="ACV19" s="399"/>
      <c r="ACW19" s="399"/>
      <c r="ACX19" s="399"/>
      <c r="ACY19" s="399"/>
      <c r="ACZ19" s="399"/>
      <c r="ADA19" s="399"/>
      <c r="ADB19" s="399"/>
      <c r="ADC19" s="399"/>
      <c r="ADD19" s="399"/>
      <c r="ADE19" s="399"/>
      <c r="ADF19" s="399"/>
      <c r="ADG19" s="399"/>
      <c r="ADH19" s="399"/>
      <c r="ADI19" s="399"/>
      <c r="ADJ19" s="399"/>
      <c r="ADK19" s="399"/>
      <c r="ADL19" s="399"/>
      <c r="ADM19" s="399"/>
      <c r="ADN19" s="399"/>
      <c r="ADO19" s="399"/>
      <c r="ADP19" s="399"/>
      <c r="ADQ19" s="399"/>
      <c r="ADR19" s="399"/>
      <c r="ADS19" s="399"/>
      <c r="ADT19" s="399"/>
      <c r="ADU19" s="399"/>
      <c r="ADV19" s="399"/>
      <c r="ADW19" s="399"/>
      <c r="ADX19" s="399"/>
      <c r="ADY19" s="399"/>
      <c r="ADZ19" s="399"/>
      <c r="AEA19" s="399"/>
      <c r="AEB19" s="399"/>
      <c r="AEC19" s="399"/>
      <c r="AED19" s="399"/>
      <c r="AEE19" s="399"/>
      <c r="AEF19" s="399"/>
      <c r="AEG19" s="399"/>
      <c r="AEH19" s="399"/>
      <c r="AEI19" s="399"/>
      <c r="AEJ19" s="399"/>
      <c r="AEK19" s="399"/>
      <c r="AEL19" s="399"/>
      <c r="AEM19" s="399"/>
      <c r="AEN19" s="399"/>
      <c r="AEO19" s="399"/>
      <c r="AEP19" s="399"/>
      <c r="AEQ19" s="399"/>
      <c r="AER19" s="399"/>
      <c r="AES19" s="399"/>
      <c r="AET19" s="399"/>
      <c r="AEU19" s="399"/>
      <c r="AEV19" s="399"/>
      <c r="AEW19" s="399"/>
      <c r="AEX19" s="399"/>
      <c r="AEY19" s="399"/>
      <c r="AEZ19" s="399"/>
      <c r="AFA19" s="399"/>
      <c r="AFB19" s="399"/>
      <c r="AFC19" s="399"/>
      <c r="AFD19" s="399"/>
      <c r="AFE19" s="399"/>
      <c r="AFF19" s="399"/>
      <c r="AFG19" s="399"/>
      <c r="AFH19" s="399"/>
      <c r="AFI19" s="399"/>
      <c r="AFJ19" s="399"/>
      <c r="AFK19" s="399"/>
      <c r="AFL19" s="399"/>
      <c r="AFM19" s="399"/>
      <c r="AFN19" s="399"/>
      <c r="AFO19" s="399"/>
      <c r="AFP19" s="399"/>
      <c r="AFQ19" s="399"/>
      <c r="AFR19" s="399"/>
      <c r="AFS19" s="399"/>
      <c r="AFT19" s="399"/>
      <c r="AFU19" s="399"/>
      <c r="AFV19" s="399"/>
      <c r="AFW19" s="399"/>
      <c r="AFX19" s="399"/>
      <c r="AFY19" s="399"/>
      <c r="AFZ19" s="399"/>
      <c r="AGA19" s="399"/>
      <c r="AGB19" s="399"/>
      <c r="AGC19" s="399"/>
      <c r="AGD19" s="399"/>
      <c r="AGE19" s="399"/>
      <c r="AGF19" s="399"/>
      <c r="AGG19" s="399"/>
      <c r="AGH19" s="399"/>
      <c r="AGI19" s="399"/>
      <c r="AGJ19" s="399"/>
      <c r="AGK19" s="399"/>
      <c r="AGL19" s="399"/>
      <c r="AGM19" s="399"/>
      <c r="AGN19" s="399"/>
      <c r="AGO19" s="399"/>
      <c r="AGP19" s="399"/>
      <c r="AGQ19" s="399"/>
      <c r="AGR19" s="399"/>
      <c r="AGS19" s="399"/>
      <c r="AGT19" s="399"/>
      <c r="AGU19" s="399"/>
      <c r="AGV19" s="399"/>
      <c r="AGW19" s="399"/>
      <c r="AGX19" s="399"/>
      <c r="AGY19" s="399"/>
      <c r="AGZ19" s="399"/>
      <c r="AHA19" s="399"/>
      <c r="AHB19" s="399"/>
      <c r="AHC19" s="399"/>
      <c r="AHD19" s="399"/>
      <c r="AHE19" s="399"/>
      <c r="AHF19" s="399"/>
      <c r="AHG19" s="399"/>
      <c r="AHH19" s="399"/>
      <c r="AHI19" s="399"/>
      <c r="AHJ19" s="399"/>
      <c r="AHK19" s="399"/>
      <c r="AHL19" s="399"/>
      <c r="AHM19" s="399"/>
      <c r="AHN19" s="399"/>
      <c r="AHO19" s="399"/>
      <c r="AHP19" s="399"/>
      <c r="AHQ19" s="399"/>
      <c r="AHR19" s="399"/>
      <c r="AHS19" s="399"/>
      <c r="AHT19" s="399"/>
      <c r="AHU19" s="399"/>
      <c r="AHV19" s="399"/>
      <c r="AHW19" s="399"/>
      <c r="AHX19" s="399"/>
      <c r="AHY19" s="399"/>
      <c r="AHZ19" s="399"/>
      <c r="AIA19" s="399"/>
      <c r="AIB19" s="399"/>
      <c r="AIC19" s="399"/>
      <c r="AID19" s="399"/>
      <c r="AIE19" s="399"/>
      <c r="AIF19" s="399"/>
      <c r="AIG19" s="399"/>
      <c r="AIH19" s="399"/>
      <c r="AII19" s="399"/>
      <c r="AIJ19" s="399"/>
      <c r="AIK19" s="399"/>
      <c r="AIL19" s="399"/>
      <c r="AIM19" s="399"/>
      <c r="AIN19" s="399"/>
      <c r="AIO19" s="399"/>
      <c r="AIP19" s="399"/>
      <c r="AIQ19" s="399"/>
      <c r="AIR19" s="399"/>
      <c r="AIS19" s="399"/>
      <c r="AIT19" s="399"/>
      <c r="AIU19" s="399"/>
      <c r="AIV19" s="399"/>
      <c r="AIW19" s="399"/>
      <c r="AIX19" s="399"/>
      <c r="AIY19" s="399"/>
      <c r="AIZ19" s="399"/>
      <c r="AJA19" s="399"/>
      <c r="AJB19" s="399"/>
      <c r="AJC19" s="399"/>
      <c r="AJD19" s="399"/>
      <c r="AJE19" s="399"/>
      <c r="AJF19" s="399"/>
      <c r="AJG19" s="399"/>
      <c r="AJH19" s="399"/>
      <c r="AJI19" s="399"/>
      <c r="AJJ19" s="399"/>
      <c r="AJK19" s="399"/>
      <c r="AJL19" s="399"/>
      <c r="AJM19" s="399"/>
      <c r="AJN19" s="399"/>
      <c r="AJO19" s="399"/>
      <c r="AJP19" s="399"/>
      <c r="AJQ19" s="399"/>
      <c r="AJR19" s="399"/>
      <c r="AJS19" s="399"/>
      <c r="AJT19" s="399"/>
      <c r="AJU19" s="399"/>
      <c r="AJV19" s="399"/>
      <c r="AJW19" s="399"/>
      <c r="AJX19" s="399"/>
      <c r="AJY19" s="399"/>
      <c r="AJZ19" s="399"/>
      <c r="AKA19" s="399"/>
      <c r="AKB19" s="399"/>
      <c r="AKC19" s="399"/>
      <c r="AKD19" s="399"/>
      <c r="AKE19" s="399"/>
      <c r="AKF19" s="399"/>
      <c r="AKG19" s="399"/>
      <c r="AKH19" s="399"/>
      <c r="AKI19" s="399"/>
      <c r="AKJ19" s="399"/>
      <c r="AKK19" s="399"/>
      <c r="AKL19" s="399"/>
      <c r="AKM19" s="399"/>
      <c r="AKN19" s="399"/>
      <c r="AKO19" s="399"/>
      <c r="AKP19" s="399"/>
      <c r="AKQ19" s="399"/>
      <c r="AKR19" s="399"/>
      <c r="AKS19" s="399"/>
      <c r="AKT19" s="399"/>
      <c r="AKU19" s="399"/>
      <c r="AKV19" s="399"/>
      <c r="AKW19" s="399"/>
      <c r="AKX19" s="399"/>
      <c r="AKY19" s="399"/>
      <c r="AKZ19" s="399"/>
      <c r="ALA19" s="399"/>
      <c r="ALB19" s="399"/>
      <c r="ALC19" s="399"/>
      <c r="ALD19" s="399"/>
      <c r="ALE19" s="399"/>
      <c r="ALF19" s="399"/>
      <c r="ALG19" s="399"/>
      <c r="ALH19" s="399"/>
      <c r="ALI19" s="399"/>
      <c r="ALJ19" s="399"/>
      <c r="ALK19" s="399"/>
      <c r="ALL19" s="399"/>
      <c r="ALM19" s="399"/>
      <c r="ALN19" s="399"/>
      <c r="ALO19" s="399"/>
      <c r="ALP19" s="399"/>
      <c r="ALQ19" s="399"/>
      <c r="ALR19" s="399"/>
      <c r="ALS19" s="399"/>
      <c r="ALT19" s="399"/>
      <c r="ALU19" s="399"/>
      <c r="ALV19" s="399"/>
      <c r="ALW19" s="399"/>
      <c r="ALX19" s="399"/>
      <c r="ALY19" s="399"/>
      <c r="ALZ19" s="399"/>
      <c r="AMA19" s="399"/>
      <c r="AMB19" s="399"/>
      <c r="AMC19" s="399"/>
      <c r="AMD19" s="399"/>
      <c r="AME19" s="399"/>
      <c r="AMF19" s="399"/>
      <c r="AMG19" s="399"/>
      <c r="AMH19" s="399"/>
      <c r="AMI19" s="399"/>
      <c r="AMJ19" s="399"/>
      <c r="AMK19" s="399"/>
      <c r="AML19" s="399"/>
      <c r="AMM19" s="399"/>
      <c r="AMN19" s="399"/>
      <c r="AMO19" s="399"/>
      <c r="AMP19" s="399"/>
      <c r="AMQ19" s="399"/>
      <c r="AMR19" s="399"/>
      <c r="AMS19" s="399"/>
      <c r="AMT19" s="399"/>
      <c r="AMU19" s="399"/>
      <c r="AMV19" s="399"/>
      <c r="AMW19" s="399"/>
      <c r="AMX19" s="399"/>
      <c r="AMY19" s="399"/>
      <c r="AMZ19" s="399"/>
      <c r="ANA19" s="399"/>
      <c r="ANB19" s="399"/>
      <c r="ANC19" s="399"/>
      <c r="AND19" s="399"/>
      <c r="ANE19" s="399"/>
      <c r="ANF19" s="399"/>
      <c r="ANG19" s="399"/>
      <c r="ANH19" s="399"/>
      <c r="ANI19" s="399"/>
      <c r="ANJ19" s="399"/>
      <c r="ANK19" s="399"/>
      <c r="ANL19" s="399"/>
      <c r="ANM19" s="399"/>
      <c r="ANN19" s="399"/>
      <c r="ANO19" s="399"/>
      <c r="ANP19" s="399"/>
      <c r="ANQ19" s="399"/>
      <c r="ANR19" s="399"/>
      <c r="ANS19" s="399"/>
      <c r="ANT19" s="399"/>
      <c r="ANU19" s="399"/>
      <c r="ANV19" s="399"/>
      <c r="ANW19" s="399"/>
      <c r="ANX19" s="399"/>
      <c r="ANY19" s="399"/>
      <c r="ANZ19" s="399"/>
      <c r="AOA19" s="399"/>
      <c r="AOB19" s="399"/>
      <c r="AOC19" s="399"/>
      <c r="AOD19" s="399"/>
      <c r="AOE19" s="399"/>
      <c r="AOF19" s="399"/>
      <c r="AOG19" s="399"/>
      <c r="AOH19" s="399"/>
      <c r="AOI19" s="399"/>
      <c r="AOJ19" s="399"/>
      <c r="AOK19" s="399"/>
      <c r="AOL19" s="399"/>
      <c r="AOM19" s="399"/>
      <c r="AON19" s="399"/>
      <c r="AOO19" s="399"/>
      <c r="AOP19" s="399"/>
      <c r="AOQ19" s="399"/>
      <c r="AOR19" s="399"/>
      <c r="AOS19" s="399"/>
      <c r="AOT19" s="399"/>
      <c r="AOU19" s="399"/>
      <c r="AOV19" s="399"/>
      <c r="AOW19" s="399"/>
      <c r="AOX19" s="399"/>
      <c r="AOY19" s="399"/>
      <c r="AOZ19" s="399"/>
      <c r="APA19" s="399"/>
      <c r="APB19" s="399"/>
      <c r="APC19" s="399"/>
      <c r="APD19" s="399"/>
      <c r="APE19" s="399"/>
      <c r="APF19" s="399"/>
      <c r="APG19" s="399"/>
      <c r="APH19" s="399"/>
      <c r="API19" s="399"/>
      <c r="APJ19" s="399"/>
      <c r="APK19" s="399"/>
      <c r="APL19" s="399"/>
      <c r="APM19" s="399"/>
      <c r="APN19" s="399"/>
      <c r="APO19" s="399"/>
      <c r="APP19" s="399"/>
      <c r="APQ19" s="399"/>
      <c r="APR19" s="399"/>
      <c r="APS19" s="399"/>
      <c r="APT19" s="399"/>
      <c r="APU19" s="399"/>
      <c r="APV19" s="399"/>
      <c r="APW19" s="399"/>
      <c r="APX19" s="399"/>
      <c r="APY19" s="399"/>
      <c r="APZ19" s="399"/>
      <c r="AQA19" s="399"/>
      <c r="AQB19" s="399"/>
      <c r="AQC19" s="399"/>
      <c r="AQD19" s="399"/>
      <c r="AQE19" s="399"/>
      <c r="AQF19" s="399"/>
      <c r="AQG19" s="399"/>
      <c r="AQH19" s="399"/>
      <c r="AQI19" s="399"/>
      <c r="AQJ19" s="399"/>
      <c r="AQK19" s="399"/>
      <c r="AQL19" s="399"/>
      <c r="AQM19" s="399"/>
      <c r="AQN19" s="399"/>
      <c r="AQO19" s="399"/>
      <c r="AQP19" s="399"/>
      <c r="AQQ19" s="399"/>
      <c r="AQR19" s="399"/>
      <c r="AQS19" s="399"/>
      <c r="AQT19" s="399"/>
      <c r="AQU19" s="399"/>
      <c r="AQV19" s="399"/>
      <c r="AQW19" s="399"/>
      <c r="AQX19" s="399"/>
      <c r="AQY19" s="399"/>
      <c r="AQZ19" s="399"/>
      <c r="ARA19" s="399"/>
      <c r="ARB19" s="399"/>
      <c r="ARC19" s="399"/>
      <c r="ARD19" s="399"/>
      <c r="ARE19" s="399"/>
      <c r="ARF19" s="399"/>
      <c r="ARG19" s="399"/>
      <c r="ARH19" s="399"/>
      <c r="ARI19" s="399"/>
      <c r="ARJ19" s="399"/>
      <c r="ARK19" s="399"/>
      <c r="ARL19" s="399"/>
      <c r="ARM19" s="399"/>
      <c r="ARN19" s="399"/>
      <c r="ARO19" s="399"/>
      <c r="ARP19" s="399"/>
      <c r="ARQ19" s="399"/>
      <c r="ARR19" s="399"/>
      <c r="ARS19" s="399"/>
      <c r="ART19" s="399"/>
      <c r="ARU19" s="399"/>
      <c r="ARV19" s="399"/>
      <c r="ARW19" s="399"/>
      <c r="ARX19" s="399"/>
      <c r="ARY19" s="399"/>
      <c r="ARZ19" s="399"/>
      <c r="ASA19" s="399"/>
      <c r="ASB19" s="399"/>
      <c r="ASC19" s="399"/>
      <c r="ASD19" s="399"/>
      <c r="ASE19" s="399"/>
      <c r="ASF19" s="399"/>
      <c r="ASG19" s="399"/>
      <c r="ASH19" s="399"/>
      <c r="ASI19" s="399"/>
      <c r="ASJ19" s="399"/>
      <c r="ASK19" s="399"/>
      <c r="ASL19" s="399"/>
      <c r="ASM19" s="399"/>
      <c r="ASN19" s="399"/>
      <c r="ASO19" s="399"/>
      <c r="ASP19" s="399"/>
      <c r="ASQ19" s="399"/>
      <c r="ASR19" s="399"/>
      <c r="ASS19" s="399"/>
      <c r="AST19" s="399"/>
      <c r="ASU19" s="399"/>
      <c r="ASV19" s="399"/>
      <c r="ASW19" s="399"/>
      <c r="ASX19" s="399"/>
      <c r="ASY19" s="399"/>
      <c r="ASZ19" s="399"/>
      <c r="ATA19" s="399"/>
      <c r="ATB19" s="399"/>
      <c r="ATC19" s="399"/>
      <c r="ATD19" s="399"/>
      <c r="ATE19" s="399"/>
      <c r="ATF19" s="399"/>
      <c r="ATG19" s="399"/>
      <c r="ATH19" s="399"/>
      <c r="ATI19" s="399"/>
      <c r="ATJ19" s="399"/>
      <c r="ATK19" s="399"/>
      <c r="ATL19" s="399"/>
      <c r="ATM19" s="399"/>
      <c r="ATN19" s="399"/>
      <c r="ATO19" s="399"/>
      <c r="ATP19" s="399"/>
      <c r="ATQ19" s="399"/>
      <c r="ATR19" s="399"/>
      <c r="ATS19" s="399"/>
      <c r="ATT19" s="399"/>
      <c r="ATU19" s="399"/>
      <c r="ATV19" s="399"/>
      <c r="ATW19" s="399"/>
      <c r="ATX19" s="399"/>
      <c r="ATY19" s="399"/>
      <c r="ATZ19" s="399"/>
      <c r="AUA19" s="399"/>
      <c r="AUB19" s="399"/>
      <c r="AUC19" s="399"/>
      <c r="AUD19" s="399"/>
      <c r="AUE19" s="399"/>
      <c r="AUF19" s="399"/>
      <c r="AUG19" s="399"/>
      <c r="AUH19" s="399"/>
      <c r="AUI19" s="399"/>
      <c r="AUJ19" s="399"/>
      <c r="AUK19" s="399"/>
      <c r="AUL19" s="399"/>
      <c r="AUM19" s="399"/>
      <c r="AUN19" s="399"/>
      <c r="AUO19" s="399"/>
      <c r="AUP19" s="399"/>
      <c r="AUQ19" s="399"/>
      <c r="AUR19" s="399"/>
      <c r="AUS19" s="399"/>
      <c r="AUT19" s="399"/>
      <c r="AUU19" s="399"/>
      <c r="AUV19" s="399"/>
      <c r="AUW19" s="399"/>
      <c r="AUX19" s="399"/>
      <c r="AUY19" s="399"/>
      <c r="AUZ19" s="399"/>
      <c r="AVA19" s="399"/>
      <c r="AVB19" s="399"/>
      <c r="AVC19" s="399"/>
      <c r="AVD19" s="399"/>
      <c r="AVE19" s="399"/>
      <c r="AVF19" s="399"/>
      <c r="AVG19" s="399"/>
      <c r="AVH19" s="399"/>
      <c r="AVI19" s="399"/>
      <c r="AVJ19" s="399"/>
      <c r="AVK19" s="399"/>
      <c r="AVL19" s="399"/>
      <c r="AVM19" s="399"/>
      <c r="AVN19" s="399"/>
      <c r="AVO19" s="399"/>
      <c r="AVP19" s="399"/>
      <c r="AVQ19" s="399"/>
      <c r="AVR19" s="399"/>
      <c r="AVS19" s="399"/>
      <c r="AVT19" s="399"/>
      <c r="AVU19" s="399"/>
      <c r="AVV19" s="399"/>
      <c r="AVW19" s="399"/>
      <c r="AVX19" s="399"/>
      <c r="AVY19" s="399"/>
      <c r="AVZ19" s="399"/>
      <c r="AWA19" s="399"/>
      <c r="AWB19" s="399"/>
      <c r="AWC19" s="399"/>
      <c r="AWD19" s="399"/>
      <c r="AWE19" s="399"/>
      <c r="AWF19" s="399"/>
      <c r="AWG19" s="399"/>
      <c r="AWH19" s="399"/>
      <c r="AWI19" s="399"/>
      <c r="AWJ19" s="399"/>
      <c r="AWK19" s="399"/>
      <c r="AWL19" s="399"/>
      <c r="AWM19" s="399"/>
      <c r="AWN19" s="399"/>
      <c r="AWO19" s="399"/>
      <c r="AWP19" s="399"/>
      <c r="AWQ19" s="399"/>
      <c r="AWR19" s="399"/>
      <c r="AWS19" s="399"/>
      <c r="AWT19" s="399"/>
      <c r="AWU19" s="399"/>
      <c r="AWV19" s="399"/>
      <c r="AWW19" s="399"/>
      <c r="AWX19" s="399"/>
      <c r="AWY19" s="399"/>
      <c r="AWZ19" s="399"/>
      <c r="AXA19" s="399"/>
      <c r="AXB19" s="399"/>
      <c r="AXC19" s="399"/>
      <c r="AXD19" s="399"/>
      <c r="AXE19" s="399"/>
      <c r="AXF19" s="399"/>
      <c r="AXG19" s="399"/>
      <c r="AXH19" s="399"/>
      <c r="AXI19" s="399"/>
      <c r="AXJ19" s="399"/>
      <c r="AXK19" s="399"/>
      <c r="AXL19" s="399"/>
      <c r="AXM19" s="399"/>
      <c r="AXN19" s="399"/>
      <c r="AXO19" s="399"/>
      <c r="AXP19" s="399"/>
      <c r="AXQ19" s="399"/>
      <c r="AXR19" s="399"/>
      <c r="AXS19" s="399"/>
      <c r="AXT19" s="399"/>
      <c r="AXU19" s="399"/>
      <c r="AXV19" s="399"/>
      <c r="AXW19" s="399"/>
      <c r="AXX19" s="399"/>
      <c r="AXY19" s="399"/>
      <c r="AXZ19" s="399"/>
      <c r="AYA19" s="399"/>
      <c r="AYB19" s="399"/>
      <c r="AYC19" s="399"/>
      <c r="AYD19" s="399"/>
      <c r="AYE19" s="399"/>
      <c r="AYF19" s="399"/>
      <c r="AYG19" s="399"/>
      <c r="AYH19" s="399"/>
      <c r="AYI19" s="399"/>
      <c r="AYJ19" s="399"/>
      <c r="AYK19" s="399"/>
      <c r="AYL19" s="399"/>
      <c r="AYM19" s="399"/>
      <c r="AYN19" s="399"/>
      <c r="AYO19" s="399"/>
      <c r="AYP19" s="399"/>
      <c r="AYQ19" s="399"/>
      <c r="AYR19" s="399"/>
      <c r="AYS19" s="399"/>
      <c r="AYT19" s="399"/>
      <c r="AYU19" s="399"/>
      <c r="AYV19" s="399"/>
      <c r="AYW19" s="399"/>
      <c r="AYX19" s="399"/>
      <c r="AYY19" s="399"/>
      <c r="AYZ19" s="399"/>
      <c r="AZA19" s="399"/>
      <c r="AZB19" s="399"/>
      <c r="AZC19" s="399"/>
      <c r="AZD19" s="399"/>
      <c r="AZE19" s="399"/>
      <c r="AZF19" s="399"/>
      <c r="AZG19" s="399"/>
      <c r="AZH19" s="399"/>
      <c r="AZI19" s="399"/>
      <c r="AZJ19" s="399"/>
      <c r="AZK19" s="399"/>
      <c r="AZL19" s="399"/>
      <c r="AZM19" s="399"/>
      <c r="AZN19" s="399"/>
      <c r="AZO19" s="399"/>
      <c r="AZP19" s="399"/>
      <c r="AZQ19" s="399"/>
      <c r="AZR19" s="399"/>
      <c r="AZS19" s="399"/>
      <c r="AZT19" s="399"/>
      <c r="AZU19" s="399"/>
      <c r="AZV19" s="399"/>
      <c r="AZW19" s="399"/>
      <c r="AZX19" s="399"/>
      <c r="AZY19" s="399"/>
      <c r="AZZ19" s="399"/>
      <c r="BAA19" s="399"/>
      <c r="BAB19" s="399"/>
      <c r="BAC19" s="399"/>
      <c r="BAD19" s="399"/>
      <c r="BAE19" s="399"/>
      <c r="BAF19" s="399"/>
      <c r="BAG19" s="399"/>
      <c r="BAH19" s="399"/>
      <c r="BAI19" s="399"/>
      <c r="BAJ19" s="399"/>
      <c r="BAK19" s="399"/>
      <c r="BAL19" s="399"/>
      <c r="BAM19" s="399"/>
      <c r="BAN19" s="399"/>
      <c r="BAO19" s="399"/>
      <c r="BAP19" s="399"/>
      <c r="BAQ19" s="399"/>
      <c r="BAR19" s="399"/>
      <c r="BAS19" s="399"/>
      <c r="BAT19" s="399"/>
      <c r="BAU19" s="399"/>
      <c r="BAV19" s="399"/>
      <c r="BAW19" s="399"/>
      <c r="BAX19" s="399"/>
      <c r="BAY19" s="399"/>
      <c r="BAZ19" s="399"/>
      <c r="BBA19" s="399"/>
      <c r="BBB19" s="399"/>
      <c r="BBC19" s="399"/>
      <c r="BBD19" s="399"/>
      <c r="BBE19" s="399"/>
      <c r="BBF19" s="399"/>
      <c r="BBG19" s="399"/>
      <c r="BBH19" s="399"/>
      <c r="BBI19" s="399"/>
      <c r="BBJ19" s="399"/>
      <c r="BBK19" s="399"/>
      <c r="BBL19" s="399"/>
      <c r="BBM19" s="399"/>
      <c r="BBN19" s="399"/>
      <c r="BBO19" s="399"/>
      <c r="BBP19" s="399"/>
      <c r="BBQ19" s="399"/>
      <c r="BBR19" s="399"/>
      <c r="BBS19" s="399"/>
      <c r="BBT19" s="399"/>
      <c r="BBU19" s="399"/>
      <c r="BBV19" s="399"/>
      <c r="BBW19" s="399"/>
      <c r="BBX19" s="399"/>
      <c r="BBY19" s="399"/>
      <c r="BBZ19" s="399"/>
      <c r="BCA19" s="399"/>
      <c r="BCB19" s="399"/>
      <c r="BCC19" s="399"/>
      <c r="BCD19" s="399"/>
      <c r="BCE19" s="399"/>
      <c r="BCF19" s="399"/>
      <c r="BCG19" s="399"/>
      <c r="BCH19" s="399"/>
      <c r="BCI19" s="399"/>
      <c r="BCJ19" s="399"/>
      <c r="BCK19" s="399"/>
      <c r="BCL19" s="399"/>
      <c r="BCM19" s="399"/>
      <c r="BCN19" s="399"/>
      <c r="BCO19" s="399"/>
      <c r="BCP19" s="399"/>
      <c r="BCQ19" s="399"/>
      <c r="BCR19" s="399"/>
      <c r="BCS19" s="399"/>
      <c r="BCT19" s="399"/>
      <c r="BCU19" s="399"/>
      <c r="BCV19" s="399"/>
      <c r="BCW19" s="399"/>
      <c r="BCX19" s="399"/>
      <c r="BCY19" s="399"/>
      <c r="BCZ19" s="399"/>
      <c r="BDA19" s="399"/>
      <c r="BDB19" s="399"/>
      <c r="BDC19" s="399"/>
      <c r="BDD19" s="399"/>
      <c r="BDE19" s="399"/>
      <c r="BDF19" s="399"/>
      <c r="BDG19" s="399"/>
      <c r="BDH19" s="399"/>
      <c r="BDI19" s="399"/>
      <c r="BDJ19" s="399"/>
      <c r="BDK19" s="399"/>
      <c r="BDL19" s="399"/>
      <c r="BDM19" s="399"/>
      <c r="BDN19" s="399"/>
      <c r="BDO19" s="399"/>
      <c r="BDP19" s="399"/>
      <c r="BDQ19" s="399"/>
      <c r="BDR19" s="399"/>
      <c r="BDS19" s="399"/>
      <c r="BDT19" s="399"/>
      <c r="BDU19" s="399"/>
      <c r="BDV19" s="399"/>
      <c r="BDW19" s="399"/>
      <c r="BDX19" s="399"/>
      <c r="BDY19" s="399"/>
      <c r="BDZ19" s="399"/>
      <c r="BEA19" s="399"/>
      <c r="BEB19" s="399"/>
      <c r="BEC19" s="399"/>
      <c r="BED19" s="399"/>
      <c r="BEE19" s="399"/>
      <c r="BEF19" s="399"/>
      <c r="BEG19" s="399"/>
      <c r="BEH19" s="399"/>
      <c r="BEI19" s="399"/>
      <c r="BEJ19" s="399"/>
      <c r="BEK19" s="399"/>
      <c r="BEL19" s="399"/>
      <c r="BEM19" s="399"/>
      <c r="BEN19" s="399"/>
      <c r="BEO19" s="399"/>
      <c r="BEP19" s="399"/>
      <c r="BEQ19" s="399"/>
      <c r="BER19" s="399"/>
      <c r="BES19" s="399"/>
      <c r="BET19" s="399"/>
      <c r="BEU19" s="399"/>
      <c r="BEV19" s="399"/>
      <c r="BEW19" s="399"/>
      <c r="BEX19" s="399"/>
      <c r="BEY19" s="399"/>
      <c r="BEZ19" s="399"/>
      <c r="BFA19" s="399"/>
      <c r="BFB19" s="399"/>
      <c r="BFC19" s="399"/>
      <c r="BFD19" s="399"/>
      <c r="BFE19" s="399"/>
      <c r="BFF19" s="399"/>
      <c r="BFG19" s="399"/>
      <c r="BFH19" s="399"/>
      <c r="BFI19" s="399"/>
      <c r="BFJ19" s="399"/>
      <c r="BFK19" s="399"/>
      <c r="BFL19" s="399"/>
      <c r="BFM19" s="399"/>
      <c r="BFN19" s="399"/>
      <c r="BFO19" s="399"/>
      <c r="BFP19" s="399"/>
      <c r="BFQ19" s="399"/>
      <c r="BFR19" s="399"/>
      <c r="BFS19" s="399"/>
      <c r="BFT19" s="399"/>
      <c r="BFU19" s="399"/>
      <c r="BFV19" s="399"/>
      <c r="BFW19" s="399"/>
      <c r="BFX19" s="399"/>
      <c r="BFY19" s="399"/>
      <c r="BFZ19" s="399"/>
      <c r="BGA19" s="399"/>
      <c r="BGB19" s="399"/>
      <c r="BGC19" s="399"/>
      <c r="BGD19" s="399"/>
      <c r="BGE19" s="399"/>
      <c r="BGF19" s="399"/>
      <c r="BGG19" s="399"/>
      <c r="BGH19" s="399"/>
      <c r="BGI19" s="399"/>
      <c r="BGJ19" s="399"/>
      <c r="BGK19" s="399"/>
      <c r="BGL19" s="399"/>
      <c r="BGM19" s="399"/>
      <c r="BGN19" s="399"/>
      <c r="BGO19" s="399"/>
      <c r="BGP19" s="399"/>
      <c r="BGQ19" s="399"/>
      <c r="BGR19" s="399"/>
      <c r="BGS19" s="399"/>
      <c r="BGT19" s="399"/>
      <c r="BGU19" s="399"/>
      <c r="BGV19" s="399"/>
      <c r="BGW19" s="399"/>
      <c r="BGX19" s="399"/>
      <c r="BGY19" s="399"/>
      <c r="BGZ19" s="399"/>
      <c r="BHA19" s="399"/>
      <c r="BHB19" s="399"/>
      <c r="BHC19" s="399"/>
      <c r="BHD19" s="399"/>
      <c r="BHE19" s="399"/>
      <c r="BHF19" s="399"/>
      <c r="BHG19" s="399"/>
      <c r="BHH19" s="399"/>
      <c r="BHI19" s="399"/>
      <c r="BHJ19" s="399"/>
      <c r="BHK19" s="399"/>
      <c r="BHL19" s="399"/>
      <c r="BHM19" s="399"/>
      <c r="BHN19" s="399"/>
      <c r="BHO19" s="399"/>
      <c r="BHP19" s="399"/>
      <c r="BHQ19" s="399"/>
      <c r="BHR19" s="399"/>
      <c r="BHS19" s="399"/>
      <c r="BHT19" s="399"/>
      <c r="BHU19" s="399"/>
      <c r="BHV19" s="399"/>
      <c r="BHW19" s="399"/>
      <c r="BHX19" s="399"/>
      <c r="BHY19" s="399"/>
      <c r="BHZ19" s="399"/>
      <c r="BIA19" s="399"/>
      <c r="BIB19" s="399"/>
      <c r="BIC19" s="399"/>
      <c r="BID19" s="399"/>
      <c r="BIE19" s="399"/>
      <c r="BIF19" s="399"/>
      <c r="BIG19" s="399"/>
      <c r="BIH19" s="399"/>
      <c r="BII19" s="399"/>
      <c r="BIJ19" s="399"/>
      <c r="BIK19" s="399"/>
      <c r="BIL19" s="399"/>
      <c r="BIM19" s="399"/>
      <c r="BIN19" s="399"/>
      <c r="BIO19" s="399"/>
      <c r="BIP19" s="399"/>
      <c r="BIQ19" s="399"/>
      <c r="BIR19" s="399"/>
      <c r="BIS19" s="399"/>
      <c r="BIT19" s="399"/>
      <c r="BIU19" s="399"/>
      <c r="BIV19" s="399"/>
      <c r="BIW19" s="399"/>
      <c r="BIX19" s="399"/>
      <c r="BIY19" s="399"/>
      <c r="BIZ19" s="399"/>
      <c r="BJA19" s="399"/>
      <c r="BJB19" s="399"/>
      <c r="BJC19" s="399"/>
      <c r="BJD19" s="399"/>
      <c r="BJE19" s="399"/>
      <c r="BJF19" s="399"/>
      <c r="BJG19" s="399"/>
      <c r="BJH19" s="399"/>
      <c r="BJI19" s="399"/>
      <c r="BJJ19" s="399"/>
      <c r="BJK19" s="399"/>
      <c r="BJL19" s="399"/>
      <c r="BJM19" s="399"/>
      <c r="BJN19" s="399"/>
      <c r="BJO19" s="399"/>
      <c r="BJP19" s="399"/>
      <c r="BJQ19" s="399"/>
      <c r="BJR19" s="399"/>
      <c r="BJS19" s="399"/>
      <c r="BJT19" s="399"/>
      <c r="BJU19" s="399"/>
      <c r="BJV19" s="399"/>
      <c r="BJW19" s="399"/>
      <c r="BJX19" s="399"/>
      <c r="BJY19" s="399"/>
      <c r="BJZ19" s="399"/>
      <c r="BKA19" s="399"/>
      <c r="BKB19" s="399"/>
      <c r="BKC19" s="399"/>
      <c r="BKD19" s="399"/>
      <c r="BKE19" s="399"/>
      <c r="BKF19" s="399"/>
      <c r="BKG19" s="399"/>
      <c r="BKH19" s="399"/>
      <c r="BKI19" s="399"/>
      <c r="BKJ19" s="399"/>
      <c r="BKK19" s="399"/>
      <c r="BKL19" s="399"/>
      <c r="BKM19" s="399"/>
      <c r="BKN19" s="399"/>
      <c r="BKO19" s="399"/>
      <c r="BKP19" s="399"/>
      <c r="BKQ19" s="399"/>
      <c r="BKR19" s="399"/>
      <c r="BKS19" s="399"/>
      <c r="BKT19" s="399"/>
      <c r="BKU19" s="399"/>
      <c r="BKV19" s="399"/>
      <c r="BKW19" s="399"/>
      <c r="BKX19" s="399"/>
      <c r="BKY19" s="399"/>
      <c r="BKZ19" s="399"/>
      <c r="BLA19" s="399"/>
      <c r="BLB19" s="399"/>
      <c r="BLC19" s="399"/>
      <c r="BLD19" s="399"/>
      <c r="BLE19" s="399"/>
      <c r="BLF19" s="399"/>
      <c r="BLG19" s="399"/>
      <c r="BLH19" s="399"/>
      <c r="BLI19" s="399"/>
      <c r="BLJ19" s="399"/>
      <c r="BLK19" s="399"/>
      <c r="BLL19" s="399"/>
      <c r="BLM19" s="399"/>
      <c r="BLN19" s="399"/>
      <c r="BLO19" s="399"/>
      <c r="BLP19" s="399"/>
      <c r="BLQ19" s="399"/>
      <c r="BLR19" s="399"/>
      <c r="BLS19" s="399"/>
      <c r="BLT19" s="399"/>
      <c r="BLU19" s="399"/>
      <c r="BLV19" s="399"/>
      <c r="BLW19" s="399"/>
      <c r="BLX19" s="399"/>
      <c r="BLY19" s="399"/>
      <c r="BLZ19" s="399"/>
      <c r="BMA19" s="399"/>
      <c r="BMB19" s="399"/>
      <c r="BMC19" s="399"/>
      <c r="BMD19" s="399"/>
      <c r="BME19" s="399"/>
      <c r="BMF19" s="399"/>
      <c r="BMG19" s="399"/>
      <c r="BMH19" s="399"/>
      <c r="BMI19" s="399"/>
      <c r="BMJ19" s="399"/>
      <c r="BMK19" s="399"/>
      <c r="BML19" s="399"/>
      <c r="BMM19" s="399"/>
      <c r="BMN19" s="399"/>
      <c r="BMO19" s="399"/>
      <c r="BMP19" s="399"/>
      <c r="BMQ19" s="399"/>
      <c r="BMR19" s="399"/>
      <c r="BMS19" s="399"/>
      <c r="BMT19" s="399"/>
      <c r="BMU19" s="399"/>
      <c r="BMV19" s="399"/>
      <c r="BMW19" s="399"/>
      <c r="BMX19" s="399"/>
      <c r="BMY19" s="399"/>
      <c r="BMZ19" s="399"/>
      <c r="BNA19" s="399"/>
      <c r="BNB19" s="399"/>
      <c r="BNC19" s="399"/>
      <c r="BND19" s="399"/>
      <c r="BNE19" s="399"/>
      <c r="BNF19" s="399"/>
      <c r="BNG19" s="399"/>
      <c r="BNH19" s="399"/>
      <c r="BNI19" s="399"/>
      <c r="BNJ19" s="399"/>
      <c r="BNK19" s="399"/>
      <c r="BNL19" s="399"/>
      <c r="BNM19" s="399"/>
      <c r="BNN19" s="399"/>
      <c r="BNO19" s="399"/>
      <c r="BNP19" s="399"/>
      <c r="BNQ19" s="399"/>
      <c r="BNR19" s="399"/>
      <c r="BNS19" s="399"/>
      <c r="BNT19" s="399"/>
      <c r="BNU19" s="399"/>
      <c r="BNV19" s="399"/>
      <c r="BNW19" s="399"/>
      <c r="BNX19" s="399"/>
      <c r="BNY19" s="399"/>
      <c r="BNZ19" s="399"/>
      <c r="BOA19" s="399"/>
      <c r="BOB19" s="399"/>
      <c r="BOC19" s="399"/>
      <c r="BOD19" s="399"/>
      <c r="BOE19" s="399"/>
      <c r="BOF19" s="399"/>
      <c r="BOG19" s="399"/>
      <c r="BOH19" s="399"/>
      <c r="BOI19" s="399"/>
      <c r="BOJ19" s="399"/>
      <c r="BOK19" s="399"/>
      <c r="BOL19" s="399"/>
      <c r="BOM19" s="399"/>
      <c r="BON19" s="399"/>
      <c r="BOO19" s="399"/>
      <c r="BOP19" s="399"/>
      <c r="BOQ19" s="399"/>
      <c r="BOR19" s="399"/>
      <c r="BOS19" s="399"/>
      <c r="BOT19" s="399"/>
      <c r="BOU19" s="399"/>
      <c r="BOV19" s="399"/>
      <c r="BOW19" s="399"/>
      <c r="BOX19" s="399"/>
      <c r="BOY19" s="399"/>
      <c r="BOZ19" s="399"/>
      <c r="BPA19" s="399"/>
      <c r="BPB19" s="399"/>
      <c r="BPC19" s="399"/>
      <c r="BPD19" s="399"/>
      <c r="BPE19" s="399"/>
      <c r="BPF19" s="399"/>
      <c r="BPG19" s="399"/>
      <c r="BPH19" s="399"/>
      <c r="BPI19" s="399"/>
      <c r="BPJ19" s="399"/>
      <c r="BPK19" s="399"/>
      <c r="BPL19" s="399"/>
      <c r="BPM19" s="399"/>
      <c r="BPN19" s="399"/>
      <c r="BPO19" s="399"/>
      <c r="BPP19" s="399"/>
      <c r="BPQ19" s="399"/>
      <c r="BPR19" s="399"/>
      <c r="BPS19" s="399"/>
      <c r="BPT19" s="399"/>
      <c r="BPU19" s="399"/>
      <c r="BPV19" s="399"/>
      <c r="BPW19" s="399"/>
      <c r="BPX19" s="399"/>
      <c r="BPY19" s="399"/>
      <c r="BPZ19" s="399"/>
      <c r="BQA19" s="399"/>
      <c r="BQB19" s="399"/>
      <c r="BQC19" s="399"/>
      <c r="BQD19" s="399"/>
      <c r="BQE19" s="399"/>
      <c r="BQF19" s="399"/>
      <c r="BQG19" s="399"/>
      <c r="BQH19" s="399"/>
      <c r="BQI19" s="399"/>
      <c r="BQJ19" s="399"/>
      <c r="BQK19" s="399"/>
      <c r="BQL19" s="399"/>
      <c r="BQM19" s="399"/>
      <c r="BQN19" s="399"/>
      <c r="BQO19" s="399"/>
      <c r="BQP19" s="399"/>
      <c r="BQQ19" s="399"/>
      <c r="BQR19" s="399"/>
      <c r="BQS19" s="399"/>
      <c r="BQT19" s="399"/>
      <c r="BQU19" s="399"/>
      <c r="BQV19" s="399"/>
      <c r="BQW19" s="399"/>
      <c r="BQX19" s="399"/>
      <c r="BQY19" s="399"/>
      <c r="BQZ19" s="399"/>
      <c r="BRA19" s="399"/>
      <c r="BRB19" s="399"/>
      <c r="BRC19" s="399"/>
      <c r="BRD19" s="399"/>
      <c r="BRE19" s="399"/>
      <c r="BRF19" s="399"/>
      <c r="BRG19" s="399"/>
      <c r="BRH19" s="399"/>
      <c r="BRI19" s="399"/>
      <c r="BRJ19" s="399"/>
      <c r="BRK19" s="399"/>
      <c r="BRL19" s="399"/>
      <c r="BRM19" s="399"/>
      <c r="BRN19" s="399"/>
      <c r="BRO19" s="399"/>
      <c r="BRP19" s="399"/>
      <c r="BRQ19" s="399"/>
      <c r="BRR19" s="399"/>
      <c r="BRS19" s="399"/>
      <c r="BRT19" s="399"/>
      <c r="BRU19" s="399"/>
      <c r="BRV19" s="399"/>
      <c r="BRW19" s="399"/>
      <c r="BRX19" s="399"/>
      <c r="BRY19" s="399"/>
      <c r="BRZ19" s="399"/>
      <c r="BSA19" s="399"/>
      <c r="BSB19" s="399"/>
      <c r="BSC19" s="399"/>
      <c r="BSD19" s="399"/>
      <c r="BSE19" s="399"/>
      <c r="BSF19" s="399"/>
      <c r="BSG19" s="399"/>
      <c r="BSH19" s="399"/>
      <c r="BSI19" s="399"/>
      <c r="BSJ19" s="399"/>
      <c r="BSK19" s="399"/>
      <c r="BSL19" s="399"/>
      <c r="BSM19" s="399"/>
      <c r="BSN19" s="399"/>
      <c r="BSO19" s="399"/>
      <c r="BSP19" s="399"/>
      <c r="BSQ19" s="399"/>
      <c r="BSR19" s="399"/>
      <c r="BSS19" s="399"/>
      <c r="BST19" s="399"/>
      <c r="BSU19" s="399"/>
      <c r="BSV19" s="399"/>
      <c r="BSW19" s="399"/>
      <c r="BSX19" s="399"/>
      <c r="BSY19" s="399"/>
      <c r="BSZ19" s="399"/>
      <c r="BTA19" s="399"/>
      <c r="BTB19" s="399"/>
      <c r="BTC19" s="399"/>
      <c r="BTD19" s="399"/>
      <c r="BTE19" s="399"/>
      <c r="BTF19" s="399"/>
      <c r="BTG19" s="399"/>
      <c r="BTH19" s="399"/>
      <c r="BTI19" s="399"/>
      <c r="BTJ19" s="399"/>
      <c r="BTK19" s="399"/>
      <c r="BTL19" s="399"/>
      <c r="BTM19" s="399"/>
      <c r="BTN19" s="399"/>
      <c r="BTO19" s="399"/>
      <c r="BTP19" s="399"/>
      <c r="BTQ19" s="399"/>
      <c r="BTR19" s="399"/>
      <c r="BTS19" s="399"/>
      <c r="BTT19" s="399"/>
      <c r="BTU19" s="399"/>
      <c r="BTV19" s="399"/>
      <c r="BTW19" s="399"/>
      <c r="BTX19" s="399"/>
      <c r="BTY19" s="399"/>
      <c r="BTZ19" s="399"/>
      <c r="BUA19" s="399"/>
      <c r="BUB19" s="399"/>
      <c r="BUC19" s="399"/>
      <c r="BUD19" s="399"/>
      <c r="BUE19" s="399"/>
      <c r="BUF19" s="399"/>
      <c r="BUG19" s="399"/>
      <c r="BUH19" s="399"/>
      <c r="BUI19" s="399"/>
      <c r="BUJ19" s="399"/>
      <c r="BUK19" s="399"/>
      <c r="BUL19" s="399"/>
      <c r="BUM19" s="399"/>
      <c r="BUN19" s="399"/>
      <c r="BUO19" s="399"/>
      <c r="BUP19" s="399"/>
      <c r="BUQ19" s="399"/>
      <c r="BUR19" s="399"/>
      <c r="BUS19" s="399"/>
      <c r="BUT19" s="399"/>
      <c r="BUU19" s="399"/>
      <c r="BUV19" s="399"/>
      <c r="BUW19" s="399"/>
      <c r="BUX19" s="399"/>
      <c r="BUY19" s="399"/>
      <c r="BUZ19" s="399"/>
      <c r="BVA19" s="399"/>
      <c r="BVB19" s="399"/>
      <c r="BVC19" s="399"/>
      <c r="BVD19" s="399"/>
      <c r="BVE19" s="399"/>
      <c r="BVF19" s="399"/>
      <c r="BVG19" s="399"/>
      <c r="BVH19" s="399"/>
      <c r="BVI19" s="399"/>
      <c r="BVJ19" s="399"/>
      <c r="BVK19" s="399"/>
      <c r="BVL19" s="399"/>
      <c r="BVM19" s="399"/>
      <c r="BVN19" s="399"/>
      <c r="BVO19" s="399"/>
      <c r="BVP19" s="399"/>
      <c r="BVQ19" s="399"/>
      <c r="BVR19" s="399"/>
      <c r="BVS19" s="399"/>
      <c r="BVT19" s="399"/>
      <c r="BVU19" s="399"/>
      <c r="BVV19" s="399"/>
      <c r="BVW19" s="399"/>
      <c r="BVX19" s="399"/>
      <c r="BVY19" s="399"/>
      <c r="BVZ19" s="399"/>
      <c r="BWA19" s="399"/>
      <c r="BWB19" s="399"/>
      <c r="BWC19" s="399"/>
      <c r="BWD19" s="399"/>
      <c r="BWE19" s="399"/>
      <c r="BWF19" s="399"/>
      <c r="BWG19" s="399"/>
      <c r="BWH19" s="399"/>
      <c r="BWI19" s="399"/>
      <c r="BWJ19" s="399"/>
      <c r="BWK19" s="399"/>
      <c r="BWL19" s="399"/>
      <c r="BWM19" s="399"/>
      <c r="BWN19" s="399"/>
      <c r="BWO19" s="399"/>
      <c r="BWP19" s="399"/>
      <c r="BWQ19" s="399"/>
      <c r="BWR19" s="399"/>
      <c r="BWS19" s="399"/>
      <c r="BWT19" s="399"/>
      <c r="BWU19" s="399"/>
      <c r="BWV19" s="399"/>
      <c r="BWW19" s="399"/>
      <c r="BWX19" s="399"/>
      <c r="BWY19" s="399"/>
      <c r="BWZ19" s="399"/>
      <c r="BXA19" s="399"/>
      <c r="BXB19" s="399"/>
      <c r="BXC19" s="399"/>
      <c r="BXD19" s="399"/>
      <c r="BXE19" s="399"/>
      <c r="BXF19" s="399"/>
      <c r="BXG19" s="399"/>
      <c r="BXH19" s="399"/>
      <c r="BXI19" s="399"/>
      <c r="BXJ19" s="399"/>
      <c r="BXK19" s="399"/>
      <c r="BXL19" s="399"/>
      <c r="BXM19" s="399"/>
      <c r="BXN19" s="399"/>
      <c r="BXO19" s="399"/>
      <c r="BXP19" s="399"/>
      <c r="BXQ19" s="399"/>
      <c r="BXR19" s="399"/>
      <c r="BXS19" s="399"/>
      <c r="BXT19" s="399"/>
      <c r="BXU19" s="399"/>
      <c r="BXV19" s="399"/>
      <c r="BXW19" s="399"/>
      <c r="BXX19" s="399"/>
      <c r="BXY19" s="399"/>
      <c r="BXZ19" s="399"/>
      <c r="BYA19" s="399"/>
      <c r="BYB19" s="399"/>
      <c r="BYC19" s="399"/>
      <c r="BYD19" s="399"/>
      <c r="BYE19" s="399"/>
      <c r="BYF19" s="399"/>
      <c r="BYG19" s="399"/>
      <c r="BYH19" s="399"/>
      <c r="BYI19" s="399"/>
      <c r="BYJ19" s="399"/>
      <c r="BYK19" s="399"/>
      <c r="BYL19" s="399"/>
      <c r="BYM19" s="399"/>
      <c r="BYN19" s="399"/>
      <c r="BYO19" s="399"/>
      <c r="BYP19" s="399"/>
      <c r="BYQ19" s="399"/>
      <c r="BYR19" s="399"/>
      <c r="BYS19" s="399"/>
      <c r="BYT19" s="399"/>
      <c r="BYU19" s="399"/>
      <c r="BYV19" s="399"/>
      <c r="BYW19" s="399"/>
      <c r="BYX19" s="399"/>
      <c r="BYY19" s="399"/>
      <c r="BYZ19" s="399"/>
      <c r="BZA19" s="399"/>
      <c r="BZB19" s="399"/>
      <c r="BZC19" s="399"/>
      <c r="BZD19" s="399"/>
      <c r="BZE19" s="399"/>
      <c r="BZF19" s="399"/>
      <c r="BZG19" s="399"/>
      <c r="BZH19" s="399"/>
      <c r="BZI19" s="399"/>
      <c r="BZJ19" s="399"/>
      <c r="BZK19" s="399"/>
      <c r="BZL19" s="399"/>
      <c r="BZM19" s="399"/>
      <c r="BZN19" s="399"/>
      <c r="BZO19" s="399"/>
      <c r="BZP19" s="399"/>
      <c r="BZQ19" s="399"/>
      <c r="BZR19" s="399"/>
      <c r="BZS19" s="399"/>
      <c r="BZT19" s="399"/>
      <c r="BZU19" s="399"/>
      <c r="BZV19" s="399"/>
      <c r="BZW19" s="399"/>
      <c r="BZX19" s="399"/>
      <c r="BZY19" s="399"/>
      <c r="BZZ19" s="399"/>
      <c r="CAA19" s="399"/>
      <c r="CAB19" s="399"/>
      <c r="CAC19" s="399"/>
      <c r="CAD19" s="399"/>
      <c r="CAE19" s="399"/>
      <c r="CAF19" s="399"/>
      <c r="CAG19" s="399"/>
      <c r="CAH19" s="399"/>
      <c r="CAI19" s="399"/>
      <c r="CAJ19" s="399"/>
      <c r="CAK19" s="399"/>
      <c r="CAL19" s="399"/>
      <c r="CAM19" s="399"/>
      <c r="CAN19" s="399"/>
      <c r="CAO19" s="399"/>
      <c r="CAP19" s="399"/>
      <c r="CAQ19" s="399"/>
      <c r="CAR19" s="399"/>
      <c r="CAS19" s="399"/>
      <c r="CAT19" s="399"/>
      <c r="CAU19" s="399"/>
      <c r="CAV19" s="399"/>
      <c r="CAW19" s="399"/>
      <c r="CAX19" s="399"/>
      <c r="CAY19" s="399"/>
      <c r="CAZ19" s="399"/>
      <c r="CBA19" s="399"/>
      <c r="CBB19" s="399"/>
      <c r="CBC19" s="399"/>
      <c r="CBD19" s="399"/>
      <c r="CBE19" s="399"/>
      <c r="CBF19" s="399"/>
      <c r="CBG19" s="399"/>
      <c r="CBH19" s="399"/>
      <c r="CBI19" s="399"/>
      <c r="CBJ19" s="399"/>
      <c r="CBK19" s="399"/>
      <c r="CBL19" s="399"/>
      <c r="CBM19" s="399"/>
      <c r="CBN19" s="399"/>
      <c r="CBO19" s="399"/>
      <c r="CBP19" s="399"/>
      <c r="CBQ19" s="399"/>
      <c r="CBR19" s="399"/>
      <c r="CBS19" s="399"/>
      <c r="CBT19" s="399"/>
      <c r="CBU19" s="399"/>
      <c r="CBV19" s="399"/>
      <c r="CBW19" s="399"/>
      <c r="CBX19" s="399"/>
      <c r="CBY19" s="399"/>
      <c r="CBZ19" s="399"/>
      <c r="CCA19" s="399"/>
      <c r="CCB19" s="399"/>
      <c r="CCC19" s="399"/>
      <c r="CCD19" s="399"/>
      <c r="CCE19" s="399"/>
      <c r="CCF19" s="399"/>
      <c r="CCG19" s="399"/>
      <c r="CCH19" s="399"/>
      <c r="CCI19" s="399"/>
      <c r="CCJ19" s="399"/>
      <c r="CCK19" s="399"/>
      <c r="CCL19" s="399"/>
      <c r="CCM19" s="399"/>
      <c r="CCN19" s="399"/>
      <c r="CCO19" s="399"/>
      <c r="CCP19" s="399"/>
      <c r="CCQ19" s="399"/>
      <c r="CCR19" s="399"/>
      <c r="CCS19" s="399"/>
      <c r="CCT19" s="399"/>
      <c r="CCU19" s="399"/>
      <c r="CCV19" s="399"/>
      <c r="CCW19" s="399"/>
      <c r="CCX19" s="399"/>
      <c r="CCY19" s="399"/>
      <c r="CCZ19" s="399"/>
      <c r="CDA19" s="399"/>
      <c r="CDB19" s="399"/>
      <c r="CDC19" s="399"/>
      <c r="CDD19" s="399"/>
      <c r="CDE19" s="399"/>
      <c r="CDF19" s="399"/>
      <c r="CDG19" s="399"/>
      <c r="CDH19" s="399"/>
      <c r="CDI19" s="399"/>
      <c r="CDJ19" s="399"/>
      <c r="CDK19" s="399"/>
      <c r="CDL19" s="399"/>
      <c r="CDM19" s="399"/>
      <c r="CDN19" s="399"/>
      <c r="CDO19" s="399"/>
      <c r="CDP19" s="399"/>
      <c r="CDQ19" s="399"/>
      <c r="CDR19" s="399"/>
      <c r="CDS19" s="399"/>
      <c r="CDT19" s="399"/>
      <c r="CDU19" s="399"/>
      <c r="CDV19" s="399"/>
      <c r="CDW19" s="399"/>
      <c r="CDX19" s="399"/>
      <c r="CDY19" s="399"/>
      <c r="CDZ19" s="399"/>
      <c r="CEA19" s="399"/>
      <c r="CEB19" s="399"/>
      <c r="CEC19" s="399"/>
      <c r="CED19" s="399"/>
      <c r="CEE19" s="399"/>
      <c r="CEF19" s="399"/>
      <c r="CEG19" s="399"/>
      <c r="CEH19" s="399"/>
      <c r="CEI19" s="399"/>
      <c r="CEJ19" s="399"/>
      <c r="CEK19" s="399"/>
      <c r="CEL19" s="399"/>
      <c r="CEM19" s="399"/>
      <c r="CEN19" s="399"/>
      <c r="CEO19" s="399"/>
      <c r="CEP19" s="399"/>
      <c r="CEQ19" s="399"/>
      <c r="CER19" s="399"/>
      <c r="CES19" s="399"/>
      <c r="CET19" s="399"/>
      <c r="CEU19" s="399"/>
      <c r="CEV19" s="399"/>
      <c r="CEW19" s="399"/>
      <c r="CEX19" s="399"/>
      <c r="CEY19" s="399"/>
      <c r="CEZ19" s="399"/>
      <c r="CFA19" s="399"/>
      <c r="CFB19" s="399"/>
      <c r="CFC19" s="399"/>
      <c r="CFD19" s="399"/>
      <c r="CFE19" s="399"/>
      <c r="CFF19" s="399"/>
      <c r="CFG19" s="399"/>
      <c r="CFH19" s="399"/>
      <c r="CFI19" s="399"/>
      <c r="CFJ19" s="399"/>
      <c r="CFK19" s="399"/>
      <c r="CFL19" s="399"/>
      <c r="CFM19" s="399"/>
      <c r="CFN19" s="399"/>
      <c r="CFO19" s="399"/>
      <c r="CFP19" s="399"/>
      <c r="CFQ19" s="399"/>
      <c r="CFR19" s="399"/>
      <c r="CFS19" s="399"/>
      <c r="CFT19" s="399"/>
      <c r="CFU19" s="399"/>
      <c r="CFV19" s="399"/>
      <c r="CFW19" s="399"/>
      <c r="CFX19" s="399"/>
      <c r="CFY19" s="399"/>
      <c r="CFZ19" s="399"/>
      <c r="CGA19" s="399"/>
      <c r="CGB19" s="399"/>
      <c r="CGC19" s="399"/>
      <c r="CGD19" s="399"/>
      <c r="CGE19" s="399"/>
      <c r="CGF19" s="399"/>
      <c r="CGG19" s="399"/>
      <c r="CGH19" s="399"/>
      <c r="CGI19" s="399"/>
      <c r="CGJ19" s="399"/>
      <c r="CGK19" s="399"/>
      <c r="CGL19" s="399"/>
      <c r="CGM19" s="399"/>
      <c r="CGN19" s="399"/>
      <c r="CGO19" s="399"/>
      <c r="CGP19" s="399"/>
      <c r="CGQ19" s="399"/>
      <c r="CGR19" s="399"/>
      <c r="CGS19" s="399"/>
      <c r="CGT19" s="399"/>
      <c r="CGU19" s="399"/>
      <c r="CGV19" s="399"/>
      <c r="CGW19" s="399"/>
      <c r="CGX19" s="399"/>
      <c r="CGY19" s="399"/>
      <c r="CGZ19" s="399"/>
      <c r="CHA19" s="399"/>
      <c r="CHB19" s="399"/>
      <c r="CHC19" s="399"/>
      <c r="CHD19" s="399"/>
      <c r="CHE19" s="399"/>
      <c r="CHF19" s="399"/>
      <c r="CHG19" s="399"/>
      <c r="CHH19" s="399"/>
      <c r="CHI19" s="399"/>
      <c r="CHJ19" s="399"/>
      <c r="CHK19" s="399"/>
      <c r="CHL19" s="399"/>
      <c r="CHM19" s="399"/>
      <c r="CHN19" s="399"/>
      <c r="CHO19" s="399"/>
      <c r="CHP19" s="399"/>
      <c r="CHQ19" s="399"/>
      <c r="CHR19" s="399"/>
      <c r="CHS19" s="399"/>
      <c r="CHT19" s="399"/>
      <c r="CHU19" s="399"/>
      <c r="CHV19" s="399"/>
      <c r="CHW19" s="399"/>
      <c r="CHX19" s="399"/>
      <c r="CHY19" s="399"/>
      <c r="CHZ19" s="399"/>
      <c r="CIA19" s="399"/>
      <c r="CIB19" s="399"/>
      <c r="CIC19" s="399"/>
      <c r="CID19" s="399"/>
      <c r="CIE19" s="399"/>
      <c r="CIF19" s="399"/>
      <c r="CIG19" s="399"/>
      <c r="CIH19" s="399"/>
      <c r="CII19" s="399"/>
      <c r="CIJ19" s="399"/>
      <c r="CIK19" s="399"/>
      <c r="CIL19" s="399"/>
      <c r="CIM19" s="399"/>
      <c r="CIN19" s="399"/>
      <c r="CIO19" s="399"/>
      <c r="CIP19" s="399"/>
      <c r="CIQ19" s="399"/>
      <c r="CIR19" s="399"/>
      <c r="CIS19" s="399"/>
      <c r="CIT19" s="399"/>
      <c r="CIU19" s="399"/>
      <c r="CIV19" s="399"/>
      <c r="CIW19" s="399"/>
      <c r="CIX19" s="399"/>
      <c r="CIY19" s="399"/>
      <c r="CIZ19" s="399"/>
      <c r="CJA19" s="399"/>
      <c r="CJB19" s="399"/>
      <c r="CJC19" s="399"/>
      <c r="CJD19" s="399"/>
      <c r="CJE19" s="399"/>
      <c r="CJF19" s="399"/>
      <c r="CJG19" s="399"/>
      <c r="CJH19" s="399"/>
      <c r="CJI19" s="399"/>
      <c r="CJJ19" s="399"/>
      <c r="CJK19" s="399"/>
      <c r="CJL19" s="399"/>
      <c r="CJM19" s="399"/>
      <c r="CJN19" s="399"/>
      <c r="CJO19" s="399"/>
      <c r="CJP19" s="399"/>
      <c r="CJQ19" s="399"/>
      <c r="CJR19" s="399"/>
      <c r="CJS19" s="399"/>
      <c r="CJT19" s="399"/>
      <c r="CJU19" s="399"/>
      <c r="CJV19" s="399"/>
      <c r="CJW19" s="399"/>
      <c r="CJX19" s="399"/>
      <c r="CJY19" s="399"/>
      <c r="CJZ19" s="399"/>
      <c r="CKA19" s="399"/>
      <c r="CKB19" s="399"/>
      <c r="CKC19" s="399"/>
      <c r="CKD19" s="399"/>
      <c r="CKE19" s="399"/>
      <c r="CKF19" s="399"/>
      <c r="CKG19" s="399"/>
      <c r="CKH19" s="399"/>
      <c r="CKI19" s="399"/>
      <c r="CKJ19" s="399"/>
      <c r="CKK19" s="399"/>
      <c r="CKL19" s="399"/>
      <c r="CKM19" s="399"/>
      <c r="CKN19" s="399"/>
      <c r="CKO19" s="399"/>
      <c r="CKP19" s="399"/>
      <c r="CKQ19" s="399"/>
      <c r="CKR19" s="399"/>
      <c r="CKS19" s="399"/>
      <c r="CKT19" s="399"/>
      <c r="CKU19" s="399"/>
      <c r="CKV19" s="399"/>
      <c r="CKW19" s="399"/>
      <c r="CKX19" s="399"/>
      <c r="CKY19" s="399"/>
      <c r="CKZ19" s="399"/>
      <c r="CLA19" s="399"/>
      <c r="CLB19" s="399"/>
      <c r="CLC19" s="399"/>
      <c r="CLD19" s="399"/>
      <c r="CLE19" s="399"/>
      <c r="CLF19" s="399"/>
      <c r="CLG19" s="399"/>
      <c r="CLH19" s="399"/>
      <c r="CLI19" s="399"/>
      <c r="CLJ19" s="399"/>
      <c r="CLK19" s="399"/>
      <c r="CLL19" s="399"/>
      <c r="CLM19" s="399"/>
      <c r="CLN19" s="399"/>
      <c r="CLO19" s="399"/>
      <c r="CLP19" s="399"/>
      <c r="CLQ19" s="399"/>
      <c r="CLR19" s="399"/>
      <c r="CLS19" s="399"/>
      <c r="CLT19" s="399"/>
      <c r="CLU19" s="399"/>
      <c r="CLV19" s="399"/>
      <c r="CLW19" s="399"/>
      <c r="CLX19" s="399"/>
      <c r="CLY19" s="399"/>
      <c r="CLZ19" s="399"/>
      <c r="CMA19" s="399"/>
      <c r="CMB19" s="399"/>
      <c r="CMC19" s="399"/>
      <c r="CMD19" s="399"/>
      <c r="CME19" s="399"/>
      <c r="CMF19" s="399"/>
      <c r="CMG19" s="399"/>
      <c r="CMH19" s="399"/>
      <c r="CMI19" s="399"/>
      <c r="CMJ19" s="399"/>
      <c r="CMK19" s="399"/>
      <c r="CML19" s="399"/>
      <c r="CMM19" s="399"/>
      <c r="CMN19" s="399"/>
      <c r="CMO19" s="399"/>
      <c r="CMP19" s="399"/>
      <c r="CMQ19" s="399"/>
      <c r="CMR19" s="399"/>
      <c r="CMS19" s="399"/>
      <c r="CMT19" s="399"/>
      <c r="CMU19" s="399"/>
      <c r="CMV19" s="399"/>
      <c r="CMW19" s="399"/>
      <c r="CMX19" s="399"/>
      <c r="CMY19" s="399"/>
      <c r="CMZ19" s="399"/>
      <c r="CNA19" s="399"/>
      <c r="CNB19" s="399"/>
      <c r="CNC19" s="399"/>
      <c r="CND19" s="399"/>
      <c r="CNE19" s="399"/>
      <c r="CNF19" s="399"/>
      <c r="CNG19" s="399"/>
      <c r="CNH19" s="399"/>
      <c r="CNI19" s="399"/>
      <c r="CNJ19" s="399"/>
      <c r="CNK19" s="399"/>
      <c r="CNL19" s="399"/>
      <c r="CNM19" s="399"/>
      <c r="CNN19" s="399"/>
      <c r="CNO19" s="399"/>
      <c r="CNP19" s="399"/>
      <c r="CNQ19" s="399"/>
      <c r="CNR19" s="399"/>
      <c r="CNS19" s="399"/>
      <c r="CNT19" s="399"/>
      <c r="CNU19" s="399"/>
      <c r="CNV19" s="399"/>
      <c r="CNW19" s="399"/>
      <c r="CNX19" s="399"/>
      <c r="CNY19" s="399"/>
      <c r="CNZ19" s="399"/>
      <c r="COA19" s="399"/>
      <c r="COB19" s="399"/>
      <c r="COC19" s="399"/>
      <c r="COD19" s="399"/>
      <c r="COE19" s="399"/>
      <c r="COF19" s="399"/>
      <c r="COG19" s="399"/>
      <c r="COH19" s="399"/>
      <c r="COI19" s="399"/>
      <c r="COJ19" s="399"/>
      <c r="COK19" s="399"/>
      <c r="COL19" s="399"/>
      <c r="COM19" s="399"/>
      <c r="CON19" s="399"/>
      <c r="COO19" s="399"/>
      <c r="COP19" s="399"/>
      <c r="COQ19" s="399"/>
      <c r="COR19" s="399"/>
      <c r="COS19" s="399"/>
      <c r="COT19" s="399"/>
      <c r="COU19" s="399"/>
      <c r="COV19" s="399"/>
      <c r="COW19" s="399"/>
      <c r="COX19" s="399"/>
      <c r="COY19" s="399"/>
      <c r="COZ19" s="399"/>
      <c r="CPA19" s="399"/>
      <c r="CPB19" s="399"/>
      <c r="CPC19" s="399"/>
      <c r="CPD19" s="399"/>
      <c r="CPE19" s="399"/>
      <c r="CPF19" s="399"/>
      <c r="CPG19" s="399"/>
      <c r="CPH19" s="399"/>
      <c r="CPI19" s="399"/>
      <c r="CPJ19" s="399"/>
      <c r="CPK19" s="399"/>
      <c r="CPL19" s="399"/>
      <c r="CPM19" s="399"/>
      <c r="CPN19" s="399"/>
      <c r="CPO19" s="399"/>
      <c r="CPP19" s="399"/>
      <c r="CPQ19" s="399"/>
      <c r="CPR19" s="399"/>
      <c r="CPS19" s="399"/>
      <c r="CPT19" s="399"/>
      <c r="CPU19" s="399"/>
      <c r="CPV19" s="399"/>
      <c r="CPW19" s="399"/>
      <c r="CPX19" s="399"/>
      <c r="CPY19" s="399"/>
      <c r="CPZ19" s="399"/>
      <c r="CQA19" s="399"/>
      <c r="CQB19" s="399"/>
      <c r="CQC19" s="399"/>
      <c r="CQD19" s="399"/>
      <c r="CQE19" s="399"/>
      <c r="CQF19" s="399"/>
      <c r="CQG19" s="399"/>
      <c r="CQH19" s="399"/>
      <c r="CQI19" s="399"/>
      <c r="CQJ19" s="399"/>
      <c r="CQK19" s="399"/>
      <c r="CQL19" s="399"/>
      <c r="CQM19" s="399"/>
      <c r="CQN19" s="399"/>
      <c r="CQO19" s="399"/>
      <c r="CQP19" s="399"/>
      <c r="CQQ19" s="399"/>
      <c r="CQR19" s="399"/>
      <c r="CQS19" s="399"/>
      <c r="CQT19" s="399"/>
      <c r="CQU19" s="399"/>
      <c r="CQV19" s="399"/>
      <c r="CQW19" s="399"/>
      <c r="CQX19" s="399"/>
      <c r="CQY19" s="399"/>
      <c r="CQZ19" s="399"/>
      <c r="CRA19" s="399"/>
      <c r="CRB19" s="399"/>
      <c r="CRC19" s="399"/>
      <c r="CRD19" s="399"/>
      <c r="CRE19" s="399"/>
      <c r="CRF19" s="399"/>
      <c r="CRG19" s="399"/>
      <c r="CRH19" s="399"/>
      <c r="CRI19" s="399"/>
      <c r="CRJ19" s="399"/>
      <c r="CRK19" s="399"/>
      <c r="CRL19" s="399"/>
      <c r="CRM19" s="399"/>
      <c r="CRN19" s="399"/>
      <c r="CRO19" s="399"/>
      <c r="CRP19" s="399"/>
      <c r="CRQ19" s="399"/>
      <c r="CRR19" s="399"/>
      <c r="CRS19" s="399"/>
      <c r="CRT19" s="399"/>
      <c r="CRU19" s="399"/>
      <c r="CRV19" s="399"/>
      <c r="CRW19" s="399"/>
      <c r="CRX19" s="399"/>
      <c r="CRY19" s="399"/>
      <c r="CRZ19" s="399"/>
      <c r="CSA19" s="399"/>
      <c r="CSB19" s="399"/>
      <c r="CSC19" s="399"/>
      <c r="CSD19" s="399"/>
      <c r="CSE19" s="399"/>
      <c r="CSF19" s="399"/>
      <c r="CSG19" s="399"/>
      <c r="CSH19" s="399"/>
      <c r="CSI19" s="399"/>
      <c r="CSJ19" s="399"/>
      <c r="CSK19" s="399"/>
      <c r="CSL19" s="399"/>
      <c r="CSM19" s="399"/>
      <c r="CSN19" s="399"/>
      <c r="CSO19" s="399"/>
      <c r="CSP19" s="399"/>
      <c r="CSQ19" s="399"/>
      <c r="CSR19" s="399"/>
      <c r="CSS19" s="399"/>
      <c r="CST19" s="399"/>
      <c r="CSU19" s="399"/>
      <c r="CSV19" s="399"/>
      <c r="CSW19" s="399"/>
      <c r="CSX19" s="399"/>
      <c r="CSY19" s="399"/>
      <c r="CSZ19" s="399"/>
      <c r="CTA19" s="399"/>
      <c r="CTB19" s="399"/>
      <c r="CTC19" s="399"/>
      <c r="CTD19" s="399"/>
      <c r="CTE19" s="399"/>
      <c r="CTF19" s="399"/>
      <c r="CTG19" s="399"/>
      <c r="CTH19" s="399"/>
      <c r="CTI19" s="399"/>
      <c r="CTJ19" s="399"/>
      <c r="CTK19" s="399"/>
      <c r="CTL19" s="399"/>
      <c r="CTM19" s="399"/>
      <c r="CTN19" s="399"/>
      <c r="CTO19" s="399"/>
      <c r="CTP19" s="399"/>
      <c r="CTQ19" s="399"/>
      <c r="CTR19" s="399"/>
      <c r="CTS19" s="399"/>
      <c r="CTT19" s="399"/>
      <c r="CTU19" s="399"/>
      <c r="CTV19" s="399"/>
      <c r="CTW19" s="399"/>
      <c r="CTX19" s="399"/>
      <c r="CTY19" s="399"/>
      <c r="CTZ19" s="399"/>
      <c r="CUA19" s="399"/>
      <c r="CUB19" s="399"/>
      <c r="CUC19" s="399"/>
      <c r="CUD19" s="399"/>
      <c r="CUE19" s="399"/>
      <c r="CUF19" s="399"/>
      <c r="CUG19" s="399"/>
      <c r="CUH19" s="399"/>
      <c r="CUI19" s="399"/>
      <c r="CUJ19" s="399"/>
      <c r="CUK19" s="399"/>
      <c r="CUL19" s="399"/>
      <c r="CUM19" s="399"/>
      <c r="CUN19" s="399"/>
      <c r="CUO19" s="399"/>
      <c r="CUP19" s="399"/>
      <c r="CUQ19" s="399"/>
      <c r="CUR19" s="399"/>
      <c r="CUS19" s="399"/>
      <c r="CUT19" s="399"/>
      <c r="CUU19" s="399"/>
      <c r="CUV19" s="399"/>
      <c r="CUW19" s="399"/>
      <c r="CUX19" s="399"/>
      <c r="CUY19" s="399"/>
      <c r="CUZ19" s="399"/>
      <c r="CVA19" s="399"/>
      <c r="CVB19" s="399"/>
      <c r="CVC19" s="399"/>
      <c r="CVD19" s="399"/>
      <c r="CVE19" s="399"/>
      <c r="CVF19" s="399"/>
      <c r="CVG19" s="399"/>
      <c r="CVH19" s="399"/>
      <c r="CVI19" s="399"/>
      <c r="CVJ19" s="399"/>
      <c r="CVK19" s="399"/>
      <c r="CVL19" s="399"/>
      <c r="CVM19" s="399"/>
      <c r="CVN19" s="399"/>
      <c r="CVO19" s="399"/>
      <c r="CVP19" s="399"/>
      <c r="CVQ19" s="399"/>
      <c r="CVR19" s="399"/>
      <c r="CVS19" s="399"/>
      <c r="CVT19" s="399"/>
      <c r="CVU19" s="399"/>
      <c r="CVV19" s="399"/>
      <c r="CVW19" s="399"/>
      <c r="CVX19" s="399"/>
      <c r="CVY19" s="399"/>
      <c r="CVZ19" s="399"/>
      <c r="CWA19" s="399"/>
      <c r="CWB19" s="399"/>
      <c r="CWC19" s="399"/>
      <c r="CWD19" s="399"/>
      <c r="CWE19" s="399"/>
      <c r="CWF19" s="399"/>
      <c r="CWG19" s="399"/>
      <c r="CWH19" s="399"/>
      <c r="CWI19" s="399"/>
      <c r="CWJ19" s="399"/>
      <c r="CWK19" s="399"/>
      <c r="CWL19" s="399"/>
      <c r="CWM19" s="399"/>
      <c r="CWN19" s="399"/>
      <c r="CWO19" s="399"/>
      <c r="CWP19" s="399"/>
      <c r="CWQ19" s="399"/>
      <c r="CWR19" s="399"/>
      <c r="CWS19" s="399"/>
      <c r="CWT19" s="399"/>
      <c r="CWU19" s="399"/>
      <c r="CWV19" s="399"/>
      <c r="CWW19" s="399"/>
      <c r="CWX19" s="399"/>
      <c r="CWY19" s="399"/>
      <c r="CWZ19" s="399"/>
      <c r="CXA19" s="399"/>
      <c r="CXB19" s="399"/>
      <c r="CXC19" s="399"/>
      <c r="CXD19" s="399"/>
      <c r="CXE19" s="399"/>
      <c r="CXF19" s="399"/>
      <c r="CXG19" s="399"/>
      <c r="CXH19" s="399"/>
      <c r="CXI19" s="399"/>
      <c r="CXJ19" s="399"/>
      <c r="CXK19" s="399"/>
      <c r="CXL19" s="399"/>
      <c r="CXM19" s="399"/>
      <c r="CXN19" s="399"/>
      <c r="CXO19" s="399"/>
      <c r="CXP19" s="399"/>
      <c r="CXQ19" s="399"/>
      <c r="CXR19" s="399"/>
      <c r="CXS19" s="399"/>
      <c r="CXT19" s="399"/>
      <c r="CXU19" s="399"/>
      <c r="CXV19" s="399"/>
      <c r="CXW19" s="399"/>
      <c r="CXX19" s="399"/>
      <c r="CXY19" s="399"/>
      <c r="CXZ19" s="399"/>
      <c r="CYA19" s="399"/>
      <c r="CYB19" s="399"/>
      <c r="CYC19" s="399"/>
      <c r="CYD19" s="399"/>
      <c r="CYE19" s="399"/>
      <c r="CYF19" s="399"/>
      <c r="CYG19" s="399"/>
      <c r="CYH19" s="399"/>
      <c r="CYI19" s="399"/>
      <c r="CYJ19" s="399"/>
      <c r="CYK19" s="399"/>
      <c r="CYL19" s="399"/>
      <c r="CYM19" s="399"/>
      <c r="CYN19" s="399"/>
      <c r="CYO19" s="399"/>
      <c r="CYP19" s="399"/>
      <c r="CYQ19" s="399"/>
      <c r="CYR19" s="399"/>
      <c r="CYS19" s="399"/>
      <c r="CYT19" s="399"/>
      <c r="CYU19" s="399"/>
      <c r="CYV19" s="399"/>
      <c r="CYW19" s="399"/>
      <c r="CYX19" s="399"/>
      <c r="CYY19" s="399"/>
      <c r="CYZ19" s="399"/>
      <c r="CZA19" s="399"/>
      <c r="CZB19" s="399"/>
      <c r="CZC19" s="399"/>
      <c r="CZD19" s="399"/>
      <c r="CZE19" s="399"/>
      <c r="CZF19" s="399"/>
      <c r="CZG19" s="399"/>
      <c r="CZH19" s="399"/>
      <c r="CZI19" s="399"/>
      <c r="CZJ19" s="399"/>
      <c r="CZK19" s="399"/>
      <c r="CZL19" s="399"/>
      <c r="CZM19" s="399"/>
      <c r="CZN19" s="399"/>
      <c r="CZO19" s="399"/>
      <c r="CZP19" s="399"/>
      <c r="CZQ19" s="399"/>
      <c r="CZR19" s="399"/>
      <c r="CZS19" s="399"/>
      <c r="CZT19" s="399"/>
      <c r="CZU19" s="399"/>
      <c r="CZV19" s="399"/>
      <c r="CZW19" s="399"/>
      <c r="CZX19" s="399"/>
      <c r="CZY19" s="399"/>
      <c r="CZZ19" s="399"/>
      <c r="DAA19" s="399"/>
      <c r="DAB19" s="399"/>
      <c r="DAC19" s="399"/>
      <c r="DAD19" s="399"/>
      <c r="DAE19" s="399"/>
      <c r="DAF19" s="399"/>
      <c r="DAG19" s="399"/>
      <c r="DAH19" s="399"/>
      <c r="DAI19" s="399"/>
      <c r="DAJ19" s="399"/>
      <c r="DAK19" s="399"/>
      <c r="DAL19" s="399"/>
      <c r="DAM19" s="399"/>
      <c r="DAN19" s="399"/>
      <c r="DAO19" s="399"/>
      <c r="DAP19" s="399"/>
      <c r="DAQ19" s="399"/>
      <c r="DAR19" s="399"/>
      <c r="DAS19" s="399"/>
      <c r="DAT19" s="399"/>
      <c r="DAU19" s="399"/>
      <c r="DAV19" s="399"/>
      <c r="DAW19" s="399"/>
      <c r="DAX19" s="399"/>
      <c r="DAY19" s="399"/>
      <c r="DAZ19" s="399"/>
      <c r="DBA19" s="399"/>
      <c r="DBB19" s="399"/>
      <c r="DBC19" s="399"/>
      <c r="DBD19" s="399"/>
      <c r="DBE19" s="399"/>
      <c r="DBF19" s="399"/>
      <c r="DBG19" s="399"/>
      <c r="DBH19" s="399"/>
      <c r="DBI19" s="399"/>
      <c r="DBJ19" s="399"/>
      <c r="DBK19" s="399"/>
      <c r="DBL19" s="399"/>
      <c r="DBM19" s="399"/>
      <c r="DBN19" s="399"/>
      <c r="DBO19" s="399"/>
      <c r="DBP19" s="399"/>
      <c r="DBQ19" s="399"/>
      <c r="DBR19" s="399"/>
      <c r="DBS19" s="399"/>
      <c r="DBT19" s="399"/>
      <c r="DBU19" s="399"/>
      <c r="DBV19" s="399"/>
      <c r="DBW19" s="399"/>
      <c r="DBX19" s="399"/>
      <c r="DBY19" s="399"/>
      <c r="DBZ19" s="399"/>
      <c r="DCA19" s="399"/>
      <c r="DCB19" s="399"/>
      <c r="DCC19" s="399"/>
      <c r="DCD19" s="399"/>
      <c r="DCE19" s="399"/>
      <c r="DCF19" s="399"/>
      <c r="DCG19" s="399"/>
      <c r="DCH19" s="399"/>
      <c r="DCI19" s="399"/>
      <c r="DCJ19" s="399"/>
      <c r="DCK19" s="399"/>
      <c r="DCL19" s="399"/>
      <c r="DCM19" s="399"/>
      <c r="DCN19" s="399"/>
      <c r="DCO19" s="399"/>
      <c r="DCP19" s="399"/>
      <c r="DCQ19" s="399"/>
      <c r="DCR19" s="399"/>
      <c r="DCS19" s="399"/>
      <c r="DCT19" s="399"/>
      <c r="DCU19" s="399"/>
      <c r="DCV19" s="399"/>
      <c r="DCW19" s="399"/>
      <c r="DCX19" s="399"/>
      <c r="DCY19" s="399"/>
      <c r="DCZ19" s="399"/>
      <c r="DDA19" s="399"/>
      <c r="DDB19" s="399"/>
      <c r="DDC19" s="399"/>
      <c r="DDD19" s="399"/>
      <c r="DDE19" s="399"/>
      <c r="DDF19" s="399"/>
      <c r="DDG19" s="399"/>
      <c r="DDH19" s="399"/>
      <c r="DDI19" s="399"/>
      <c r="DDJ19" s="399"/>
      <c r="DDK19" s="399"/>
      <c r="DDL19" s="399"/>
      <c r="DDM19" s="399"/>
      <c r="DDN19" s="399"/>
      <c r="DDO19" s="399"/>
      <c r="DDP19" s="399"/>
      <c r="DDQ19" s="399"/>
      <c r="DDR19" s="399"/>
      <c r="DDS19" s="399"/>
      <c r="DDT19" s="399"/>
      <c r="DDU19" s="399"/>
      <c r="DDV19" s="399"/>
      <c r="DDW19" s="399"/>
      <c r="DDX19" s="399"/>
      <c r="DDY19" s="399"/>
      <c r="DDZ19" s="399"/>
      <c r="DEA19" s="399"/>
      <c r="DEB19" s="399"/>
      <c r="DEC19" s="399"/>
      <c r="DED19" s="399"/>
      <c r="DEE19" s="399"/>
      <c r="DEF19" s="399"/>
      <c r="DEG19" s="399"/>
      <c r="DEH19" s="399"/>
      <c r="DEI19" s="399"/>
      <c r="DEJ19" s="399"/>
      <c r="DEK19" s="399"/>
      <c r="DEL19" s="399"/>
      <c r="DEM19" s="399"/>
      <c r="DEN19" s="399"/>
      <c r="DEO19" s="399"/>
      <c r="DEP19" s="399"/>
      <c r="DEQ19" s="399"/>
      <c r="DER19" s="399"/>
      <c r="DES19" s="399"/>
      <c r="DET19" s="399"/>
      <c r="DEU19" s="399"/>
      <c r="DEV19" s="399"/>
      <c r="DEW19" s="399"/>
      <c r="DEX19" s="399"/>
      <c r="DEY19" s="399"/>
      <c r="DEZ19" s="399"/>
      <c r="DFA19" s="399"/>
      <c r="DFB19" s="399"/>
      <c r="DFC19" s="399"/>
      <c r="DFD19" s="399"/>
      <c r="DFE19" s="399"/>
      <c r="DFF19" s="399"/>
      <c r="DFG19" s="399"/>
      <c r="DFH19" s="399"/>
      <c r="DFI19" s="399"/>
      <c r="DFJ19" s="399"/>
      <c r="DFK19" s="399"/>
      <c r="DFL19" s="399"/>
      <c r="DFM19" s="399"/>
      <c r="DFN19" s="399"/>
      <c r="DFO19" s="399"/>
      <c r="DFP19" s="399"/>
      <c r="DFQ19" s="399"/>
      <c r="DFR19" s="399"/>
      <c r="DFS19" s="399"/>
      <c r="DFT19" s="399"/>
      <c r="DFU19" s="399"/>
      <c r="DFV19" s="399"/>
      <c r="DFW19" s="399"/>
      <c r="DFX19" s="399"/>
      <c r="DFY19" s="399"/>
      <c r="DFZ19" s="399"/>
      <c r="DGA19" s="399"/>
      <c r="DGB19" s="399"/>
      <c r="DGC19" s="399"/>
      <c r="DGD19" s="399"/>
      <c r="DGE19" s="399"/>
      <c r="DGF19" s="399"/>
      <c r="DGG19" s="399"/>
      <c r="DGH19" s="399"/>
      <c r="DGI19" s="399"/>
      <c r="DGJ19" s="399"/>
      <c r="DGK19" s="399"/>
      <c r="DGL19" s="399"/>
      <c r="DGM19" s="399"/>
      <c r="DGN19" s="399"/>
      <c r="DGO19" s="399"/>
      <c r="DGP19" s="399"/>
      <c r="DGQ19" s="399"/>
      <c r="DGR19" s="399"/>
      <c r="DGS19" s="399"/>
      <c r="DGT19" s="399"/>
      <c r="DGU19" s="399"/>
      <c r="DGV19" s="399"/>
      <c r="DGW19" s="399"/>
      <c r="DGX19" s="399"/>
      <c r="DGY19" s="399"/>
      <c r="DGZ19" s="399"/>
      <c r="DHA19" s="399"/>
      <c r="DHB19" s="399"/>
      <c r="DHC19" s="399"/>
      <c r="DHD19" s="399"/>
      <c r="DHE19" s="399"/>
      <c r="DHF19" s="399"/>
      <c r="DHG19" s="399"/>
      <c r="DHH19" s="399"/>
      <c r="DHI19" s="399"/>
      <c r="DHJ19" s="399"/>
      <c r="DHK19" s="399"/>
      <c r="DHL19" s="399"/>
      <c r="DHM19" s="399"/>
      <c r="DHN19" s="399"/>
      <c r="DHO19" s="399"/>
      <c r="DHP19" s="399"/>
      <c r="DHQ19" s="399"/>
      <c r="DHR19" s="399"/>
      <c r="DHS19" s="399"/>
      <c r="DHT19" s="399"/>
      <c r="DHU19" s="399"/>
      <c r="DHV19" s="399"/>
      <c r="DHW19" s="399"/>
      <c r="DHX19" s="399"/>
      <c r="DHY19" s="399"/>
      <c r="DHZ19" s="399"/>
      <c r="DIA19" s="399"/>
      <c r="DIB19" s="399"/>
      <c r="DIC19" s="399"/>
      <c r="DID19" s="399"/>
      <c r="DIE19" s="399"/>
      <c r="DIF19" s="399"/>
      <c r="DIG19" s="399"/>
      <c r="DIH19" s="399"/>
      <c r="DII19" s="399"/>
      <c r="DIJ19" s="399"/>
      <c r="DIK19" s="399"/>
      <c r="DIL19" s="399"/>
      <c r="DIM19" s="399"/>
      <c r="DIN19" s="399"/>
      <c r="DIO19" s="399"/>
      <c r="DIP19" s="399"/>
      <c r="DIQ19" s="399"/>
      <c r="DIR19" s="399"/>
      <c r="DIS19" s="399"/>
      <c r="DIT19" s="399"/>
      <c r="DIU19" s="399"/>
      <c r="DIV19" s="399"/>
      <c r="DIW19" s="399"/>
      <c r="DIX19" s="399"/>
      <c r="DIY19" s="399"/>
      <c r="DIZ19" s="399"/>
      <c r="DJA19" s="399"/>
      <c r="DJB19" s="399"/>
      <c r="DJC19" s="399"/>
      <c r="DJD19" s="399"/>
      <c r="DJE19" s="399"/>
      <c r="DJF19" s="399"/>
      <c r="DJG19" s="399"/>
      <c r="DJH19" s="399"/>
      <c r="DJI19" s="399"/>
      <c r="DJJ19" s="399"/>
      <c r="DJK19" s="399"/>
      <c r="DJL19" s="399"/>
      <c r="DJM19" s="399"/>
      <c r="DJN19" s="399"/>
      <c r="DJO19" s="399"/>
      <c r="DJP19" s="399"/>
      <c r="DJQ19" s="399"/>
      <c r="DJR19" s="399"/>
      <c r="DJS19" s="399"/>
      <c r="DJT19" s="399"/>
      <c r="DJU19" s="399"/>
      <c r="DJV19" s="399"/>
      <c r="DJW19" s="399"/>
      <c r="DJX19" s="399"/>
      <c r="DJY19" s="399"/>
      <c r="DJZ19" s="399"/>
      <c r="DKA19" s="399"/>
      <c r="DKB19" s="399"/>
      <c r="DKC19" s="399"/>
      <c r="DKD19" s="399"/>
      <c r="DKE19" s="399"/>
      <c r="DKF19" s="399"/>
      <c r="DKG19" s="399"/>
      <c r="DKH19" s="399"/>
      <c r="DKI19" s="399"/>
      <c r="DKJ19" s="399"/>
      <c r="DKK19" s="399"/>
      <c r="DKL19" s="399"/>
      <c r="DKM19" s="399"/>
      <c r="DKN19" s="399"/>
      <c r="DKO19" s="399"/>
      <c r="DKP19" s="399"/>
      <c r="DKQ19" s="399"/>
      <c r="DKR19" s="399"/>
      <c r="DKS19" s="399"/>
      <c r="DKT19" s="399"/>
      <c r="DKU19" s="399"/>
      <c r="DKV19" s="399"/>
      <c r="DKW19" s="399"/>
      <c r="DKX19" s="399"/>
      <c r="DKY19" s="399"/>
      <c r="DKZ19" s="399"/>
      <c r="DLA19" s="399"/>
      <c r="DLB19" s="399"/>
      <c r="DLC19" s="399"/>
      <c r="DLD19" s="399"/>
      <c r="DLE19" s="399"/>
      <c r="DLF19" s="399"/>
      <c r="DLG19" s="399"/>
      <c r="DLH19" s="399"/>
      <c r="DLI19" s="399"/>
      <c r="DLJ19" s="399"/>
      <c r="DLK19" s="399"/>
      <c r="DLL19" s="399"/>
      <c r="DLM19" s="399"/>
      <c r="DLN19" s="399"/>
      <c r="DLO19" s="399"/>
      <c r="DLP19" s="399"/>
      <c r="DLQ19" s="399"/>
      <c r="DLR19" s="399"/>
      <c r="DLS19" s="399"/>
      <c r="DLT19" s="399"/>
      <c r="DLU19" s="399"/>
      <c r="DLV19" s="399"/>
      <c r="DLW19" s="399"/>
      <c r="DLX19" s="399"/>
      <c r="DLY19" s="399"/>
      <c r="DLZ19" s="399"/>
      <c r="DMA19" s="399"/>
      <c r="DMB19" s="399"/>
      <c r="DMC19" s="399"/>
      <c r="DMD19" s="399"/>
      <c r="DME19" s="399"/>
      <c r="DMF19" s="399"/>
      <c r="DMG19" s="399"/>
      <c r="DMH19" s="399"/>
      <c r="DMI19" s="399"/>
      <c r="DMJ19" s="399"/>
      <c r="DMK19" s="399"/>
      <c r="DML19" s="399"/>
      <c r="DMM19" s="399"/>
      <c r="DMN19" s="399"/>
      <c r="DMO19" s="399"/>
      <c r="DMP19" s="399"/>
      <c r="DMQ19" s="399"/>
      <c r="DMR19" s="399"/>
      <c r="DMS19" s="399"/>
      <c r="DMT19" s="399"/>
      <c r="DMU19" s="399"/>
      <c r="DMV19" s="399"/>
      <c r="DMW19" s="399"/>
      <c r="DMX19" s="399"/>
      <c r="DMY19" s="399"/>
      <c r="DMZ19" s="399"/>
      <c r="DNA19" s="399"/>
      <c r="DNB19" s="399"/>
    </row>
    <row r="20" spans="1:3070" s="405" customFormat="1" ht="13.5" customHeight="1">
      <c r="A20" s="402" t="s">
        <v>65</v>
      </c>
      <c r="B20" s="404">
        <v>44783</v>
      </c>
      <c r="C20" s="157">
        <v>53.356288423962248</v>
      </c>
      <c r="D20" s="404">
        <v>42327</v>
      </c>
      <c r="E20" s="157">
        <v>54.866809255298463</v>
      </c>
      <c r="F20" s="404">
        <v>37600</v>
      </c>
      <c r="G20" s="157">
        <v>53.604014598540154</v>
      </c>
      <c r="H20" s="404">
        <v>28362</v>
      </c>
      <c r="I20" s="157">
        <v>54.771928469352282</v>
      </c>
      <c r="J20" s="404">
        <v>23226</v>
      </c>
      <c r="K20" s="157">
        <f>(J20/$J$25)*100</f>
        <v>54.766676884623543</v>
      </c>
      <c r="L20" s="404">
        <v>19173</v>
      </c>
      <c r="M20" s="157">
        <f>L20/$L$25*100</f>
        <v>54.405380097046049</v>
      </c>
      <c r="N20" s="404">
        <v>16822</v>
      </c>
      <c r="O20" s="157">
        <v>54.424277718463877</v>
      </c>
      <c r="P20" s="404">
        <v>11701</v>
      </c>
      <c r="Q20" s="157">
        <v>55.5</v>
      </c>
      <c r="R20" s="404">
        <v>13814</v>
      </c>
      <c r="S20" s="157">
        <v>52.383299836942101</v>
      </c>
      <c r="T20" s="404">
        <v>11709</v>
      </c>
      <c r="U20" s="157">
        <v>55.5</v>
      </c>
      <c r="V20" s="399"/>
      <c r="W20" s="399"/>
      <c r="X20" s="399"/>
      <c r="Y20" s="399"/>
      <c r="Z20" s="399"/>
      <c r="AA20" s="399"/>
      <c r="AB20" s="399"/>
      <c r="AC20" s="399"/>
      <c r="AD20" s="399"/>
      <c r="AE20" s="399"/>
      <c r="AF20" s="399"/>
      <c r="AG20" s="399"/>
      <c r="AH20" s="399"/>
      <c r="AI20" s="399"/>
      <c r="AJ20" s="399"/>
      <c r="AK20" s="399"/>
      <c r="AL20" s="399"/>
      <c r="AM20" s="399"/>
      <c r="AN20" s="399"/>
      <c r="AO20" s="399"/>
      <c r="AP20" s="399"/>
      <c r="AQ20" s="399"/>
      <c r="AR20" s="399"/>
      <c r="AS20" s="399"/>
      <c r="AT20" s="399"/>
      <c r="AU20" s="399"/>
      <c r="AV20" s="399"/>
      <c r="AW20" s="399"/>
      <c r="AX20" s="399"/>
      <c r="AY20" s="399"/>
      <c r="AZ20" s="399"/>
      <c r="BA20" s="399"/>
      <c r="BB20" s="399"/>
      <c r="BC20" s="399"/>
      <c r="BD20" s="399"/>
      <c r="BE20" s="399"/>
      <c r="BF20" s="399"/>
      <c r="BG20" s="399"/>
      <c r="BH20" s="399"/>
      <c r="BI20" s="399"/>
      <c r="BJ20" s="399"/>
      <c r="BK20" s="399"/>
      <c r="BL20" s="399"/>
      <c r="BM20" s="399"/>
      <c r="BN20" s="399"/>
      <c r="BO20" s="399"/>
      <c r="BP20" s="399"/>
      <c r="BQ20" s="399"/>
      <c r="BR20" s="399"/>
      <c r="BS20" s="399"/>
      <c r="BT20" s="399"/>
      <c r="BU20" s="399"/>
      <c r="BV20" s="399"/>
      <c r="BW20" s="399"/>
      <c r="BX20" s="399"/>
      <c r="BY20" s="399"/>
      <c r="BZ20" s="399"/>
      <c r="CA20" s="399"/>
      <c r="CB20" s="399"/>
      <c r="CC20" s="399"/>
      <c r="CD20" s="399"/>
      <c r="CE20" s="399"/>
      <c r="CF20" s="399"/>
      <c r="CG20" s="399"/>
      <c r="CH20" s="399"/>
      <c r="CI20" s="399"/>
      <c r="CJ20" s="399"/>
      <c r="CK20" s="399"/>
      <c r="CL20" s="399"/>
      <c r="CM20" s="399"/>
      <c r="CN20" s="399"/>
      <c r="CO20" s="399"/>
      <c r="CP20" s="399"/>
      <c r="CQ20" s="399"/>
      <c r="CR20" s="399"/>
      <c r="CS20" s="399"/>
      <c r="CT20" s="399"/>
      <c r="CU20" s="399"/>
      <c r="CV20" s="399"/>
      <c r="CW20" s="399"/>
      <c r="CX20" s="399"/>
      <c r="CY20" s="399"/>
      <c r="CZ20" s="399"/>
      <c r="DA20" s="399"/>
      <c r="DB20" s="399"/>
      <c r="DC20" s="399"/>
      <c r="DD20" s="399"/>
      <c r="DE20" s="399"/>
      <c r="DF20" s="399"/>
      <c r="DG20" s="399"/>
      <c r="DH20" s="399"/>
      <c r="DI20" s="399"/>
      <c r="DJ20" s="399"/>
      <c r="DK20" s="399"/>
      <c r="DL20" s="399"/>
      <c r="DM20" s="399"/>
      <c r="DN20" s="399"/>
      <c r="DO20" s="399"/>
      <c r="DP20" s="399"/>
      <c r="DQ20" s="399"/>
      <c r="DR20" s="399"/>
      <c r="DS20" s="399"/>
      <c r="DT20" s="399"/>
      <c r="DU20" s="399"/>
      <c r="DV20" s="399"/>
      <c r="DW20" s="399"/>
      <c r="DX20" s="399"/>
      <c r="DY20" s="399"/>
      <c r="DZ20" s="399"/>
      <c r="EA20" s="399"/>
      <c r="EB20" s="399"/>
      <c r="EC20" s="399"/>
      <c r="ED20" s="399"/>
      <c r="EE20" s="399"/>
      <c r="EF20" s="399"/>
      <c r="EG20" s="399"/>
      <c r="EH20" s="399"/>
      <c r="EI20" s="399"/>
      <c r="EJ20" s="399"/>
      <c r="EK20" s="399"/>
      <c r="EL20" s="399"/>
      <c r="EM20" s="399"/>
      <c r="EN20" s="399"/>
      <c r="EO20" s="399"/>
      <c r="EP20" s="399"/>
      <c r="EQ20" s="399"/>
      <c r="ER20" s="399"/>
      <c r="ES20" s="399"/>
      <c r="ET20" s="399"/>
      <c r="EU20" s="399"/>
      <c r="EV20" s="399"/>
      <c r="EW20" s="399"/>
      <c r="EX20" s="399"/>
      <c r="EY20" s="399"/>
      <c r="EZ20" s="399"/>
      <c r="FA20" s="399"/>
      <c r="FB20" s="399"/>
      <c r="FC20" s="399"/>
      <c r="FD20" s="399"/>
      <c r="FE20" s="399"/>
      <c r="FF20" s="399"/>
      <c r="FG20" s="399"/>
      <c r="FH20" s="399"/>
      <c r="FI20" s="399"/>
      <c r="FJ20" s="399"/>
      <c r="FK20" s="399"/>
      <c r="FL20" s="399"/>
      <c r="FM20" s="399"/>
      <c r="FN20" s="399"/>
      <c r="FO20" s="399"/>
      <c r="FP20" s="399"/>
      <c r="FQ20" s="399"/>
      <c r="FR20" s="399"/>
      <c r="FS20" s="399"/>
      <c r="FT20" s="399"/>
      <c r="FU20" s="399"/>
      <c r="FV20" s="399"/>
      <c r="FW20" s="399"/>
      <c r="FX20" s="399"/>
      <c r="FY20" s="399"/>
      <c r="FZ20" s="399"/>
      <c r="GA20" s="399"/>
      <c r="GB20" s="399"/>
      <c r="GC20" s="399"/>
      <c r="GD20" s="399"/>
      <c r="GE20" s="399"/>
      <c r="GF20" s="399"/>
      <c r="GG20" s="399"/>
      <c r="GH20" s="399"/>
      <c r="GI20" s="399"/>
      <c r="GJ20" s="399"/>
      <c r="GK20" s="399"/>
      <c r="GL20" s="399"/>
      <c r="GM20" s="399"/>
      <c r="GN20" s="399"/>
      <c r="GO20" s="399"/>
      <c r="GP20" s="399"/>
      <c r="GQ20" s="399"/>
      <c r="GR20" s="399"/>
      <c r="GS20" s="399"/>
      <c r="GT20" s="399"/>
      <c r="GU20" s="399"/>
      <c r="GV20" s="399"/>
      <c r="GW20" s="399"/>
      <c r="GX20" s="399"/>
      <c r="GY20" s="399"/>
      <c r="GZ20" s="399"/>
      <c r="HA20" s="399"/>
      <c r="HB20" s="399"/>
      <c r="HC20" s="399"/>
      <c r="HD20" s="399"/>
      <c r="HE20" s="399"/>
      <c r="HF20" s="399"/>
      <c r="HG20" s="399"/>
      <c r="HH20" s="399"/>
      <c r="HI20" s="399"/>
      <c r="HJ20" s="399"/>
      <c r="HK20" s="399"/>
      <c r="HL20" s="399"/>
      <c r="HM20" s="399"/>
      <c r="HN20" s="399"/>
      <c r="HO20" s="399"/>
      <c r="HP20" s="399"/>
      <c r="HQ20" s="399"/>
      <c r="HR20" s="399"/>
      <c r="HS20" s="399"/>
      <c r="HT20" s="399"/>
      <c r="HU20" s="399"/>
      <c r="HV20" s="399"/>
      <c r="HW20" s="399"/>
      <c r="HX20" s="399"/>
      <c r="HY20" s="399"/>
      <c r="HZ20" s="399"/>
      <c r="IA20" s="399"/>
      <c r="IB20" s="399"/>
      <c r="IC20" s="399"/>
      <c r="ID20" s="399"/>
      <c r="IE20" s="399"/>
      <c r="IF20" s="399"/>
      <c r="IG20" s="399"/>
      <c r="IH20" s="399"/>
      <c r="II20" s="399"/>
      <c r="IJ20" s="399"/>
      <c r="IK20" s="399"/>
      <c r="IL20" s="399"/>
      <c r="IM20" s="399"/>
      <c r="IN20" s="399"/>
      <c r="IO20" s="399"/>
      <c r="IP20" s="399"/>
      <c r="IQ20" s="399"/>
      <c r="IR20" s="399"/>
      <c r="IS20" s="399"/>
      <c r="IT20" s="399"/>
      <c r="IU20" s="399"/>
      <c r="IV20" s="399"/>
      <c r="IW20" s="399"/>
      <c r="IX20" s="399"/>
      <c r="IY20" s="399"/>
      <c r="IZ20" s="399"/>
      <c r="JA20" s="399"/>
      <c r="JB20" s="399"/>
      <c r="JC20" s="399"/>
      <c r="JD20" s="399"/>
      <c r="JE20" s="399"/>
      <c r="JF20" s="399"/>
      <c r="JG20" s="399"/>
      <c r="JH20" s="399"/>
      <c r="JI20" s="399"/>
      <c r="JJ20" s="399"/>
      <c r="JK20" s="399"/>
      <c r="JL20" s="399"/>
      <c r="JM20" s="399"/>
      <c r="JN20" s="399"/>
      <c r="JO20" s="399"/>
      <c r="JP20" s="399"/>
      <c r="JQ20" s="399"/>
      <c r="JR20" s="399"/>
      <c r="JS20" s="399"/>
      <c r="JT20" s="399"/>
      <c r="JU20" s="399"/>
      <c r="JV20" s="399"/>
      <c r="JW20" s="399"/>
      <c r="JX20" s="399"/>
      <c r="JY20" s="399"/>
      <c r="JZ20" s="399"/>
      <c r="KA20" s="399"/>
      <c r="KB20" s="399"/>
      <c r="KC20" s="399"/>
      <c r="KD20" s="399"/>
      <c r="KE20" s="399"/>
      <c r="KF20" s="399"/>
      <c r="KG20" s="399"/>
      <c r="KH20" s="399"/>
      <c r="KI20" s="399"/>
      <c r="KJ20" s="399"/>
      <c r="KK20" s="399"/>
      <c r="KL20" s="399"/>
      <c r="KM20" s="399"/>
      <c r="KN20" s="399"/>
      <c r="KO20" s="399"/>
      <c r="KP20" s="399"/>
      <c r="KQ20" s="399"/>
      <c r="KR20" s="399"/>
      <c r="KS20" s="399"/>
      <c r="KT20" s="399"/>
      <c r="KU20" s="399"/>
      <c r="KV20" s="399"/>
      <c r="KW20" s="399"/>
      <c r="KX20" s="399"/>
      <c r="KY20" s="399"/>
      <c r="KZ20" s="399"/>
      <c r="LA20" s="399"/>
      <c r="LB20" s="399"/>
      <c r="LC20" s="399"/>
      <c r="LD20" s="399"/>
      <c r="LE20" s="399"/>
      <c r="LF20" s="399"/>
      <c r="LG20" s="399"/>
      <c r="LH20" s="399"/>
      <c r="LI20" s="399"/>
      <c r="LJ20" s="399"/>
      <c r="LK20" s="399"/>
      <c r="LL20" s="399"/>
      <c r="LM20" s="399"/>
      <c r="LN20" s="399"/>
      <c r="LO20" s="399"/>
      <c r="LP20" s="399"/>
      <c r="LQ20" s="399"/>
      <c r="LR20" s="399"/>
      <c r="LS20" s="399"/>
      <c r="LT20" s="399"/>
      <c r="LU20" s="399"/>
      <c r="LV20" s="399"/>
      <c r="LW20" s="399"/>
      <c r="LX20" s="399"/>
      <c r="LY20" s="399"/>
      <c r="LZ20" s="399"/>
      <c r="MA20" s="399"/>
      <c r="MB20" s="399"/>
      <c r="MC20" s="399"/>
      <c r="MD20" s="399"/>
      <c r="ME20" s="399"/>
      <c r="MF20" s="399"/>
      <c r="MG20" s="399"/>
      <c r="MH20" s="399"/>
      <c r="MI20" s="399"/>
      <c r="MJ20" s="399"/>
      <c r="MK20" s="399"/>
      <c r="ML20" s="399"/>
      <c r="MM20" s="399"/>
      <c r="MN20" s="399"/>
      <c r="MO20" s="399"/>
      <c r="MP20" s="399"/>
      <c r="MQ20" s="399"/>
      <c r="MR20" s="399"/>
      <c r="MS20" s="399"/>
      <c r="MT20" s="399"/>
      <c r="MU20" s="399"/>
      <c r="MV20" s="399"/>
      <c r="MW20" s="399"/>
      <c r="MX20" s="399"/>
      <c r="MY20" s="399"/>
      <c r="MZ20" s="399"/>
      <c r="NA20" s="399"/>
      <c r="NB20" s="399"/>
      <c r="NC20" s="399"/>
      <c r="ND20" s="399"/>
      <c r="NE20" s="399"/>
      <c r="NF20" s="399"/>
      <c r="NG20" s="399"/>
      <c r="NH20" s="399"/>
      <c r="NI20" s="399"/>
      <c r="NJ20" s="399"/>
      <c r="NK20" s="399"/>
      <c r="NL20" s="399"/>
      <c r="NM20" s="399"/>
      <c r="NN20" s="399"/>
      <c r="NO20" s="399"/>
      <c r="NP20" s="399"/>
      <c r="NQ20" s="399"/>
      <c r="NR20" s="399"/>
      <c r="NS20" s="399"/>
      <c r="NT20" s="399"/>
      <c r="NU20" s="399"/>
      <c r="NV20" s="399"/>
      <c r="NW20" s="399"/>
      <c r="NX20" s="399"/>
      <c r="NY20" s="399"/>
      <c r="NZ20" s="399"/>
      <c r="OA20" s="399"/>
      <c r="OB20" s="399"/>
      <c r="OC20" s="399"/>
      <c r="OD20" s="399"/>
      <c r="OE20" s="399"/>
      <c r="OF20" s="399"/>
      <c r="OG20" s="399"/>
      <c r="OH20" s="399"/>
      <c r="OI20" s="399"/>
      <c r="OJ20" s="399"/>
      <c r="OK20" s="399"/>
      <c r="OL20" s="399"/>
      <c r="OM20" s="399"/>
      <c r="ON20" s="399"/>
      <c r="OO20" s="399"/>
      <c r="OP20" s="399"/>
      <c r="OQ20" s="399"/>
      <c r="OR20" s="399"/>
      <c r="OS20" s="399"/>
      <c r="OT20" s="399"/>
      <c r="OU20" s="399"/>
      <c r="OV20" s="399"/>
      <c r="OW20" s="399"/>
      <c r="OX20" s="399"/>
      <c r="OY20" s="399"/>
      <c r="OZ20" s="399"/>
      <c r="PA20" s="399"/>
      <c r="PB20" s="399"/>
      <c r="PC20" s="399"/>
      <c r="PD20" s="399"/>
      <c r="PE20" s="399"/>
      <c r="PF20" s="399"/>
      <c r="PG20" s="399"/>
      <c r="PH20" s="399"/>
      <c r="PI20" s="399"/>
      <c r="PJ20" s="399"/>
      <c r="PK20" s="399"/>
      <c r="PL20" s="399"/>
      <c r="PM20" s="399"/>
      <c r="PN20" s="399"/>
      <c r="PO20" s="399"/>
      <c r="PP20" s="399"/>
      <c r="PQ20" s="399"/>
      <c r="PR20" s="399"/>
      <c r="PS20" s="399"/>
      <c r="PT20" s="399"/>
      <c r="PU20" s="399"/>
      <c r="PV20" s="399"/>
      <c r="PW20" s="399"/>
      <c r="PX20" s="399"/>
      <c r="PY20" s="399"/>
      <c r="PZ20" s="399"/>
      <c r="QA20" s="399"/>
      <c r="QB20" s="399"/>
      <c r="QC20" s="399"/>
      <c r="QD20" s="399"/>
      <c r="QE20" s="399"/>
      <c r="QF20" s="399"/>
      <c r="QG20" s="399"/>
      <c r="QH20" s="399"/>
      <c r="QI20" s="399"/>
      <c r="QJ20" s="399"/>
      <c r="QK20" s="399"/>
      <c r="QL20" s="399"/>
      <c r="QM20" s="399"/>
      <c r="QN20" s="399"/>
      <c r="QO20" s="399"/>
      <c r="QP20" s="399"/>
      <c r="QQ20" s="399"/>
      <c r="QR20" s="399"/>
      <c r="QS20" s="399"/>
      <c r="QT20" s="399"/>
      <c r="QU20" s="399"/>
      <c r="QV20" s="399"/>
      <c r="QW20" s="399"/>
      <c r="QX20" s="399"/>
      <c r="QY20" s="399"/>
      <c r="QZ20" s="399"/>
      <c r="RA20" s="399"/>
      <c r="RB20" s="399"/>
      <c r="RC20" s="399"/>
      <c r="RD20" s="399"/>
      <c r="RE20" s="399"/>
      <c r="RF20" s="399"/>
      <c r="RG20" s="399"/>
      <c r="RH20" s="399"/>
      <c r="RI20" s="399"/>
      <c r="RJ20" s="399"/>
      <c r="RK20" s="399"/>
      <c r="RL20" s="399"/>
      <c r="RM20" s="399"/>
      <c r="RN20" s="399"/>
      <c r="RO20" s="399"/>
      <c r="RP20" s="399"/>
      <c r="RQ20" s="399"/>
      <c r="RR20" s="399"/>
      <c r="RS20" s="399"/>
      <c r="RT20" s="399"/>
      <c r="RU20" s="399"/>
      <c r="RV20" s="399"/>
      <c r="RW20" s="399"/>
      <c r="RX20" s="399"/>
      <c r="RY20" s="399"/>
      <c r="RZ20" s="399"/>
      <c r="SA20" s="399"/>
      <c r="SB20" s="399"/>
      <c r="SC20" s="399"/>
      <c r="SD20" s="399"/>
      <c r="SE20" s="399"/>
      <c r="SF20" s="399"/>
      <c r="SG20" s="399"/>
      <c r="SH20" s="399"/>
      <c r="SI20" s="399"/>
      <c r="SJ20" s="399"/>
      <c r="SK20" s="399"/>
      <c r="SL20" s="399"/>
      <c r="SM20" s="399"/>
      <c r="SN20" s="399"/>
      <c r="SO20" s="399"/>
      <c r="SP20" s="399"/>
      <c r="SQ20" s="399"/>
      <c r="SR20" s="399"/>
      <c r="SS20" s="399"/>
      <c r="ST20" s="399"/>
      <c r="SU20" s="399"/>
      <c r="SV20" s="399"/>
      <c r="SW20" s="399"/>
      <c r="SX20" s="399"/>
      <c r="SY20" s="399"/>
      <c r="SZ20" s="399"/>
      <c r="TA20" s="399"/>
      <c r="TB20" s="399"/>
      <c r="TC20" s="399"/>
      <c r="TD20" s="399"/>
      <c r="TE20" s="399"/>
      <c r="TF20" s="399"/>
      <c r="TG20" s="399"/>
      <c r="TH20" s="399"/>
      <c r="TI20" s="399"/>
      <c r="TJ20" s="399"/>
      <c r="TK20" s="399"/>
      <c r="TL20" s="399"/>
      <c r="TM20" s="399"/>
      <c r="TN20" s="399"/>
      <c r="TO20" s="399"/>
      <c r="TP20" s="399"/>
      <c r="TQ20" s="399"/>
      <c r="TR20" s="399"/>
      <c r="TS20" s="399"/>
      <c r="TT20" s="399"/>
      <c r="TU20" s="399"/>
      <c r="TV20" s="399"/>
      <c r="TW20" s="399"/>
      <c r="TX20" s="399"/>
      <c r="TY20" s="399"/>
      <c r="TZ20" s="399"/>
      <c r="UA20" s="399"/>
      <c r="UB20" s="399"/>
      <c r="UC20" s="399"/>
      <c r="UD20" s="399"/>
      <c r="UE20" s="399"/>
      <c r="UF20" s="399"/>
      <c r="UG20" s="399"/>
      <c r="UH20" s="399"/>
      <c r="UI20" s="399"/>
      <c r="UJ20" s="399"/>
      <c r="UK20" s="399"/>
      <c r="UL20" s="399"/>
      <c r="UM20" s="399"/>
      <c r="UN20" s="399"/>
      <c r="UO20" s="399"/>
      <c r="UP20" s="399"/>
      <c r="UQ20" s="399"/>
      <c r="UR20" s="399"/>
      <c r="US20" s="399"/>
      <c r="UT20" s="399"/>
      <c r="UU20" s="399"/>
      <c r="UV20" s="399"/>
      <c r="UW20" s="399"/>
      <c r="UX20" s="399"/>
      <c r="UY20" s="399"/>
      <c r="UZ20" s="399"/>
      <c r="VA20" s="399"/>
      <c r="VB20" s="399"/>
      <c r="VC20" s="399"/>
      <c r="VD20" s="399"/>
      <c r="VE20" s="399"/>
      <c r="VF20" s="399"/>
      <c r="VG20" s="399"/>
      <c r="VH20" s="399"/>
      <c r="VI20" s="399"/>
      <c r="VJ20" s="399"/>
      <c r="VK20" s="399"/>
      <c r="VL20" s="399"/>
      <c r="VM20" s="399"/>
      <c r="VN20" s="399"/>
      <c r="VO20" s="399"/>
      <c r="VP20" s="399"/>
      <c r="VQ20" s="399"/>
      <c r="VR20" s="399"/>
      <c r="VS20" s="399"/>
      <c r="VT20" s="399"/>
      <c r="VU20" s="399"/>
      <c r="VV20" s="399"/>
      <c r="VW20" s="399"/>
      <c r="VX20" s="399"/>
      <c r="VY20" s="399"/>
      <c r="VZ20" s="399"/>
      <c r="WA20" s="399"/>
      <c r="WB20" s="399"/>
      <c r="WC20" s="399"/>
      <c r="WD20" s="399"/>
      <c r="WE20" s="399"/>
      <c r="WF20" s="399"/>
      <c r="WG20" s="399"/>
      <c r="WH20" s="399"/>
      <c r="WI20" s="399"/>
      <c r="WJ20" s="399"/>
      <c r="WK20" s="399"/>
      <c r="WL20" s="399"/>
      <c r="WM20" s="399"/>
      <c r="WN20" s="399"/>
      <c r="WO20" s="399"/>
      <c r="WP20" s="399"/>
      <c r="WQ20" s="399"/>
      <c r="WR20" s="399"/>
      <c r="WS20" s="399"/>
      <c r="WT20" s="399"/>
      <c r="WU20" s="399"/>
      <c r="WV20" s="399"/>
      <c r="WW20" s="399"/>
      <c r="WX20" s="399"/>
      <c r="WY20" s="399"/>
      <c r="WZ20" s="399"/>
      <c r="XA20" s="399"/>
      <c r="XB20" s="399"/>
      <c r="XC20" s="399"/>
      <c r="XD20" s="399"/>
      <c r="XE20" s="399"/>
      <c r="XF20" s="399"/>
      <c r="XG20" s="399"/>
      <c r="XH20" s="399"/>
      <c r="XI20" s="399"/>
      <c r="XJ20" s="399"/>
      <c r="XK20" s="399"/>
      <c r="XL20" s="399"/>
      <c r="XM20" s="399"/>
      <c r="XN20" s="399"/>
      <c r="XO20" s="399"/>
      <c r="XP20" s="399"/>
      <c r="XQ20" s="399"/>
      <c r="XR20" s="399"/>
      <c r="XS20" s="399"/>
      <c r="XT20" s="399"/>
      <c r="XU20" s="399"/>
      <c r="XV20" s="399"/>
      <c r="XW20" s="399"/>
      <c r="XX20" s="399"/>
      <c r="XY20" s="399"/>
      <c r="XZ20" s="399"/>
      <c r="YA20" s="399"/>
      <c r="YB20" s="399"/>
      <c r="YC20" s="399"/>
      <c r="YD20" s="399"/>
      <c r="YE20" s="399"/>
      <c r="YF20" s="399"/>
      <c r="YG20" s="399"/>
      <c r="YH20" s="399"/>
      <c r="YI20" s="399"/>
      <c r="YJ20" s="399"/>
      <c r="YK20" s="399"/>
      <c r="YL20" s="399"/>
      <c r="YM20" s="399"/>
      <c r="YN20" s="399"/>
      <c r="YO20" s="399"/>
      <c r="YP20" s="399"/>
      <c r="YQ20" s="399"/>
      <c r="YR20" s="399"/>
      <c r="YS20" s="399"/>
      <c r="YT20" s="399"/>
      <c r="YU20" s="399"/>
      <c r="YV20" s="399"/>
      <c r="YW20" s="399"/>
      <c r="YX20" s="399"/>
      <c r="YY20" s="399"/>
      <c r="YZ20" s="399"/>
      <c r="ZA20" s="399"/>
      <c r="ZB20" s="399"/>
      <c r="ZC20" s="399"/>
      <c r="ZD20" s="399"/>
      <c r="ZE20" s="399"/>
      <c r="ZF20" s="399"/>
      <c r="ZG20" s="399"/>
      <c r="ZH20" s="399"/>
      <c r="ZI20" s="399"/>
      <c r="ZJ20" s="399"/>
      <c r="ZK20" s="399"/>
      <c r="ZL20" s="399"/>
      <c r="ZM20" s="399"/>
      <c r="ZN20" s="399"/>
      <c r="ZO20" s="399"/>
      <c r="ZP20" s="399"/>
      <c r="ZQ20" s="399"/>
      <c r="ZR20" s="399"/>
      <c r="ZS20" s="399"/>
      <c r="ZT20" s="399"/>
      <c r="ZU20" s="399"/>
      <c r="ZV20" s="399"/>
      <c r="ZW20" s="399"/>
      <c r="ZX20" s="399"/>
      <c r="ZY20" s="399"/>
      <c r="ZZ20" s="399"/>
      <c r="AAA20" s="399"/>
      <c r="AAB20" s="399"/>
      <c r="AAC20" s="399"/>
      <c r="AAD20" s="399"/>
      <c r="AAE20" s="399"/>
      <c r="AAF20" s="399"/>
      <c r="AAG20" s="399"/>
      <c r="AAH20" s="399"/>
      <c r="AAI20" s="399"/>
      <c r="AAJ20" s="399"/>
      <c r="AAK20" s="399"/>
      <c r="AAL20" s="399"/>
      <c r="AAM20" s="399"/>
      <c r="AAN20" s="399"/>
      <c r="AAO20" s="399"/>
      <c r="AAP20" s="399"/>
      <c r="AAQ20" s="399"/>
      <c r="AAR20" s="399"/>
      <c r="AAS20" s="399"/>
      <c r="AAT20" s="399"/>
      <c r="AAU20" s="399"/>
      <c r="AAV20" s="399"/>
      <c r="AAW20" s="399"/>
      <c r="AAX20" s="399"/>
      <c r="AAY20" s="399"/>
      <c r="AAZ20" s="399"/>
      <c r="ABA20" s="399"/>
      <c r="ABB20" s="399"/>
      <c r="ABC20" s="399"/>
      <c r="ABD20" s="399"/>
      <c r="ABE20" s="399"/>
      <c r="ABF20" s="399"/>
      <c r="ABG20" s="399"/>
      <c r="ABH20" s="399"/>
      <c r="ABI20" s="399"/>
      <c r="ABJ20" s="399"/>
      <c r="ABK20" s="399"/>
      <c r="ABL20" s="399"/>
      <c r="ABM20" s="399"/>
      <c r="ABN20" s="399"/>
      <c r="ABO20" s="399"/>
      <c r="ABP20" s="399"/>
      <c r="ABQ20" s="399"/>
      <c r="ABR20" s="399"/>
      <c r="ABS20" s="399"/>
      <c r="ABT20" s="399"/>
      <c r="ABU20" s="399"/>
      <c r="ABV20" s="399"/>
      <c r="ABW20" s="399"/>
      <c r="ABX20" s="399"/>
      <c r="ABY20" s="399"/>
      <c r="ABZ20" s="399"/>
      <c r="ACA20" s="399"/>
      <c r="ACB20" s="399"/>
      <c r="ACC20" s="399"/>
      <c r="ACD20" s="399"/>
      <c r="ACE20" s="399"/>
      <c r="ACF20" s="399"/>
      <c r="ACG20" s="399"/>
      <c r="ACH20" s="399"/>
      <c r="ACI20" s="399"/>
      <c r="ACJ20" s="399"/>
      <c r="ACK20" s="399"/>
      <c r="ACL20" s="399"/>
      <c r="ACM20" s="399"/>
      <c r="ACN20" s="399"/>
      <c r="ACO20" s="399"/>
      <c r="ACP20" s="399"/>
      <c r="ACQ20" s="399"/>
      <c r="ACR20" s="399"/>
      <c r="ACS20" s="399"/>
      <c r="ACT20" s="399"/>
      <c r="ACU20" s="399"/>
      <c r="ACV20" s="399"/>
      <c r="ACW20" s="399"/>
      <c r="ACX20" s="399"/>
      <c r="ACY20" s="399"/>
      <c r="ACZ20" s="399"/>
      <c r="ADA20" s="399"/>
      <c r="ADB20" s="399"/>
      <c r="ADC20" s="399"/>
      <c r="ADD20" s="399"/>
      <c r="ADE20" s="399"/>
      <c r="ADF20" s="399"/>
      <c r="ADG20" s="399"/>
      <c r="ADH20" s="399"/>
      <c r="ADI20" s="399"/>
      <c r="ADJ20" s="399"/>
      <c r="ADK20" s="399"/>
      <c r="ADL20" s="399"/>
      <c r="ADM20" s="399"/>
      <c r="ADN20" s="399"/>
      <c r="ADO20" s="399"/>
      <c r="ADP20" s="399"/>
      <c r="ADQ20" s="399"/>
      <c r="ADR20" s="399"/>
      <c r="ADS20" s="399"/>
      <c r="ADT20" s="399"/>
      <c r="ADU20" s="399"/>
      <c r="ADV20" s="399"/>
      <c r="ADW20" s="399"/>
      <c r="ADX20" s="399"/>
      <c r="ADY20" s="399"/>
      <c r="ADZ20" s="399"/>
      <c r="AEA20" s="399"/>
      <c r="AEB20" s="399"/>
      <c r="AEC20" s="399"/>
      <c r="AED20" s="399"/>
      <c r="AEE20" s="399"/>
      <c r="AEF20" s="399"/>
      <c r="AEG20" s="399"/>
      <c r="AEH20" s="399"/>
      <c r="AEI20" s="399"/>
      <c r="AEJ20" s="399"/>
      <c r="AEK20" s="399"/>
      <c r="AEL20" s="399"/>
      <c r="AEM20" s="399"/>
      <c r="AEN20" s="399"/>
      <c r="AEO20" s="399"/>
      <c r="AEP20" s="399"/>
      <c r="AEQ20" s="399"/>
      <c r="AER20" s="399"/>
      <c r="AES20" s="399"/>
      <c r="AET20" s="399"/>
      <c r="AEU20" s="399"/>
      <c r="AEV20" s="399"/>
      <c r="AEW20" s="399"/>
      <c r="AEX20" s="399"/>
      <c r="AEY20" s="399"/>
      <c r="AEZ20" s="399"/>
      <c r="AFA20" s="399"/>
      <c r="AFB20" s="399"/>
      <c r="AFC20" s="399"/>
      <c r="AFD20" s="399"/>
      <c r="AFE20" s="399"/>
      <c r="AFF20" s="399"/>
      <c r="AFG20" s="399"/>
      <c r="AFH20" s="399"/>
      <c r="AFI20" s="399"/>
      <c r="AFJ20" s="399"/>
      <c r="AFK20" s="399"/>
      <c r="AFL20" s="399"/>
      <c r="AFM20" s="399"/>
      <c r="AFN20" s="399"/>
      <c r="AFO20" s="399"/>
      <c r="AFP20" s="399"/>
      <c r="AFQ20" s="399"/>
      <c r="AFR20" s="399"/>
      <c r="AFS20" s="399"/>
      <c r="AFT20" s="399"/>
      <c r="AFU20" s="399"/>
      <c r="AFV20" s="399"/>
      <c r="AFW20" s="399"/>
      <c r="AFX20" s="399"/>
      <c r="AFY20" s="399"/>
      <c r="AFZ20" s="399"/>
      <c r="AGA20" s="399"/>
      <c r="AGB20" s="399"/>
      <c r="AGC20" s="399"/>
      <c r="AGD20" s="399"/>
      <c r="AGE20" s="399"/>
      <c r="AGF20" s="399"/>
      <c r="AGG20" s="399"/>
      <c r="AGH20" s="399"/>
      <c r="AGI20" s="399"/>
      <c r="AGJ20" s="399"/>
      <c r="AGK20" s="399"/>
      <c r="AGL20" s="399"/>
      <c r="AGM20" s="399"/>
      <c r="AGN20" s="399"/>
      <c r="AGO20" s="399"/>
      <c r="AGP20" s="399"/>
      <c r="AGQ20" s="399"/>
      <c r="AGR20" s="399"/>
      <c r="AGS20" s="399"/>
      <c r="AGT20" s="399"/>
      <c r="AGU20" s="399"/>
      <c r="AGV20" s="399"/>
      <c r="AGW20" s="399"/>
      <c r="AGX20" s="399"/>
      <c r="AGY20" s="399"/>
      <c r="AGZ20" s="399"/>
      <c r="AHA20" s="399"/>
      <c r="AHB20" s="399"/>
      <c r="AHC20" s="399"/>
      <c r="AHD20" s="399"/>
      <c r="AHE20" s="399"/>
      <c r="AHF20" s="399"/>
      <c r="AHG20" s="399"/>
      <c r="AHH20" s="399"/>
      <c r="AHI20" s="399"/>
      <c r="AHJ20" s="399"/>
      <c r="AHK20" s="399"/>
      <c r="AHL20" s="399"/>
      <c r="AHM20" s="399"/>
      <c r="AHN20" s="399"/>
      <c r="AHO20" s="399"/>
      <c r="AHP20" s="399"/>
      <c r="AHQ20" s="399"/>
      <c r="AHR20" s="399"/>
      <c r="AHS20" s="399"/>
      <c r="AHT20" s="399"/>
      <c r="AHU20" s="399"/>
      <c r="AHV20" s="399"/>
      <c r="AHW20" s="399"/>
      <c r="AHX20" s="399"/>
      <c r="AHY20" s="399"/>
      <c r="AHZ20" s="399"/>
      <c r="AIA20" s="399"/>
      <c r="AIB20" s="399"/>
      <c r="AIC20" s="399"/>
      <c r="AID20" s="399"/>
      <c r="AIE20" s="399"/>
      <c r="AIF20" s="399"/>
      <c r="AIG20" s="399"/>
      <c r="AIH20" s="399"/>
      <c r="AII20" s="399"/>
      <c r="AIJ20" s="399"/>
      <c r="AIK20" s="399"/>
      <c r="AIL20" s="399"/>
      <c r="AIM20" s="399"/>
      <c r="AIN20" s="399"/>
      <c r="AIO20" s="399"/>
      <c r="AIP20" s="399"/>
      <c r="AIQ20" s="399"/>
      <c r="AIR20" s="399"/>
      <c r="AIS20" s="399"/>
      <c r="AIT20" s="399"/>
      <c r="AIU20" s="399"/>
      <c r="AIV20" s="399"/>
      <c r="AIW20" s="399"/>
      <c r="AIX20" s="399"/>
      <c r="AIY20" s="399"/>
      <c r="AIZ20" s="399"/>
      <c r="AJA20" s="399"/>
      <c r="AJB20" s="399"/>
      <c r="AJC20" s="399"/>
      <c r="AJD20" s="399"/>
      <c r="AJE20" s="399"/>
      <c r="AJF20" s="399"/>
      <c r="AJG20" s="399"/>
      <c r="AJH20" s="399"/>
      <c r="AJI20" s="399"/>
      <c r="AJJ20" s="399"/>
      <c r="AJK20" s="399"/>
      <c r="AJL20" s="399"/>
      <c r="AJM20" s="399"/>
      <c r="AJN20" s="399"/>
      <c r="AJO20" s="399"/>
      <c r="AJP20" s="399"/>
      <c r="AJQ20" s="399"/>
      <c r="AJR20" s="399"/>
      <c r="AJS20" s="399"/>
      <c r="AJT20" s="399"/>
      <c r="AJU20" s="399"/>
      <c r="AJV20" s="399"/>
      <c r="AJW20" s="399"/>
      <c r="AJX20" s="399"/>
      <c r="AJY20" s="399"/>
      <c r="AJZ20" s="399"/>
      <c r="AKA20" s="399"/>
      <c r="AKB20" s="399"/>
      <c r="AKC20" s="399"/>
      <c r="AKD20" s="399"/>
      <c r="AKE20" s="399"/>
      <c r="AKF20" s="399"/>
      <c r="AKG20" s="399"/>
      <c r="AKH20" s="399"/>
      <c r="AKI20" s="399"/>
      <c r="AKJ20" s="399"/>
      <c r="AKK20" s="399"/>
      <c r="AKL20" s="399"/>
      <c r="AKM20" s="399"/>
      <c r="AKN20" s="399"/>
      <c r="AKO20" s="399"/>
      <c r="AKP20" s="399"/>
      <c r="AKQ20" s="399"/>
      <c r="AKR20" s="399"/>
      <c r="AKS20" s="399"/>
      <c r="AKT20" s="399"/>
      <c r="AKU20" s="399"/>
      <c r="AKV20" s="399"/>
      <c r="AKW20" s="399"/>
      <c r="AKX20" s="399"/>
      <c r="AKY20" s="399"/>
      <c r="AKZ20" s="399"/>
      <c r="ALA20" s="399"/>
      <c r="ALB20" s="399"/>
      <c r="ALC20" s="399"/>
      <c r="ALD20" s="399"/>
      <c r="ALE20" s="399"/>
      <c r="ALF20" s="399"/>
      <c r="ALG20" s="399"/>
      <c r="ALH20" s="399"/>
      <c r="ALI20" s="399"/>
      <c r="ALJ20" s="399"/>
      <c r="ALK20" s="399"/>
      <c r="ALL20" s="399"/>
      <c r="ALM20" s="399"/>
      <c r="ALN20" s="399"/>
      <c r="ALO20" s="399"/>
      <c r="ALP20" s="399"/>
      <c r="ALQ20" s="399"/>
      <c r="ALR20" s="399"/>
      <c r="ALS20" s="399"/>
      <c r="ALT20" s="399"/>
      <c r="ALU20" s="399"/>
      <c r="ALV20" s="399"/>
      <c r="ALW20" s="399"/>
      <c r="ALX20" s="399"/>
      <c r="ALY20" s="399"/>
      <c r="ALZ20" s="399"/>
      <c r="AMA20" s="399"/>
      <c r="AMB20" s="399"/>
      <c r="AMC20" s="399"/>
      <c r="AMD20" s="399"/>
      <c r="AME20" s="399"/>
      <c r="AMF20" s="399"/>
      <c r="AMG20" s="399"/>
      <c r="AMH20" s="399"/>
      <c r="AMI20" s="399"/>
      <c r="AMJ20" s="399"/>
      <c r="AMK20" s="399"/>
      <c r="AML20" s="399"/>
      <c r="AMM20" s="399"/>
      <c r="AMN20" s="399"/>
      <c r="AMO20" s="399"/>
      <c r="AMP20" s="399"/>
      <c r="AMQ20" s="399"/>
      <c r="AMR20" s="399"/>
      <c r="AMS20" s="399"/>
      <c r="AMT20" s="399"/>
      <c r="AMU20" s="399"/>
      <c r="AMV20" s="399"/>
      <c r="AMW20" s="399"/>
      <c r="AMX20" s="399"/>
      <c r="AMY20" s="399"/>
      <c r="AMZ20" s="399"/>
      <c r="ANA20" s="399"/>
      <c r="ANB20" s="399"/>
      <c r="ANC20" s="399"/>
      <c r="AND20" s="399"/>
      <c r="ANE20" s="399"/>
      <c r="ANF20" s="399"/>
      <c r="ANG20" s="399"/>
      <c r="ANH20" s="399"/>
      <c r="ANI20" s="399"/>
      <c r="ANJ20" s="399"/>
      <c r="ANK20" s="399"/>
      <c r="ANL20" s="399"/>
      <c r="ANM20" s="399"/>
      <c r="ANN20" s="399"/>
      <c r="ANO20" s="399"/>
      <c r="ANP20" s="399"/>
      <c r="ANQ20" s="399"/>
      <c r="ANR20" s="399"/>
      <c r="ANS20" s="399"/>
      <c r="ANT20" s="399"/>
      <c r="ANU20" s="399"/>
      <c r="ANV20" s="399"/>
      <c r="ANW20" s="399"/>
      <c r="ANX20" s="399"/>
      <c r="ANY20" s="399"/>
      <c r="ANZ20" s="399"/>
      <c r="AOA20" s="399"/>
      <c r="AOB20" s="399"/>
      <c r="AOC20" s="399"/>
      <c r="AOD20" s="399"/>
      <c r="AOE20" s="399"/>
      <c r="AOF20" s="399"/>
      <c r="AOG20" s="399"/>
      <c r="AOH20" s="399"/>
      <c r="AOI20" s="399"/>
      <c r="AOJ20" s="399"/>
      <c r="AOK20" s="399"/>
      <c r="AOL20" s="399"/>
      <c r="AOM20" s="399"/>
      <c r="AON20" s="399"/>
      <c r="AOO20" s="399"/>
      <c r="AOP20" s="399"/>
      <c r="AOQ20" s="399"/>
      <c r="AOR20" s="399"/>
      <c r="AOS20" s="399"/>
      <c r="AOT20" s="399"/>
      <c r="AOU20" s="399"/>
      <c r="AOV20" s="399"/>
      <c r="AOW20" s="399"/>
      <c r="AOX20" s="399"/>
      <c r="AOY20" s="399"/>
      <c r="AOZ20" s="399"/>
      <c r="APA20" s="399"/>
      <c r="APB20" s="399"/>
      <c r="APC20" s="399"/>
      <c r="APD20" s="399"/>
      <c r="APE20" s="399"/>
      <c r="APF20" s="399"/>
      <c r="APG20" s="399"/>
      <c r="APH20" s="399"/>
      <c r="API20" s="399"/>
      <c r="APJ20" s="399"/>
      <c r="APK20" s="399"/>
      <c r="APL20" s="399"/>
      <c r="APM20" s="399"/>
      <c r="APN20" s="399"/>
      <c r="APO20" s="399"/>
      <c r="APP20" s="399"/>
      <c r="APQ20" s="399"/>
      <c r="APR20" s="399"/>
      <c r="APS20" s="399"/>
      <c r="APT20" s="399"/>
      <c r="APU20" s="399"/>
      <c r="APV20" s="399"/>
      <c r="APW20" s="399"/>
      <c r="APX20" s="399"/>
      <c r="APY20" s="399"/>
      <c r="APZ20" s="399"/>
      <c r="AQA20" s="399"/>
      <c r="AQB20" s="399"/>
      <c r="AQC20" s="399"/>
      <c r="AQD20" s="399"/>
      <c r="AQE20" s="399"/>
      <c r="AQF20" s="399"/>
      <c r="AQG20" s="399"/>
      <c r="AQH20" s="399"/>
      <c r="AQI20" s="399"/>
      <c r="AQJ20" s="399"/>
      <c r="AQK20" s="399"/>
      <c r="AQL20" s="399"/>
      <c r="AQM20" s="399"/>
      <c r="AQN20" s="399"/>
      <c r="AQO20" s="399"/>
      <c r="AQP20" s="399"/>
      <c r="AQQ20" s="399"/>
      <c r="AQR20" s="399"/>
      <c r="AQS20" s="399"/>
      <c r="AQT20" s="399"/>
      <c r="AQU20" s="399"/>
      <c r="AQV20" s="399"/>
      <c r="AQW20" s="399"/>
      <c r="AQX20" s="399"/>
      <c r="AQY20" s="399"/>
      <c r="AQZ20" s="399"/>
      <c r="ARA20" s="399"/>
      <c r="ARB20" s="399"/>
      <c r="ARC20" s="399"/>
      <c r="ARD20" s="399"/>
      <c r="ARE20" s="399"/>
      <c r="ARF20" s="399"/>
      <c r="ARG20" s="399"/>
      <c r="ARH20" s="399"/>
      <c r="ARI20" s="399"/>
      <c r="ARJ20" s="399"/>
      <c r="ARK20" s="399"/>
      <c r="ARL20" s="399"/>
      <c r="ARM20" s="399"/>
      <c r="ARN20" s="399"/>
      <c r="ARO20" s="399"/>
      <c r="ARP20" s="399"/>
      <c r="ARQ20" s="399"/>
      <c r="ARR20" s="399"/>
      <c r="ARS20" s="399"/>
      <c r="ART20" s="399"/>
      <c r="ARU20" s="399"/>
      <c r="ARV20" s="399"/>
      <c r="ARW20" s="399"/>
      <c r="ARX20" s="399"/>
      <c r="ARY20" s="399"/>
      <c r="ARZ20" s="399"/>
      <c r="ASA20" s="399"/>
      <c r="ASB20" s="399"/>
      <c r="ASC20" s="399"/>
      <c r="ASD20" s="399"/>
      <c r="ASE20" s="399"/>
      <c r="ASF20" s="399"/>
      <c r="ASG20" s="399"/>
      <c r="ASH20" s="399"/>
      <c r="ASI20" s="399"/>
      <c r="ASJ20" s="399"/>
      <c r="ASK20" s="399"/>
      <c r="ASL20" s="399"/>
      <c r="ASM20" s="399"/>
      <c r="ASN20" s="399"/>
      <c r="ASO20" s="399"/>
      <c r="ASP20" s="399"/>
      <c r="ASQ20" s="399"/>
      <c r="ASR20" s="399"/>
      <c r="ASS20" s="399"/>
      <c r="AST20" s="399"/>
      <c r="ASU20" s="399"/>
      <c r="ASV20" s="399"/>
      <c r="ASW20" s="399"/>
      <c r="ASX20" s="399"/>
      <c r="ASY20" s="399"/>
      <c r="ASZ20" s="399"/>
      <c r="ATA20" s="399"/>
      <c r="ATB20" s="399"/>
      <c r="ATC20" s="399"/>
      <c r="ATD20" s="399"/>
      <c r="ATE20" s="399"/>
      <c r="ATF20" s="399"/>
      <c r="ATG20" s="399"/>
      <c r="ATH20" s="399"/>
      <c r="ATI20" s="399"/>
      <c r="ATJ20" s="399"/>
      <c r="ATK20" s="399"/>
      <c r="ATL20" s="399"/>
      <c r="ATM20" s="399"/>
      <c r="ATN20" s="399"/>
      <c r="ATO20" s="399"/>
      <c r="ATP20" s="399"/>
      <c r="ATQ20" s="399"/>
      <c r="ATR20" s="399"/>
      <c r="ATS20" s="399"/>
      <c r="ATT20" s="399"/>
      <c r="ATU20" s="399"/>
      <c r="ATV20" s="399"/>
      <c r="ATW20" s="399"/>
      <c r="ATX20" s="399"/>
      <c r="ATY20" s="399"/>
      <c r="ATZ20" s="399"/>
      <c r="AUA20" s="399"/>
      <c r="AUB20" s="399"/>
      <c r="AUC20" s="399"/>
      <c r="AUD20" s="399"/>
      <c r="AUE20" s="399"/>
      <c r="AUF20" s="399"/>
      <c r="AUG20" s="399"/>
      <c r="AUH20" s="399"/>
      <c r="AUI20" s="399"/>
      <c r="AUJ20" s="399"/>
      <c r="AUK20" s="399"/>
      <c r="AUL20" s="399"/>
      <c r="AUM20" s="399"/>
      <c r="AUN20" s="399"/>
      <c r="AUO20" s="399"/>
      <c r="AUP20" s="399"/>
      <c r="AUQ20" s="399"/>
      <c r="AUR20" s="399"/>
      <c r="AUS20" s="399"/>
      <c r="AUT20" s="399"/>
      <c r="AUU20" s="399"/>
      <c r="AUV20" s="399"/>
      <c r="AUW20" s="399"/>
      <c r="AUX20" s="399"/>
      <c r="AUY20" s="399"/>
      <c r="AUZ20" s="399"/>
      <c r="AVA20" s="399"/>
      <c r="AVB20" s="399"/>
      <c r="AVC20" s="399"/>
      <c r="AVD20" s="399"/>
      <c r="AVE20" s="399"/>
      <c r="AVF20" s="399"/>
      <c r="AVG20" s="399"/>
      <c r="AVH20" s="399"/>
      <c r="AVI20" s="399"/>
      <c r="AVJ20" s="399"/>
      <c r="AVK20" s="399"/>
      <c r="AVL20" s="399"/>
      <c r="AVM20" s="399"/>
      <c r="AVN20" s="399"/>
      <c r="AVO20" s="399"/>
      <c r="AVP20" s="399"/>
      <c r="AVQ20" s="399"/>
      <c r="AVR20" s="399"/>
      <c r="AVS20" s="399"/>
      <c r="AVT20" s="399"/>
      <c r="AVU20" s="399"/>
      <c r="AVV20" s="399"/>
      <c r="AVW20" s="399"/>
      <c r="AVX20" s="399"/>
      <c r="AVY20" s="399"/>
      <c r="AVZ20" s="399"/>
      <c r="AWA20" s="399"/>
      <c r="AWB20" s="399"/>
      <c r="AWC20" s="399"/>
      <c r="AWD20" s="399"/>
      <c r="AWE20" s="399"/>
      <c r="AWF20" s="399"/>
      <c r="AWG20" s="399"/>
      <c r="AWH20" s="399"/>
      <c r="AWI20" s="399"/>
      <c r="AWJ20" s="399"/>
      <c r="AWK20" s="399"/>
      <c r="AWL20" s="399"/>
      <c r="AWM20" s="399"/>
      <c r="AWN20" s="399"/>
      <c r="AWO20" s="399"/>
      <c r="AWP20" s="399"/>
      <c r="AWQ20" s="399"/>
      <c r="AWR20" s="399"/>
      <c r="AWS20" s="399"/>
      <c r="AWT20" s="399"/>
      <c r="AWU20" s="399"/>
      <c r="AWV20" s="399"/>
      <c r="AWW20" s="399"/>
      <c r="AWX20" s="399"/>
      <c r="AWY20" s="399"/>
      <c r="AWZ20" s="399"/>
      <c r="AXA20" s="399"/>
      <c r="AXB20" s="399"/>
      <c r="AXC20" s="399"/>
      <c r="AXD20" s="399"/>
      <c r="AXE20" s="399"/>
      <c r="AXF20" s="399"/>
      <c r="AXG20" s="399"/>
      <c r="AXH20" s="399"/>
      <c r="AXI20" s="399"/>
      <c r="AXJ20" s="399"/>
      <c r="AXK20" s="399"/>
      <c r="AXL20" s="399"/>
      <c r="AXM20" s="399"/>
      <c r="AXN20" s="399"/>
      <c r="AXO20" s="399"/>
      <c r="AXP20" s="399"/>
      <c r="AXQ20" s="399"/>
      <c r="AXR20" s="399"/>
      <c r="AXS20" s="399"/>
      <c r="AXT20" s="399"/>
      <c r="AXU20" s="399"/>
      <c r="AXV20" s="399"/>
      <c r="AXW20" s="399"/>
      <c r="AXX20" s="399"/>
      <c r="AXY20" s="399"/>
      <c r="AXZ20" s="399"/>
      <c r="AYA20" s="399"/>
      <c r="AYB20" s="399"/>
      <c r="AYC20" s="399"/>
      <c r="AYD20" s="399"/>
      <c r="AYE20" s="399"/>
      <c r="AYF20" s="399"/>
      <c r="AYG20" s="399"/>
      <c r="AYH20" s="399"/>
      <c r="AYI20" s="399"/>
      <c r="AYJ20" s="399"/>
      <c r="AYK20" s="399"/>
      <c r="AYL20" s="399"/>
      <c r="AYM20" s="399"/>
      <c r="AYN20" s="399"/>
      <c r="AYO20" s="399"/>
      <c r="AYP20" s="399"/>
      <c r="AYQ20" s="399"/>
      <c r="AYR20" s="399"/>
      <c r="AYS20" s="399"/>
      <c r="AYT20" s="399"/>
      <c r="AYU20" s="399"/>
      <c r="AYV20" s="399"/>
      <c r="AYW20" s="399"/>
      <c r="AYX20" s="399"/>
      <c r="AYY20" s="399"/>
      <c r="AYZ20" s="399"/>
      <c r="AZA20" s="399"/>
      <c r="AZB20" s="399"/>
      <c r="AZC20" s="399"/>
      <c r="AZD20" s="399"/>
      <c r="AZE20" s="399"/>
      <c r="AZF20" s="399"/>
      <c r="AZG20" s="399"/>
      <c r="AZH20" s="399"/>
      <c r="AZI20" s="399"/>
      <c r="AZJ20" s="399"/>
      <c r="AZK20" s="399"/>
      <c r="AZL20" s="399"/>
      <c r="AZM20" s="399"/>
      <c r="AZN20" s="399"/>
      <c r="AZO20" s="399"/>
      <c r="AZP20" s="399"/>
      <c r="AZQ20" s="399"/>
      <c r="AZR20" s="399"/>
      <c r="AZS20" s="399"/>
      <c r="AZT20" s="399"/>
      <c r="AZU20" s="399"/>
      <c r="AZV20" s="399"/>
      <c r="AZW20" s="399"/>
      <c r="AZX20" s="399"/>
      <c r="AZY20" s="399"/>
      <c r="AZZ20" s="399"/>
      <c r="BAA20" s="399"/>
      <c r="BAB20" s="399"/>
      <c r="BAC20" s="399"/>
      <c r="BAD20" s="399"/>
      <c r="BAE20" s="399"/>
      <c r="BAF20" s="399"/>
      <c r="BAG20" s="399"/>
      <c r="BAH20" s="399"/>
      <c r="BAI20" s="399"/>
      <c r="BAJ20" s="399"/>
      <c r="BAK20" s="399"/>
      <c r="BAL20" s="399"/>
      <c r="BAM20" s="399"/>
      <c r="BAN20" s="399"/>
      <c r="BAO20" s="399"/>
      <c r="BAP20" s="399"/>
      <c r="BAQ20" s="399"/>
      <c r="BAR20" s="399"/>
      <c r="BAS20" s="399"/>
      <c r="BAT20" s="399"/>
      <c r="BAU20" s="399"/>
      <c r="BAV20" s="399"/>
      <c r="BAW20" s="399"/>
      <c r="BAX20" s="399"/>
      <c r="BAY20" s="399"/>
      <c r="BAZ20" s="399"/>
      <c r="BBA20" s="399"/>
      <c r="BBB20" s="399"/>
      <c r="BBC20" s="399"/>
      <c r="BBD20" s="399"/>
      <c r="BBE20" s="399"/>
      <c r="BBF20" s="399"/>
      <c r="BBG20" s="399"/>
      <c r="BBH20" s="399"/>
      <c r="BBI20" s="399"/>
      <c r="BBJ20" s="399"/>
      <c r="BBK20" s="399"/>
      <c r="BBL20" s="399"/>
      <c r="BBM20" s="399"/>
      <c r="BBN20" s="399"/>
      <c r="BBO20" s="399"/>
      <c r="BBP20" s="399"/>
      <c r="BBQ20" s="399"/>
      <c r="BBR20" s="399"/>
      <c r="BBS20" s="399"/>
      <c r="BBT20" s="399"/>
      <c r="BBU20" s="399"/>
      <c r="BBV20" s="399"/>
      <c r="BBW20" s="399"/>
      <c r="BBX20" s="399"/>
      <c r="BBY20" s="399"/>
      <c r="BBZ20" s="399"/>
      <c r="BCA20" s="399"/>
      <c r="BCB20" s="399"/>
      <c r="BCC20" s="399"/>
      <c r="BCD20" s="399"/>
      <c r="BCE20" s="399"/>
      <c r="BCF20" s="399"/>
      <c r="BCG20" s="399"/>
      <c r="BCH20" s="399"/>
      <c r="BCI20" s="399"/>
      <c r="BCJ20" s="399"/>
      <c r="BCK20" s="399"/>
      <c r="BCL20" s="399"/>
      <c r="BCM20" s="399"/>
      <c r="BCN20" s="399"/>
      <c r="BCO20" s="399"/>
      <c r="BCP20" s="399"/>
      <c r="BCQ20" s="399"/>
      <c r="BCR20" s="399"/>
      <c r="BCS20" s="399"/>
      <c r="BCT20" s="399"/>
      <c r="BCU20" s="399"/>
      <c r="BCV20" s="399"/>
      <c r="BCW20" s="399"/>
      <c r="BCX20" s="399"/>
      <c r="BCY20" s="399"/>
      <c r="BCZ20" s="399"/>
      <c r="BDA20" s="399"/>
      <c r="BDB20" s="399"/>
      <c r="BDC20" s="399"/>
      <c r="BDD20" s="399"/>
      <c r="BDE20" s="399"/>
      <c r="BDF20" s="399"/>
      <c r="BDG20" s="399"/>
      <c r="BDH20" s="399"/>
      <c r="BDI20" s="399"/>
      <c r="BDJ20" s="399"/>
      <c r="BDK20" s="399"/>
      <c r="BDL20" s="399"/>
      <c r="BDM20" s="399"/>
      <c r="BDN20" s="399"/>
      <c r="BDO20" s="399"/>
      <c r="BDP20" s="399"/>
      <c r="BDQ20" s="399"/>
      <c r="BDR20" s="399"/>
      <c r="BDS20" s="399"/>
      <c r="BDT20" s="399"/>
      <c r="BDU20" s="399"/>
      <c r="BDV20" s="399"/>
      <c r="BDW20" s="399"/>
      <c r="BDX20" s="399"/>
      <c r="BDY20" s="399"/>
      <c r="BDZ20" s="399"/>
      <c r="BEA20" s="399"/>
      <c r="BEB20" s="399"/>
      <c r="BEC20" s="399"/>
      <c r="BED20" s="399"/>
      <c r="BEE20" s="399"/>
      <c r="BEF20" s="399"/>
      <c r="BEG20" s="399"/>
      <c r="BEH20" s="399"/>
      <c r="BEI20" s="399"/>
      <c r="BEJ20" s="399"/>
      <c r="BEK20" s="399"/>
      <c r="BEL20" s="399"/>
      <c r="BEM20" s="399"/>
      <c r="BEN20" s="399"/>
      <c r="BEO20" s="399"/>
      <c r="BEP20" s="399"/>
      <c r="BEQ20" s="399"/>
      <c r="BER20" s="399"/>
      <c r="BES20" s="399"/>
      <c r="BET20" s="399"/>
      <c r="BEU20" s="399"/>
      <c r="BEV20" s="399"/>
      <c r="BEW20" s="399"/>
      <c r="BEX20" s="399"/>
      <c r="BEY20" s="399"/>
      <c r="BEZ20" s="399"/>
      <c r="BFA20" s="399"/>
      <c r="BFB20" s="399"/>
      <c r="BFC20" s="399"/>
      <c r="BFD20" s="399"/>
      <c r="BFE20" s="399"/>
      <c r="BFF20" s="399"/>
      <c r="BFG20" s="399"/>
      <c r="BFH20" s="399"/>
      <c r="BFI20" s="399"/>
      <c r="BFJ20" s="399"/>
      <c r="BFK20" s="399"/>
      <c r="BFL20" s="399"/>
      <c r="BFM20" s="399"/>
      <c r="BFN20" s="399"/>
      <c r="BFO20" s="399"/>
      <c r="BFP20" s="399"/>
      <c r="BFQ20" s="399"/>
      <c r="BFR20" s="399"/>
      <c r="BFS20" s="399"/>
      <c r="BFT20" s="399"/>
      <c r="BFU20" s="399"/>
      <c r="BFV20" s="399"/>
      <c r="BFW20" s="399"/>
      <c r="BFX20" s="399"/>
      <c r="BFY20" s="399"/>
      <c r="BFZ20" s="399"/>
      <c r="BGA20" s="399"/>
      <c r="BGB20" s="399"/>
      <c r="BGC20" s="399"/>
      <c r="BGD20" s="399"/>
      <c r="BGE20" s="399"/>
      <c r="BGF20" s="399"/>
      <c r="BGG20" s="399"/>
      <c r="BGH20" s="399"/>
      <c r="BGI20" s="399"/>
      <c r="BGJ20" s="399"/>
      <c r="BGK20" s="399"/>
      <c r="BGL20" s="399"/>
      <c r="BGM20" s="399"/>
      <c r="BGN20" s="399"/>
      <c r="BGO20" s="399"/>
      <c r="BGP20" s="399"/>
      <c r="BGQ20" s="399"/>
      <c r="BGR20" s="399"/>
      <c r="BGS20" s="399"/>
      <c r="BGT20" s="399"/>
      <c r="BGU20" s="399"/>
      <c r="BGV20" s="399"/>
      <c r="BGW20" s="399"/>
      <c r="BGX20" s="399"/>
      <c r="BGY20" s="399"/>
      <c r="BGZ20" s="399"/>
      <c r="BHA20" s="399"/>
      <c r="BHB20" s="399"/>
      <c r="BHC20" s="399"/>
      <c r="BHD20" s="399"/>
      <c r="BHE20" s="399"/>
      <c r="BHF20" s="399"/>
      <c r="BHG20" s="399"/>
      <c r="BHH20" s="399"/>
      <c r="BHI20" s="399"/>
      <c r="BHJ20" s="399"/>
      <c r="BHK20" s="399"/>
      <c r="BHL20" s="399"/>
      <c r="BHM20" s="399"/>
      <c r="BHN20" s="399"/>
      <c r="BHO20" s="399"/>
      <c r="BHP20" s="399"/>
      <c r="BHQ20" s="399"/>
      <c r="BHR20" s="399"/>
      <c r="BHS20" s="399"/>
      <c r="BHT20" s="399"/>
      <c r="BHU20" s="399"/>
      <c r="BHV20" s="399"/>
      <c r="BHW20" s="399"/>
      <c r="BHX20" s="399"/>
      <c r="BHY20" s="399"/>
      <c r="BHZ20" s="399"/>
      <c r="BIA20" s="399"/>
      <c r="BIB20" s="399"/>
      <c r="BIC20" s="399"/>
      <c r="BID20" s="399"/>
      <c r="BIE20" s="399"/>
      <c r="BIF20" s="399"/>
      <c r="BIG20" s="399"/>
      <c r="BIH20" s="399"/>
      <c r="BII20" s="399"/>
      <c r="BIJ20" s="399"/>
      <c r="BIK20" s="399"/>
      <c r="BIL20" s="399"/>
      <c r="BIM20" s="399"/>
      <c r="BIN20" s="399"/>
      <c r="BIO20" s="399"/>
      <c r="BIP20" s="399"/>
      <c r="BIQ20" s="399"/>
      <c r="BIR20" s="399"/>
      <c r="BIS20" s="399"/>
      <c r="BIT20" s="399"/>
      <c r="BIU20" s="399"/>
      <c r="BIV20" s="399"/>
      <c r="BIW20" s="399"/>
      <c r="BIX20" s="399"/>
      <c r="BIY20" s="399"/>
      <c r="BIZ20" s="399"/>
      <c r="BJA20" s="399"/>
      <c r="BJB20" s="399"/>
      <c r="BJC20" s="399"/>
      <c r="BJD20" s="399"/>
      <c r="BJE20" s="399"/>
      <c r="BJF20" s="399"/>
      <c r="BJG20" s="399"/>
      <c r="BJH20" s="399"/>
      <c r="BJI20" s="399"/>
      <c r="BJJ20" s="399"/>
      <c r="BJK20" s="399"/>
      <c r="BJL20" s="399"/>
      <c r="BJM20" s="399"/>
      <c r="BJN20" s="399"/>
      <c r="BJO20" s="399"/>
      <c r="BJP20" s="399"/>
      <c r="BJQ20" s="399"/>
      <c r="BJR20" s="399"/>
      <c r="BJS20" s="399"/>
      <c r="BJT20" s="399"/>
      <c r="BJU20" s="399"/>
      <c r="BJV20" s="399"/>
      <c r="BJW20" s="399"/>
      <c r="BJX20" s="399"/>
      <c r="BJY20" s="399"/>
      <c r="BJZ20" s="399"/>
      <c r="BKA20" s="399"/>
      <c r="BKB20" s="399"/>
      <c r="BKC20" s="399"/>
      <c r="BKD20" s="399"/>
      <c r="BKE20" s="399"/>
      <c r="BKF20" s="399"/>
      <c r="BKG20" s="399"/>
      <c r="BKH20" s="399"/>
      <c r="BKI20" s="399"/>
      <c r="BKJ20" s="399"/>
      <c r="BKK20" s="399"/>
      <c r="BKL20" s="399"/>
      <c r="BKM20" s="399"/>
      <c r="BKN20" s="399"/>
      <c r="BKO20" s="399"/>
      <c r="BKP20" s="399"/>
      <c r="BKQ20" s="399"/>
      <c r="BKR20" s="399"/>
      <c r="BKS20" s="399"/>
      <c r="BKT20" s="399"/>
      <c r="BKU20" s="399"/>
      <c r="BKV20" s="399"/>
      <c r="BKW20" s="399"/>
      <c r="BKX20" s="399"/>
      <c r="BKY20" s="399"/>
      <c r="BKZ20" s="399"/>
      <c r="BLA20" s="399"/>
      <c r="BLB20" s="399"/>
      <c r="BLC20" s="399"/>
      <c r="BLD20" s="399"/>
      <c r="BLE20" s="399"/>
      <c r="BLF20" s="399"/>
      <c r="BLG20" s="399"/>
      <c r="BLH20" s="399"/>
      <c r="BLI20" s="399"/>
      <c r="BLJ20" s="399"/>
      <c r="BLK20" s="399"/>
      <c r="BLL20" s="399"/>
      <c r="BLM20" s="399"/>
      <c r="BLN20" s="399"/>
      <c r="BLO20" s="399"/>
      <c r="BLP20" s="399"/>
      <c r="BLQ20" s="399"/>
      <c r="BLR20" s="399"/>
      <c r="BLS20" s="399"/>
      <c r="BLT20" s="399"/>
      <c r="BLU20" s="399"/>
      <c r="BLV20" s="399"/>
      <c r="BLW20" s="399"/>
      <c r="BLX20" s="399"/>
      <c r="BLY20" s="399"/>
      <c r="BLZ20" s="399"/>
      <c r="BMA20" s="399"/>
      <c r="BMB20" s="399"/>
      <c r="BMC20" s="399"/>
      <c r="BMD20" s="399"/>
      <c r="BME20" s="399"/>
      <c r="BMF20" s="399"/>
      <c r="BMG20" s="399"/>
      <c r="BMH20" s="399"/>
      <c r="BMI20" s="399"/>
      <c r="BMJ20" s="399"/>
      <c r="BMK20" s="399"/>
      <c r="BML20" s="399"/>
      <c r="BMM20" s="399"/>
      <c r="BMN20" s="399"/>
      <c r="BMO20" s="399"/>
      <c r="BMP20" s="399"/>
      <c r="BMQ20" s="399"/>
      <c r="BMR20" s="399"/>
      <c r="BMS20" s="399"/>
      <c r="BMT20" s="399"/>
      <c r="BMU20" s="399"/>
      <c r="BMV20" s="399"/>
      <c r="BMW20" s="399"/>
      <c r="BMX20" s="399"/>
      <c r="BMY20" s="399"/>
      <c r="BMZ20" s="399"/>
      <c r="BNA20" s="399"/>
      <c r="BNB20" s="399"/>
      <c r="BNC20" s="399"/>
      <c r="BND20" s="399"/>
      <c r="BNE20" s="399"/>
      <c r="BNF20" s="399"/>
      <c r="BNG20" s="399"/>
      <c r="BNH20" s="399"/>
      <c r="BNI20" s="399"/>
      <c r="BNJ20" s="399"/>
      <c r="BNK20" s="399"/>
      <c r="BNL20" s="399"/>
      <c r="BNM20" s="399"/>
      <c r="BNN20" s="399"/>
      <c r="BNO20" s="399"/>
      <c r="BNP20" s="399"/>
      <c r="BNQ20" s="399"/>
      <c r="BNR20" s="399"/>
      <c r="BNS20" s="399"/>
      <c r="BNT20" s="399"/>
      <c r="BNU20" s="399"/>
      <c r="BNV20" s="399"/>
      <c r="BNW20" s="399"/>
      <c r="BNX20" s="399"/>
      <c r="BNY20" s="399"/>
      <c r="BNZ20" s="399"/>
      <c r="BOA20" s="399"/>
      <c r="BOB20" s="399"/>
      <c r="BOC20" s="399"/>
      <c r="BOD20" s="399"/>
      <c r="BOE20" s="399"/>
      <c r="BOF20" s="399"/>
      <c r="BOG20" s="399"/>
      <c r="BOH20" s="399"/>
      <c r="BOI20" s="399"/>
      <c r="BOJ20" s="399"/>
      <c r="BOK20" s="399"/>
      <c r="BOL20" s="399"/>
      <c r="BOM20" s="399"/>
      <c r="BON20" s="399"/>
      <c r="BOO20" s="399"/>
      <c r="BOP20" s="399"/>
      <c r="BOQ20" s="399"/>
      <c r="BOR20" s="399"/>
      <c r="BOS20" s="399"/>
      <c r="BOT20" s="399"/>
      <c r="BOU20" s="399"/>
      <c r="BOV20" s="399"/>
      <c r="BOW20" s="399"/>
      <c r="BOX20" s="399"/>
      <c r="BOY20" s="399"/>
      <c r="BOZ20" s="399"/>
      <c r="BPA20" s="399"/>
      <c r="BPB20" s="399"/>
      <c r="BPC20" s="399"/>
      <c r="BPD20" s="399"/>
      <c r="BPE20" s="399"/>
      <c r="BPF20" s="399"/>
      <c r="BPG20" s="399"/>
      <c r="BPH20" s="399"/>
      <c r="BPI20" s="399"/>
      <c r="BPJ20" s="399"/>
      <c r="BPK20" s="399"/>
      <c r="BPL20" s="399"/>
      <c r="BPM20" s="399"/>
      <c r="BPN20" s="399"/>
      <c r="BPO20" s="399"/>
      <c r="BPP20" s="399"/>
      <c r="BPQ20" s="399"/>
      <c r="BPR20" s="399"/>
      <c r="BPS20" s="399"/>
      <c r="BPT20" s="399"/>
      <c r="BPU20" s="399"/>
      <c r="BPV20" s="399"/>
      <c r="BPW20" s="399"/>
      <c r="BPX20" s="399"/>
      <c r="BPY20" s="399"/>
      <c r="BPZ20" s="399"/>
      <c r="BQA20" s="399"/>
      <c r="BQB20" s="399"/>
      <c r="BQC20" s="399"/>
      <c r="BQD20" s="399"/>
      <c r="BQE20" s="399"/>
      <c r="BQF20" s="399"/>
      <c r="BQG20" s="399"/>
      <c r="BQH20" s="399"/>
      <c r="BQI20" s="399"/>
      <c r="BQJ20" s="399"/>
      <c r="BQK20" s="399"/>
      <c r="BQL20" s="399"/>
      <c r="BQM20" s="399"/>
      <c r="BQN20" s="399"/>
      <c r="BQO20" s="399"/>
      <c r="BQP20" s="399"/>
      <c r="BQQ20" s="399"/>
      <c r="BQR20" s="399"/>
      <c r="BQS20" s="399"/>
      <c r="BQT20" s="399"/>
      <c r="BQU20" s="399"/>
      <c r="BQV20" s="399"/>
      <c r="BQW20" s="399"/>
      <c r="BQX20" s="399"/>
      <c r="BQY20" s="399"/>
      <c r="BQZ20" s="399"/>
      <c r="BRA20" s="399"/>
      <c r="BRB20" s="399"/>
      <c r="BRC20" s="399"/>
      <c r="BRD20" s="399"/>
      <c r="BRE20" s="399"/>
      <c r="BRF20" s="399"/>
      <c r="BRG20" s="399"/>
      <c r="BRH20" s="399"/>
      <c r="BRI20" s="399"/>
      <c r="BRJ20" s="399"/>
      <c r="BRK20" s="399"/>
      <c r="BRL20" s="399"/>
      <c r="BRM20" s="399"/>
      <c r="BRN20" s="399"/>
      <c r="BRO20" s="399"/>
      <c r="BRP20" s="399"/>
      <c r="BRQ20" s="399"/>
      <c r="BRR20" s="399"/>
      <c r="BRS20" s="399"/>
      <c r="BRT20" s="399"/>
      <c r="BRU20" s="399"/>
      <c r="BRV20" s="399"/>
      <c r="BRW20" s="399"/>
      <c r="BRX20" s="399"/>
      <c r="BRY20" s="399"/>
      <c r="BRZ20" s="399"/>
      <c r="BSA20" s="399"/>
      <c r="BSB20" s="399"/>
      <c r="BSC20" s="399"/>
      <c r="BSD20" s="399"/>
      <c r="BSE20" s="399"/>
      <c r="BSF20" s="399"/>
      <c r="BSG20" s="399"/>
      <c r="BSH20" s="399"/>
      <c r="BSI20" s="399"/>
      <c r="BSJ20" s="399"/>
      <c r="BSK20" s="399"/>
      <c r="BSL20" s="399"/>
      <c r="BSM20" s="399"/>
      <c r="BSN20" s="399"/>
      <c r="BSO20" s="399"/>
      <c r="BSP20" s="399"/>
      <c r="BSQ20" s="399"/>
      <c r="BSR20" s="399"/>
      <c r="BSS20" s="399"/>
      <c r="BST20" s="399"/>
      <c r="BSU20" s="399"/>
      <c r="BSV20" s="399"/>
      <c r="BSW20" s="399"/>
      <c r="BSX20" s="399"/>
      <c r="BSY20" s="399"/>
      <c r="BSZ20" s="399"/>
      <c r="BTA20" s="399"/>
      <c r="BTB20" s="399"/>
      <c r="BTC20" s="399"/>
      <c r="BTD20" s="399"/>
      <c r="BTE20" s="399"/>
      <c r="BTF20" s="399"/>
      <c r="BTG20" s="399"/>
      <c r="BTH20" s="399"/>
      <c r="BTI20" s="399"/>
      <c r="BTJ20" s="399"/>
      <c r="BTK20" s="399"/>
      <c r="BTL20" s="399"/>
      <c r="BTM20" s="399"/>
      <c r="BTN20" s="399"/>
      <c r="BTO20" s="399"/>
      <c r="BTP20" s="399"/>
      <c r="BTQ20" s="399"/>
      <c r="BTR20" s="399"/>
      <c r="BTS20" s="399"/>
      <c r="BTT20" s="399"/>
      <c r="BTU20" s="399"/>
      <c r="BTV20" s="399"/>
      <c r="BTW20" s="399"/>
      <c r="BTX20" s="399"/>
      <c r="BTY20" s="399"/>
      <c r="BTZ20" s="399"/>
      <c r="BUA20" s="399"/>
      <c r="BUB20" s="399"/>
      <c r="BUC20" s="399"/>
      <c r="BUD20" s="399"/>
      <c r="BUE20" s="399"/>
      <c r="BUF20" s="399"/>
      <c r="BUG20" s="399"/>
      <c r="BUH20" s="399"/>
      <c r="BUI20" s="399"/>
      <c r="BUJ20" s="399"/>
      <c r="BUK20" s="399"/>
      <c r="BUL20" s="399"/>
      <c r="BUM20" s="399"/>
      <c r="BUN20" s="399"/>
      <c r="BUO20" s="399"/>
      <c r="BUP20" s="399"/>
      <c r="BUQ20" s="399"/>
      <c r="BUR20" s="399"/>
      <c r="BUS20" s="399"/>
      <c r="BUT20" s="399"/>
      <c r="BUU20" s="399"/>
      <c r="BUV20" s="399"/>
      <c r="BUW20" s="399"/>
      <c r="BUX20" s="399"/>
      <c r="BUY20" s="399"/>
      <c r="BUZ20" s="399"/>
      <c r="BVA20" s="399"/>
      <c r="BVB20" s="399"/>
      <c r="BVC20" s="399"/>
      <c r="BVD20" s="399"/>
      <c r="BVE20" s="399"/>
      <c r="BVF20" s="399"/>
      <c r="BVG20" s="399"/>
      <c r="BVH20" s="399"/>
      <c r="BVI20" s="399"/>
      <c r="BVJ20" s="399"/>
      <c r="BVK20" s="399"/>
      <c r="BVL20" s="399"/>
      <c r="BVM20" s="399"/>
      <c r="BVN20" s="399"/>
      <c r="BVO20" s="399"/>
      <c r="BVP20" s="399"/>
      <c r="BVQ20" s="399"/>
      <c r="BVR20" s="399"/>
      <c r="BVS20" s="399"/>
      <c r="BVT20" s="399"/>
      <c r="BVU20" s="399"/>
      <c r="BVV20" s="399"/>
      <c r="BVW20" s="399"/>
      <c r="BVX20" s="399"/>
      <c r="BVY20" s="399"/>
      <c r="BVZ20" s="399"/>
      <c r="BWA20" s="399"/>
      <c r="BWB20" s="399"/>
      <c r="BWC20" s="399"/>
      <c r="BWD20" s="399"/>
      <c r="BWE20" s="399"/>
      <c r="BWF20" s="399"/>
      <c r="BWG20" s="399"/>
      <c r="BWH20" s="399"/>
      <c r="BWI20" s="399"/>
      <c r="BWJ20" s="399"/>
      <c r="BWK20" s="399"/>
      <c r="BWL20" s="399"/>
      <c r="BWM20" s="399"/>
      <c r="BWN20" s="399"/>
      <c r="BWO20" s="399"/>
      <c r="BWP20" s="399"/>
      <c r="BWQ20" s="399"/>
      <c r="BWR20" s="399"/>
      <c r="BWS20" s="399"/>
      <c r="BWT20" s="399"/>
      <c r="BWU20" s="399"/>
      <c r="BWV20" s="399"/>
      <c r="BWW20" s="399"/>
      <c r="BWX20" s="399"/>
      <c r="BWY20" s="399"/>
      <c r="BWZ20" s="399"/>
      <c r="BXA20" s="399"/>
      <c r="BXB20" s="399"/>
      <c r="BXC20" s="399"/>
      <c r="BXD20" s="399"/>
      <c r="BXE20" s="399"/>
      <c r="BXF20" s="399"/>
      <c r="BXG20" s="399"/>
      <c r="BXH20" s="399"/>
      <c r="BXI20" s="399"/>
      <c r="BXJ20" s="399"/>
      <c r="BXK20" s="399"/>
      <c r="BXL20" s="399"/>
      <c r="BXM20" s="399"/>
      <c r="BXN20" s="399"/>
      <c r="BXO20" s="399"/>
      <c r="BXP20" s="399"/>
      <c r="BXQ20" s="399"/>
      <c r="BXR20" s="399"/>
      <c r="BXS20" s="399"/>
      <c r="BXT20" s="399"/>
      <c r="BXU20" s="399"/>
      <c r="BXV20" s="399"/>
      <c r="BXW20" s="399"/>
      <c r="BXX20" s="399"/>
      <c r="BXY20" s="399"/>
      <c r="BXZ20" s="399"/>
      <c r="BYA20" s="399"/>
      <c r="BYB20" s="399"/>
      <c r="BYC20" s="399"/>
      <c r="BYD20" s="399"/>
      <c r="BYE20" s="399"/>
      <c r="BYF20" s="399"/>
      <c r="BYG20" s="399"/>
      <c r="BYH20" s="399"/>
      <c r="BYI20" s="399"/>
      <c r="BYJ20" s="399"/>
      <c r="BYK20" s="399"/>
      <c r="BYL20" s="399"/>
      <c r="BYM20" s="399"/>
      <c r="BYN20" s="399"/>
      <c r="BYO20" s="399"/>
      <c r="BYP20" s="399"/>
      <c r="BYQ20" s="399"/>
      <c r="BYR20" s="399"/>
      <c r="BYS20" s="399"/>
      <c r="BYT20" s="399"/>
      <c r="BYU20" s="399"/>
      <c r="BYV20" s="399"/>
      <c r="BYW20" s="399"/>
      <c r="BYX20" s="399"/>
      <c r="BYY20" s="399"/>
      <c r="BYZ20" s="399"/>
      <c r="BZA20" s="399"/>
      <c r="BZB20" s="399"/>
      <c r="BZC20" s="399"/>
      <c r="BZD20" s="399"/>
      <c r="BZE20" s="399"/>
      <c r="BZF20" s="399"/>
      <c r="BZG20" s="399"/>
      <c r="BZH20" s="399"/>
      <c r="BZI20" s="399"/>
      <c r="BZJ20" s="399"/>
      <c r="BZK20" s="399"/>
      <c r="BZL20" s="399"/>
      <c r="BZM20" s="399"/>
      <c r="BZN20" s="399"/>
      <c r="BZO20" s="399"/>
      <c r="BZP20" s="399"/>
      <c r="BZQ20" s="399"/>
      <c r="BZR20" s="399"/>
      <c r="BZS20" s="399"/>
      <c r="BZT20" s="399"/>
      <c r="BZU20" s="399"/>
      <c r="BZV20" s="399"/>
      <c r="BZW20" s="399"/>
      <c r="BZX20" s="399"/>
      <c r="BZY20" s="399"/>
      <c r="BZZ20" s="399"/>
      <c r="CAA20" s="399"/>
      <c r="CAB20" s="399"/>
      <c r="CAC20" s="399"/>
      <c r="CAD20" s="399"/>
      <c r="CAE20" s="399"/>
      <c r="CAF20" s="399"/>
      <c r="CAG20" s="399"/>
      <c r="CAH20" s="399"/>
      <c r="CAI20" s="399"/>
      <c r="CAJ20" s="399"/>
      <c r="CAK20" s="399"/>
      <c r="CAL20" s="399"/>
      <c r="CAM20" s="399"/>
      <c r="CAN20" s="399"/>
      <c r="CAO20" s="399"/>
      <c r="CAP20" s="399"/>
      <c r="CAQ20" s="399"/>
      <c r="CAR20" s="399"/>
      <c r="CAS20" s="399"/>
      <c r="CAT20" s="399"/>
      <c r="CAU20" s="399"/>
      <c r="CAV20" s="399"/>
      <c r="CAW20" s="399"/>
      <c r="CAX20" s="399"/>
      <c r="CAY20" s="399"/>
      <c r="CAZ20" s="399"/>
      <c r="CBA20" s="399"/>
      <c r="CBB20" s="399"/>
      <c r="CBC20" s="399"/>
      <c r="CBD20" s="399"/>
      <c r="CBE20" s="399"/>
      <c r="CBF20" s="399"/>
      <c r="CBG20" s="399"/>
      <c r="CBH20" s="399"/>
      <c r="CBI20" s="399"/>
      <c r="CBJ20" s="399"/>
      <c r="CBK20" s="399"/>
      <c r="CBL20" s="399"/>
      <c r="CBM20" s="399"/>
      <c r="CBN20" s="399"/>
      <c r="CBO20" s="399"/>
      <c r="CBP20" s="399"/>
      <c r="CBQ20" s="399"/>
      <c r="CBR20" s="399"/>
      <c r="CBS20" s="399"/>
      <c r="CBT20" s="399"/>
      <c r="CBU20" s="399"/>
      <c r="CBV20" s="399"/>
      <c r="CBW20" s="399"/>
      <c r="CBX20" s="399"/>
      <c r="CBY20" s="399"/>
      <c r="CBZ20" s="399"/>
      <c r="CCA20" s="399"/>
      <c r="CCB20" s="399"/>
      <c r="CCC20" s="399"/>
      <c r="CCD20" s="399"/>
      <c r="CCE20" s="399"/>
      <c r="CCF20" s="399"/>
      <c r="CCG20" s="399"/>
      <c r="CCH20" s="399"/>
      <c r="CCI20" s="399"/>
      <c r="CCJ20" s="399"/>
      <c r="CCK20" s="399"/>
      <c r="CCL20" s="399"/>
      <c r="CCM20" s="399"/>
      <c r="CCN20" s="399"/>
      <c r="CCO20" s="399"/>
      <c r="CCP20" s="399"/>
      <c r="CCQ20" s="399"/>
      <c r="CCR20" s="399"/>
      <c r="CCS20" s="399"/>
      <c r="CCT20" s="399"/>
      <c r="CCU20" s="399"/>
      <c r="CCV20" s="399"/>
      <c r="CCW20" s="399"/>
      <c r="CCX20" s="399"/>
      <c r="CCY20" s="399"/>
      <c r="CCZ20" s="399"/>
      <c r="CDA20" s="399"/>
      <c r="CDB20" s="399"/>
      <c r="CDC20" s="399"/>
      <c r="CDD20" s="399"/>
      <c r="CDE20" s="399"/>
      <c r="CDF20" s="399"/>
      <c r="CDG20" s="399"/>
      <c r="CDH20" s="399"/>
      <c r="CDI20" s="399"/>
      <c r="CDJ20" s="399"/>
      <c r="CDK20" s="399"/>
      <c r="CDL20" s="399"/>
      <c r="CDM20" s="399"/>
      <c r="CDN20" s="399"/>
      <c r="CDO20" s="399"/>
      <c r="CDP20" s="399"/>
      <c r="CDQ20" s="399"/>
      <c r="CDR20" s="399"/>
      <c r="CDS20" s="399"/>
      <c r="CDT20" s="399"/>
      <c r="CDU20" s="399"/>
      <c r="CDV20" s="399"/>
      <c r="CDW20" s="399"/>
      <c r="CDX20" s="399"/>
      <c r="CDY20" s="399"/>
      <c r="CDZ20" s="399"/>
      <c r="CEA20" s="399"/>
      <c r="CEB20" s="399"/>
      <c r="CEC20" s="399"/>
      <c r="CED20" s="399"/>
      <c r="CEE20" s="399"/>
      <c r="CEF20" s="399"/>
      <c r="CEG20" s="399"/>
      <c r="CEH20" s="399"/>
      <c r="CEI20" s="399"/>
      <c r="CEJ20" s="399"/>
      <c r="CEK20" s="399"/>
      <c r="CEL20" s="399"/>
      <c r="CEM20" s="399"/>
      <c r="CEN20" s="399"/>
      <c r="CEO20" s="399"/>
      <c r="CEP20" s="399"/>
      <c r="CEQ20" s="399"/>
      <c r="CER20" s="399"/>
      <c r="CES20" s="399"/>
      <c r="CET20" s="399"/>
      <c r="CEU20" s="399"/>
      <c r="CEV20" s="399"/>
      <c r="CEW20" s="399"/>
      <c r="CEX20" s="399"/>
      <c r="CEY20" s="399"/>
      <c r="CEZ20" s="399"/>
      <c r="CFA20" s="399"/>
      <c r="CFB20" s="399"/>
      <c r="CFC20" s="399"/>
      <c r="CFD20" s="399"/>
      <c r="CFE20" s="399"/>
      <c r="CFF20" s="399"/>
      <c r="CFG20" s="399"/>
      <c r="CFH20" s="399"/>
      <c r="CFI20" s="399"/>
      <c r="CFJ20" s="399"/>
      <c r="CFK20" s="399"/>
      <c r="CFL20" s="399"/>
      <c r="CFM20" s="399"/>
      <c r="CFN20" s="399"/>
      <c r="CFO20" s="399"/>
      <c r="CFP20" s="399"/>
      <c r="CFQ20" s="399"/>
      <c r="CFR20" s="399"/>
      <c r="CFS20" s="399"/>
      <c r="CFT20" s="399"/>
      <c r="CFU20" s="399"/>
      <c r="CFV20" s="399"/>
      <c r="CFW20" s="399"/>
      <c r="CFX20" s="399"/>
      <c r="CFY20" s="399"/>
      <c r="CFZ20" s="399"/>
      <c r="CGA20" s="399"/>
      <c r="CGB20" s="399"/>
      <c r="CGC20" s="399"/>
      <c r="CGD20" s="399"/>
      <c r="CGE20" s="399"/>
      <c r="CGF20" s="399"/>
      <c r="CGG20" s="399"/>
      <c r="CGH20" s="399"/>
      <c r="CGI20" s="399"/>
      <c r="CGJ20" s="399"/>
      <c r="CGK20" s="399"/>
      <c r="CGL20" s="399"/>
      <c r="CGM20" s="399"/>
      <c r="CGN20" s="399"/>
      <c r="CGO20" s="399"/>
      <c r="CGP20" s="399"/>
      <c r="CGQ20" s="399"/>
      <c r="CGR20" s="399"/>
      <c r="CGS20" s="399"/>
      <c r="CGT20" s="399"/>
      <c r="CGU20" s="399"/>
      <c r="CGV20" s="399"/>
      <c r="CGW20" s="399"/>
      <c r="CGX20" s="399"/>
      <c r="CGY20" s="399"/>
      <c r="CGZ20" s="399"/>
      <c r="CHA20" s="399"/>
      <c r="CHB20" s="399"/>
      <c r="CHC20" s="399"/>
      <c r="CHD20" s="399"/>
      <c r="CHE20" s="399"/>
      <c r="CHF20" s="399"/>
      <c r="CHG20" s="399"/>
      <c r="CHH20" s="399"/>
      <c r="CHI20" s="399"/>
      <c r="CHJ20" s="399"/>
      <c r="CHK20" s="399"/>
      <c r="CHL20" s="399"/>
      <c r="CHM20" s="399"/>
      <c r="CHN20" s="399"/>
      <c r="CHO20" s="399"/>
      <c r="CHP20" s="399"/>
      <c r="CHQ20" s="399"/>
      <c r="CHR20" s="399"/>
      <c r="CHS20" s="399"/>
      <c r="CHT20" s="399"/>
      <c r="CHU20" s="399"/>
      <c r="CHV20" s="399"/>
      <c r="CHW20" s="399"/>
      <c r="CHX20" s="399"/>
      <c r="CHY20" s="399"/>
      <c r="CHZ20" s="399"/>
      <c r="CIA20" s="399"/>
      <c r="CIB20" s="399"/>
      <c r="CIC20" s="399"/>
      <c r="CID20" s="399"/>
      <c r="CIE20" s="399"/>
      <c r="CIF20" s="399"/>
      <c r="CIG20" s="399"/>
      <c r="CIH20" s="399"/>
      <c r="CII20" s="399"/>
      <c r="CIJ20" s="399"/>
      <c r="CIK20" s="399"/>
      <c r="CIL20" s="399"/>
      <c r="CIM20" s="399"/>
      <c r="CIN20" s="399"/>
      <c r="CIO20" s="399"/>
      <c r="CIP20" s="399"/>
      <c r="CIQ20" s="399"/>
      <c r="CIR20" s="399"/>
      <c r="CIS20" s="399"/>
      <c r="CIT20" s="399"/>
      <c r="CIU20" s="399"/>
      <c r="CIV20" s="399"/>
      <c r="CIW20" s="399"/>
      <c r="CIX20" s="399"/>
      <c r="CIY20" s="399"/>
      <c r="CIZ20" s="399"/>
      <c r="CJA20" s="399"/>
      <c r="CJB20" s="399"/>
      <c r="CJC20" s="399"/>
      <c r="CJD20" s="399"/>
      <c r="CJE20" s="399"/>
      <c r="CJF20" s="399"/>
      <c r="CJG20" s="399"/>
      <c r="CJH20" s="399"/>
      <c r="CJI20" s="399"/>
      <c r="CJJ20" s="399"/>
      <c r="CJK20" s="399"/>
      <c r="CJL20" s="399"/>
      <c r="CJM20" s="399"/>
      <c r="CJN20" s="399"/>
      <c r="CJO20" s="399"/>
      <c r="CJP20" s="399"/>
      <c r="CJQ20" s="399"/>
      <c r="CJR20" s="399"/>
      <c r="CJS20" s="399"/>
      <c r="CJT20" s="399"/>
      <c r="CJU20" s="399"/>
      <c r="CJV20" s="399"/>
      <c r="CJW20" s="399"/>
      <c r="CJX20" s="399"/>
      <c r="CJY20" s="399"/>
      <c r="CJZ20" s="399"/>
      <c r="CKA20" s="399"/>
      <c r="CKB20" s="399"/>
      <c r="CKC20" s="399"/>
      <c r="CKD20" s="399"/>
      <c r="CKE20" s="399"/>
      <c r="CKF20" s="399"/>
      <c r="CKG20" s="399"/>
      <c r="CKH20" s="399"/>
      <c r="CKI20" s="399"/>
      <c r="CKJ20" s="399"/>
      <c r="CKK20" s="399"/>
      <c r="CKL20" s="399"/>
      <c r="CKM20" s="399"/>
      <c r="CKN20" s="399"/>
      <c r="CKO20" s="399"/>
      <c r="CKP20" s="399"/>
      <c r="CKQ20" s="399"/>
      <c r="CKR20" s="399"/>
      <c r="CKS20" s="399"/>
      <c r="CKT20" s="399"/>
      <c r="CKU20" s="399"/>
      <c r="CKV20" s="399"/>
      <c r="CKW20" s="399"/>
      <c r="CKX20" s="399"/>
      <c r="CKY20" s="399"/>
      <c r="CKZ20" s="399"/>
      <c r="CLA20" s="399"/>
      <c r="CLB20" s="399"/>
      <c r="CLC20" s="399"/>
      <c r="CLD20" s="399"/>
      <c r="CLE20" s="399"/>
      <c r="CLF20" s="399"/>
      <c r="CLG20" s="399"/>
      <c r="CLH20" s="399"/>
      <c r="CLI20" s="399"/>
      <c r="CLJ20" s="399"/>
      <c r="CLK20" s="399"/>
      <c r="CLL20" s="399"/>
      <c r="CLM20" s="399"/>
      <c r="CLN20" s="399"/>
      <c r="CLO20" s="399"/>
      <c r="CLP20" s="399"/>
      <c r="CLQ20" s="399"/>
      <c r="CLR20" s="399"/>
      <c r="CLS20" s="399"/>
      <c r="CLT20" s="399"/>
      <c r="CLU20" s="399"/>
      <c r="CLV20" s="399"/>
      <c r="CLW20" s="399"/>
      <c r="CLX20" s="399"/>
      <c r="CLY20" s="399"/>
      <c r="CLZ20" s="399"/>
      <c r="CMA20" s="399"/>
      <c r="CMB20" s="399"/>
      <c r="CMC20" s="399"/>
      <c r="CMD20" s="399"/>
      <c r="CME20" s="399"/>
      <c r="CMF20" s="399"/>
      <c r="CMG20" s="399"/>
      <c r="CMH20" s="399"/>
      <c r="CMI20" s="399"/>
      <c r="CMJ20" s="399"/>
      <c r="CMK20" s="399"/>
      <c r="CML20" s="399"/>
      <c r="CMM20" s="399"/>
      <c r="CMN20" s="399"/>
      <c r="CMO20" s="399"/>
      <c r="CMP20" s="399"/>
      <c r="CMQ20" s="399"/>
      <c r="CMR20" s="399"/>
      <c r="CMS20" s="399"/>
      <c r="CMT20" s="399"/>
      <c r="CMU20" s="399"/>
      <c r="CMV20" s="399"/>
      <c r="CMW20" s="399"/>
      <c r="CMX20" s="399"/>
      <c r="CMY20" s="399"/>
      <c r="CMZ20" s="399"/>
      <c r="CNA20" s="399"/>
      <c r="CNB20" s="399"/>
      <c r="CNC20" s="399"/>
      <c r="CND20" s="399"/>
      <c r="CNE20" s="399"/>
      <c r="CNF20" s="399"/>
      <c r="CNG20" s="399"/>
      <c r="CNH20" s="399"/>
      <c r="CNI20" s="399"/>
      <c r="CNJ20" s="399"/>
      <c r="CNK20" s="399"/>
      <c r="CNL20" s="399"/>
      <c r="CNM20" s="399"/>
      <c r="CNN20" s="399"/>
      <c r="CNO20" s="399"/>
      <c r="CNP20" s="399"/>
      <c r="CNQ20" s="399"/>
      <c r="CNR20" s="399"/>
      <c r="CNS20" s="399"/>
      <c r="CNT20" s="399"/>
      <c r="CNU20" s="399"/>
      <c r="CNV20" s="399"/>
      <c r="CNW20" s="399"/>
      <c r="CNX20" s="399"/>
      <c r="CNY20" s="399"/>
      <c r="CNZ20" s="399"/>
      <c r="COA20" s="399"/>
      <c r="COB20" s="399"/>
      <c r="COC20" s="399"/>
      <c r="COD20" s="399"/>
      <c r="COE20" s="399"/>
      <c r="COF20" s="399"/>
      <c r="COG20" s="399"/>
      <c r="COH20" s="399"/>
      <c r="COI20" s="399"/>
      <c r="COJ20" s="399"/>
      <c r="COK20" s="399"/>
      <c r="COL20" s="399"/>
      <c r="COM20" s="399"/>
      <c r="CON20" s="399"/>
      <c r="COO20" s="399"/>
      <c r="COP20" s="399"/>
      <c r="COQ20" s="399"/>
      <c r="COR20" s="399"/>
      <c r="COS20" s="399"/>
      <c r="COT20" s="399"/>
      <c r="COU20" s="399"/>
      <c r="COV20" s="399"/>
      <c r="COW20" s="399"/>
      <c r="COX20" s="399"/>
      <c r="COY20" s="399"/>
      <c r="COZ20" s="399"/>
      <c r="CPA20" s="399"/>
      <c r="CPB20" s="399"/>
      <c r="CPC20" s="399"/>
      <c r="CPD20" s="399"/>
      <c r="CPE20" s="399"/>
      <c r="CPF20" s="399"/>
      <c r="CPG20" s="399"/>
      <c r="CPH20" s="399"/>
      <c r="CPI20" s="399"/>
      <c r="CPJ20" s="399"/>
      <c r="CPK20" s="399"/>
      <c r="CPL20" s="399"/>
      <c r="CPM20" s="399"/>
      <c r="CPN20" s="399"/>
      <c r="CPO20" s="399"/>
      <c r="CPP20" s="399"/>
      <c r="CPQ20" s="399"/>
      <c r="CPR20" s="399"/>
      <c r="CPS20" s="399"/>
      <c r="CPT20" s="399"/>
      <c r="CPU20" s="399"/>
      <c r="CPV20" s="399"/>
      <c r="CPW20" s="399"/>
      <c r="CPX20" s="399"/>
      <c r="CPY20" s="399"/>
      <c r="CPZ20" s="399"/>
      <c r="CQA20" s="399"/>
      <c r="CQB20" s="399"/>
      <c r="CQC20" s="399"/>
      <c r="CQD20" s="399"/>
      <c r="CQE20" s="399"/>
      <c r="CQF20" s="399"/>
      <c r="CQG20" s="399"/>
      <c r="CQH20" s="399"/>
      <c r="CQI20" s="399"/>
      <c r="CQJ20" s="399"/>
      <c r="CQK20" s="399"/>
      <c r="CQL20" s="399"/>
      <c r="CQM20" s="399"/>
      <c r="CQN20" s="399"/>
      <c r="CQO20" s="399"/>
      <c r="CQP20" s="399"/>
      <c r="CQQ20" s="399"/>
      <c r="CQR20" s="399"/>
      <c r="CQS20" s="399"/>
      <c r="CQT20" s="399"/>
      <c r="CQU20" s="399"/>
      <c r="CQV20" s="399"/>
      <c r="CQW20" s="399"/>
      <c r="CQX20" s="399"/>
      <c r="CQY20" s="399"/>
      <c r="CQZ20" s="399"/>
      <c r="CRA20" s="399"/>
      <c r="CRB20" s="399"/>
      <c r="CRC20" s="399"/>
      <c r="CRD20" s="399"/>
      <c r="CRE20" s="399"/>
      <c r="CRF20" s="399"/>
      <c r="CRG20" s="399"/>
      <c r="CRH20" s="399"/>
      <c r="CRI20" s="399"/>
      <c r="CRJ20" s="399"/>
      <c r="CRK20" s="399"/>
      <c r="CRL20" s="399"/>
      <c r="CRM20" s="399"/>
      <c r="CRN20" s="399"/>
      <c r="CRO20" s="399"/>
      <c r="CRP20" s="399"/>
      <c r="CRQ20" s="399"/>
      <c r="CRR20" s="399"/>
      <c r="CRS20" s="399"/>
      <c r="CRT20" s="399"/>
      <c r="CRU20" s="399"/>
      <c r="CRV20" s="399"/>
      <c r="CRW20" s="399"/>
      <c r="CRX20" s="399"/>
      <c r="CRY20" s="399"/>
      <c r="CRZ20" s="399"/>
      <c r="CSA20" s="399"/>
      <c r="CSB20" s="399"/>
      <c r="CSC20" s="399"/>
      <c r="CSD20" s="399"/>
      <c r="CSE20" s="399"/>
      <c r="CSF20" s="399"/>
      <c r="CSG20" s="399"/>
      <c r="CSH20" s="399"/>
      <c r="CSI20" s="399"/>
      <c r="CSJ20" s="399"/>
      <c r="CSK20" s="399"/>
      <c r="CSL20" s="399"/>
      <c r="CSM20" s="399"/>
      <c r="CSN20" s="399"/>
      <c r="CSO20" s="399"/>
      <c r="CSP20" s="399"/>
      <c r="CSQ20" s="399"/>
      <c r="CSR20" s="399"/>
      <c r="CSS20" s="399"/>
      <c r="CST20" s="399"/>
      <c r="CSU20" s="399"/>
      <c r="CSV20" s="399"/>
      <c r="CSW20" s="399"/>
      <c r="CSX20" s="399"/>
      <c r="CSY20" s="399"/>
      <c r="CSZ20" s="399"/>
      <c r="CTA20" s="399"/>
      <c r="CTB20" s="399"/>
      <c r="CTC20" s="399"/>
      <c r="CTD20" s="399"/>
      <c r="CTE20" s="399"/>
      <c r="CTF20" s="399"/>
      <c r="CTG20" s="399"/>
      <c r="CTH20" s="399"/>
      <c r="CTI20" s="399"/>
      <c r="CTJ20" s="399"/>
      <c r="CTK20" s="399"/>
      <c r="CTL20" s="399"/>
      <c r="CTM20" s="399"/>
      <c r="CTN20" s="399"/>
      <c r="CTO20" s="399"/>
      <c r="CTP20" s="399"/>
      <c r="CTQ20" s="399"/>
      <c r="CTR20" s="399"/>
      <c r="CTS20" s="399"/>
      <c r="CTT20" s="399"/>
      <c r="CTU20" s="399"/>
      <c r="CTV20" s="399"/>
      <c r="CTW20" s="399"/>
      <c r="CTX20" s="399"/>
      <c r="CTY20" s="399"/>
      <c r="CTZ20" s="399"/>
      <c r="CUA20" s="399"/>
      <c r="CUB20" s="399"/>
      <c r="CUC20" s="399"/>
      <c r="CUD20" s="399"/>
      <c r="CUE20" s="399"/>
      <c r="CUF20" s="399"/>
      <c r="CUG20" s="399"/>
      <c r="CUH20" s="399"/>
      <c r="CUI20" s="399"/>
      <c r="CUJ20" s="399"/>
      <c r="CUK20" s="399"/>
      <c r="CUL20" s="399"/>
      <c r="CUM20" s="399"/>
      <c r="CUN20" s="399"/>
      <c r="CUO20" s="399"/>
      <c r="CUP20" s="399"/>
      <c r="CUQ20" s="399"/>
      <c r="CUR20" s="399"/>
      <c r="CUS20" s="399"/>
      <c r="CUT20" s="399"/>
      <c r="CUU20" s="399"/>
      <c r="CUV20" s="399"/>
      <c r="CUW20" s="399"/>
      <c r="CUX20" s="399"/>
      <c r="CUY20" s="399"/>
      <c r="CUZ20" s="399"/>
      <c r="CVA20" s="399"/>
      <c r="CVB20" s="399"/>
      <c r="CVC20" s="399"/>
      <c r="CVD20" s="399"/>
      <c r="CVE20" s="399"/>
      <c r="CVF20" s="399"/>
      <c r="CVG20" s="399"/>
      <c r="CVH20" s="399"/>
      <c r="CVI20" s="399"/>
      <c r="CVJ20" s="399"/>
      <c r="CVK20" s="399"/>
      <c r="CVL20" s="399"/>
      <c r="CVM20" s="399"/>
      <c r="CVN20" s="399"/>
      <c r="CVO20" s="399"/>
      <c r="CVP20" s="399"/>
      <c r="CVQ20" s="399"/>
      <c r="CVR20" s="399"/>
      <c r="CVS20" s="399"/>
      <c r="CVT20" s="399"/>
      <c r="CVU20" s="399"/>
      <c r="CVV20" s="399"/>
      <c r="CVW20" s="399"/>
      <c r="CVX20" s="399"/>
      <c r="CVY20" s="399"/>
      <c r="CVZ20" s="399"/>
      <c r="CWA20" s="399"/>
      <c r="CWB20" s="399"/>
      <c r="CWC20" s="399"/>
      <c r="CWD20" s="399"/>
      <c r="CWE20" s="399"/>
      <c r="CWF20" s="399"/>
      <c r="CWG20" s="399"/>
      <c r="CWH20" s="399"/>
      <c r="CWI20" s="399"/>
      <c r="CWJ20" s="399"/>
      <c r="CWK20" s="399"/>
      <c r="CWL20" s="399"/>
      <c r="CWM20" s="399"/>
      <c r="CWN20" s="399"/>
      <c r="CWO20" s="399"/>
      <c r="CWP20" s="399"/>
      <c r="CWQ20" s="399"/>
      <c r="CWR20" s="399"/>
      <c r="CWS20" s="399"/>
      <c r="CWT20" s="399"/>
      <c r="CWU20" s="399"/>
      <c r="CWV20" s="399"/>
      <c r="CWW20" s="399"/>
      <c r="CWX20" s="399"/>
      <c r="CWY20" s="399"/>
      <c r="CWZ20" s="399"/>
      <c r="CXA20" s="399"/>
      <c r="CXB20" s="399"/>
      <c r="CXC20" s="399"/>
      <c r="CXD20" s="399"/>
      <c r="CXE20" s="399"/>
      <c r="CXF20" s="399"/>
      <c r="CXG20" s="399"/>
      <c r="CXH20" s="399"/>
      <c r="CXI20" s="399"/>
      <c r="CXJ20" s="399"/>
      <c r="CXK20" s="399"/>
      <c r="CXL20" s="399"/>
      <c r="CXM20" s="399"/>
      <c r="CXN20" s="399"/>
      <c r="CXO20" s="399"/>
      <c r="CXP20" s="399"/>
      <c r="CXQ20" s="399"/>
      <c r="CXR20" s="399"/>
      <c r="CXS20" s="399"/>
      <c r="CXT20" s="399"/>
      <c r="CXU20" s="399"/>
      <c r="CXV20" s="399"/>
      <c r="CXW20" s="399"/>
      <c r="CXX20" s="399"/>
      <c r="CXY20" s="399"/>
      <c r="CXZ20" s="399"/>
      <c r="CYA20" s="399"/>
      <c r="CYB20" s="399"/>
      <c r="CYC20" s="399"/>
      <c r="CYD20" s="399"/>
      <c r="CYE20" s="399"/>
      <c r="CYF20" s="399"/>
      <c r="CYG20" s="399"/>
      <c r="CYH20" s="399"/>
      <c r="CYI20" s="399"/>
      <c r="CYJ20" s="399"/>
      <c r="CYK20" s="399"/>
      <c r="CYL20" s="399"/>
      <c r="CYM20" s="399"/>
      <c r="CYN20" s="399"/>
      <c r="CYO20" s="399"/>
      <c r="CYP20" s="399"/>
      <c r="CYQ20" s="399"/>
      <c r="CYR20" s="399"/>
      <c r="CYS20" s="399"/>
      <c r="CYT20" s="399"/>
      <c r="CYU20" s="399"/>
      <c r="CYV20" s="399"/>
      <c r="CYW20" s="399"/>
      <c r="CYX20" s="399"/>
      <c r="CYY20" s="399"/>
      <c r="CYZ20" s="399"/>
      <c r="CZA20" s="399"/>
      <c r="CZB20" s="399"/>
      <c r="CZC20" s="399"/>
      <c r="CZD20" s="399"/>
      <c r="CZE20" s="399"/>
      <c r="CZF20" s="399"/>
      <c r="CZG20" s="399"/>
      <c r="CZH20" s="399"/>
      <c r="CZI20" s="399"/>
      <c r="CZJ20" s="399"/>
      <c r="CZK20" s="399"/>
      <c r="CZL20" s="399"/>
      <c r="CZM20" s="399"/>
      <c r="CZN20" s="399"/>
      <c r="CZO20" s="399"/>
      <c r="CZP20" s="399"/>
      <c r="CZQ20" s="399"/>
      <c r="CZR20" s="399"/>
      <c r="CZS20" s="399"/>
      <c r="CZT20" s="399"/>
      <c r="CZU20" s="399"/>
      <c r="CZV20" s="399"/>
      <c r="CZW20" s="399"/>
      <c r="CZX20" s="399"/>
      <c r="CZY20" s="399"/>
      <c r="CZZ20" s="399"/>
      <c r="DAA20" s="399"/>
      <c r="DAB20" s="399"/>
      <c r="DAC20" s="399"/>
      <c r="DAD20" s="399"/>
      <c r="DAE20" s="399"/>
      <c r="DAF20" s="399"/>
      <c r="DAG20" s="399"/>
      <c r="DAH20" s="399"/>
      <c r="DAI20" s="399"/>
      <c r="DAJ20" s="399"/>
      <c r="DAK20" s="399"/>
      <c r="DAL20" s="399"/>
      <c r="DAM20" s="399"/>
      <c r="DAN20" s="399"/>
      <c r="DAO20" s="399"/>
      <c r="DAP20" s="399"/>
      <c r="DAQ20" s="399"/>
      <c r="DAR20" s="399"/>
      <c r="DAS20" s="399"/>
      <c r="DAT20" s="399"/>
      <c r="DAU20" s="399"/>
      <c r="DAV20" s="399"/>
      <c r="DAW20" s="399"/>
      <c r="DAX20" s="399"/>
      <c r="DAY20" s="399"/>
      <c r="DAZ20" s="399"/>
      <c r="DBA20" s="399"/>
      <c r="DBB20" s="399"/>
      <c r="DBC20" s="399"/>
      <c r="DBD20" s="399"/>
      <c r="DBE20" s="399"/>
      <c r="DBF20" s="399"/>
      <c r="DBG20" s="399"/>
      <c r="DBH20" s="399"/>
      <c r="DBI20" s="399"/>
      <c r="DBJ20" s="399"/>
      <c r="DBK20" s="399"/>
      <c r="DBL20" s="399"/>
      <c r="DBM20" s="399"/>
      <c r="DBN20" s="399"/>
      <c r="DBO20" s="399"/>
      <c r="DBP20" s="399"/>
      <c r="DBQ20" s="399"/>
      <c r="DBR20" s="399"/>
      <c r="DBS20" s="399"/>
      <c r="DBT20" s="399"/>
      <c r="DBU20" s="399"/>
      <c r="DBV20" s="399"/>
      <c r="DBW20" s="399"/>
      <c r="DBX20" s="399"/>
      <c r="DBY20" s="399"/>
      <c r="DBZ20" s="399"/>
      <c r="DCA20" s="399"/>
      <c r="DCB20" s="399"/>
      <c r="DCC20" s="399"/>
      <c r="DCD20" s="399"/>
      <c r="DCE20" s="399"/>
      <c r="DCF20" s="399"/>
      <c r="DCG20" s="399"/>
      <c r="DCH20" s="399"/>
      <c r="DCI20" s="399"/>
      <c r="DCJ20" s="399"/>
      <c r="DCK20" s="399"/>
      <c r="DCL20" s="399"/>
      <c r="DCM20" s="399"/>
      <c r="DCN20" s="399"/>
      <c r="DCO20" s="399"/>
      <c r="DCP20" s="399"/>
      <c r="DCQ20" s="399"/>
      <c r="DCR20" s="399"/>
      <c r="DCS20" s="399"/>
      <c r="DCT20" s="399"/>
      <c r="DCU20" s="399"/>
      <c r="DCV20" s="399"/>
      <c r="DCW20" s="399"/>
      <c r="DCX20" s="399"/>
      <c r="DCY20" s="399"/>
      <c r="DCZ20" s="399"/>
      <c r="DDA20" s="399"/>
      <c r="DDB20" s="399"/>
      <c r="DDC20" s="399"/>
      <c r="DDD20" s="399"/>
      <c r="DDE20" s="399"/>
      <c r="DDF20" s="399"/>
      <c r="DDG20" s="399"/>
      <c r="DDH20" s="399"/>
      <c r="DDI20" s="399"/>
      <c r="DDJ20" s="399"/>
      <c r="DDK20" s="399"/>
      <c r="DDL20" s="399"/>
      <c r="DDM20" s="399"/>
      <c r="DDN20" s="399"/>
      <c r="DDO20" s="399"/>
      <c r="DDP20" s="399"/>
      <c r="DDQ20" s="399"/>
      <c r="DDR20" s="399"/>
      <c r="DDS20" s="399"/>
      <c r="DDT20" s="399"/>
      <c r="DDU20" s="399"/>
      <c r="DDV20" s="399"/>
      <c r="DDW20" s="399"/>
      <c r="DDX20" s="399"/>
      <c r="DDY20" s="399"/>
      <c r="DDZ20" s="399"/>
      <c r="DEA20" s="399"/>
      <c r="DEB20" s="399"/>
      <c r="DEC20" s="399"/>
      <c r="DED20" s="399"/>
      <c r="DEE20" s="399"/>
      <c r="DEF20" s="399"/>
      <c r="DEG20" s="399"/>
      <c r="DEH20" s="399"/>
      <c r="DEI20" s="399"/>
      <c r="DEJ20" s="399"/>
      <c r="DEK20" s="399"/>
      <c r="DEL20" s="399"/>
      <c r="DEM20" s="399"/>
      <c r="DEN20" s="399"/>
      <c r="DEO20" s="399"/>
      <c r="DEP20" s="399"/>
      <c r="DEQ20" s="399"/>
      <c r="DER20" s="399"/>
      <c r="DES20" s="399"/>
      <c r="DET20" s="399"/>
      <c r="DEU20" s="399"/>
      <c r="DEV20" s="399"/>
      <c r="DEW20" s="399"/>
      <c r="DEX20" s="399"/>
      <c r="DEY20" s="399"/>
      <c r="DEZ20" s="399"/>
      <c r="DFA20" s="399"/>
      <c r="DFB20" s="399"/>
      <c r="DFC20" s="399"/>
      <c r="DFD20" s="399"/>
      <c r="DFE20" s="399"/>
      <c r="DFF20" s="399"/>
      <c r="DFG20" s="399"/>
      <c r="DFH20" s="399"/>
      <c r="DFI20" s="399"/>
      <c r="DFJ20" s="399"/>
      <c r="DFK20" s="399"/>
      <c r="DFL20" s="399"/>
      <c r="DFM20" s="399"/>
      <c r="DFN20" s="399"/>
      <c r="DFO20" s="399"/>
      <c r="DFP20" s="399"/>
      <c r="DFQ20" s="399"/>
      <c r="DFR20" s="399"/>
      <c r="DFS20" s="399"/>
      <c r="DFT20" s="399"/>
      <c r="DFU20" s="399"/>
      <c r="DFV20" s="399"/>
      <c r="DFW20" s="399"/>
      <c r="DFX20" s="399"/>
      <c r="DFY20" s="399"/>
      <c r="DFZ20" s="399"/>
      <c r="DGA20" s="399"/>
      <c r="DGB20" s="399"/>
      <c r="DGC20" s="399"/>
      <c r="DGD20" s="399"/>
      <c r="DGE20" s="399"/>
      <c r="DGF20" s="399"/>
      <c r="DGG20" s="399"/>
      <c r="DGH20" s="399"/>
      <c r="DGI20" s="399"/>
      <c r="DGJ20" s="399"/>
      <c r="DGK20" s="399"/>
      <c r="DGL20" s="399"/>
      <c r="DGM20" s="399"/>
      <c r="DGN20" s="399"/>
      <c r="DGO20" s="399"/>
      <c r="DGP20" s="399"/>
      <c r="DGQ20" s="399"/>
      <c r="DGR20" s="399"/>
      <c r="DGS20" s="399"/>
      <c r="DGT20" s="399"/>
      <c r="DGU20" s="399"/>
      <c r="DGV20" s="399"/>
      <c r="DGW20" s="399"/>
      <c r="DGX20" s="399"/>
      <c r="DGY20" s="399"/>
      <c r="DGZ20" s="399"/>
      <c r="DHA20" s="399"/>
      <c r="DHB20" s="399"/>
      <c r="DHC20" s="399"/>
      <c r="DHD20" s="399"/>
      <c r="DHE20" s="399"/>
      <c r="DHF20" s="399"/>
      <c r="DHG20" s="399"/>
      <c r="DHH20" s="399"/>
      <c r="DHI20" s="399"/>
      <c r="DHJ20" s="399"/>
      <c r="DHK20" s="399"/>
      <c r="DHL20" s="399"/>
      <c r="DHM20" s="399"/>
      <c r="DHN20" s="399"/>
      <c r="DHO20" s="399"/>
      <c r="DHP20" s="399"/>
      <c r="DHQ20" s="399"/>
      <c r="DHR20" s="399"/>
      <c r="DHS20" s="399"/>
      <c r="DHT20" s="399"/>
      <c r="DHU20" s="399"/>
      <c r="DHV20" s="399"/>
      <c r="DHW20" s="399"/>
      <c r="DHX20" s="399"/>
      <c r="DHY20" s="399"/>
      <c r="DHZ20" s="399"/>
      <c r="DIA20" s="399"/>
      <c r="DIB20" s="399"/>
      <c r="DIC20" s="399"/>
      <c r="DID20" s="399"/>
      <c r="DIE20" s="399"/>
      <c r="DIF20" s="399"/>
      <c r="DIG20" s="399"/>
      <c r="DIH20" s="399"/>
      <c r="DII20" s="399"/>
      <c r="DIJ20" s="399"/>
      <c r="DIK20" s="399"/>
      <c r="DIL20" s="399"/>
      <c r="DIM20" s="399"/>
      <c r="DIN20" s="399"/>
      <c r="DIO20" s="399"/>
      <c r="DIP20" s="399"/>
      <c r="DIQ20" s="399"/>
      <c r="DIR20" s="399"/>
      <c r="DIS20" s="399"/>
      <c r="DIT20" s="399"/>
      <c r="DIU20" s="399"/>
      <c r="DIV20" s="399"/>
      <c r="DIW20" s="399"/>
      <c r="DIX20" s="399"/>
      <c r="DIY20" s="399"/>
      <c r="DIZ20" s="399"/>
      <c r="DJA20" s="399"/>
      <c r="DJB20" s="399"/>
      <c r="DJC20" s="399"/>
      <c r="DJD20" s="399"/>
      <c r="DJE20" s="399"/>
      <c r="DJF20" s="399"/>
      <c r="DJG20" s="399"/>
      <c r="DJH20" s="399"/>
      <c r="DJI20" s="399"/>
      <c r="DJJ20" s="399"/>
      <c r="DJK20" s="399"/>
      <c r="DJL20" s="399"/>
      <c r="DJM20" s="399"/>
      <c r="DJN20" s="399"/>
      <c r="DJO20" s="399"/>
      <c r="DJP20" s="399"/>
      <c r="DJQ20" s="399"/>
      <c r="DJR20" s="399"/>
      <c r="DJS20" s="399"/>
      <c r="DJT20" s="399"/>
      <c r="DJU20" s="399"/>
      <c r="DJV20" s="399"/>
      <c r="DJW20" s="399"/>
      <c r="DJX20" s="399"/>
      <c r="DJY20" s="399"/>
      <c r="DJZ20" s="399"/>
      <c r="DKA20" s="399"/>
      <c r="DKB20" s="399"/>
      <c r="DKC20" s="399"/>
      <c r="DKD20" s="399"/>
      <c r="DKE20" s="399"/>
      <c r="DKF20" s="399"/>
      <c r="DKG20" s="399"/>
      <c r="DKH20" s="399"/>
      <c r="DKI20" s="399"/>
      <c r="DKJ20" s="399"/>
      <c r="DKK20" s="399"/>
      <c r="DKL20" s="399"/>
      <c r="DKM20" s="399"/>
      <c r="DKN20" s="399"/>
      <c r="DKO20" s="399"/>
      <c r="DKP20" s="399"/>
      <c r="DKQ20" s="399"/>
      <c r="DKR20" s="399"/>
      <c r="DKS20" s="399"/>
      <c r="DKT20" s="399"/>
      <c r="DKU20" s="399"/>
      <c r="DKV20" s="399"/>
      <c r="DKW20" s="399"/>
      <c r="DKX20" s="399"/>
      <c r="DKY20" s="399"/>
      <c r="DKZ20" s="399"/>
      <c r="DLA20" s="399"/>
      <c r="DLB20" s="399"/>
      <c r="DLC20" s="399"/>
      <c r="DLD20" s="399"/>
      <c r="DLE20" s="399"/>
      <c r="DLF20" s="399"/>
      <c r="DLG20" s="399"/>
      <c r="DLH20" s="399"/>
      <c r="DLI20" s="399"/>
      <c r="DLJ20" s="399"/>
      <c r="DLK20" s="399"/>
      <c r="DLL20" s="399"/>
      <c r="DLM20" s="399"/>
      <c r="DLN20" s="399"/>
      <c r="DLO20" s="399"/>
      <c r="DLP20" s="399"/>
      <c r="DLQ20" s="399"/>
      <c r="DLR20" s="399"/>
      <c r="DLS20" s="399"/>
      <c r="DLT20" s="399"/>
      <c r="DLU20" s="399"/>
      <c r="DLV20" s="399"/>
      <c r="DLW20" s="399"/>
      <c r="DLX20" s="399"/>
      <c r="DLY20" s="399"/>
      <c r="DLZ20" s="399"/>
      <c r="DMA20" s="399"/>
      <c r="DMB20" s="399"/>
      <c r="DMC20" s="399"/>
      <c r="DMD20" s="399"/>
      <c r="DME20" s="399"/>
      <c r="DMF20" s="399"/>
      <c r="DMG20" s="399"/>
      <c r="DMH20" s="399"/>
      <c r="DMI20" s="399"/>
      <c r="DMJ20" s="399"/>
      <c r="DMK20" s="399"/>
      <c r="DML20" s="399"/>
      <c r="DMM20" s="399"/>
      <c r="DMN20" s="399"/>
      <c r="DMO20" s="399"/>
      <c r="DMP20" s="399"/>
      <c r="DMQ20" s="399"/>
      <c r="DMR20" s="399"/>
      <c r="DMS20" s="399"/>
      <c r="DMT20" s="399"/>
      <c r="DMU20" s="399"/>
      <c r="DMV20" s="399"/>
      <c r="DMW20" s="399"/>
      <c r="DMX20" s="399"/>
      <c r="DMY20" s="399"/>
      <c r="DMZ20" s="399"/>
      <c r="DNA20" s="399"/>
      <c r="DNB20" s="399"/>
    </row>
    <row r="21" spans="1:3070" s="405" customFormat="1" ht="13.5" customHeight="1">
      <c r="A21" s="402" t="s">
        <v>460</v>
      </c>
      <c r="B21" s="403">
        <v>17</v>
      </c>
      <c r="C21" s="157">
        <f>(B21/$B$25)*100</f>
        <v>2.0254491731401612E-2</v>
      </c>
      <c r="D21" s="403">
        <v>14</v>
      </c>
      <c r="E21" s="157">
        <f>(D21/$D$25)*100</f>
        <v>1.8147644046924621E-2</v>
      </c>
      <c r="F21" s="403" t="s">
        <v>85</v>
      </c>
      <c r="G21" s="157" t="s">
        <v>85</v>
      </c>
      <c r="H21" s="403">
        <v>14</v>
      </c>
      <c r="I21" s="157">
        <f>(H21/$H$25)*100</f>
        <v>2.7036421922675833E-2</v>
      </c>
      <c r="J21" s="404" t="s">
        <v>85</v>
      </c>
      <c r="K21" s="157" t="s">
        <v>85</v>
      </c>
      <c r="L21" s="403" t="s">
        <v>85</v>
      </c>
      <c r="M21" s="157" t="s">
        <v>85</v>
      </c>
      <c r="N21" s="157" t="s">
        <v>85</v>
      </c>
      <c r="O21" s="157" t="s">
        <v>85</v>
      </c>
      <c r="P21" s="157" t="s">
        <v>85</v>
      </c>
      <c r="Q21" s="157" t="s">
        <v>85</v>
      </c>
      <c r="R21" s="157" t="s">
        <v>85</v>
      </c>
      <c r="S21" s="157" t="s">
        <v>85</v>
      </c>
      <c r="T21" s="157" t="s">
        <v>85</v>
      </c>
      <c r="U21" s="157" t="s">
        <v>85</v>
      </c>
      <c r="V21" s="399"/>
      <c r="W21" s="399"/>
      <c r="X21" s="399"/>
      <c r="Y21" s="399"/>
      <c r="Z21" s="399"/>
      <c r="AA21" s="399"/>
      <c r="AB21" s="399"/>
      <c r="AC21" s="399"/>
      <c r="AD21" s="399"/>
      <c r="AE21" s="399"/>
      <c r="AF21" s="399"/>
      <c r="AG21" s="399"/>
      <c r="AH21" s="399"/>
      <c r="AI21" s="399"/>
      <c r="AJ21" s="399"/>
      <c r="AK21" s="399"/>
      <c r="AL21" s="399"/>
      <c r="AM21" s="399"/>
      <c r="AN21" s="399"/>
      <c r="AO21" s="399"/>
      <c r="AP21" s="399"/>
      <c r="AQ21" s="399"/>
      <c r="AR21" s="399"/>
      <c r="AS21" s="399"/>
      <c r="AT21" s="399"/>
      <c r="AU21" s="399"/>
      <c r="AV21" s="399"/>
      <c r="AW21" s="399"/>
      <c r="AX21" s="399"/>
      <c r="AY21" s="399"/>
      <c r="AZ21" s="399"/>
      <c r="BA21" s="399"/>
      <c r="BB21" s="399"/>
      <c r="BC21" s="399"/>
      <c r="BD21" s="399"/>
      <c r="BE21" s="399"/>
      <c r="BF21" s="399"/>
      <c r="BG21" s="399"/>
      <c r="BH21" s="399"/>
      <c r="BI21" s="399"/>
      <c r="BJ21" s="399"/>
      <c r="BK21" s="399"/>
      <c r="BL21" s="399"/>
      <c r="BM21" s="399"/>
      <c r="BN21" s="399"/>
      <c r="BO21" s="399"/>
      <c r="BP21" s="399"/>
      <c r="BQ21" s="399"/>
      <c r="BR21" s="399"/>
      <c r="BS21" s="399"/>
      <c r="BT21" s="399"/>
      <c r="BU21" s="399"/>
      <c r="BV21" s="399"/>
      <c r="BW21" s="399"/>
      <c r="BX21" s="399"/>
      <c r="BY21" s="399"/>
      <c r="BZ21" s="399"/>
      <c r="CA21" s="399"/>
      <c r="CB21" s="399"/>
      <c r="CC21" s="399"/>
      <c r="CD21" s="399"/>
      <c r="CE21" s="399"/>
      <c r="CF21" s="399"/>
      <c r="CG21" s="399"/>
      <c r="CH21" s="399"/>
      <c r="CI21" s="399"/>
      <c r="CJ21" s="399"/>
      <c r="CK21" s="399"/>
      <c r="CL21" s="399"/>
      <c r="CM21" s="399"/>
      <c r="CN21" s="399"/>
      <c r="CO21" s="399"/>
      <c r="CP21" s="399"/>
      <c r="CQ21" s="399"/>
      <c r="CR21" s="399"/>
      <c r="CS21" s="399"/>
      <c r="CT21" s="399"/>
      <c r="CU21" s="399"/>
      <c r="CV21" s="399"/>
      <c r="CW21" s="399"/>
      <c r="CX21" s="399"/>
      <c r="CY21" s="399"/>
      <c r="CZ21" s="399"/>
      <c r="DA21" s="399"/>
      <c r="DB21" s="399"/>
      <c r="DC21" s="399"/>
      <c r="DD21" s="399"/>
      <c r="DE21" s="399"/>
      <c r="DF21" s="399"/>
      <c r="DG21" s="399"/>
      <c r="DH21" s="399"/>
      <c r="DI21" s="399"/>
      <c r="DJ21" s="399"/>
      <c r="DK21" s="399"/>
      <c r="DL21" s="399"/>
      <c r="DM21" s="399"/>
      <c r="DN21" s="399"/>
      <c r="DO21" s="399"/>
      <c r="DP21" s="399"/>
      <c r="DQ21" s="399"/>
      <c r="DR21" s="399"/>
      <c r="DS21" s="399"/>
      <c r="DT21" s="399"/>
      <c r="DU21" s="399"/>
      <c r="DV21" s="399"/>
      <c r="DW21" s="399"/>
      <c r="DX21" s="399"/>
      <c r="DY21" s="399"/>
      <c r="DZ21" s="399"/>
      <c r="EA21" s="399"/>
      <c r="EB21" s="399"/>
      <c r="EC21" s="399"/>
      <c r="ED21" s="399"/>
      <c r="EE21" s="399"/>
      <c r="EF21" s="399"/>
      <c r="EG21" s="399"/>
      <c r="EH21" s="399"/>
      <c r="EI21" s="399"/>
      <c r="EJ21" s="399"/>
      <c r="EK21" s="399"/>
      <c r="EL21" s="399"/>
      <c r="EM21" s="399"/>
      <c r="EN21" s="399"/>
      <c r="EO21" s="399"/>
      <c r="EP21" s="399"/>
      <c r="EQ21" s="399"/>
      <c r="ER21" s="399"/>
      <c r="ES21" s="399"/>
      <c r="ET21" s="399"/>
      <c r="EU21" s="399"/>
      <c r="EV21" s="399"/>
      <c r="EW21" s="399"/>
      <c r="EX21" s="399"/>
      <c r="EY21" s="399"/>
      <c r="EZ21" s="399"/>
      <c r="FA21" s="399"/>
      <c r="FB21" s="399"/>
      <c r="FC21" s="399"/>
      <c r="FD21" s="399"/>
      <c r="FE21" s="399"/>
      <c r="FF21" s="399"/>
      <c r="FG21" s="399"/>
      <c r="FH21" s="399"/>
      <c r="FI21" s="399"/>
      <c r="FJ21" s="399"/>
      <c r="FK21" s="399"/>
      <c r="FL21" s="399"/>
      <c r="FM21" s="399"/>
      <c r="FN21" s="399"/>
      <c r="FO21" s="399"/>
      <c r="FP21" s="399"/>
      <c r="FQ21" s="399"/>
      <c r="FR21" s="399"/>
      <c r="FS21" s="399"/>
      <c r="FT21" s="399"/>
      <c r="FU21" s="399"/>
      <c r="FV21" s="399"/>
      <c r="FW21" s="399"/>
      <c r="FX21" s="399"/>
      <c r="FY21" s="399"/>
      <c r="FZ21" s="399"/>
      <c r="GA21" s="399"/>
      <c r="GB21" s="399"/>
      <c r="GC21" s="399"/>
      <c r="GD21" s="399"/>
      <c r="GE21" s="399"/>
      <c r="GF21" s="399"/>
      <c r="GG21" s="399"/>
      <c r="GH21" s="399"/>
      <c r="GI21" s="399"/>
      <c r="GJ21" s="399"/>
      <c r="GK21" s="399"/>
      <c r="GL21" s="399"/>
      <c r="GM21" s="399"/>
      <c r="GN21" s="399"/>
      <c r="GO21" s="399"/>
      <c r="GP21" s="399"/>
      <c r="GQ21" s="399"/>
      <c r="GR21" s="399"/>
      <c r="GS21" s="399"/>
      <c r="GT21" s="399"/>
      <c r="GU21" s="399"/>
      <c r="GV21" s="399"/>
      <c r="GW21" s="399"/>
      <c r="GX21" s="399"/>
      <c r="GY21" s="399"/>
      <c r="GZ21" s="399"/>
      <c r="HA21" s="399"/>
      <c r="HB21" s="399"/>
      <c r="HC21" s="399"/>
      <c r="HD21" s="399"/>
      <c r="HE21" s="399"/>
      <c r="HF21" s="399"/>
      <c r="HG21" s="399"/>
      <c r="HH21" s="399"/>
      <c r="HI21" s="399"/>
      <c r="HJ21" s="399"/>
      <c r="HK21" s="399"/>
      <c r="HL21" s="399"/>
      <c r="HM21" s="399"/>
      <c r="HN21" s="399"/>
      <c r="HO21" s="399"/>
      <c r="HP21" s="399"/>
      <c r="HQ21" s="399"/>
      <c r="HR21" s="399"/>
      <c r="HS21" s="399"/>
      <c r="HT21" s="399"/>
      <c r="HU21" s="399"/>
      <c r="HV21" s="399"/>
      <c r="HW21" s="399"/>
      <c r="HX21" s="399"/>
      <c r="HY21" s="399"/>
      <c r="HZ21" s="399"/>
      <c r="IA21" s="399"/>
      <c r="IB21" s="399"/>
      <c r="IC21" s="399"/>
      <c r="ID21" s="399"/>
      <c r="IE21" s="399"/>
      <c r="IF21" s="399"/>
      <c r="IG21" s="399"/>
      <c r="IH21" s="399"/>
      <c r="II21" s="399"/>
      <c r="IJ21" s="399"/>
      <c r="IK21" s="399"/>
      <c r="IL21" s="399"/>
      <c r="IM21" s="399"/>
      <c r="IN21" s="399"/>
      <c r="IO21" s="399"/>
      <c r="IP21" s="399"/>
      <c r="IQ21" s="399"/>
      <c r="IR21" s="399"/>
      <c r="IS21" s="399"/>
      <c r="IT21" s="399"/>
      <c r="IU21" s="399"/>
      <c r="IV21" s="399"/>
      <c r="IW21" s="399"/>
      <c r="IX21" s="399"/>
      <c r="IY21" s="399"/>
      <c r="IZ21" s="399"/>
      <c r="JA21" s="399"/>
      <c r="JB21" s="399"/>
      <c r="JC21" s="399"/>
      <c r="JD21" s="399"/>
      <c r="JE21" s="399"/>
      <c r="JF21" s="399"/>
      <c r="JG21" s="399"/>
      <c r="JH21" s="399"/>
      <c r="JI21" s="399"/>
      <c r="JJ21" s="399"/>
      <c r="JK21" s="399"/>
      <c r="JL21" s="399"/>
      <c r="JM21" s="399"/>
      <c r="JN21" s="399"/>
      <c r="JO21" s="399"/>
      <c r="JP21" s="399"/>
      <c r="JQ21" s="399"/>
      <c r="JR21" s="399"/>
      <c r="JS21" s="399"/>
      <c r="JT21" s="399"/>
      <c r="JU21" s="399"/>
      <c r="JV21" s="399"/>
      <c r="JW21" s="399"/>
      <c r="JX21" s="399"/>
      <c r="JY21" s="399"/>
      <c r="JZ21" s="399"/>
      <c r="KA21" s="399"/>
      <c r="KB21" s="399"/>
      <c r="KC21" s="399"/>
      <c r="KD21" s="399"/>
      <c r="KE21" s="399"/>
      <c r="KF21" s="399"/>
      <c r="KG21" s="399"/>
      <c r="KH21" s="399"/>
      <c r="KI21" s="399"/>
      <c r="KJ21" s="399"/>
      <c r="KK21" s="399"/>
      <c r="KL21" s="399"/>
      <c r="KM21" s="399"/>
      <c r="KN21" s="399"/>
      <c r="KO21" s="399"/>
      <c r="KP21" s="399"/>
      <c r="KQ21" s="399"/>
      <c r="KR21" s="399"/>
      <c r="KS21" s="399"/>
      <c r="KT21" s="399"/>
      <c r="KU21" s="399"/>
      <c r="KV21" s="399"/>
      <c r="KW21" s="399"/>
      <c r="KX21" s="399"/>
      <c r="KY21" s="399"/>
      <c r="KZ21" s="399"/>
      <c r="LA21" s="399"/>
      <c r="LB21" s="399"/>
      <c r="LC21" s="399"/>
      <c r="LD21" s="399"/>
      <c r="LE21" s="399"/>
      <c r="LF21" s="399"/>
      <c r="LG21" s="399"/>
      <c r="LH21" s="399"/>
      <c r="LI21" s="399"/>
      <c r="LJ21" s="399"/>
      <c r="LK21" s="399"/>
      <c r="LL21" s="399"/>
      <c r="LM21" s="399"/>
      <c r="LN21" s="399"/>
      <c r="LO21" s="399"/>
      <c r="LP21" s="399"/>
      <c r="LQ21" s="399"/>
      <c r="LR21" s="399"/>
      <c r="LS21" s="399"/>
      <c r="LT21" s="399"/>
      <c r="LU21" s="399"/>
      <c r="LV21" s="399"/>
      <c r="LW21" s="399"/>
      <c r="LX21" s="399"/>
      <c r="LY21" s="399"/>
      <c r="LZ21" s="399"/>
      <c r="MA21" s="399"/>
      <c r="MB21" s="399"/>
      <c r="MC21" s="399"/>
      <c r="MD21" s="399"/>
      <c r="ME21" s="399"/>
      <c r="MF21" s="399"/>
      <c r="MG21" s="399"/>
      <c r="MH21" s="399"/>
      <c r="MI21" s="399"/>
      <c r="MJ21" s="399"/>
      <c r="MK21" s="399"/>
      <c r="ML21" s="399"/>
      <c r="MM21" s="399"/>
      <c r="MN21" s="399"/>
      <c r="MO21" s="399"/>
      <c r="MP21" s="399"/>
      <c r="MQ21" s="399"/>
      <c r="MR21" s="399"/>
      <c r="MS21" s="399"/>
      <c r="MT21" s="399"/>
      <c r="MU21" s="399"/>
      <c r="MV21" s="399"/>
      <c r="MW21" s="399"/>
      <c r="MX21" s="399"/>
      <c r="MY21" s="399"/>
      <c r="MZ21" s="399"/>
      <c r="NA21" s="399"/>
      <c r="NB21" s="399"/>
      <c r="NC21" s="399"/>
      <c r="ND21" s="399"/>
      <c r="NE21" s="399"/>
      <c r="NF21" s="399"/>
      <c r="NG21" s="399"/>
      <c r="NH21" s="399"/>
      <c r="NI21" s="399"/>
      <c r="NJ21" s="399"/>
      <c r="NK21" s="399"/>
      <c r="NL21" s="399"/>
      <c r="NM21" s="399"/>
      <c r="NN21" s="399"/>
      <c r="NO21" s="399"/>
      <c r="NP21" s="399"/>
      <c r="NQ21" s="399"/>
      <c r="NR21" s="399"/>
      <c r="NS21" s="399"/>
      <c r="NT21" s="399"/>
      <c r="NU21" s="399"/>
      <c r="NV21" s="399"/>
      <c r="NW21" s="399"/>
      <c r="NX21" s="399"/>
      <c r="NY21" s="399"/>
      <c r="NZ21" s="399"/>
      <c r="OA21" s="399"/>
      <c r="OB21" s="399"/>
      <c r="OC21" s="399"/>
      <c r="OD21" s="399"/>
      <c r="OE21" s="399"/>
      <c r="OF21" s="399"/>
      <c r="OG21" s="399"/>
      <c r="OH21" s="399"/>
      <c r="OI21" s="399"/>
      <c r="OJ21" s="399"/>
      <c r="OK21" s="399"/>
      <c r="OL21" s="399"/>
      <c r="OM21" s="399"/>
      <c r="ON21" s="399"/>
      <c r="OO21" s="399"/>
      <c r="OP21" s="399"/>
      <c r="OQ21" s="399"/>
      <c r="OR21" s="399"/>
      <c r="OS21" s="399"/>
      <c r="OT21" s="399"/>
      <c r="OU21" s="399"/>
      <c r="OV21" s="399"/>
      <c r="OW21" s="399"/>
      <c r="OX21" s="399"/>
      <c r="OY21" s="399"/>
      <c r="OZ21" s="399"/>
      <c r="PA21" s="399"/>
      <c r="PB21" s="399"/>
      <c r="PC21" s="399"/>
      <c r="PD21" s="399"/>
      <c r="PE21" s="399"/>
      <c r="PF21" s="399"/>
      <c r="PG21" s="399"/>
      <c r="PH21" s="399"/>
      <c r="PI21" s="399"/>
      <c r="PJ21" s="399"/>
      <c r="PK21" s="399"/>
      <c r="PL21" s="399"/>
      <c r="PM21" s="399"/>
      <c r="PN21" s="399"/>
      <c r="PO21" s="399"/>
      <c r="PP21" s="399"/>
      <c r="PQ21" s="399"/>
      <c r="PR21" s="399"/>
      <c r="PS21" s="399"/>
      <c r="PT21" s="399"/>
      <c r="PU21" s="399"/>
      <c r="PV21" s="399"/>
      <c r="PW21" s="399"/>
      <c r="PX21" s="399"/>
      <c r="PY21" s="399"/>
      <c r="PZ21" s="399"/>
      <c r="QA21" s="399"/>
      <c r="QB21" s="399"/>
      <c r="QC21" s="399"/>
      <c r="QD21" s="399"/>
      <c r="QE21" s="399"/>
      <c r="QF21" s="399"/>
      <c r="QG21" s="399"/>
      <c r="QH21" s="399"/>
      <c r="QI21" s="399"/>
      <c r="QJ21" s="399"/>
      <c r="QK21" s="399"/>
      <c r="QL21" s="399"/>
      <c r="QM21" s="399"/>
      <c r="QN21" s="399"/>
      <c r="QO21" s="399"/>
      <c r="QP21" s="399"/>
      <c r="QQ21" s="399"/>
      <c r="QR21" s="399"/>
      <c r="QS21" s="399"/>
      <c r="QT21" s="399"/>
      <c r="QU21" s="399"/>
      <c r="QV21" s="399"/>
      <c r="QW21" s="399"/>
      <c r="QX21" s="399"/>
      <c r="QY21" s="399"/>
      <c r="QZ21" s="399"/>
      <c r="RA21" s="399"/>
      <c r="RB21" s="399"/>
      <c r="RC21" s="399"/>
      <c r="RD21" s="399"/>
      <c r="RE21" s="399"/>
      <c r="RF21" s="399"/>
      <c r="RG21" s="399"/>
      <c r="RH21" s="399"/>
      <c r="RI21" s="399"/>
      <c r="RJ21" s="399"/>
      <c r="RK21" s="399"/>
      <c r="RL21" s="399"/>
      <c r="RM21" s="399"/>
      <c r="RN21" s="399"/>
      <c r="RO21" s="399"/>
      <c r="RP21" s="399"/>
      <c r="RQ21" s="399"/>
      <c r="RR21" s="399"/>
      <c r="RS21" s="399"/>
      <c r="RT21" s="399"/>
      <c r="RU21" s="399"/>
      <c r="RV21" s="399"/>
      <c r="RW21" s="399"/>
      <c r="RX21" s="399"/>
      <c r="RY21" s="399"/>
      <c r="RZ21" s="399"/>
      <c r="SA21" s="399"/>
      <c r="SB21" s="399"/>
      <c r="SC21" s="399"/>
      <c r="SD21" s="399"/>
      <c r="SE21" s="399"/>
      <c r="SF21" s="399"/>
      <c r="SG21" s="399"/>
      <c r="SH21" s="399"/>
      <c r="SI21" s="399"/>
      <c r="SJ21" s="399"/>
      <c r="SK21" s="399"/>
      <c r="SL21" s="399"/>
      <c r="SM21" s="399"/>
      <c r="SN21" s="399"/>
      <c r="SO21" s="399"/>
      <c r="SP21" s="399"/>
      <c r="SQ21" s="399"/>
      <c r="SR21" s="399"/>
      <c r="SS21" s="399"/>
      <c r="ST21" s="399"/>
      <c r="SU21" s="399"/>
      <c r="SV21" s="399"/>
      <c r="SW21" s="399"/>
      <c r="SX21" s="399"/>
      <c r="SY21" s="399"/>
      <c r="SZ21" s="399"/>
      <c r="TA21" s="399"/>
      <c r="TB21" s="399"/>
      <c r="TC21" s="399"/>
      <c r="TD21" s="399"/>
      <c r="TE21" s="399"/>
      <c r="TF21" s="399"/>
      <c r="TG21" s="399"/>
      <c r="TH21" s="399"/>
      <c r="TI21" s="399"/>
      <c r="TJ21" s="399"/>
      <c r="TK21" s="399"/>
      <c r="TL21" s="399"/>
      <c r="TM21" s="399"/>
      <c r="TN21" s="399"/>
      <c r="TO21" s="399"/>
      <c r="TP21" s="399"/>
      <c r="TQ21" s="399"/>
      <c r="TR21" s="399"/>
      <c r="TS21" s="399"/>
      <c r="TT21" s="399"/>
      <c r="TU21" s="399"/>
      <c r="TV21" s="399"/>
      <c r="TW21" s="399"/>
      <c r="TX21" s="399"/>
      <c r="TY21" s="399"/>
      <c r="TZ21" s="399"/>
      <c r="UA21" s="399"/>
      <c r="UB21" s="399"/>
      <c r="UC21" s="399"/>
      <c r="UD21" s="399"/>
      <c r="UE21" s="399"/>
      <c r="UF21" s="399"/>
      <c r="UG21" s="399"/>
      <c r="UH21" s="399"/>
      <c r="UI21" s="399"/>
      <c r="UJ21" s="399"/>
      <c r="UK21" s="399"/>
      <c r="UL21" s="399"/>
      <c r="UM21" s="399"/>
      <c r="UN21" s="399"/>
      <c r="UO21" s="399"/>
      <c r="UP21" s="399"/>
      <c r="UQ21" s="399"/>
      <c r="UR21" s="399"/>
      <c r="US21" s="399"/>
      <c r="UT21" s="399"/>
      <c r="UU21" s="399"/>
      <c r="UV21" s="399"/>
      <c r="UW21" s="399"/>
      <c r="UX21" s="399"/>
      <c r="UY21" s="399"/>
      <c r="UZ21" s="399"/>
      <c r="VA21" s="399"/>
      <c r="VB21" s="399"/>
      <c r="VC21" s="399"/>
      <c r="VD21" s="399"/>
      <c r="VE21" s="399"/>
      <c r="VF21" s="399"/>
      <c r="VG21" s="399"/>
      <c r="VH21" s="399"/>
      <c r="VI21" s="399"/>
      <c r="VJ21" s="399"/>
      <c r="VK21" s="399"/>
      <c r="VL21" s="399"/>
      <c r="VM21" s="399"/>
      <c r="VN21" s="399"/>
      <c r="VO21" s="399"/>
      <c r="VP21" s="399"/>
      <c r="VQ21" s="399"/>
      <c r="VR21" s="399"/>
      <c r="VS21" s="399"/>
      <c r="VT21" s="399"/>
      <c r="VU21" s="399"/>
      <c r="VV21" s="399"/>
      <c r="VW21" s="399"/>
      <c r="VX21" s="399"/>
      <c r="VY21" s="399"/>
      <c r="VZ21" s="399"/>
      <c r="WA21" s="399"/>
      <c r="WB21" s="399"/>
      <c r="WC21" s="399"/>
      <c r="WD21" s="399"/>
      <c r="WE21" s="399"/>
      <c r="WF21" s="399"/>
      <c r="WG21" s="399"/>
      <c r="WH21" s="399"/>
      <c r="WI21" s="399"/>
      <c r="WJ21" s="399"/>
      <c r="WK21" s="399"/>
      <c r="WL21" s="399"/>
      <c r="WM21" s="399"/>
      <c r="WN21" s="399"/>
      <c r="WO21" s="399"/>
      <c r="WP21" s="399"/>
      <c r="WQ21" s="399"/>
      <c r="WR21" s="399"/>
      <c r="WS21" s="399"/>
      <c r="WT21" s="399"/>
      <c r="WU21" s="399"/>
      <c r="WV21" s="399"/>
      <c r="WW21" s="399"/>
      <c r="WX21" s="399"/>
      <c r="WY21" s="399"/>
      <c r="WZ21" s="399"/>
      <c r="XA21" s="399"/>
      <c r="XB21" s="399"/>
      <c r="XC21" s="399"/>
      <c r="XD21" s="399"/>
      <c r="XE21" s="399"/>
      <c r="XF21" s="399"/>
      <c r="XG21" s="399"/>
      <c r="XH21" s="399"/>
      <c r="XI21" s="399"/>
      <c r="XJ21" s="399"/>
      <c r="XK21" s="399"/>
      <c r="XL21" s="399"/>
      <c r="XM21" s="399"/>
      <c r="XN21" s="399"/>
      <c r="XO21" s="399"/>
      <c r="XP21" s="399"/>
      <c r="XQ21" s="399"/>
      <c r="XR21" s="399"/>
      <c r="XS21" s="399"/>
      <c r="XT21" s="399"/>
      <c r="XU21" s="399"/>
      <c r="XV21" s="399"/>
      <c r="XW21" s="399"/>
      <c r="XX21" s="399"/>
      <c r="XY21" s="399"/>
      <c r="XZ21" s="399"/>
      <c r="YA21" s="399"/>
      <c r="YB21" s="399"/>
      <c r="YC21" s="399"/>
      <c r="YD21" s="399"/>
      <c r="YE21" s="399"/>
      <c r="YF21" s="399"/>
      <c r="YG21" s="399"/>
      <c r="YH21" s="399"/>
      <c r="YI21" s="399"/>
      <c r="YJ21" s="399"/>
      <c r="YK21" s="399"/>
      <c r="YL21" s="399"/>
      <c r="YM21" s="399"/>
      <c r="YN21" s="399"/>
      <c r="YO21" s="399"/>
      <c r="YP21" s="399"/>
      <c r="YQ21" s="399"/>
      <c r="YR21" s="399"/>
      <c r="YS21" s="399"/>
      <c r="YT21" s="399"/>
      <c r="YU21" s="399"/>
      <c r="YV21" s="399"/>
      <c r="YW21" s="399"/>
      <c r="YX21" s="399"/>
      <c r="YY21" s="399"/>
      <c r="YZ21" s="399"/>
      <c r="ZA21" s="399"/>
      <c r="ZB21" s="399"/>
      <c r="ZC21" s="399"/>
      <c r="ZD21" s="399"/>
      <c r="ZE21" s="399"/>
      <c r="ZF21" s="399"/>
      <c r="ZG21" s="399"/>
      <c r="ZH21" s="399"/>
      <c r="ZI21" s="399"/>
      <c r="ZJ21" s="399"/>
      <c r="ZK21" s="399"/>
      <c r="ZL21" s="399"/>
      <c r="ZM21" s="399"/>
      <c r="ZN21" s="399"/>
      <c r="ZO21" s="399"/>
      <c r="ZP21" s="399"/>
      <c r="ZQ21" s="399"/>
      <c r="ZR21" s="399"/>
      <c r="ZS21" s="399"/>
      <c r="ZT21" s="399"/>
      <c r="ZU21" s="399"/>
      <c r="ZV21" s="399"/>
      <c r="ZW21" s="399"/>
      <c r="ZX21" s="399"/>
      <c r="ZY21" s="399"/>
      <c r="ZZ21" s="399"/>
      <c r="AAA21" s="399"/>
      <c r="AAB21" s="399"/>
      <c r="AAC21" s="399"/>
      <c r="AAD21" s="399"/>
      <c r="AAE21" s="399"/>
      <c r="AAF21" s="399"/>
      <c r="AAG21" s="399"/>
      <c r="AAH21" s="399"/>
      <c r="AAI21" s="399"/>
      <c r="AAJ21" s="399"/>
      <c r="AAK21" s="399"/>
      <c r="AAL21" s="399"/>
      <c r="AAM21" s="399"/>
      <c r="AAN21" s="399"/>
      <c r="AAO21" s="399"/>
      <c r="AAP21" s="399"/>
      <c r="AAQ21" s="399"/>
      <c r="AAR21" s="399"/>
      <c r="AAS21" s="399"/>
      <c r="AAT21" s="399"/>
      <c r="AAU21" s="399"/>
      <c r="AAV21" s="399"/>
      <c r="AAW21" s="399"/>
      <c r="AAX21" s="399"/>
      <c r="AAY21" s="399"/>
      <c r="AAZ21" s="399"/>
      <c r="ABA21" s="399"/>
      <c r="ABB21" s="399"/>
      <c r="ABC21" s="399"/>
      <c r="ABD21" s="399"/>
      <c r="ABE21" s="399"/>
      <c r="ABF21" s="399"/>
      <c r="ABG21" s="399"/>
      <c r="ABH21" s="399"/>
      <c r="ABI21" s="399"/>
      <c r="ABJ21" s="399"/>
      <c r="ABK21" s="399"/>
      <c r="ABL21" s="399"/>
      <c r="ABM21" s="399"/>
      <c r="ABN21" s="399"/>
      <c r="ABO21" s="399"/>
      <c r="ABP21" s="399"/>
      <c r="ABQ21" s="399"/>
      <c r="ABR21" s="399"/>
      <c r="ABS21" s="399"/>
      <c r="ABT21" s="399"/>
      <c r="ABU21" s="399"/>
      <c r="ABV21" s="399"/>
      <c r="ABW21" s="399"/>
      <c r="ABX21" s="399"/>
      <c r="ABY21" s="399"/>
      <c r="ABZ21" s="399"/>
      <c r="ACA21" s="399"/>
      <c r="ACB21" s="399"/>
      <c r="ACC21" s="399"/>
      <c r="ACD21" s="399"/>
      <c r="ACE21" s="399"/>
      <c r="ACF21" s="399"/>
      <c r="ACG21" s="399"/>
      <c r="ACH21" s="399"/>
      <c r="ACI21" s="399"/>
      <c r="ACJ21" s="399"/>
      <c r="ACK21" s="399"/>
      <c r="ACL21" s="399"/>
      <c r="ACM21" s="399"/>
      <c r="ACN21" s="399"/>
      <c r="ACO21" s="399"/>
      <c r="ACP21" s="399"/>
      <c r="ACQ21" s="399"/>
      <c r="ACR21" s="399"/>
      <c r="ACS21" s="399"/>
      <c r="ACT21" s="399"/>
      <c r="ACU21" s="399"/>
      <c r="ACV21" s="399"/>
      <c r="ACW21" s="399"/>
      <c r="ACX21" s="399"/>
      <c r="ACY21" s="399"/>
      <c r="ACZ21" s="399"/>
      <c r="ADA21" s="399"/>
      <c r="ADB21" s="399"/>
      <c r="ADC21" s="399"/>
      <c r="ADD21" s="399"/>
      <c r="ADE21" s="399"/>
      <c r="ADF21" s="399"/>
      <c r="ADG21" s="399"/>
      <c r="ADH21" s="399"/>
      <c r="ADI21" s="399"/>
      <c r="ADJ21" s="399"/>
      <c r="ADK21" s="399"/>
      <c r="ADL21" s="399"/>
      <c r="ADM21" s="399"/>
      <c r="ADN21" s="399"/>
      <c r="ADO21" s="399"/>
      <c r="ADP21" s="399"/>
      <c r="ADQ21" s="399"/>
      <c r="ADR21" s="399"/>
      <c r="ADS21" s="399"/>
      <c r="ADT21" s="399"/>
      <c r="ADU21" s="399"/>
      <c r="ADV21" s="399"/>
      <c r="ADW21" s="399"/>
      <c r="ADX21" s="399"/>
      <c r="ADY21" s="399"/>
      <c r="ADZ21" s="399"/>
      <c r="AEA21" s="399"/>
      <c r="AEB21" s="399"/>
      <c r="AEC21" s="399"/>
      <c r="AED21" s="399"/>
      <c r="AEE21" s="399"/>
      <c r="AEF21" s="399"/>
      <c r="AEG21" s="399"/>
      <c r="AEH21" s="399"/>
      <c r="AEI21" s="399"/>
      <c r="AEJ21" s="399"/>
      <c r="AEK21" s="399"/>
      <c r="AEL21" s="399"/>
      <c r="AEM21" s="399"/>
      <c r="AEN21" s="399"/>
      <c r="AEO21" s="399"/>
      <c r="AEP21" s="399"/>
      <c r="AEQ21" s="399"/>
      <c r="AER21" s="399"/>
      <c r="AES21" s="399"/>
      <c r="AET21" s="399"/>
      <c r="AEU21" s="399"/>
      <c r="AEV21" s="399"/>
      <c r="AEW21" s="399"/>
      <c r="AEX21" s="399"/>
      <c r="AEY21" s="399"/>
      <c r="AEZ21" s="399"/>
      <c r="AFA21" s="399"/>
      <c r="AFB21" s="399"/>
      <c r="AFC21" s="399"/>
      <c r="AFD21" s="399"/>
      <c r="AFE21" s="399"/>
      <c r="AFF21" s="399"/>
      <c r="AFG21" s="399"/>
      <c r="AFH21" s="399"/>
      <c r="AFI21" s="399"/>
      <c r="AFJ21" s="399"/>
      <c r="AFK21" s="399"/>
      <c r="AFL21" s="399"/>
      <c r="AFM21" s="399"/>
      <c r="AFN21" s="399"/>
      <c r="AFO21" s="399"/>
      <c r="AFP21" s="399"/>
      <c r="AFQ21" s="399"/>
      <c r="AFR21" s="399"/>
      <c r="AFS21" s="399"/>
      <c r="AFT21" s="399"/>
      <c r="AFU21" s="399"/>
      <c r="AFV21" s="399"/>
      <c r="AFW21" s="399"/>
      <c r="AFX21" s="399"/>
      <c r="AFY21" s="399"/>
      <c r="AFZ21" s="399"/>
      <c r="AGA21" s="399"/>
      <c r="AGB21" s="399"/>
      <c r="AGC21" s="399"/>
      <c r="AGD21" s="399"/>
      <c r="AGE21" s="399"/>
      <c r="AGF21" s="399"/>
      <c r="AGG21" s="399"/>
      <c r="AGH21" s="399"/>
      <c r="AGI21" s="399"/>
      <c r="AGJ21" s="399"/>
      <c r="AGK21" s="399"/>
      <c r="AGL21" s="399"/>
      <c r="AGM21" s="399"/>
      <c r="AGN21" s="399"/>
      <c r="AGO21" s="399"/>
      <c r="AGP21" s="399"/>
      <c r="AGQ21" s="399"/>
      <c r="AGR21" s="399"/>
      <c r="AGS21" s="399"/>
      <c r="AGT21" s="399"/>
      <c r="AGU21" s="399"/>
      <c r="AGV21" s="399"/>
      <c r="AGW21" s="399"/>
      <c r="AGX21" s="399"/>
      <c r="AGY21" s="399"/>
      <c r="AGZ21" s="399"/>
      <c r="AHA21" s="399"/>
      <c r="AHB21" s="399"/>
      <c r="AHC21" s="399"/>
      <c r="AHD21" s="399"/>
      <c r="AHE21" s="399"/>
      <c r="AHF21" s="399"/>
      <c r="AHG21" s="399"/>
      <c r="AHH21" s="399"/>
      <c r="AHI21" s="399"/>
      <c r="AHJ21" s="399"/>
      <c r="AHK21" s="399"/>
      <c r="AHL21" s="399"/>
      <c r="AHM21" s="399"/>
      <c r="AHN21" s="399"/>
      <c r="AHO21" s="399"/>
      <c r="AHP21" s="399"/>
      <c r="AHQ21" s="399"/>
      <c r="AHR21" s="399"/>
      <c r="AHS21" s="399"/>
      <c r="AHT21" s="399"/>
      <c r="AHU21" s="399"/>
      <c r="AHV21" s="399"/>
      <c r="AHW21" s="399"/>
      <c r="AHX21" s="399"/>
      <c r="AHY21" s="399"/>
      <c r="AHZ21" s="399"/>
      <c r="AIA21" s="399"/>
      <c r="AIB21" s="399"/>
      <c r="AIC21" s="399"/>
      <c r="AID21" s="399"/>
      <c r="AIE21" s="399"/>
      <c r="AIF21" s="399"/>
      <c r="AIG21" s="399"/>
      <c r="AIH21" s="399"/>
      <c r="AII21" s="399"/>
      <c r="AIJ21" s="399"/>
      <c r="AIK21" s="399"/>
      <c r="AIL21" s="399"/>
      <c r="AIM21" s="399"/>
      <c r="AIN21" s="399"/>
      <c r="AIO21" s="399"/>
      <c r="AIP21" s="399"/>
      <c r="AIQ21" s="399"/>
      <c r="AIR21" s="399"/>
      <c r="AIS21" s="399"/>
      <c r="AIT21" s="399"/>
      <c r="AIU21" s="399"/>
      <c r="AIV21" s="399"/>
      <c r="AIW21" s="399"/>
      <c r="AIX21" s="399"/>
      <c r="AIY21" s="399"/>
      <c r="AIZ21" s="399"/>
      <c r="AJA21" s="399"/>
      <c r="AJB21" s="399"/>
      <c r="AJC21" s="399"/>
      <c r="AJD21" s="399"/>
      <c r="AJE21" s="399"/>
      <c r="AJF21" s="399"/>
      <c r="AJG21" s="399"/>
      <c r="AJH21" s="399"/>
      <c r="AJI21" s="399"/>
      <c r="AJJ21" s="399"/>
      <c r="AJK21" s="399"/>
      <c r="AJL21" s="399"/>
      <c r="AJM21" s="399"/>
      <c r="AJN21" s="399"/>
      <c r="AJO21" s="399"/>
      <c r="AJP21" s="399"/>
      <c r="AJQ21" s="399"/>
      <c r="AJR21" s="399"/>
      <c r="AJS21" s="399"/>
      <c r="AJT21" s="399"/>
      <c r="AJU21" s="399"/>
      <c r="AJV21" s="399"/>
      <c r="AJW21" s="399"/>
      <c r="AJX21" s="399"/>
      <c r="AJY21" s="399"/>
      <c r="AJZ21" s="399"/>
      <c r="AKA21" s="399"/>
      <c r="AKB21" s="399"/>
      <c r="AKC21" s="399"/>
      <c r="AKD21" s="399"/>
      <c r="AKE21" s="399"/>
      <c r="AKF21" s="399"/>
      <c r="AKG21" s="399"/>
      <c r="AKH21" s="399"/>
      <c r="AKI21" s="399"/>
      <c r="AKJ21" s="399"/>
      <c r="AKK21" s="399"/>
      <c r="AKL21" s="399"/>
      <c r="AKM21" s="399"/>
      <c r="AKN21" s="399"/>
      <c r="AKO21" s="399"/>
      <c r="AKP21" s="399"/>
      <c r="AKQ21" s="399"/>
      <c r="AKR21" s="399"/>
      <c r="AKS21" s="399"/>
      <c r="AKT21" s="399"/>
      <c r="AKU21" s="399"/>
      <c r="AKV21" s="399"/>
      <c r="AKW21" s="399"/>
      <c r="AKX21" s="399"/>
      <c r="AKY21" s="399"/>
      <c r="AKZ21" s="399"/>
      <c r="ALA21" s="399"/>
      <c r="ALB21" s="399"/>
      <c r="ALC21" s="399"/>
      <c r="ALD21" s="399"/>
      <c r="ALE21" s="399"/>
      <c r="ALF21" s="399"/>
      <c r="ALG21" s="399"/>
      <c r="ALH21" s="399"/>
      <c r="ALI21" s="399"/>
      <c r="ALJ21" s="399"/>
      <c r="ALK21" s="399"/>
      <c r="ALL21" s="399"/>
      <c r="ALM21" s="399"/>
      <c r="ALN21" s="399"/>
      <c r="ALO21" s="399"/>
      <c r="ALP21" s="399"/>
      <c r="ALQ21" s="399"/>
      <c r="ALR21" s="399"/>
      <c r="ALS21" s="399"/>
      <c r="ALT21" s="399"/>
      <c r="ALU21" s="399"/>
      <c r="ALV21" s="399"/>
      <c r="ALW21" s="399"/>
      <c r="ALX21" s="399"/>
      <c r="ALY21" s="399"/>
      <c r="ALZ21" s="399"/>
      <c r="AMA21" s="399"/>
      <c r="AMB21" s="399"/>
      <c r="AMC21" s="399"/>
      <c r="AMD21" s="399"/>
      <c r="AME21" s="399"/>
      <c r="AMF21" s="399"/>
      <c r="AMG21" s="399"/>
      <c r="AMH21" s="399"/>
      <c r="AMI21" s="399"/>
      <c r="AMJ21" s="399"/>
      <c r="AMK21" s="399"/>
      <c r="AML21" s="399"/>
      <c r="AMM21" s="399"/>
      <c r="AMN21" s="399"/>
      <c r="AMO21" s="399"/>
      <c r="AMP21" s="399"/>
      <c r="AMQ21" s="399"/>
      <c r="AMR21" s="399"/>
      <c r="AMS21" s="399"/>
      <c r="AMT21" s="399"/>
      <c r="AMU21" s="399"/>
      <c r="AMV21" s="399"/>
      <c r="AMW21" s="399"/>
      <c r="AMX21" s="399"/>
      <c r="AMY21" s="399"/>
      <c r="AMZ21" s="399"/>
      <c r="ANA21" s="399"/>
      <c r="ANB21" s="399"/>
      <c r="ANC21" s="399"/>
      <c r="AND21" s="399"/>
      <c r="ANE21" s="399"/>
      <c r="ANF21" s="399"/>
      <c r="ANG21" s="399"/>
      <c r="ANH21" s="399"/>
      <c r="ANI21" s="399"/>
      <c r="ANJ21" s="399"/>
      <c r="ANK21" s="399"/>
      <c r="ANL21" s="399"/>
      <c r="ANM21" s="399"/>
      <c r="ANN21" s="399"/>
      <c r="ANO21" s="399"/>
      <c r="ANP21" s="399"/>
      <c r="ANQ21" s="399"/>
      <c r="ANR21" s="399"/>
      <c r="ANS21" s="399"/>
      <c r="ANT21" s="399"/>
      <c r="ANU21" s="399"/>
      <c r="ANV21" s="399"/>
      <c r="ANW21" s="399"/>
      <c r="ANX21" s="399"/>
      <c r="ANY21" s="399"/>
      <c r="ANZ21" s="399"/>
      <c r="AOA21" s="399"/>
      <c r="AOB21" s="399"/>
      <c r="AOC21" s="399"/>
      <c r="AOD21" s="399"/>
      <c r="AOE21" s="399"/>
      <c r="AOF21" s="399"/>
      <c r="AOG21" s="399"/>
      <c r="AOH21" s="399"/>
      <c r="AOI21" s="399"/>
      <c r="AOJ21" s="399"/>
      <c r="AOK21" s="399"/>
      <c r="AOL21" s="399"/>
      <c r="AOM21" s="399"/>
      <c r="AON21" s="399"/>
      <c r="AOO21" s="399"/>
      <c r="AOP21" s="399"/>
      <c r="AOQ21" s="399"/>
      <c r="AOR21" s="399"/>
      <c r="AOS21" s="399"/>
      <c r="AOT21" s="399"/>
      <c r="AOU21" s="399"/>
      <c r="AOV21" s="399"/>
      <c r="AOW21" s="399"/>
      <c r="AOX21" s="399"/>
      <c r="AOY21" s="399"/>
      <c r="AOZ21" s="399"/>
      <c r="APA21" s="399"/>
      <c r="APB21" s="399"/>
      <c r="APC21" s="399"/>
      <c r="APD21" s="399"/>
      <c r="APE21" s="399"/>
      <c r="APF21" s="399"/>
      <c r="APG21" s="399"/>
      <c r="APH21" s="399"/>
      <c r="API21" s="399"/>
      <c r="APJ21" s="399"/>
      <c r="APK21" s="399"/>
      <c r="APL21" s="399"/>
      <c r="APM21" s="399"/>
      <c r="APN21" s="399"/>
      <c r="APO21" s="399"/>
      <c r="APP21" s="399"/>
      <c r="APQ21" s="399"/>
      <c r="APR21" s="399"/>
      <c r="APS21" s="399"/>
      <c r="APT21" s="399"/>
      <c r="APU21" s="399"/>
      <c r="APV21" s="399"/>
      <c r="APW21" s="399"/>
      <c r="APX21" s="399"/>
      <c r="APY21" s="399"/>
      <c r="APZ21" s="399"/>
      <c r="AQA21" s="399"/>
      <c r="AQB21" s="399"/>
      <c r="AQC21" s="399"/>
      <c r="AQD21" s="399"/>
      <c r="AQE21" s="399"/>
      <c r="AQF21" s="399"/>
      <c r="AQG21" s="399"/>
      <c r="AQH21" s="399"/>
      <c r="AQI21" s="399"/>
      <c r="AQJ21" s="399"/>
      <c r="AQK21" s="399"/>
      <c r="AQL21" s="399"/>
      <c r="AQM21" s="399"/>
      <c r="AQN21" s="399"/>
      <c r="AQO21" s="399"/>
      <c r="AQP21" s="399"/>
      <c r="AQQ21" s="399"/>
      <c r="AQR21" s="399"/>
      <c r="AQS21" s="399"/>
      <c r="AQT21" s="399"/>
      <c r="AQU21" s="399"/>
      <c r="AQV21" s="399"/>
      <c r="AQW21" s="399"/>
      <c r="AQX21" s="399"/>
      <c r="AQY21" s="399"/>
      <c r="AQZ21" s="399"/>
      <c r="ARA21" s="399"/>
      <c r="ARB21" s="399"/>
      <c r="ARC21" s="399"/>
      <c r="ARD21" s="399"/>
      <c r="ARE21" s="399"/>
      <c r="ARF21" s="399"/>
      <c r="ARG21" s="399"/>
      <c r="ARH21" s="399"/>
      <c r="ARI21" s="399"/>
      <c r="ARJ21" s="399"/>
      <c r="ARK21" s="399"/>
      <c r="ARL21" s="399"/>
      <c r="ARM21" s="399"/>
      <c r="ARN21" s="399"/>
      <c r="ARO21" s="399"/>
      <c r="ARP21" s="399"/>
      <c r="ARQ21" s="399"/>
      <c r="ARR21" s="399"/>
      <c r="ARS21" s="399"/>
      <c r="ART21" s="399"/>
      <c r="ARU21" s="399"/>
      <c r="ARV21" s="399"/>
      <c r="ARW21" s="399"/>
      <c r="ARX21" s="399"/>
      <c r="ARY21" s="399"/>
      <c r="ARZ21" s="399"/>
      <c r="ASA21" s="399"/>
      <c r="ASB21" s="399"/>
      <c r="ASC21" s="399"/>
      <c r="ASD21" s="399"/>
      <c r="ASE21" s="399"/>
      <c r="ASF21" s="399"/>
      <c r="ASG21" s="399"/>
      <c r="ASH21" s="399"/>
      <c r="ASI21" s="399"/>
      <c r="ASJ21" s="399"/>
      <c r="ASK21" s="399"/>
      <c r="ASL21" s="399"/>
      <c r="ASM21" s="399"/>
      <c r="ASN21" s="399"/>
      <c r="ASO21" s="399"/>
      <c r="ASP21" s="399"/>
      <c r="ASQ21" s="399"/>
      <c r="ASR21" s="399"/>
      <c r="ASS21" s="399"/>
      <c r="AST21" s="399"/>
      <c r="ASU21" s="399"/>
      <c r="ASV21" s="399"/>
      <c r="ASW21" s="399"/>
      <c r="ASX21" s="399"/>
      <c r="ASY21" s="399"/>
      <c r="ASZ21" s="399"/>
      <c r="ATA21" s="399"/>
      <c r="ATB21" s="399"/>
      <c r="ATC21" s="399"/>
      <c r="ATD21" s="399"/>
      <c r="ATE21" s="399"/>
      <c r="ATF21" s="399"/>
      <c r="ATG21" s="399"/>
      <c r="ATH21" s="399"/>
      <c r="ATI21" s="399"/>
      <c r="ATJ21" s="399"/>
      <c r="ATK21" s="399"/>
      <c r="ATL21" s="399"/>
      <c r="ATM21" s="399"/>
      <c r="ATN21" s="399"/>
      <c r="ATO21" s="399"/>
      <c r="ATP21" s="399"/>
      <c r="ATQ21" s="399"/>
      <c r="ATR21" s="399"/>
      <c r="ATS21" s="399"/>
      <c r="ATT21" s="399"/>
      <c r="ATU21" s="399"/>
      <c r="ATV21" s="399"/>
      <c r="ATW21" s="399"/>
      <c r="ATX21" s="399"/>
      <c r="ATY21" s="399"/>
      <c r="ATZ21" s="399"/>
      <c r="AUA21" s="399"/>
      <c r="AUB21" s="399"/>
      <c r="AUC21" s="399"/>
      <c r="AUD21" s="399"/>
      <c r="AUE21" s="399"/>
      <c r="AUF21" s="399"/>
      <c r="AUG21" s="399"/>
      <c r="AUH21" s="399"/>
      <c r="AUI21" s="399"/>
      <c r="AUJ21" s="399"/>
      <c r="AUK21" s="399"/>
      <c r="AUL21" s="399"/>
      <c r="AUM21" s="399"/>
      <c r="AUN21" s="399"/>
      <c r="AUO21" s="399"/>
      <c r="AUP21" s="399"/>
      <c r="AUQ21" s="399"/>
      <c r="AUR21" s="399"/>
      <c r="AUS21" s="399"/>
      <c r="AUT21" s="399"/>
      <c r="AUU21" s="399"/>
      <c r="AUV21" s="399"/>
      <c r="AUW21" s="399"/>
      <c r="AUX21" s="399"/>
      <c r="AUY21" s="399"/>
      <c r="AUZ21" s="399"/>
      <c r="AVA21" s="399"/>
      <c r="AVB21" s="399"/>
      <c r="AVC21" s="399"/>
      <c r="AVD21" s="399"/>
      <c r="AVE21" s="399"/>
      <c r="AVF21" s="399"/>
      <c r="AVG21" s="399"/>
      <c r="AVH21" s="399"/>
      <c r="AVI21" s="399"/>
      <c r="AVJ21" s="399"/>
      <c r="AVK21" s="399"/>
      <c r="AVL21" s="399"/>
      <c r="AVM21" s="399"/>
      <c r="AVN21" s="399"/>
      <c r="AVO21" s="399"/>
      <c r="AVP21" s="399"/>
      <c r="AVQ21" s="399"/>
      <c r="AVR21" s="399"/>
      <c r="AVS21" s="399"/>
      <c r="AVT21" s="399"/>
      <c r="AVU21" s="399"/>
      <c r="AVV21" s="399"/>
      <c r="AVW21" s="399"/>
      <c r="AVX21" s="399"/>
      <c r="AVY21" s="399"/>
      <c r="AVZ21" s="399"/>
      <c r="AWA21" s="399"/>
      <c r="AWB21" s="399"/>
      <c r="AWC21" s="399"/>
      <c r="AWD21" s="399"/>
      <c r="AWE21" s="399"/>
      <c r="AWF21" s="399"/>
      <c r="AWG21" s="399"/>
      <c r="AWH21" s="399"/>
      <c r="AWI21" s="399"/>
      <c r="AWJ21" s="399"/>
      <c r="AWK21" s="399"/>
      <c r="AWL21" s="399"/>
      <c r="AWM21" s="399"/>
      <c r="AWN21" s="399"/>
      <c r="AWO21" s="399"/>
      <c r="AWP21" s="399"/>
      <c r="AWQ21" s="399"/>
      <c r="AWR21" s="399"/>
      <c r="AWS21" s="399"/>
      <c r="AWT21" s="399"/>
      <c r="AWU21" s="399"/>
      <c r="AWV21" s="399"/>
      <c r="AWW21" s="399"/>
      <c r="AWX21" s="399"/>
      <c r="AWY21" s="399"/>
      <c r="AWZ21" s="399"/>
      <c r="AXA21" s="399"/>
      <c r="AXB21" s="399"/>
      <c r="AXC21" s="399"/>
      <c r="AXD21" s="399"/>
      <c r="AXE21" s="399"/>
      <c r="AXF21" s="399"/>
      <c r="AXG21" s="399"/>
      <c r="AXH21" s="399"/>
      <c r="AXI21" s="399"/>
      <c r="AXJ21" s="399"/>
      <c r="AXK21" s="399"/>
      <c r="AXL21" s="399"/>
      <c r="AXM21" s="399"/>
      <c r="AXN21" s="399"/>
      <c r="AXO21" s="399"/>
      <c r="AXP21" s="399"/>
      <c r="AXQ21" s="399"/>
      <c r="AXR21" s="399"/>
      <c r="AXS21" s="399"/>
      <c r="AXT21" s="399"/>
      <c r="AXU21" s="399"/>
      <c r="AXV21" s="399"/>
      <c r="AXW21" s="399"/>
      <c r="AXX21" s="399"/>
      <c r="AXY21" s="399"/>
      <c r="AXZ21" s="399"/>
      <c r="AYA21" s="399"/>
      <c r="AYB21" s="399"/>
      <c r="AYC21" s="399"/>
      <c r="AYD21" s="399"/>
      <c r="AYE21" s="399"/>
      <c r="AYF21" s="399"/>
      <c r="AYG21" s="399"/>
      <c r="AYH21" s="399"/>
      <c r="AYI21" s="399"/>
      <c r="AYJ21" s="399"/>
      <c r="AYK21" s="399"/>
      <c r="AYL21" s="399"/>
      <c r="AYM21" s="399"/>
      <c r="AYN21" s="399"/>
      <c r="AYO21" s="399"/>
      <c r="AYP21" s="399"/>
      <c r="AYQ21" s="399"/>
      <c r="AYR21" s="399"/>
      <c r="AYS21" s="399"/>
      <c r="AYT21" s="399"/>
      <c r="AYU21" s="399"/>
      <c r="AYV21" s="399"/>
      <c r="AYW21" s="399"/>
      <c r="AYX21" s="399"/>
      <c r="AYY21" s="399"/>
      <c r="AYZ21" s="399"/>
      <c r="AZA21" s="399"/>
      <c r="AZB21" s="399"/>
      <c r="AZC21" s="399"/>
      <c r="AZD21" s="399"/>
      <c r="AZE21" s="399"/>
      <c r="AZF21" s="399"/>
      <c r="AZG21" s="399"/>
      <c r="AZH21" s="399"/>
      <c r="AZI21" s="399"/>
      <c r="AZJ21" s="399"/>
      <c r="AZK21" s="399"/>
      <c r="AZL21" s="399"/>
      <c r="AZM21" s="399"/>
      <c r="AZN21" s="399"/>
      <c r="AZO21" s="399"/>
      <c r="AZP21" s="399"/>
      <c r="AZQ21" s="399"/>
      <c r="AZR21" s="399"/>
      <c r="AZS21" s="399"/>
      <c r="AZT21" s="399"/>
      <c r="AZU21" s="399"/>
      <c r="AZV21" s="399"/>
      <c r="AZW21" s="399"/>
      <c r="AZX21" s="399"/>
      <c r="AZY21" s="399"/>
      <c r="AZZ21" s="399"/>
      <c r="BAA21" s="399"/>
      <c r="BAB21" s="399"/>
      <c r="BAC21" s="399"/>
      <c r="BAD21" s="399"/>
      <c r="BAE21" s="399"/>
      <c r="BAF21" s="399"/>
      <c r="BAG21" s="399"/>
      <c r="BAH21" s="399"/>
      <c r="BAI21" s="399"/>
      <c r="BAJ21" s="399"/>
      <c r="BAK21" s="399"/>
      <c r="BAL21" s="399"/>
      <c r="BAM21" s="399"/>
      <c r="BAN21" s="399"/>
      <c r="BAO21" s="399"/>
      <c r="BAP21" s="399"/>
      <c r="BAQ21" s="399"/>
      <c r="BAR21" s="399"/>
      <c r="BAS21" s="399"/>
      <c r="BAT21" s="399"/>
      <c r="BAU21" s="399"/>
      <c r="BAV21" s="399"/>
      <c r="BAW21" s="399"/>
      <c r="BAX21" s="399"/>
      <c r="BAY21" s="399"/>
      <c r="BAZ21" s="399"/>
      <c r="BBA21" s="399"/>
      <c r="BBB21" s="399"/>
      <c r="BBC21" s="399"/>
      <c r="BBD21" s="399"/>
      <c r="BBE21" s="399"/>
      <c r="BBF21" s="399"/>
      <c r="BBG21" s="399"/>
      <c r="BBH21" s="399"/>
      <c r="BBI21" s="399"/>
      <c r="BBJ21" s="399"/>
      <c r="BBK21" s="399"/>
      <c r="BBL21" s="399"/>
      <c r="BBM21" s="399"/>
      <c r="BBN21" s="399"/>
      <c r="BBO21" s="399"/>
      <c r="BBP21" s="399"/>
      <c r="BBQ21" s="399"/>
      <c r="BBR21" s="399"/>
      <c r="BBS21" s="399"/>
      <c r="BBT21" s="399"/>
      <c r="BBU21" s="399"/>
      <c r="BBV21" s="399"/>
      <c r="BBW21" s="399"/>
      <c r="BBX21" s="399"/>
      <c r="BBY21" s="399"/>
      <c r="BBZ21" s="399"/>
      <c r="BCA21" s="399"/>
      <c r="BCB21" s="399"/>
      <c r="BCC21" s="399"/>
      <c r="BCD21" s="399"/>
      <c r="BCE21" s="399"/>
      <c r="BCF21" s="399"/>
      <c r="BCG21" s="399"/>
      <c r="BCH21" s="399"/>
      <c r="BCI21" s="399"/>
      <c r="BCJ21" s="399"/>
      <c r="BCK21" s="399"/>
      <c r="BCL21" s="399"/>
      <c r="BCM21" s="399"/>
      <c r="BCN21" s="399"/>
      <c r="BCO21" s="399"/>
      <c r="BCP21" s="399"/>
      <c r="BCQ21" s="399"/>
      <c r="BCR21" s="399"/>
      <c r="BCS21" s="399"/>
      <c r="BCT21" s="399"/>
      <c r="BCU21" s="399"/>
      <c r="BCV21" s="399"/>
      <c r="BCW21" s="399"/>
      <c r="BCX21" s="399"/>
      <c r="BCY21" s="399"/>
      <c r="BCZ21" s="399"/>
      <c r="BDA21" s="399"/>
      <c r="BDB21" s="399"/>
      <c r="BDC21" s="399"/>
      <c r="BDD21" s="399"/>
      <c r="BDE21" s="399"/>
      <c r="BDF21" s="399"/>
      <c r="BDG21" s="399"/>
      <c r="BDH21" s="399"/>
      <c r="BDI21" s="399"/>
      <c r="BDJ21" s="399"/>
      <c r="BDK21" s="399"/>
      <c r="BDL21" s="399"/>
      <c r="BDM21" s="399"/>
      <c r="BDN21" s="399"/>
      <c r="BDO21" s="399"/>
      <c r="BDP21" s="399"/>
      <c r="BDQ21" s="399"/>
      <c r="BDR21" s="399"/>
      <c r="BDS21" s="399"/>
      <c r="BDT21" s="399"/>
      <c r="BDU21" s="399"/>
      <c r="BDV21" s="399"/>
      <c r="BDW21" s="399"/>
      <c r="BDX21" s="399"/>
      <c r="BDY21" s="399"/>
      <c r="BDZ21" s="399"/>
      <c r="BEA21" s="399"/>
      <c r="BEB21" s="399"/>
      <c r="BEC21" s="399"/>
      <c r="BED21" s="399"/>
      <c r="BEE21" s="399"/>
      <c r="BEF21" s="399"/>
      <c r="BEG21" s="399"/>
      <c r="BEH21" s="399"/>
      <c r="BEI21" s="399"/>
      <c r="BEJ21" s="399"/>
      <c r="BEK21" s="399"/>
      <c r="BEL21" s="399"/>
      <c r="BEM21" s="399"/>
      <c r="BEN21" s="399"/>
      <c r="BEO21" s="399"/>
      <c r="BEP21" s="399"/>
      <c r="BEQ21" s="399"/>
      <c r="BER21" s="399"/>
      <c r="BES21" s="399"/>
      <c r="BET21" s="399"/>
      <c r="BEU21" s="399"/>
      <c r="BEV21" s="399"/>
      <c r="BEW21" s="399"/>
      <c r="BEX21" s="399"/>
      <c r="BEY21" s="399"/>
      <c r="BEZ21" s="399"/>
      <c r="BFA21" s="399"/>
      <c r="BFB21" s="399"/>
      <c r="BFC21" s="399"/>
      <c r="BFD21" s="399"/>
      <c r="BFE21" s="399"/>
      <c r="BFF21" s="399"/>
      <c r="BFG21" s="399"/>
      <c r="BFH21" s="399"/>
      <c r="BFI21" s="399"/>
      <c r="BFJ21" s="399"/>
      <c r="BFK21" s="399"/>
      <c r="BFL21" s="399"/>
      <c r="BFM21" s="399"/>
      <c r="BFN21" s="399"/>
      <c r="BFO21" s="399"/>
      <c r="BFP21" s="399"/>
      <c r="BFQ21" s="399"/>
      <c r="BFR21" s="399"/>
      <c r="BFS21" s="399"/>
      <c r="BFT21" s="399"/>
      <c r="BFU21" s="399"/>
      <c r="BFV21" s="399"/>
      <c r="BFW21" s="399"/>
      <c r="BFX21" s="399"/>
      <c r="BFY21" s="399"/>
      <c r="BFZ21" s="399"/>
      <c r="BGA21" s="399"/>
      <c r="BGB21" s="399"/>
      <c r="BGC21" s="399"/>
      <c r="BGD21" s="399"/>
      <c r="BGE21" s="399"/>
      <c r="BGF21" s="399"/>
      <c r="BGG21" s="399"/>
      <c r="BGH21" s="399"/>
      <c r="BGI21" s="399"/>
      <c r="BGJ21" s="399"/>
      <c r="BGK21" s="399"/>
      <c r="BGL21" s="399"/>
      <c r="BGM21" s="399"/>
      <c r="BGN21" s="399"/>
      <c r="BGO21" s="399"/>
      <c r="BGP21" s="399"/>
      <c r="BGQ21" s="399"/>
      <c r="BGR21" s="399"/>
      <c r="BGS21" s="399"/>
      <c r="BGT21" s="399"/>
      <c r="BGU21" s="399"/>
      <c r="BGV21" s="399"/>
      <c r="BGW21" s="399"/>
      <c r="BGX21" s="399"/>
      <c r="BGY21" s="399"/>
      <c r="BGZ21" s="399"/>
      <c r="BHA21" s="399"/>
      <c r="BHB21" s="399"/>
      <c r="BHC21" s="399"/>
      <c r="BHD21" s="399"/>
      <c r="BHE21" s="399"/>
      <c r="BHF21" s="399"/>
      <c r="BHG21" s="399"/>
      <c r="BHH21" s="399"/>
      <c r="BHI21" s="399"/>
      <c r="BHJ21" s="399"/>
      <c r="BHK21" s="399"/>
      <c r="BHL21" s="399"/>
      <c r="BHM21" s="399"/>
      <c r="BHN21" s="399"/>
      <c r="BHO21" s="399"/>
      <c r="BHP21" s="399"/>
      <c r="BHQ21" s="399"/>
      <c r="BHR21" s="399"/>
      <c r="BHS21" s="399"/>
      <c r="BHT21" s="399"/>
      <c r="BHU21" s="399"/>
      <c r="BHV21" s="399"/>
      <c r="BHW21" s="399"/>
      <c r="BHX21" s="399"/>
      <c r="BHY21" s="399"/>
      <c r="BHZ21" s="399"/>
      <c r="BIA21" s="399"/>
      <c r="BIB21" s="399"/>
      <c r="BIC21" s="399"/>
      <c r="BID21" s="399"/>
      <c r="BIE21" s="399"/>
      <c r="BIF21" s="399"/>
      <c r="BIG21" s="399"/>
      <c r="BIH21" s="399"/>
      <c r="BII21" s="399"/>
      <c r="BIJ21" s="399"/>
      <c r="BIK21" s="399"/>
      <c r="BIL21" s="399"/>
      <c r="BIM21" s="399"/>
      <c r="BIN21" s="399"/>
      <c r="BIO21" s="399"/>
      <c r="BIP21" s="399"/>
      <c r="BIQ21" s="399"/>
      <c r="BIR21" s="399"/>
      <c r="BIS21" s="399"/>
      <c r="BIT21" s="399"/>
      <c r="BIU21" s="399"/>
      <c r="BIV21" s="399"/>
      <c r="BIW21" s="399"/>
      <c r="BIX21" s="399"/>
      <c r="BIY21" s="399"/>
      <c r="BIZ21" s="399"/>
      <c r="BJA21" s="399"/>
      <c r="BJB21" s="399"/>
      <c r="BJC21" s="399"/>
      <c r="BJD21" s="399"/>
      <c r="BJE21" s="399"/>
      <c r="BJF21" s="399"/>
      <c r="BJG21" s="399"/>
      <c r="BJH21" s="399"/>
      <c r="BJI21" s="399"/>
      <c r="BJJ21" s="399"/>
      <c r="BJK21" s="399"/>
      <c r="BJL21" s="399"/>
      <c r="BJM21" s="399"/>
      <c r="BJN21" s="399"/>
      <c r="BJO21" s="399"/>
      <c r="BJP21" s="399"/>
      <c r="BJQ21" s="399"/>
      <c r="BJR21" s="399"/>
      <c r="BJS21" s="399"/>
      <c r="BJT21" s="399"/>
      <c r="BJU21" s="399"/>
      <c r="BJV21" s="399"/>
      <c r="BJW21" s="399"/>
      <c r="BJX21" s="399"/>
      <c r="BJY21" s="399"/>
      <c r="BJZ21" s="399"/>
      <c r="BKA21" s="399"/>
      <c r="BKB21" s="399"/>
      <c r="BKC21" s="399"/>
      <c r="BKD21" s="399"/>
      <c r="BKE21" s="399"/>
      <c r="BKF21" s="399"/>
      <c r="BKG21" s="399"/>
      <c r="BKH21" s="399"/>
      <c r="BKI21" s="399"/>
      <c r="BKJ21" s="399"/>
      <c r="BKK21" s="399"/>
      <c r="BKL21" s="399"/>
      <c r="BKM21" s="399"/>
      <c r="BKN21" s="399"/>
      <c r="BKO21" s="399"/>
      <c r="BKP21" s="399"/>
      <c r="BKQ21" s="399"/>
      <c r="BKR21" s="399"/>
      <c r="BKS21" s="399"/>
      <c r="BKT21" s="399"/>
      <c r="BKU21" s="399"/>
      <c r="BKV21" s="399"/>
      <c r="BKW21" s="399"/>
      <c r="BKX21" s="399"/>
      <c r="BKY21" s="399"/>
      <c r="BKZ21" s="399"/>
      <c r="BLA21" s="399"/>
      <c r="BLB21" s="399"/>
      <c r="BLC21" s="399"/>
      <c r="BLD21" s="399"/>
      <c r="BLE21" s="399"/>
      <c r="BLF21" s="399"/>
      <c r="BLG21" s="399"/>
      <c r="BLH21" s="399"/>
      <c r="BLI21" s="399"/>
      <c r="BLJ21" s="399"/>
      <c r="BLK21" s="399"/>
      <c r="BLL21" s="399"/>
      <c r="BLM21" s="399"/>
      <c r="BLN21" s="399"/>
      <c r="BLO21" s="399"/>
      <c r="BLP21" s="399"/>
      <c r="BLQ21" s="399"/>
      <c r="BLR21" s="399"/>
      <c r="BLS21" s="399"/>
      <c r="BLT21" s="399"/>
      <c r="BLU21" s="399"/>
      <c r="BLV21" s="399"/>
      <c r="BLW21" s="399"/>
      <c r="BLX21" s="399"/>
      <c r="BLY21" s="399"/>
      <c r="BLZ21" s="399"/>
      <c r="BMA21" s="399"/>
      <c r="BMB21" s="399"/>
      <c r="BMC21" s="399"/>
      <c r="BMD21" s="399"/>
      <c r="BME21" s="399"/>
      <c r="BMF21" s="399"/>
      <c r="BMG21" s="399"/>
      <c r="BMH21" s="399"/>
      <c r="BMI21" s="399"/>
      <c r="BMJ21" s="399"/>
      <c r="BMK21" s="399"/>
      <c r="BML21" s="399"/>
      <c r="BMM21" s="399"/>
      <c r="BMN21" s="399"/>
      <c r="BMO21" s="399"/>
      <c r="BMP21" s="399"/>
      <c r="BMQ21" s="399"/>
      <c r="BMR21" s="399"/>
      <c r="BMS21" s="399"/>
      <c r="BMT21" s="399"/>
      <c r="BMU21" s="399"/>
      <c r="BMV21" s="399"/>
      <c r="BMW21" s="399"/>
      <c r="BMX21" s="399"/>
      <c r="BMY21" s="399"/>
      <c r="BMZ21" s="399"/>
      <c r="BNA21" s="399"/>
      <c r="BNB21" s="399"/>
      <c r="BNC21" s="399"/>
      <c r="BND21" s="399"/>
      <c r="BNE21" s="399"/>
      <c r="BNF21" s="399"/>
      <c r="BNG21" s="399"/>
      <c r="BNH21" s="399"/>
      <c r="BNI21" s="399"/>
      <c r="BNJ21" s="399"/>
      <c r="BNK21" s="399"/>
      <c r="BNL21" s="399"/>
      <c r="BNM21" s="399"/>
      <c r="BNN21" s="399"/>
      <c r="BNO21" s="399"/>
      <c r="BNP21" s="399"/>
      <c r="BNQ21" s="399"/>
      <c r="BNR21" s="399"/>
      <c r="BNS21" s="399"/>
      <c r="BNT21" s="399"/>
      <c r="BNU21" s="399"/>
      <c r="BNV21" s="399"/>
      <c r="BNW21" s="399"/>
      <c r="BNX21" s="399"/>
      <c r="BNY21" s="399"/>
      <c r="BNZ21" s="399"/>
      <c r="BOA21" s="399"/>
      <c r="BOB21" s="399"/>
      <c r="BOC21" s="399"/>
      <c r="BOD21" s="399"/>
      <c r="BOE21" s="399"/>
      <c r="BOF21" s="399"/>
      <c r="BOG21" s="399"/>
      <c r="BOH21" s="399"/>
      <c r="BOI21" s="399"/>
      <c r="BOJ21" s="399"/>
      <c r="BOK21" s="399"/>
      <c r="BOL21" s="399"/>
      <c r="BOM21" s="399"/>
      <c r="BON21" s="399"/>
      <c r="BOO21" s="399"/>
      <c r="BOP21" s="399"/>
      <c r="BOQ21" s="399"/>
      <c r="BOR21" s="399"/>
      <c r="BOS21" s="399"/>
      <c r="BOT21" s="399"/>
      <c r="BOU21" s="399"/>
      <c r="BOV21" s="399"/>
      <c r="BOW21" s="399"/>
      <c r="BOX21" s="399"/>
      <c r="BOY21" s="399"/>
      <c r="BOZ21" s="399"/>
      <c r="BPA21" s="399"/>
      <c r="BPB21" s="399"/>
      <c r="BPC21" s="399"/>
      <c r="BPD21" s="399"/>
      <c r="BPE21" s="399"/>
      <c r="BPF21" s="399"/>
      <c r="BPG21" s="399"/>
      <c r="BPH21" s="399"/>
      <c r="BPI21" s="399"/>
      <c r="BPJ21" s="399"/>
      <c r="BPK21" s="399"/>
      <c r="BPL21" s="399"/>
      <c r="BPM21" s="399"/>
      <c r="BPN21" s="399"/>
      <c r="BPO21" s="399"/>
      <c r="BPP21" s="399"/>
      <c r="BPQ21" s="399"/>
      <c r="BPR21" s="399"/>
      <c r="BPS21" s="399"/>
      <c r="BPT21" s="399"/>
      <c r="BPU21" s="399"/>
      <c r="BPV21" s="399"/>
      <c r="BPW21" s="399"/>
      <c r="BPX21" s="399"/>
      <c r="BPY21" s="399"/>
      <c r="BPZ21" s="399"/>
      <c r="BQA21" s="399"/>
      <c r="BQB21" s="399"/>
      <c r="BQC21" s="399"/>
      <c r="BQD21" s="399"/>
      <c r="BQE21" s="399"/>
      <c r="BQF21" s="399"/>
      <c r="BQG21" s="399"/>
      <c r="BQH21" s="399"/>
      <c r="BQI21" s="399"/>
      <c r="BQJ21" s="399"/>
      <c r="BQK21" s="399"/>
      <c r="BQL21" s="399"/>
      <c r="BQM21" s="399"/>
      <c r="BQN21" s="399"/>
      <c r="BQO21" s="399"/>
      <c r="BQP21" s="399"/>
      <c r="BQQ21" s="399"/>
      <c r="BQR21" s="399"/>
      <c r="BQS21" s="399"/>
      <c r="BQT21" s="399"/>
      <c r="BQU21" s="399"/>
      <c r="BQV21" s="399"/>
      <c r="BQW21" s="399"/>
      <c r="BQX21" s="399"/>
      <c r="BQY21" s="399"/>
      <c r="BQZ21" s="399"/>
      <c r="BRA21" s="399"/>
      <c r="BRB21" s="399"/>
      <c r="BRC21" s="399"/>
      <c r="BRD21" s="399"/>
      <c r="BRE21" s="399"/>
      <c r="BRF21" s="399"/>
      <c r="BRG21" s="399"/>
      <c r="BRH21" s="399"/>
      <c r="BRI21" s="399"/>
      <c r="BRJ21" s="399"/>
      <c r="BRK21" s="399"/>
      <c r="BRL21" s="399"/>
      <c r="BRM21" s="399"/>
      <c r="BRN21" s="399"/>
      <c r="BRO21" s="399"/>
      <c r="BRP21" s="399"/>
      <c r="BRQ21" s="399"/>
      <c r="BRR21" s="399"/>
      <c r="BRS21" s="399"/>
      <c r="BRT21" s="399"/>
      <c r="BRU21" s="399"/>
      <c r="BRV21" s="399"/>
      <c r="BRW21" s="399"/>
      <c r="BRX21" s="399"/>
      <c r="BRY21" s="399"/>
      <c r="BRZ21" s="399"/>
      <c r="BSA21" s="399"/>
      <c r="BSB21" s="399"/>
      <c r="BSC21" s="399"/>
      <c r="BSD21" s="399"/>
      <c r="BSE21" s="399"/>
      <c r="BSF21" s="399"/>
      <c r="BSG21" s="399"/>
      <c r="BSH21" s="399"/>
      <c r="BSI21" s="399"/>
      <c r="BSJ21" s="399"/>
      <c r="BSK21" s="399"/>
      <c r="BSL21" s="399"/>
      <c r="BSM21" s="399"/>
      <c r="BSN21" s="399"/>
      <c r="BSO21" s="399"/>
      <c r="BSP21" s="399"/>
      <c r="BSQ21" s="399"/>
      <c r="BSR21" s="399"/>
      <c r="BSS21" s="399"/>
      <c r="BST21" s="399"/>
      <c r="BSU21" s="399"/>
      <c r="BSV21" s="399"/>
      <c r="BSW21" s="399"/>
      <c r="BSX21" s="399"/>
      <c r="BSY21" s="399"/>
      <c r="BSZ21" s="399"/>
      <c r="BTA21" s="399"/>
      <c r="BTB21" s="399"/>
      <c r="BTC21" s="399"/>
      <c r="BTD21" s="399"/>
      <c r="BTE21" s="399"/>
      <c r="BTF21" s="399"/>
      <c r="BTG21" s="399"/>
      <c r="BTH21" s="399"/>
      <c r="BTI21" s="399"/>
      <c r="BTJ21" s="399"/>
      <c r="BTK21" s="399"/>
      <c r="BTL21" s="399"/>
      <c r="BTM21" s="399"/>
      <c r="BTN21" s="399"/>
      <c r="BTO21" s="399"/>
      <c r="BTP21" s="399"/>
      <c r="BTQ21" s="399"/>
      <c r="BTR21" s="399"/>
      <c r="BTS21" s="399"/>
      <c r="BTT21" s="399"/>
      <c r="BTU21" s="399"/>
      <c r="BTV21" s="399"/>
      <c r="BTW21" s="399"/>
      <c r="BTX21" s="399"/>
      <c r="BTY21" s="399"/>
      <c r="BTZ21" s="399"/>
      <c r="BUA21" s="399"/>
      <c r="BUB21" s="399"/>
      <c r="BUC21" s="399"/>
      <c r="BUD21" s="399"/>
      <c r="BUE21" s="399"/>
      <c r="BUF21" s="399"/>
      <c r="BUG21" s="399"/>
      <c r="BUH21" s="399"/>
      <c r="BUI21" s="399"/>
      <c r="BUJ21" s="399"/>
      <c r="BUK21" s="399"/>
      <c r="BUL21" s="399"/>
      <c r="BUM21" s="399"/>
      <c r="BUN21" s="399"/>
      <c r="BUO21" s="399"/>
      <c r="BUP21" s="399"/>
      <c r="BUQ21" s="399"/>
      <c r="BUR21" s="399"/>
      <c r="BUS21" s="399"/>
      <c r="BUT21" s="399"/>
      <c r="BUU21" s="399"/>
      <c r="BUV21" s="399"/>
      <c r="BUW21" s="399"/>
      <c r="BUX21" s="399"/>
      <c r="BUY21" s="399"/>
      <c r="BUZ21" s="399"/>
      <c r="BVA21" s="399"/>
      <c r="BVB21" s="399"/>
      <c r="BVC21" s="399"/>
      <c r="BVD21" s="399"/>
      <c r="BVE21" s="399"/>
      <c r="BVF21" s="399"/>
      <c r="BVG21" s="399"/>
      <c r="BVH21" s="399"/>
      <c r="BVI21" s="399"/>
      <c r="BVJ21" s="399"/>
      <c r="BVK21" s="399"/>
      <c r="BVL21" s="399"/>
      <c r="BVM21" s="399"/>
      <c r="BVN21" s="399"/>
      <c r="BVO21" s="399"/>
      <c r="BVP21" s="399"/>
      <c r="BVQ21" s="399"/>
      <c r="BVR21" s="399"/>
      <c r="BVS21" s="399"/>
      <c r="BVT21" s="399"/>
      <c r="BVU21" s="399"/>
      <c r="BVV21" s="399"/>
      <c r="BVW21" s="399"/>
      <c r="BVX21" s="399"/>
      <c r="BVY21" s="399"/>
      <c r="BVZ21" s="399"/>
      <c r="BWA21" s="399"/>
      <c r="BWB21" s="399"/>
      <c r="BWC21" s="399"/>
      <c r="BWD21" s="399"/>
      <c r="BWE21" s="399"/>
      <c r="BWF21" s="399"/>
      <c r="BWG21" s="399"/>
      <c r="BWH21" s="399"/>
      <c r="BWI21" s="399"/>
      <c r="BWJ21" s="399"/>
      <c r="BWK21" s="399"/>
      <c r="BWL21" s="399"/>
      <c r="BWM21" s="399"/>
      <c r="BWN21" s="399"/>
      <c r="BWO21" s="399"/>
      <c r="BWP21" s="399"/>
      <c r="BWQ21" s="399"/>
      <c r="BWR21" s="399"/>
      <c r="BWS21" s="399"/>
      <c r="BWT21" s="399"/>
      <c r="BWU21" s="399"/>
      <c r="BWV21" s="399"/>
      <c r="BWW21" s="399"/>
      <c r="BWX21" s="399"/>
      <c r="BWY21" s="399"/>
      <c r="BWZ21" s="399"/>
      <c r="BXA21" s="399"/>
      <c r="BXB21" s="399"/>
      <c r="BXC21" s="399"/>
      <c r="BXD21" s="399"/>
      <c r="BXE21" s="399"/>
      <c r="BXF21" s="399"/>
      <c r="BXG21" s="399"/>
      <c r="BXH21" s="399"/>
      <c r="BXI21" s="399"/>
      <c r="BXJ21" s="399"/>
      <c r="BXK21" s="399"/>
      <c r="BXL21" s="399"/>
      <c r="BXM21" s="399"/>
      <c r="BXN21" s="399"/>
      <c r="BXO21" s="399"/>
      <c r="BXP21" s="399"/>
      <c r="BXQ21" s="399"/>
      <c r="BXR21" s="399"/>
      <c r="BXS21" s="399"/>
      <c r="BXT21" s="399"/>
      <c r="BXU21" s="399"/>
      <c r="BXV21" s="399"/>
      <c r="BXW21" s="399"/>
      <c r="BXX21" s="399"/>
      <c r="BXY21" s="399"/>
      <c r="BXZ21" s="399"/>
      <c r="BYA21" s="399"/>
      <c r="BYB21" s="399"/>
      <c r="BYC21" s="399"/>
      <c r="BYD21" s="399"/>
      <c r="BYE21" s="399"/>
      <c r="BYF21" s="399"/>
      <c r="BYG21" s="399"/>
      <c r="BYH21" s="399"/>
      <c r="BYI21" s="399"/>
      <c r="BYJ21" s="399"/>
      <c r="BYK21" s="399"/>
      <c r="BYL21" s="399"/>
      <c r="BYM21" s="399"/>
      <c r="BYN21" s="399"/>
      <c r="BYO21" s="399"/>
      <c r="BYP21" s="399"/>
      <c r="BYQ21" s="399"/>
      <c r="BYR21" s="399"/>
      <c r="BYS21" s="399"/>
      <c r="BYT21" s="399"/>
      <c r="BYU21" s="399"/>
      <c r="BYV21" s="399"/>
      <c r="BYW21" s="399"/>
      <c r="BYX21" s="399"/>
      <c r="BYY21" s="399"/>
      <c r="BYZ21" s="399"/>
      <c r="BZA21" s="399"/>
      <c r="BZB21" s="399"/>
      <c r="BZC21" s="399"/>
      <c r="BZD21" s="399"/>
      <c r="BZE21" s="399"/>
      <c r="BZF21" s="399"/>
      <c r="BZG21" s="399"/>
      <c r="BZH21" s="399"/>
      <c r="BZI21" s="399"/>
      <c r="BZJ21" s="399"/>
      <c r="BZK21" s="399"/>
      <c r="BZL21" s="399"/>
      <c r="BZM21" s="399"/>
      <c r="BZN21" s="399"/>
      <c r="BZO21" s="399"/>
      <c r="BZP21" s="399"/>
      <c r="BZQ21" s="399"/>
      <c r="BZR21" s="399"/>
      <c r="BZS21" s="399"/>
      <c r="BZT21" s="399"/>
      <c r="BZU21" s="399"/>
      <c r="BZV21" s="399"/>
      <c r="BZW21" s="399"/>
      <c r="BZX21" s="399"/>
      <c r="BZY21" s="399"/>
      <c r="BZZ21" s="399"/>
      <c r="CAA21" s="399"/>
      <c r="CAB21" s="399"/>
      <c r="CAC21" s="399"/>
      <c r="CAD21" s="399"/>
      <c r="CAE21" s="399"/>
      <c r="CAF21" s="399"/>
      <c r="CAG21" s="399"/>
      <c r="CAH21" s="399"/>
      <c r="CAI21" s="399"/>
      <c r="CAJ21" s="399"/>
      <c r="CAK21" s="399"/>
      <c r="CAL21" s="399"/>
      <c r="CAM21" s="399"/>
      <c r="CAN21" s="399"/>
      <c r="CAO21" s="399"/>
      <c r="CAP21" s="399"/>
      <c r="CAQ21" s="399"/>
      <c r="CAR21" s="399"/>
      <c r="CAS21" s="399"/>
      <c r="CAT21" s="399"/>
      <c r="CAU21" s="399"/>
      <c r="CAV21" s="399"/>
      <c r="CAW21" s="399"/>
      <c r="CAX21" s="399"/>
      <c r="CAY21" s="399"/>
      <c r="CAZ21" s="399"/>
      <c r="CBA21" s="399"/>
      <c r="CBB21" s="399"/>
      <c r="CBC21" s="399"/>
      <c r="CBD21" s="399"/>
      <c r="CBE21" s="399"/>
      <c r="CBF21" s="399"/>
      <c r="CBG21" s="399"/>
      <c r="CBH21" s="399"/>
      <c r="CBI21" s="399"/>
      <c r="CBJ21" s="399"/>
      <c r="CBK21" s="399"/>
      <c r="CBL21" s="399"/>
      <c r="CBM21" s="399"/>
      <c r="CBN21" s="399"/>
      <c r="CBO21" s="399"/>
      <c r="CBP21" s="399"/>
      <c r="CBQ21" s="399"/>
      <c r="CBR21" s="399"/>
      <c r="CBS21" s="399"/>
      <c r="CBT21" s="399"/>
      <c r="CBU21" s="399"/>
      <c r="CBV21" s="399"/>
      <c r="CBW21" s="399"/>
      <c r="CBX21" s="399"/>
      <c r="CBY21" s="399"/>
      <c r="CBZ21" s="399"/>
      <c r="CCA21" s="399"/>
      <c r="CCB21" s="399"/>
      <c r="CCC21" s="399"/>
      <c r="CCD21" s="399"/>
      <c r="CCE21" s="399"/>
      <c r="CCF21" s="399"/>
      <c r="CCG21" s="399"/>
      <c r="CCH21" s="399"/>
      <c r="CCI21" s="399"/>
      <c r="CCJ21" s="399"/>
      <c r="CCK21" s="399"/>
      <c r="CCL21" s="399"/>
      <c r="CCM21" s="399"/>
      <c r="CCN21" s="399"/>
      <c r="CCO21" s="399"/>
      <c r="CCP21" s="399"/>
      <c r="CCQ21" s="399"/>
      <c r="CCR21" s="399"/>
      <c r="CCS21" s="399"/>
      <c r="CCT21" s="399"/>
      <c r="CCU21" s="399"/>
      <c r="CCV21" s="399"/>
      <c r="CCW21" s="399"/>
      <c r="CCX21" s="399"/>
      <c r="CCY21" s="399"/>
      <c r="CCZ21" s="399"/>
      <c r="CDA21" s="399"/>
      <c r="CDB21" s="399"/>
      <c r="CDC21" s="399"/>
      <c r="CDD21" s="399"/>
      <c r="CDE21" s="399"/>
      <c r="CDF21" s="399"/>
      <c r="CDG21" s="399"/>
      <c r="CDH21" s="399"/>
      <c r="CDI21" s="399"/>
      <c r="CDJ21" s="399"/>
      <c r="CDK21" s="399"/>
      <c r="CDL21" s="399"/>
      <c r="CDM21" s="399"/>
      <c r="CDN21" s="399"/>
      <c r="CDO21" s="399"/>
      <c r="CDP21" s="399"/>
      <c r="CDQ21" s="399"/>
      <c r="CDR21" s="399"/>
      <c r="CDS21" s="399"/>
      <c r="CDT21" s="399"/>
      <c r="CDU21" s="399"/>
      <c r="CDV21" s="399"/>
      <c r="CDW21" s="399"/>
      <c r="CDX21" s="399"/>
      <c r="CDY21" s="399"/>
      <c r="CDZ21" s="399"/>
      <c r="CEA21" s="399"/>
      <c r="CEB21" s="399"/>
      <c r="CEC21" s="399"/>
      <c r="CED21" s="399"/>
      <c r="CEE21" s="399"/>
      <c r="CEF21" s="399"/>
      <c r="CEG21" s="399"/>
      <c r="CEH21" s="399"/>
      <c r="CEI21" s="399"/>
      <c r="CEJ21" s="399"/>
      <c r="CEK21" s="399"/>
      <c r="CEL21" s="399"/>
      <c r="CEM21" s="399"/>
      <c r="CEN21" s="399"/>
      <c r="CEO21" s="399"/>
      <c r="CEP21" s="399"/>
      <c r="CEQ21" s="399"/>
      <c r="CER21" s="399"/>
      <c r="CES21" s="399"/>
      <c r="CET21" s="399"/>
      <c r="CEU21" s="399"/>
      <c r="CEV21" s="399"/>
      <c r="CEW21" s="399"/>
      <c r="CEX21" s="399"/>
      <c r="CEY21" s="399"/>
      <c r="CEZ21" s="399"/>
      <c r="CFA21" s="399"/>
      <c r="CFB21" s="399"/>
      <c r="CFC21" s="399"/>
      <c r="CFD21" s="399"/>
      <c r="CFE21" s="399"/>
      <c r="CFF21" s="399"/>
      <c r="CFG21" s="399"/>
      <c r="CFH21" s="399"/>
      <c r="CFI21" s="399"/>
      <c r="CFJ21" s="399"/>
      <c r="CFK21" s="399"/>
      <c r="CFL21" s="399"/>
      <c r="CFM21" s="399"/>
      <c r="CFN21" s="399"/>
      <c r="CFO21" s="399"/>
      <c r="CFP21" s="399"/>
      <c r="CFQ21" s="399"/>
      <c r="CFR21" s="399"/>
      <c r="CFS21" s="399"/>
      <c r="CFT21" s="399"/>
      <c r="CFU21" s="399"/>
      <c r="CFV21" s="399"/>
      <c r="CFW21" s="399"/>
      <c r="CFX21" s="399"/>
      <c r="CFY21" s="399"/>
      <c r="CFZ21" s="399"/>
      <c r="CGA21" s="399"/>
      <c r="CGB21" s="399"/>
      <c r="CGC21" s="399"/>
      <c r="CGD21" s="399"/>
      <c r="CGE21" s="399"/>
      <c r="CGF21" s="399"/>
      <c r="CGG21" s="399"/>
      <c r="CGH21" s="399"/>
      <c r="CGI21" s="399"/>
      <c r="CGJ21" s="399"/>
      <c r="CGK21" s="399"/>
      <c r="CGL21" s="399"/>
      <c r="CGM21" s="399"/>
      <c r="CGN21" s="399"/>
      <c r="CGO21" s="399"/>
      <c r="CGP21" s="399"/>
      <c r="CGQ21" s="399"/>
      <c r="CGR21" s="399"/>
      <c r="CGS21" s="399"/>
      <c r="CGT21" s="399"/>
      <c r="CGU21" s="399"/>
      <c r="CGV21" s="399"/>
      <c r="CGW21" s="399"/>
      <c r="CGX21" s="399"/>
      <c r="CGY21" s="399"/>
      <c r="CGZ21" s="399"/>
      <c r="CHA21" s="399"/>
      <c r="CHB21" s="399"/>
      <c r="CHC21" s="399"/>
      <c r="CHD21" s="399"/>
      <c r="CHE21" s="399"/>
      <c r="CHF21" s="399"/>
      <c r="CHG21" s="399"/>
      <c r="CHH21" s="399"/>
      <c r="CHI21" s="399"/>
      <c r="CHJ21" s="399"/>
      <c r="CHK21" s="399"/>
      <c r="CHL21" s="399"/>
      <c r="CHM21" s="399"/>
      <c r="CHN21" s="399"/>
      <c r="CHO21" s="399"/>
      <c r="CHP21" s="399"/>
      <c r="CHQ21" s="399"/>
      <c r="CHR21" s="399"/>
      <c r="CHS21" s="399"/>
      <c r="CHT21" s="399"/>
      <c r="CHU21" s="399"/>
      <c r="CHV21" s="399"/>
      <c r="CHW21" s="399"/>
      <c r="CHX21" s="399"/>
      <c r="CHY21" s="399"/>
      <c r="CHZ21" s="399"/>
      <c r="CIA21" s="399"/>
      <c r="CIB21" s="399"/>
      <c r="CIC21" s="399"/>
      <c r="CID21" s="399"/>
      <c r="CIE21" s="399"/>
      <c r="CIF21" s="399"/>
      <c r="CIG21" s="399"/>
      <c r="CIH21" s="399"/>
      <c r="CII21" s="399"/>
      <c r="CIJ21" s="399"/>
      <c r="CIK21" s="399"/>
      <c r="CIL21" s="399"/>
      <c r="CIM21" s="399"/>
      <c r="CIN21" s="399"/>
      <c r="CIO21" s="399"/>
      <c r="CIP21" s="399"/>
      <c r="CIQ21" s="399"/>
      <c r="CIR21" s="399"/>
      <c r="CIS21" s="399"/>
      <c r="CIT21" s="399"/>
      <c r="CIU21" s="399"/>
      <c r="CIV21" s="399"/>
      <c r="CIW21" s="399"/>
      <c r="CIX21" s="399"/>
      <c r="CIY21" s="399"/>
      <c r="CIZ21" s="399"/>
      <c r="CJA21" s="399"/>
      <c r="CJB21" s="399"/>
      <c r="CJC21" s="399"/>
      <c r="CJD21" s="399"/>
      <c r="CJE21" s="399"/>
      <c r="CJF21" s="399"/>
      <c r="CJG21" s="399"/>
      <c r="CJH21" s="399"/>
      <c r="CJI21" s="399"/>
      <c r="CJJ21" s="399"/>
      <c r="CJK21" s="399"/>
      <c r="CJL21" s="399"/>
      <c r="CJM21" s="399"/>
      <c r="CJN21" s="399"/>
      <c r="CJO21" s="399"/>
      <c r="CJP21" s="399"/>
      <c r="CJQ21" s="399"/>
      <c r="CJR21" s="399"/>
      <c r="CJS21" s="399"/>
      <c r="CJT21" s="399"/>
      <c r="CJU21" s="399"/>
      <c r="CJV21" s="399"/>
      <c r="CJW21" s="399"/>
      <c r="CJX21" s="399"/>
      <c r="CJY21" s="399"/>
      <c r="CJZ21" s="399"/>
      <c r="CKA21" s="399"/>
      <c r="CKB21" s="399"/>
      <c r="CKC21" s="399"/>
      <c r="CKD21" s="399"/>
      <c r="CKE21" s="399"/>
      <c r="CKF21" s="399"/>
      <c r="CKG21" s="399"/>
      <c r="CKH21" s="399"/>
      <c r="CKI21" s="399"/>
      <c r="CKJ21" s="399"/>
      <c r="CKK21" s="399"/>
      <c r="CKL21" s="399"/>
      <c r="CKM21" s="399"/>
      <c r="CKN21" s="399"/>
      <c r="CKO21" s="399"/>
      <c r="CKP21" s="399"/>
      <c r="CKQ21" s="399"/>
      <c r="CKR21" s="399"/>
      <c r="CKS21" s="399"/>
      <c r="CKT21" s="399"/>
      <c r="CKU21" s="399"/>
      <c r="CKV21" s="399"/>
      <c r="CKW21" s="399"/>
      <c r="CKX21" s="399"/>
      <c r="CKY21" s="399"/>
      <c r="CKZ21" s="399"/>
      <c r="CLA21" s="399"/>
      <c r="CLB21" s="399"/>
      <c r="CLC21" s="399"/>
      <c r="CLD21" s="399"/>
      <c r="CLE21" s="399"/>
      <c r="CLF21" s="399"/>
      <c r="CLG21" s="399"/>
      <c r="CLH21" s="399"/>
      <c r="CLI21" s="399"/>
      <c r="CLJ21" s="399"/>
      <c r="CLK21" s="399"/>
      <c r="CLL21" s="399"/>
      <c r="CLM21" s="399"/>
      <c r="CLN21" s="399"/>
      <c r="CLO21" s="399"/>
      <c r="CLP21" s="399"/>
      <c r="CLQ21" s="399"/>
      <c r="CLR21" s="399"/>
      <c r="CLS21" s="399"/>
      <c r="CLT21" s="399"/>
      <c r="CLU21" s="399"/>
      <c r="CLV21" s="399"/>
      <c r="CLW21" s="399"/>
      <c r="CLX21" s="399"/>
      <c r="CLY21" s="399"/>
      <c r="CLZ21" s="399"/>
      <c r="CMA21" s="399"/>
      <c r="CMB21" s="399"/>
      <c r="CMC21" s="399"/>
      <c r="CMD21" s="399"/>
      <c r="CME21" s="399"/>
      <c r="CMF21" s="399"/>
      <c r="CMG21" s="399"/>
      <c r="CMH21" s="399"/>
      <c r="CMI21" s="399"/>
      <c r="CMJ21" s="399"/>
      <c r="CMK21" s="399"/>
      <c r="CML21" s="399"/>
      <c r="CMM21" s="399"/>
      <c r="CMN21" s="399"/>
      <c r="CMO21" s="399"/>
      <c r="CMP21" s="399"/>
      <c r="CMQ21" s="399"/>
      <c r="CMR21" s="399"/>
      <c r="CMS21" s="399"/>
      <c r="CMT21" s="399"/>
      <c r="CMU21" s="399"/>
      <c r="CMV21" s="399"/>
      <c r="CMW21" s="399"/>
      <c r="CMX21" s="399"/>
      <c r="CMY21" s="399"/>
      <c r="CMZ21" s="399"/>
      <c r="CNA21" s="399"/>
      <c r="CNB21" s="399"/>
      <c r="CNC21" s="399"/>
      <c r="CND21" s="399"/>
      <c r="CNE21" s="399"/>
      <c r="CNF21" s="399"/>
      <c r="CNG21" s="399"/>
      <c r="CNH21" s="399"/>
      <c r="CNI21" s="399"/>
      <c r="CNJ21" s="399"/>
      <c r="CNK21" s="399"/>
      <c r="CNL21" s="399"/>
      <c r="CNM21" s="399"/>
      <c r="CNN21" s="399"/>
      <c r="CNO21" s="399"/>
      <c r="CNP21" s="399"/>
      <c r="CNQ21" s="399"/>
      <c r="CNR21" s="399"/>
      <c r="CNS21" s="399"/>
      <c r="CNT21" s="399"/>
      <c r="CNU21" s="399"/>
      <c r="CNV21" s="399"/>
      <c r="CNW21" s="399"/>
      <c r="CNX21" s="399"/>
      <c r="CNY21" s="399"/>
      <c r="CNZ21" s="399"/>
      <c r="COA21" s="399"/>
      <c r="COB21" s="399"/>
      <c r="COC21" s="399"/>
      <c r="COD21" s="399"/>
      <c r="COE21" s="399"/>
      <c r="COF21" s="399"/>
      <c r="COG21" s="399"/>
      <c r="COH21" s="399"/>
      <c r="COI21" s="399"/>
      <c r="COJ21" s="399"/>
      <c r="COK21" s="399"/>
      <c r="COL21" s="399"/>
      <c r="COM21" s="399"/>
      <c r="CON21" s="399"/>
      <c r="COO21" s="399"/>
      <c r="COP21" s="399"/>
      <c r="COQ21" s="399"/>
      <c r="COR21" s="399"/>
      <c r="COS21" s="399"/>
      <c r="COT21" s="399"/>
      <c r="COU21" s="399"/>
      <c r="COV21" s="399"/>
      <c r="COW21" s="399"/>
      <c r="COX21" s="399"/>
      <c r="COY21" s="399"/>
      <c r="COZ21" s="399"/>
      <c r="CPA21" s="399"/>
      <c r="CPB21" s="399"/>
      <c r="CPC21" s="399"/>
      <c r="CPD21" s="399"/>
      <c r="CPE21" s="399"/>
      <c r="CPF21" s="399"/>
      <c r="CPG21" s="399"/>
      <c r="CPH21" s="399"/>
      <c r="CPI21" s="399"/>
      <c r="CPJ21" s="399"/>
      <c r="CPK21" s="399"/>
      <c r="CPL21" s="399"/>
      <c r="CPM21" s="399"/>
      <c r="CPN21" s="399"/>
      <c r="CPO21" s="399"/>
      <c r="CPP21" s="399"/>
      <c r="CPQ21" s="399"/>
      <c r="CPR21" s="399"/>
      <c r="CPS21" s="399"/>
      <c r="CPT21" s="399"/>
      <c r="CPU21" s="399"/>
      <c r="CPV21" s="399"/>
      <c r="CPW21" s="399"/>
      <c r="CPX21" s="399"/>
      <c r="CPY21" s="399"/>
      <c r="CPZ21" s="399"/>
      <c r="CQA21" s="399"/>
      <c r="CQB21" s="399"/>
      <c r="CQC21" s="399"/>
      <c r="CQD21" s="399"/>
      <c r="CQE21" s="399"/>
      <c r="CQF21" s="399"/>
      <c r="CQG21" s="399"/>
      <c r="CQH21" s="399"/>
      <c r="CQI21" s="399"/>
      <c r="CQJ21" s="399"/>
      <c r="CQK21" s="399"/>
      <c r="CQL21" s="399"/>
      <c r="CQM21" s="399"/>
      <c r="CQN21" s="399"/>
      <c r="CQO21" s="399"/>
      <c r="CQP21" s="399"/>
      <c r="CQQ21" s="399"/>
      <c r="CQR21" s="399"/>
      <c r="CQS21" s="399"/>
      <c r="CQT21" s="399"/>
      <c r="CQU21" s="399"/>
      <c r="CQV21" s="399"/>
      <c r="CQW21" s="399"/>
      <c r="CQX21" s="399"/>
      <c r="CQY21" s="399"/>
      <c r="CQZ21" s="399"/>
      <c r="CRA21" s="399"/>
      <c r="CRB21" s="399"/>
      <c r="CRC21" s="399"/>
      <c r="CRD21" s="399"/>
      <c r="CRE21" s="399"/>
      <c r="CRF21" s="399"/>
      <c r="CRG21" s="399"/>
      <c r="CRH21" s="399"/>
      <c r="CRI21" s="399"/>
      <c r="CRJ21" s="399"/>
      <c r="CRK21" s="399"/>
      <c r="CRL21" s="399"/>
      <c r="CRM21" s="399"/>
      <c r="CRN21" s="399"/>
      <c r="CRO21" s="399"/>
      <c r="CRP21" s="399"/>
      <c r="CRQ21" s="399"/>
      <c r="CRR21" s="399"/>
      <c r="CRS21" s="399"/>
      <c r="CRT21" s="399"/>
      <c r="CRU21" s="399"/>
      <c r="CRV21" s="399"/>
      <c r="CRW21" s="399"/>
      <c r="CRX21" s="399"/>
      <c r="CRY21" s="399"/>
      <c r="CRZ21" s="399"/>
      <c r="CSA21" s="399"/>
      <c r="CSB21" s="399"/>
      <c r="CSC21" s="399"/>
      <c r="CSD21" s="399"/>
      <c r="CSE21" s="399"/>
      <c r="CSF21" s="399"/>
      <c r="CSG21" s="399"/>
      <c r="CSH21" s="399"/>
      <c r="CSI21" s="399"/>
      <c r="CSJ21" s="399"/>
      <c r="CSK21" s="399"/>
      <c r="CSL21" s="399"/>
      <c r="CSM21" s="399"/>
      <c r="CSN21" s="399"/>
      <c r="CSO21" s="399"/>
      <c r="CSP21" s="399"/>
      <c r="CSQ21" s="399"/>
      <c r="CSR21" s="399"/>
      <c r="CSS21" s="399"/>
      <c r="CST21" s="399"/>
      <c r="CSU21" s="399"/>
      <c r="CSV21" s="399"/>
      <c r="CSW21" s="399"/>
      <c r="CSX21" s="399"/>
      <c r="CSY21" s="399"/>
      <c r="CSZ21" s="399"/>
      <c r="CTA21" s="399"/>
      <c r="CTB21" s="399"/>
      <c r="CTC21" s="399"/>
      <c r="CTD21" s="399"/>
      <c r="CTE21" s="399"/>
      <c r="CTF21" s="399"/>
      <c r="CTG21" s="399"/>
      <c r="CTH21" s="399"/>
      <c r="CTI21" s="399"/>
      <c r="CTJ21" s="399"/>
      <c r="CTK21" s="399"/>
      <c r="CTL21" s="399"/>
      <c r="CTM21" s="399"/>
      <c r="CTN21" s="399"/>
      <c r="CTO21" s="399"/>
      <c r="CTP21" s="399"/>
      <c r="CTQ21" s="399"/>
      <c r="CTR21" s="399"/>
      <c r="CTS21" s="399"/>
      <c r="CTT21" s="399"/>
      <c r="CTU21" s="399"/>
      <c r="CTV21" s="399"/>
      <c r="CTW21" s="399"/>
      <c r="CTX21" s="399"/>
      <c r="CTY21" s="399"/>
      <c r="CTZ21" s="399"/>
      <c r="CUA21" s="399"/>
      <c r="CUB21" s="399"/>
      <c r="CUC21" s="399"/>
      <c r="CUD21" s="399"/>
      <c r="CUE21" s="399"/>
      <c r="CUF21" s="399"/>
      <c r="CUG21" s="399"/>
      <c r="CUH21" s="399"/>
      <c r="CUI21" s="399"/>
      <c r="CUJ21" s="399"/>
      <c r="CUK21" s="399"/>
      <c r="CUL21" s="399"/>
      <c r="CUM21" s="399"/>
      <c r="CUN21" s="399"/>
      <c r="CUO21" s="399"/>
      <c r="CUP21" s="399"/>
      <c r="CUQ21" s="399"/>
      <c r="CUR21" s="399"/>
      <c r="CUS21" s="399"/>
      <c r="CUT21" s="399"/>
      <c r="CUU21" s="399"/>
      <c r="CUV21" s="399"/>
      <c r="CUW21" s="399"/>
      <c r="CUX21" s="399"/>
      <c r="CUY21" s="399"/>
      <c r="CUZ21" s="399"/>
      <c r="CVA21" s="399"/>
      <c r="CVB21" s="399"/>
      <c r="CVC21" s="399"/>
      <c r="CVD21" s="399"/>
      <c r="CVE21" s="399"/>
      <c r="CVF21" s="399"/>
      <c r="CVG21" s="399"/>
      <c r="CVH21" s="399"/>
      <c r="CVI21" s="399"/>
      <c r="CVJ21" s="399"/>
      <c r="CVK21" s="399"/>
      <c r="CVL21" s="399"/>
      <c r="CVM21" s="399"/>
      <c r="CVN21" s="399"/>
      <c r="CVO21" s="399"/>
      <c r="CVP21" s="399"/>
      <c r="CVQ21" s="399"/>
      <c r="CVR21" s="399"/>
      <c r="CVS21" s="399"/>
      <c r="CVT21" s="399"/>
      <c r="CVU21" s="399"/>
      <c r="CVV21" s="399"/>
      <c r="CVW21" s="399"/>
      <c r="CVX21" s="399"/>
      <c r="CVY21" s="399"/>
      <c r="CVZ21" s="399"/>
      <c r="CWA21" s="399"/>
      <c r="CWB21" s="399"/>
      <c r="CWC21" s="399"/>
      <c r="CWD21" s="399"/>
      <c r="CWE21" s="399"/>
      <c r="CWF21" s="399"/>
      <c r="CWG21" s="399"/>
      <c r="CWH21" s="399"/>
      <c r="CWI21" s="399"/>
      <c r="CWJ21" s="399"/>
      <c r="CWK21" s="399"/>
      <c r="CWL21" s="399"/>
      <c r="CWM21" s="399"/>
      <c r="CWN21" s="399"/>
      <c r="CWO21" s="399"/>
      <c r="CWP21" s="399"/>
      <c r="CWQ21" s="399"/>
      <c r="CWR21" s="399"/>
      <c r="CWS21" s="399"/>
      <c r="CWT21" s="399"/>
      <c r="CWU21" s="399"/>
      <c r="CWV21" s="399"/>
      <c r="CWW21" s="399"/>
      <c r="CWX21" s="399"/>
      <c r="CWY21" s="399"/>
      <c r="CWZ21" s="399"/>
      <c r="CXA21" s="399"/>
      <c r="CXB21" s="399"/>
      <c r="CXC21" s="399"/>
      <c r="CXD21" s="399"/>
      <c r="CXE21" s="399"/>
      <c r="CXF21" s="399"/>
      <c r="CXG21" s="399"/>
      <c r="CXH21" s="399"/>
      <c r="CXI21" s="399"/>
      <c r="CXJ21" s="399"/>
      <c r="CXK21" s="399"/>
      <c r="CXL21" s="399"/>
      <c r="CXM21" s="399"/>
      <c r="CXN21" s="399"/>
      <c r="CXO21" s="399"/>
      <c r="CXP21" s="399"/>
      <c r="CXQ21" s="399"/>
      <c r="CXR21" s="399"/>
      <c r="CXS21" s="399"/>
      <c r="CXT21" s="399"/>
      <c r="CXU21" s="399"/>
      <c r="CXV21" s="399"/>
      <c r="CXW21" s="399"/>
      <c r="CXX21" s="399"/>
      <c r="CXY21" s="399"/>
      <c r="CXZ21" s="399"/>
      <c r="CYA21" s="399"/>
      <c r="CYB21" s="399"/>
      <c r="CYC21" s="399"/>
      <c r="CYD21" s="399"/>
      <c r="CYE21" s="399"/>
      <c r="CYF21" s="399"/>
      <c r="CYG21" s="399"/>
      <c r="CYH21" s="399"/>
      <c r="CYI21" s="399"/>
      <c r="CYJ21" s="399"/>
      <c r="CYK21" s="399"/>
      <c r="CYL21" s="399"/>
      <c r="CYM21" s="399"/>
      <c r="CYN21" s="399"/>
      <c r="CYO21" s="399"/>
      <c r="CYP21" s="399"/>
      <c r="CYQ21" s="399"/>
      <c r="CYR21" s="399"/>
      <c r="CYS21" s="399"/>
      <c r="CYT21" s="399"/>
      <c r="CYU21" s="399"/>
      <c r="CYV21" s="399"/>
      <c r="CYW21" s="399"/>
      <c r="CYX21" s="399"/>
      <c r="CYY21" s="399"/>
      <c r="CYZ21" s="399"/>
      <c r="CZA21" s="399"/>
      <c r="CZB21" s="399"/>
      <c r="CZC21" s="399"/>
      <c r="CZD21" s="399"/>
      <c r="CZE21" s="399"/>
      <c r="CZF21" s="399"/>
      <c r="CZG21" s="399"/>
      <c r="CZH21" s="399"/>
      <c r="CZI21" s="399"/>
      <c r="CZJ21" s="399"/>
      <c r="CZK21" s="399"/>
      <c r="CZL21" s="399"/>
      <c r="CZM21" s="399"/>
      <c r="CZN21" s="399"/>
      <c r="CZO21" s="399"/>
      <c r="CZP21" s="399"/>
      <c r="CZQ21" s="399"/>
      <c r="CZR21" s="399"/>
      <c r="CZS21" s="399"/>
      <c r="CZT21" s="399"/>
      <c r="CZU21" s="399"/>
      <c r="CZV21" s="399"/>
      <c r="CZW21" s="399"/>
      <c r="CZX21" s="399"/>
      <c r="CZY21" s="399"/>
      <c r="CZZ21" s="399"/>
      <c r="DAA21" s="399"/>
      <c r="DAB21" s="399"/>
      <c r="DAC21" s="399"/>
      <c r="DAD21" s="399"/>
      <c r="DAE21" s="399"/>
      <c r="DAF21" s="399"/>
      <c r="DAG21" s="399"/>
      <c r="DAH21" s="399"/>
      <c r="DAI21" s="399"/>
      <c r="DAJ21" s="399"/>
      <c r="DAK21" s="399"/>
      <c r="DAL21" s="399"/>
      <c r="DAM21" s="399"/>
      <c r="DAN21" s="399"/>
      <c r="DAO21" s="399"/>
      <c r="DAP21" s="399"/>
      <c r="DAQ21" s="399"/>
      <c r="DAR21" s="399"/>
      <c r="DAS21" s="399"/>
      <c r="DAT21" s="399"/>
      <c r="DAU21" s="399"/>
      <c r="DAV21" s="399"/>
      <c r="DAW21" s="399"/>
      <c r="DAX21" s="399"/>
      <c r="DAY21" s="399"/>
      <c r="DAZ21" s="399"/>
      <c r="DBA21" s="399"/>
      <c r="DBB21" s="399"/>
      <c r="DBC21" s="399"/>
      <c r="DBD21" s="399"/>
      <c r="DBE21" s="399"/>
      <c r="DBF21" s="399"/>
      <c r="DBG21" s="399"/>
      <c r="DBH21" s="399"/>
      <c r="DBI21" s="399"/>
      <c r="DBJ21" s="399"/>
      <c r="DBK21" s="399"/>
      <c r="DBL21" s="399"/>
      <c r="DBM21" s="399"/>
      <c r="DBN21" s="399"/>
      <c r="DBO21" s="399"/>
      <c r="DBP21" s="399"/>
      <c r="DBQ21" s="399"/>
      <c r="DBR21" s="399"/>
      <c r="DBS21" s="399"/>
      <c r="DBT21" s="399"/>
      <c r="DBU21" s="399"/>
      <c r="DBV21" s="399"/>
      <c r="DBW21" s="399"/>
      <c r="DBX21" s="399"/>
      <c r="DBY21" s="399"/>
      <c r="DBZ21" s="399"/>
      <c r="DCA21" s="399"/>
      <c r="DCB21" s="399"/>
      <c r="DCC21" s="399"/>
      <c r="DCD21" s="399"/>
      <c r="DCE21" s="399"/>
      <c r="DCF21" s="399"/>
      <c r="DCG21" s="399"/>
      <c r="DCH21" s="399"/>
      <c r="DCI21" s="399"/>
      <c r="DCJ21" s="399"/>
      <c r="DCK21" s="399"/>
      <c r="DCL21" s="399"/>
      <c r="DCM21" s="399"/>
      <c r="DCN21" s="399"/>
      <c r="DCO21" s="399"/>
      <c r="DCP21" s="399"/>
      <c r="DCQ21" s="399"/>
      <c r="DCR21" s="399"/>
      <c r="DCS21" s="399"/>
      <c r="DCT21" s="399"/>
      <c r="DCU21" s="399"/>
      <c r="DCV21" s="399"/>
      <c r="DCW21" s="399"/>
      <c r="DCX21" s="399"/>
      <c r="DCY21" s="399"/>
      <c r="DCZ21" s="399"/>
      <c r="DDA21" s="399"/>
      <c r="DDB21" s="399"/>
      <c r="DDC21" s="399"/>
      <c r="DDD21" s="399"/>
      <c r="DDE21" s="399"/>
      <c r="DDF21" s="399"/>
      <c r="DDG21" s="399"/>
      <c r="DDH21" s="399"/>
      <c r="DDI21" s="399"/>
      <c r="DDJ21" s="399"/>
      <c r="DDK21" s="399"/>
      <c r="DDL21" s="399"/>
      <c r="DDM21" s="399"/>
      <c r="DDN21" s="399"/>
      <c r="DDO21" s="399"/>
      <c r="DDP21" s="399"/>
      <c r="DDQ21" s="399"/>
      <c r="DDR21" s="399"/>
      <c r="DDS21" s="399"/>
      <c r="DDT21" s="399"/>
      <c r="DDU21" s="399"/>
      <c r="DDV21" s="399"/>
      <c r="DDW21" s="399"/>
      <c r="DDX21" s="399"/>
      <c r="DDY21" s="399"/>
      <c r="DDZ21" s="399"/>
      <c r="DEA21" s="399"/>
      <c r="DEB21" s="399"/>
      <c r="DEC21" s="399"/>
      <c r="DED21" s="399"/>
      <c r="DEE21" s="399"/>
      <c r="DEF21" s="399"/>
      <c r="DEG21" s="399"/>
      <c r="DEH21" s="399"/>
      <c r="DEI21" s="399"/>
      <c r="DEJ21" s="399"/>
      <c r="DEK21" s="399"/>
      <c r="DEL21" s="399"/>
      <c r="DEM21" s="399"/>
      <c r="DEN21" s="399"/>
      <c r="DEO21" s="399"/>
      <c r="DEP21" s="399"/>
      <c r="DEQ21" s="399"/>
      <c r="DER21" s="399"/>
      <c r="DES21" s="399"/>
      <c r="DET21" s="399"/>
      <c r="DEU21" s="399"/>
      <c r="DEV21" s="399"/>
      <c r="DEW21" s="399"/>
      <c r="DEX21" s="399"/>
      <c r="DEY21" s="399"/>
      <c r="DEZ21" s="399"/>
      <c r="DFA21" s="399"/>
      <c r="DFB21" s="399"/>
      <c r="DFC21" s="399"/>
      <c r="DFD21" s="399"/>
      <c r="DFE21" s="399"/>
      <c r="DFF21" s="399"/>
      <c r="DFG21" s="399"/>
      <c r="DFH21" s="399"/>
      <c r="DFI21" s="399"/>
      <c r="DFJ21" s="399"/>
      <c r="DFK21" s="399"/>
      <c r="DFL21" s="399"/>
      <c r="DFM21" s="399"/>
      <c r="DFN21" s="399"/>
      <c r="DFO21" s="399"/>
      <c r="DFP21" s="399"/>
      <c r="DFQ21" s="399"/>
      <c r="DFR21" s="399"/>
      <c r="DFS21" s="399"/>
      <c r="DFT21" s="399"/>
      <c r="DFU21" s="399"/>
      <c r="DFV21" s="399"/>
      <c r="DFW21" s="399"/>
      <c r="DFX21" s="399"/>
      <c r="DFY21" s="399"/>
      <c r="DFZ21" s="399"/>
      <c r="DGA21" s="399"/>
      <c r="DGB21" s="399"/>
      <c r="DGC21" s="399"/>
      <c r="DGD21" s="399"/>
      <c r="DGE21" s="399"/>
      <c r="DGF21" s="399"/>
      <c r="DGG21" s="399"/>
      <c r="DGH21" s="399"/>
      <c r="DGI21" s="399"/>
      <c r="DGJ21" s="399"/>
      <c r="DGK21" s="399"/>
      <c r="DGL21" s="399"/>
      <c r="DGM21" s="399"/>
      <c r="DGN21" s="399"/>
      <c r="DGO21" s="399"/>
      <c r="DGP21" s="399"/>
      <c r="DGQ21" s="399"/>
      <c r="DGR21" s="399"/>
      <c r="DGS21" s="399"/>
      <c r="DGT21" s="399"/>
      <c r="DGU21" s="399"/>
      <c r="DGV21" s="399"/>
      <c r="DGW21" s="399"/>
      <c r="DGX21" s="399"/>
      <c r="DGY21" s="399"/>
      <c r="DGZ21" s="399"/>
      <c r="DHA21" s="399"/>
      <c r="DHB21" s="399"/>
      <c r="DHC21" s="399"/>
      <c r="DHD21" s="399"/>
      <c r="DHE21" s="399"/>
      <c r="DHF21" s="399"/>
      <c r="DHG21" s="399"/>
      <c r="DHH21" s="399"/>
      <c r="DHI21" s="399"/>
      <c r="DHJ21" s="399"/>
      <c r="DHK21" s="399"/>
      <c r="DHL21" s="399"/>
      <c r="DHM21" s="399"/>
      <c r="DHN21" s="399"/>
      <c r="DHO21" s="399"/>
      <c r="DHP21" s="399"/>
      <c r="DHQ21" s="399"/>
      <c r="DHR21" s="399"/>
      <c r="DHS21" s="399"/>
      <c r="DHT21" s="399"/>
      <c r="DHU21" s="399"/>
      <c r="DHV21" s="399"/>
      <c r="DHW21" s="399"/>
      <c r="DHX21" s="399"/>
      <c r="DHY21" s="399"/>
      <c r="DHZ21" s="399"/>
      <c r="DIA21" s="399"/>
      <c r="DIB21" s="399"/>
      <c r="DIC21" s="399"/>
      <c r="DID21" s="399"/>
      <c r="DIE21" s="399"/>
      <c r="DIF21" s="399"/>
      <c r="DIG21" s="399"/>
      <c r="DIH21" s="399"/>
      <c r="DII21" s="399"/>
      <c r="DIJ21" s="399"/>
      <c r="DIK21" s="399"/>
      <c r="DIL21" s="399"/>
      <c r="DIM21" s="399"/>
      <c r="DIN21" s="399"/>
      <c r="DIO21" s="399"/>
      <c r="DIP21" s="399"/>
      <c r="DIQ21" s="399"/>
      <c r="DIR21" s="399"/>
      <c r="DIS21" s="399"/>
      <c r="DIT21" s="399"/>
      <c r="DIU21" s="399"/>
      <c r="DIV21" s="399"/>
      <c r="DIW21" s="399"/>
      <c r="DIX21" s="399"/>
      <c r="DIY21" s="399"/>
      <c r="DIZ21" s="399"/>
      <c r="DJA21" s="399"/>
      <c r="DJB21" s="399"/>
      <c r="DJC21" s="399"/>
      <c r="DJD21" s="399"/>
      <c r="DJE21" s="399"/>
      <c r="DJF21" s="399"/>
      <c r="DJG21" s="399"/>
      <c r="DJH21" s="399"/>
      <c r="DJI21" s="399"/>
      <c r="DJJ21" s="399"/>
      <c r="DJK21" s="399"/>
      <c r="DJL21" s="399"/>
      <c r="DJM21" s="399"/>
      <c r="DJN21" s="399"/>
      <c r="DJO21" s="399"/>
      <c r="DJP21" s="399"/>
      <c r="DJQ21" s="399"/>
      <c r="DJR21" s="399"/>
      <c r="DJS21" s="399"/>
      <c r="DJT21" s="399"/>
      <c r="DJU21" s="399"/>
      <c r="DJV21" s="399"/>
      <c r="DJW21" s="399"/>
      <c r="DJX21" s="399"/>
      <c r="DJY21" s="399"/>
      <c r="DJZ21" s="399"/>
      <c r="DKA21" s="399"/>
      <c r="DKB21" s="399"/>
      <c r="DKC21" s="399"/>
      <c r="DKD21" s="399"/>
      <c r="DKE21" s="399"/>
      <c r="DKF21" s="399"/>
      <c r="DKG21" s="399"/>
      <c r="DKH21" s="399"/>
      <c r="DKI21" s="399"/>
      <c r="DKJ21" s="399"/>
      <c r="DKK21" s="399"/>
      <c r="DKL21" s="399"/>
      <c r="DKM21" s="399"/>
      <c r="DKN21" s="399"/>
      <c r="DKO21" s="399"/>
      <c r="DKP21" s="399"/>
      <c r="DKQ21" s="399"/>
      <c r="DKR21" s="399"/>
      <c r="DKS21" s="399"/>
      <c r="DKT21" s="399"/>
      <c r="DKU21" s="399"/>
      <c r="DKV21" s="399"/>
      <c r="DKW21" s="399"/>
      <c r="DKX21" s="399"/>
      <c r="DKY21" s="399"/>
      <c r="DKZ21" s="399"/>
      <c r="DLA21" s="399"/>
      <c r="DLB21" s="399"/>
      <c r="DLC21" s="399"/>
      <c r="DLD21" s="399"/>
      <c r="DLE21" s="399"/>
      <c r="DLF21" s="399"/>
      <c r="DLG21" s="399"/>
      <c r="DLH21" s="399"/>
      <c r="DLI21" s="399"/>
      <c r="DLJ21" s="399"/>
      <c r="DLK21" s="399"/>
      <c r="DLL21" s="399"/>
      <c r="DLM21" s="399"/>
      <c r="DLN21" s="399"/>
      <c r="DLO21" s="399"/>
      <c r="DLP21" s="399"/>
      <c r="DLQ21" s="399"/>
      <c r="DLR21" s="399"/>
      <c r="DLS21" s="399"/>
      <c r="DLT21" s="399"/>
      <c r="DLU21" s="399"/>
      <c r="DLV21" s="399"/>
      <c r="DLW21" s="399"/>
      <c r="DLX21" s="399"/>
      <c r="DLY21" s="399"/>
      <c r="DLZ21" s="399"/>
      <c r="DMA21" s="399"/>
      <c r="DMB21" s="399"/>
      <c r="DMC21" s="399"/>
      <c r="DMD21" s="399"/>
      <c r="DME21" s="399"/>
      <c r="DMF21" s="399"/>
      <c r="DMG21" s="399"/>
      <c r="DMH21" s="399"/>
      <c r="DMI21" s="399"/>
      <c r="DMJ21" s="399"/>
      <c r="DMK21" s="399"/>
      <c r="DML21" s="399"/>
      <c r="DMM21" s="399"/>
      <c r="DMN21" s="399"/>
      <c r="DMO21" s="399"/>
      <c r="DMP21" s="399"/>
      <c r="DMQ21" s="399"/>
      <c r="DMR21" s="399"/>
      <c r="DMS21" s="399"/>
      <c r="DMT21" s="399"/>
      <c r="DMU21" s="399"/>
      <c r="DMV21" s="399"/>
      <c r="DMW21" s="399"/>
      <c r="DMX21" s="399"/>
      <c r="DMY21" s="399"/>
      <c r="DMZ21" s="399"/>
      <c r="DNA21" s="399"/>
      <c r="DNB21" s="399"/>
    </row>
    <row r="22" spans="1:3070" s="405" customFormat="1" ht="13.5" customHeight="1">
      <c r="A22" s="402" t="s">
        <v>153</v>
      </c>
      <c r="B22" s="403">
        <v>156</v>
      </c>
      <c r="C22" s="157">
        <f>(B22/$B$25)*100</f>
        <v>0.18586474765286184</v>
      </c>
      <c r="D22" s="403">
        <v>156</v>
      </c>
      <c r="E22" s="157">
        <f>(D22/$D$25)*100</f>
        <v>0.20221660509430295</v>
      </c>
      <c r="F22" s="403">
        <v>156</v>
      </c>
      <c r="G22" s="157">
        <f>(F22/$F$25)*100</f>
        <v>0.22239963503649635</v>
      </c>
      <c r="H22" s="403">
        <v>152</v>
      </c>
      <c r="I22" s="157">
        <f>(H22/$H$25)*100</f>
        <v>0.29353829516048047</v>
      </c>
      <c r="J22" s="403">
        <v>145</v>
      </c>
      <c r="K22" s="157">
        <f>(J22/$J$25)*100</f>
        <v>0.34190855714588886</v>
      </c>
      <c r="L22" s="403" t="s">
        <v>85</v>
      </c>
      <c r="M22" s="157" t="s">
        <v>85</v>
      </c>
      <c r="N22" s="157" t="s">
        <v>85</v>
      </c>
      <c r="O22" s="157" t="s">
        <v>85</v>
      </c>
      <c r="P22" s="157" t="s">
        <v>85</v>
      </c>
      <c r="Q22" s="157" t="s">
        <v>85</v>
      </c>
      <c r="R22" s="157" t="s">
        <v>85</v>
      </c>
      <c r="S22" s="157" t="s">
        <v>85</v>
      </c>
      <c r="T22" s="157" t="s">
        <v>85</v>
      </c>
      <c r="U22" s="157" t="s">
        <v>85</v>
      </c>
      <c r="V22" s="399"/>
      <c r="W22" s="399"/>
      <c r="X22" s="399"/>
      <c r="Y22" s="399"/>
      <c r="Z22" s="399"/>
      <c r="AA22" s="399"/>
      <c r="AB22" s="399"/>
      <c r="AC22" s="399"/>
      <c r="AD22" s="399"/>
      <c r="AE22" s="399"/>
      <c r="AF22" s="399"/>
      <c r="AG22" s="399"/>
      <c r="AH22" s="399"/>
      <c r="AI22" s="399"/>
      <c r="AJ22" s="399"/>
      <c r="AK22" s="399"/>
      <c r="AL22" s="399"/>
      <c r="AM22" s="399"/>
      <c r="AN22" s="399"/>
      <c r="AO22" s="399"/>
      <c r="AP22" s="399"/>
      <c r="AQ22" s="399"/>
      <c r="AR22" s="399"/>
      <c r="AS22" s="399"/>
      <c r="AT22" s="399"/>
      <c r="AU22" s="399"/>
      <c r="AV22" s="399"/>
      <c r="AW22" s="399"/>
      <c r="AX22" s="399"/>
      <c r="AY22" s="399"/>
      <c r="AZ22" s="399"/>
      <c r="BA22" s="399"/>
      <c r="BB22" s="399"/>
      <c r="BC22" s="399"/>
      <c r="BD22" s="399"/>
      <c r="BE22" s="399"/>
      <c r="BF22" s="399"/>
      <c r="BG22" s="399"/>
      <c r="BH22" s="399"/>
      <c r="BI22" s="399"/>
      <c r="BJ22" s="399"/>
      <c r="BK22" s="399"/>
      <c r="BL22" s="399"/>
      <c r="BM22" s="399"/>
      <c r="BN22" s="399"/>
      <c r="BO22" s="399"/>
      <c r="BP22" s="399"/>
      <c r="BQ22" s="399"/>
      <c r="BR22" s="399"/>
      <c r="BS22" s="399"/>
      <c r="BT22" s="399"/>
      <c r="BU22" s="399"/>
      <c r="BV22" s="399"/>
      <c r="BW22" s="399"/>
      <c r="BX22" s="399"/>
      <c r="BY22" s="399"/>
      <c r="BZ22" s="399"/>
      <c r="CA22" s="399"/>
      <c r="CB22" s="399"/>
      <c r="CC22" s="399"/>
      <c r="CD22" s="399"/>
      <c r="CE22" s="399"/>
      <c r="CF22" s="399"/>
      <c r="CG22" s="399"/>
      <c r="CH22" s="399"/>
      <c r="CI22" s="399"/>
      <c r="CJ22" s="399"/>
      <c r="CK22" s="399"/>
      <c r="CL22" s="399"/>
      <c r="CM22" s="399"/>
      <c r="CN22" s="399"/>
      <c r="CO22" s="399"/>
      <c r="CP22" s="399"/>
      <c r="CQ22" s="399"/>
      <c r="CR22" s="399"/>
      <c r="CS22" s="399"/>
      <c r="CT22" s="399"/>
      <c r="CU22" s="399"/>
      <c r="CV22" s="399"/>
      <c r="CW22" s="399"/>
      <c r="CX22" s="399"/>
      <c r="CY22" s="399"/>
      <c r="CZ22" s="399"/>
      <c r="DA22" s="399"/>
      <c r="DB22" s="399"/>
      <c r="DC22" s="399"/>
      <c r="DD22" s="399"/>
      <c r="DE22" s="399"/>
      <c r="DF22" s="399"/>
      <c r="DG22" s="399"/>
      <c r="DH22" s="399"/>
      <c r="DI22" s="399"/>
      <c r="DJ22" s="399"/>
      <c r="DK22" s="399"/>
      <c r="DL22" s="399"/>
      <c r="DM22" s="399"/>
      <c r="DN22" s="399"/>
      <c r="DO22" s="399"/>
      <c r="DP22" s="399"/>
      <c r="DQ22" s="399"/>
      <c r="DR22" s="399"/>
      <c r="DS22" s="399"/>
      <c r="DT22" s="399"/>
      <c r="DU22" s="399"/>
      <c r="DV22" s="399"/>
      <c r="DW22" s="399"/>
      <c r="DX22" s="399"/>
      <c r="DY22" s="399"/>
      <c r="DZ22" s="399"/>
      <c r="EA22" s="399"/>
      <c r="EB22" s="399"/>
      <c r="EC22" s="399"/>
      <c r="ED22" s="399"/>
      <c r="EE22" s="399"/>
      <c r="EF22" s="399"/>
      <c r="EG22" s="399"/>
      <c r="EH22" s="399"/>
      <c r="EI22" s="399"/>
      <c r="EJ22" s="399"/>
      <c r="EK22" s="399"/>
      <c r="EL22" s="399"/>
      <c r="EM22" s="399"/>
      <c r="EN22" s="399"/>
      <c r="EO22" s="399"/>
      <c r="EP22" s="399"/>
      <c r="EQ22" s="399"/>
      <c r="ER22" s="399"/>
      <c r="ES22" s="399"/>
      <c r="ET22" s="399"/>
      <c r="EU22" s="399"/>
      <c r="EV22" s="399"/>
      <c r="EW22" s="399"/>
      <c r="EX22" s="399"/>
      <c r="EY22" s="399"/>
      <c r="EZ22" s="399"/>
      <c r="FA22" s="399"/>
      <c r="FB22" s="399"/>
      <c r="FC22" s="399"/>
      <c r="FD22" s="399"/>
      <c r="FE22" s="399"/>
      <c r="FF22" s="399"/>
      <c r="FG22" s="399"/>
      <c r="FH22" s="399"/>
      <c r="FI22" s="399"/>
      <c r="FJ22" s="399"/>
      <c r="FK22" s="399"/>
      <c r="FL22" s="399"/>
      <c r="FM22" s="399"/>
      <c r="FN22" s="399"/>
      <c r="FO22" s="399"/>
      <c r="FP22" s="399"/>
      <c r="FQ22" s="399"/>
      <c r="FR22" s="399"/>
      <c r="FS22" s="399"/>
      <c r="FT22" s="399"/>
      <c r="FU22" s="399"/>
      <c r="FV22" s="399"/>
      <c r="FW22" s="399"/>
      <c r="FX22" s="399"/>
      <c r="FY22" s="399"/>
      <c r="FZ22" s="399"/>
      <c r="GA22" s="399"/>
      <c r="GB22" s="399"/>
      <c r="GC22" s="399"/>
      <c r="GD22" s="399"/>
      <c r="GE22" s="399"/>
      <c r="GF22" s="399"/>
      <c r="GG22" s="399"/>
      <c r="GH22" s="399"/>
      <c r="GI22" s="399"/>
      <c r="GJ22" s="399"/>
      <c r="GK22" s="399"/>
      <c r="GL22" s="399"/>
      <c r="GM22" s="399"/>
      <c r="GN22" s="399"/>
      <c r="GO22" s="399"/>
      <c r="GP22" s="399"/>
      <c r="GQ22" s="399"/>
      <c r="GR22" s="399"/>
      <c r="GS22" s="399"/>
      <c r="GT22" s="399"/>
      <c r="GU22" s="399"/>
      <c r="GV22" s="399"/>
      <c r="GW22" s="399"/>
      <c r="GX22" s="399"/>
      <c r="GY22" s="399"/>
      <c r="GZ22" s="399"/>
      <c r="HA22" s="399"/>
      <c r="HB22" s="399"/>
      <c r="HC22" s="399"/>
      <c r="HD22" s="399"/>
      <c r="HE22" s="399"/>
      <c r="HF22" s="399"/>
      <c r="HG22" s="399"/>
      <c r="HH22" s="399"/>
      <c r="HI22" s="399"/>
      <c r="HJ22" s="399"/>
      <c r="HK22" s="399"/>
      <c r="HL22" s="399"/>
      <c r="HM22" s="399"/>
      <c r="HN22" s="399"/>
      <c r="HO22" s="399"/>
      <c r="HP22" s="399"/>
      <c r="HQ22" s="399"/>
      <c r="HR22" s="399"/>
      <c r="HS22" s="399"/>
      <c r="HT22" s="399"/>
      <c r="HU22" s="399"/>
      <c r="HV22" s="399"/>
      <c r="HW22" s="399"/>
      <c r="HX22" s="399"/>
      <c r="HY22" s="399"/>
      <c r="HZ22" s="399"/>
      <c r="IA22" s="399"/>
      <c r="IB22" s="399"/>
      <c r="IC22" s="399"/>
      <c r="ID22" s="399"/>
      <c r="IE22" s="399"/>
      <c r="IF22" s="399"/>
      <c r="IG22" s="399"/>
      <c r="IH22" s="399"/>
      <c r="II22" s="399"/>
      <c r="IJ22" s="399"/>
      <c r="IK22" s="399"/>
      <c r="IL22" s="399"/>
      <c r="IM22" s="399"/>
      <c r="IN22" s="399"/>
      <c r="IO22" s="399"/>
      <c r="IP22" s="399"/>
      <c r="IQ22" s="399"/>
      <c r="IR22" s="399"/>
      <c r="IS22" s="399"/>
      <c r="IT22" s="399"/>
      <c r="IU22" s="399"/>
      <c r="IV22" s="399"/>
      <c r="IW22" s="399"/>
      <c r="IX22" s="399"/>
      <c r="IY22" s="399"/>
      <c r="IZ22" s="399"/>
      <c r="JA22" s="399"/>
      <c r="JB22" s="399"/>
      <c r="JC22" s="399"/>
      <c r="JD22" s="399"/>
      <c r="JE22" s="399"/>
      <c r="JF22" s="399"/>
      <c r="JG22" s="399"/>
      <c r="JH22" s="399"/>
      <c r="JI22" s="399"/>
      <c r="JJ22" s="399"/>
      <c r="JK22" s="399"/>
      <c r="JL22" s="399"/>
      <c r="JM22" s="399"/>
      <c r="JN22" s="399"/>
      <c r="JO22" s="399"/>
      <c r="JP22" s="399"/>
      <c r="JQ22" s="399"/>
      <c r="JR22" s="399"/>
      <c r="JS22" s="399"/>
      <c r="JT22" s="399"/>
      <c r="JU22" s="399"/>
      <c r="JV22" s="399"/>
      <c r="JW22" s="399"/>
      <c r="JX22" s="399"/>
      <c r="JY22" s="399"/>
      <c r="JZ22" s="399"/>
      <c r="KA22" s="399"/>
      <c r="KB22" s="399"/>
      <c r="KC22" s="399"/>
      <c r="KD22" s="399"/>
      <c r="KE22" s="399"/>
      <c r="KF22" s="399"/>
      <c r="KG22" s="399"/>
      <c r="KH22" s="399"/>
      <c r="KI22" s="399"/>
      <c r="KJ22" s="399"/>
      <c r="KK22" s="399"/>
      <c r="KL22" s="399"/>
      <c r="KM22" s="399"/>
      <c r="KN22" s="399"/>
      <c r="KO22" s="399"/>
      <c r="KP22" s="399"/>
      <c r="KQ22" s="399"/>
      <c r="KR22" s="399"/>
      <c r="KS22" s="399"/>
      <c r="KT22" s="399"/>
      <c r="KU22" s="399"/>
      <c r="KV22" s="399"/>
      <c r="KW22" s="399"/>
      <c r="KX22" s="399"/>
      <c r="KY22" s="399"/>
      <c r="KZ22" s="399"/>
      <c r="LA22" s="399"/>
      <c r="LB22" s="399"/>
      <c r="LC22" s="399"/>
      <c r="LD22" s="399"/>
      <c r="LE22" s="399"/>
      <c r="LF22" s="399"/>
      <c r="LG22" s="399"/>
      <c r="LH22" s="399"/>
      <c r="LI22" s="399"/>
      <c r="LJ22" s="399"/>
      <c r="LK22" s="399"/>
      <c r="LL22" s="399"/>
      <c r="LM22" s="399"/>
      <c r="LN22" s="399"/>
      <c r="LO22" s="399"/>
      <c r="LP22" s="399"/>
      <c r="LQ22" s="399"/>
      <c r="LR22" s="399"/>
      <c r="LS22" s="399"/>
      <c r="LT22" s="399"/>
      <c r="LU22" s="399"/>
      <c r="LV22" s="399"/>
      <c r="LW22" s="399"/>
      <c r="LX22" s="399"/>
      <c r="LY22" s="399"/>
      <c r="LZ22" s="399"/>
      <c r="MA22" s="399"/>
      <c r="MB22" s="399"/>
      <c r="MC22" s="399"/>
      <c r="MD22" s="399"/>
      <c r="ME22" s="399"/>
      <c r="MF22" s="399"/>
      <c r="MG22" s="399"/>
      <c r="MH22" s="399"/>
      <c r="MI22" s="399"/>
      <c r="MJ22" s="399"/>
      <c r="MK22" s="399"/>
      <c r="ML22" s="399"/>
      <c r="MM22" s="399"/>
      <c r="MN22" s="399"/>
      <c r="MO22" s="399"/>
      <c r="MP22" s="399"/>
      <c r="MQ22" s="399"/>
      <c r="MR22" s="399"/>
      <c r="MS22" s="399"/>
      <c r="MT22" s="399"/>
      <c r="MU22" s="399"/>
      <c r="MV22" s="399"/>
      <c r="MW22" s="399"/>
      <c r="MX22" s="399"/>
      <c r="MY22" s="399"/>
      <c r="MZ22" s="399"/>
      <c r="NA22" s="399"/>
      <c r="NB22" s="399"/>
      <c r="NC22" s="399"/>
      <c r="ND22" s="399"/>
      <c r="NE22" s="399"/>
      <c r="NF22" s="399"/>
      <c r="NG22" s="399"/>
      <c r="NH22" s="399"/>
      <c r="NI22" s="399"/>
      <c r="NJ22" s="399"/>
      <c r="NK22" s="399"/>
      <c r="NL22" s="399"/>
      <c r="NM22" s="399"/>
      <c r="NN22" s="399"/>
      <c r="NO22" s="399"/>
      <c r="NP22" s="399"/>
      <c r="NQ22" s="399"/>
      <c r="NR22" s="399"/>
      <c r="NS22" s="399"/>
      <c r="NT22" s="399"/>
      <c r="NU22" s="399"/>
      <c r="NV22" s="399"/>
      <c r="NW22" s="399"/>
      <c r="NX22" s="399"/>
      <c r="NY22" s="399"/>
      <c r="NZ22" s="399"/>
      <c r="OA22" s="399"/>
      <c r="OB22" s="399"/>
      <c r="OC22" s="399"/>
      <c r="OD22" s="399"/>
      <c r="OE22" s="399"/>
      <c r="OF22" s="399"/>
      <c r="OG22" s="399"/>
      <c r="OH22" s="399"/>
      <c r="OI22" s="399"/>
      <c r="OJ22" s="399"/>
      <c r="OK22" s="399"/>
      <c r="OL22" s="399"/>
      <c r="OM22" s="399"/>
      <c r="ON22" s="399"/>
      <c r="OO22" s="399"/>
      <c r="OP22" s="399"/>
      <c r="OQ22" s="399"/>
      <c r="OR22" s="399"/>
      <c r="OS22" s="399"/>
      <c r="OT22" s="399"/>
      <c r="OU22" s="399"/>
      <c r="OV22" s="399"/>
      <c r="OW22" s="399"/>
      <c r="OX22" s="399"/>
      <c r="OY22" s="399"/>
      <c r="OZ22" s="399"/>
      <c r="PA22" s="399"/>
      <c r="PB22" s="399"/>
      <c r="PC22" s="399"/>
      <c r="PD22" s="399"/>
      <c r="PE22" s="399"/>
      <c r="PF22" s="399"/>
      <c r="PG22" s="399"/>
      <c r="PH22" s="399"/>
      <c r="PI22" s="399"/>
      <c r="PJ22" s="399"/>
      <c r="PK22" s="399"/>
      <c r="PL22" s="399"/>
      <c r="PM22" s="399"/>
      <c r="PN22" s="399"/>
      <c r="PO22" s="399"/>
      <c r="PP22" s="399"/>
      <c r="PQ22" s="399"/>
      <c r="PR22" s="399"/>
      <c r="PS22" s="399"/>
      <c r="PT22" s="399"/>
      <c r="PU22" s="399"/>
      <c r="PV22" s="399"/>
      <c r="PW22" s="399"/>
      <c r="PX22" s="399"/>
      <c r="PY22" s="399"/>
      <c r="PZ22" s="399"/>
      <c r="QA22" s="399"/>
      <c r="QB22" s="399"/>
      <c r="QC22" s="399"/>
      <c r="QD22" s="399"/>
      <c r="QE22" s="399"/>
      <c r="QF22" s="399"/>
      <c r="QG22" s="399"/>
      <c r="QH22" s="399"/>
      <c r="QI22" s="399"/>
      <c r="QJ22" s="399"/>
      <c r="QK22" s="399"/>
      <c r="QL22" s="399"/>
      <c r="QM22" s="399"/>
      <c r="QN22" s="399"/>
      <c r="QO22" s="399"/>
      <c r="QP22" s="399"/>
      <c r="QQ22" s="399"/>
      <c r="QR22" s="399"/>
      <c r="QS22" s="399"/>
      <c r="QT22" s="399"/>
      <c r="QU22" s="399"/>
      <c r="QV22" s="399"/>
      <c r="QW22" s="399"/>
      <c r="QX22" s="399"/>
      <c r="QY22" s="399"/>
      <c r="QZ22" s="399"/>
      <c r="RA22" s="399"/>
      <c r="RB22" s="399"/>
      <c r="RC22" s="399"/>
      <c r="RD22" s="399"/>
      <c r="RE22" s="399"/>
      <c r="RF22" s="399"/>
      <c r="RG22" s="399"/>
      <c r="RH22" s="399"/>
      <c r="RI22" s="399"/>
      <c r="RJ22" s="399"/>
      <c r="RK22" s="399"/>
      <c r="RL22" s="399"/>
      <c r="RM22" s="399"/>
      <c r="RN22" s="399"/>
      <c r="RO22" s="399"/>
      <c r="RP22" s="399"/>
      <c r="RQ22" s="399"/>
      <c r="RR22" s="399"/>
      <c r="RS22" s="399"/>
      <c r="RT22" s="399"/>
      <c r="RU22" s="399"/>
      <c r="RV22" s="399"/>
      <c r="RW22" s="399"/>
      <c r="RX22" s="399"/>
      <c r="RY22" s="399"/>
      <c r="RZ22" s="399"/>
      <c r="SA22" s="399"/>
      <c r="SB22" s="399"/>
      <c r="SC22" s="399"/>
      <c r="SD22" s="399"/>
      <c r="SE22" s="399"/>
      <c r="SF22" s="399"/>
      <c r="SG22" s="399"/>
      <c r="SH22" s="399"/>
      <c r="SI22" s="399"/>
      <c r="SJ22" s="399"/>
      <c r="SK22" s="399"/>
      <c r="SL22" s="399"/>
      <c r="SM22" s="399"/>
      <c r="SN22" s="399"/>
      <c r="SO22" s="399"/>
      <c r="SP22" s="399"/>
      <c r="SQ22" s="399"/>
      <c r="SR22" s="399"/>
      <c r="SS22" s="399"/>
      <c r="ST22" s="399"/>
      <c r="SU22" s="399"/>
      <c r="SV22" s="399"/>
      <c r="SW22" s="399"/>
      <c r="SX22" s="399"/>
      <c r="SY22" s="399"/>
      <c r="SZ22" s="399"/>
      <c r="TA22" s="399"/>
      <c r="TB22" s="399"/>
      <c r="TC22" s="399"/>
      <c r="TD22" s="399"/>
      <c r="TE22" s="399"/>
      <c r="TF22" s="399"/>
      <c r="TG22" s="399"/>
      <c r="TH22" s="399"/>
      <c r="TI22" s="399"/>
      <c r="TJ22" s="399"/>
      <c r="TK22" s="399"/>
      <c r="TL22" s="399"/>
      <c r="TM22" s="399"/>
      <c r="TN22" s="399"/>
      <c r="TO22" s="399"/>
      <c r="TP22" s="399"/>
      <c r="TQ22" s="399"/>
      <c r="TR22" s="399"/>
      <c r="TS22" s="399"/>
      <c r="TT22" s="399"/>
      <c r="TU22" s="399"/>
      <c r="TV22" s="399"/>
      <c r="TW22" s="399"/>
      <c r="TX22" s="399"/>
      <c r="TY22" s="399"/>
      <c r="TZ22" s="399"/>
      <c r="UA22" s="399"/>
      <c r="UB22" s="399"/>
      <c r="UC22" s="399"/>
      <c r="UD22" s="399"/>
      <c r="UE22" s="399"/>
      <c r="UF22" s="399"/>
      <c r="UG22" s="399"/>
      <c r="UH22" s="399"/>
      <c r="UI22" s="399"/>
      <c r="UJ22" s="399"/>
      <c r="UK22" s="399"/>
      <c r="UL22" s="399"/>
      <c r="UM22" s="399"/>
      <c r="UN22" s="399"/>
      <c r="UO22" s="399"/>
      <c r="UP22" s="399"/>
      <c r="UQ22" s="399"/>
      <c r="UR22" s="399"/>
      <c r="US22" s="399"/>
      <c r="UT22" s="399"/>
      <c r="UU22" s="399"/>
      <c r="UV22" s="399"/>
      <c r="UW22" s="399"/>
      <c r="UX22" s="399"/>
      <c r="UY22" s="399"/>
      <c r="UZ22" s="399"/>
      <c r="VA22" s="399"/>
      <c r="VB22" s="399"/>
      <c r="VC22" s="399"/>
      <c r="VD22" s="399"/>
      <c r="VE22" s="399"/>
      <c r="VF22" s="399"/>
      <c r="VG22" s="399"/>
      <c r="VH22" s="399"/>
      <c r="VI22" s="399"/>
      <c r="VJ22" s="399"/>
      <c r="VK22" s="399"/>
      <c r="VL22" s="399"/>
      <c r="VM22" s="399"/>
      <c r="VN22" s="399"/>
      <c r="VO22" s="399"/>
      <c r="VP22" s="399"/>
      <c r="VQ22" s="399"/>
      <c r="VR22" s="399"/>
      <c r="VS22" s="399"/>
      <c r="VT22" s="399"/>
      <c r="VU22" s="399"/>
      <c r="VV22" s="399"/>
      <c r="VW22" s="399"/>
      <c r="VX22" s="399"/>
      <c r="VY22" s="399"/>
      <c r="VZ22" s="399"/>
      <c r="WA22" s="399"/>
      <c r="WB22" s="399"/>
      <c r="WC22" s="399"/>
      <c r="WD22" s="399"/>
      <c r="WE22" s="399"/>
      <c r="WF22" s="399"/>
      <c r="WG22" s="399"/>
      <c r="WH22" s="399"/>
      <c r="WI22" s="399"/>
      <c r="WJ22" s="399"/>
      <c r="WK22" s="399"/>
      <c r="WL22" s="399"/>
      <c r="WM22" s="399"/>
      <c r="WN22" s="399"/>
      <c r="WO22" s="399"/>
      <c r="WP22" s="399"/>
      <c r="WQ22" s="399"/>
      <c r="WR22" s="399"/>
      <c r="WS22" s="399"/>
      <c r="WT22" s="399"/>
      <c r="WU22" s="399"/>
      <c r="WV22" s="399"/>
      <c r="WW22" s="399"/>
      <c r="WX22" s="399"/>
      <c r="WY22" s="399"/>
      <c r="WZ22" s="399"/>
      <c r="XA22" s="399"/>
      <c r="XB22" s="399"/>
      <c r="XC22" s="399"/>
      <c r="XD22" s="399"/>
      <c r="XE22" s="399"/>
      <c r="XF22" s="399"/>
      <c r="XG22" s="399"/>
      <c r="XH22" s="399"/>
      <c r="XI22" s="399"/>
      <c r="XJ22" s="399"/>
      <c r="XK22" s="399"/>
      <c r="XL22" s="399"/>
      <c r="XM22" s="399"/>
      <c r="XN22" s="399"/>
      <c r="XO22" s="399"/>
      <c r="XP22" s="399"/>
      <c r="XQ22" s="399"/>
      <c r="XR22" s="399"/>
      <c r="XS22" s="399"/>
      <c r="XT22" s="399"/>
      <c r="XU22" s="399"/>
      <c r="XV22" s="399"/>
      <c r="XW22" s="399"/>
      <c r="XX22" s="399"/>
      <c r="XY22" s="399"/>
      <c r="XZ22" s="399"/>
      <c r="YA22" s="399"/>
      <c r="YB22" s="399"/>
      <c r="YC22" s="399"/>
      <c r="YD22" s="399"/>
      <c r="YE22" s="399"/>
      <c r="YF22" s="399"/>
      <c r="YG22" s="399"/>
      <c r="YH22" s="399"/>
      <c r="YI22" s="399"/>
      <c r="YJ22" s="399"/>
      <c r="YK22" s="399"/>
      <c r="YL22" s="399"/>
      <c r="YM22" s="399"/>
      <c r="YN22" s="399"/>
      <c r="YO22" s="399"/>
      <c r="YP22" s="399"/>
      <c r="YQ22" s="399"/>
      <c r="YR22" s="399"/>
      <c r="YS22" s="399"/>
      <c r="YT22" s="399"/>
      <c r="YU22" s="399"/>
      <c r="YV22" s="399"/>
      <c r="YW22" s="399"/>
      <c r="YX22" s="399"/>
      <c r="YY22" s="399"/>
      <c r="YZ22" s="399"/>
      <c r="ZA22" s="399"/>
      <c r="ZB22" s="399"/>
      <c r="ZC22" s="399"/>
      <c r="ZD22" s="399"/>
      <c r="ZE22" s="399"/>
      <c r="ZF22" s="399"/>
      <c r="ZG22" s="399"/>
      <c r="ZH22" s="399"/>
      <c r="ZI22" s="399"/>
      <c r="ZJ22" s="399"/>
      <c r="ZK22" s="399"/>
      <c r="ZL22" s="399"/>
      <c r="ZM22" s="399"/>
      <c r="ZN22" s="399"/>
      <c r="ZO22" s="399"/>
      <c r="ZP22" s="399"/>
      <c r="ZQ22" s="399"/>
      <c r="ZR22" s="399"/>
      <c r="ZS22" s="399"/>
      <c r="ZT22" s="399"/>
      <c r="ZU22" s="399"/>
      <c r="ZV22" s="399"/>
      <c r="ZW22" s="399"/>
      <c r="ZX22" s="399"/>
      <c r="ZY22" s="399"/>
      <c r="ZZ22" s="399"/>
      <c r="AAA22" s="399"/>
      <c r="AAB22" s="399"/>
      <c r="AAC22" s="399"/>
      <c r="AAD22" s="399"/>
      <c r="AAE22" s="399"/>
      <c r="AAF22" s="399"/>
      <c r="AAG22" s="399"/>
      <c r="AAH22" s="399"/>
      <c r="AAI22" s="399"/>
      <c r="AAJ22" s="399"/>
      <c r="AAK22" s="399"/>
      <c r="AAL22" s="399"/>
      <c r="AAM22" s="399"/>
      <c r="AAN22" s="399"/>
      <c r="AAO22" s="399"/>
      <c r="AAP22" s="399"/>
      <c r="AAQ22" s="399"/>
      <c r="AAR22" s="399"/>
      <c r="AAS22" s="399"/>
      <c r="AAT22" s="399"/>
      <c r="AAU22" s="399"/>
      <c r="AAV22" s="399"/>
      <c r="AAW22" s="399"/>
      <c r="AAX22" s="399"/>
      <c r="AAY22" s="399"/>
      <c r="AAZ22" s="399"/>
      <c r="ABA22" s="399"/>
      <c r="ABB22" s="399"/>
      <c r="ABC22" s="399"/>
      <c r="ABD22" s="399"/>
      <c r="ABE22" s="399"/>
      <c r="ABF22" s="399"/>
      <c r="ABG22" s="399"/>
      <c r="ABH22" s="399"/>
      <c r="ABI22" s="399"/>
      <c r="ABJ22" s="399"/>
      <c r="ABK22" s="399"/>
      <c r="ABL22" s="399"/>
      <c r="ABM22" s="399"/>
      <c r="ABN22" s="399"/>
      <c r="ABO22" s="399"/>
      <c r="ABP22" s="399"/>
      <c r="ABQ22" s="399"/>
      <c r="ABR22" s="399"/>
      <c r="ABS22" s="399"/>
      <c r="ABT22" s="399"/>
      <c r="ABU22" s="399"/>
      <c r="ABV22" s="399"/>
      <c r="ABW22" s="399"/>
      <c r="ABX22" s="399"/>
      <c r="ABY22" s="399"/>
      <c r="ABZ22" s="399"/>
      <c r="ACA22" s="399"/>
      <c r="ACB22" s="399"/>
      <c r="ACC22" s="399"/>
      <c r="ACD22" s="399"/>
      <c r="ACE22" s="399"/>
      <c r="ACF22" s="399"/>
      <c r="ACG22" s="399"/>
      <c r="ACH22" s="399"/>
      <c r="ACI22" s="399"/>
      <c r="ACJ22" s="399"/>
      <c r="ACK22" s="399"/>
      <c r="ACL22" s="399"/>
      <c r="ACM22" s="399"/>
      <c r="ACN22" s="399"/>
      <c r="ACO22" s="399"/>
      <c r="ACP22" s="399"/>
      <c r="ACQ22" s="399"/>
      <c r="ACR22" s="399"/>
      <c r="ACS22" s="399"/>
      <c r="ACT22" s="399"/>
      <c r="ACU22" s="399"/>
      <c r="ACV22" s="399"/>
      <c r="ACW22" s="399"/>
      <c r="ACX22" s="399"/>
      <c r="ACY22" s="399"/>
      <c r="ACZ22" s="399"/>
      <c r="ADA22" s="399"/>
      <c r="ADB22" s="399"/>
      <c r="ADC22" s="399"/>
      <c r="ADD22" s="399"/>
      <c r="ADE22" s="399"/>
      <c r="ADF22" s="399"/>
      <c r="ADG22" s="399"/>
      <c r="ADH22" s="399"/>
      <c r="ADI22" s="399"/>
      <c r="ADJ22" s="399"/>
      <c r="ADK22" s="399"/>
      <c r="ADL22" s="399"/>
      <c r="ADM22" s="399"/>
      <c r="ADN22" s="399"/>
      <c r="ADO22" s="399"/>
      <c r="ADP22" s="399"/>
      <c r="ADQ22" s="399"/>
      <c r="ADR22" s="399"/>
      <c r="ADS22" s="399"/>
      <c r="ADT22" s="399"/>
      <c r="ADU22" s="399"/>
      <c r="ADV22" s="399"/>
      <c r="ADW22" s="399"/>
      <c r="ADX22" s="399"/>
      <c r="ADY22" s="399"/>
      <c r="ADZ22" s="399"/>
      <c r="AEA22" s="399"/>
      <c r="AEB22" s="399"/>
      <c r="AEC22" s="399"/>
      <c r="AED22" s="399"/>
      <c r="AEE22" s="399"/>
      <c r="AEF22" s="399"/>
      <c r="AEG22" s="399"/>
      <c r="AEH22" s="399"/>
      <c r="AEI22" s="399"/>
      <c r="AEJ22" s="399"/>
      <c r="AEK22" s="399"/>
      <c r="AEL22" s="399"/>
      <c r="AEM22" s="399"/>
      <c r="AEN22" s="399"/>
      <c r="AEO22" s="399"/>
      <c r="AEP22" s="399"/>
      <c r="AEQ22" s="399"/>
      <c r="AER22" s="399"/>
      <c r="AES22" s="399"/>
      <c r="AET22" s="399"/>
      <c r="AEU22" s="399"/>
      <c r="AEV22" s="399"/>
      <c r="AEW22" s="399"/>
      <c r="AEX22" s="399"/>
      <c r="AEY22" s="399"/>
      <c r="AEZ22" s="399"/>
      <c r="AFA22" s="399"/>
      <c r="AFB22" s="399"/>
      <c r="AFC22" s="399"/>
      <c r="AFD22" s="399"/>
      <c r="AFE22" s="399"/>
      <c r="AFF22" s="399"/>
      <c r="AFG22" s="399"/>
      <c r="AFH22" s="399"/>
      <c r="AFI22" s="399"/>
      <c r="AFJ22" s="399"/>
      <c r="AFK22" s="399"/>
      <c r="AFL22" s="399"/>
      <c r="AFM22" s="399"/>
      <c r="AFN22" s="399"/>
      <c r="AFO22" s="399"/>
      <c r="AFP22" s="399"/>
      <c r="AFQ22" s="399"/>
      <c r="AFR22" s="399"/>
      <c r="AFS22" s="399"/>
      <c r="AFT22" s="399"/>
      <c r="AFU22" s="399"/>
      <c r="AFV22" s="399"/>
      <c r="AFW22" s="399"/>
      <c r="AFX22" s="399"/>
      <c r="AFY22" s="399"/>
      <c r="AFZ22" s="399"/>
      <c r="AGA22" s="399"/>
      <c r="AGB22" s="399"/>
      <c r="AGC22" s="399"/>
      <c r="AGD22" s="399"/>
      <c r="AGE22" s="399"/>
      <c r="AGF22" s="399"/>
      <c r="AGG22" s="399"/>
      <c r="AGH22" s="399"/>
      <c r="AGI22" s="399"/>
      <c r="AGJ22" s="399"/>
      <c r="AGK22" s="399"/>
      <c r="AGL22" s="399"/>
      <c r="AGM22" s="399"/>
      <c r="AGN22" s="399"/>
      <c r="AGO22" s="399"/>
      <c r="AGP22" s="399"/>
      <c r="AGQ22" s="399"/>
      <c r="AGR22" s="399"/>
      <c r="AGS22" s="399"/>
      <c r="AGT22" s="399"/>
      <c r="AGU22" s="399"/>
      <c r="AGV22" s="399"/>
      <c r="AGW22" s="399"/>
      <c r="AGX22" s="399"/>
      <c r="AGY22" s="399"/>
      <c r="AGZ22" s="399"/>
      <c r="AHA22" s="399"/>
      <c r="AHB22" s="399"/>
      <c r="AHC22" s="399"/>
      <c r="AHD22" s="399"/>
      <c r="AHE22" s="399"/>
      <c r="AHF22" s="399"/>
      <c r="AHG22" s="399"/>
      <c r="AHH22" s="399"/>
      <c r="AHI22" s="399"/>
      <c r="AHJ22" s="399"/>
      <c r="AHK22" s="399"/>
      <c r="AHL22" s="399"/>
      <c r="AHM22" s="399"/>
      <c r="AHN22" s="399"/>
      <c r="AHO22" s="399"/>
      <c r="AHP22" s="399"/>
      <c r="AHQ22" s="399"/>
      <c r="AHR22" s="399"/>
      <c r="AHS22" s="399"/>
      <c r="AHT22" s="399"/>
      <c r="AHU22" s="399"/>
      <c r="AHV22" s="399"/>
      <c r="AHW22" s="399"/>
      <c r="AHX22" s="399"/>
      <c r="AHY22" s="399"/>
      <c r="AHZ22" s="399"/>
      <c r="AIA22" s="399"/>
      <c r="AIB22" s="399"/>
      <c r="AIC22" s="399"/>
      <c r="AID22" s="399"/>
      <c r="AIE22" s="399"/>
      <c r="AIF22" s="399"/>
      <c r="AIG22" s="399"/>
      <c r="AIH22" s="399"/>
      <c r="AII22" s="399"/>
      <c r="AIJ22" s="399"/>
      <c r="AIK22" s="399"/>
      <c r="AIL22" s="399"/>
      <c r="AIM22" s="399"/>
      <c r="AIN22" s="399"/>
      <c r="AIO22" s="399"/>
      <c r="AIP22" s="399"/>
      <c r="AIQ22" s="399"/>
      <c r="AIR22" s="399"/>
      <c r="AIS22" s="399"/>
      <c r="AIT22" s="399"/>
      <c r="AIU22" s="399"/>
      <c r="AIV22" s="399"/>
      <c r="AIW22" s="399"/>
      <c r="AIX22" s="399"/>
      <c r="AIY22" s="399"/>
      <c r="AIZ22" s="399"/>
      <c r="AJA22" s="399"/>
      <c r="AJB22" s="399"/>
      <c r="AJC22" s="399"/>
      <c r="AJD22" s="399"/>
      <c r="AJE22" s="399"/>
      <c r="AJF22" s="399"/>
      <c r="AJG22" s="399"/>
      <c r="AJH22" s="399"/>
      <c r="AJI22" s="399"/>
      <c r="AJJ22" s="399"/>
      <c r="AJK22" s="399"/>
      <c r="AJL22" s="399"/>
      <c r="AJM22" s="399"/>
      <c r="AJN22" s="399"/>
      <c r="AJO22" s="399"/>
      <c r="AJP22" s="399"/>
      <c r="AJQ22" s="399"/>
      <c r="AJR22" s="399"/>
      <c r="AJS22" s="399"/>
      <c r="AJT22" s="399"/>
      <c r="AJU22" s="399"/>
      <c r="AJV22" s="399"/>
      <c r="AJW22" s="399"/>
      <c r="AJX22" s="399"/>
      <c r="AJY22" s="399"/>
      <c r="AJZ22" s="399"/>
      <c r="AKA22" s="399"/>
      <c r="AKB22" s="399"/>
      <c r="AKC22" s="399"/>
      <c r="AKD22" s="399"/>
      <c r="AKE22" s="399"/>
      <c r="AKF22" s="399"/>
      <c r="AKG22" s="399"/>
      <c r="AKH22" s="399"/>
      <c r="AKI22" s="399"/>
      <c r="AKJ22" s="399"/>
      <c r="AKK22" s="399"/>
      <c r="AKL22" s="399"/>
      <c r="AKM22" s="399"/>
      <c r="AKN22" s="399"/>
      <c r="AKO22" s="399"/>
      <c r="AKP22" s="399"/>
      <c r="AKQ22" s="399"/>
      <c r="AKR22" s="399"/>
      <c r="AKS22" s="399"/>
      <c r="AKT22" s="399"/>
      <c r="AKU22" s="399"/>
      <c r="AKV22" s="399"/>
      <c r="AKW22" s="399"/>
      <c r="AKX22" s="399"/>
      <c r="AKY22" s="399"/>
      <c r="AKZ22" s="399"/>
      <c r="ALA22" s="399"/>
      <c r="ALB22" s="399"/>
      <c r="ALC22" s="399"/>
      <c r="ALD22" s="399"/>
      <c r="ALE22" s="399"/>
      <c r="ALF22" s="399"/>
      <c r="ALG22" s="399"/>
      <c r="ALH22" s="399"/>
      <c r="ALI22" s="399"/>
      <c r="ALJ22" s="399"/>
      <c r="ALK22" s="399"/>
      <c r="ALL22" s="399"/>
      <c r="ALM22" s="399"/>
      <c r="ALN22" s="399"/>
      <c r="ALO22" s="399"/>
      <c r="ALP22" s="399"/>
      <c r="ALQ22" s="399"/>
      <c r="ALR22" s="399"/>
      <c r="ALS22" s="399"/>
      <c r="ALT22" s="399"/>
      <c r="ALU22" s="399"/>
      <c r="ALV22" s="399"/>
      <c r="ALW22" s="399"/>
      <c r="ALX22" s="399"/>
      <c r="ALY22" s="399"/>
      <c r="ALZ22" s="399"/>
      <c r="AMA22" s="399"/>
      <c r="AMB22" s="399"/>
      <c r="AMC22" s="399"/>
      <c r="AMD22" s="399"/>
      <c r="AME22" s="399"/>
      <c r="AMF22" s="399"/>
      <c r="AMG22" s="399"/>
      <c r="AMH22" s="399"/>
      <c r="AMI22" s="399"/>
      <c r="AMJ22" s="399"/>
      <c r="AMK22" s="399"/>
      <c r="AML22" s="399"/>
      <c r="AMM22" s="399"/>
      <c r="AMN22" s="399"/>
      <c r="AMO22" s="399"/>
      <c r="AMP22" s="399"/>
      <c r="AMQ22" s="399"/>
      <c r="AMR22" s="399"/>
      <c r="AMS22" s="399"/>
      <c r="AMT22" s="399"/>
      <c r="AMU22" s="399"/>
      <c r="AMV22" s="399"/>
      <c r="AMW22" s="399"/>
      <c r="AMX22" s="399"/>
      <c r="AMY22" s="399"/>
      <c r="AMZ22" s="399"/>
      <c r="ANA22" s="399"/>
      <c r="ANB22" s="399"/>
      <c r="ANC22" s="399"/>
      <c r="AND22" s="399"/>
      <c r="ANE22" s="399"/>
      <c r="ANF22" s="399"/>
      <c r="ANG22" s="399"/>
      <c r="ANH22" s="399"/>
      <c r="ANI22" s="399"/>
      <c r="ANJ22" s="399"/>
      <c r="ANK22" s="399"/>
      <c r="ANL22" s="399"/>
      <c r="ANM22" s="399"/>
      <c r="ANN22" s="399"/>
      <c r="ANO22" s="399"/>
      <c r="ANP22" s="399"/>
      <c r="ANQ22" s="399"/>
      <c r="ANR22" s="399"/>
      <c r="ANS22" s="399"/>
      <c r="ANT22" s="399"/>
      <c r="ANU22" s="399"/>
      <c r="ANV22" s="399"/>
      <c r="ANW22" s="399"/>
      <c r="ANX22" s="399"/>
      <c r="ANY22" s="399"/>
      <c r="ANZ22" s="399"/>
      <c r="AOA22" s="399"/>
      <c r="AOB22" s="399"/>
      <c r="AOC22" s="399"/>
      <c r="AOD22" s="399"/>
      <c r="AOE22" s="399"/>
      <c r="AOF22" s="399"/>
      <c r="AOG22" s="399"/>
      <c r="AOH22" s="399"/>
      <c r="AOI22" s="399"/>
      <c r="AOJ22" s="399"/>
      <c r="AOK22" s="399"/>
      <c r="AOL22" s="399"/>
      <c r="AOM22" s="399"/>
      <c r="AON22" s="399"/>
      <c r="AOO22" s="399"/>
      <c r="AOP22" s="399"/>
      <c r="AOQ22" s="399"/>
      <c r="AOR22" s="399"/>
      <c r="AOS22" s="399"/>
      <c r="AOT22" s="399"/>
      <c r="AOU22" s="399"/>
      <c r="AOV22" s="399"/>
      <c r="AOW22" s="399"/>
      <c r="AOX22" s="399"/>
      <c r="AOY22" s="399"/>
      <c r="AOZ22" s="399"/>
      <c r="APA22" s="399"/>
      <c r="APB22" s="399"/>
      <c r="APC22" s="399"/>
      <c r="APD22" s="399"/>
      <c r="APE22" s="399"/>
      <c r="APF22" s="399"/>
      <c r="APG22" s="399"/>
      <c r="APH22" s="399"/>
      <c r="API22" s="399"/>
      <c r="APJ22" s="399"/>
      <c r="APK22" s="399"/>
      <c r="APL22" s="399"/>
      <c r="APM22" s="399"/>
      <c r="APN22" s="399"/>
      <c r="APO22" s="399"/>
      <c r="APP22" s="399"/>
      <c r="APQ22" s="399"/>
      <c r="APR22" s="399"/>
      <c r="APS22" s="399"/>
      <c r="APT22" s="399"/>
      <c r="APU22" s="399"/>
      <c r="APV22" s="399"/>
      <c r="APW22" s="399"/>
      <c r="APX22" s="399"/>
      <c r="APY22" s="399"/>
      <c r="APZ22" s="399"/>
      <c r="AQA22" s="399"/>
      <c r="AQB22" s="399"/>
      <c r="AQC22" s="399"/>
      <c r="AQD22" s="399"/>
      <c r="AQE22" s="399"/>
      <c r="AQF22" s="399"/>
      <c r="AQG22" s="399"/>
      <c r="AQH22" s="399"/>
      <c r="AQI22" s="399"/>
      <c r="AQJ22" s="399"/>
      <c r="AQK22" s="399"/>
      <c r="AQL22" s="399"/>
      <c r="AQM22" s="399"/>
      <c r="AQN22" s="399"/>
      <c r="AQO22" s="399"/>
      <c r="AQP22" s="399"/>
      <c r="AQQ22" s="399"/>
      <c r="AQR22" s="399"/>
      <c r="AQS22" s="399"/>
      <c r="AQT22" s="399"/>
      <c r="AQU22" s="399"/>
      <c r="AQV22" s="399"/>
      <c r="AQW22" s="399"/>
      <c r="AQX22" s="399"/>
      <c r="AQY22" s="399"/>
      <c r="AQZ22" s="399"/>
      <c r="ARA22" s="399"/>
      <c r="ARB22" s="399"/>
      <c r="ARC22" s="399"/>
      <c r="ARD22" s="399"/>
      <c r="ARE22" s="399"/>
      <c r="ARF22" s="399"/>
      <c r="ARG22" s="399"/>
      <c r="ARH22" s="399"/>
      <c r="ARI22" s="399"/>
      <c r="ARJ22" s="399"/>
      <c r="ARK22" s="399"/>
      <c r="ARL22" s="399"/>
      <c r="ARM22" s="399"/>
      <c r="ARN22" s="399"/>
      <c r="ARO22" s="399"/>
      <c r="ARP22" s="399"/>
      <c r="ARQ22" s="399"/>
      <c r="ARR22" s="399"/>
      <c r="ARS22" s="399"/>
      <c r="ART22" s="399"/>
      <c r="ARU22" s="399"/>
      <c r="ARV22" s="399"/>
      <c r="ARW22" s="399"/>
      <c r="ARX22" s="399"/>
      <c r="ARY22" s="399"/>
      <c r="ARZ22" s="399"/>
      <c r="ASA22" s="399"/>
      <c r="ASB22" s="399"/>
      <c r="ASC22" s="399"/>
      <c r="ASD22" s="399"/>
      <c r="ASE22" s="399"/>
      <c r="ASF22" s="399"/>
      <c r="ASG22" s="399"/>
      <c r="ASH22" s="399"/>
      <c r="ASI22" s="399"/>
      <c r="ASJ22" s="399"/>
      <c r="ASK22" s="399"/>
      <c r="ASL22" s="399"/>
      <c r="ASM22" s="399"/>
      <c r="ASN22" s="399"/>
      <c r="ASO22" s="399"/>
      <c r="ASP22" s="399"/>
      <c r="ASQ22" s="399"/>
      <c r="ASR22" s="399"/>
      <c r="ASS22" s="399"/>
      <c r="AST22" s="399"/>
      <c r="ASU22" s="399"/>
      <c r="ASV22" s="399"/>
      <c r="ASW22" s="399"/>
      <c r="ASX22" s="399"/>
      <c r="ASY22" s="399"/>
      <c r="ASZ22" s="399"/>
      <c r="ATA22" s="399"/>
      <c r="ATB22" s="399"/>
      <c r="ATC22" s="399"/>
      <c r="ATD22" s="399"/>
      <c r="ATE22" s="399"/>
      <c r="ATF22" s="399"/>
      <c r="ATG22" s="399"/>
      <c r="ATH22" s="399"/>
      <c r="ATI22" s="399"/>
      <c r="ATJ22" s="399"/>
      <c r="ATK22" s="399"/>
      <c r="ATL22" s="399"/>
      <c r="ATM22" s="399"/>
      <c r="ATN22" s="399"/>
      <c r="ATO22" s="399"/>
      <c r="ATP22" s="399"/>
      <c r="ATQ22" s="399"/>
      <c r="ATR22" s="399"/>
      <c r="ATS22" s="399"/>
      <c r="ATT22" s="399"/>
      <c r="ATU22" s="399"/>
      <c r="ATV22" s="399"/>
      <c r="ATW22" s="399"/>
      <c r="ATX22" s="399"/>
      <c r="ATY22" s="399"/>
      <c r="ATZ22" s="399"/>
      <c r="AUA22" s="399"/>
      <c r="AUB22" s="399"/>
      <c r="AUC22" s="399"/>
      <c r="AUD22" s="399"/>
      <c r="AUE22" s="399"/>
      <c r="AUF22" s="399"/>
      <c r="AUG22" s="399"/>
      <c r="AUH22" s="399"/>
      <c r="AUI22" s="399"/>
      <c r="AUJ22" s="399"/>
      <c r="AUK22" s="399"/>
      <c r="AUL22" s="399"/>
      <c r="AUM22" s="399"/>
      <c r="AUN22" s="399"/>
      <c r="AUO22" s="399"/>
      <c r="AUP22" s="399"/>
      <c r="AUQ22" s="399"/>
      <c r="AUR22" s="399"/>
      <c r="AUS22" s="399"/>
      <c r="AUT22" s="399"/>
      <c r="AUU22" s="399"/>
      <c r="AUV22" s="399"/>
      <c r="AUW22" s="399"/>
      <c r="AUX22" s="399"/>
      <c r="AUY22" s="399"/>
      <c r="AUZ22" s="399"/>
      <c r="AVA22" s="399"/>
      <c r="AVB22" s="399"/>
      <c r="AVC22" s="399"/>
      <c r="AVD22" s="399"/>
      <c r="AVE22" s="399"/>
      <c r="AVF22" s="399"/>
      <c r="AVG22" s="399"/>
      <c r="AVH22" s="399"/>
      <c r="AVI22" s="399"/>
      <c r="AVJ22" s="399"/>
      <c r="AVK22" s="399"/>
      <c r="AVL22" s="399"/>
      <c r="AVM22" s="399"/>
      <c r="AVN22" s="399"/>
      <c r="AVO22" s="399"/>
      <c r="AVP22" s="399"/>
      <c r="AVQ22" s="399"/>
      <c r="AVR22" s="399"/>
      <c r="AVS22" s="399"/>
      <c r="AVT22" s="399"/>
      <c r="AVU22" s="399"/>
      <c r="AVV22" s="399"/>
      <c r="AVW22" s="399"/>
      <c r="AVX22" s="399"/>
      <c r="AVY22" s="399"/>
      <c r="AVZ22" s="399"/>
      <c r="AWA22" s="399"/>
      <c r="AWB22" s="399"/>
      <c r="AWC22" s="399"/>
      <c r="AWD22" s="399"/>
      <c r="AWE22" s="399"/>
      <c r="AWF22" s="399"/>
      <c r="AWG22" s="399"/>
      <c r="AWH22" s="399"/>
      <c r="AWI22" s="399"/>
      <c r="AWJ22" s="399"/>
      <c r="AWK22" s="399"/>
      <c r="AWL22" s="399"/>
      <c r="AWM22" s="399"/>
      <c r="AWN22" s="399"/>
      <c r="AWO22" s="399"/>
      <c r="AWP22" s="399"/>
      <c r="AWQ22" s="399"/>
      <c r="AWR22" s="399"/>
      <c r="AWS22" s="399"/>
      <c r="AWT22" s="399"/>
      <c r="AWU22" s="399"/>
      <c r="AWV22" s="399"/>
      <c r="AWW22" s="399"/>
      <c r="AWX22" s="399"/>
      <c r="AWY22" s="399"/>
      <c r="AWZ22" s="399"/>
      <c r="AXA22" s="399"/>
      <c r="AXB22" s="399"/>
      <c r="AXC22" s="399"/>
      <c r="AXD22" s="399"/>
      <c r="AXE22" s="399"/>
      <c r="AXF22" s="399"/>
      <c r="AXG22" s="399"/>
      <c r="AXH22" s="399"/>
      <c r="AXI22" s="399"/>
      <c r="AXJ22" s="399"/>
      <c r="AXK22" s="399"/>
      <c r="AXL22" s="399"/>
      <c r="AXM22" s="399"/>
      <c r="AXN22" s="399"/>
      <c r="AXO22" s="399"/>
      <c r="AXP22" s="399"/>
      <c r="AXQ22" s="399"/>
      <c r="AXR22" s="399"/>
      <c r="AXS22" s="399"/>
      <c r="AXT22" s="399"/>
      <c r="AXU22" s="399"/>
      <c r="AXV22" s="399"/>
      <c r="AXW22" s="399"/>
      <c r="AXX22" s="399"/>
      <c r="AXY22" s="399"/>
      <c r="AXZ22" s="399"/>
      <c r="AYA22" s="399"/>
      <c r="AYB22" s="399"/>
      <c r="AYC22" s="399"/>
      <c r="AYD22" s="399"/>
      <c r="AYE22" s="399"/>
      <c r="AYF22" s="399"/>
      <c r="AYG22" s="399"/>
      <c r="AYH22" s="399"/>
      <c r="AYI22" s="399"/>
      <c r="AYJ22" s="399"/>
      <c r="AYK22" s="399"/>
      <c r="AYL22" s="399"/>
      <c r="AYM22" s="399"/>
      <c r="AYN22" s="399"/>
      <c r="AYO22" s="399"/>
      <c r="AYP22" s="399"/>
      <c r="AYQ22" s="399"/>
      <c r="AYR22" s="399"/>
      <c r="AYS22" s="399"/>
      <c r="AYT22" s="399"/>
      <c r="AYU22" s="399"/>
      <c r="AYV22" s="399"/>
      <c r="AYW22" s="399"/>
      <c r="AYX22" s="399"/>
      <c r="AYY22" s="399"/>
      <c r="AYZ22" s="399"/>
      <c r="AZA22" s="399"/>
      <c r="AZB22" s="399"/>
      <c r="AZC22" s="399"/>
      <c r="AZD22" s="399"/>
      <c r="AZE22" s="399"/>
      <c r="AZF22" s="399"/>
      <c r="AZG22" s="399"/>
      <c r="AZH22" s="399"/>
      <c r="AZI22" s="399"/>
      <c r="AZJ22" s="399"/>
      <c r="AZK22" s="399"/>
      <c r="AZL22" s="399"/>
      <c r="AZM22" s="399"/>
      <c r="AZN22" s="399"/>
      <c r="AZO22" s="399"/>
      <c r="AZP22" s="399"/>
      <c r="AZQ22" s="399"/>
      <c r="AZR22" s="399"/>
      <c r="AZS22" s="399"/>
      <c r="AZT22" s="399"/>
      <c r="AZU22" s="399"/>
      <c r="AZV22" s="399"/>
      <c r="AZW22" s="399"/>
      <c r="AZX22" s="399"/>
      <c r="AZY22" s="399"/>
      <c r="AZZ22" s="399"/>
      <c r="BAA22" s="399"/>
      <c r="BAB22" s="399"/>
      <c r="BAC22" s="399"/>
      <c r="BAD22" s="399"/>
      <c r="BAE22" s="399"/>
      <c r="BAF22" s="399"/>
      <c r="BAG22" s="399"/>
      <c r="BAH22" s="399"/>
      <c r="BAI22" s="399"/>
      <c r="BAJ22" s="399"/>
      <c r="BAK22" s="399"/>
      <c r="BAL22" s="399"/>
      <c r="BAM22" s="399"/>
      <c r="BAN22" s="399"/>
      <c r="BAO22" s="399"/>
      <c r="BAP22" s="399"/>
      <c r="BAQ22" s="399"/>
      <c r="BAR22" s="399"/>
      <c r="BAS22" s="399"/>
      <c r="BAT22" s="399"/>
      <c r="BAU22" s="399"/>
      <c r="BAV22" s="399"/>
      <c r="BAW22" s="399"/>
      <c r="BAX22" s="399"/>
      <c r="BAY22" s="399"/>
      <c r="BAZ22" s="399"/>
      <c r="BBA22" s="399"/>
      <c r="BBB22" s="399"/>
      <c r="BBC22" s="399"/>
      <c r="BBD22" s="399"/>
      <c r="BBE22" s="399"/>
      <c r="BBF22" s="399"/>
      <c r="BBG22" s="399"/>
      <c r="BBH22" s="399"/>
      <c r="BBI22" s="399"/>
      <c r="BBJ22" s="399"/>
      <c r="BBK22" s="399"/>
      <c r="BBL22" s="399"/>
      <c r="BBM22" s="399"/>
      <c r="BBN22" s="399"/>
      <c r="BBO22" s="399"/>
      <c r="BBP22" s="399"/>
      <c r="BBQ22" s="399"/>
      <c r="BBR22" s="399"/>
      <c r="BBS22" s="399"/>
      <c r="BBT22" s="399"/>
      <c r="BBU22" s="399"/>
      <c r="BBV22" s="399"/>
      <c r="BBW22" s="399"/>
      <c r="BBX22" s="399"/>
      <c r="BBY22" s="399"/>
      <c r="BBZ22" s="399"/>
      <c r="BCA22" s="399"/>
      <c r="BCB22" s="399"/>
      <c r="BCC22" s="399"/>
      <c r="BCD22" s="399"/>
      <c r="BCE22" s="399"/>
      <c r="BCF22" s="399"/>
      <c r="BCG22" s="399"/>
      <c r="BCH22" s="399"/>
      <c r="BCI22" s="399"/>
      <c r="BCJ22" s="399"/>
      <c r="BCK22" s="399"/>
      <c r="BCL22" s="399"/>
      <c r="BCM22" s="399"/>
      <c r="BCN22" s="399"/>
      <c r="BCO22" s="399"/>
      <c r="BCP22" s="399"/>
      <c r="BCQ22" s="399"/>
      <c r="BCR22" s="399"/>
      <c r="BCS22" s="399"/>
      <c r="BCT22" s="399"/>
      <c r="BCU22" s="399"/>
      <c r="BCV22" s="399"/>
      <c r="BCW22" s="399"/>
      <c r="BCX22" s="399"/>
      <c r="BCY22" s="399"/>
      <c r="BCZ22" s="399"/>
      <c r="BDA22" s="399"/>
      <c r="BDB22" s="399"/>
      <c r="BDC22" s="399"/>
      <c r="BDD22" s="399"/>
      <c r="BDE22" s="399"/>
      <c r="BDF22" s="399"/>
      <c r="BDG22" s="399"/>
      <c r="BDH22" s="399"/>
      <c r="BDI22" s="399"/>
      <c r="BDJ22" s="399"/>
      <c r="BDK22" s="399"/>
      <c r="BDL22" s="399"/>
      <c r="BDM22" s="399"/>
      <c r="BDN22" s="399"/>
      <c r="BDO22" s="399"/>
      <c r="BDP22" s="399"/>
      <c r="BDQ22" s="399"/>
      <c r="BDR22" s="399"/>
      <c r="BDS22" s="399"/>
      <c r="BDT22" s="399"/>
      <c r="BDU22" s="399"/>
      <c r="BDV22" s="399"/>
      <c r="BDW22" s="399"/>
      <c r="BDX22" s="399"/>
      <c r="BDY22" s="399"/>
      <c r="BDZ22" s="399"/>
      <c r="BEA22" s="399"/>
      <c r="BEB22" s="399"/>
      <c r="BEC22" s="399"/>
      <c r="BED22" s="399"/>
      <c r="BEE22" s="399"/>
      <c r="BEF22" s="399"/>
      <c r="BEG22" s="399"/>
      <c r="BEH22" s="399"/>
      <c r="BEI22" s="399"/>
      <c r="BEJ22" s="399"/>
      <c r="BEK22" s="399"/>
      <c r="BEL22" s="399"/>
      <c r="BEM22" s="399"/>
      <c r="BEN22" s="399"/>
      <c r="BEO22" s="399"/>
      <c r="BEP22" s="399"/>
      <c r="BEQ22" s="399"/>
      <c r="BER22" s="399"/>
      <c r="BES22" s="399"/>
      <c r="BET22" s="399"/>
      <c r="BEU22" s="399"/>
      <c r="BEV22" s="399"/>
      <c r="BEW22" s="399"/>
      <c r="BEX22" s="399"/>
      <c r="BEY22" s="399"/>
      <c r="BEZ22" s="399"/>
      <c r="BFA22" s="399"/>
      <c r="BFB22" s="399"/>
      <c r="BFC22" s="399"/>
      <c r="BFD22" s="399"/>
      <c r="BFE22" s="399"/>
      <c r="BFF22" s="399"/>
      <c r="BFG22" s="399"/>
      <c r="BFH22" s="399"/>
      <c r="BFI22" s="399"/>
      <c r="BFJ22" s="399"/>
      <c r="BFK22" s="399"/>
      <c r="BFL22" s="399"/>
      <c r="BFM22" s="399"/>
      <c r="BFN22" s="399"/>
      <c r="BFO22" s="399"/>
      <c r="BFP22" s="399"/>
      <c r="BFQ22" s="399"/>
      <c r="BFR22" s="399"/>
      <c r="BFS22" s="399"/>
      <c r="BFT22" s="399"/>
      <c r="BFU22" s="399"/>
      <c r="BFV22" s="399"/>
      <c r="BFW22" s="399"/>
      <c r="BFX22" s="399"/>
      <c r="BFY22" s="399"/>
      <c r="BFZ22" s="399"/>
      <c r="BGA22" s="399"/>
      <c r="BGB22" s="399"/>
      <c r="BGC22" s="399"/>
      <c r="BGD22" s="399"/>
      <c r="BGE22" s="399"/>
      <c r="BGF22" s="399"/>
      <c r="BGG22" s="399"/>
      <c r="BGH22" s="399"/>
      <c r="BGI22" s="399"/>
      <c r="BGJ22" s="399"/>
      <c r="BGK22" s="399"/>
      <c r="BGL22" s="399"/>
      <c r="BGM22" s="399"/>
      <c r="BGN22" s="399"/>
      <c r="BGO22" s="399"/>
      <c r="BGP22" s="399"/>
      <c r="BGQ22" s="399"/>
      <c r="BGR22" s="399"/>
      <c r="BGS22" s="399"/>
      <c r="BGT22" s="399"/>
      <c r="BGU22" s="399"/>
      <c r="BGV22" s="399"/>
      <c r="BGW22" s="399"/>
      <c r="BGX22" s="399"/>
      <c r="BGY22" s="399"/>
      <c r="BGZ22" s="399"/>
      <c r="BHA22" s="399"/>
      <c r="BHB22" s="399"/>
      <c r="BHC22" s="399"/>
      <c r="BHD22" s="399"/>
      <c r="BHE22" s="399"/>
      <c r="BHF22" s="399"/>
      <c r="BHG22" s="399"/>
      <c r="BHH22" s="399"/>
      <c r="BHI22" s="399"/>
      <c r="BHJ22" s="399"/>
      <c r="BHK22" s="399"/>
      <c r="BHL22" s="399"/>
      <c r="BHM22" s="399"/>
      <c r="BHN22" s="399"/>
      <c r="BHO22" s="399"/>
      <c r="BHP22" s="399"/>
      <c r="BHQ22" s="399"/>
      <c r="BHR22" s="399"/>
      <c r="BHS22" s="399"/>
      <c r="BHT22" s="399"/>
      <c r="BHU22" s="399"/>
      <c r="BHV22" s="399"/>
      <c r="BHW22" s="399"/>
      <c r="BHX22" s="399"/>
      <c r="BHY22" s="399"/>
      <c r="BHZ22" s="399"/>
      <c r="BIA22" s="399"/>
      <c r="BIB22" s="399"/>
      <c r="BIC22" s="399"/>
      <c r="BID22" s="399"/>
      <c r="BIE22" s="399"/>
      <c r="BIF22" s="399"/>
      <c r="BIG22" s="399"/>
      <c r="BIH22" s="399"/>
      <c r="BII22" s="399"/>
      <c r="BIJ22" s="399"/>
      <c r="BIK22" s="399"/>
      <c r="BIL22" s="399"/>
      <c r="BIM22" s="399"/>
      <c r="BIN22" s="399"/>
      <c r="BIO22" s="399"/>
      <c r="BIP22" s="399"/>
      <c r="BIQ22" s="399"/>
      <c r="BIR22" s="399"/>
      <c r="BIS22" s="399"/>
      <c r="BIT22" s="399"/>
      <c r="BIU22" s="399"/>
      <c r="BIV22" s="399"/>
      <c r="BIW22" s="399"/>
      <c r="BIX22" s="399"/>
      <c r="BIY22" s="399"/>
      <c r="BIZ22" s="399"/>
      <c r="BJA22" s="399"/>
      <c r="BJB22" s="399"/>
      <c r="BJC22" s="399"/>
      <c r="BJD22" s="399"/>
      <c r="BJE22" s="399"/>
      <c r="BJF22" s="399"/>
      <c r="BJG22" s="399"/>
      <c r="BJH22" s="399"/>
      <c r="BJI22" s="399"/>
      <c r="BJJ22" s="399"/>
      <c r="BJK22" s="399"/>
      <c r="BJL22" s="399"/>
      <c r="BJM22" s="399"/>
      <c r="BJN22" s="399"/>
      <c r="BJO22" s="399"/>
      <c r="BJP22" s="399"/>
      <c r="BJQ22" s="399"/>
      <c r="BJR22" s="399"/>
      <c r="BJS22" s="399"/>
      <c r="BJT22" s="399"/>
      <c r="BJU22" s="399"/>
      <c r="BJV22" s="399"/>
      <c r="BJW22" s="399"/>
      <c r="BJX22" s="399"/>
      <c r="BJY22" s="399"/>
      <c r="BJZ22" s="399"/>
      <c r="BKA22" s="399"/>
      <c r="BKB22" s="399"/>
      <c r="BKC22" s="399"/>
      <c r="BKD22" s="399"/>
      <c r="BKE22" s="399"/>
      <c r="BKF22" s="399"/>
      <c r="BKG22" s="399"/>
      <c r="BKH22" s="399"/>
      <c r="BKI22" s="399"/>
      <c r="BKJ22" s="399"/>
      <c r="BKK22" s="399"/>
      <c r="BKL22" s="399"/>
      <c r="BKM22" s="399"/>
      <c r="BKN22" s="399"/>
      <c r="BKO22" s="399"/>
      <c r="BKP22" s="399"/>
      <c r="BKQ22" s="399"/>
      <c r="BKR22" s="399"/>
      <c r="BKS22" s="399"/>
      <c r="BKT22" s="399"/>
      <c r="BKU22" s="399"/>
      <c r="BKV22" s="399"/>
      <c r="BKW22" s="399"/>
      <c r="BKX22" s="399"/>
      <c r="BKY22" s="399"/>
      <c r="BKZ22" s="399"/>
      <c r="BLA22" s="399"/>
      <c r="BLB22" s="399"/>
      <c r="BLC22" s="399"/>
      <c r="BLD22" s="399"/>
      <c r="BLE22" s="399"/>
      <c r="BLF22" s="399"/>
      <c r="BLG22" s="399"/>
      <c r="BLH22" s="399"/>
      <c r="BLI22" s="399"/>
      <c r="BLJ22" s="399"/>
      <c r="BLK22" s="399"/>
      <c r="BLL22" s="399"/>
      <c r="BLM22" s="399"/>
      <c r="BLN22" s="399"/>
      <c r="BLO22" s="399"/>
      <c r="BLP22" s="399"/>
      <c r="BLQ22" s="399"/>
      <c r="BLR22" s="399"/>
      <c r="BLS22" s="399"/>
      <c r="BLT22" s="399"/>
      <c r="BLU22" s="399"/>
      <c r="BLV22" s="399"/>
      <c r="BLW22" s="399"/>
      <c r="BLX22" s="399"/>
      <c r="BLY22" s="399"/>
      <c r="BLZ22" s="399"/>
      <c r="BMA22" s="399"/>
      <c r="BMB22" s="399"/>
      <c r="BMC22" s="399"/>
      <c r="BMD22" s="399"/>
      <c r="BME22" s="399"/>
      <c r="BMF22" s="399"/>
      <c r="BMG22" s="399"/>
      <c r="BMH22" s="399"/>
      <c r="BMI22" s="399"/>
      <c r="BMJ22" s="399"/>
      <c r="BMK22" s="399"/>
      <c r="BML22" s="399"/>
      <c r="BMM22" s="399"/>
      <c r="BMN22" s="399"/>
      <c r="BMO22" s="399"/>
      <c r="BMP22" s="399"/>
      <c r="BMQ22" s="399"/>
      <c r="BMR22" s="399"/>
      <c r="BMS22" s="399"/>
      <c r="BMT22" s="399"/>
      <c r="BMU22" s="399"/>
      <c r="BMV22" s="399"/>
      <c r="BMW22" s="399"/>
      <c r="BMX22" s="399"/>
      <c r="BMY22" s="399"/>
      <c r="BMZ22" s="399"/>
      <c r="BNA22" s="399"/>
      <c r="BNB22" s="399"/>
      <c r="BNC22" s="399"/>
      <c r="BND22" s="399"/>
      <c r="BNE22" s="399"/>
      <c r="BNF22" s="399"/>
      <c r="BNG22" s="399"/>
      <c r="BNH22" s="399"/>
      <c r="BNI22" s="399"/>
      <c r="BNJ22" s="399"/>
      <c r="BNK22" s="399"/>
      <c r="BNL22" s="399"/>
      <c r="BNM22" s="399"/>
      <c r="BNN22" s="399"/>
      <c r="BNO22" s="399"/>
      <c r="BNP22" s="399"/>
      <c r="BNQ22" s="399"/>
      <c r="BNR22" s="399"/>
      <c r="BNS22" s="399"/>
      <c r="BNT22" s="399"/>
      <c r="BNU22" s="399"/>
      <c r="BNV22" s="399"/>
      <c r="BNW22" s="399"/>
      <c r="BNX22" s="399"/>
      <c r="BNY22" s="399"/>
      <c r="BNZ22" s="399"/>
      <c r="BOA22" s="399"/>
      <c r="BOB22" s="399"/>
      <c r="BOC22" s="399"/>
      <c r="BOD22" s="399"/>
      <c r="BOE22" s="399"/>
      <c r="BOF22" s="399"/>
      <c r="BOG22" s="399"/>
      <c r="BOH22" s="399"/>
      <c r="BOI22" s="399"/>
      <c r="BOJ22" s="399"/>
      <c r="BOK22" s="399"/>
      <c r="BOL22" s="399"/>
      <c r="BOM22" s="399"/>
      <c r="BON22" s="399"/>
      <c r="BOO22" s="399"/>
      <c r="BOP22" s="399"/>
      <c r="BOQ22" s="399"/>
      <c r="BOR22" s="399"/>
      <c r="BOS22" s="399"/>
      <c r="BOT22" s="399"/>
      <c r="BOU22" s="399"/>
      <c r="BOV22" s="399"/>
      <c r="BOW22" s="399"/>
      <c r="BOX22" s="399"/>
      <c r="BOY22" s="399"/>
      <c r="BOZ22" s="399"/>
      <c r="BPA22" s="399"/>
      <c r="BPB22" s="399"/>
      <c r="BPC22" s="399"/>
      <c r="BPD22" s="399"/>
      <c r="BPE22" s="399"/>
      <c r="BPF22" s="399"/>
      <c r="BPG22" s="399"/>
      <c r="BPH22" s="399"/>
      <c r="BPI22" s="399"/>
      <c r="BPJ22" s="399"/>
      <c r="BPK22" s="399"/>
      <c r="BPL22" s="399"/>
      <c r="BPM22" s="399"/>
      <c r="BPN22" s="399"/>
      <c r="BPO22" s="399"/>
      <c r="BPP22" s="399"/>
      <c r="BPQ22" s="399"/>
      <c r="BPR22" s="399"/>
      <c r="BPS22" s="399"/>
      <c r="BPT22" s="399"/>
      <c r="BPU22" s="399"/>
      <c r="BPV22" s="399"/>
      <c r="BPW22" s="399"/>
      <c r="BPX22" s="399"/>
      <c r="BPY22" s="399"/>
      <c r="BPZ22" s="399"/>
      <c r="BQA22" s="399"/>
      <c r="BQB22" s="399"/>
      <c r="BQC22" s="399"/>
      <c r="BQD22" s="399"/>
      <c r="BQE22" s="399"/>
      <c r="BQF22" s="399"/>
      <c r="BQG22" s="399"/>
      <c r="BQH22" s="399"/>
      <c r="BQI22" s="399"/>
      <c r="BQJ22" s="399"/>
      <c r="BQK22" s="399"/>
      <c r="BQL22" s="399"/>
      <c r="BQM22" s="399"/>
      <c r="BQN22" s="399"/>
      <c r="BQO22" s="399"/>
      <c r="BQP22" s="399"/>
      <c r="BQQ22" s="399"/>
      <c r="BQR22" s="399"/>
      <c r="BQS22" s="399"/>
      <c r="BQT22" s="399"/>
      <c r="BQU22" s="399"/>
      <c r="BQV22" s="399"/>
      <c r="BQW22" s="399"/>
      <c r="BQX22" s="399"/>
      <c r="BQY22" s="399"/>
      <c r="BQZ22" s="399"/>
      <c r="BRA22" s="399"/>
      <c r="BRB22" s="399"/>
      <c r="BRC22" s="399"/>
      <c r="BRD22" s="399"/>
      <c r="BRE22" s="399"/>
      <c r="BRF22" s="399"/>
      <c r="BRG22" s="399"/>
      <c r="BRH22" s="399"/>
      <c r="BRI22" s="399"/>
      <c r="BRJ22" s="399"/>
      <c r="BRK22" s="399"/>
      <c r="BRL22" s="399"/>
      <c r="BRM22" s="399"/>
      <c r="BRN22" s="399"/>
      <c r="BRO22" s="399"/>
      <c r="BRP22" s="399"/>
      <c r="BRQ22" s="399"/>
      <c r="BRR22" s="399"/>
      <c r="BRS22" s="399"/>
      <c r="BRT22" s="399"/>
      <c r="BRU22" s="399"/>
      <c r="BRV22" s="399"/>
      <c r="BRW22" s="399"/>
      <c r="BRX22" s="399"/>
      <c r="BRY22" s="399"/>
      <c r="BRZ22" s="399"/>
      <c r="BSA22" s="399"/>
      <c r="BSB22" s="399"/>
      <c r="BSC22" s="399"/>
      <c r="BSD22" s="399"/>
      <c r="BSE22" s="399"/>
      <c r="BSF22" s="399"/>
      <c r="BSG22" s="399"/>
      <c r="BSH22" s="399"/>
      <c r="BSI22" s="399"/>
      <c r="BSJ22" s="399"/>
      <c r="BSK22" s="399"/>
      <c r="BSL22" s="399"/>
      <c r="BSM22" s="399"/>
      <c r="BSN22" s="399"/>
      <c r="BSO22" s="399"/>
      <c r="BSP22" s="399"/>
      <c r="BSQ22" s="399"/>
      <c r="BSR22" s="399"/>
      <c r="BSS22" s="399"/>
      <c r="BST22" s="399"/>
      <c r="BSU22" s="399"/>
      <c r="BSV22" s="399"/>
      <c r="BSW22" s="399"/>
      <c r="BSX22" s="399"/>
      <c r="BSY22" s="399"/>
      <c r="BSZ22" s="399"/>
      <c r="BTA22" s="399"/>
      <c r="BTB22" s="399"/>
      <c r="BTC22" s="399"/>
      <c r="BTD22" s="399"/>
      <c r="BTE22" s="399"/>
      <c r="BTF22" s="399"/>
      <c r="BTG22" s="399"/>
      <c r="BTH22" s="399"/>
      <c r="BTI22" s="399"/>
      <c r="BTJ22" s="399"/>
      <c r="BTK22" s="399"/>
      <c r="BTL22" s="399"/>
      <c r="BTM22" s="399"/>
      <c r="BTN22" s="399"/>
      <c r="BTO22" s="399"/>
      <c r="BTP22" s="399"/>
      <c r="BTQ22" s="399"/>
      <c r="BTR22" s="399"/>
      <c r="BTS22" s="399"/>
      <c r="BTT22" s="399"/>
      <c r="BTU22" s="399"/>
      <c r="BTV22" s="399"/>
      <c r="BTW22" s="399"/>
      <c r="BTX22" s="399"/>
      <c r="BTY22" s="399"/>
      <c r="BTZ22" s="399"/>
      <c r="BUA22" s="399"/>
      <c r="BUB22" s="399"/>
      <c r="BUC22" s="399"/>
      <c r="BUD22" s="399"/>
      <c r="BUE22" s="399"/>
      <c r="BUF22" s="399"/>
      <c r="BUG22" s="399"/>
      <c r="BUH22" s="399"/>
      <c r="BUI22" s="399"/>
      <c r="BUJ22" s="399"/>
      <c r="BUK22" s="399"/>
      <c r="BUL22" s="399"/>
      <c r="BUM22" s="399"/>
      <c r="BUN22" s="399"/>
      <c r="BUO22" s="399"/>
      <c r="BUP22" s="399"/>
      <c r="BUQ22" s="399"/>
      <c r="BUR22" s="399"/>
      <c r="BUS22" s="399"/>
      <c r="BUT22" s="399"/>
      <c r="BUU22" s="399"/>
      <c r="BUV22" s="399"/>
      <c r="BUW22" s="399"/>
      <c r="BUX22" s="399"/>
      <c r="BUY22" s="399"/>
      <c r="BUZ22" s="399"/>
      <c r="BVA22" s="399"/>
      <c r="BVB22" s="399"/>
      <c r="BVC22" s="399"/>
      <c r="BVD22" s="399"/>
      <c r="BVE22" s="399"/>
      <c r="BVF22" s="399"/>
      <c r="BVG22" s="399"/>
      <c r="BVH22" s="399"/>
      <c r="BVI22" s="399"/>
      <c r="BVJ22" s="399"/>
      <c r="BVK22" s="399"/>
      <c r="BVL22" s="399"/>
      <c r="BVM22" s="399"/>
      <c r="BVN22" s="399"/>
      <c r="BVO22" s="399"/>
      <c r="BVP22" s="399"/>
      <c r="BVQ22" s="399"/>
      <c r="BVR22" s="399"/>
      <c r="BVS22" s="399"/>
      <c r="BVT22" s="399"/>
      <c r="BVU22" s="399"/>
      <c r="BVV22" s="399"/>
      <c r="BVW22" s="399"/>
      <c r="BVX22" s="399"/>
      <c r="BVY22" s="399"/>
      <c r="BVZ22" s="399"/>
      <c r="BWA22" s="399"/>
      <c r="BWB22" s="399"/>
      <c r="BWC22" s="399"/>
      <c r="BWD22" s="399"/>
      <c r="BWE22" s="399"/>
      <c r="BWF22" s="399"/>
      <c r="BWG22" s="399"/>
      <c r="BWH22" s="399"/>
      <c r="BWI22" s="399"/>
      <c r="BWJ22" s="399"/>
      <c r="BWK22" s="399"/>
      <c r="BWL22" s="399"/>
      <c r="BWM22" s="399"/>
      <c r="BWN22" s="399"/>
      <c r="BWO22" s="399"/>
      <c r="BWP22" s="399"/>
      <c r="BWQ22" s="399"/>
      <c r="BWR22" s="399"/>
      <c r="BWS22" s="399"/>
      <c r="BWT22" s="399"/>
      <c r="BWU22" s="399"/>
      <c r="BWV22" s="399"/>
      <c r="BWW22" s="399"/>
      <c r="BWX22" s="399"/>
      <c r="BWY22" s="399"/>
      <c r="BWZ22" s="399"/>
      <c r="BXA22" s="399"/>
      <c r="BXB22" s="399"/>
      <c r="BXC22" s="399"/>
      <c r="BXD22" s="399"/>
      <c r="BXE22" s="399"/>
      <c r="BXF22" s="399"/>
      <c r="BXG22" s="399"/>
      <c r="BXH22" s="399"/>
      <c r="BXI22" s="399"/>
      <c r="BXJ22" s="399"/>
      <c r="BXK22" s="399"/>
      <c r="BXL22" s="399"/>
      <c r="BXM22" s="399"/>
      <c r="BXN22" s="399"/>
      <c r="BXO22" s="399"/>
      <c r="BXP22" s="399"/>
      <c r="BXQ22" s="399"/>
      <c r="BXR22" s="399"/>
      <c r="BXS22" s="399"/>
      <c r="BXT22" s="399"/>
      <c r="BXU22" s="399"/>
      <c r="BXV22" s="399"/>
      <c r="BXW22" s="399"/>
      <c r="BXX22" s="399"/>
      <c r="BXY22" s="399"/>
      <c r="BXZ22" s="399"/>
      <c r="BYA22" s="399"/>
      <c r="BYB22" s="399"/>
      <c r="BYC22" s="399"/>
      <c r="BYD22" s="399"/>
      <c r="BYE22" s="399"/>
      <c r="BYF22" s="399"/>
      <c r="BYG22" s="399"/>
      <c r="BYH22" s="399"/>
      <c r="BYI22" s="399"/>
      <c r="BYJ22" s="399"/>
      <c r="BYK22" s="399"/>
      <c r="BYL22" s="399"/>
      <c r="BYM22" s="399"/>
      <c r="BYN22" s="399"/>
      <c r="BYO22" s="399"/>
      <c r="BYP22" s="399"/>
      <c r="BYQ22" s="399"/>
      <c r="BYR22" s="399"/>
      <c r="BYS22" s="399"/>
      <c r="BYT22" s="399"/>
      <c r="BYU22" s="399"/>
      <c r="BYV22" s="399"/>
      <c r="BYW22" s="399"/>
      <c r="BYX22" s="399"/>
      <c r="BYY22" s="399"/>
      <c r="BYZ22" s="399"/>
      <c r="BZA22" s="399"/>
      <c r="BZB22" s="399"/>
      <c r="BZC22" s="399"/>
      <c r="BZD22" s="399"/>
      <c r="BZE22" s="399"/>
      <c r="BZF22" s="399"/>
      <c r="BZG22" s="399"/>
      <c r="BZH22" s="399"/>
      <c r="BZI22" s="399"/>
      <c r="BZJ22" s="399"/>
      <c r="BZK22" s="399"/>
      <c r="BZL22" s="399"/>
      <c r="BZM22" s="399"/>
      <c r="BZN22" s="399"/>
      <c r="BZO22" s="399"/>
      <c r="BZP22" s="399"/>
      <c r="BZQ22" s="399"/>
      <c r="BZR22" s="399"/>
      <c r="BZS22" s="399"/>
      <c r="BZT22" s="399"/>
      <c r="BZU22" s="399"/>
      <c r="BZV22" s="399"/>
      <c r="BZW22" s="399"/>
      <c r="BZX22" s="399"/>
      <c r="BZY22" s="399"/>
      <c r="BZZ22" s="399"/>
      <c r="CAA22" s="399"/>
      <c r="CAB22" s="399"/>
      <c r="CAC22" s="399"/>
      <c r="CAD22" s="399"/>
      <c r="CAE22" s="399"/>
      <c r="CAF22" s="399"/>
      <c r="CAG22" s="399"/>
      <c r="CAH22" s="399"/>
      <c r="CAI22" s="399"/>
      <c r="CAJ22" s="399"/>
      <c r="CAK22" s="399"/>
      <c r="CAL22" s="399"/>
      <c r="CAM22" s="399"/>
      <c r="CAN22" s="399"/>
      <c r="CAO22" s="399"/>
      <c r="CAP22" s="399"/>
      <c r="CAQ22" s="399"/>
      <c r="CAR22" s="399"/>
      <c r="CAS22" s="399"/>
      <c r="CAT22" s="399"/>
      <c r="CAU22" s="399"/>
      <c r="CAV22" s="399"/>
      <c r="CAW22" s="399"/>
      <c r="CAX22" s="399"/>
      <c r="CAY22" s="399"/>
      <c r="CAZ22" s="399"/>
      <c r="CBA22" s="399"/>
      <c r="CBB22" s="399"/>
      <c r="CBC22" s="399"/>
      <c r="CBD22" s="399"/>
      <c r="CBE22" s="399"/>
      <c r="CBF22" s="399"/>
      <c r="CBG22" s="399"/>
      <c r="CBH22" s="399"/>
      <c r="CBI22" s="399"/>
      <c r="CBJ22" s="399"/>
      <c r="CBK22" s="399"/>
      <c r="CBL22" s="399"/>
      <c r="CBM22" s="399"/>
      <c r="CBN22" s="399"/>
      <c r="CBO22" s="399"/>
      <c r="CBP22" s="399"/>
      <c r="CBQ22" s="399"/>
      <c r="CBR22" s="399"/>
      <c r="CBS22" s="399"/>
      <c r="CBT22" s="399"/>
      <c r="CBU22" s="399"/>
      <c r="CBV22" s="399"/>
      <c r="CBW22" s="399"/>
      <c r="CBX22" s="399"/>
      <c r="CBY22" s="399"/>
      <c r="CBZ22" s="399"/>
      <c r="CCA22" s="399"/>
      <c r="CCB22" s="399"/>
      <c r="CCC22" s="399"/>
      <c r="CCD22" s="399"/>
      <c r="CCE22" s="399"/>
      <c r="CCF22" s="399"/>
      <c r="CCG22" s="399"/>
      <c r="CCH22" s="399"/>
      <c r="CCI22" s="399"/>
      <c r="CCJ22" s="399"/>
      <c r="CCK22" s="399"/>
      <c r="CCL22" s="399"/>
      <c r="CCM22" s="399"/>
      <c r="CCN22" s="399"/>
      <c r="CCO22" s="399"/>
      <c r="CCP22" s="399"/>
      <c r="CCQ22" s="399"/>
      <c r="CCR22" s="399"/>
      <c r="CCS22" s="399"/>
      <c r="CCT22" s="399"/>
      <c r="CCU22" s="399"/>
      <c r="CCV22" s="399"/>
      <c r="CCW22" s="399"/>
      <c r="CCX22" s="399"/>
      <c r="CCY22" s="399"/>
      <c r="CCZ22" s="399"/>
      <c r="CDA22" s="399"/>
      <c r="CDB22" s="399"/>
      <c r="CDC22" s="399"/>
      <c r="CDD22" s="399"/>
      <c r="CDE22" s="399"/>
      <c r="CDF22" s="399"/>
      <c r="CDG22" s="399"/>
      <c r="CDH22" s="399"/>
      <c r="CDI22" s="399"/>
      <c r="CDJ22" s="399"/>
      <c r="CDK22" s="399"/>
      <c r="CDL22" s="399"/>
      <c r="CDM22" s="399"/>
      <c r="CDN22" s="399"/>
      <c r="CDO22" s="399"/>
      <c r="CDP22" s="399"/>
      <c r="CDQ22" s="399"/>
      <c r="CDR22" s="399"/>
      <c r="CDS22" s="399"/>
      <c r="CDT22" s="399"/>
      <c r="CDU22" s="399"/>
      <c r="CDV22" s="399"/>
      <c r="CDW22" s="399"/>
      <c r="CDX22" s="399"/>
      <c r="CDY22" s="399"/>
      <c r="CDZ22" s="399"/>
      <c r="CEA22" s="399"/>
      <c r="CEB22" s="399"/>
      <c r="CEC22" s="399"/>
      <c r="CED22" s="399"/>
      <c r="CEE22" s="399"/>
      <c r="CEF22" s="399"/>
      <c r="CEG22" s="399"/>
      <c r="CEH22" s="399"/>
      <c r="CEI22" s="399"/>
      <c r="CEJ22" s="399"/>
      <c r="CEK22" s="399"/>
      <c r="CEL22" s="399"/>
      <c r="CEM22" s="399"/>
      <c r="CEN22" s="399"/>
      <c r="CEO22" s="399"/>
      <c r="CEP22" s="399"/>
      <c r="CEQ22" s="399"/>
      <c r="CER22" s="399"/>
      <c r="CES22" s="399"/>
      <c r="CET22" s="399"/>
      <c r="CEU22" s="399"/>
      <c r="CEV22" s="399"/>
      <c r="CEW22" s="399"/>
      <c r="CEX22" s="399"/>
      <c r="CEY22" s="399"/>
      <c r="CEZ22" s="399"/>
      <c r="CFA22" s="399"/>
      <c r="CFB22" s="399"/>
      <c r="CFC22" s="399"/>
      <c r="CFD22" s="399"/>
      <c r="CFE22" s="399"/>
      <c r="CFF22" s="399"/>
      <c r="CFG22" s="399"/>
      <c r="CFH22" s="399"/>
      <c r="CFI22" s="399"/>
      <c r="CFJ22" s="399"/>
      <c r="CFK22" s="399"/>
      <c r="CFL22" s="399"/>
      <c r="CFM22" s="399"/>
      <c r="CFN22" s="399"/>
      <c r="CFO22" s="399"/>
      <c r="CFP22" s="399"/>
      <c r="CFQ22" s="399"/>
      <c r="CFR22" s="399"/>
      <c r="CFS22" s="399"/>
      <c r="CFT22" s="399"/>
      <c r="CFU22" s="399"/>
      <c r="CFV22" s="399"/>
      <c r="CFW22" s="399"/>
      <c r="CFX22" s="399"/>
      <c r="CFY22" s="399"/>
      <c r="CFZ22" s="399"/>
      <c r="CGA22" s="399"/>
      <c r="CGB22" s="399"/>
      <c r="CGC22" s="399"/>
      <c r="CGD22" s="399"/>
      <c r="CGE22" s="399"/>
      <c r="CGF22" s="399"/>
      <c r="CGG22" s="399"/>
      <c r="CGH22" s="399"/>
      <c r="CGI22" s="399"/>
      <c r="CGJ22" s="399"/>
      <c r="CGK22" s="399"/>
      <c r="CGL22" s="399"/>
      <c r="CGM22" s="399"/>
      <c r="CGN22" s="399"/>
      <c r="CGO22" s="399"/>
      <c r="CGP22" s="399"/>
      <c r="CGQ22" s="399"/>
      <c r="CGR22" s="399"/>
      <c r="CGS22" s="399"/>
      <c r="CGT22" s="399"/>
      <c r="CGU22" s="399"/>
      <c r="CGV22" s="399"/>
      <c r="CGW22" s="399"/>
      <c r="CGX22" s="399"/>
      <c r="CGY22" s="399"/>
      <c r="CGZ22" s="399"/>
      <c r="CHA22" s="399"/>
      <c r="CHB22" s="399"/>
      <c r="CHC22" s="399"/>
      <c r="CHD22" s="399"/>
      <c r="CHE22" s="399"/>
      <c r="CHF22" s="399"/>
      <c r="CHG22" s="399"/>
      <c r="CHH22" s="399"/>
      <c r="CHI22" s="399"/>
      <c r="CHJ22" s="399"/>
      <c r="CHK22" s="399"/>
      <c r="CHL22" s="399"/>
      <c r="CHM22" s="399"/>
      <c r="CHN22" s="399"/>
      <c r="CHO22" s="399"/>
      <c r="CHP22" s="399"/>
      <c r="CHQ22" s="399"/>
      <c r="CHR22" s="399"/>
      <c r="CHS22" s="399"/>
      <c r="CHT22" s="399"/>
      <c r="CHU22" s="399"/>
      <c r="CHV22" s="399"/>
      <c r="CHW22" s="399"/>
      <c r="CHX22" s="399"/>
      <c r="CHY22" s="399"/>
      <c r="CHZ22" s="399"/>
      <c r="CIA22" s="399"/>
      <c r="CIB22" s="399"/>
      <c r="CIC22" s="399"/>
      <c r="CID22" s="399"/>
      <c r="CIE22" s="399"/>
      <c r="CIF22" s="399"/>
      <c r="CIG22" s="399"/>
      <c r="CIH22" s="399"/>
      <c r="CII22" s="399"/>
      <c r="CIJ22" s="399"/>
      <c r="CIK22" s="399"/>
      <c r="CIL22" s="399"/>
      <c r="CIM22" s="399"/>
      <c r="CIN22" s="399"/>
      <c r="CIO22" s="399"/>
      <c r="CIP22" s="399"/>
      <c r="CIQ22" s="399"/>
      <c r="CIR22" s="399"/>
      <c r="CIS22" s="399"/>
      <c r="CIT22" s="399"/>
      <c r="CIU22" s="399"/>
      <c r="CIV22" s="399"/>
      <c r="CIW22" s="399"/>
      <c r="CIX22" s="399"/>
      <c r="CIY22" s="399"/>
      <c r="CIZ22" s="399"/>
      <c r="CJA22" s="399"/>
      <c r="CJB22" s="399"/>
      <c r="CJC22" s="399"/>
      <c r="CJD22" s="399"/>
      <c r="CJE22" s="399"/>
      <c r="CJF22" s="399"/>
      <c r="CJG22" s="399"/>
      <c r="CJH22" s="399"/>
      <c r="CJI22" s="399"/>
      <c r="CJJ22" s="399"/>
      <c r="CJK22" s="399"/>
      <c r="CJL22" s="399"/>
      <c r="CJM22" s="399"/>
      <c r="CJN22" s="399"/>
      <c r="CJO22" s="399"/>
      <c r="CJP22" s="399"/>
      <c r="CJQ22" s="399"/>
      <c r="CJR22" s="399"/>
      <c r="CJS22" s="399"/>
      <c r="CJT22" s="399"/>
      <c r="CJU22" s="399"/>
      <c r="CJV22" s="399"/>
      <c r="CJW22" s="399"/>
      <c r="CJX22" s="399"/>
      <c r="CJY22" s="399"/>
      <c r="CJZ22" s="399"/>
      <c r="CKA22" s="399"/>
      <c r="CKB22" s="399"/>
      <c r="CKC22" s="399"/>
      <c r="CKD22" s="399"/>
      <c r="CKE22" s="399"/>
      <c r="CKF22" s="399"/>
      <c r="CKG22" s="399"/>
      <c r="CKH22" s="399"/>
      <c r="CKI22" s="399"/>
      <c r="CKJ22" s="399"/>
      <c r="CKK22" s="399"/>
      <c r="CKL22" s="399"/>
      <c r="CKM22" s="399"/>
      <c r="CKN22" s="399"/>
      <c r="CKO22" s="399"/>
      <c r="CKP22" s="399"/>
      <c r="CKQ22" s="399"/>
      <c r="CKR22" s="399"/>
      <c r="CKS22" s="399"/>
      <c r="CKT22" s="399"/>
      <c r="CKU22" s="399"/>
      <c r="CKV22" s="399"/>
      <c r="CKW22" s="399"/>
      <c r="CKX22" s="399"/>
      <c r="CKY22" s="399"/>
      <c r="CKZ22" s="399"/>
      <c r="CLA22" s="399"/>
      <c r="CLB22" s="399"/>
      <c r="CLC22" s="399"/>
      <c r="CLD22" s="399"/>
      <c r="CLE22" s="399"/>
      <c r="CLF22" s="399"/>
      <c r="CLG22" s="399"/>
      <c r="CLH22" s="399"/>
      <c r="CLI22" s="399"/>
      <c r="CLJ22" s="399"/>
      <c r="CLK22" s="399"/>
      <c r="CLL22" s="399"/>
      <c r="CLM22" s="399"/>
      <c r="CLN22" s="399"/>
      <c r="CLO22" s="399"/>
      <c r="CLP22" s="399"/>
      <c r="CLQ22" s="399"/>
      <c r="CLR22" s="399"/>
      <c r="CLS22" s="399"/>
      <c r="CLT22" s="399"/>
      <c r="CLU22" s="399"/>
      <c r="CLV22" s="399"/>
      <c r="CLW22" s="399"/>
      <c r="CLX22" s="399"/>
      <c r="CLY22" s="399"/>
      <c r="CLZ22" s="399"/>
      <c r="CMA22" s="399"/>
      <c r="CMB22" s="399"/>
      <c r="CMC22" s="399"/>
      <c r="CMD22" s="399"/>
      <c r="CME22" s="399"/>
      <c r="CMF22" s="399"/>
      <c r="CMG22" s="399"/>
      <c r="CMH22" s="399"/>
      <c r="CMI22" s="399"/>
      <c r="CMJ22" s="399"/>
      <c r="CMK22" s="399"/>
      <c r="CML22" s="399"/>
      <c r="CMM22" s="399"/>
      <c r="CMN22" s="399"/>
      <c r="CMO22" s="399"/>
      <c r="CMP22" s="399"/>
      <c r="CMQ22" s="399"/>
      <c r="CMR22" s="399"/>
      <c r="CMS22" s="399"/>
      <c r="CMT22" s="399"/>
      <c r="CMU22" s="399"/>
      <c r="CMV22" s="399"/>
      <c r="CMW22" s="399"/>
      <c r="CMX22" s="399"/>
      <c r="CMY22" s="399"/>
      <c r="CMZ22" s="399"/>
      <c r="CNA22" s="399"/>
      <c r="CNB22" s="399"/>
      <c r="CNC22" s="399"/>
      <c r="CND22" s="399"/>
      <c r="CNE22" s="399"/>
      <c r="CNF22" s="399"/>
      <c r="CNG22" s="399"/>
      <c r="CNH22" s="399"/>
      <c r="CNI22" s="399"/>
      <c r="CNJ22" s="399"/>
      <c r="CNK22" s="399"/>
      <c r="CNL22" s="399"/>
      <c r="CNM22" s="399"/>
      <c r="CNN22" s="399"/>
      <c r="CNO22" s="399"/>
      <c r="CNP22" s="399"/>
      <c r="CNQ22" s="399"/>
      <c r="CNR22" s="399"/>
      <c r="CNS22" s="399"/>
      <c r="CNT22" s="399"/>
      <c r="CNU22" s="399"/>
      <c r="CNV22" s="399"/>
      <c r="CNW22" s="399"/>
      <c r="CNX22" s="399"/>
      <c r="CNY22" s="399"/>
      <c r="CNZ22" s="399"/>
      <c r="COA22" s="399"/>
      <c r="COB22" s="399"/>
      <c r="COC22" s="399"/>
      <c r="COD22" s="399"/>
      <c r="COE22" s="399"/>
      <c r="COF22" s="399"/>
      <c r="COG22" s="399"/>
      <c r="COH22" s="399"/>
      <c r="COI22" s="399"/>
      <c r="COJ22" s="399"/>
      <c r="COK22" s="399"/>
      <c r="COL22" s="399"/>
      <c r="COM22" s="399"/>
      <c r="CON22" s="399"/>
      <c r="COO22" s="399"/>
      <c r="COP22" s="399"/>
      <c r="COQ22" s="399"/>
      <c r="COR22" s="399"/>
      <c r="COS22" s="399"/>
      <c r="COT22" s="399"/>
      <c r="COU22" s="399"/>
      <c r="COV22" s="399"/>
      <c r="COW22" s="399"/>
      <c r="COX22" s="399"/>
      <c r="COY22" s="399"/>
      <c r="COZ22" s="399"/>
      <c r="CPA22" s="399"/>
      <c r="CPB22" s="399"/>
      <c r="CPC22" s="399"/>
      <c r="CPD22" s="399"/>
      <c r="CPE22" s="399"/>
      <c r="CPF22" s="399"/>
      <c r="CPG22" s="399"/>
      <c r="CPH22" s="399"/>
      <c r="CPI22" s="399"/>
      <c r="CPJ22" s="399"/>
      <c r="CPK22" s="399"/>
      <c r="CPL22" s="399"/>
      <c r="CPM22" s="399"/>
      <c r="CPN22" s="399"/>
      <c r="CPO22" s="399"/>
      <c r="CPP22" s="399"/>
      <c r="CPQ22" s="399"/>
      <c r="CPR22" s="399"/>
      <c r="CPS22" s="399"/>
      <c r="CPT22" s="399"/>
      <c r="CPU22" s="399"/>
      <c r="CPV22" s="399"/>
      <c r="CPW22" s="399"/>
      <c r="CPX22" s="399"/>
      <c r="CPY22" s="399"/>
      <c r="CPZ22" s="399"/>
      <c r="CQA22" s="399"/>
      <c r="CQB22" s="399"/>
      <c r="CQC22" s="399"/>
      <c r="CQD22" s="399"/>
      <c r="CQE22" s="399"/>
      <c r="CQF22" s="399"/>
      <c r="CQG22" s="399"/>
      <c r="CQH22" s="399"/>
      <c r="CQI22" s="399"/>
      <c r="CQJ22" s="399"/>
      <c r="CQK22" s="399"/>
      <c r="CQL22" s="399"/>
      <c r="CQM22" s="399"/>
      <c r="CQN22" s="399"/>
      <c r="CQO22" s="399"/>
      <c r="CQP22" s="399"/>
      <c r="CQQ22" s="399"/>
      <c r="CQR22" s="399"/>
      <c r="CQS22" s="399"/>
      <c r="CQT22" s="399"/>
      <c r="CQU22" s="399"/>
      <c r="CQV22" s="399"/>
      <c r="CQW22" s="399"/>
      <c r="CQX22" s="399"/>
      <c r="CQY22" s="399"/>
      <c r="CQZ22" s="399"/>
      <c r="CRA22" s="399"/>
      <c r="CRB22" s="399"/>
      <c r="CRC22" s="399"/>
      <c r="CRD22" s="399"/>
      <c r="CRE22" s="399"/>
      <c r="CRF22" s="399"/>
      <c r="CRG22" s="399"/>
      <c r="CRH22" s="399"/>
      <c r="CRI22" s="399"/>
      <c r="CRJ22" s="399"/>
      <c r="CRK22" s="399"/>
      <c r="CRL22" s="399"/>
      <c r="CRM22" s="399"/>
      <c r="CRN22" s="399"/>
      <c r="CRO22" s="399"/>
      <c r="CRP22" s="399"/>
      <c r="CRQ22" s="399"/>
      <c r="CRR22" s="399"/>
      <c r="CRS22" s="399"/>
      <c r="CRT22" s="399"/>
      <c r="CRU22" s="399"/>
      <c r="CRV22" s="399"/>
      <c r="CRW22" s="399"/>
      <c r="CRX22" s="399"/>
      <c r="CRY22" s="399"/>
      <c r="CRZ22" s="399"/>
      <c r="CSA22" s="399"/>
      <c r="CSB22" s="399"/>
      <c r="CSC22" s="399"/>
      <c r="CSD22" s="399"/>
      <c r="CSE22" s="399"/>
      <c r="CSF22" s="399"/>
      <c r="CSG22" s="399"/>
      <c r="CSH22" s="399"/>
      <c r="CSI22" s="399"/>
      <c r="CSJ22" s="399"/>
      <c r="CSK22" s="399"/>
      <c r="CSL22" s="399"/>
      <c r="CSM22" s="399"/>
      <c r="CSN22" s="399"/>
      <c r="CSO22" s="399"/>
      <c r="CSP22" s="399"/>
      <c r="CSQ22" s="399"/>
      <c r="CSR22" s="399"/>
      <c r="CSS22" s="399"/>
      <c r="CST22" s="399"/>
      <c r="CSU22" s="399"/>
      <c r="CSV22" s="399"/>
      <c r="CSW22" s="399"/>
      <c r="CSX22" s="399"/>
      <c r="CSY22" s="399"/>
      <c r="CSZ22" s="399"/>
      <c r="CTA22" s="399"/>
      <c r="CTB22" s="399"/>
      <c r="CTC22" s="399"/>
      <c r="CTD22" s="399"/>
      <c r="CTE22" s="399"/>
      <c r="CTF22" s="399"/>
      <c r="CTG22" s="399"/>
      <c r="CTH22" s="399"/>
      <c r="CTI22" s="399"/>
      <c r="CTJ22" s="399"/>
      <c r="CTK22" s="399"/>
      <c r="CTL22" s="399"/>
      <c r="CTM22" s="399"/>
      <c r="CTN22" s="399"/>
      <c r="CTO22" s="399"/>
      <c r="CTP22" s="399"/>
      <c r="CTQ22" s="399"/>
      <c r="CTR22" s="399"/>
      <c r="CTS22" s="399"/>
      <c r="CTT22" s="399"/>
      <c r="CTU22" s="399"/>
      <c r="CTV22" s="399"/>
      <c r="CTW22" s="399"/>
      <c r="CTX22" s="399"/>
      <c r="CTY22" s="399"/>
      <c r="CTZ22" s="399"/>
      <c r="CUA22" s="399"/>
      <c r="CUB22" s="399"/>
      <c r="CUC22" s="399"/>
      <c r="CUD22" s="399"/>
      <c r="CUE22" s="399"/>
      <c r="CUF22" s="399"/>
      <c r="CUG22" s="399"/>
      <c r="CUH22" s="399"/>
      <c r="CUI22" s="399"/>
      <c r="CUJ22" s="399"/>
      <c r="CUK22" s="399"/>
      <c r="CUL22" s="399"/>
      <c r="CUM22" s="399"/>
      <c r="CUN22" s="399"/>
      <c r="CUO22" s="399"/>
      <c r="CUP22" s="399"/>
      <c r="CUQ22" s="399"/>
      <c r="CUR22" s="399"/>
      <c r="CUS22" s="399"/>
      <c r="CUT22" s="399"/>
      <c r="CUU22" s="399"/>
      <c r="CUV22" s="399"/>
      <c r="CUW22" s="399"/>
      <c r="CUX22" s="399"/>
      <c r="CUY22" s="399"/>
      <c r="CUZ22" s="399"/>
      <c r="CVA22" s="399"/>
      <c r="CVB22" s="399"/>
      <c r="CVC22" s="399"/>
      <c r="CVD22" s="399"/>
      <c r="CVE22" s="399"/>
      <c r="CVF22" s="399"/>
      <c r="CVG22" s="399"/>
      <c r="CVH22" s="399"/>
      <c r="CVI22" s="399"/>
      <c r="CVJ22" s="399"/>
      <c r="CVK22" s="399"/>
      <c r="CVL22" s="399"/>
      <c r="CVM22" s="399"/>
      <c r="CVN22" s="399"/>
      <c r="CVO22" s="399"/>
      <c r="CVP22" s="399"/>
      <c r="CVQ22" s="399"/>
      <c r="CVR22" s="399"/>
      <c r="CVS22" s="399"/>
      <c r="CVT22" s="399"/>
      <c r="CVU22" s="399"/>
      <c r="CVV22" s="399"/>
      <c r="CVW22" s="399"/>
      <c r="CVX22" s="399"/>
      <c r="CVY22" s="399"/>
      <c r="CVZ22" s="399"/>
      <c r="CWA22" s="399"/>
      <c r="CWB22" s="399"/>
      <c r="CWC22" s="399"/>
      <c r="CWD22" s="399"/>
      <c r="CWE22" s="399"/>
      <c r="CWF22" s="399"/>
      <c r="CWG22" s="399"/>
      <c r="CWH22" s="399"/>
      <c r="CWI22" s="399"/>
      <c r="CWJ22" s="399"/>
      <c r="CWK22" s="399"/>
      <c r="CWL22" s="399"/>
      <c r="CWM22" s="399"/>
      <c r="CWN22" s="399"/>
      <c r="CWO22" s="399"/>
      <c r="CWP22" s="399"/>
      <c r="CWQ22" s="399"/>
      <c r="CWR22" s="399"/>
      <c r="CWS22" s="399"/>
      <c r="CWT22" s="399"/>
      <c r="CWU22" s="399"/>
      <c r="CWV22" s="399"/>
      <c r="CWW22" s="399"/>
      <c r="CWX22" s="399"/>
      <c r="CWY22" s="399"/>
      <c r="CWZ22" s="399"/>
      <c r="CXA22" s="399"/>
      <c r="CXB22" s="399"/>
      <c r="CXC22" s="399"/>
      <c r="CXD22" s="399"/>
      <c r="CXE22" s="399"/>
      <c r="CXF22" s="399"/>
      <c r="CXG22" s="399"/>
      <c r="CXH22" s="399"/>
      <c r="CXI22" s="399"/>
      <c r="CXJ22" s="399"/>
      <c r="CXK22" s="399"/>
      <c r="CXL22" s="399"/>
      <c r="CXM22" s="399"/>
      <c r="CXN22" s="399"/>
      <c r="CXO22" s="399"/>
      <c r="CXP22" s="399"/>
      <c r="CXQ22" s="399"/>
      <c r="CXR22" s="399"/>
      <c r="CXS22" s="399"/>
      <c r="CXT22" s="399"/>
      <c r="CXU22" s="399"/>
      <c r="CXV22" s="399"/>
      <c r="CXW22" s="399"/>
      <c r="CXX22" s="399"/>
      <c r="CXY22" s="399"/>
      <c r="CXZ22" s="399"/>
      <c r="CYA22" s="399"/>
      <c r="CYB22" s="399"/>
      <c r="CYC22" s="399"/>
      <c r="CYD22" s="399"/>
      <c r="CYE22" s="399"/>
      <c r="CYF22" s="399"/>
      <c r="CYG22" s="399"/>
      <c r="CYH22" s="399"/>
      <c r="CYI22" s="399"/>
      <c r="CYJ22" s="399"/>
      <c r="CYK22" s="399"/>
      <c r="CYL22" s="399"/>
      <c r="CYM22" s="399"/>
      <c r="CYN22" s="399"/>
      <c r="CYO22" s="399"/>
      <c r="CYP22" s="399"/>
      <c r="CYQ22" s="399"/>
      <c r="CYR22" s="399"/>
      <c r="CYS22" s="399"/>
      <c r="CYT22" s="399"/>
      <c r="CYU22" s="399"/>
      <c r="CYV22" s="399"/>
      <c r="CYW22" s="399"/>
      <c r="CYX22" s="399"/>
      <c r="CYY22" s="399"/>
      <c r="CYZ22" s="399"/>
      <c r="CZA22" s="399"/>
      <c r="CZB22" s="399"/>
      <c r="CZC22" s="399"/>
      <c r="CZD22" s="399"/>
      <c r="CZE22" s="399"/>
      <c r="CZF22" s="399"/>
      <c r="CZG22" s="399"/>
      <c r="CZH22" s="399"/>
      <c r="CZI22" s="399"/>
      <c r="CZJ22" s="399"/>
      <c r="CZK22" s="399"/>
      <c r="CZL22" s="399"/>
      <c r="CZM22" s="399"/>
      <c r="CZN22" s="399"/>
      <c r="CZO22" s="399"/>
      <c r="CZP22" s="399"/>
      <c r="CZQ22" s="399"/>
      <c r="CZR22" s="399"/>
      <c r="CZS22" s="399"/>
      <c r="CZT22" s="399"/>
      <c r="CZU22" s="399"/>
      <c r="CZV22" s="399"/>
      <c r="CZW22" s="399"/>
      <c r="CZX22" s="399"/>
      <c r="CZY22" s="399"/>
      <c r="CZZ22" s="399"/>
      <c r="DAA22" s="399"/>
      <c r="DAB22" s="399"/>
      <c r="DAC22" s="399"/>
      <c r="DAD22" s="399"/>
      <c r="DAE22" s="399"/>
      <c r="DAF22" s="399"/>
      <c r="DAG22" s="399"/>
      <c r="DAH22" s="399"/>
      <c r="DAI22" s="399"/>
      <c r="DAJ22" s="399"/>
      <c r="DAK22" s="399"/>
      <c r="DAL22" s="399"/>
      <c r="DAM22" s="399"/>
      <c r="DAN22" s="399"/>
      <c r="DAO22" s="399"/>
      <c r="DAP22" s="399"/>
      <c r="DAQ22" s="399"/>
      <c r="DAR22" s="399"/>
      <c r="DAS22" s="399"/>
      <c r="DAT22" s="399"/>
      <c r="DAU22" s="399"/>
      <c r="DAV22" s="399"/>
      <c r="DAW22" s="399"/>
      <c r="DAX22" s="399"/>
      <c r="DAY22" s="399"/>
      <c r="DAZ22" s="399"/>
      <c r="DBA22" s="399"/>
      <c r="DBB22" s="399"/>
      <c r="DBC22" s="399"/>
      <c r="DBD22" s="399"/>
      <c r="DBE22" s="399"/>
      <c r="DBF22" s="399"/>
      <c r="DBG22" s="399"/>
      <c r="DBH22" s="399"/>
      <c r="DBI22" s="399"/>
      <c r="DBJ22" s="399"/>
      <c r="DBK22" s="399"/>
      <c r="DBL22" s="399"/>
      <c r="DBM22" s="399"/>
      <c r="DBN22" s="399"/>
      <c r="DBO22" s="399"/>
      <c r="DBP22" s="399"/>
      <c r="DBQ22" s="399"/>
      <c r="DBR22" s="399"/>
      <c r="DBS22" s="399"/>
      <c r="DBT22" s="399"/>
      <c r="DBU22" s="399"/>
      <c r="DBV22" s="399"/>
      <c r="DBW22" s="399"/>
      <c r="DBX22" s="399"/>
      <c r="DBY22" s="399"/>
      <c r="DBZ22" s="399"/>
      <c r="DCA22" s="399"/>
      <c r="DCB22" s="399"/>
      <c r="DCC22" s="399"/>
      <c r="DCD22" s="399"/>
      <c r="DCE22" s="399"/>
      <c r="DCF22" s="399"/>
      <c r="DCG22" s="399"/>
      <c r="DCH22" s="399"/>
      <c r="DCI22" s="399"/>
      <c r="DCJ22" s="399"/>
      <c r="DCK22" s="399"/>
      <c r="DCL22" s="399"/>
      <c r="DCM22" s="399"/>
      <c r="DCN22" s="399"/>
      <c r="DCO22" s="399"/>
      <c r="DCP22" s="399"/>
      <c r="DCQ22" s="399"/>
      <c r="DCR22" s="399"/>
      <c r="DCS22" s="399"/>
      <c r="DCT22" s="399"/>
      <c r="DCU22" s="399"/>
      <c r="DCV22" s="399"/>
      <c r="DCW22" s="399"/>
      <c r="DCX22" s="399"/>
      <c r="DCY22" s="399"/>
      <c r="DCZ22" s="399"/>
      <c r="DDA22" s="399"/>
      <c r="DDB22" s="399"/>
      <c r="DDC22" s="399"/>
      <c r="DDD22" s="399"/>
      <c r="DDE22" s="399"/>
      <c r="DDF22" s="399"/>
      <c r="DDG22" s="399"/>
      <c r="DDH22" s="399"/>
      <c r="DDI22" s="399"/>
      <c r="DDJ22" s="399"/>
      <c r="DDK22" s="399"/>
      <c r="DDL22" s="399"/>
      <c r="DDM22" s="399"/>
      <c r="DDN22" s="399"/>
      <c r="DDO22" s="399"/>
      <c r="DDP22" s="399"/>
      <c r="DDQ22" s="399"/>
      <c r="DDR22" s="399"/>
      <c r="DDS22" s="399"/>
      <c r="DDT22" s="399"/>
      <c r="DDU22" s="399"/>
      <c r="DDV22" s="399"/>
      <c r="DDW22" s="399"/>
      <c r="DDX22" s="399"/>
      <c r="DDY22" s="399"/>
      <c r="DDZ22" s="399"/>
      <c r="DEA22" s="399"/>
      <c r="DEB22" s="399"/>
      <c r="DEC22" s="399"/>
      <c r="DED22" s="399"/>
      <c r="DEE22" s="399"/>
      <c r="DEF22" s="399"/>
      <c r="DEG22" s="399"/>
      <c r="DEH22" s="399"/>
      <c r="DEI22" s="399"/>
      <c r="DEJ22" s="399"/>
      <c r="DEK22" s="399"/>
      <c r="DEL22" s="399"/>
      <c r="DEM22" s="399"/>
      <c r="DEN22" s="399"/>
      <c r="DEO22" s="399"/>
      <c r="DEP22" s="399"/>
      <c r="DEQ22" s="399"/>
      <c r="DER22" s="399"/>
      <c r="DES22" s="399"/>
      <c r="DET22" s="399"/>
      <c r="DEU22" s="399"/>
      <c r="DEV22" s="399"/>
      <c r="DEW22" s="399"/>
      <c r="DEX22" s="399"/>
      <c r="DEY22" s="399"/>
      <c r="DEZ22" s="399"/>
      <c r="DFA22" s="399"/>
      <c r="DFB22" s="399"/>
      <c r="DFC22" s="399"/>
      <c r="DFD22" s="399"/>
      <c r="DFE22" s="399"/>
      <c r="DFF22" s="399"/>
      <c r="DFG22" s="399"/>
      <c r="DFH22" s="399"/>
      <c r="DFI22" s="399"/>
      <c r="DFJ22" s="399"/>
      <c r="DFK22" s="399"/>
      <c r="DFL22" s="399"/>
      <c r="DFM22" s="399"/>
      <c r="DFN22" s="399"/>
      <c r="DFO22" s="399"/>
      <c r="DFP22" s="399"/>
      <c r="DFQ22" s="399"/>
      <c r="DFR22" s="399"/>
      <c r="DFS22" s="399"/>
      <c r="DFT22" s="399"/>
      <c r="DFU22" s="399"/>
      <c r="DFV22" s="399"/>
      <c r="DFW22" s="399"/>
      <c r="DFX22" s="399"/>
      <c r="DFY22" s="399"/>
      <c r="DFZ22" s="399"/>
      <c r="DGA22" s="399"/>
      <c r="DGB22" s="399"/>
      <c r="DGC22" s="399"/>
      <c r="DGD22" s="399"/>
      <c r="DGE22" s="399"/>
      <c r="DGF22" s="399"/>
      <c r="DGG22" s="399"/>
      <c r="DGH22" s="399"/>
      <c r="DGI22" s="399"/>
      <c r="DGJ22" s="399"/>
      <c r="DGK22" s="399"/>
      <c r="DGL22" s="399"/>
      <c r="DGM22" s="399"/>
      <c r="DGN22" s="399"/>
      <c r="DGO22" s="399"/>
      <c r="DGP22" s="399"/>
      <c r="DGQ22" s="399"/>
      <c r="DGR22" s="399"/>
      <c r="DGS22" s="399"/>
      <c r="DGT22" s="399"/>
      <c r="DGU22" s="399"/>
      <c r="DGV22" s="399"/>
      <c r="DGW22" s="399"/>
      <c r="DGX22" s="399"/>
      <c r="DGY22" s="399"/>
      <c r="DGZ22" s="399"/>
      <c r="DHA22" s="399"/>
      <c r="DHB22" s="399"/>
      <c r="DHC22" s="399"/>
      <c r="DHD22" s="399"/>
      <c r="DHE22" s="399"/>
      <c r="DHF22" s="399"/>
      <c r="DHG22" s="399"/>
      <c r="DHH22" s="399"/>
      <c r="DHI22" s="399"/>
      <c r="DHJ22" s="399"/>
      <c r="DHK22" s="399"/>
      <c r="DHL22" s="399"/>
      <c r="DHM22" s="399"/>
      <c r="DHN22" s="399"/>
      <c r="DHO22" s="399"/>
      <c r="DHP22" s="399"/>
      <c r="DHQ22" s="399"/>
      <c r="DHR22" s="399"/>
      <c r="DHS22" s="399"/>
      <c r="DHT22" s="399"/>
      <c r="DHU22" s="399"/>
      <c r="DHV22" s="399"/>
      <c r="DHW22" s="399"/>
      <c r="DHX22" s="399"/>
      <c r="DHY22" s="399"/>
      <c r="DHZ22" s="399"/>
      <c r="DIA22" s="399"/>
      <c r="DIB22" s="399"/>
      <c r="DIC22" s="399"/>
      <c r="DID22" s="399"/>
      <c r="DIE22" s="399"/>
      <c r="DIF22" s="399"/>
      <c r="DIG22" s="399"/>
      <c r="DIH22" s="399"/>
      <c r="DII22" s="399"/>
      <c r="DIJ22" s="399"/>
      <c r="DIK22" s="399"/>
      <c r="DIL22" s="399"/>
      <c r="DIM22" s="399"/>
      <c r="DIN22" s="399"/>
      <c r="DIO22" s="399"/>
      <c r="DIP22" s="399"/>
      <c r="DIQ22" s="399"/>
      <c r="DIR22" s="399"/>
      <c r="DIS22" s="399"/>
      <c r="DIT22" s="399"/>
      <c r="DIU22" s="399"/>
      <c r="DIV22" s="399"/>
      <c r="DIW22" s="399"/>
      <c r="DIX22" s="399"/>
      <c r="DIY22" s="399"/>
      <c r="DIZ22" s="399"/>
      <c r="DJA22" s="399"/>
      <c r="DJB22" s="399"/>
      <c r="DJC22" s="399"/>
      <c r="DJD22" s="399"/>
      <c r="DJE22" s="399"/>
      <c r="DJF22" s="399"/>
      <c r="DJG22" s="399"/>
      <c r="DJH22" s="399"/>
      <c r="DJI22" s="399"/>
      <c r="DJJ22" s="399"/>
      <c r="DJK22" s="399"/>
      <c r="DJL22" s="399"/>
      <c r="DJM22" s="399"/>
      <c r="DJN22" s="399"/>
      <c r="DJO22" s="399"/>
      <c r="DJP22" s="399"/>
      <c r="DJQ22" s="399"/>
      <c r="DJR22" s="399"/>
      <c r="DJS22" s="399"/>
      <c r="DJT22" s="399"/>
      <c r="DJU22" s="399"/>
      <c r="DJV22" s="399"/>
      <c r="DJW22" s="399"/>
      <c r="DJX22" s="399"/>
      <c r="DJY22" s="399"/>
      <c r="DJZ22" s="399"/>
      <c r="DKA22" s="399"/>
      <c r="DKB22" s="399"/>
      <c r="DKC22" s="399"/>
      <c r="DKD22" s="399"/>
      <c r="DKE22" s="399"/>
      <c r="DKF22" s="399"/>
      <c r="DKG22" s="399"/>
      <c r="DKH22" s="399"/>
      <c r="DKI22" s="399"/>
      <c r="DKJ22" s="399"/>
      <c r="DKK22" s="399"/>
      <c r="DKL22" s="399"/>
      <c r="DKM22" s="399"/>
      <c r="DKN22" s="399"/>
      <c r="DKO22" s="399"/>
      <c r="DKP22" s="399"/>
      <c r="DKQ22" s="399"/>
      <c r="DKR22" s="399"/>
      <c r="DKS22" s="399"/>
      <c r="DKT22" s="399"/>
      <c r="DKU22" s="399"/>
      <c r="DKV22" s="399"/>
      <c r="DKW22" s="399"/>
      <c r="DKX22" s="399"/>
      <c r="DKY22" s="399"/>
      <c r="DKZ22" s="399"/>
      <c r="DLA22" s="399"/>
      <c r="DLB22" s="399"/>
      <c r="DLC22" s="399"/>
      <c r="DLD22" s="399"/>
      <c r="DLE22" s="399"/>
      <c r="DLF22" s="399"/>
      <c r="DLG22" s="399"/>
      <c r="DLH22" s="399"/>
      <c r="DLI22" s="399"/>
      <c r="DLJ22" s="399"/>
      <c r="DLK22" s="399"/>
      <c r="DLL22" s="399"/>
      <c r="DLM22" s="399"/>
      <c r="DLN22" s="399"/>
      <c r="DLO22" s="399"/>
      <c r="DLP22" s="399"/>
      <c r="DLQ22" s="399"/>
      <c r="DLR22" s="399"/>
      <c r="DLS22" s="399"/>
      <c r="DLT22" s="399"/>
      <c r="DLU22" s="399"/>
      <c r="DLV22" s="399"/>
      <c r="DLW22" s="399"/>
      <c r="DLX22" s="399"/>
      <c r="DLY22" s="399"/>
      <c r="DLZ22" s="399"/>
      <c r="DMA22" s="399"/>
      <c r="DMB22" s="399"/>
      <c r="DMC22" s="399"/>
      <c r="DMD22" s="399"/>
      <c r="DME22" s="399"/>
      <c r="DMF22" s="399"/>
      <c r="DMG22" s="399"/>
      <c r="DMH22" s="399"/>
      <c r="DMI22" s="399"/>
      <c r="DMJ22" s="399"/>
      <c r="DMK22" s="399"/>
      <c r="DML22" s="399"/>
      <c r="DMM22" s="399"/>
      <c r="DMN22" s="399"/>
      <c r="DMO22" s="399"/>
      <c r="DMP22" s="399"/>
      <c r="DMQ22" s="399"/>
      <c r="DMR22" s="399"/>
      <c r="DMS22" s="399"/>
      <c r="DMT22" s="399"/>
      <c r="DMU22" s="399"/>
      <c r="DMV22" s="399"/>
      <c r="DMW22" s="399"/>
      <c r="DMX22" s="399"/>
      <c r="DMY22" s="399"/>
      <c r="DMZ22" s="399"/>
      <c r="DNA22" s="399"/>
      <c r="DNB22" s="399"/>
    </row>
    <row r="23" spans="1:3070" s="405" customFormat="1" ht="13.5" customHeight="1">
      <c r="A23" s="402" t="s">
        <v>463</v>
      </c>
      <c r="B23" s="403">
        <v>3</v>
      </c>
      <c r="C23" s="157">
        <f>(B23/$B$25)*100</f>
        <v>3.5743220702473435E-3</v>
      </c>
      <c r="D23" s="403">
        <v>3</v>
      </c>
      <c r="E23" s="157">
        <f>(D23/$D$25)*100</f>
        <v>3.8887808671981337E-3</v>
      </c>
      <c r="F23" s="403">
        <v>2</v>
      </c>
      <c r="G23" s="157">
        <f>(F23/$F$25)*100</f>
        <v>2.8512773722627737E-3</v>
      </c>
      <c r="H23" s="403">
        <v>2</v>
      </c>
      <c r="I23" s="157">
        <f>(H23/$H$25)*100</f>
        <v>3.8623459889536907E-3</v>
      </c>
      <c r="J23" s="403">
        <v>2</v>
      </c>
      <c r="K23" s="157">
        <f>(J23/$J$25)*100</f>
        <v>4.7159800985639841E-3</v>
      </c>
      <c r="L23" s="403" t="s">
        <v>85</v>
      </c>
      <c r="M23" s="157" t="s">
        <v>85</v>
      </c>
      <c r="N23" s="157" t="s">
        <v>85</v>
      </c>
      <c r="O23" s="157" t="s">
        <v>85</v>
      </c>
      <c r="P23" s="157" t="s">
        <v>85</v>
      </c>
      <c r="Q23" s="157" t="s">
        <v>85</v>
      </c>
      <c r="R23" s="157" t="s">
        <v>85</v>
      </c>
      <c r="S23" s="157" t="s">
        <v>85</v>
      </c>
      <c r="T23" s="157" t="s">
        <v>85</v>
      </c>
      <c r="U23" s="157" t="s">
        <v>85</v>
      </c>
      <c r="V23" s="399"/>
      <c r="W23" s="399"/>
      <c r="X23" s="399"/>
      <c r="Y23" s="399"/>
      <c r="Z23" s="399"/>
      <c r="AA23" s="399"/>
      <c r="AB23" s="399"/>
      <c r="AC23" s="399"/>
      <c r="AD23" s="399"/>
      <c r="AE23" s="399"/>
      <c r="AF23" s="399"/>
      <c r="AG23" s="399"/>
      <c r="AH23" s="399"/>
      <c r="AI23" s="399"/>
      <c r="AJ23" s="399"/>
      <c r="AK23" s="399"/>
      <c r="AL23" s="399"/>
      <c r="AM23" s="399"/>
      <c r="AN23" s="399"/>
      <c r="AO23" s="399"/>
      <c r="AP23" s="399"/>
      <c r="AQ23" s="399"/>
      <c r="AR23" s="399"/>
      <c r="AS23" s="399"/>
      <c r="AT23" s="399"/>
      <c r="AU23" s="399"/>
      <c r="AV23" s="399"/>
      <c r="AW23" s="399"/>
      <c r="AX23" s="399"/>
      <c r="AY23" s="399"/>
      <c r="AZ23" s="399"/>
      <c r="BA23" s="399"/>
      <c r="BB23" s="399"/>
      <c r="BC23" s="399"/>
      <c r="BD23" s="399"/>
      <c r="BE23" s="399"/>
      <c r="BF23" s="399"/>
      <c r="BG23" s="399"/>
      <c r="BH23" s="399"/>
      <c r="BI23" s="399"/>
      <c r="BJ23" s="399"/>
      <c r="BK23" s="399"/>
      <c r="BL23" s="399"/>
      <c r="BM23" s="399"/>
      <c r="BN23" s="399"/>
      <c r="BO23" s="399"/>
      <c r="BP23" s="399"/>
      <c r="BQ23" s="399"/>
      <c r="BR23" s="399"/>
      <c r="BS23" s="399"/>
      <c r="BT23" s="399"/>
      <c r="BU23" s="399"/>
      <c r="BV23" s="399"/>
      <c r="BW23" s="399"/>
      <c r="BX23" s="399"/>
      <c r="BY23" s="399"/>
      <c r="BZ23" s="399"/>
      <c r="CA23" s="399"/>
      <c r="CB23" s="399"/>
      <c r="CC23" s="399"/>
      <c r="CD23" s="399"/>
      <c r="CE23" s="399"/>
      <c r="CF23" s="399"/>
      <c r="CG23" s="399"/>
      <c r="CH23" s="399"/>
      <c r="CI23" s="399"/>
      <c r="CJ23" s="399"/>
      <c r="CK23" s="399"/>
      <c r="CL23" s="399"/>
      <c r="CM23" s="399"/>
      <c r="CN23" s="399"/>
      <c r="CO23" s="399"/>
      <c r="CP23" s="399"/>
      <c r="CQ23" s="399"/>
      <c r="CR23" s="399"/>
      <c r="CS23" s="399"/>
      <c r="CT23" s="399"/>
      <c r="CU23" s="399"/>
      <c r="CV23" s="399"/>
      <c r="CW23" s="399"/>
      <c r="CX23" s="399"/>
      <c r="CY23" s="399"/>
      <c r="CZ23" s="399"/>
      <c r="DA23" s="399"/>
      <c r="DB23" s="399"/>
      <c r="DC23" s="399"/>
      <c r="DD23" s="399"/>
      <c r="DE23" s="399"/>
      <c r="DF23" s="399"/>
      <c r="DG23" s="399"/>
      <c r="DH23" s="399"/>
      <c r="DI23" s="399"/>
      <c r="DJ23" s="399"/>
      <c r="DK23" s="399"/>
      <c r="DL23" s="399"/>
      <c r="DM23" s="399"/>
      <c r="DN23" s="399"/>
      <c r="DO23" s="399"/>
      <c r="DP23" s="399"/>
      <c r="DQ23" s="399"/>
      <c r="DR23" s="399"/>
      <c r="DS23" s="399"/>
      <c r="DT23" s="399"/>
      <c r="DU23" s="399"/>
      <c r="DV23" s="399"/>
      <c r="DW23" s="399"/>
      <c r="DX23" s="399"/>
      <c r="DY23" s="399"/>
      <c r="DZ23" s="399"/>
      <c r="EA23" s="399"/>
      <c r="EB23" s="399"/>
      <c r="EC23" s="399"/>
      <c r="ED23" s="399"/>
      <c r="EE23" s="399"/>
      <c r="EF23" s="399"/>
      <c r="EG23" s="399"/>
      <c r="EH23" s="399"/>
      <c r="EI23" s="399"/>
      <c r="EJ23" s="399"/>
      <c r="EK23" s="399"/>
      <c r="EL23" s="399"/>
      <c r="EM23" s="399"/>
      <c r="EN23" s="399"/>
      <c r="EO23" s="399"/>
      <c r="EP23" s="399"/>
      <c r="EQ23" s="399"/>
      <c r="ER23" s="399"/>
      <c r="ES23" s="399"/>
      <c r="ET23" s="399"/>
      <c r="EU23" s="399"/>
      <c r="EV23" s="399"/>
      <c r="EW23" s="399"/>
      <c r="EX23" s="399"/>
      <c r="EY23" s="399"/>
      <c r="EZ23" s="399"/>
      <c r="FA23" s="399"/>
      <c r="FB23" s="399"/>
      <c r="FC23" s="399"/>
      <c r="FD23" s="399"/>
      <c r="FE23" s="399"/>
      <c r="FF23" s="399"/>
      <c r="FG23" s="399"/>
      <c r="FH23" s="399"/>
      <c r="FI23" s="399"/>
      <c r="FJ23" s="399"/>
      <c r="FK23" s="399"/>
      <c r="FL23" s="399"/>
      <c r="FM23" s="399"/>
      <c r="FN23" s="399"/>
      <c r="FO23" s="399"/>
      <c r="FP23" s="399"/>
      <c r="FQ23" s="399"/>
      <c r="FR23" s="399"/>
      <c r="FS23" s="399"/>
      <c r="FT23" s="399"/>
      <c r="FU23" s="399"/>
      <c r="FV23" s="399"/>
      <c r="FW23" s="399"/>
      <c r="FX23" s="399"/>
      <c r="FY23" s="399"/>
      <c r="FZ23" s="399"/>
      <c r="GA23" s="399"/>
      <c r="GB23" s="399"/>
      <c r="GC23" s="399"/>
      <c r="GD23" s="399"/>
      <c r="GE23" s="399"/>
      <c r="GF23" s="399"/>
      <c r="GG23" s="399"/>
      <c r="GH23" s="399"/>
      <c r="GI23" s="399"/>
      <c r="GJ23" s="399"/>
      <c r="GK23" s="399"/>
      <c r="GL23" s="399"/>
      <c r="GM23" s="399"/>
      <c r="GN23" s="399"/>
      <c r="GO23" s="399"/>
      <c r="GP23" s="399"/>
      <c r="GQ23" s="399"/>
      <c r="GR23" s="399"/>
      <c r="GS23" s="399"/>
      <c r="GT23" s="399"/>
      <c r="GU23" s="399"/>
      <c r="GV23" s="399"/>
      <c r="GW23" s="399"/>
      <c r="GX23" s="399"/>
      <c r="GY23" s="399"/>
      <c r="GZ23" s="399"/>
      <c r="HA23" s="399"/>
      <c r="HB23" s="399"/>
      <c r="HC23" s="399"/>
      <c r="HD23" s="399"/>
      <c r="HE23" s="399"/>
      <c r="HF23" s="399"/>
      <c r="HG23" s="399"/>
      <c r="HH23" s="399"/>
      <c r="HI23" s="399"/>
      <c r="HJ23" s="399"/>
      <c r="HK23" s="399"/>
      <c r="HL23" s="399"/>
      <c r="HM23" s="399"/>
      <c r="HN23" s="399"/>
      <c r="HO23" s="399"/>
      <c r="HP23" s="399"/>
      <c r="HQ23" s="399"/>
      <c r="HR23" s="399"/>
      <c r="HS23" s="399"/>
      <c r="HT23" s="399"/>
      <c r="HU23" s="399"/>
      <c r="HV23" s="399"/>
      <c r="HW23" s="399"/>
      <c r="HX23" s="399"/>
      <c r="HY23" s="399"/>
      <c r="HZ23" s="399"/>
      <c r="IA23" s="399"/>
      <c r="IB23" s="399"/>
      <c r="IC23" s="399"/>
      <c r="ID23" s="399"/>
      <c r="IE23" s="399"/>
      <c r="IF23" s="399"/>
      <c r="IG23" s="399"/>
      <c r="IH23" s="399"/>
      <c r="II23" s="399"/>
      <c r="IJ23" s="399"/>
      <c r="IK23" s="399"/>
      <c r="IL23" s="399"/>
      <c r="IM23" s="399"/>
      <c r="IN23" s="399"/>
      <c r="IO23" s="399"/>
      <c r="IP23" s="399"/>
      <c r="IQ23" s="399"/>
      <c r="IR23" s="399"/>
      <c r="IS23" s="399"/>
      <c r="IT23" s="399"/>
      <c r="IU23" s="399"/>
      <c r="IV23" s="399"/>
      <c r="IW23" s="399"/>
      <c r="IX23" s="399"/>
      <c r="IY23" s="399"/>
      <c r="IZ23" s="399"/>
      <c r="JA23" s="399"/>
      <c r="JB23" s="399"/>
      <c r="JC23" s="399"/>
      <c r="JD23" s="399"/>
      <c r="JE23" s="399"/>
      <c r="JF23" s="399"/>
      <c r="JG23" s="399"/>
      <c r="JH23" s="399"/>
      <c r="JI23" s="399"/>
      <c r="JJ23" s="399"/>
      <c r="JK23" s="399"/>
      <c r="JL23" s="399"/>
      <c r="JM23" s="399"/>
      <c r="JN23" s="399"/>
      <c r="JO23" s="399"/>
      <c r="JP23" s="399"/>
      <c r="JQ23" s="399"/>
      <c r="JR23" s="399"/>
      <c r="JS23" s="399"/>
      <c r="JT23" s="399"/>
      <c r="JU23" s="399"/>
      <c r="JV23" s="399"/>
      <c r="JW23" s="399"/>
      <c r="JX23" s="399"/>
      <c r="JY23" s="399"/>
      <c r="JZ23" s="399"/>
      <c r="KA23" s="399"/>
      <c r="KB23" s="399"/>
      <c r="KC23" s="399"/>
      <c r="KD23" s="399"/>
      <c r="KE23" s="399"/>
      <c r="KF23" s="399"/>
      <c r="KG23" s="399"/>
      <c r="KH23" s="399"/>
      <c r="KI23" s="399"/>
      <c r="KJ23" s="399"/>
      <c r="KK23" s="399"/>
      <c r="KL23" s="399"/>
      <c r="KM23" s="399"/>
      <c r="KN23" s="399"/>
      <c r="KO23" s="399"/>
      <c r="KP23" s="399"/>
      <c r="KQ23" s="399"/>
      <c r="KR23" s="399"/>
      <c r="KS23" s="399"/>
      <c r="KT23" s="399"/>
      <c r="KU23" s="399"/>
      <c r="KV23" s="399"/>
      <c r="KW23" s="399"/>
      <c r="KX23" s="399"/>
      <c r="KY23" s="399"/>
      <c r="KZ23" s="399"/>
      <c r="LA23" s="399"/>
      <c r="LB23" s="399"/>
      <c r="LC23" s="399"/>
      <c r="LD23" s="399"/>
      <c r="LE23" s="399"/>
      <c r="LF23" s="399"/>
      <c r="LG23" s="399"/>
      <c r="LH23" s="399"/>
      <c r="LI23" s="399"/>
      <c r="LJ23" s="399"/>
      <c r="LK23" s="399"/>
      <c r="LL23" s="399"/>
      <c r="LM23" s="399"/>
      <c r="LN23" s="399"/>
      <c r="LO23" s="399"/>
      <c r="LP23" s="399"/>
      <c r="LQ23" s="399"/>
      <c r="LR23" s="399"/>
      <c r="LS23" s="399"/>
      <c r="LT23" s="399"/>
      <c r="LU23" s="399"/>
      <c r="LV23" s="399"/>
      <c r="LW23" s="399"/>
      <c r="LX23" s="399"/>
      <c r="LY23" s="399"/>
      <c r="LZ23" s="399"/>
      <c r="MA23" s="399"/>
      <c r="MB23" s="399"/>
      <c r="MC23" s="399"/>
      <c r="MD23" s="399"/>
      <c r="ME23" s="399"/>
      <c r="MF23" s="399"/>
      <c r="MG23" s="399"/>
      <c r="MH23" s="399"/>
      <c r="MI23" s="399"/>
      <c r="MJ23" s="399"/>
      <c r="MK23" s="399"/>
      <c r="ML23" s="399"/>
      <c r="MM23" s="399"/>
      <c r="MN23" s="399"/>
      <c r="MO23" s="399"/>
      <c r="MP23" s="399"/>
      <c r="MQ23" s="399"/>
      <c r="MR23" s="399"/>
      <c r="MS23" s="399"/>
      <c r="MT23" s="399"/>
      <c r="MU23" s="399"/>
      <c r="MV23" s="399"/>
      <c r="MW23" s="399"/>
      <c r="MX23" s="399"/>
      <c r="MY23" s="399"/>
      <c r="MZ23" s="399"/>
      <c r="NA23" s="399"/>
      <c r="NB23" s="399"/>
      <c r="NC23" s="399"/>
      <c r="ND23" s="399"/>
      <c r="NE23" s="399"/>
      <c r="NF23" s="399"/>
      <c r="NG23" s="399"/>
      <c r="NH23" s="399"/>
      <c r="NI23" s="399"/>
      <c r="NJ23" s="399"/>
      <c r="NK23" s="399"/>
      <c r="NL23" s="399"/>
      <c r="NM23" s="399"/>
      <c r="NN23" s="399"/>
      <c r="NO23" s="399"/>
      <c r="NP23" s="399"/>
      <c r="NQ23" s="399"/>
      <c r="NR23" s="399"/>
      <c r="NS23" s="399"/>
      <c r="NT23" s="399"/>
      <c r="NU23" s="399"/>
      <c r="NV23" s="399"/>
      <c r="NW23" s="399"/>
      <c r="NX23" s="399"/>
      <c r="NY23" s="399"/>
      <c r="NZ23" s="399"/>
      <c r="OA23" s="399"/>
      <c r="OB23" s="399"/>
      <c r="OC23" s="399"/>
      <c r="OD23" s="399"/>
      <c r="OE23" s="399"/>
      <c r="OF23" s="399"/>
      <c r="OG23" s="399"/>
      <c r="OH23" s="399"/>
      <c r="OI23" s="399"/>
      <c r="OJ23" s="399"/>
      <c r="OK23" s="399"/>
      <c r="OL23" s="399"/>
      <c r="OM23" s="399"/>
      <c r="ON23" s="399"/>
      <c r="OO23" s="399"/>
      <c r="OP23" s="399"/>
      <c r="OQ23" s="399"/>
      <c r="OR23" s="399"/>
      <c r="OS23" s="399"/>
      <c r="OT23" s="399"/>
      <c r="OU23" s="399"/>
      <c r="OV23" s="399"/>
      <c r="OW23" s="399"/>
      <c r="OX23" s="399"/>
      <c r="OY23" s="399"/>
      <c r="OZ23" s="399"/>
      <c r="PA23" s="399"/>
      <c r="PB23" s="399"/>
      <c r="PC23" s="399"/>
      <c r="PD23" s="399"/>
      <c r="PE23" s="399"/>
      <c r="PF23" s="399"/>
      <c r="PG23" s="399"/>
      <c r="PH23" s="399"/>
      <c r="PI23" s="399"/>
      <c r="PJ23" s="399"/>
      <c r="PK23" s="399"/>
      <c r="PL23" s="399"/>
      <c r="PM23" s="399"/>
      <c r="PN23" s="399"/>
      <c r="PO23" s="399"/>
      <c r="PP23" s="399"/>
      <c r="PQ23" s="399"/>
      <c r="PR23" s="399"/>
      <c r="PS23" s="399"/>
      <c r="PT23" s="399"/>
      <c r="PU23" s="399"/>
      <c r="PV23" s="399"/>
      <c r="PW23" s="399"/>
      <c r="PX23" s="399"/>
      <c r="PY23" s="399"/>
      <c r="PZ23" s="399"/>
      <c r="QA23" s="399"/>
      <c r="QB23" s="399"/>
      <c r="QC23" s="399"/>
      <c r="QD23" s="399"/>
      <c r="QE23" s="399"/>
      <c r="QF23" s="399"/>
      <c r="QG23" s="399"/>
      <c r="QH23" s="399"/>
      <c r="QI23" s="399"/>
      <c r="QJ23" s="399"/>
      <c r="QK23" s="399"/>
      <c r="QL23" s="399"/>
      <c r="QM23" s="399"/>
      <c r="QN23" s="399"/>
      <c r="QO23" s="399"/>
      <c r="QP23" s="399"/>
      <c r="QQ23" s="399"/>
      <c r="QR23" s="399"/>
      <c r="QS23" s="399"/>
      <c r="QT23" s="399"/>
      <c r="QU23" s="399"/>
      <c r="QV23" s="399"/>
      <c r="QW23" s="399"/>
      <c r="QX23" s="399"/>
      <c r="QY23" s="399"/>
      <c r="QZ23" s="399"/>
      <c r="RA23" s="399"/>
      <c r="RB23" s="399"/>
      <c r="RC23" s="399"/>
      <c r="RD23" s="399"/>
      <c r="RE23" s="399"/>
      <c r="RF23" s="399"/>
      <c r="RG23" s="399"/>
      <c r="RH23" s="399"/>
      <c r="RI23" s="399"/>
      <c r="RJ23" s="399"/>
      <c r="RK23" s="399"/>
      <c r="RL23" s="399"/>
      <c r="RM23" s="399"/>
      <c r="RN23" s="399"/>
      <c r="RO23" s="399"/>
      <c r="RP23" s="399"/>
      <c r="RQ23" s="399"/>
      <c r="RR23" s="399"/>
      <c r="RS23" s="399"/>
      <c r="RT23" s="399"/>
      <c r="RU23" s="399"/>
      <c r="RV23" s="399"/>
      <c r="RW23" s="399"/>
      <c r="RX23" s="399"/>
      <c r="RY23" s="399"/>
      <c r="RZ23" s="399"/>
      <c r="SA23" s="399"/>
      <c r="SB23" s="399"/>
      <c r="SC23" s="399"/>
      <c r="SD23" s="399"/>
      <c r="SE23" s="399"/>
      <c r="SF23" s="399"/>
      <c r="SG23" s="399"/>
      <c r="SH23" s="399"/>
      <c r="SI23" s="399"/>
      <c r="SJ23" s="399"/>
      <c r="SK23" s="399"/>
      <c r="SL23" s="399"/>
      <c r="SM23" s="399"/>
      <c r="SN23" s="399"/>
      <c r="SO23" s="399"/>
      <c r="SP23" s="399"/>
      <c r="SQ23" s="399"/>
      <c r="SR23" s="399"/>
      <c r="SS23" s="399"/>
      <c r="ST23" s="399"/>
      <c r="SU23" s="399"/>
      <c r="SV23" s="399"/>
      <c r="SW23" s="399"/>
      <c r="SX23" s="399"/>
      <c r="SY23" s="399"/>
      <c r="SZ23" s="399"/>
      <c r="TA23" s="399"/>
      <c r="TB23" s="399"/>
      <c r="TC23" s="399"/>
      <c r="TD23" s="399"/>
      <c r="TE23" s="399"/>
      <c r="TF23" s="399"/>
      <c r="TG23" s="399"/>
      <c r="TH23" s="399"/>
      <c r="TI23" s="399"/>
      <c r="TJ23" s="399"/>
      <c r="TK23" s="399"/>
      <c r="TL23" s="399"/>
      <c r="TM23" s="399"/>
      <c r="TN23" s="399"/>
      <c r="TO23" s="399"/>
      <c r="TP23" s="399"/>
      <c r="TQ23" s="399"/>
      <c r="TR23" s="399"/>
      <c r="TS23" s="399"/>
      <c r="TT23" s="399"/>
      <c r="TU23" s="399"/>
      <c r="TV23" s="399"/>
      <c r="TW23" s="399"/>
      <c r="TX23" s="399"/>
      <c r="TY23" s="399"/>
      <c r="TZ23" s="399"/>
      <c r="UA23" s="399"/>
      <c r="UB23" s="399"/>
      <c r="UC23" s="399"/>
      <c r="UD23" s="399"/>
      <c r="UE23" s="399"/>
      <c r="UF23" s="399"/>
      <c r="UG23" s="399"/>
      <c r="UH23" s="399"/>
      <c r="UI23" s="399"/>
      <c r="UJ23" s="399"/>
      <c r="UK23" s="399"/>
      <c r="UL23" s="399"/>
      <c r="UM23" s="399"/>
      <c r="UN23" s="399"/>
      <c r="UO23" s="399"/>
      <c r="UP23" s="399"/>
      <c r="UQ23" s="399"/>
      <c r="UR23" s="399"/>
      <c r="US23" s="399"/>
      <c r="UT23" s="399"/>
      <c r="UU23" s="399"/>
      <c r="UV23" s="399"/>
      <c r="UW23" s="399"/>
      <c r="UX23" s="399"/>
      <c r="UY23" s="399"/>
      <c r="UZ23" s="399"/>
      <c r="VA23" s="399"/>
      <c r="VB23" s="399"/>
      <c r="VC23" s="399"/>
      <c r="VD23" s="399"/>
      <c r="VE23" s="399"/>
      <c r="VF23" s="399"/>
      <c r="VG23" s="399"/>
      <c r="VH23" s="399"/>
      <c r="VI23" s="399"/>
      <c r="VJ23" s="399"/>
      <c r="VK23" s="399"/>
      <c r="VL23" s="399"/>
      <c r="VM23" s="399"/>
      <c r="VN23" s="399"/>
      <c r="VO23" s="399"/>
      <c r="VP23" s="399"/>
      <c r="VQ23" s="399"/>
      <c r="VR23" s="399"/>
      <c r="VS23" s="399"/>
      <c r="VT23" s="399"/>
      <c r="VU23" s="399"/>
      <c r="VV23" s="399"/>
      <c r="VW23" s="399"/>
      <c r="VX23" s="399"/>
      <c r="VY23" s="399"/>
      <c r="VZ23" s="399"/>
      <c r="WA23" s="399"/>
      <c r="WB23" s="399"/>
      <c r="WC23" s="399"/>
      <c r="WD23" s="399"/>
      <c r="WE23" s="399"/>
      <c r="WF23" s="399"/>
      <c r="WG23" s="399"/>
      <c r="WH23" s="399"/>
      <c r="WI23" s="399"/>
      <c r="WJ23" s="399"/>
      <c r="WK23" s="399"/>
      <c r="WL23" s="399"/>
      <c r="WM23" s="399"/>
      <c r="WN23" s="399"/>
      <c r="WO23" s="399"/>
      <c r="WP23" s="399"/>
      <c r="WQ23" s="399"/>
      <c r="WR23" s="399"/>
      <c r="WS23" s="399"/>
      <c r="WT23" s="399"/>
      <c r="WU23" s="399"/>
      <c r="WV23" s="399"/>
      <c r="WW23" s="399"/>
      <c r="WX23" s="399"/>
      <c r="WY23" s="399"/>
      <c r="WZ23" s="399"/>
      <c r="XA23" s="399"/>
      <c r="XB23" s="399"/>
      <c r="XC23" s="399"/>
      <c r="XD23" s="399"/>
      <c r="XE23" s="399"/>
      <c r="XF23" s="399"/>
      <c r="XG23" s="399"/>
      <c r="XH23" s="399"/>
      <c r="XI23" s="399"/>
      <c r="XJ23" s="399"/>
      <c r="XK23" s="399"/>
      <c r="XL23" s="399"/>
      <c r="XM23" s="399"/>
      <c r="XN23" s="399"/>
      <c r="XO23" s="399"/>
      <c r="XP23" s="399"/>
      <c r="XQ23" s="399"/>
      <c r="XR23" s="399"/>
      <c r="XS23" s="399"/>
      <c r="XT23" s="399"/>
      <c r="XU23" s="399"/>
      <c r="XV23" s="399"/>
      <c r="XW23" s="399"/>
      <c r="XX23" s="399"/>
      <c r="XY23" s="399"/>
      <c r="XZ23" s="399"/>
      <c r="YA23" s="399"/>
      <c r="YB23" s="399"/>
      <c r="YC23" s="399"/>
      <c r="YD23" s="399"/>
      <c r="YE23" s="399"/>
      <c r="YF23" s="399"/>
      <c r="YG23" s="399"/>
      <c r="YH23" s="399"/>
      <c r="YI23" s="399"/>
      <c r="YJ23" s="399"/>
      <c r="YK23" s="399"/>
      <c r="YL23" s="399"/>
      <c r="YM23" s="399"/>
      <c r="YN23" s="399"/>
      <c r="YO23" s="399"/>
      <c r="YP23" s="399"/>
      <c r="YQ23" s="399"/>
      <c r="YR23" s="399"/>
      <c r="YS23" s="399"/>
      <c r="YT23" s="399"/>
      <c r="YU23" s="399"/>
      <c r="YV23" s="399"/>
      <c r="YW23" s="399"/>
      <c r="YX23" s="399"/>
      <c r="YY23" s="399"/>
      <c r="YZ23" s="399"/>
      <c r="ZA23" s="399"/>
      <c r="ZB23" s="399"/>
      <c r="ZC23" s="399"/>
      <c r="ZD23" s="399"/>
      <c r="ZE23" s="399"/>
      <c r="ZF23" s="399"/>
      <c r="ZG23" s="399"/>
      <c r="ZH23" s="399"/>
      <c r="ZI23" s="399"/>
      <c r="ZJ23" s="399"/>
      <c r="ZK23" s="399"/>
      <c r="ZL23" s="399"/>
      <c r="ZM23" s="399"/>
      <c r="ZN23" s="399"/>
      <c r="ZO23" s="399"/>
      <c r="ZP23" s="399"/>
      <c r="ZQ23" s="399"/>
      <c r="ZR23" s="399"/>
      <c r="ZS23" s="399"/>
      <c r="ZT23" s="399"/>
      <c r="ZU23" s="399"/>
      <c r="ZV23" s="399"/>
      <c r="ZW23" s="399"/>
      <c r="ZX23" s="399"/>
      <c r="ZY23" s="399"/>
      <c r="ZZ23" s="399"/>
      <c r="AAA23" s="399"/>
      <c r="AAB23" s="399"/>
      <c r="AAC23" s="399"/>
      <c r="AAD23" s="399"/>
      <c r="AAE23" s="399"/>
      <c r="AAF23" s="399"/>
      <c r="AAG23" s="399"/>
      <c r="AAH23" s="399"/>
      <c r="AAI23" s="399"/>
      <c r="AAJ23" s="399"/>
      <c r="AAK23" s="399"/>
      <c r="AAL23" s="399"/>
      <c r="AAM23" s="399"/>
      <c r="AAN23" s="399"/>
      <c r="AAO23" s="399"/>
      <c r="AAP23" s="399"/>
      <c r="AAQ23" s="399"/>
      <c r="AAR23" s="399"/>
      <c r="AAS23" s="399"/>
      <c r="AAT23" s="399"/>
      <c r="AAU23" s="399"/>
      <c r="AAV23" s="399"/>
      <c r="AAW23" s="399"/>
      <c r="AAX23" s="399"/>
      <c r="AAY23" s="399"/>
      <c r="AAZ23" s="399"/>
      <c r="ABA23" s="399"/>
      <c r="ABB23" s="399"/>
      <c r="ABC23" s="399"/>
      <c r="ABD23" s="399"/>
      <c r="ABE23" s="399"/>
      <c r="ABF23" s="399"/>
      <c r="ABG23" s="399"/>
      <c r="ABH23" s="399"/>
      <c r="ABI23" s="399"/>
      <c r="ABJ23" s="399"/>
      <c r="ABK23" s="399"/>
      <c r="ABL23" s="399"/>
      <c r="ABM23" s="399"/>
      <c r="ABN23" s="399"/>
      <c r="ABO23" s="399"/>
      <c r="ABP23" s="399"/>
      <c r="ABQ23" s="399"/>
      <c r="ABR23" s="399"/>
      <c r="ABS23" s="399"/>
      <c r="ABT23" s="399"/>
      <c r="ABU23" s="399"/>
      <c r="ABV23" s="399"/>
      <c r="ABW23" s="399"/>
      <c r="ABX23" s="399"/>
      <c r="ABY23" s="399"/>
      <c r="ABZ23" s="399"/>
      <c r="ACA23" s="399"/>
      <c r="ACB23" s="399"/>
      <c r="ACC23" s="399"/>
      <c r="ACD23" s="399"/>
      <c r="ACE23" s="399"/>
      <c r="ACF23" s="399"/>
      <c r="ACG23" s="399"/>
      <c r="ACH23" s="399"/>
      <c r="ACI23" s="399"/>
      <c r="ACJ23" s="399"/>
      <c r="ACK23" s="399"/>
      <c r="ACL23" s="399"/>
      <c r="ACM23" s="399"/>
      <c r="ACN23" s="399"/>
      <c r="ACO23" s="399"/>
      <c r="ACP23" s="399"/>
      <c r="ACQ23" s="399"/>
      <c r="ACR23" s="399"/>
      <c r="ACS23" s="399"/>
      <c r="ACT23" s="399"/>
      <c r="ACU23" s="399"/>
      <c r="ACV23" s="399"/>
      <c r="ACW23" s="399"/>
      <c r="ACX23" s="399"/>
      <c r="ACY23" s="399"/>
      <c r="ACZ23" s="399"/>
      <c r="ADA23" s="399"/>
      <c r="ADB23" s="399"/>
      <c r="ADC23" s="399"/>
      <c r="ADD23" s="399"/>
      <c r="ADE23" s="399"/>
      <c r="ADF23" s="399"/>
      <c r="ADG23" s="399"/>
      <c r="ADH23" s="399"/>
      <c r="ADI23" s="399"/>
      <c r="ADJ23" s="399"/>
      <c r="ADK23" s="399"/>
      <c r="ADL23" s="399"/>
      <c r="ADM23" s="399"/>
      <c r="ADN23" s="399"/>
      <c r="ADO23" s="399"/>
      <c r="ADP23" s="399"/>
      <c r="ADQ23" s="399"/>
      <c r="ADR23" s="399"/>
      <c r="ADS23" s="399"/>
      <c r="ADT23" s="399"/>
      <c r="ADU23" s="399"/>
      <c r="ADV23" s="399"/>
      <c r="ADW23" s="399"/>
      <c r="ADX23" s="399"/>
      <c r="ADY23" s="399"/>
      <c r="ADZ23" s="399"/>
      <c r="AEA23" s="399"/>
      <c r="AEB23" s="399"/>
      <c r="AEC23" s="399"/>
      <c r="AED23" s="399"/>
      <c r="AEE23" s="399"/>
      <c r="AEF23" s="399"/>
      <c r="AEG23" s="399"/>
      <c r="AEH23" s="399"/>
      <c r="AEI23" s="399"/>
      <c r="AEJ23" s="399"/>
      <c r="AEK23" s="399"/>
      <c r="AEL23" s="399"/>
      <c r="AEM23" s="399"/>
      <c r="AEN23" s="399"/>
      <c r="AEO23" s="399"/>
      <c r="AEP23" s="399"/>
      <c r="AEQ23" s="399"/>
      <c r="AER23" s="399"/>
      <c r="AES23" s="399"/>
      <c r="AET23" s="399"/>
      <c r="AEU23" s="399"/>
      <c r="AEV23" s="399"/>
      <c r="AEW23" s="399"/>
      <c r="AEX23" s="399"/>
      <c r="AEY23" s="399"/>
      <c r="AEZ23" s="399"/>
      <c r="AFA23" s="399"/>
      <c r="AFB23" s="399"/>
      <c r="AFC23" s="399"/>
      <c r="AFD23" s="399"/>
      <c r="AFE23" s="399"/>
      <c r="AFF23" s="399"/>
      <c r="AFG23" s="399"/>
      <c r="AFH23" s="399"/>
      <c r="AFI23" s="399"/>
      <c r="AFJ23" s="399"/>
      <c r="AFK23" s="399"/>
      <c r="AFL23" s="399"/>
      <c r="AFM23" s="399"/>
      <c r="AFN23" s="399"/>
      <c r="AFO23" s="399"/>
      <c r="AFP23" s="399"/>
      <c r="AFQ23" s="399"/>
      <c r="AFR23" s="399"/>
      <c r="AFS23" s="399"/>
      <c r="AFT23" s="399"/>
      <c r="AFU23" s="399"/>
      <c r="AFV23" s="399"/>
      <c r="AFW23" s="399"/>
      <c r="AFX23" s="399"/>
      <c r="AFY23" s="399"/>
      <c r="AFZ23" s="399"/>
      <c r="AGA23" s="399"/>
      <c r="AGB23" s="399"/>
      <c r="AGC23" s="399"/>
      <c r="AGD23" s="399"/>
      <c r="AGE23" s="399"/>
      <c r="AGF23" s="399"/>
      <c r="AGG23" s="399"/>
      <c r="AGH23" s="399"/>
      <c r="AGI23" s="399"/>
      <c r="AGJ23" s="399"/>
      <c r="AGK23" s="399"/>
      <c r="AGL23" s="399"/>
      <c r="AGM23" s="399"/>
      <c r="AGN23" s="399"/>
      <c r="AGO23" s="399"/>
      <c r="AGP23" s="399"/>
      <c r="AGQ23" s="399"/>
      <c r="AGR23" s="399"/>
      <c r="AGS23" s="399"/>
      <c r="AGT23" s="399"/>
      <c r="AGU23" s="399"/>
      <c r="AGV23" s="399"/>
      <c r="AGW23" s="399"/>
      <c r="AGX23" s="399"/>
      <c r="AGY23" s="399"/>
      <c r="AGZ23" s="399"/>
      <c r="AHA23" s="399"/>
      <c r="AHB23" s="399"/>
      <c r="AHC23" s="399"/>
      <c r="AHD23" s="399"/>
      <c r="AHE23" s="399"/>
      <c r="AHF23" s="399"/>
      <c r="AHG23" s="399"/>
      <c r="AHH23" s="399"/>
      <c r="AHI23" s="399"/>
      <c r="AHJ23" s="399"/>
      <c r="AHK23" s="399"/>
      <c r="AHL23" s="399"/>
      <c r="AHM23" s="399"/>
      <c r="AHN23" s="399"/>
      <c r="AHO23" s="399"/>
      <c r="AHP23" s="399"/>
      <c r="AHQ23" s="399"/>
      <c r="AHR23" s="399"/>
      <c r="AHS23" s="399"/>
      <c r="AHT23" s="399"/>
      <c r="AHU23" s="399"/>
      <c r="AHV23" s="399"/>
      <c r="AHW23" s="399"/>
      <c r="AHX23" s="399"/>
      <c r="AHY23" s="399"/>
      <c r="AHZ23" s="399"/>
      <c r="AIA23" s="399"/>
      <c r="AIB23" s="399"/>
      <c r="AIC23" s="399"/>
      <c r="AID23" s="399"/>
      <c r="AIE23" s="399"/>
      <c r="AIF23" s="399"/>
      <c r="AIG23" s="399"/>
      <c r="AIH23" s="399"/>
      <c r="AII23" s="399"/>
      <c r="AIJ23" s="399"/>
      <c r="AIK23" s="399"/>
      <c r="AIL23" s="399"/>
      <c r="AIM23" s="399"/>
      <c r="AIN23" s="399"/>
      <c r="AIO23" s="399"/>
      <c r="AIP23" s="399"/>
      <c r="AIQ23" s="399"/>
      <c r="AIR23" s="399"/>
      <c r="AIS23" s="399"/>
      <c r="AIT23" s="399"/>
      <c r="AIU23" s="399"/>
      <c r="AIV23" s="399"/>
      <c r="AIW23" s="399"/>
      <c r="AIX23" s="399"/>
      <c r="AIY23" s="399"/>
      <c r="AIZ23" s="399"/>
      <c r="AJA23" s="399"/>
      <c r="AJB23" s="399"/>
      <c r="AJC23" s="399"/>
      <c r="AJD23" s="399"/>
      <c r="AJE23" s="399"/>
      <c r="AJF23" s="399"/>
      <c r="AJG23" s="399"/>
      <c r="AJH23" s="399"/>
      <c r="AJI23" s="399"/>
      <c r="AJJ23" s="399"/>
      <c r="AJK23" s="399"/>
      <c r="AJL23" s="399"/>
      <c r="AJM23" s="399"/>
      <c r="AJN23" s="399"/>
      <c r="AJO23" s="399"/>
      <c r="AJP23" s="399"/>
      <c r="AJQ23" s="399"/>
      <c r="AJR23" s="399"/>
      <c r="AJS23" s="399"/>
      <c r="AJT23" s="399"/>
      <c r="AJU23" s="399"/>
      <c r="AJV23" s="399"/>
      <c r="AJW23" s="399"/>
      <c r="AJX23" s="399"/>
      <c r="AJY23" s="399"/>
      <c r="AJZ23" s="399"/>
      <c r="AKA23" s="399"/>
      <c r="AKB23" s="399"/>
      <c r="AKC23" s="399"/>
      <c r="AKD23" s="399"/>
      <c r="AKE23" s="399"/>
      <c r="AKF23" s="399"/>
      <c r="AKG23" s="399"/>
      <c r="AKH23" s="399"/>
      <c r="AKI23" s="399"/>
      <c r="AKJ23" s="399"/>
      <c r="AKK23" s="399"/>
      <c r="AKL23" s="399"/>
      <c r="AKM23" s="399"/>
      <c r="AKN23" s="399"/>
      <c r="AKO23" s="399"/>
      <c r="AKP23" s="399"/>
      <c r="AKQ23" s="399"/>
      <c r="AKR23" s="399"/>
      <c r="AKS23" s="399"/>
      <c r="AKT23" s="399"/>
      <c r="AKU23" s="399"/>
      <c r="AKV23" s="399"/>
      <c r="AKW23" s="399"/>
      <c r="AKX23" s="399"/>
      <c r="AKY23" s="399"/>
      <c r="AKZ23" s="399"/>
      <c r="ALA23" s="399"/>
      <c r="ALB23" s="399"/>
      <c r="ALC23" s="399"/>
      <c r="ALD23" s="399"/>
      <c r="ALE23" s="399"/>
      <c r="ALF23" s="399"/>
      <c r="ALG23" s="399"/>
      <c r="ALH23" s="399"/>
      <c r="ALI23" s="399"/>
      <c r="ALJ23" s="399"/>
      <c r="ALK23" s="399"/>
      <c r="ALL23" s="399"/>
      <c r="ALM23" s="399"/>
      <c r="ALN23" s="399"/>
      <c r="ALO23" s="399"/>
      <c r="ALP23" s="399"/>
      <c r="ALQ23" s="399"/>
      <c r="ALR23" s="399"/>
      <c r="ALS23" s="399"/>
      <c r="ALT23" s="399"/>
      <c r="ALU23" s="399"/>
      <c r="ALV23" s="399"/>
      <c r="ALW23" s="399"/>
      <c r="ALX23" s="399"/>
      <c r="ALY23" s="399"/>
      <c r="ALZ23" s="399"/>
      <c r="AMA23" s="399"/>
      <c r="AMB23" s="399"/>
      <c r="AMC23" s="399"/>
      <c r="AMD23" s="399"/>
      <c r="AME23" s="399"/>
      <c r="AMF23" s="399"/>
      <c r="AMG23" s="399"/>
      <c r="AMH23" s="399"/>
      <c r="AMI23" s="399"/>
      <c r="AMJ23" s="399"/>
      <c r="AMK23" s="399"/>
      <c r="AML23" s="399"/>
      <c r="AMM23" s="399"/>
      <c r="AMN23" s="399"/>
      <c r="AMO23" s="399"/>
      <c r="AMP23" s="399"/>
      <c r="AMQ23" s="399"/>
      <c r="AMR23" s="399"/>
      <c r="AMS23" s="399"/>
      <c r="AMT23" s="399"/>
      <c r="AMU23" s="399"/>
      <c r="AMV23" s="399"/>
      <c r="AMW23" s="399"/>
      <c r="AMX23" s="399"/>
      <c r="AMY23" s="399"/>
      <c r="AMZ23" s="399"/>
      <c r="ANA23" s="399"/>
      <c r="ANB23" s="399"/>
      <c r="ANC23" s="399"/>
      <c r="AND23" s="399"/>
      <c r="ANE23" s="399"/>
      <c r="ANF23" s="399"/>
      <c r="ANG23" s="399"/>
      <c r="ANH23" s="399"/>
      <c r="ANI23" s="399"/>
      <c r="ANJ23" s="399"/>
      <c r="ANK23" s="399"/>
      <c r="ANL23" s="399"/>
      <c r="ANM23" s="399"/>
      <c r="ANN23" s="399"/>
      <c r="ANO23" s="399"/>
      <c r="ANP23" s="399"/>
      <c r="ANQ23" s="399"/>
      <c r="ANR23" s="399"/>
      <c r="ANS23" s="399"/>
      <c r="ANT23" s="399"/>
      <c r="ANU23" s="399"/>
      <c r="ANV23" s="399"/>
      <c r="ANW23" s="399"/>
      <c r="ANX23" s="399"/>
      <c r="ANY23" s="399"/>
      <c r="ANZ23" s="399"/>
      <c r="AOA23" s="399"/>
      <c r="AOB23" s="399"/>
      <c r="AOC23" s="399"/>
      <c r="AOD23" s="399"/>
      <c r="AOE23" s="399"/>
      <c r="AOF23" s="399"/>
      <c r="AOG23" s="399"/>
      <c r="AOH23" s="399"/>
      <c r="AOI23" s="399"/>
      <c r="AOJ23" s="399"/>
      <c r="AOK23" s="399"/>
      <c r="AOL23" s="399"/>
      <c r="AOM23" s="399"/>
      <c r="AON23" s="399"/>
      <c r="AOO23" s="399"/>
      <c r="AOP23" s="399"/>
      <c r="AOQ23" s="399"/>
      <c r="AOR23" s="399"/>
      <c r="AOS23" s="399"/>
      <c r="AOT23" s="399"/>
      <c r="AOU23" s="399"/>
      <c r="AOV23" s="399"/>
      <c r="AOW23" s="399"/>
      <c r="AOX23" s="399"/>
      <c r="AOY23" s="399"/>
      <c r="AOZ23" s="399"/>
      <c r="APA23" s="399"/>
      <c r="APB23" s="399"/>
      <c r="APC23" s="399"/>
      <c r="APD23" s="399"/>
      <c r="APE23" s="399"/>
      <c r="APF23" s="399"/>
      <c r="APG23" s="399"/>
      <c r="APH23" s="399"/>
      <c r="API23" s="399"/>
      <c r="APJ23" s="399"/>
      <c r="APK23" s="399"/>
      <c r="APL23" s="399"/>
      <c r="APM23" s="399"/>
      <c r="APN23" s="399"/>
      <c r="APO23" s="399"/>
      <c r="APP23" s="399"/>
      <c r="APQ23" s="399"/>
      <c r="APR23" s="399"/>
      <c r="APS23" s="399"/>
      <c r="APT23" s="399"/>
      <c r="APU23" s="399"/>
      <c r="APV23" s="399"/>
      <c r="APW23" s="399"/>
      <c r="APX23" s="399"/>
      <c r="APY23" s="399"/>
      <c r="APZ23" s="399"/>
      <c r="AQA23" s="399"/>
      <c r="AQB23" s="399"/>
      <c r="AQC23" s="399"/>
      <c r="AQD23" s="399"/>
      <c r="AQE23" s="399"/>
      <c r="AQF23" s="399"/>
      <c r="AQG23" s="399"/>
      <c r="AQH23" s="399"/>
      <c r="AQI23" s="399"/>
      <c r="AQJ23" s="399"/>
      <c r="AQK23" s="399"/>
      <c r="AQL23" s="399"/>
      <c r="AQM23" s="399"/>
      <c r="AQN23" s="399"/>
      <c r="AQO23" s="399"/>
      <c r="AQP23" s="399"/>
      <c r="AQQ23" s="399"/>
      <c r="AQR23" s="399"/>
      <c r="AQS23" s="399"/>
      <c r="AQT23" s="399"/>
      <c r="AQU23" s="399"/>
      <c r="AQV23" s="399"/>
      <c r="AQW23" s="399"/>
      <c r="AQX23" s="399"/>
      <c r="AQY23" s="399"/>
      <c r="AQZ23" s="399"/>
      <c r="ARA23" s="399"/>
      <c r="ARB23" s="399"/>
      <c r="ARC23" s="399"/>
      <c r="ARD23" s="399"/>
      <c r="ARE23" s="399"/>
      <c r="ARF23" s="399"/>
      <c r="ARG23" s="399"/>
      <c r="ARH23" s="399"/>
      <c r="ARI23" s="399"/>
      <c r="ARJ23" s="399"/>
      <c r="ARK23" s="399"/>
      <c r="ARL23" s="399"/>
      <c r="ARM23" s="399"/>
      <c r="ARN23" s="399"/>
      <c r="ARO23" s="399"/>
      <c r="ARP23" s="399"/>
      <c r="ARQ23" s="399"/>
      <c r="ARR23" s="399"/>
      <c r="ARS23" s="399"/>
      <c r="ART23" s="399"/>
      <c r="ARU23" s="399"/>
      <c r="ARV23" s="399"/>
      <c r="ARW23" s="399"/>
      <c r="ARX23" s="399"/>
      <c r="ARY23" s="399"/>
      <c r="ARZ23" s="399"/>
      <c r="ASA23" s="399"/>
      <c r="ASB23" s="399"/>
      <c r="ASC23" s="399"/>
      <c r="ASD23" s="399"/>
      <c r="ASE23" s="399"/>
      <c r="ASF23" s="399"/>
      <c r="ASG23" s="399"/>
      <c r="ASH23" s="399"/>
      <c r="ASI23" s="399"/>
      <c r="ASJ23" s="399"/>
      <c r="ASK23" s="399"/>
      <c r="ASL23" s="399"/>
      <c r="ASM23" s="399"/>
      <c r="ASN23" s="399"/>
      <c r="ASO23" s="399"/>
      <c r="ASP23" s="399"/>
      <c r="ASQ23" s="399"/>
      <c r="ASR23" s="399"/>
      <c r="ASS23" s="399"/>
      <c r="AST23" s="399"/>
      <c r="ASU23" s="399"/>
      <c r="ASV23" s="399"/>
      <c r="ASW23" s="399"/>
      <c r="ASX23" s="399"/>
      <c r="ASY23" s="399"/>
      <c r="ASZ23" s="399"/>
      <c r="ATA23" s="399"/>
      <c r="ATB23" s="399"/>
      <c r="ATC23" s="399"/>
      <c r="ATD23" s="399"/>
      <c r="ATE23" s="399"/>
      <c r="ATF23" s="399"/>
      <c r="ATG23" s="399"/>
      <c r="ATH23" s="399"/>
      <c r="ATI23" s="399"/>
      <c r="ATJ23" s="399"/>
      <c r="ATK23" s="399"/>
      <c r="ATL23" s="399"/>
      <c r="ATM23" s="399"/>
      <c r="ATN23" s="399"/>
      <c r="ATO23" s="399"/>
      <c r="ATP23" s="399"/>
      <c r="ATQ23" s="399"/>
      <c r="ATR23" s="399"/>
      <c r="ATS23" s="399"/>
      <c r="ATT23" s="399"/>
      <c r="ATU23" s="399"/>
      <c r="ATV23" s="399"/>
      <c r="ATW23" s="399"/>
      <c r="ATX23" s="399"/>
      <c r="ATY23" s="399"/>
      <c r="ATZ23" s="399"/>
      <c r="AUA23" s="399"/>
      <c r="AUB23" s="399"/>
      <c r="AUC23" s="399"/>
      <c r="AUD23" s="399"/>
      <c r="AUE23" s="399"/>
      <c r="AUF23" s="399"/>
      <c r="AUG23" s="399"/>
      <c r="AUH23" s="399"/>
      <c r="AUI23" s="399"/>
      <c r="AUJ23" s="399"/>
      <c r="AUK23" s="399"/>
      <c r="AUL23" s="399"/>
      <c r="AUM23" s="399"/>
      <c r="AUN23" s="399"/>
      <c r="AUO23" s="399"/>
      <c r="AUP23" s="399"/>
      <c r="AUQ23" s="399"/>
      <c r="AUR23" s="399"/>
      <c r="AUS23" s="399"/>
      <c r="AUT23" s="399"/>
      <c r="AUU23" s="399"/>
      <c r="AUV23" s="399"/>
      <c r="AUW23" s="399"/>
      <c r="AUX23" s="399"/>
      <c r="AUY23" s="399"/>
      <c r="AUZ23" s="399"/>
      <c r="AVA23" s="399"/>
      <c r="AVB23" s="399"/>
      <c r="AVC23" s="399"/>
      <c r="AVD23" s="399"/>
      <c r="AVE23" s="399"/>
      <c r="AVF23" s="399"/>
      <c r="AVG23" s="399"/>
      <c r="AVH23" s="399"/>
      <c r="AVI23" s="399"/>
      <c r="AVJ23" s="399"/>
      <c r="AVK23" s="399"/>
      <c r="AVL23" s="399"/>
      <c r="AVM23" s="399"/>
      <c r="AVN23" s="399"/>
      <c r="AVO23" s="399"/>
      <c r="AVP23" s="399"/>
      <c r="AVQ23" s="399"/>
      <c r="AVR23" s="399"/>
      <c r="AVS23" s="399"/>
      <c r="AVT23" s="399"/>
      <c r="AVU23" s="399"/>
      <c r="AVV23" s="399"/>
      <c r="AVW23" s="399"/>
      <c r="AVX23" s="399"/>
      <c r="AVY23" s="399"/>
      <c r="AVZ23" s="399"/>
      <c r="AWA23" s="399"/>
      <c r="AWB23" s="399"/>
      <c r="AWC23" s="399"/>
      <c r="AWD23" s="399"/>
      <c r="AWE23" s="399"/>
      <c r="AWF23" s="399"/>
      <c r="AWG23" s="399"/>
      <c r="AWH23" s="399"/>
      <c r="AWI23" s="399"/>
      <c r="AWJ23" s="399"/>
      <c r="AWK23" s="399"/>
      <c r="AWL23" s="399"/>
      <c r="AWM23" s="399"/>
      <c r="AWN23" s="399"/>
      <c r="AWO23" s="399"/>
      <c r="AWP23" s="399"/>
      <c r="AWQ23" s="399"/>
      <c r="AWR23" s="399"/>
      <c r="AWS23" s="399"/>
      <c r="AWT23" s="399"/>
      <c r="AWU23" s="399"/>
      <c r="AWV23" s="399"/>
      <c r="AWW23" s="399"/>
      <c r="AWX23" s="399"/>
      <c r="AWY23" s="399"/>
      <c r="AWZ23" s="399"/>
      <c r="AXA23" s="399"/>
      <c r="AXB23" s="399"/>
      <c r="AXC23" s="399"/>
      <c r="AXD23" s="399"/>
      <c r="AXE23" s="399"/>
      <c r="AXF23" s="399"/>
      <c r="AXG23" s="399"/>
      <c r="AXH23" s="399"/>
      <c r="AXI23" s="399"/>
      <c r="AXJ23" s="399"/>
      <c r="AXK23" s="399"/>
      <c r="AXL23" s="399"/>
      <c r="AXM23" s="399"/>
      <c r="AXN23" s="399"/>
      <c r="AXO23" s="399"/>
      <c r="AXP23" s="399"/>
      <c r="AXQ23" s="399"/>
      <c r="AXR23" s="399"/>
      <c r="AXS23" s="399"/>
      <c r="AXT23" s="399"/>
      <c r="AXU23" s="399"/>
      <c r="AXV23" s="399"/>
      <c r="AXW23" s="399"/>
      <c r="AXX23" s="399"/>
      <c r="AXY23" s="399"/>
      <c r="AXZ23" s="399"/>
      <c r="AYA23" s="399"/>
      <c r="AYB23" s="399"/>
      <c r="AYC23" s="399"/>
      <c r="AYD23" s="399"/>
      <c r="AYE23" s="399"/>
      <c r="AYF23" s="399"/>
      <c r="AYG23" s="399"/>
      <c r="AYH23" s="399"/>
      <c r="AYI23" s="399"/>
      <c r="AYJ23" s="399"/>
      <c r="AYK23" s="399"/>
      <c r="AYL23" s="399"/>
      <c r="AYM23" s="399"/>
      <c r="AYN23" s="399"/>
      <c r="AYO23" s="399"/>
      <c r="AYP23" s="399"/>
      <c r="AYQ23" s="399"/>
      <c r="AYR23" s="399"/>
      <c r="AYS23" s="399"/>
      <c r="AYT23" s="399"/>
      <c r="AYU23" s="399"/>
      <c r="AYV23" s="399"/>
      <c r="AYW23" s="399"/>
      <c r="AYX23" s="399"/>
      <c r="AYY23" s="399"/>
      <c r="AYZ23" s="399"/>
      <c r="AZA23" s="399"/>
      <c r="AZB23" s="399"/>
      <c r="AZC23" s="399"/>
      <c r="AZD23" s="399"/>
      <c r="AZE23" s="399"/>
      <c r="AZF23" s="399"/>
      <c r="AZG23" s="399"/>
      <c r="AZH23" s="399"/>
      <c r="AZI23" s="399"/>
      <c r="AZJ23" s="399"/>
      <c r="AZK23" s="399"/>
      <c r="AZL23" s="399"/>
      <c r="AZM23" s="399"/>
      <c r="AZN23" s="399"/>
      <c r="AZO23" s="399"/>
      <c r="AZP23" s="399"/>
      <c r="AZQ23" s="399"/>
      <c r="AZR23" s="399"/>
      <c r="AZS23" s="399"/>
      <c r="AZT23" s="399"/>
      <c r="AZU23" s="399"/>
      <c r="AZV23" s="399"/>
      <c r="AZW23" s="399"/>
      <c r="AZX23" s="399"/>
      <c r="AZY23" s="399"/>
      <c r="AZZ23" s="399"/>
      <c r="BAA23" s="399"/>
      <c r="BAB23" s="399"/>
      <c r="BAC23" s="399"/>
      <c r="BAD23" s="399"/>
      <c r="BAE23" s="399"/>
      <c r="BAF23" s="399"/>
      <c r="BAG23" s="399"/>
      <c r="BAH23" s="399"/>
      <c r="BAI23" s="399"/>
      <c r="BAJ23" s="399"/>
      <c r="BAK23" s="399"/>
      <c r="BAL23" s="399"/>
      <c r="BAM23" s="399"/>
      <c r="BAN23" s="399"/>
      <c r="BAO23" s="399"/>
      <c r="BAP23" s="399"/>
      <c r="BAQ23" s="399"/>
      <c r="BAR23" s="399"/>
      <c r="BAS23" s="399"/>
      <c r="BAT23" s="399"/>
      <c r="BAU23" s="399"/>
      <c r="BAV23" s="399"/>
      <c r="BAW23" s="399"/>
      <c r="BAX23" s="399"/>
      <c r="BAY23" s="399"/>
      <c r="BAZ23" s="399"/>
      <c r="BBA23" s="399"/>
      <c r="BBB23" s="399"/>
      <c r="BBC23" s="399"/>
      <c r="BBD23" s="399"/>
      <c r="BBE23" s="399"/>
      <c r="BBF23" s="399"/>
      <c r="BBG23" s="399"/>
      <c r="BBH23" s="399"/>
      <c r="BBI23" s="399"/>
      <c r="BBJ23" s="399"/>
      <c r="BBK23" s="399"/>
      <c r="BBL23" s="399"/>
      <c r="BBM23" s="399"/>
      <c r="BBN23" s="399"/>
      <c r="BBO23" s="399"/>
      <c r="BBP23" s="399"/>
      <c r="BBQ23" s="399"/>
      <c r="BBR23" s="399"/>
      <c r="BBS23" s="399"/>
      <c r="BBT23" s="399"/>
      <c r="BBU23" s="399"/>
      <c r="BBV23" s="399"/>
      <c r="BBW23" s="399"/>
      <c r="BBX23" s="399"/>
      <c r="BBY23" s="399"/>
      <c r="BBZ23" s="399"/>
      <c r="BCA23" s="399"/>
      <c r="BCB23" s="399"/>
      <c r="BCC23" s="399"/>
      <c r="BCD23" s="399"/>
      <c r="BCE23" s="399"/>
      <c r="BCF23" s="399"/>
      <c r="BCG23" s="399"/>
      <c r="BCH23" s="399"/>
      <c r="BCI23" s="399"/>
      <c r="BCJ23" s="399"/>
      <c r="BCK23" s="399"/>
      <c r="BCL23" s="399"/>
      <c r="BCM23" s="399"/>
      <c r="BCN23" s="399"/>
      <c r="BCO23" s="399"/>
      <c r="BCP23" s="399"/>
      <c r="BCQ23" s="399"/>
      <c r="BCR23" s="399"/>
      <c r="BCS23" s="399"/>
      <c r="BCT23" s="399"/>
      <c r="BCU23" s="399"/>
      <c r="BCV23" s="399"/>
      <c r="BCW23" s="399"/>
      <c r="BCX23" s="399"/>
      <c r="BCY23" s="399"/>
      <c r="BCZ23" s="399"/>
      <c r="BDA23" s="399"/>
      <c r="BDB23" s="399"/>
      <c r="BDC23" s="399"/>
      <c r="BDD23" s="399"/>
      <c r="BDE23" s="399"/>
      <c r="BDF23" s="399"/>
      <c r="BDG23" s="399"/>
      <c r="BDH23" s="399"/>
      <c r="BDI23" s="399"/>
      <c r="BDJ23" s="399"/>
      <c r="BDK23" s="399"/>
      <c r="BDL23" s="399"/>
      <c r="BDM23" s="399"/>
      <c r="BDN23" s="399"/>
      <c r="BDO23" s="399"/>
      <c r="BDP23" s="399"/>
      <c r="BDQ23" s="399"/>
      <c r="BDR23" s="399"/>
      <c r="BDS23" s="399"/>
      <c r="BDT23" s="399"/>
      <c r="BDU23" s="399"/>
      <c r="BDV23" s="399"/>
      <c r="BDW23" s="399"/>
      <c r="BDX23" s="399"/>
      <c r="BDY23" s="399"/>
      <c r="BDZ23" s="399"/>
      <c r="BEA23" s="399"/>
      <c r="BEB23" s="399"/>
      <c r="BEC23" s="399"/>
      <c r="BED23" s="399"/>
      <c r="BEE23" s="399"/>
      <c r="BEF23" s="399"/>
      <c r="BEG23" s="399"/>
      <c r="BEH23" s="399"/>
      <c r="BEI23" s="399"/>
      <c r="BEJ23" s="399"/>
      <c r="BEK23" s="399"/>
      <c r="BEL23" s="399"/>
      <c r="BEM23" s="399"/>
      <c r="BEN23" s="399"/>
      <c r="BEO23" s="399"/>
      <c r="BEP23" s="399"/>
      <c r="BEQ23" s="399"/>
      <c r="BER23" s="399"/>
      <c r="BES23" s="399"/>
      <c r="BET23" s="399"/>
      <c r="BEU23" s="399"/>
      <c r="BEV23" s="399"/>
      <c r="BEW23" s="399"/>
      <c r="BEX23" s="399"/>
      <c r="BEY23" s="399"/>
      <c r="BEZ23" s="399"/>
      <c r="BFA23" s="399"/>
      <c r="BFB23" s="399"/>
      <c r="BFC23" s="399"/>
      <c r="BFD23" s="399"/>
      <c r="BFE23" s="399"/>
      <c r="BFF23" s="399"/>
      <c r="BFG23" s="399"/>
      <c r="BFH23" s="399"/>
      <c r="BFI23" s="399"/>
      <c r="BFJ23" s="399"/>
      <c r="BFK23" s="399"/>
      <c r="BFL23" s="399"/>
      <c r="BFM23" s="399"/>
      <c r="BFN23" s="399"/>
      <c r="BFO23" s="399"/>
      <c r="BFP23" s="399"/>
      <c r="BFQ23" s="399"/>
      <c r="BFR23" s="399"/>
      <c r="BFS23" s="399"/>
      <c r="BFT23" s="399"/>
      <c r="BFU23" s="399"/>
      <c r="BFV23" s="399"/>
      <c r="BFW23" s="399"/>
      <c r="BFX23" s="399"/>
      <c r="BFY23" s="399"/>
      <c r="BFZ23" s="399"/>
      <c r="BGA23" s="399"/>
      <c r="BGB23" s="399"/>
      <c r="BGC23" s="399"/>
      <c r="BGD23" s="399"/>
      <c r="BGE23" s="399"/>
      <c r="BGF23" s="399"/>
      <c r="BGG23" s="399"/>
      <c r="BGH23" s="399"/>
      <c r="BGI23" s="399"/>
      <c r="BGJ23" s="399"/>
      <c r="BGK23" s="399"/>
      <c r="BGL23" s="399"/>
      <c r="BGM23" s="399"/>
      <c r="BGN23" s="399"/>
      <c r="BGO23" s="399"/>
      <c r="BGP23" s="399"/>
      <c r="BGQ23" s="399"/>
      <c r="BGR23" s="399"/>
      <c r="BGS23" s="399"/>
      <c r="BGT23" s="399"/>
      <c r="BGU23" s="399"/>
      <c r="BGV23" s="399"/>
      <c r="BGW23" s="399"/>
      <c r="BGX23" s="399"/>
      <c r="BGY23" s="399"/>
      <c r="BGZ23" s="399"/>
      <c r="BHA23" s="399"/>
      <c r="BHB23" s="399"/>
      <c r="BHC23" s="399"/>
      <c r="BHD23" s="399"/>
      <c r="BHE23" s="399"/>
      <c r="BHF23" s="399"/>
      <c r="BHG23" s="399"/>
      <c r="BHH23" s="399"/>
      <c r="BHI23" s="399"/>
      <c r="BHJ23" s="399"/>
      <c r="BHK23" s="399"/>
      <c r="BHL23" s="399"/>
      <c r="BHM23" s="399"/>
      <c r="BHN23" s="399"/>
      <c r="BHO23" s="399"/>
      <c r="BHP23" s="399"/>
      <c r="BHQ23" s="399"/>
      <c r="BHR23" s="399"/>
      <c r="BHS23" s="399"/>
      <c r="BHT23" s="399"/>
      <c r="BHU23" s="399"/>
      <c r="BHV23" s="399"/>
      <c r="BHW23" s="399"/>
      <c r="BHX23" s="399"/>
      <c r="BHY23" s="399"/>
      <c r="BHZ23" s="399"/>
      <c r="BIA23" s="399"/>
      <c r="BIB23" s="399"/>
      <c r="BIC23" s="399"/>
      <c r="BID23" s="399"/>
      <c r="BIE23" s="399"/>
      <c r="BIF23" s="399"/>
      <c r="BIG23" s="399"/>
      <c r="BIH23" s="399"/>
      <c r="BII23" s="399"/>
      <c r="BIJ23" s="399"/>
      <c r="BIK23" s="399"/>
      <c r="BIL23" s="399"/>
      <c r="BIM23" s="399"/>
      <c r="BIN23" s="399"/>
      <c r="BIO23" s="399"/>
      <c r="BIP23" s="399"/>
      <c r="BIQ23" s="399"/>
      <c r="BIR23" s="399"/>
      <c r="BIS23" s="399"/>
      <c r="BIT23" s="399"/>
      <c r="BIU23" s="399"/>
      <c r="BIV23" s="399"/>
      <c r="BIW23" s="399"/>
      <c r="BIX23" s="399"/>
      <c r="BIY23" s="399"/>
      <c r="BIZ23" s="399"/>
      <c r="BJA23" s="399"/>
      <c r="BJB23" s="399"/>
      <c r="BJC23" s="399"/>
      <c r="BJD23" s="399"/>
      <c r="BJE23" s="399"/>
      <c r="BJF23" s="399"/>
      <c r="BJG23" s="399"/>
      <c r="BJH23" s="399"/>
      <c r="BJI23" s="399"/>
      <c r="BJJ23" s="399"/>
      <c r="BJK23" s="399"/>
      <c r="BJL23" s="399"/>
      <c r="BJM23" s="399"/>
      <c r="BJN23" s="399"/>
      <c r="BJO23" s="399"/>
      <c r="BJP23" s="399"/>
      <c r="BJQ23" s="399"/>
      <c r="BJR23" s="399"/>
      <c r="BJS23" s="399"/>
      <c r="BJT23" s="399"/>
      <c r="BJU23" s="399"/>
      <c r="BJV23" s="399"/>
      <c r="BJW23" s="399"/>
      <c r="BJX23" s="399"/>
      <c r="BJY23" s="399"/>
      <c r="BJZ23" s="399"/>
      <c r="BKA23" s="399"/>
      <c r="BKB23" s="399"/>
      <c r="BKC23" s="399"/>
      <c r="BKD23" s="399"/>
      <c r="BKE23" s="399"/>
      <c r="BKF23" s="399"/>
      <c r="BKG23" s="399"/>
      <c r="BKH23" s="399"/>
      <c r="BKI23" s="399"/>
      <c r="BKJ23" s="399"/>
      <c r="BKK23" s="399"/>
      <c r="BKL23" s="399"/>
      <c r="BKM23" s="399"/>
      <c r="BKN23" s="399"/>
      <c r="BKO23" s="399"/>
      <c r="BKP23" s="399"/>
      <c r="BKQ23" s="399"/>
      <c r="BKR23" s="399"/>
      <c r="BKS23" s="399"/>
      <c r="BKT23" s="399"/>
      <c r="BKU23" s="399"/>
      <c r="BKV23" s="399"/>
      <c r="BKW23" s="399"/>
      <c r="BKX23" s="399"/>
      <c r="BKY23" s="399"/>
      <c r="BKZ23" s="399"/>
      <c r="BLA23" s="399"/>
      <c r="BLB23" s="399"/>
      <c r="BLC23" s="399"/>
      <c r="BLD23" s="399"/>
      <c r="BLE23" s="399"/>
      <c r="BLF23" s="399"/>
      <c r="BLG23" s="399"/>
      <c r="BLH23" s="399"/>
      <c r="BLI23" s="399"/>
      <c r="BLJ23" s="399"/>
      <c r="BLK23" s="399"/>
      <c r="BLL23" s="399"/>
      <c r="BLM23" s="399"/>
      <c r="BLN23" s="399"/>
      <c r="BLO23" s="399"/>
      <c r="BLP23" s="399"/>
      <c r="BLQ23" s="399"/>
      <c r="BLR23" s="399"/>
      <c r="BLS23" s="399"/>
      <c r="BLT23" s="399"/>
      <c r="BLU23" s="399"/>
      <c r="BLV23" s="399"/>
      <c r="BLW23" s="399"/>
      <c r="BLX23" s="399"/>
      <c r="BLY23" s="399"/>
      <c r="BLZ23" s="399"/>
      <c r="BMA23" s="399"/>
      <c r="BMB23" s="399"/>
      <c r="BMC23" s="399"/>
      <c r="BMD23" s="399"/>
      <c r="BME23" s="399"/>
      <c r="BMF23" s="399"/>
      <c r="BMG23" s="399"/>
      <c r="BMH23" s="399"/>
      <c r="BMI23" s="399"/>
      <c r="BMJ23" s="399"/>
      <c r="BMK23" s="399"/>
      <c r="BML23" s="399"/>
      <c r="BMM23" s="399"/>
      <c r="BMN23" s="399"/>
      <c r="BMO23" s="399"/>
      <c r="BMP23" s="399"/>
      <c r="BMQ23" s="399"/>
      <c r="BMR23" s="399"/>
      <c r="BMS23" s="399"/>
      <c r="BMT23" s="399"/>
      <c r="BMU23" s="399"/>
      <c r="BMV23" s="399"/>
      <c r="BMW23" s="399"/>
      <c r="BMX23" s="399"/>
      <c r="BMY23" s="399"/>
      <c r="BMZ23" s="399"/>
      <c r="BNA23" s="399"/>
      <c r="BNB23" s="399"/>
      <c r="BNC23" s="399"/>
      <c r="BND23" s="399"/>
      <c r="BNE23" s="399"/>
      <c r="BNF23" s="399"/>
      <c r="BNG23" s="399"/>
      <c r="BNH23" s="399"/>
      <c r="BNI23" s="399"/>
      <c r="BNJ23" s="399"/>
      <c r="BNK23" s="399"/>
      <c r="BNL23" s="399"/>
      <c r="BNM23" s="399"/>
      <c r="BNN23" s="399"/>
      <c r="BNO23" s="399"/>
      <c r="BNP23" s="399"/>
      <c r="BNQ23" s="399"/>
      <c r="BNR23" s="399"/>
      <c r="BNS23" s="399"/>
      <c r="BNT23" s="399"/>
      <c r="BNU23" s="399"/>
      <c r="BNV23" s="399"/>
      <c r="BNW23" s="399"/>
      <c r="BNX23" s="399"/>
      <c r="BNY23" s="399"/>
      <c r="BNZ23" s="399"/>
      <c r="BOA23" s="399"/>
      <c r="BOB23" s="399"/>
      <c r="BOC23" s="399"/>
      <c r="BOD23" s="399"/>
      <c r="BOE23" s="399"/>
      <c r="BOF23" s="399"/>
      <c r="BOG23" s="399"/>
      <c r="BOH23" s="399"/>
      <c r="BOI23" s="399"/>
      <c r="BOJ23" s="399"/>
      <c r="BOK23" s="399"/>
      <c r="BOL23" s="399"/>
      <c r="BOM23" s="399"/>
      <c r="BON23" s="399"/>
      <c r="BOO23" s="399"/>
      <c r="BOP23" s="399"/>
      <c r="BOQ23" s="399"/>
      <c r="BOR23" s="399"/>
      <c r="BOS23" s="399"/>
      <c r="BOT23" s="399"/>
      <c r="BOU23" s="399"/>
      <c r="BOV23" s="399"/>
      <c r="BOW23" s="399"/>
      <c r="BOX23" s="399"/>
      <c r="BOY23" s="399"/>
      <c r="BOZ23" s="399"/>
      <c r="BPA23" s="399"/>
      <c r="BPB23" s="399"/>
      <c r="BPC23" s="399"/>
      <c r="BPD23" s="399"/>
      <c r="BPE23" s="399"/>
      <c r="BPF23" s="399"/>
      <c r="BPG23" s="399"/>
      <c r="BPH23" s="399"/>
      <c r="BPI23" s="399"/>
      <c r="BPJ23" s="399"/>
      <c r="BPK23" s="399"/>
      <c r="BPL23" s="399"/>
      <c r="BPM23" s="399"/>
      <c r="BPN23" s="399"/>
      <c r="BPO23" s="399"/>
      <c r="BPP23" s="399"/>
      <c r="BPQ23" s="399"/>
      <c r="BPR23" s="399"/>
      <c r="BPS23" s="399"/>
      <c r="BPT23" s="399"/>
      <c r="BPU23" s="399"/>
      <c r="BPV23" s="399"/>
      <c r="BPW23" s="399"/>
      <c r="BPX23" s="399"/>
      <c r="BPY23" s="399"/>
      <c r="BPZ23" s="399"/>
      <c r="BQA23" s="399"/>
      <c r="BQB23" s="399"/>
      <c r="BQC23" s="399"/>
      <c r="BQD23" s="399"/>
      <c r="BQE23" s="399"/>
      <c r="BQF23" s="399"/>
      <c r="BQG23" s="399"/>
      <c r="BQH23" s="399"/>
      <c r="BQI23" s="399"/>
      <c r="BQJ23" s="399"/>
      <c r="BQK23" s="399"/>
      <c r="BQL23" s="399"/>
      <c r="BQM23" s="399"/>
      <c r="BQN23" s="399"/>
      <c r="BQO23" s="399"/>
      <c r="BQP23" s="399"/>
      <c r="BQQ23" s="399"/>
      <c r="BQR23" s="399"/>
      <c r="BQS23" s="399"/>
      <c r="BQT23" s="399"/>
      <c r="BQU23" s="399"/>
      <c r="BQV23" s="399"/>
      <c r="BQW23" s="399"/>
      <c r="BQX23" s="399"/>
      <c r="BQY23" s="399"/>
      <c r="BQZ23" s="399"/>
      <c r="BRA23" s="399"/>
      <c r="BRB23" s="399"/>
      <c r="BRC23" s="399"/>
      <c r="BRD23" s="399"/>
      <c r="BRE23" s="399"/>
      <c r="BRF23" s="399"/>
      <c r="BRG23" s="399"/>
      <c r="BRH23" s="399"/>
      <c r="BRI23" s="399"/>
      <c r="BRJ23" s="399"/>
      <c r="BRK23" s="399"/>
      <c r="BRL23" s="399"/>
      <c r="BRM23" s="399"/>
      <c r="BRN23" s="399"/>
      <c r="BRO23" s="399"/>
      <c r="BRP23" s="399"/>
      <c r="BRQ23" s="399"/>
      <c r="BRR23" s="399"/>
      <c r="BRS23" s="399"/>
      <c r="BRT23" s="399"/>
      <c r="BRU23" s="399"/>
      <c r="BRV23" s="399"/>
      <c r="BRW23" s="399"/>
      <c r="BRX23" s="399"/>
      <c r="BRY23" s="399"/>
      <c r="BRZ23" s="399"/>
      <c r="BSA23" s="399"/>
      <c r="BSB23" s="399"/>
      <c r="BSC23" s="399"/>
      <c r="BSD23" s="399"/>
      <c r="BSE23" s="399"/>
      <c r="BSF23" s="399"/>
      <c r="BSG23" s="399"/>
      <c r="BSH23" s="399"/>
      <c r="BSI23" s="399"/>
      <c r="BSJ23" s="399"/>
      <c r="BSK23" s="399"/>
      <c r="BSL23" s="399"/>
      <c r="BSM23" s="399"/>
      <c r="BSN23" s="399"/>
      <c r="BSO23" s="399"/>
      <c r="BSP23" s="399"/>
      <c r="BSQ23" s="399"/>
      <c r="BSR23" s="399"/>
      <c r="BSS23" s="399"/>
      <c r="BST23" s="399"/>
      <c r="BSU23" s="399"/>
      <c r="BSV23" s="399"/>
      <c r="BSW23" s="399"/>
      <c r="BSX23" s="399"/>
      <c r="BSY23" s="399"/>
      <c r="BSZ23" s="399"/>
      <c r="BTA23" s="399"/>
      <c r="BTB23" s="399"/>
      <c r="BTC23" s="399"/>
      <c r="BTD23" s="399"/>
      <c r="BTE23" s="399"/>
      <c r="BTF23" s="399"/>
      <c r="BTG23" s="399"/>
      <c r="BTH23" s="399"/>
      <c r="BTI23" s="399"/>
      <c r="BTJ23" s="399"/>
      <c r="BTK23" s="399"/>
      <c r="BTL23" s="399"/>
      <c r="BTM23" s="399"/>
      <c r="BTN23" s="399"/>
      <c r="BTO23" s="399"/>
      <c r="BTP23" s="399"/>
      <c r="BTQ23" s="399"/>
      <c r="BTR23" s="399"/>
      <c r="BTS23" s="399"/>
      <c r="BTT23" s="399"/>
      <c r="BTU23" s="399"/>
      <c r="BTV23" s="399"/>
      <c r="BTW23" s="399"/>
      <c r="BTX23" s="399"/>
      <c r="BTY23" s="399"/>
      <c r="BTZ23" s="399"/>
      <c r="BUA23" s="399"/>
      <c r="BUB23" s="399"/>
      <c r="BUC23" s="399"/>
      <c r="BUD23" s="399"/>
      <c r="BUE23" s="399"/>
      <c r="BUF23" s="399"/>
      <c r="BUG23" s="399"/>
      <c r="BUH23" s="399"/>
      <c r="BUI23" s="399"/>
      <c r="BUJ23" s="399"/>
      <c r="BUK23" s="399"/>
      <c r="BUL23" s="399"/>
      <c r="BUM23" s="399"/>
      <c r="BUN23" s="399"/>
      <c r="BUO23" s="399"/>
      <c r="BUP23" s="399"/>
      <c r="BUQ23" s="399"/>
      <c r="BUR23" s="399"/>
      <c r="BUS23" s="399"/>
      <c r="BUT23" s="399"/>
      <c r="BUU23" s="399"/>
      <c r="BUV23" s="399"/>
      <c r="BUW23" s="399"/>
      <c r="BUX23" s="399"/>
      <c r="BUY23" s="399"/>
      <c r="BUZ23" s="399"/>
      <c r="BVA23" s="399"/>
      <c r="BVB23" s="399"/>
      <c r="BVC23" s="399"/>
      <c r="BVD23" s="399"/>
      <c r="BVE23" s="399"/>
      <c r="BVF23" s="399"/>
      <c r="BVG23" s="399"/>
      <c r="BVH23" s="399"/>
      <c r="BVI23" s="399"/>
      <c r="BVJ23" s="399"/>
      <c r="BVK23" s="399"/>
      <c r="BVL23" s="399"/>
      <c r="BVM23" s="399"/>
      <c r="BVN23" s="399"/>
      <c r="BVO23" s="399"/>
      <c r="BVP23" s="399"/>
      <c r="BVQ23" s="399"/>
      <c r="BVR23" s="399"/>
      <c r="BVS23" s="399"/>
      <c r="BVT23" s="399"/>
      <c r="BVU23" s="399"/>
      <c r="BVV23" s="399"/>
      <c r="BVW23" s="399"/>
      <c r="BVX23" s="399"/>
      <c r="BVY23" s="399"/>
      <c r="BVZ23" s="399"/>
      <c r="BWA23" s="399"/>
      <c r="BWB23" s="399"/>
      <c r="BWC23" s="399"/>
      <c r="BWD23" s="399"/>
      <c r="BWE23" s="399"/>
      <c r="BWF23" s="399"/>
      <c r="BWG23" s="399"/>
      <c r="BWH23" s="399"/>
      <c r="BWI23" s="399"/>
      <c r="BWJ23" s="399"/>
      <c r="BWK23" s="399"/>
      <c r="BWL23" s="399"/>
      <c r="BWM23" s="399"/>
      <c r="BWN23" s="399"/>
      <c r="BWO23" s="399"/>
      <c r="BWP23" s="399"/>
      <c r="BWQ23" s="399"/>
      <c r="BWR23" s="399"/>
      <c r="BWS23" s="399"/>
      <c r="BWT23" s="399"/>
      <c r="BWU23" s="399"/>
      <c r="BWV23" s="399"/>
      <c r="BWW23" s="399"/>
      <c r="BWX23" s="399"/>
      <c r="BWY23" s="399"/>
      <c r="BWZ23" s="399"/>
      <c r="BXA23" s="399"/>
      <c r="BXB23" s="399"/>
      <c r="BXC23" s="399"/>
      <c r="BXD23" s="399"/>
      <c r="BXE23" s="399"/>
      <c r="BXF23" s="399"/>
      <c r="BXG23" s="399"/>
      <c r="BXH23" s="399"/>
      <c r="BXI23" s="399"/>
      <c r="BXJ23" s="399"/>
      <c r="BXK23" s="399"/>
      <c r="BXL23" s="399"/>
      <c r="BXM23" s="399"/>
      <c r="BXN23" s="399"/>
      <c r="BXO23" s="399"/>
      <c r="BXP23" s="399"/>
      <c r="BXQ23" s="399"/>
      <c r="BXR23" s="399"/>
      <c r="BXS23" s="399"/>
      <c r="BXT23" s="399"/>
      <c r="BXU23" s="399"/>
      <c r="BXV23" s="399"/>
      <c r="BXW23" s="399"/>
      <c r="BXX23" s="399"/>
      <c r="BXY23" s="399"/>
      <c r="BXZ23" s="399"/>
      <c r="BYA23" s="399"/>
      <c r="BYB23" s="399"/>
      <c r="BYC23" s="399"/>
      <c r="BYD23" s="399"/>
      <c r="BYE23" s="399"/>
      <c r="BYF23" s="399"/>
      <c r="BYG23" s="399"/>
      <c r="BYH23" s="399"/>
      <c r="BYI23" s="399"/>
      <c r="BYJ23" s="399"/>
      <c r="BYK23" s="399"/>
      <c r="BYL23" s="399"/>
      <c r="BYM23" s="399"/>
      <c r="BYN23" s="399"/>
      <c r="BYO23" s="399"/>
      <c r="BYP23" s="399"/>
      <c r="BYQ23" s="399"/>
      <c r="BYR23" s="399"/>
      <c r="BYS23" s="399"/>
      <c r="BYT23" s="399"/>
      <c r="BYU23" s="399"/>
      <c r="BYV23" s="399"/>
      <c r="BYW23" s="399"/>
      <c r="BYX23" s="399"/>
      <c r="BYY23" s="399"/>
      <c r="BYZ23" s="399"/>
      <c r="BZA23" s="399"/>
      <c r="BZB23" s="399"/>
      <c r="BZC23" s="399"/>
      <c r="BZD23" s="399"/>
      <c r="BZE23" s="399"/>
      <c r="BZF23" s="399"/>
      <c r="BZG23" s="399"/>
      <c r="BZH23" s="399"/>
      <c r="BZI23" s="399"/>
      <c r="BZJ23" s="399"/>
      <c r="BZK23" s="399"/>
      <c r="BZL23" s="399"/>
      <c r="BZM23" s="399"/>
      <c r="BZN23" s="399"/>
      <c r="BZO23" s="399"/>
      <c r="BZP23" s="399"/>
      <c r="BZQ23" s="399"/>
      <c r="BZR23" s="399"/>
      <c r="BZS23" s="399"/>
      <c r="BZT23" s="399"/>
      <c r="BZU23" s="399"/>
      <c r="BZV23" s="399"/>
      <c r="BZW23" s="399"/>
      <c r="BZX23" s="399"/>
      <c r="BZY23" s="399"/>
      <c r="BZZ23" s="399"/>
      <c r="CAA23" s="399"/>
      <c r="CAB23" s="399"/>
      <c r="CAC23" s="399"/>
      <c r="CAD23" s="399"/>
      <c r="CAE23" s="399"/>
      <c r="CAF23" s="399"/>
      <c r="CAG23" s="399"/>
      <c r="CAH23" s="399"/>
      <c r="CAI23" s="399"/>
      <c r="CAJ23" s="399"/>
      <c r="CAK23" s="399"/>
      <c r="CAL23" s="399"/>
      <c r="CAM23" s="399"/>
      <c r="CAN23" s="399"/>
      <c r="CAO23" s="399"/>
      <c r="CAP23" s="399"/>
      <c r="CAQ23" s="399"/>
      <c r="CAR23" s="399"/>
      <c r="CAS23" s="399"/>
      <c r="CAT23" s="399"/>
      <c r="CAU23" s="399"/>
      <c r="CAV23" s="399"/>
      <c r="CAW23" s="399"/>
      <c r="CAX23" s="399"/>
      <c r="CAY23" s="399"/>
      <c r="CAZ23" s="399"/>
      <c r="CBA23" s="399"/>
      <c r="CBB23" s="399"/>
      <c r="CBC23" s="399"/>
      <c r="CBD23" s="399"/>
      <c r="CBE23" s="399"/>
      <c r="CBF23" s="399"/>
      <c r="CBG23" s="399"/>
      <c r="CBH23" s="399"/>
      <c r="CBI23" s="399"/>
      <c r="CBJ23" s="399"/>
      <c r="CBK23" s="399"/>
      <c r="CBL23" s="399"/>
      <c r="CBM23" s="399"/>
      <c r="CBN23" s="399"/>
      <c r="CBO23" s="399"/>
      <c r="CBP23" s="399"/>
      <c r="CBQ23" s="399"/>
      <c r="CBR23" s="399"/>
      <c r="CBS23" s="399"/>
      <c r="CBT23" s="399"/>
      <c r="CBU23" s="399"/>
      <c r="CBV23" s="399"/>
      <c r="CBW23" s="399"/>
      <c r="CBX23" s="399"/>
      <c r="CBY23" s="399"/>
      <c r="CBZ23" s="399"/>
      <c r="CCA23" s="399"/>
      <c r="CCB23" s="399"/>
      <c r="CCC23" s="399"/>
      <c r="CCD23" s="399"/>
      <c r="CCE23" s="399"/>
      <c r="CCF23" s="399"/>
      <c r="CCG23" s="399"/>
      <c r="CCH23" s="399"/>
      <c r="CCI23" s="399"/>
      <c r="CCJ23" s="399"/>
      <c r="CCK23" s="399"/>
      <c r="CCL23" s="399"/>
      <c r="CCM23" s="399"/>
      <c r="CCN23" s="399"/>
      <c r="CCO23" s="399"/>
      <c r="CCP23" s="399"/>
      <c r="CCQ23" s="399"/>
      <c r="CCR23" s="399"/>
      <c r="CCS23" s="399"/>
      <c r="CCT23" s="399"/>
      <c r="CCU23" s="399"/>
      <c r="CCV23" s="399"/>
      <c r="CCW23" s="399"/>
      <c r="CCX23" s="399"/>
      <c r="CCY23" s="399"/>
      <c r="CCZ23" s="399"/>
      <c r="CDA23" s="399"/>
      <c r="CDB23" s="399"/>
      <c r="CDC23" s="399"/>
      <c r="CDD23" s="399"/>
      <c r="CDE23" s="399"/>
      <c r="CDF23" s="399"/>
      <c r="CDG23" s="399"/>
      <c r="CDH23" s="399"/>
      <c r="CDI23" s="399"/>
      <c r="CDJ23" s="399"/>
      <c r="CDK23" s="399"/>
      <c r="CDL23" s="399"/>
      <c r="CDM23" s="399"/>
      <c r="CDN23" s="399"/>
      <c r="CDO23" s="399"/>
      <c r="CDP23" s="399"/>
      <c r="CDQ23" s="399"/>
      <c r="CDR23" s="399"/>
      <c r="CDS23" s="399"/>
      <c r="CDT23" s="399"/>
      <c r="CDU23" s="399"/>
      <c r="CDV23" s="399"/>
      <c r="CDW23" s="399"/>
      <c r="CDX23" s="399"/>
      <c r="CDY23" s="399"/>
      <c r="CDZ23" s="399"/>
      <c r="CEA23" s="399"/>
      <c r="CEB23" s="399"/>
      <c r="CEC23" s="399"/>
      <c r="CED23" s="399"/>
      <c r="CEE23" s="399"/>
      <c r="CEF23" s="399"/>
      <c r="CEG23" s="399"/>
      <c r="CEH23" s="399"/>
      <c r="CEI23" s="399"/>
      <c r="CEJ23" s="399"/>
      <c r="CEK23" s="399"/>
      <c r="CEL23" s="399"/>
      <c r="CEM23" s="399"/>
      <c r="CEN23" s="399"/>
      <c r="CEO23" s="399"/>
      <c r="CEP23" s="399"/>
      <c r="CEQ23" s="399"/>
      <c r="CER23" s="399"/>
      <c r="CES23" s="399"/>
      <c r="CET23" s="399"/>
      <c r="CEU23" s="399"/>
      <c r="CEV23" s="399"/>
      <c r="CEW23" s="399"/>
      <c r="CEX23" s="399"/>
      <c r="CEY23" s="399"/>
      <c r="CEZ23" s="399"/>
      <c r="CFA23" s="399"/>
      <c r="CFB23" s="399"/>
      <c r="CFC23" s="399"/>
      <c r="CFD23" s="399"/>
      <c r="CFE23" s="399"/>
      <c r="CFF23" s="399"/>
      <c r="CFG23" s="399"/>
      <c r="CFH23" s="399"/>
      <c r="CFI23" s="399"/>
      <c r="CFJ23" s="399"/>
      <c r="CFK23" s="399"/>
      <c r="CFL23" s="399"/>
      <c r="CFM23" s="399"/>
      <c r="CFN23" s="399"/>
      <c r="CFO23" s="399"/>
      <c r="CFP23" s="399"/>
      <c r="CFQ23" s="399"/>
      <c r="CFR23" s="399"/>
      <c r="CFS23" s="399"/>
      <c r="CFT23" s="399"/>
      <c r="CFU23" s="399"/>
      <c r="CFV23" s="399"/>
      <c r="CFW23" s="399"/>
      <c r="CFX23" s="399"/>
      <c r="CFY23" s="399"/>
      <c r="CFZ23" s="399"/>
      <c r="CGA23" s="399"/>
      <c r="CGB23" s="399"/>
      <c r="CGC23" s="399"/>
      <c r="CGD23" s="399"/>
      <c r="CGE23" s="399"/>
      <c r="CGF23" s="399"/>
      <c r="CGG23" s="399"/>
      <c r="CGH23" s="399"/>
      <c r="CGI23" s="399"/>
      <c r="CGJ23" s="399"/>
      <c r="CGK23" s="399"/>
      <c r="CGL23" s="399"/>
      <c r="CGM23" s="399"/>
      <c r="CGN23" s="399"/>
      <c r="CGO23" s="399"/>
      <c r="CGP23" s="399"/>
      <c r="CGQ23" s="399"/>
      <c r="CGR23" s="399"/>
      <c r="CGS23" s="399"/>
      <c r="CGT23" s="399"/>
      <c r="CGU23" s="399"/>
      <c r="CGV23" s="399"/>
      <c r="CGW23" s="399"/>
      <c r="CGX23" s="399"/>
      <c r="CGY23" s="399"/>
      <c r="CGZ23" s="399"/>
      <c r="CHA23" s="399"/>
      <c r="CHB23" s="399"/>
      <c r="CHC23" s="399"/>
      <c r="CHD23" s="399"/>
      <c r="CHE23" s="399"/>
      <c r="CHF23" s="399"/>
      <c r="CHG23" s="399"/>
      <c r="CHH23" s="399"/>
      <c r="CHI23" s="399"/>
      <c r="CHJ23" s="399"/>
      <c r="CHK23" s="399"/>
      <c r="CHL23" s="399"/>
      <c r="CHM23" s="399"/>
      <c r="CHN23" s="399"/>
      <c r="CHO23" s="399"/>
      <c r="CHP23" s="399"/>
      <c r="CHQ23" s="399"/>
      <c r="CHR23" s="399"/>
      <c r="CHS23" s="399"/>
      <c r="CHT23" s="399"/>
      <c r="CHU23" s="399"/>
      <c r="CHV23" s="399"/>
      <c r="CHW23" s="399"/>
      <c r="CHX23" s="399"/>
      <c r="CHY23" s="399"/>
      <c r="CHZ23" s="399"/>
      <c r="CIA23" s="399"/>
      <c r="CIB23" s="399"/>
      <c r="CIC23" s="399"/>
      <c r="CID23" s="399"/>
      <c r="CIE23" s="399"/>
      <c r="CIF23" s="399"/>
      <c r="CIG23" s="399"/>
      <c r="CIH23" s="399"/>
      <c r="CII23" s="399"/>
      <c r="CIJ23" s="399"/>
      <c r="CIK23" s="399"/>
      <c r="CIL23" s="399"/>
      <c r="CIM23" s="399"/>
      <c r="CIN23" s="399"/>
      <c r="CIO23" s="399"/>
      <c r="CIP23" s="399"/>
      <c r="CIQ23" s="399"/>
      <c r="CIR23" s="399"/>
      <c r="CIS23" s="399"/>
      <c r="CIT23" s="399"/>
      <c r="CIU23" s="399"/>
      <c r="CIV23" s="399"/>
      <c r="CIW23" s="399"/>
      <c r="CIX23" s="399"/>
      <c r="CIY23" s="399"/>
      <c r="CIZ23" s="399"/>
      <c r="CJA23" s="399"/>
      <c r="CJB23" s="399"/>
      <c r="CJC23" s="399"/>
      <c r="CJD23" s="399"/>
      <c r="CJE23" s="399"/>
      <c r="CJF23" s="399"/>
      <c r="CJG23" s="399"/>
      <c r="CJH23" s="399"/>
      <c r="CJI23" s="399"/>
      <c r="CJJ23" s="399"/>
      <c r="CJK23" s="399"/>
      <c r="CJL23" s="399"/>
      <c r="CJM23" s="399"/>
      <c r="CJN23" s="399"/>
      <c r="CJO23" s="399"/>
      <c r="CJP23" s="399"/>
      <c r="CJQ23" s="399"/>
      <c r="CJR23" s="399"/>
      <c r="CJS23" s="399"/>
      <c r="CJT23" s="399"/>
      <c r="CJU23" s="399"/>
      <c r="CJV23" s="399"/>
      <c r="CJW23" s="399"/>
      <c r="CJX23" s="399"/>
      <c r="CJY23" s="399"/>
      <c r="CJZ23" s="399"/>
      <c r="CKA23" s="399"/>
      <c r="CKB23" s="399"/>
      <c r="CKC23" s="399"/>
      <c r="CKD23" s="399"/>
      <c r="CKE23" s="399"/>
      <c r="CKF23" s="399"/>
      <c r="CKG23" s="399"/>
      <c r="CKH23" s="399"/>
      <c r="CKI23" s="399"/>
      <c r="CKJ23" s="399"/>
      <c r="CKK23" s="399"/>
      <c r="CKL23" s="399"/>
      <c r="CKM23" s="399"/>
      <c r="CKN23" s="399"/>
      <c r="CKO23" s="399"/>
      <c r="CKP23" s="399"/>
      <c r="CKQ23" s="399"/>
      <c r="CKR23" s="399"/>
      <c r="CKS23" s="399"/>
      <c r="CKT23" s="399"/>
      <c r="CKU23" s="399"/>
      <c r="CKV23" s="399"/>
      <c r="CKW23" s="399"/>
      <c r="CKX23" s="399"/>
      <c r="CKY23" s="399"/>
      <c r="CKZ23" s="399"/>
      <c r="CLA23" s="399"/>
      <c r="CLB23" s="399"/>
      <c r="CLC23" s="399"/>
      <c r="CLD23" s="399"/>
      <c r="CLE23" s="399"/>
      <c r="CLF23" s="399"/>
      <c r="CLG23" s="399"/>
      <c r="CLH23" s="399"/>
      <c r="CLI23" s="399"/>
      <c r="CLJ23" s="399"/>
      <c r="CLK23" s="399"/>
      <c r="CLL23" s="399"/>
      <c r="CLM23" s="399"/>
      <c r="CLN23" s="399"/>
      <c r="CLO23" s="399"/>
      <c r="CLP23" s="399"/>
      <c r="CLQ23" s="399"/>
      <c r="CLR23" s="399"/>
      <c r="CLS23" s="399"/>
      <c r="CLT23" s="399"/>
      <c r="CLU23" s="399"/>
      <c r="CLV23" s="399"/>
      <c r="CLW23" s="399"/>
      <c r="CLX23" s="399"/>
      <c r="CLY23" s="399"/>
      <c r="CLZ23" s="399"/>
      <c r="CMA23" s="399"/>
      <c r="CMB23" s="399"/>
      <c r="CMC23" s="399"/>
      <c r="CMD23" s="399"/>
      <c r="CME23" s="399"/>
      <c r="CMF23" s="399"/>
      <c r="CMG23" s="399"/>
      <c r="CMH23" s="399"/>
      <c r="CMI23" s="399"/>
      <c r="CMJ23" s="399"/>
      <c r="CMK23" s="399"/>
      <c r="CML23" s="399"/>
      <c r="CMM23" s="399"/>
      <c r="CMN23" s="399"/>
      <c r="CMO23" s="399"/>
      <c r="CMP23" s="399"/>
      <c r="CMQ23" s="399"/>
      <c r="CMR23" s="399"/>
      <c r="CMS23" s="399"/>
      <c r="CMT23" s="399"/>
      <c r="CMU23" s="399"/>
      <c r="CMV23" s="399"/>
      <c r="CMW23" s="399"/>
      <c r="CMX23" s="399"/>
      <c r="CMY23" s="399"/>
      <c r="CMZ23" s="399"/>
      <c r="CNA23" s="399"/>
      <c r="CNB23" s="399"/>
      <c r="CNC23" s="399"/>
      <c r="CND23" s="399"/>
      <c r="CNE23" s="399"/>
      <c r="CNF23" s="399"/>
      <c r="CNG23" s="399"/>
      <c r="CNH23" s="399"/>
      <c r="CNI23" s="399"/>
      <c r="CNJ23" s="399"/>
      <c r="CNK23" s="399"/>
      <c r="CNL23" s="399"/>
      <c r="CNM23" s="399"/>
      <c r="CNN23" s="399"/>
      <c r="CNO23" s="399"/>
      <c r="CNP23" s="399"/>
      <c r="CNQ23" s="399"/>
      <c r="CNR23" s="399"/>
      <c r="CNS23" s="399"/>
      <c r="CNT23" s="399"/>
      <c r="CNU23" s="399"/>
      <c r="CNV23" s="399"/>
      <c r="CNW23" s="399"/>
      <c r="CNX23" s="399"/>
      <c r="CNY23" s="399"/>
      <c r="CNZ23" s="399"/>
      <c r="COA23" s="399"/>
      <c r="COB23" s="399"/>
      <c r="COC23" s="399"/>
      <c r="COD23" s="399"/>
      <c r="COE23" s="399"/>
      <c r="COF23" s="399"/>
      <c r="COG23" s="399"/>
      <c r="COH23" s="399"/>
      <c r="COI23" s="399"/>
      <c r="COJ23" s="399"/>
      <c r="COK23" s="399"/>
      <c r="COL23" s="399"/>
      <c r="COM23" s="399"/>
      <c r="CON23" s="399"/>
      <c r="COO23" s="399"/>
      <c r="COP23" s="399"/>
      <c r="COQ23" s="399"/>
      <c r="COR23" s="399"/>
      <c r="COS23" s="399"/>
      <c r="COT23" s="399"/>
      <c r="COU23" s="399"/>
      <c r="COV23" s="399"/>
      <c r="COW23" s="399"/>
      <c r="COX23" s="399"/>
      <c r="COY23" s="399"/>
      <c r="COZ23" s="399"/>
      <c r="CPA23" s="399"/>
      <c r="CPB23" s="399"/>
      <c r="CPC23" s="399"/>
      <c r="CPD23" s="399"/>
      <c r="CPE23" s="399"/>
      <c r="CPF23" s="399"/>
      <c r="CPG23" s="399"/>
      <c r="CPH23" s="399"/>
      <c r="CPI23" s="399"/>
      <c r="CPJ23" s="399"/>
      <c r="CPK23" s="399"/>
      <c r="CPL23" s="399"/>
      <c r="CPM23" s="399"/>
      <c r="CPN23" s="399"/>
      <c r="CPO23" s="399"/>
      <c r="CPP23" s="399"/>
      <c r="CPQ23" s="399"/>
      <c r="CPR23" s="399"/>
      <c r="CPS23" s="399"/>
      <c r="CPT23" s="399"/>
      <c r="CPU23" s="399"/>
      <c r="CPV23" s="399"/>
      <c r="CPW23" s="399"/>
      <c r="CPX23" s="399"/>
      <c r="CPY23" s="399"/>
      <c r="CPZ23" s="399"/>
      <c r="CQA23" s="399"/>
      <c r="CQB23" s="399"/>
      <c r="CQC23" s="399"/>
      <c r="CQD23" s="399"/>
      <c r="CQE23" s="399"/>
      <c r="CQF23" s="399"/>
      <c r="CQG23" s="399"/>
      <c r="CQH23" s="399"/>
      <c r="CQI23" s="399"/>
      <c r="CQJ23" s="399"/>
      <c r="CQK23" s="399"/>
      <c r="CQL23" s="399"/>
      <c r="CQM23" s="399"/>
      <c r="CQN23" s="399"/>
      <c r="CQO23" s="399"/>
      <c r="CQP23" s="399"/>
      <c r="CQQ23" s="399"/>
      <c r="CQR23" s="399"/>
      <c r="CQS23" s="399"/>
      <c r="CQT23" s="399"/>
      <c r="CQU23" s="399"/>
      <c r="CQV23" s="399"/>
      <c r="CQW23" s="399"/>
      <c r="CQX23" s="399"/>
      <c r="CQY23" s="399"/>
      <c r="CQZ23" s="399"/>
      <c r="CRA23" s="399"/>
      <c r="CRB23" s="399"/>
      <c r="CRC23" s="399"/>
      <c r="CRD23" s="399"/>
      <c r="CRE23" s="399"/>
      <c r="CRF23" s="399"/>
      <c r="CRG23" s="399"/>
      <c r="CRH23" s="399"/>
      <c r="CRI23" s="399"/>
      <c r="CRJ23" s="399"/>
      <c r="CRK23" s="399"/>
      <c r="CRL23" s="399"/>
      <c r="CRM23" s="399"/>
      <c r="CRN23" s="399"/>
      <c r="CRO23" s="399"/>
      <c r="CRP23" s="399"/>
      <c r="CRQ23" s="399"/>
      <c r="CRR23" s="399"/>
      <c r="CRS23" s="399"/>
      <c r="CRT23" s="399"/>
      <c r="CRU23" s="399"/>
      <c r="CRV23" s="399"/>
      <c r="CRW23" s="399"/>
      <c r="CRX23" s="399"/>
      <c r="CRY23" s="399"/>
      <c r="CRZ23" s="399"/>
      <c r="CSA23" s="399"/>
      <c r="CSB23" s="399"/>
      <c r="CSC23" s="399"/>
      <c r="CSD23" s="399"/>
      <c r="CSE23" s="399"/>
      <c r="CSF23" s="399"/>
      <c r="CSG23" s="399"/>
      <c r="CSH23" s="399"/>
      <c r="CSI23" s="399"/>
      <c r="CSJ23" s="399"/>
      <c r="CSK23" s="399"/>
      <c r="CSL23" s="399"/>
      <c r="CSM23" s="399"/>
      <c r="CSN23" s="399"/>
      <c r="CSO23" s="399"/>
      <c r="CSP23" s="399"/>
      <c r="CSQ23" s="399"/>
      <c r="CSR23" s="399"/>
      <c r="CSS23" s="399"/>
      <c r="CST23" s="399"/>
      <c r="CSU23" s="399"/>
      <c r="CSV23" s="399"/>
      <c r="CSW23" s="399"/>
      <c r="CSX23" s="399"/>
      <c r="CSY23" s="399"/>
      <c r="CSZ23" s="399"/>
      <c r="CTA23" s="399"/>
      <c r="CTB23" s="399"/>
      <c r="CTC23" s="399"/>
      <c r="CTD23" s="399"/>
      <c r="CTE23" s="399"/>
      <c r="CTF23" s="399"/>
      <c r="CTG23" s="399"/>
      <c r="CTH23" s="399"/>
      <c r="CTI23" s="399"/>
      <c r="CTJ23" s="399"/>
      <c r="CTK23" s="399"/>
      <c r="CTL23" s="399"/>
      <c r="CTM23" s="399"/>
      <c r="CTN23" s="399"/>
      <c r="CTO23" s="399"/>
      <c r="CTP23" s="399"/>
      <c r="CTQ23" s="399"/>
      <c r="CTR23" s="399"/>
      <c r="CTS23" s="399"/>
      <c r="CTT23" s="399"/>
      <c r="CTU23" s="399"/>
      <c r="CTV23" s="399"/>
      <c r="CTW23" s="399"/>
      <c r="CTX23" s="399"/>
      <c r="CTY23" s="399"/>
      <c r="CTZ23" s="399"/>
      <c r="CUA23" s="399"/>
      <c r="CUB23" s="399"/>
      <c r="CUC23" s="399"/>
      <c r="CUD23" s="399"/>
      <c r="CUE23" s="399"/>
      <c r="CUF23" s="399"/>
      <c r="CUG23" s="399"/>
      <c r="CUH23" s="399"/>
      <c r="CUI23" s="399"/>
      <c r="CUJ23" s="399"/>
      <c r="CUK23" s="399"/>
      <c r="CUL23" s="399"/>
      <c r="CUM23" s="399"/>
      <c r="CUN23" s="399"/>
      <c r="CUO23" s="399"/>
      <c r="CUP23" s="399"/>
      <c r="CUQ23" s="399"/>
      <c r="CUR23" s="399"/>
      <c r="CUS23" s="399"/>
      <c r="CUT23" s="399"/>
      <c r="CUU23" s="399"/>
      <c r="CUV23" s="399"/>
      <c r="CUW23" s="399"/>
      <c r="CUX23" s="399"/>
      <c r="CUY23" s="399"/>
      <c r="CUZ23" s="399"/>
      <c r="CVA23" s="399"/>
      <c r="CVB23" s="399"/>
      <c r="CVC23" s="399"/>
      <c r="CVD23" s="399"/>
      <c r="CVE23" s="399"/>
      <c r="CVF23" s="399"/>
      <c r="CVG23" s="399"/>
      <c r="CVH23" s="399"/>
      <c r="CVI23" s="399"/>
      <c r="CVJ23" s="399"/>
      <c r="CVK23" s="399"/>
      <c r="CVL23" s="399"/>
      <c r="CVM23" s="399"/>
      <c r="CVN23" s="399"/>
      <c r="CVO23" s="399"/>
      <c r="CVP23" s="399"/>
      <c r="CVQ23" s="399"/>
      <c r="CVR23" s="399"/>
      <c r="CVS23" s="399"/>
      <c r="CVT23" s="399"/>
      <c r="CVU23" s="399"/>
      <c r="CVV23" s="399"/>
      <c r="CVW23" s="399"/>
      <c r="CVX23" s="399"/>
      <c r="CVY23" s="399"/>
      <c r="CVZ23" s="399"/>
      <c r="CWA23" s="399"/>
      <c r="CWB23" s="399"/>
      <c r="CWC23" s="399"/>
      <c r="CWD23" s="399"/>
      <c r="CWE23" s="399"/>
      <c r="CWF23" s="399"/>
      <c r="CWG23" s="399"/>
      <c r="CWH23" s="399"/>
      <c r="CWI23" s="399"/>
      <c r="CWJ23" s="399"/>
      <c r="CWK23" s="399"/>
      <c r="CWL23" s="399"/>
      <c r="CWM23" s="399"/>
      <c r="CWN23" s="399"/>
      <c r="CWO23" s="399"/>
      <c r="CWP23" s="399"/>
      <c r="CWQ23" s="399"/>
      <c r="CWR23" s="399"/>
      <c r="CWS23" s="399"/>
      <c r="CWT23" s="399"/>
      <c r="CWU23" s="399"/>
      <c r="CWV23" s="399"/>
      <c r="CWW23" s="399"/>
      <c r="CWX23" s="399"/>
      <c r="CWY23" s="399"/>
      <c r="CWZ23" s="399"/>
      <c r="CXA23" s="399"/>
      <c r="CXB23" s="399"/>
      <c r="CXC23" s="399"/>
      <c r="CXD23" s="399"/>
      <c r="CXE23" s="399"/>
      <c r="CXF23" s="399"/>
      <c r="CXG23" s="399"/>
      <c r="CXH23" s="399"/>
      <c r="CXI23" s="399"/>
      <c r="CXJ23" s="399"/>
      <c r="CXK23" s="399"/>
      <c r="CXL23" s="399"/>
      <c r="CXM23" s="399"/>
      <c r="CXN23" s="399"/>
      <c r="CXO23" s="399"/>
      <c r="CXP23" s="399"/>
      <c r="CXQ23" s="399"/>
      <c r="CXR23" s="399"/>
      <c r="CXS23" s="399"/>
      <c r="CXT23" s="399"/>
      <c r="CXU23" s="399"/>
      <c r="CXV23" s="399"/>
      <c r="CXW23" s="399"/>
      <c r="CXX23" s="399"/>
      <c r="CXY23" s="399"/>
      <c r="CXZ23" s="399"/>
      <c r="CYA23" s="399"/>
      <c r="CYB23" s="399"/>
      <c r="CYC23" s="399"/>
      <c r="CYD23" s="399"/>
      <c r="CYE23" s="399"/>
      <c r="CYF23" s="399"/>
      <c r="CYG23" s="399"/>
      <c r="CYH23" s="399"/>
      <c r="CYI23" s="399"/>
      <c r="CYJ23" s="399"/>
      <c r="CYK23" s="399"/>
      <c r="CYL23" s="399"/>
      <c r="CYM23" s="399"/>
      <c r="CYN23" s="399"/>
      <c r="CYO23" s="399"/>
      <c r="CYP23" s="399"/>
      <c r="CYQ23" s="399"/>
      <c r="CYR23" s="399"/>
      <c r="CYS23" s="399"/>
      <c r="CYT23" s="399"/>
      <c r="CYU23" s="399"/>
      <c r="CYV23" s="399"/>
      <c r="CYW23" s="399"/>
      <c r="CYX23" s="399"/>
      <c r="CYY23" s="399"/>
      <c r="CYZ23" s="399"/>
      <c r="CZA23" s="399"/>
      <c r="CZB23" s="399"/>
      <c r="CZC23" s="399"/>
      <c r="CZD23" s="399"/>
      <c r="CZE23" s="399"/>
      <c r="CZF23" s="399"/>
      <c r="CZG23" s="399"/>
      <c r="CZH23" s="399"/>
      <c r="CZI23" s="399"/>
      <c r="CZJ23" s="399"/>
      <c r="CZK23" s="399"/>
      <c r="CZL23" s="399"/>
      <c r="CZM23" s="399"/>
      <c r="CZN23" s="399"/>
      <c r="CZO23" s="399"/>
      <c r="CZP23" s="399"/>
      <c r="CZQ23" s="399"/>
      <c r="CZR23" s="399"/>
      <c r="CZS23" s="399"/>
      <c r="CZT23" s="399"/>
      <c r="CZU23" s="399"/>
      <c r="CZV23" s="399"/>
      <c r="CZW23" s="399"/>
      <c r="CZX23" s="399"/>
      <c r="CZY23" s="399"/>
      <c r="CZZ23" s="399"/>
      <c r="DAA23" s="399"/>
      <c r="DAB23" s="399"/>
      <c r="DAC23" s="399"/>
      <c r="DAD23" s="399"/>
      <c r="DAE23" s="399"/>
      <c r="DAF23" s="399"/>
      <c r="DAG23" s="399"/>
      <c r="DAH23" s="399"/>
      <c r="DAI23" s="399"/>
      <c r="DAJ23" s="399"/>
      <c r="DAK23" s="399"/>
      <c r="DAL23" s="399"/>
      <c r="DAM23" s="399"/>
      <c r="DAN23" s="399"/>
      <c r="DAO23" s="399"/>
      <c r="DAP23" s="399"/>
      <c r="DAQ23" s="399"/>
      <c r="DAR23" s="399"/>
      <c r="DAS23" s="399"/>
      <c r="DAT23" s="399"/>
      <c r="DAU23" s="399"/>
      <c r="DAV23" s="399"/>
      <c r="DAW23" s="399"/>
      <c r="DAX23" s="399"/>
      <c r="DAY23" s="399"/>
      <c r="DAZ23" s="399"/>
      <c r="DBA23" s="399"/>
      <c r="DBB23" s="399"/>
      <c r="DBC23" s="399"/>
      <c r="DBD23" s="399"/>
      <c r="DBE23" s="399"/>
      <c r="DBF23" s="399"/>
      <c r="DBG23" s="399"/>
      <c r="DBH23" s="399"/>
      <c r="DBI23" s="399"/>
      <c r="DBJ23" s="399"/>
      <c r="DBK23" s="399"/>
      <c r="DBL23" s="399"/>
      <c r="DBM23" s="399"/>
      <c r="DBN23" s="399"/>
      <c r="DBO23" s="399"/>
      <c r="DBP23" s="399"/>
      <c r="DBQ23" s="399"/>
      <c r="DBR23" s="399"/>
      <c r="DBS23" s="399"/>
      <c r="DBT23" s="399"/>
      <c r="DBU23" s="399"/>
      <c r="DBV23" s="399"/>
      <c r="DBW23" s="399"/>
      <c r="DBX23" s="399"/>
      <c r="DBY23" s="399"/>
      <c r="DBZ23" s="399"/>
      <c r="DCA23" s="399"/>
      <c r="DCB23" s="399"/>
      <c r="DCC23" s="399"/>
      <c r="DCD23" s="399"/>
      <c r="DCE23" s="399"/>
      <c r="DCF23" s="399"/>
      <c r="DCG23" s="399"/>
      <c r="DCH23" s="399"/>
      <c r="DCI23" s="399"/>
      <c r="DCJ23" s="399"/>
      <c r="DCK23" s="399"/>
      <c r="DCL23" s="399"/>
      <c r="DCM23" s="399"/>
      <c r="DCN23" s="399"/>
      <c r="DCO23" s="399"/>
      <c r="DCP23" s="399"/>
      <c r="DCQ23" s="399"/>
      <c r="DCR23" s="399"/>
      <c r="DCS23" s="399"/>
      <c r="DCT23" s="399"/>
      <c r="DCU23" s="399"/>
      <c r="DCV23" s="399"/>
      <c r="DCW23" s="399"/>
      <c r="DCX23" s="399"/>
      <c r="DCY23" s="399"/>
      <c r="DCZ23" s="399"/>
      <c r="DDA23" s="399"/>
      <c r="DDB23" s="399"/>
      <c r="DDC23" s="399"/>
      <c r="DDD23" s="399"/>
      <c r="DDE23" s="399"/>
      <c r="DDF23" s="399"/>
      <c r="DDG23" s="399"/>
      <c r="DDH23" s="399"/>
      <c r="DDI23" s="399"/>
      <c r="DDJ23" s="399"/>
      <c r="DDK23" s="399"/>
      <c r="DDL23" s="399"/>
      <c r="DDM23" s="399"/>
      <c r="DDN23" s="399"/>
      <c r="DDO23" s="399"/>
      <c r="DDP23" s="399"/>
      <c r="DDQ23" s="399"/>
      <c r="DDR23" s="399"/>
      <c r="DDS23" s="399"/>
      <c r="DDT23" s="399"/>
      <c r="DDU23" s="399"/>
      <c r="DDV23" s="399"/>
      <c r="DDW23" s="399"/>
      <c r="DDX23" s="399"/>
      <c r="DDY23" s="399"/>
      <c r="DDZ23" s="399"/>
      <c r="DEA23" s="399"/>
      <c r="DEB23" s="399"/>
      <c r="DEC23" s="399"/>
      <c r="DED23" s="399"/>
      <c r="DEE23" s="399"/>
      <c r="DEF23" s="399"/>
      <c r="DEG23" s="399"/>
      <c r="DEH23" s="399"/>
      <c r="DEI23" s="399"/>
      <c r="DEJ23" s="399"/>
      <c r="DEK23" s="399"/>
      <c r="DEL23" s="399"/>
      <c r="DEM23" s="399"/>
      <c r="DEN23" s="399"/>
      <c r="DEO23" s="399"/>
      <c r="DEP23" s="399"/>
      <c r="DEQ23" s="399"/>
      <c r="DER23" s="399"/>
      <c r="DES23" s="399"/>
      <c r="DET23" s="399"/>
      <c r="DEU23" s="399"/>
      <c r="DEV23" s="399"/>
      <c r="DEW23" s="399"/>
      <c r="DEX23" s="399"/>
      <c r="DEY23" s="399"/>
      <c r="DEZ23" s="399"/>
      <c r="DFA23" s="399"/>
      <c r="DFB23" s="399"/>
      <c r="DFC23" s="399"/>
      <c r="DFD23" s="399"/>
      <c r="DFE23" s="399"/>
      <c r="DFF23" s="399"/>
      <c r="DFG23" s="399"/>
      <c r="DFH23" s="399"/>
      <c r="DFI23" s="399"/>
      <c r="DFJ23" s="399"/>
      <c r="DFK23" s="399"/>
      <c r="DFL23" s="399"/>
      <c r="DFM23" s="399"/>
      <c r="DFN23" s="399"/>
      <c r="DFO23" s="399"/>
      <c r="DFP23" s="399"/>
      <c r="DFQ23" s="399"/>
      <c r="DFR23" s="399"/>
      <c r="DFS23" s="399"/>
      <c r="DFT23" s="399"/>
      <c r="DFU23" s="399"/>
      <c r="DFV23" s="399"/>
      <c r="DFW23" s="399"/>
      <c r="DFX23" s="399"/>
      <c r="DFY23" s="399"/>
      <c r="DFZ23" s="399"/>
      <c r="DGA23" s="399"/>
      <c r="DGB23" s="399"/>
      <c r="DGC23" s="399"/>
      <c r="DGD23" s="399"/>
      <c r="DGE23" s="399"/>
      <c r="DGF23" s="399"/>
      <c r="DGG23" s="399"/>
      <c r="DGH23" s="399"/>
      <c r="DGI23" s="399"/>
      <c r="DGJ23" s="399"/>
      <c r="DGK23" s="399"/>
      <c r="DGL23" s="399"/>
      <c r="DGM23" s="399"/>
      <c r="DGN23" s="399"/>
      <c r="DGO23" s="399"/>
      <c r="DGP23" s="399"/>
      <c r="DGQ23" s="399"/>
      <c r="DGR23" s="399"/>
      <c r="DGS23" s="399"/>
      <c r="DGT23" s="399"/>
      <c r="DGU23" s="399"/>
      <c r="DGV23" s="399"/>
      <c r="DGW23" s="399"/>
      <c r="DGX23" s="399"/>
      <c r="DGY23" s="399"/>
      <c r="DGZ23" s="399"/>
      <c r="DHA23" s="399"/>
      <c r="DHB23" s="399"/>
      <c r="DHC23" s="399"/>
      <c r="DHD23" s="399"/>
      <c r="DHE23" s="399"/>
      <c r="DHF23" s="399"/>
      <c r="DHG23" s="399"/>
      <c r="DHH23" s="399"/>
      <c r="DHI23" s="399"/>
      <c r="DHJ23" s="399"/>
      <c r="DHK23" s="399"/>
      <c r="DHL23" s="399"/>
      <c r="DHM23" s="399"/>
      <c r="DHN23" s="399"/>
      <c r="DHO23" s="399"/>
      <c r="DHP23" s="399"/>
      <c r="DHQ23" s="399"/>
      <c r="DHR23" s="399"/>
      <c r="DHS23" s="399"/>
      <c r="DHT23" s="399"/>
      <c r="DHU23" s="399"/>
      <c r="DHV23" s="399"/>
      <c r="DHW23" s="399"/>
      <c r="DHX23" s="399"/>
      <c r="DHY23" s="399"/>
      <c r="DHZ23" s="399"/>
      <c r="DIA23" s="399"/>
      <c r="DIB23" s="399"/>
      <c r="DIC23" s="399"/>
      <c r="DID23" s="399"/>
      <c r="DIE23" s="399"/>
      <c r="DIF23" s="399"/>
      <c r="DIG23" s="399"/>
      <c r="DIH23" s="399"/>
      <c r="DII23" s="399"/>
      <c r="DIJ23" s="399"/>
      <c r="DIK23" s="399"/>
      <c r="DIL23" s="399"/>
      <c r="DIM23" s="399"/>
      <c r="DIN23" s="399"/>
      <c r="DIO23" s="399"/>
      <c r="DIP23" s="399"/>
      <c r="DIQ23" s="399"/>
      <c r="DIR23" s="399"/>
      <c r="DIS23" s="399"/>
      <c r="DIT23" s="399"/>
      <c r="DIU23" s="399"/>
      <c r="DIV23" s="399"/>
      <c r="DIW23" s="399"/>
      <c r="DIX23" s="399"/>
      <c r="DIY23" s="399"/>
      <c r="DIZ23" s="399"/>
      <c r="DJA23" s="399"/>
      <c r="DJB23" s="399"/>
      <c r="DJC23" s="399"/>
      <c r="DJD23" s="399"/>
      <c r="DJE23" s="399"/>
      <c r="DJF23" s="399"/>
      <c r="DJG23" s="399"/>
      <c r="DJH23" s="399"/>
      <c r="DJI23" s="399"/>
      <c r="DJJ23" s="399"/>
      <c r="DJK23" s="399"/>
      <c r="DJL23" s="399"/>
      <c r="DJM23" s="399"/>
      <c r="DJN23" s="399"/>
      <c r="DJO23" s="399"/>
      <c r="DJP23" s="399"/>
      <c r="DJQ23" s="399"/>
      <c r="DJR23" s="399"/>
      <c r="DJS23" s="399"/>
      <c r="DJT23" s="399"/>
      <c r="DJU23" s="399"/>
      <c r="DJV23" s="399"/>
      <c r="DJW23" s="399"/>
      <c r="DJX23" s="399"/>
      <c r="DJY23" s="399"/>
      <c r="DJZ23" s="399"/>
      <c r="DKA23" s="399"/>
      <c r="DKB23" s="399"/>
      <c r="DKC23" s="399"/>
      <c r="DKD23" s="399"/>
      <c r="DKE23" s="399"/>
      <c r="DKF23" s="399"/>
      <c r="DKG23" s="399"/>
      <c r="DKH23" s="399"/>
      <c r="DKI23" s="399"/>
      <c r="DKJ23" s="399"/>
      <c r="DKK23" s="399"/>
      <c r="DKL23" s="399"/>
      <c r="DKM23" s="399"/>
      <c r="DKN23" s="399"/>
      <c r="DKO23" s="399"/>
      <c r="DKP23" s="399"/>
      <c r="DKQ23" s="399"/>
      <c r="DKR23" s="399"/>
      <c r="DKS23" s="399"/>
      <c r="DKT23" s="399"/>
      <c r="DKU23" s="399"/>
      <c r="DKV23" s="399"/>
      <c r="DKW23" s="399"/>
      <c r="DKX23" s="399"/>
      <c r="DKY23" s="399"/>
      <c r="DKZ23" s="399"/>
      <c r="DLA23" s="399"/>
      <c r="DLB23" s="399"/>
      <c r="DLC23" s="399"/>
      <c r="DLD23" s="399"/>
      <c r="DLE23" s="399"/>
      <c r="DLF23" s="399"/>
      <c r="DLG23" s="399"/>
      <c r="DLH23" s="399"/>
      <c r="DLI23" s="399"/>
      <c r="DLJ23" s="399"/>
      <c r="DLK23" s="399"/>
      <c r="DLL23" s="399"/>
      <c r="DLM23" s="399"/>
      <c r="DLN23" s="399"/>
      <c r="DLO23" s="399"/>
      <c r="DLP23" s="399"/>
      <c r="DLQ23" s="399"/>
      <c r="DLR23" s="399"/>
      <c r="DLS23" s="399"/>
      <c r="DLT23" s="399"/>
      <c r="DLU23" s="399"/>
      <c r="DLV23" s="399"/>
      <c r="DLW23" s="399"/>
      <c r="DLX23" s="399"/>
      <c r="DLY23" s="399"/>
      <c r="DLZ23" s="399"/>
      <c r="DMA23" s="399"/>
      <c r="DMB23" s="399"/>
      <c r="DMC23" s="399"/>
      <c r="DMD23" s="399"/>
      <c r="DME23" s="399"/>
      <c r="DMF23" s="399"/>
      <c r="DMG23" s="399"/>
      <c r="DMH23" s="399"/>
      <c r="DMI23" s="399"/>
      <c r="DMJ23" s="399"/>
      <c r="DMK23" s="399"/>
      <c r="DML23" s="399"/>
      <c r="DMM23" s="399"/>
      <c r="DMN23" s="399"/>
      <c r="DMO23" s="399"/>
      <c r="DMP23" s="399"/>
      <c r="DMQ23" s="399"/>
      <c r="DMR23" s="399"/>
      <c r="DMS23" s="399"/>
      <c r="DMT23" s="399"/>
      <c r="DMU23" s="399"/>
      <c r="DMV23" s="399"/>
      <c r="DMW23" s="399"/>
      <c r="DMX23" s="399"/>
      <c r="DMY23" s="399"/>
      <c r="DMZ23" s="399"/>
      <c r="DNA23" s="399"/>
      <c r="DNB23" s="399"/>
    </row>
    <row r="24" spans="1:3070" s="405" customFormat="1" ht="13.5" customHeight="1">
      <c r="A24" s="402" t="s">
        <v>465</v>
      </c>
      <c r="B24" s="403">
        <v>37</v>
      </c>
      <c r="C24" s="157">
        <f>(B24/$B$25)*100</f>
        <v>4.4083305533050565E-2</v>
      </c>
      <c r="D24" s="403">
        <v>29</v>
      </c>
      <c r="E24" s="157">
        <f>(D24/$D$25)*100</f>
        <v>3.7591548382915292E-2</v>
      </c>
      <c r="F24" s="403">
        <v>27</v>
      </c>
      <c r="G24" s="157">
        <f>(F24/$F$25)*100</f>
        <v>3.8492244525547448E-2</v>
      </c>
      <c r="H24" s="403">
        <v>24</v>
      </c>
      <c r="I24" s="157">
        <f>(H24/$H$25)*100</f>
        <v>4.6348151867444287E-2</v>
      </c>
      <c r="J24" s="403">
        <v>12</v>
      </c>
      <c r="K24" s="157">
        <f>(J24/$J$25)*100</f>
        <v>2.8295880591383906E-2</v>
      </c>
      <c r="L24" s="403" t="s">
        <v>85</v>
      </c>
      <c r="M24" s="157" t="s">
        <v>85</v>
      </c>
      <c r="N24" s="157" t="s">
        <v>85</v>
      </c>
      <c r="O24" s="157" t="s">
        <v>85</v>
      </c>
      <c r="P24" s="157" t="s">
        <v>85</v>
      </c>
      <c r="Q24" s="157" t="s">
        <v>85</v>
      </c>
      <c r="R24" s="157" t="s">
        <v>85</v>
      </c>
      <c r="S24" s="157" t="s">
        <v>85</v>
      </c>
      <c r="T24" s="157" t="s">
        <v>85</v>
      </c>
      <c r="U24" s="157" t="s">
        <v>85</v>
      </c>
      <c r="V24" s="399"/>
      <c r="W24" s="399"/>
      <c r="X24" s="399"/>
      <c r="Y24" s="399"/>
      <c r="Z24" s="399"/>
      <c r="AA24" s="399"/>
      <c r="AB24" s="399"/>
      <c r="AC24" s="399"/>
      <c r="AD24" s="399"/>
      <c r="AE24" s="399"/>
      <c r="AF24" s="399"/>
      <c r="AG24" s="399"/>
      <c r="AH24" s="399"/>
      <c r="AI24" s="399"/>
      <c r="AJ24" s="399"/>
      <c r="AK24" s="399"/>
      <c r="AL24" s="399"/>
      <c r="AM24" s="399"/>
      <c r="AN24" s="399"/>
      <c r="AO24" s="399"/>
      <c r="AP24" s="399"/>
      <c r="AQ24" s="399"/>
      <c r="AR24" s="399"/>
      <c r="AS24" s="399"/>
      <c r="AT24" s="399"/>
      <c r="AU24" s="399"/>
      <c r="AV24" s="399"/>
      <c r="AW24" s="399"/>
      <c r="AX24" s="399"/>
      <c r="AY24" s="399"/>
      <c r="AZ24" s="399"/>
      <c r="BA24" s="399"/>
      <c r="BB24" s="399"/>
      <c r="BC24" s="399"/>
      <c r="BD24" s="399"/>
      <c r="BE24" s="399"/>
      <c r="BF24" s="399"/>
      <c r="BG24" s="399"/>
      <c r="BH24" s="399"/>
      <c r="BI24" s="399"/>
      <c r="BJ24" s="399"/>
      <c r="BK24" s="399"/>
      <c r="BL24" s="399"/>
      <c r="BM24" s="399"/>
      <c r="BN24" s="399"/>
      <c r="BO24" s="399"/>
      <c r="BP24" s="399"/>
      <c r="BQ24" s="399"/>
      <c r="BR24" s="399"/>
      <c r="BS24" s="399"/>
      <c r="BT24" s="399"/>
      <c r="BU24" s="399"/>
      <c r="BV24" s="399"/>
      <c r="BW24" s="399"/>
      <c r="BX24" s="399"/>
      <c r="BY24" s="399"/>
      <c r="BZ24" s="399"/>
      <c r="CA24" s="399"/>
      <c r="CB24" s="399"/>
      <c r="CC24" s="399"/>
      <c r="CD24" s="399"/>
      <c r="CE24" s="399"/>
      <c r="CF24" s="399"/>
      <c r="CG24" s="399"/>
      <c r="CH24" s="399"/>
      <c r="CI24" s="399"/>
      <c r="CJ24" s="399"/>
      <c r="CK24" s="399"/>
      <c r="CL24" s="399"/>
      <c r="CM24" s="399"/>
      <c r="CN24" s="399"/>
      <c r="CO24" s="399"/>
      <c r="CP24" s="399"/>
      <c r="CQ24" s="399"/>
      <c r="CR24" s="399"/>
      <c r="CS24" s="399"/>
      <c r="CT24" s="399"/>
      <c r="CU24" s="399"/>
      <c r="CV24" s="399"/>
      <c r="CW24" s="399"/>
      <c r="CX24" s="399"/>
      <c r="CY24" s="399"/>
      <c r="CZ24" s="399"/>
      <c r="DA24" s="399"/>
      <c r="DB24" s="399"/>
      <c r="DC24" s="399"/>
      <c r="DD24" s="399"/>
      <c r="DE24" s="399"/>
      <c r="DF24" s="399"/>
      <c r="DG24" s="399"/>
      <c r="DH24" s="399"/>
      <c r="DI24" s="399"/>
      <c r="DJ24" s="399"/>
      <c r="DK24" s="399"/>
      <c r="DL24" s="399"/>
      <c r="DM24" s="399"/>
      <c r="DN24" s="399"/>
      <c r="DO24" s="399"/>
      <c r="DP24" s="399"/>
      <c r="DQ24" s="399"/>
      <c r="DR24" s="399"/>
      <c r="DS24" s="399"/>
      <c r="DT24" s="399"/>
      <c r="DU24" s="399"/>
      <c r="DV24" s="399"/>
      <c r="DW24" s="399"/>
      <c r="DX24" s="399"/>
      <c r="DY24" s="399"/>
      <c r="DZ24" s="399"/>
      <c r="EA24" s="399"/>
      <c r="EB24" s="399"/>
      <c r="EC24" s="399"/>
      <c r="ED24" s="399"/>
      <c r="EE24" s="399"/>
      <c r="EF24" s="399"/>
      <c r="EG24" s="399"/>
      <c r="EH24" s="399"/>
      <c r="EI24" s="399"/>
      <c r="EJ24" s="399"/>
      <c r="EK24" s="399"/>
      <c r="EL24" s="399"/>
      <c r="EM24" s="399"/>
      <c r="EN24" s="399"/>
      <c r="EO24" s="399"/>
      <c r="EP24" s="399"/>
      <c r="EQ24" s="399"/>
      <c r="ER24" s="399"/>
      <c r="ES24" s="399"/>
      <c r="ET24" s="399"/>
      <c r="EU24" s="399"/>
      <c r="EV24" s="399"/>
      <c r="EW24" s="399"/>
      <c r="EX24" s="399"/>
      <c r="EY24" s="399"/>
      <c r="EZ24" s="399"/>
      <c r="FA24" s="399"/>
      <c r="FB24" s="399"/>
      <c r="FC24" s="399"/>
      <c r="FD24" s="399"/>
      <c r="FE24" s="399"/>
      <c r="FF24" s="399"/>
      <c r="FG24" s="399"/>
      <c r="FH24" s="399"/>
      <c r="FI24" s="399"/>
      <c r="FJ24" s="399"/>
      <c r="FK24" s="399"/>
      <c r="FL24" s="399"/>
      <c r="FM24" s="399"/>
      <c r="FN24" s="399"/>
      <c r="FO24" s="399"/>
      <c r="FP24" s="399"/>
      <c r="FQ24" s="399"/>
      <c r="FR24" s="399"/>
      <c r="FS24" s="399"/>
      <c r="FT24" s="399"/>
      <c r="FU24" s="399"/>
      <c r="FV24" s="399"/>
      <c r="FW24" s="399"/>
      <c r="FX24" s="399"/>
      <c r="FY24" s="399"/>
      <c r="FZ24" s="399"/>
      <c r="GA24" s="399"/>
      <c r="GB24" s="399"/>
      <c r="GC24" s="399"/>
      <c r="GD24" s="399"/>
      <c r="GE24" s="399"/>
      <c r="GF24" s="399"/>
      <c r="GG24" s="399"/>
      <c r="GH24" s="399"/>
      <c r="GI24" s="399"/>
      <c r="GJ24" s="399"/>
      <c r="GK24" s="399"/>
      <c r="GL24" s="399"/>
      <c r="GM24" s="399"/>
      <c r="GN24" s="399"/>
      <c r="GO24" s="399"/>
      <c r="GP24" s="399"/>
      <c r="GQ24" s="399"/>
      <c r="GR24" s="399"/>
      <c r="GS24" s="399"/>
      <c r="GT24" s="399"/>
      <c r="GU24" s="399"/>
      <c r="GV24" s="399"/>
      <c r="GW24" s="399"/>
      <c r="GX24" s="399"/>
      <c r="GY24" s="399"/>
      <c r="GZ24" s="399"/>
      <c r="HA24" s="399"/>
      <c r="HB24" s="399"/>
      <c r="HC24" s="399"/>
      <c r="HD24" s="399"/>
      <c r="HE24" s="399"/>
      <c r="HF24" s="399"/>
      <c r="HG24" s="399"/>
      <c r="HH24" s="399"/>
      <c r="HI24" s="399"/>
      <c r="HJ24" s="399"/>
      <c r="HK24" s="399"/>
      <c r="HL24" s="399"/>
      <c r="HM24" s="399"/>
      <c r="HN24" s="399"/>
      <c r="HO24" s="399"/>
      <c r="HP24" s="399"/>
      <c r="HQ24" s="399"/>
      <c r="HR24" s="399"/>
      <c r="HS24" s="399"/>
      <c r="HT24" s="399"/>
      <c r="HU24" s="399"/>
      <c r="HV24" s="399"/>
      <c r="HW24" s="399"/>
      <c r="HX24" s="399"/>
      <c r="HY24" s="399"/>
      <c r="HZ24" s="399"/>
      <c r="IA24" s="399"/>
      <c r="IB24" s="399"/>
      <c r="IC24" s="399"/>
      <c r="ID24" s="399"/>
      <c r="IE24" s="399"/>
      <c r="IF24" s="399"/>
      <c r="IG24" s="399"/>
      <c r="IH24" s="399"/>
      <c r="II24" s="399"/>
      <c r="IJ24" s="399"/>
      <c r="IK24" s="399"/>
      <c r="IL24" s="399"/>
      <c r="IM24" s="399"/>
      <c r="IN24" s="399"/>
      <c r="IO24" s="399"/>
      <c r="IP24" s="399"/>
      <c r="IQ24" s="399"/>
      <c r="IR24" s="399"/>
      <c r="IS24" s="399"/>
      <c r="IT24" s="399"/>
      <c r="IU24" s="399"/>
      <c r="IV24" s="399"/>
      <c r="IW24" s="399"/>
      <c r="IX24" s="399"/>
      <c r="IY24" s="399"/>
      <c r="IZ24" s="399"/>
      <c r="JA24" s="399"/>
      <c r="JB24" s="399"/>
      <c r="JC24" s="399"/>
      <c r="JD24" s="399"/>
      <c r="JE24" s="399"/>
      <c r="JF24" s="399"/>
      <c r="JG24" s="399"/>
      <c r="JH24" s="399"/>
      <c r="JI24" s="399"/>
      <c r="JJ24" s="399"/>
      <c r="JK24" s="399"/>
      <c r="JL24" s="399"/>
      <c r="JM24" s="399"/>
      <c r="JN24" s="399"/>
      <c r="JO24" s="399"/>
      <c r="JP24" s="399"/>
      <c r="JQ24" s="399"/>
      <c r="JR24" s="399"/>
      <c r="JS24" s="399"/>
      <c r="JT24" s="399"/>
      <c r="JU24" s="399"/>
      <c r="JV24" s="399"/>
      <c r="JW24" s="399"/>
      <c r="JX24" s="399"/>
      <c r="JY24" s="399"/>
      <c r="JZ24" s="399"/>
      <c r="KA24" s="399"/>
      <c r="KB24" s="399"/>
      <c r="KC24" s="399"/>
      <c r="KD24" s="399"/>
      <c r="KE24" s="399"/>
      <c r="KF24" s="399"/>
      <c r="KG24" s="399"/>
      <c r="KH24" s="399"/>
      <c r="KI24" s="399"/>
      <c r="KJ24" s="399"/>
      <c r="KK24" s="399"/>
      <c r="KL24" s="399"/>
      <c r="KM24" s="399"/>
      <c r="KN24" s="399"/>
      <c r="KO24" s="399"/>
      <c r="KP24" s="399"/>
      <c r="KQ24" s="399"/>
      <c r="KR24" s="399"/>
      <c r="KS24" s="399"/>
      <c r="KT24" s="399"/>
      <c r="KU24" s="399"/>
      <c r="KV24" s="399"/>
      <c r="KW24" s="399"/>
      <c r="KX24" s="399"/>
      <c r="KY24" s="399"/>
      <c r="KZ24" s="399"/>
      <c r="LA24" s="399"/>
      <c r="LB24" s="399"/>
      <c r="LC24" s="399"/>
      <c r="LD24" s="399"/>
      <c r="LE24" s="399"/>
      <c r="LF24" s="399"/>
      <c r="LG24" s="399"/>
      <c r="LH24" s="399"/>
      <c r="LI24" s="399"/>
      <c r="LJ24" s="399"/>
      <c r="LK24" s="399"/>
      <c r="LL24" s="399"/>
      <c r="LM24" s="399"/>
      <c r="LN24" s="399"/>
      <c r="LO24" s="399"/>
      <c r="LP24" s="399"/>
      <c r="LQ24" s="399"/>
      <c r="LR24" s="399"/>
      <c r="LS24" s="399"/>
      <c r="LT24" s="399"/>
      <c r="LU24" s="399"/>
      <c r="LV24" s="399"/>
      <c r="LW24" s="399"/>
      <c r="LX24" s="399"/>
      <c r="LY24" s="399"/>
      <c r="LZ24" s="399"/>
      <c r="MA24" s="399"/>
      <c r="MB24" s="399"/>
      <c r="MC24" s="399"/>
      <c r="MD24" s="399"/>
      <c r="ME24" s="399"/>
      <c r="MF24" s="399"/>
      <c r="MG24" s="399"/>
      <c r="MH24" s="399"/>
      <c r="MI24" s="399"/>
      <c r="MJ24" s="399"/>
      <c r="MK24" s="399"/>
      <c r="ML24" s="399"/>
      <c r="MM24" s="399"/>
      <c r="MN24" s="399"/>
      <c r="MO24" s="399"/>
      <c r="MP24" s="399"/>
      <c r="MQ24" s="399"/>
      <c r="MR24" s="399"/>
      <c r="MS24" s="399"/>
      <c r="MT24" s="399"/>
      <c r="MU24" s="399"/>
      <c r="MV24" s="399"/>
      <c r="MW24" s="399"/>
      <c r="MX24" s="399"/>
      <c r="MY24" s="399"/>
      <c r="MZ24" s="399"/>
      <c r="NA24" s="399"/>
      <c r="NB24" s="399"/>
      <c r="NC24" s="399"/>
      <c r="ND24" s="399"/>
      <c r="NE24" s="399"/>
      <c r="NF24" s="399"/>
      <c r="NG24" s="399"/>
      <c r="NH24" s="399"/>
      <c r="NI24" s="399"/>
      <c r="NJ24" s="399"/>
      <c r="NK24" s="399"/>
      <c r="NL24" s="399"/>
      <c r="NM24" s="399"/>
      <c r="NN24" s="399"/>
      <c r="NO24" s="399"/>
      <c r="NP24" s="399"/>
      <c r="NQ24" s="399"/>
      <c r="NR24" s="399"/>
      <c r="NS24" s="399"/>
      <c r="NT24" s="399"/>
      <c r="NU24" s="399"/>
      <c r="NV24" s="399"/>
      <c r="NW24" s="399"/>
      <c r="NX24" s="399"/>
      <c r="NY24" s="399"/>
      <c r="NZ24" s="399"/>
      <c r="OA24" s="399"/>
      <c r="OB24" s="399"/>
      <c r="OC24" s="399"/>
      <c r="OD24" s="399"/>
      <c r="OE24" s="399"/>
      <c r="OF24" s="399"/>
      <c r="OG24" s="399"/>
      <c r="OH24" s="399"/>
      <c r="OI24" s="399"/>
      <c r="OJ24" s="399"/>
      <c r="OK24" s="399"/>
      <c r="OL24" s="399"/>
      <c r="OM24" s="399"/>
      <c r="ON24" s="399"/>
      <c r="OO24" s="399"/>
      <c r="OP24" s="399"/>
      <c r="OQ24" s="399"/>
      <c r="OR24" s="399"/>
      <c r="OS24" s="399"/>
      <c r="OT24" s="399"/>
      <c r="OU24" s="399"/>
      <c r="OV24" s="399"/>
      <c r="OW24" s="399"/>
      <c r="OX24" s="399"/>
      <c r="OY24" s="399"/>
      <c r="OZ24" s="399"/>
      <c r="PA24" s="399"/>
      <c r="PB24" s="399"/>
      <c r="PC24" s="399"/>
      <c r="PD24" s="399"/>
      <c r="PE24" s="399"/>
      <c r="PF24" s="399"/>
      <c r="PG24" s="399"/>
      <c r="PH24" s="399"/>
      <c r="PI24" s="399"/>
      <c r="PJ24" s="399"/>
      <c r="PK24" s="399"/>
      <c r="PL24" s="399"/>
      <c r="PM24" s="399"/>
      <c r="PN24" s="399"/>
      <c r="PO24" s="399"/>
      <c r="PP24" s="399"/>
      <c r="PQ24" s="399"/>
      <c r="PR24" s="399"/>
      <c r="PS24" s="399"/>
      <c r="PT24" s="399"/>
      <c r="PU24" s="399"/>
      <c r="PV24" s="399"/>
      <c r="PW24" s="399"/>
      <c r="PX24" s="399"/>
      <c r="PY24" s="399"/>
      <c r="PZ24" s="399"/>
      <c r="QA24" s="399"/>
      <c r="QB24" s="399"/>
      <c r="QC24" s="399"/>
      <c r="QD24" s="399"/>
      <c r="QE24" s="399"/>
      <c r="QF24" s="399"/>
      <c r="QG24" s="399"/>
      <c r="QH24" s="399"/>
      <c r="QI24" s="399"/>
      <c r="QJ24" s="399"/>
      <c r="QK24" s="399"/>
      <c r="QL24" s="399"/>
      <c r="QM24" s="399"/>
      <c r="QN24" s="399"/>
      <c r="QO24" s="399"/>
      <c r="QP24" s="399"/>
      <c r="QQ24" s="399"/>
      <c r="QR24" s="399"/>
      <c r="QS24" s="399"/>
      <c r="QT24" s="399"/>
      <c r="QU24" s="399"/>
      <c r="QV24" s="399"/>
      <c r="QW24" s="399"/>
      <c r="QX24" s="399"/>
      <c r="QY24" s="399"/>
      <c r="QZ24" s="399"/>
      <c r="RA24" s="399"/>
      <c r="RB24" s="399"/>
      <c r="RC24" s="399"/>
      <c r="RD24" s="399"/>
      <c r="RE24" s="399"/>
      <c r="RF24" s="399"/>
      <c r="RG24" s="399"/>
      <c r="RH24" s="399"/>
      <c r="RI24" s="399"/>
      <c r="RJ24" s="399"/>
      <c r="RK24" s="399"/>
      <c r="RL24" s="399"/>
      <c r="RM24" s="399"/>
      <c r="RN24" s="399"/>
      <c r="RO24" s="399"/>
      <c r="RP24" s="399"/>
      <c r="RQ24" s="399"/>
      <c r="RR24" s="399"/>
      <c r="RS24" s="399"/>
      <c r="RT24" s="399"/>
      <c r="RU24" s="399"/>
      <c r="RV24" s="399"/>
      <c r="RW24" s="399"/>
      <c r="RX24" s="399"/>
      <c r="RY24" s="399"/>
      <c r="RZ24" s="399"/>
      <c r="SA24" s="399"/>
      <c r="SB24" s="399"/>
      <c r="SC24" s="399"/>
      <c r="SD24" s="399"/>
      <c r="SE24" s="399"/>
      <c r="SF24" s="399"/>
      <c r="SG24" s="399"/>
      <c r="SH24" s="399"/>
      <c r="SI24" s="399"/>
      <c r="SJ24" s="399"/>
      <c r="SK24" s="399"/>
      <c r="SL24" s="399"/>
      <c r="SM24" s="399"/>
      <c r="SN24" s="399"/>
      <c r="SO24" s="399"/>
      <c r="SP24" s="399"/>
      <c r="SQ24" s="399"/>
      <c r="SR24" s="399"/>
      <c r="SS24" s="399"/>
      <c r="ST24" s="399"/>
      <c r="SU24" s="399"/>
      <c r="SV24" s="399"/>
      <c r="SW24" s="399"/>
      <c r="SX24" s="399"/>
      <c r="SY24" s="399"/>
      <c r="SZ24" s="399"/>
      <c r="TA24" s="399"/>
      <c r="TB24" s="399"/>
      <c r="TC24" s="399"/>
      <c r="TD24" s="399"/>
      <c r="TE24" s="399"/>
      <c r="TF24" s="399"/>
      <c r="TG24" s="399"/>
      <c r="TH24" s="399"/>
      <c r="TI24" s="399"/>
      <c r="TJ24" s="399"/>
      <c r="TK24" s="399"/>
      <c r="TL24" s="399"/>
      <c r="TM24" s="399"/>
      <c r="TN24" s="399"/>
      <c r="TO24" s="399"/>
      <c r="TP24" s="399"/>
      <c r="TQ24" s="399"/>
      <c r="TR24" s="399"/>
      <c r="TS24" s="399"/>
      <c r="TT24" s="399"/>
      <c r="TU24" s="399"/>
      <c r="TV24" s="399"/>
      <c r="TW24" s="399"/>
      <c r="TX24" s="399"/>
      <c r="TY24" s="399"/>
      <c r="TZ24" s="399"/>
      <c r="UA24" s="399"/>
      <c r="UB24" s="399"/>
      <c r="UC24" s="399"/>
      <c r="UD24" s="399"/>
      <c r="UE24" s="399"/>
      <c r="UF24" s="399"/>
      <c r="UG24" s="399"/>
      <c r="UH24" s="399"/>
      <c r="UI24" s="399"/>
      <c r="UJ24" s="399"/>
      <c r="UK24" s="399"/>
      <c r="UL24" s="399"/>
      <c r="UM24" s="399"/>
      <c r="UN24" s="399"/>
      <c r="UO24" s="399"/>
      <c r="UP24" s="399"/>
      <c r="UQ24" s="399"/>
      <c r="UR24" s="399"/>
      <c r="US24" s="399"/>
      <c r="UT24" s="399"/>
      <c r="UU24" s="399"/>
      <c r="UV24" s="399"/>
      <c r="UW24" s="399"/>
      <c r="UX24" s="399"/>
      <c r="UY24" s="399"/>
      <c r="UZ24" s="399"/>
      <c r="VA24" s="399"/>
      <c r="VB24" s="399"/>
      <c r="VC24" s="399"/>
      <c r="VD24" s="399"/>
      <c r="VE24" s="399"/>
      <c r="VF24" s="399"/>
      <c r="VG24" s="399"/>
      <c r="VH24" s="399"/>
      <c r="VI24" s="399"/>
      <c r="VJ24" s="399"/>
      <c r="VK24" s="399"/>
      <c r="VL24" s="399"/>
      <c r="VM24" s="399"/>
      <c r="VN24" s="399"/>
      <c r="VO24" s="399"/>
      <c r="VP24" s="399"/>
      <c r="VQ24" s="399"/>
      <c r="VR24" s="399"/>
      <c r="VS24" s="399"/>
      <c r="VT24" s="399"/>
      <c r="VU24" s="399"/>
      <c r="VV24" s="399"/>
      <c r="VW24" s="399"/>
      <c r="VX24" s="399"/>
      <c r="VY24" s="399"/>
      <c r="VZ24" s="399"/>
      <c r="WA24" s="399"/>
      <c r="WB24" s="399"/>
      <c r="WC24" s="399"/>
      <c r="WD24" s="399"/>
      <c r="WE24" s="399"/>
      <c r="WF24" s="399"/>
      <c r="WG24" s="399"/>
      <c r="WH24" s="399"/>
      <c r="WI24" s="399"/>
      <c r="WJ24" s="399"/>
      <c r="WK24" s="399"/>
      <c r="WL24" s="399"/>
      <c r="WM24" s="399"/>
      <c r="WN24" s="399"/>
      <c r="WO24" s="399"/>
      <c r="WP24" s="399"/>
      <c r="WQ24" s="399"/>
      <c r="WR24" s="399"/>
      <c r="WS24" s="399"/>
      <c r="WT24" s="399"/>
      <c r="WU24" s="399"/>
      <c r="WV24" s="399"/>
      <c r="WW24" s="399"/>
      <c r="WX24" s="399"/>
      <c r="WY24" s="399"/>
      <c r="WZ24" s="399"/>
      <c r="XA24" s="399"/>
      <c r="XB24" s="399"/>
      <c r="XC24" s="399"/>
      <c r="XD24" s="399"/>
      <c r="XE24" s="399"/>
      <c r="XF24" s="399"/>
      <c r="XG24" s="399"/>
      <c r="XH24" s="399"/>
      <c r="XI24" s="399"/>
      <c r="XJ24" s="399"/>
      <c r="XK24" s="399"/>
      <c r="XL24" s="399"/>
      <c r="XM24" s="399"/>
      <c r="XN24" s="399"/>
      <c r="XO24" s="399"/>
      <c r="XP24" s="399"/>
      <c r="XQ24" s="399"/>
      <c r="XR24" s="399"/>
      <c r="XS24" s="399"/>
      <c r="XT24" s="399"/>
      <c r="XU24" s="399"/>
      <c r="XV24" s="399"/>
      <c r="XW24" s="399"/>
      <c r="XX24" s="399"/>
      <c r="XY24" s="399"/>
      <c r="XZ24" s="399"/>
      <c r="YA24" s="399"/>
      <c r="YB24" s="399"/>
      <c r="YC24" s="399"/>
      <c r="YD24" s="399"/>
      <c r="YE24" s="399"/>
      <c r="YF24" s="399"/>
      <c r="YG24" s="399"/>
      <c r="YH24" s="399"/>
      <c r="YI24" s="399"/>
      <c r="YJ24" s="399"/>
      <c r="YK24" s="399"/>
      <c r="YL24" s="399"/>
      <c r="YM24" s="399"/>
      <c r="YN24" s="399"/>
      <c r="YO24" s="399"/>
      <c r="YP24" s="399"/>
      <c r="YQ24" s="399"/>
      <c r="YR24" s="399"/>
      <c r="YS24" s="399"/>
      <c r="YT24" s="399"/>
      <c r="YU24" s="399"/>
      <c r="YV24" s="399"/>
      <c r="YW24" s="399"/>
      <c r="YX24" s="399"/>
      <c r="YY24" s="399"/>
      <c r="YZ24" s="399"/>
      <c r="ZA24" s="399"/>
      <c r="ZB24" s="399"/>
      <c r="ZC24" s="399"/>
      <c r="ZD24" s="399"/>
      <c r="ZE24" s="399"/>
      <c r="ZF24" s="399"/>
      <c r="ZG24" s="399"/>
      <c r="ZH24" s="399"/>
      <c r="ZI24" s="399"/>
      <c r="ZJ24" s="399"/>
      <c r="ZK24" s="399"/>
      <c r="ZL24" s="399"/>
      <c r="ZM24" s="399"/>
      <c r="ZN24" s="399"/>
      <c r="ZO24" s="399"/>
      <c r="ZP24" s="399"/>
      <c r="ZQ24" s="399"/>
      <c r="ZR24" s="399"/>
      <c r="ZS24" s="399"/>
      <c r="ZT24" s="399"/>
      <c r="ZU24" s="399"/>
      <c r="ZV24" s="399"/>
      <c r="ZW24" s="399"/>
      <c r="ZX24" s="399"/>
      <c r="ZY24" s="399"/>
      <c r="ZZ24" s="399"/>
      <c r="AAA24" s="399"/>
      <c r="AAB24" s="399"/>
      <c r="AAC24" s="399"/>
      <c r="AAD24" s="399"/>
      <c r="AAE24" s="399"/>
      <c r="AAF24" s="399"/>
      <c r="AAG24" s="399"/>
      <c r="AAH24" s="399"/>
      <c r="AAI24" s="399"/>
      <c r="AAJ24" s="399"/>
      <c r="AAK24" s="399"/>
      <c r="AAL24" s="399"/>
      <c r="AAM24" s="399"/>
      <c r="AAN24" s="399"/>
      <c r="AAO24" s="399"/>
      <c r="AAP24" s="399"/>
      <c r="AAQ24" s="399"/>
      <c r="AAR24" s="399"/>
      <c r="AAS24" s="399"/>
      <c r="AAT24" s="399"/>
      <c r="AAU24" s="399"/>
      <c r="AAV24" s="399"/>
      <c r="AAW24" s="399"/>
      <c r="AAX24" s="399"/>
      <c r="AAY24" s="399"/>
      <c r="AAZ24" s="399"/>
      <c r="ABA24" s="399"/>
      <c r="ABB24" s="399"/>
      <c r="ABC24" s="399"/>
      <c r="ABD24" s="399"/>
      <c r="ABE24" s="399"/>
      <c r="ABF24" s="399"/>
      <c r="ABG24" s="399"/>
      <c r="ABH24" s="399"/>
      <c r="ABI24" s="399"/>
      <c r="ABJ24" s="399"/>
      <c r="ABK24" s="399"/>
      <c r="ABL24" s="399"/>
      <c r="ABM24" s="399"/>
      <c r="ABN24" s="399"/>
      <c r="ABO24" s="399"/>
      <c r="ABP24" s="399"/>
      <c r="ABQ24" s="399"/>
      <c r="ABR24" s="399"/>
      <c r="ABS24" s="399"/>
      <c r="ABT24" s="399"/>
      <c r="ABU24" s="399"/>
      <c r="ABV24" s="399"/>
      <c r="ABW24" s="399"/>
      <c r="ABX24" s="399"/>
      <c r="ABY24" s="399"/>
      <c r="ABZ24" s="399"/>
      <c r="ACA24" s="399"/>
      <c r="ACB24" s="399"/>
      <c r="ACC24" s="399"/>
      <c r="ACD24" s="399"/>
      <c r="ACE24" s="399"/>
      <c r="ACF24" s="399"/>
      <c r="ACG24" s="399"/>
      <c r="ACH24" s="399"/>
      <c r="ACI24" s="399"/>
      <c r="ACJ24" s="399"/>
      <c r="ACK24" s="399"/>
      <c r="ACL24" s="399"/>
      <c r="ACM24" s="399"/>
      <c r="ACN24" s="399"/>
      <c r="ACO24" s="399"/>
      <c r="ACP24" s="399"/>
      <c r="ACQ24" s="399"/>
      <c r="ACR24" s="399"/>
      <c r="ACS24" s="399"/>
      <c r="ACT24" s="399"/>
      <c r="ACU24" s="399"/>
      <c r="ACV24" s="399"/>
      <c r="ACW24" s="399"/>
      <c r="ACX24" s="399"/>
      <c r="ACY24" s="399"/>
      <c r="ACZ24" s="399"/>
      <c r="ADA24" s="399"/>
      <c r="ADB24" s="399"/>
      <c r="ADC24" s="399"/>
      <c r="ADD24" s="399"/>
      <c r="ADE24" s="399"/>
      <c r="ADF24" s="399"/>
      <c r="ADG24" s="399"/>
      <c r="ADH24" s="399"/>
      <c r="ADI24" s="399"/>
      <c r="ADJ24" s="399"/>
      <c r="ADK24" s="399"/>
      <c r="ADL24" s="399"/>
      <c r="ADM24" s="399"/>
      <c r="ADN24" s="399"/>
      <c r="ADO24" s="399"/>
      <c r="ADP24" s="399"/>
      <c r="ADQ24" s="399"/>
      <c r="ADR24" s="399"/>
      <c r="ADS24" s="399"/>
      <c r="ADT24" s="399"/>
      <c r="ADU24" s="399"/>
      <c r="ADV24" s="399"/>
      <c r="ADW24" s="399"/>
      <c r="ADX24" s="399"/>
      <c r="ADY24" s="399"/>
      <c r="ADZ24" s="399"/>
      <c r="AEA24" s="399"/>
      <c r="AEB24" s="399"/>
      <c r="AEC24" s="399"/>
      <c r="AED24" s="399"/>
      <c r="AEE24" s="399"/>
      <c r="AEF24" s="399"/>
      <c r="AEG24" s="399"/>
      <c r="AEH24" s="399"/>
      <c r="AEI24" s="399"/>
      <c r="AEJ24" s="399"/>
      <c r="AEK24" s="399"/>
      <c r="AEL24" s="399"/>
      <c r="AEM24" s="399"/>
      <c r="AEN24" s="399"/>
      <c r="AEO24" s="399"/>
      <c r="AEP24" s="399"/>
      <c r="AEQ24" s="399"/>
      <c r="AER24" s="399"/>
      <c r="AES24" s="399"/>
      <c r="AET24" s="399"/>
      <c r="AEU24" s="399"/>
      <c r="AEV24" s="399"/>
      <c r="AEW24" s="399"/>
      <c r="AEX24" s="399"/>
      <c r="AEY24" s="399"/>
      <c r="AEZ24" s="399"/>
      <c r="AFA24" s="399"/>
      <c r="AFB24" s="399"/>
      <c r="AFC24" s="399"/>
      <c r="AFD24" s="399"/>
      <c r="AFE24" s="399"/>
      <c r="AFF24" s="399"/>
      <c r="AFG24" s="399"/>
      <c r="AFH24" s="399"/>
      <c r="AFI24" s="399"/>
      <c r="AFJ24" s="399"/>
      <c r="AFK24" s="399"/>
      <c r="AFL24" s="399"/>
      <c r="AFM24" s="399"/>
      <c r="AFN24" s="399"/>
      <c r="AFO24" s="399"/>
      <c r="AFP24" s="399"/>
      <c r="AFQ24" s="399"/>
      <c r="AFR24" s="399"/>
      <c r="AFS24" s="399"/>
      <c r="AFT24" s="399"/>
      <c r="AFU24" s="399"/>
      <c r="AFV24" s="399"/>
      <c r="AFW24" s="399"/>
      <c r="AFX24" s="399"/>
      <c r="AFY24" s="399"/>
      <c r="AFZ24" s="399"/>
      <c r="AGA24" s="399"/>
      <c r="AGB24" s="399"/>
      <c r="AGC24" s="399"/>
      <c r="AGD24" s="399"/>
      <c r="AGE24" s="399"/>
      <c r="AGF24" s="399"/>
      <c r="AGG24" s="399"/>
      <c r="AGH24" s="399"/>
      <c r="AGI24" s="399"/>
      <c r="AGJ24" s="399"/>
      <c r="AGK24" s="399"/>
      <c r="AGL24" s="399"/>
      <c r="AGM24" s="399"/>
      <c r="AGN24" s="399"/>
      <c r="AGO24" s="399"/>
      <c r="AGP24" s="399"/>
      <c r="AGQ24" s="399"/>
      <c r="AGR24" s="399"/>
      <c r="AGS24" s="399"/>
      <c r="AGT24" s="399"/>
      <c r="AGU24" s="399"/>
      <c r="AGV24" s="399"/>
      <c r="AGW24" s="399"/>
      <c r="AGX24" s="399"/>
      <c r="AGY24" s="399"/>
      <c r="AGZ24" s="399"/>
      <c r="AHA24" s="399"/>
      <c r="AHB24" s="399"/>
      <c r="AHC24" s="399"/>
      <c r="AHD24" s="399"/>
      <c r="AHE24" s="399"/>
      <c r="AHF24" s="399"/>
      <c r="AHG24" s="399"/>
      <c r="AHH24" s="399"/>
      <c r="AHI24" s="399"/>
      <c r="AHJ24" s="399"/>
      <c r="AHK24" s="399"/>
      <c r="AHL24" s="399"/>
      <c r="AHM24" s="399"/>
      <c r="AHN24" s="399"/>
      <c r="AHO24" s="399"/>
      <c r="AHP24" s="399"/>
      <c r="AHQ24" s="399"/>
      <c r="AHR24" s="399"/>
      <c r="AHS24" s="399"/>
      <c r="AHT24" s="399"/>
      <c r="AHU24" s="399"/>
      <c r="AHV24" s="399"/>
      <c r="AHW24" s="399"/>
      <c r="AHX24" s="399"/>
      <c r="AHY24" s="399"/>
      <c r="AHZ24" s="399"/>
      <c r="AIA24" s="399"/>
      <c r="AIB24" s="399"/>
      <c r="AIC24" s="399"/>
      <c r="AID24" s="399"/>
      <c r="AIE24" s="399"/>
      <c r="AIF24" s="399"/>
      <c r="AIG24" s="399"/>
      <c r="AIH24" s="399"/>
      <c r="AII24" s="399"/>
      <c r="AIJ24" s="399"/>
      <c r="AIK24" s="399"/>
      <c r="AIL24" s="399"/>
      <c r="AIM24" s="399"/>
      <c r="AIN24" s="399"/>
      <c r="AIO24" s="399"/>
      <c r="AIP24" s="399"/>
      <c r="AIQ24" s="399"/>
      <c r="AIR24" s="399"/>
      <c r="AIS24" s="399"/>
      <c r="AIT24" s="399"/>
      <c r="AIU24" s="399"/>
      <c r="AIV24" s="399"/>
      <c r="AIW24" s="399"/>
      <c r="AIX24" s="399"/>
      <c r="AIY24" s="399"/>
      <c r="AIZ24" s="399"/>
      <c r="AJA24" s="399"/>
      <c r="AJB24" s="399"/>
      <c r="AJC24" s="399"/>
      <c r="AJD24" s="399"/>
      <c r="AJE24" s="399"/>
      <c r="AJF24" s="399"/>
      <c r="AJG24" s="399"/>
      <c r="AJH24" s="399"/>
      <c r="AJI24" s="399"/>
      <c r="AJJ24" s="399"/>
      <c r="AJK24" s="399"/>
      <c r="AJL24" s="399"/>
      <c r="AJM24" s="399"/>
      <c r="AJN24" s="399"/>
      <c r="AJO24" s="399"/>
      <c r="AJP24" s="399"/>
      <c r="AJQ24" s="399"/>
      <c r="AJR24" s="399"/>
      <c r="AJS24" s="399"/>
      <c r="AJT24" s="399"/>
      <c r="AJU24" s="399"/>
      <c r="AJV24" s="399"/>
      <c r="AJW24" s="399"/>
      <c r="AJX24" s="399"/>
      <c r="AJY24" s="399"/>
      <c r="AJZ24" s="399"/>
      <c r="AKA24" s="399"/>
      <c r="AKB24" s="399"/>
      <c r="AKC24" s="399"/>
      <c r="AKD24" s="399"/>
      <c r="AKE24" s="399"/>
      <c r="AKF24" s="399"/>
      <c r="AKG24" s="399"/>
      <c r="AKH24" s="399"/>
      <c r="AKI24" s="399"/>
      <c r="AKJ24" s="399"/>
      <c r="AKK24" s="399"/>
      <c r="AKL24" s="399"/>
      <c r="AKM24" s="399"/>
      <c r="AKN24" s="399"/>
      <c r="AKO24" s="399"/>
      <c r="AKP24" s="399"/>
      <c r="AKQ24" s="399"/>
      <c r="AKR24" s="399"/>
      <c r="AKS24" s="399"/>
      <c r="AKT24" s="399"/>
      <c r="AKU24" s="399"/>
      <c r="AKV24" s="399"/>
      <c r="AKW24" s="399"/>
      <c r="AKX24" s="399"/>
      <c r="AKY24" s="399"/>
      <c r="AKZ24" s="399"/>
      <c r="ALA24" s="399"/>
      <c r="ALB24" s="399"/>
      <c r="ALC24" s="399"/>
      <c r="ALD24" s="399"/>
      <c r="ALE24" s="399"/>
      <c r="ALF24" s="399"/>
      <c r="ALG24" s="399"/>
      <c r="ALH24" s="399"/>
      <c r="ALI24" s="399"/>
      <c r="ALJ24" s="399"/>
      <c r="ALK24" s="399"/>
      <c r="ALL24" s="399"/>
      <c r="ALM24" s="399"/>
      <c r="ALN24" s="399"/>
      <c r="ALO24" s="399"/>
      <c r="ALP24" s="399"/>
      <c r="ALQ24" s="399"/>
      <c r="ALR24" s="399"/>
      <c r="ALS24" s="399"/>
      <c r="ALT24" s="399"/>
      <c r="ALU24" s="399"/>
      <c r="ALV24" s="399"/>
      <c r="ALW24" s="399"/>
      <c r="ALX24" s="399"/>
      <c r="ALY24" s="399"/>
      <c r="ALZ24" s="399"/>
      <c r="AMA24" s="399"/>
      <c r="AMB24" s="399"/>
      <c r="AMC24" s="399"/>
      <c r="AMD24" s="399"/>
      <c r="AME24" s="399"/>
      <c r="AMF24" s="399"/>
      <c r="AMG24" s="399"/>
      <c r="AMH24" s="399"/>
      <c r="AMI24" s="399"/>
      <c r="AMJ24" s="399"/>
      <c r="AMK24" s="399"/>
      <c r="AML24" s="399"/>
      <c r="AMM24" s="399"/>
      <c r="AMN24" s="399"/>
      <c r="AMO24" s="399"/>
      <c r="AMP24" s="399"/>
      <c r="AMQ24" s="399"/>
      <c r="AMR24" s="399"/>
      <c r="AMS24" s="399"/>
      <c r="AMT24" s="399"/>
      <c r="AMU24" s="399"/>
      <c r="AMV24" s="399"/>
      <c r="AMW24" s="399"/>
      <c r="AMX24" s="399"/>
      <c r="AMY24" s="399"/>
      <c r="AMZ24" s="399"/>
      <c r="ANA24" s="399"/>
      <c r="ANB24" s="399"/>
      <c r="ANC24" s="399"/>
      <c r="AND24" s="399"/>
      <c r="ANE24" s="399"/>
      <c r="ANF24" s="399"/>
      <c r="ANG24" s="399"/>
      <c r="ANH24" s="399"/>
      <c r="ANI24" s="399"/>
      <c r="ANJ24" s="399"/>
      <c r="ANK24" s="399"/>
      <c r="ANL24" s="399"/>
      <c r="ANM24" s="399"/>
      <c r="ANN24" s="399"/>
      <c r="ANO24" s="399"/>
      <c r="ANP24" s="399"/>
      <c r="ANQ24" s="399"/>
      <c r="ANR24" s="399"/>
      <c r="ANS24" s="399"/>
      <c r="ANT24" s="399"/>
      <c r="ANU24" s="399"/>
      <c r="ANV24" s="399"/>
      <c r="ANW24" s="399"/>
      <c r="ANX24" s="399"/>
      <c r="ANY24" s="399"/>
      <c r="ANZ24" s="399"/>
      <c r="AOA24" s="399"/>
      <c r="AOB24" s="399"/>
      <c r="AOC24" s="399"/>
      <c r="AOD24" s="399"/>
      <c r="AOE24" s="399"/>
      <c r="AOF24" s="399"/>
      <c r="AOG24" s="399"/>
      <c r="AOH24" s="399"/>
      <c r="AOI24" s="399"/>
      <c r="AOJ24" s="399"/>
      <c r="AOK24" s="399"/>
      <c r="AOL24" s="399"/>
      <c r="AOM24" s="399"/>
      <c r="AON24" s="399"/>
      <c r="AOO24" s="399"/>
      <c r="AOP24" s="399"/>
      <c r="AOQ24" s="399"/>
      <c r="AOR24" s="399"/>
      <c r="AOS24" s="399"/>
      <c r="AOT24" s="399"/>
      <c r="AOU24" s="399"/>
      <c r="AOV24" s="399"/>
      <c r="AOW24" s="399"/>
      <c r="AOX24" s="399"/>
      <c r="AOY24" s="399"/>
      <c r="AOZ24" s="399"/>
      <c r="APA24" s="399"/>
      <c r="APB24" s="399"/>
      <c r="APC24" s="399"/>
      <c r="APD24" s="399"/>
      <c r="APE24" s="399"/>
      <c r="APF24" s="399"/>
      <c r="APG24" s="399"/>
      <c r="APH24" s="399"/>
      <c r="API24" s="399"/>
      <c r="APJ24" s="399"/>
      <c r="APK24" s="399"/>
      <c r="APL24" s="399"/>
      <c r="APM24" s="399"/>
      <c r="APN24" s="399"/>
      <c r="APO24" s="399"/>
      <c r="APP24" s="399"/>
      <c r="APQ24" s="399"/>
      <c r="APR24" s="399"/>
      <c r="APS24" s="399"/>
      <c r="APT24" s="399"/>
      <c r="APU24" s="399"/>
      <c r="APV24" s="399"/>
      <c r="APW24" s="399"/>
      <c r="APX24" s="399"/>
      <c r="APY24" s="399"/>
      <c r="APZ24" s="399"/>
      <c r="AQA24" s="399"/>
      <c r="AQB24" s="399"/>
      <c r="AQC24" s="399"/>
      <c r="AQD24" s="399"/>
      <c r="AQE24" s="399"/>
      <c r="AQF24" s="399"/>
      <c r="AQG24" s="399"/>
      <c r="AQH24" s="399"/>
      <c r="AQI24" s="399"/>
      <c r="AQJ24" s="399"/>
      <c r="AQK24" s="399"/>
      <c r="AQL24" s="399"/>
      <c r="AQM24" s="399"/>
      <c r="AQN24" s="399"/>
      <c r="AQO24" s="399"/>
      <c r="AQP24" s="399"/>
      <c r="AQQ24" s="399"/>
      <c r="AQR24" s="399"/>
      <c r="AQS24" s="399"/>
      <c r="AQT24" s="399"/>
      <c r="AQU24" s="399"/>
      <c r="AQV24" s="399"/>
      <c r="AQW24" s="399"/>
      <c r="AQX24" s="399"/>
      <c r="AQY24" s="399"/>
      <c r="AQZ24" s="399"/>
      <c r="ARA24" s="399"/>
      <c r="ARB24" s="399"/>
      <c r="ARC24" s="399"/>
      <c r="ARD24" s="399"/>
      <c r="ARE24" s="399"/>
      <c r="ARF24" s="399"/>
      <c r="ARG24" s="399"/>
      <c r="ARH24" s="399"/>
      <c r="ARI24" s="399"/>
      <c r="ARJ24" s="399"/>
      <c r="ARK24" s="399"/>
      <c r="ARL24" s="399"/>
      <c r="ARM24" s="399"/>
      <c r="ARN24" s="399"/>
      <c r="ARO24" s="399"/>
      <c r="ARP24" s="399"/>
      <c r="ARQ24" s="399"/>
      <c r="ARR24" s="399"/>
      <c r="ARS24" s="399"/>
      <c r="ART24" s="399"/>
      <c r="ARU24" s="399"/>
      <c r="ARV24" s="399"/>
      <c r="ARW24" s="399"/>
      <c r="ARX24" s="399"/>
      <c r="ARY24" s="399"/>
      <c r="ARZ24" s="399"/>
      <c r="ASA24" s="399"/>
      <c r="ASB24" s="399"/>
      <c r="ASC24" s="399"/>
      <c r="ASD24" s="399"/>
      <c r="ASE24" s="399"/>
      <c r="ASF24" s="399"/>
      <c r="ASG24" s="399"/>
      <c r="ASH24" s="399"/>
      <c r="ASI24" s="399"/>
      <c r="ASJ24" s="399"/>
      <c r="ASK24" s="399"/>
      <c r="ASL24" s="399"/>
      <c r="ASM24" s="399"/>
      <c r="ASN24" s="399"/>
      <c r="ASO24" s="399"/>
      <c r="ASP24" s="399"/>
      <c r="ASQ24" s="399"/>
      <c r="ASR24" s="399"/>
      <c r="ASS24" s="399"/>
      <c r="AST24" s="399"/>
      <c r="ASU24" s="399"/>
      <c r="ASV24" s="399"/>
      <c r="ASW24" s="399"/>
      <c r="ASX24" s="399"/>
      <c r="ASY24" s="399"/>
      <c r="ASZ24" s="399"/>
      <c r="ATA24" s="399"/>
      <c r="ATB24" s="399"/>
      <c r="ATC24" s="399"/>
      <c r="ATD24" s="399"/>
      <c r="ATE24" s="399"/>
      <c r="ATF24" s="399"/>
      <c r="ATG24" s="399"/>
      <c r="ATH24" s="399"/>
      <c r="ATI24" s="399"/>
      <c r="ATJ24" s="399"/>
      <c r="ATK24" s="399"/>
      <c r="ATL24" s="399"/>
      <c r="ATM24" s="399"/>
      <c r="ATN24" s="399"/>
      <c r="ATO24" s="399"/>
      <c r="ATP24" s="399"/>
      <c r="ATQ24" s="399"/>
      <c r="ATR24" s="399"/>
      <c r="ATS24" s="399"/>
      <c r="ATT24" s="399"/>
      <c r="ATU24" s="399"/>
      <c r="ATV24" s="399"/>
      <c r="ATW24" s="399"/>
      <c r="ATX24" s="399"/>
      <c r="ATY24" s="399"/>
      <c r="ATZ24" s="399"/>
      <c r="AUA24" s="399"/>
      <c r="AUB24" s="399"/>
      <c r="AUC24" s="399"/>
      <c r="AUD24" s="399"/>
      <c r="AUE24" s="399"/>
      <c r="AUF24" s="399"/>
      <c r="AUG24" s="399"/>
      <c r="AUH24" s="399"/>
      <c r="AUI24" s="399"/>
      <c r="AUJ24" s="399"/>
      <c r="AUK24" s="399"/>
      <c r="AUL24" s="399"/>
      <c r="AUM24" s="399"/>
      <c r="AUN24" s="399"/>
      <c r="AUO24" s="399"/>
      <c r="AUP24" s="399"/>
      <c r="AUQ24" s="399"/>
      <c r="AUR24" s="399"/>
      <c r="AUS24" s="399"/>
      <c r="AUT24" s="399"/>
      <c r="AUU24" s="399"/>
      <c r="AUV24" s="399"/>
      <c r="AUW24" s="399"/>
      <c r="AUX24" s="399"/>
      <c r="AUY24" s="399"/>
      <c r="AUZ24" s="399"/>
      <c r="AVA24" s="399"/>
      <c r="AVB24" s="399"/>
      <c r="AVC24" s="399"/>
      <c r="AVD24" s="399"/>
      <c r="AVE24" s="399"/>
      <c r="AVF24" s="399"/>
      <c r="AVG24" s="399"/>
      <c r="AVH24" s="399"/>
      <c r="AVI24" s="399"/>
      <c r="AVJ24" s="399"/>
      <c r="AVK24" s="399"/>
      <c r="AVL24" s="399"/>
      <c r="AVM24" s="399"/>
      <c r="AVN24" s="399"/>
      <c r="AVO24" s="399"/>
      <c r="AVP24" s="399"/>
      <c r="AVQ24" s="399"/>
      <c r="AVR24" s="399"/>
      <c r="AVS24" s="399"/>
      <c r="AVT24" s="399"/>
      <c r="AVU24" s="399"/>
      <c r="AVV24" s="399"/>
      <c r="AVW24" s="399"/>
      <c r="AVX24" s="399"/>
      <c r="AVY24" s="399"/>
      <c r="AVZ24" s="399"/>
      <c r="AWA24" s="399"/>
      <c r="AWB24" s="399"/>
      <c r="AWC24" s="399"/>
      <c r="AWD24" s="399"/>
      <c r="AWE24" s="399"/>
      <c r="AWF24" s="399"/>
      <c r="AWG24" s="399"/>
      <c r="AWH24" s="399"/>
      <c r="AWI24" s="399"/>
      <c r="AWJ24" s="399"/>
      <c r="AWK24" s="399"/>
      <c r="AWL24" s="399"/>
      <c r="AWM24" s="399"/>
      <c r="AWN24" s="399"/>
      <c r="AWO24" s="399"/>
      <c r="AWP24" s="399"/>
      <c r="AWQ24" s="399"/>
      <c r="AWR24" s="399"/>
      <c r="AWS24" s="399"/>
      <c r="AWT24" s="399"/>
      <c r="AWU24" s="399"/>
      <c r="AWV24" s="399"/>
      <c r="AWW24" s="399"/>
      <c r="AWX24" s="399"/>
      <c r="AWY24" s="399"/>
      <c r="AWZ24" s="399"/>
      <c r="AXA24" s="399"/>
      <c r="AXB24" s="399"/>
      <c r="AXC24" s="399"/>
      <c r="AXD24" s="399"/>
      <c r="AXE24" s="399"/>
      <c r="AXF24" s="399"/>
      <c r="AXG24" s="399"/>
      <c r="AXH24" s="399"/>
      <c r="AXI24" s="399"/>
      <c r="AXJ24" s="399"/>
      <c r="AXK24" s="399"/>
      <c r="AXL24" s="399"/>
      <c r="AXM24" s="399"/>
      <c r="AXN24" s="399"/>
      <c r="AXO24" s="399"/>
      <c r="AXP24" s="399"/>
      <c r="AXQ24" s="399"/>
      <c r="AXR24" s="399"/>
      <c r="AXS24" s="399"/>
      <c r="AXT24" s="399"/>
      <c r="AXU24" s="399"/>
      <c r="AXV24" s="399"/>
      <c r="AXW24" s="399"/>
      <c r="AXX24" s="399"/>
      <c r="AXY24" s="399"/>
      <c r="AXZ24" s="399"/>
      <c r="AYA24" s="399"/>
      <c r="AYB24" s="399"/>
      <c r="AYC24" s="399"/>
      <c r="AYD24" s="399"/>
      <c r="AYE24" s="399"/>
      <c r="AYF24" s="399"/>
      <c r="AYG24" s="399"/>
      <c r="AYH24" s="399"/>
      <c r="AYI24" s="399"/>
      <c r="AYJ24" s="399"/>
      <c r="AYK24" s="399"/>
      <c r="AYL24" s="399"/>
      <c r="AYM24" s="399"/>
      <c r="AYN24" s="399"/>
      <c r="AYO24" s="399"/>
      <c r="AYP24" s="399"/>
      <c r="AYQ24" s="399"/>
      <c r="AYR24" s="399"/>
      <c r="AYS24" s="399"/>
      <c r="AYT24" s="399"/>
      <c r="AYU24" s="399"/>
      <c r="AYV24" s="399"/>
      <c r="AYW24" s="399"/>
      <c r="AYX24" s="399"/>
      <c r="AYY24" s="399"/>
      <c r="AYZ24" s="399"/>
      <c r="AZA24" s="399"/>
      <c r="AZB24" s="399"/>
      <c r="AZC24" s="399"/>
      <c r="AZD24" s="399"/>
      <c r="AZE24" s="399"/>
      <c r="AZF24" s="399"/>
      <c r="AZG24" s="399"/>
      <c r="AZH24" s="399"/>
      <c r="AZI24" s="399"/>
      <c r="AZJ24" s="399"/>
      <c r="AZK24" s="399"/>
      <c r="AZL24" s="399"/>
      <c r="AZM24" s="399"/>
      <c r="AZN24" s="399"/>
      <c r="AZO24" s="399"/>
      <c r="AZP24" s="399"/>
      <c r="AZQ24" s="399"/>
      <c r="AZR24" s="399"/>
      <c r="AZS24" s="399"/>
      <c r="AZT24" s="399"/>
      <c r="AZU24" s="399"/>
      <c r="AZV24" s="399"/>
      <c r="AZW24" s="399"/>
      <c r="AZX24" s="399"/>
      <c r="AZY24" s="399"/>
      <c r="AZZ24" s="399"/>
      <c r="BAA24" s="399"/>
      <c r="BAB24" s="399"/>
      <c r="BAC24" s="399"/>
      <c r="BAD24" s="399"/>
      <c r="BAE24" s="399"/>
      <c r="BAF24" s="399"/>
      <c r="BAG24" s="399"/>
      <c r="BAH24" s="399"/>
      <c r="BAI24" s="399"/>
      <c r="BAJ24" s="399"/>
      <c r="BAK24" s="399"/>
      <c r="BAL24" s="399"/>
      <c r="BAM24" s="399"/>
      <c r="BAN24" s="399"/>
      <c r="BAO24" s="399"/>
      <c r="BAP24" s="399"/>
      <c r="BAQ24" s="399"/>
      <c r="BAR24" s="399"/>
      <c r="BAS24" s="399"/>
      <c r="BAT24" s="399"/>
      <c r="BAU24" s="399"/>
      <c r="BAV24" s="399"/>
      <c r="BAW24" s="399"/>
      <c r="BAX24" s="399"/>
      <c r="BAY24" s="399"/>
      <c r="BAZ24" s="399"/>
      <c r="BBA24" s="399"/>
      <c r="BBB24" s="399"/>
      <c r="BBC24" s="399"/>
      <c r="BBD24" s="399"/>
      <c r="BBE24" s="399"/>
      <c r="BBF24" s="399"/>
      <c r="BBG24" s="399"/>
      <c r="BBH24" s="399"/>
      <c r="BBI24" s="399"/>
      <c r="BBJ24" s="399"/>
      <c r="BBK24" s="399"/>
      <c r="BBL24" s="399"/>
      <c r="BBM24" s="399"/>
      <c r="BBN24" s="399"/>
      <c r="BBO24" s="399"/>
      <c r="BBP24" s="399"/>
      <c r="BBQ24" s="399"/>
      <c r="BBR24" s="399"/>
      <c r="BBS24" s="399"/>
      <c r="BBT24" s="399"/>
      <c r="BBU24" s="399"/>
      <c r="BBV24" s="399"/>
      <c r="BBW24" s="399"/>
      <c r="BBX24" s="399"/>
      <c r="BBY24" s="399"/>
      <c r="BBZ24" s="399"/>
      <c r="BCA24" s="399"/>
      <c r="BCB24" s="399"/>
      <c r="BCC24" s="399"/>
      <c r="BCD24" s="399"/>
      <c r="BCE24" s="399"/>
      <c r="BCF24" s="399"/>
      <c r="BCG24" s="399"/>
      <c r="BCH24" s="399"/>
      <c r="BCI24" s="399"/>
      <c r="BCJ24" s="399"/>
      <c r="BCK24" s="399"/>
      <c r="BCL24" s="399"/>
      <c r="BCM24" s="399"/>
      <c r="BCN24" s="399"/>
      <c r="BCO24" s="399"/>
      <c r="BCP24" s="399"/>
      <c r="BCQ24" s="399"/>
      <c r="BCR24" s="399"/>
      <c r="BCS24" s="399"/>
      <c r="BCT24" s="399"/>
      <c r="BCU24" s="399"/>
      <c r="BCV24" s="399"/>
      <c r="BCW24" s="399"/>
      <c r="BCX24" s="399"/>
      <c r="BCY24" s="399"/>
      <c r="BCZ24" s="399"/>
      <c r="BDA24" s="399"/>
      <c r="BDB24" s="399"/>
      <c r="BDC24" s="399"/>
      <c r="BDD24" s="399"/>
      <c r="BDE24" s="399"/>
      <c r="BDF24" s="399"/>
      <c r="BDG24" s="399"/>
      <c r="BDH24" s="399"/>
      <c r="BDI24" s="399"/>
      <c r="BDJ24" s="399"/>
      <c r="BDK24" s="399"/>
      <c r="BDL24" s="399"/>
      <c r="BDM24" s="399"/>
      <c r="BDN24" s="399"/>
      <c r="BDO24" s="399"/>
      <c r="BDP24" s="399"/>
      <c r="BDQ24" s="399"/>
      <c r="BDR24" s="399"/>
      <c r="BDS24" s="399"/>
      <c r="BDT24" s="399"/>
      <c r="BDU24" s="399"/>
      <c r="BDV24" s="399"/>
      <c r="BDW24" s="399"/>
      <c r="BDX24" s="399"/>
      <c r="BDY24" s="399"/>
      <c r="BDZ24" s="399"/>
      <c r="BEA24" s="399"/>
      <c r="BEB24" s="399"/>
      <c r="BEC24" s="399"/>
      <c r="BED24" s="399"/>
      <c r="BEE24" s="399"/>
      <c r="BEF24" s="399"/>
      <c r="BEG24" s="399"/>
      <c r="BEH24" s="399"/>
      <c r="BEI24" s="399"/>
      <c r="BEJ24" s="399"/>
      <c r="BEK24" s="399"/>
      <c r="BEL24" s="399"/>
      <c r="BEM24" s="399"/>
      <c r="BEN24" s="399"/>
      <c r="BEO24" s="399"/>
      <c r="BEP24" s="399"/>
      <c r="BEQ24" s="399"/>
      <c r="BER24" s="399"/>
      <c r="BES24" s="399"/>
      <c r="BET24" s="399"/>
      <c r="BEU24" s="399"/>
      <c r="BEV24" s="399"/>
      <c r="BEW24" s="399"/>
      <c r="BEX24" s="399"/>
      <c r="BEY24" s="399"/>
      <c r="BEZ24" s="399"/>
      <c r="BFA24" s="399"/>
      <c r="BFB24" s="399"/>
      <c r="BFC24" s="399"/>
      <c r="BFD24" s="399"/>
      <c r="BFE24" s="399"/>
      <c r="BFF24" s="399"/>
      <c r="BFG24" s="399"/>
      <c r="BFH24" s="399"/>
      <c r="BFI24" s="399"/>
      <c r="BFJ24" s="399"/>
      <c r="BFK24" s="399"/>
      <c r="BFL24" s="399"/>
      <c r="BFM24" s="399"/>
      <c r="BFN24" s="399"/>
      <c r="BFO24" s="399"/>
      <c r="BFP24" s="399"/>
      <c r="BFQ24" s="399"/>
      <c r="BFR24" s="399"/>
      <c r="BFS24" s="399"/>
      <c r="BFT24" s="399"/>
      <c r="BFU24" s="399"/>
      <c r="BFV24" s="399"/>
      <c r="BFW24" s="399"/>
      <c r="BFX24" s="399"/>
      <c r="BFY24" s="399"/>
      <c r="BFZ24" s="399"/>
      <c r="BGA24" s="399"/>
      <c r="BGB24" s="399"/>
      <c r="BGC24" s="399"/>
      <c r="BGD24" s="399"/>
      <c r="BGE24" s="399"/>
      <c r="BGF24" s="399"/>
      <c r="BGG24" s="399"/>
      <c r="BGH24" s="399"/>
      <c r="BGI24" s="399"/>
      <c r="BGJ24" s="399"/>
      <c r="BGK24" s="399"/>
      <c r="BGL24" s="399"/>
      <c r="BGM24" s="399"/>
      <c r="BGN24" s="399"/>
      <c r="BGO24" s="399"/>
      <c r="BGP24" s="399"/>
      <c r="BGQ24" s="399"/>
      <c r="BGR24" s="399"/>
      <c r="BGS24" s="399"/>
      <c r="BGT24" s="399"/>
      <c r="BGU24" s="399"/>
      <c r="BGV24" s="399"/>
      <c r="BGW24" s="399"/>
      <c r="BGX24" s="399"/>
      <c r="BGY24" s="399"/>
      <c r="BGZ24" s="399"/>
      <c r="BHA24" s="399"/>
      <c r="BHB24" s="399"/>
      <c r="BHC24" s="399"/>
      <c r="BHD24" s="399"/>
      <c r="BHE24" s="399"/>
      <c r="BHF24" s="399"/>
      <c r="BHG24" s="399"/>
      <c r="BHH24" s="399"/>
      <c r="BHI24" s="399"/>
      <c r="BHJ24" s="399"/>
      <c r="BHK24" s="399"/>
      <c r="BHL24" s="399"/>
      <c r="BHM24" s="399"/>
      <c r="BHN24" s="399"/>
      <c r="BHO24" s="399"/>
      <c r="BHP24" s="399"/>
      <c r="BHQ24" s="399"/>
      <c r="BHR24" s="399"/>
      <c r="BHS24" s="399"/>
      <c r="BHT24" s="399"/>
      <c r="BHU24" s="399"/>
      <c r="BHV24" s="399"/>
      <c r="BHW24" s="399"/>
      <c r="BHX24" s="399"/>
      <c r="BHY24" s="399"/>
      <c r="BHZ24" s="399"/>
      <c r="BIA24" s="399"/>
      <c r="BIB24" s="399"/>
      <c r="BIC24" s="399"/>
      <c r="BID24" s="399"/>
      <c r="BIE24" s="399"/>
      <c r="BIF24" s="399"/>
      <c r="BIG24" s="399"/>
      <c r="BIH24" s="399"/>
      <c r="BII24" s="399"/>
      <c r="BIJ24" s="399"/>
      <c r="BIK24" s="399"/>
      <c r="BIL24" s="399"/>
      <c r="BIM24" s="399"/>
      <c r="BIN24" s="399"/>
      <c r="BIO24" s="399"/>
      <c r="BIP24" s="399"/>
      <c r="BIQ24" s="399"/>
      <c r="BIR24" s="399"/>
      <c r="BIS24" s="399"/>
      <c r="BIT24" s="399"/>
      <c r="BIU24" s="399"/>
      <c r="BIV24" s="399"/>
      <c r="BIW24" s="399"/>
      <c r="BIX24" s="399"/>
      <c r="BIY24" s="399"/>
      <c r="BIZ24" s="399"/>
      <c r="BJA24" s="399"/>
      <c r="BJB24" s="399"/>
      <c r="BJC24" s="399"/>
      <c r="BJD24" s="399"/>
      <c r="BJE24" s="399"/>
      <c r="BJF24" s="399"/>
      <c r="BJG24" s="399"/>
      <c r="BJH24" s="399"/>
      <c r="BJI24" s="399"/>
      <c r="BJJ24" s="399"/>
      <c r="BJK24" s="399"/>
      <c r="BJL24" s="399"/>
      <c r="BJM24" s="399"/>
      <c r="BJN24" s="399"/>
      <c r="BJO24" s="399"/>
      <c r="BJP24" s="399"/>
      <c r="BJQ24" s="399"/>
      <c r="BJR24" s="399"/>
      <c r="BJS24" s="399"/>
      <c r="BJT24" s="399"/>
      <c r="BJU24" s="399"/>
      <c r="BJV24" s="399"/>
      <c r="BJW24" s="399"/>
      <c r="BJX24" s="399"/>
      <c r="BJY24" s="399"/>
      <c r="BJZ24" s="399"/>
      <c r="BKA24" s="399"/>
      <c r="BKB24" s="399"/>
      <c r="BKC24" s="399"/>
      <c r="BKD24" s="399"/>
      <c r="BKE24" s="399"/>
      <c r="BKF24" s="399"/>
      <c r="BKG24" s="399"/>
      <c r="BKH24" s="399"/>
      <c r="BKI24" s="399"/>
      <c r="BKJ24" s="399"/>
      <c r="BKK24" s="399"/>
      <c r="BKL24" s="399"/>
      <c r="BKM24" s="399"/>
      <c r="BKN24" s="399"/>
      <c r="BKO24" s="399"/>
      <c r="BKP24" s="399"/>
      <c r="BKQ24" s="399"/>
      <c r="BKR24" s="399"/>
      <c r="BKS24" s="399"/>
      <c r="BKT24" s="399"/>
      <c r="BKU24" s="399"/>
      <c r="BKV24" s="399"/>
      <c r="BKW24" s="399"/>
      <c r="BKX24" s="399"/>
      <c r="BKY24" s="399"/>
      <c r="BKZ24" s="399"/>
      <c r="BLA24" s="399"/>
      <c r="BLB24" s="399"/>
      <c r="BLC24" s="399"/>
      <c r="BLD24" s="399"/>
      <c r="BLE24" s="399"/>
      <c r="BLF24" s="399"/>
      <c r="BLG24" s="399"/>
      <c r="BLH24" s="399"/>
      <c r="BLI24" s="399"/>
      <c r="BLJ24" s="399"/>
      <c r="BLK24" s="399"/>
      <c r="BLL24" s="399"/>
      <c r="BLM24" s="399"/>
      <c r="BLN24" s="399"/>
      <c r="BLO24" s="399"/>
      <c r="BLP24" s="399"/>
      <c r="BLQ24" s="399"/>
      <c r="BLR24" s="399"/>
      <c r="BLS24" s="399"/>
      <c r="BLT24" s="399"/>
      <c r="BLU24" s="399"/>
      <c r="BLV24" s="399"/>
      <c r="BLW24" s="399"/>
      <c r="BLX24" s="399"/>
      <c r="BLY24" s="399"/>
      <c r="BLZ24" s="399"/>
      <c r="BMA24" s="399"/>
      <c r="BMB24" s="399"/>
      <c r="BMC24" s="399"/>
      <c r="BMD24" s="399"/>
      <c r="BME24" s="399"/>
      <c r="BMF24" s="399"/>
      <c r="BMG24" s="399"/>
      <c r="BMH24" s="399"/>
      <c r="BMI24" s="399"/>
      <c r="BMJ24" s="399"/>
      <c r="BMK24" s="399"/>
      <c r="BML24" s="399"/>
      <c r="BMM24" s="399"/>
      <c r="BMN24" s="399"/>
      <c r="BMO24" s="399"/>
      <c r="BMP24" s="399"/>
      <c r="BMQ24" s="399"/>
      <c r="BMR24" s="399"/>
      <c r="BMS24" s="399"/>
      <c r="BMT24" s="399"/>
      <c r="BMU24" s="399"/>
      <c r="BMV24" s="399"/>
      <c r="BMW24" s="399"/>
      <c r="BMX24" s="399"/>
      <c r="BMY24" s="399"/>
      <c r="BMZ24" s="399"/>
      <c r="BNA24" s="399"/>
      <c r="BNB24" s="399"/>
      <c r="BNC24" s="399"/>
      <c r="BND24" s="399"/>
      <c r="BNE24" s="399"/>
      <c r="BNF24" s="399"/>
      <c r="BNG24" s="399"/>
      <c r="BNH24" s="399"/>
      <c r="BNI24" s="399"/>
      <c r="BNJ24" s="399"/>
      <c r="BNK24" s="399"/>
      <c r="BNL24" s="399"/>
      <c r="BNM24" s="399"/>
      <c r="BNN24" s="399"/>
      <c r="BNO24" s="399"/>
      <c r="BNP24" s="399"/>
      <c r="BNQ24" s="399"/>
      <c r="BNR24" s="399"/>
      <c r="BNS24" s="399"/>
      <c r="BNT24" s="399"/>
      <c r="BNU24" s="399"/>
      <c r="BNV24" s="399"/>
      <c r="BNW24" s="399"/>
      <c r="BNX24" s="399"/>
      <c r="BNY24" s="399"/>
      <c r="BNZ24" s="399"/>
      <c r="BOA24" s="399"/>
      <c r="BOB24" s="399"/>
      <c r="BOC24" s="399"/>
      <c r="BOD24" s="399"/>
      <c r="BOE24" s="399"/>
      <c r="BOF24" s="399"/>
      <c r="BOG24" s="399"/>
      <c r="BOH24" s="399"/>
      <c r="BOI24" s="399"/>
      <c r="BOJ24" s="399"/>
      <c r="BOK24" s="399"/>
      <c r="BOL24" s="399"/>
      <c r="BOM24" s="399"/>
      <c r="BON24" s="399"/>
      <c r="BOO24" s="399"/>
      <c r="BOP24" s="399"/>
      <c r="BOQ24" s="399"/>
      <c r="BOR24" s="399"/>
      <c r="BOS24" s="399"/>
      <c r="BOT24" s="399"/>
      <c r="BOU24" s="399"/>
      <c r="BOV24" s="399"/>
      <c r="BOW24" s="399"/>
      <c r="BOX24" s="399"/>
      <c r="BOY24" s="399"/>
      <c r="BOZ24" s="399"/>
      <c r="BPA24" s="399"/>
      <c r="BPB24" s="399"/>
      <c r="BPC24" s="399"/>
      <c r="BPD24" s="399"/>
      <c r="BPE24" s="399"/>
      <c r="BPF24" s="399"/>
      <c r="BPG24" s="399"/>
      <c r="BPH24" s="399"/>
      <c r="BPI24" s="399"/>
      <c r="BPJ24" s="399"/>
      <c r="BPK24" s="399"/>
      <c r="BPL24" s="399"/>
      <c r="BPM24" s="399"/>
      <c r="BPN24" s="399"/>
      <c r="BPO24" s="399"/>
      <c r="BPP24" s="399"/>
      <c r="BPQ24" s="399"/>
      <c r="BPR24" s="399"/>
      <c r="BPS24" s="399"/>
      <c r="BPT24" s="399"/>
      <c r="BPU24" s="399"/>
      <c r="BPV24" s="399"/>
      <c r="BPW24" s="399"/>
      <c r="BPX24" s="399"/>
      <c r="BPY24" s="399"/>
      <c r="BPZ24" s="399"/>
      <c r="BQA24" s="399"/>
      <c r="BQB24" s="399"/>
      <c r="BQC24" s="399"/>
      <c r="BQD24" s="399"/>
      <c r="BQE24" s="399"/>
      <c r="BQF24" s="399"/>
      <c r="BQG24" s="399"/>
      <c r="BQH24" s="399"/>
      <c r="BQI24" s="399"/>
      <c r="BQJ24" s="399"/>
      <c r="BQK24" s="399"/>
      <c r="BQL24" s="399"/>
      <c r="BQM24" s="399"/>
      <c r="BQN24" s="399"/>
      <c r="BQO24" s="399"/>
      <c r="BQP24" s="399"/>
      <c r="BQQ24" s="399"/>
      <c r="BQR24" s="399"/>
      <c r="BQS24" s="399"/>
      <c r="BQT24" s="399"/>
      <c r="BQU24" s="399"/>
      <c r="BQV24" s="399"/>
      <c r="BQW24" s="399"/>
      <c r="BQX24" s="399"/>
      <c r="BQY24" s="399"/>
      <c r="BQZ24" s="399"/>
      <c r="BRA24" s="399"/>
      <c r="BRB24" s="399"/>
      <c r="BRC24" s="399"/>
      <c r="BRD24" s="399"/>
      <c r="BRE24" s="399"/>
      <c r="BRF24" s="399"/>
      <c r="BRG24" s="399"/>
      <c r="BRH24" s="399"/>
      <c r="BRI24" s="399"/>
      <c r="BRJ24" s="399"/>
      <c r="BRK24" s="399"/>
      <c r="BRL24" s="399"/>
      <c r="BRM24" s="399"/>
      <c r="BRN24" s="399"/>
      <c r="BRO24" s="399"/>
      <c r="BRP24" s="399"/>
      <c r="BRQ24" s="399"/>
      <c r="BRR24" s="399"/>
      <c r="BRS24" s="399"/>
      <c r="BRT24" s="399"/>
      <c r="BRU24" s="399"/>
      <c r="BRV24" s="399"/>
      <c r="BRW24" s="399"/>
      <c r="BRX24" s="399"/>
      <c r="BRY24" s="399"/>
      <c r="BRZ24" s="399"/>
      <c r="BSA24" s="399"/>
      <c r="BSB24" s="399"/>
      <c r="BSC24" s="399"/>
      <c r="BSD24" s="399"/>
      <c r="BSE24" s="399"/>
      <c r="BSF24" s="399"/>
      <c r="BSG24" s="399"/>
      <c r="BSH24" s="399"/>
      <c r="BSI24" s="399"/>
      <c r="BSJ24" s="399"/>
      <c r="BSK24" s="399"/>
      <c r="BSL24" s="399"/>
      <c r="BSM24" s="399"/>
      <c r="BSN24" s="399"/>
      <c r="BSO24" s="399"/>
      <c r="BSP24" s="399"/>
      <c r="BSQ24" s="399"/>
      <c r="BSR24" s="399"/>
      <c r="BSS24" s="399"/>
      <c r="BST24" s="399"/>
      <c r="BSU24" s="399"/>
      <c r="BSV24" s="399"/>
      <c r="BSW24" s="399"/>
      <c r="BSX24" s="399"/>
      <c r="BSY24" s="399"/>
      <c r="BSZ24" s="399"/>
      <c r="BTA24" s="399"/>
      <c r="BTB24" s="399"/>
      <c r="BTC24" s="399"/>
      <c r="BTD24" s="399"/>
      <c r="BTE24" s="399"/>
      <c r="BTF24" s="399"/>
      <c r="BTG24" s="399"/>
      <c r="BTH24" s="399"/>
      <c r="BTI24" s="399"/>
      <c r="BTJ24" s="399"/>
      <c r="BTK24" s="399"/>
      <c r="BTL24" s="399"/>
      <c r="BTM24" s="399"/>
      <c r="BTN24" s="399"/>
      <c r="BTO24" s="399"/>
      <c r="BTP24" s="399"/>
      <c r="BTQ24" s="399"/>
      <c r="BTR24" s="399"/>
      <c r="BTS24" s="399"/>
      <c r="BTT24" s="399"/>
      <c r="BTU24" s="399"/>
      <c r="BTV24" s="399"/>
      <c r="BTW24" s="399"/>
      <c r="BTX24" s="399"/>
      <c r="BTY24" s="399"/>
      <c r="BTZ24" s="399"/>
      <c r="BUA24" s="399"/>
      <c r="BUB24" s="399"/>
      <c r="BUC24" s="399"/>
      <c r="BUD24" s="399"/>
      <c r="BUE24" s="399"/>
      <c r="BUF24" s="399"/>
      <c r="BUG24" s="399"/>
      <c r="BUH24" s="399"/>
      <c r="BUI24" s="399"/>
      <c r="BUJ24" s="399"/>
      <c r="BUK24" s="399"/>
      <c r="BUL24" s="399"/>
      <c r="BUM24" s="399"/>
      <c r="BUN24" s="399"/>
      <c r="BUO24" s="399"/>
      <c r="BUP24" s="399"/>
      <c r="BUQ24" s="399"/>
      <c r="BUR24" s="399"/>
      <c r="BUS24" s="399"/>
      <c r="BUT24" s="399"/>
      <c r="BUU24" s="399"/>
      <c r="BUV24" s="399"/>
      <c r="BUW24" s="399"/>
      <c r="BUX24" s="399"/>
      <c r="BUY24" s="399"/>
      <c r="BUZ24" s="399"/>
      <c r="BVA24" s="399"/>
      <c r="BVB24" s="399"/>
      <c r="BVC24" s="399"/>
      <c r="BVD24" s="399"/>
      <c r="BVE24" s="399"/>
      <c r="BVF24" s="399"/>
      <c r="BVG24" s="399"/>
      <c r="BVH24" s="399"/>
      <c r="BVI24" s="399"/>
      <c r="BVJ24" s="399"/>
      <c r="BVK24" s="399"/>
      <c r="BVL24" s="399"/>
      <c r="BVM24" s="399"/>
      <c r="BVN24" s="399"/>
      <c r="BVO24" s="399"/>
      <c r="BVP24" s="399"/>
      <c r="BVQ24" s="399"/>
      <c r="BVR24" s="399"/>
      <c r="BVS24" s="399"/>
      <c r="BVT24" s="399"/>
      <c r="BVU24" s="399"/>
      <c r="BVV24" s="399"/>
      <c r="BVW24" s="399"/>
      <c r="BVX24" s="399"/>
      <c r="BVY24" s="399"/>
      <c r="BVZ24" s="399"/>
      <c r="BWA24" s="399"/>
      <c r="BWB24" s="399"/>
      <c r="BWC24" s="399"/>
      <c r="BWD24" s="399"/>
      <c r="BWE24" s="399"/>
      <c r="BWF24" s="399"/>
      <c r="BWG24" s="399"/>
      <c r="BWH24" s="399"/>
      <c r="BWI24" s="399"/>
      <c r="BWJ24" s="399"/>
      <c r="BWK24" s="399"/>
      <c r="BWL24" s="399"/>
      <c r="BWM24" s="399"/>
      <c r="BWN24" s="399"/>
      <c r="BWO24" s="399"/>
      <c r="BWP24" s="399"/>
      <c r="BWQ24" s="399"/>
      <c r="BWR24" s="399"/>
      <c r="BWS24" s="399"/>
      <c r="BWT24" s="399"/>
      <c r="BWU24" s="399"/>
      <c r="BWV24" s="399"/>
      <c r="BWW24" s="399"/>
      <c r="BWX24" s="399"/>
      <c r="BWY24" s="399"/>
      <c r="BWZ24" s="399"/>
      <c r="BXA24" s="399"/>
      <c r="BXB24" s="399"/>
      <c r="BXC24" s="399"/>
      <c r="BXD24" s="399"/>
      <c r="BXE24" s="399"/>
      <c r="BXF24" s="399"/>
      <c r="BXG24" s="399"/>
      <c r="BXH24" s="399"/>
      <c r="BXI24" s="399"/>
      <c r="BXJ24" s="399"/>
      <c r="BXK24" s="399"/>
      <c r="BXL24" s="399"/>
      <c r="BXM24" s="399"/>
      <c r="BXN24" s="399"/>
      <c r="BXO24" s="399"/>
      <c r="BXP24" s="399"/>
      <c r="BXQ24" s="399"/>
      <c r="BXR24" s="399"/>
      <c r="BXS24" s="399"/>
      <c r="BXT24" s="399"/>
      <c r="BXU24" s="399"/>
      <c r="BXV24" s="399"/>
      <c r="BXW24" s="399"/>
      <c r="BXX24" s="399"/>
      <c r="BXY24" s="399"/>
      <c r="BXZ24" s="399"/>
      <c r="BYA24" s="399"/>
      <c r="BYB24" s="399"/>
      <c r="BYC24" s="399"/>
      <c r="BYD24" s="399"/>
      <c r="BYE24" s="399"/>
      <c r="BYF24" s="399"/>
      <c r="BYG24" s="399"/>
      <c r="BYH24" s="399"/>
      <c r="BYI24" s="399"/>
      <c r="BYJ24" s="399"/>
      <c r="BYK24" s="399"/>
      <c r="BYL24" s="399"/>
      <c r="BYM24" s="399"/>
      <c r="BYN24" s="399"/>
      <c r="BYO24" s="399"/>
      <c r="BYP24" s="399"/>
      <c r="BYQ24" s="399"/>
      <c r="BYR24" s="399"/>
      <c r="BYS24" s="399"/>
      <c r="BYT24" s="399"/>
      <c r="BYU24" s="399"/>
      <c r="BYV24" s="399"/>
      <c r="BYW24" s="399"/>
      <c r="BYX24" s="399"/>
      <c r="BYY24" s="399"/>
      <c r="BYZ24" s="399"/>
      <c r="BZA24" s="399"/>
      <c r="BZB24" s="399"/>
      <c r="BZC24" s="399"/>
      <c r="BZD24" s="399"/>
      <c r="BZE24" s="399"/>
      <c r="BZF24" s="399"/>
      <c r="BZG24" s="399"/>
      <c r="BZH24" s="399"/>
      <c r="BZI24" s="399"/>
      <c r="BZJ24" s="399"/>
      <c r="BZK24" s="399"/>
      <c r="BZL24" s="399"/>
      <c r="BZM24" s="399"/>
      <c r="BZN24" s="399"/>
      <c r="BZO24" s="399"/>
      <c r="BZP24" s="399"/>
      <c r="BZQ24" s="399"/>
      <c r="BZR24" s="399"/>
      <c r="BZS24" s="399"/>
      <c r="BZT24" s="399"/>
      <c r="BZU24" s="399"/>
      <c r="BZV24" s="399"/>
      <c r="BZW24" s="399"/>
      <c r="BZX24" s="399"/>
      <c r="BZY24" s="399"/>
      <c r="BZZ24" s="399"/>
      <c r="CAA24" s="399"/>
      <c r="CAB24" s="399"/>
      <c r="CAC24" s="399"/>
      <c r="CAD24" s="399"/>
      <c r="CAE24" s="399"/>
      <c r="CAF24" s="399"/>
      <c r="CAG24" s="399"/>
      <c r="CAH24" s="399"/>
      <c r="CAI24" s="399"/>
      <c r="CAJ24" s="399"/>
      <c r="CAK24" s="399"/>
      <c r="CAL24" s="399"/>
      <c r="CAM24" s="399"/>
      <c r="CAN24" s="399"/>
      <c r="CAO24" s="399"/>
      <c r="CAP24" s="399"/>
      <c r="CAQ24" s="399"/>
      <c r="CAR24" s="399"/>
      <c r="CAS24" s="399"/>
      <c r="CAT24" s="399"/>
      <c r="CAU24" s="399"/>
      <c r="CAV24" s="399"/>
      <c r="CAW24" s="399"/>
      <c r="CAX24" s="399"/>
      <c r="CAY24" s="399"/>
      <c r="CAZ24" s="399"/>
      <c r="CBA24" s="399"/>
      <c r="CBB24" s="399"/>
      <c r="CBC24" s="399"/>
      <c r="CBD24" s="399"/>
      <c r="CBE24" s="399"/>
      <c r="CBF24" s="399"/>
      <c r="CBG24" s="399"/>
      <c r="CBH24" s="399"/>
      <c r="CBI24" s="399"/>
      <c r="CBJ24" s="399"/>
      <c r="CBK24" s="399"/>
      <c r="CBL24" s="399"/>
      <c r="CBM24" s="399"/>
      <c r="CBN24" s="399"/>
      <c r="CBO24" s="399"/>
      <c r="CBP24" s="399"/>
      <c r="CBQ24" s="399"/>
      <c r="CBR24" s="399"/>
      <c r="CBS24" s="399"/>
      <c r="CBT24" s="399"/>
      <c r="CBU24" s="399"/>
      <c r="CBV24" s="399"/>
      <c r="CBW24" s="399"/>
      <c r="CBX24" s="399"/>
      <c r="CBY24" s="399"/>
      <c r="CBZ24" s="399"/>
      <c r="CCA24" s="399"/>
      <c r="CCB24" s="399"/>
      <c r="CCC24" s="399"/>
      <c r="CCD24" s="399"/>
      <c r="CCE24" s="399"/>
      <c r="CCF24" s="399"/>
      <c r="CCG24" s="399"/>
      <c r="CCH24" s="399"/>
      <c r="CCI24" s="399"/>
      <c r="CCJ24" s="399"/>
      <c r="CCK24" s="399"/>
      <c r="CCL24" s="399"/>
      <c r="CCM24" s="399"/>
      <c r="CCN24" s="399"/>
      <c r="CCO24" s="399"/>
      <c r="CCP24" s="399"/>
      <c r="CCQ24" s="399"/>
      <c r="CCR24" s="399"/>
      <c r="CCS24" s="399"/>
      <c r="CCT24" s="399"/>
      <c r="CCU24" s="399"/>
      <c r="CCV24" s="399"/>
      <c r="CCW24" s="399"/>
      <c r="CCX24" s="399"/>
      <c r="CCY24" s="399"/>
      <c r="CCZ24" s="399"/>
      <c r="CDA24" s="399"/>
      <c r="CDB24" s="399"/>
      <c r="CDC24" s="399"/>
      <c r="CDD24" s="399"/>
      <c r="CDE24" s="399"/>
      <c r="CDF24" s="399"/>
      <c r="CDG24" s="399"/>
      <c r="CDH24" s="399"/>
      <c r="CDI24" s="399"/>
      <c r="CDJ24" s="399"/>
      <c r="CDK24" s="399"/>
      <c r="CDL24" s="399"/>
      <c r="CDM24" s="399"/>
      <c r="CDN24" s="399"/>
      <c r="CDO24" s="399"/>
      <c r="CDP24" s="399"/>
      <c r="CDQ24" s="399"/>
      <c r="CDR24" s="399"/>
      <c r="CDS24" s="399"/>
      <c r="CDT24" s="399"/>
      <c r="CDU24" s="399"/>
      <c r="CDV24" s="399"/>
      <c r="CDW24" s="399"/>
      <c r="CDX24" s="399"/>
      <c r="CDY24" s="399"/>
      <c r="CDZ24" s="399"/>
      <c r="CEA24" s="399"/>
      <c r="CEB24" s="399"/>
      <c r="CEC24" s="399"/>
      <c r="CED24" s="399"/>
      <c r="CEE24" s="399"/>
      <c r="CEF24" s="399"/>
      <c r="CEG24" s="399"/>
      <c r="CEH24" s="399"/>
      <c r="CEI24" s="399"/>
      <c r="CEJ24" s="399"/>
      <c r="CEK24" s="399"/>
      <c r="CEL24" s="399"/>
      <c r="CEM24" s="399"/>
      <c r="CEN24" s="399"/>
      <c r="CEO24" s="399"/>
      <c r="CEP24" s="399"/>
      <c r="CEQ24" s="399"/>
      <c r="CER24" s="399"/>
      <c r="CES24" s="399"/>
      <c r="CET24" s="399"/>
      <c r="CEU24" s="399"/>
      <c r="CEV24" s="399"/>
      <c r="CEW24" s="399"/>
      <c r="CEX24" s="399"/>
      <c r="CEY24" s="399"/>
      <c r="CEZ24" s="399"/>
      <c r="CFA24" s="399"/>
      <c r="CFB24" s="399"/>
      <c r="CFC24" s="399"/>
      <c r="CFD24" s="399"/>
      <c r="CFE24" s="399"/>
      <c r="CFF24" s="399"/>
      <c r="CFG24" s="399"/>
      <c r="CFH24" s="399"/>
      <c r="CFI24" s="399"/>
      <c r="CFJ24" s="399"/>
      <c r="CFK24" s="399"/>
      <c r="CFL24" s="399"/>
      <c r="CFM24" s="399"/>
      <c r="CFN24" s="399"/>
      <c r="CFO24" s="399"/>
      <c r="CFP24" s="399"/>
      <c r="CFQ24" s="399"/>
      <c r="CFR24" s="399"/>
      <c r="CFS24" s="399"/>
      <c r="CFT24" s="399"/>
      <c r="CFU24" s="399"/>
      <c r="CFV24" s="399"/>
      <c r="CFW24" s="399"/>
      <c r="CFX24" s="399"/>
      <c r="CFY24" s="399"/>
      <c r="CFZ24" s="399"/>
      <c r="CGA24" s="399"/>
      <c r="CGB24" s="399"/>
      <c r="CGC24" s="399"/>
      <c r="CGD24" s="399"/>
      <c r="CGE24" s="399"/>
      <c r="CGF24" s="399"/>
      <c r="CGG24" s="399"/>
      <c r="CGH24" s="399"/>
      <c r="CGI24" s="399"/>
      <c r="CGJ24" s="399"/>
      <c r="CGK24" s="399"/>
      <c r="CGL24" s="399"/>
      <c r="CGM24" s="399"/>
      <c r="CGN24" s="399"/>
      <c r="CGO24" s="399"/>
      <c r="CGP24" s="399"/>
      <c r="CGQ24" s="399"/>
      <c r="CGR24" s="399"/>
      <c r="CGS24" s="399"/>
      <c r="CGT24" s="399"/>
      <c r="CGU24" s="399"/>
      <c r="CGV24" s="399"/>
      <c r="CGW24" s="399"/>
      <c r="CGX24" s="399"/>
      <c r="CGY24" s="399"/>
      <c r="CGZ24" s="399"/>
      <c r="CHA24" s="399"/>
      <c r="CHB24" s="399"/>
      <c r="CHC24" s="399"/>
      <c r="CHD24" s="399"/>
      <c r="CHE24" s="399"/>
      <c r="CHF24" s="399"/>
      <c r="CHG24" s="399"/>
      <c r="CHH24" s="399"/>
      <c r="CHI24" s="399"/>
      <c r="CHJ24" s="399"/>
      <c r="CHK24" s="399"/>
      <c r="CHL24" s="399"/>
      <c r="CHM24" s="399"/>
      <c r="CHN24" s="399"/>
      <c r="CHO24" s="399"/>
      <c r="CHP24" s="399"/>
      <c r="CHQ24" s="399"/>
      <c r="CHR24" s="399"/>
      <c r="CHS24" s="399"/>
      <c r="CHT24" s="399"/>
      <c r="CHU24" s="399"/>
      <c r="CHV24" s="399"/>
      <c r="CHW24" s="399"/>
      <c r="CHX24" s="399"/>
      <c r="CHY24" s="399"/>
      <c r="CHZ24" s="399"/>
      <c r="CIA24" s="399"/>
      <c r="CIB24" s="399"/>
      <c r="CIC24" s="399"/>
      <c r="CID24" s="399"/>
      <c r="CIE24" s="399"/>
      <c r="CIF24" s="399"/>
      <c r="CIG24" s="399"/>
      <c r="CIH24" s="399"/>
      <c r="CII24" s="399"/>
      <c r="CIJ24" s="399"/>
      <c r="CIK24" s="399"/>
      <c r="CIL24" s="399"/>
      <c r="CIM24" s="399"/>
      <c r="CIN24" s="399"/>
      <c r="CIO24" s="399"/>
      <c r="CIP24" s="399"/>
      <c r="CIQ24" s="399"/>
      <c r="CIR24" s="399"/>
      <c r="CIS24" s="399"/>
      <c r="CIT24" s="399"/>
      <c r="CIU24" s="399"/>
      <c r="CIV24" s="399"/>
      <c r="CIW24" s="399"/>
      <c r="CIX24" s="399"/>
      <c r="CIY24" s="399"/>
      <c r="CIZ24" s="399"/>
      <c r="CJA24" s="399"/>
      <c r="CJB24" s="399"/>
      <c r="CJC24" s="399"/>
      <c r="CJD24" s="399"/>
      <c r="CJE24" s="399"/>
      <c r="CJF24" s="399"/>
      <c r="CJG24" s="399"/>
      <c r="CJH24" s="399"/>
      <c r="CJI24" s="399"/>
      <c r="CJJ24" s="399"/>
      <c r="CJK24" s="399"/>
      <c r="CJL24" s="399"/>
      <c r="CJM24" s="399"/>
      <c r="CJN24" s="399"/>
      <c r="CJO24" s="399"/>
      <c r="CJP24" s="399"/>
      <c r="CJQ24" s="399"/>
      <c r="CJR24" s="399"/>
      <c r="CJS24" s="399"/>
      <c r="CJT24" s="399"/>
      <c r="CJU24" s="399"/>
      <c r="CJV24" s="399"/>
      <c r="CJW24" s="399"/>
      <c r="CJX24" s="399"/>
      <c r="CJY24" s="399"/>
      <c r="CJZ24" s="399"/>
      <c r="CKA24" s="399"/>
      <c r="CKB24" s="399"/>
      <c r="CKC24" s="399"/>
      <c r="CKD24" s="399"/>
      <c r="CKE24" s="399"/>
      <c r="CKF24" s="399"/>
      <c r="CKG24" s="399"/>
      <c r="CKH24" s="399"/>
      <c r="CKI24" s="399"/>
      <c r="CKJ24" s="399"/>
      <c r="CKK24" s="399"/>
      <c r="CKL24" s="399"/>
      <c r="CKM24" s="399"/>
      <c r="CKN24" s="399"/>
      <c r="CKO24" s="399"/>
      <c r="CKP24" s="399"/>
      <c r="CKQ24" s="399"/>
      <c r="CKR24" s="399"/>
      <c r="CKS24" s="399"/>
      <c r="CKT24" s="399"/>
      <c r="CKU24" s="399"/>
      <c r="CKV24" s="399"/>
      <c r="CKW24" s="399"/>
      <c r="CKX24" s="399"/>
      <c r="CKY24" s="399"/>
      <c r="CKZ24" s="399"/>
      <c r="CLA24" s="399"/>
      <c r="CLB24" s="399"/>
      <c r="CLC24" s="399"/>
      <c r="CLD24" s="399"/>
      <c r="CLE24" s="399"/>
      <c r="CLF24" s="399"/>
      <c r="CLG24" s="399"/>
      <c r="CLH24" s="399"/>
      <c r="CLI24" s="399"/>
      <c r="CLJ24" s="399"/>
      <c r="CLK24" s="399"/>
      <c r="CLL24" s="399"/>
      <c r="CLM24" s="399"/>
      <c r="CLN24" s="399"/>
      <c r="CLO24" s="399"/>
      <c r="CLP24" s="399"/>
      <c r="CLQ24" s="399"/>
      <c r="CLR24" s="399"/>
      <c r="CLS24" s="399"/>
      <c r="CLT24" s="399"/>
      <c r="CLU24" s="399"/>
      <c r="CLV24" s="399"/>
      <c r="CLW24" s="399"/>
      <c r="CLX24" s="399"/>
      <c r="CLY24" s="399"/>
      <c r="CLZ24" s="399"/>
      <c r="CMA24" s="399"/>
      <c r="CMB24" s="399"/>
      <c r="CMC24" s="399"/>
      <c r="CMD24" s="399"/>
      <c r="CME24" s="399"/>
      <c r="CMF24" s="399"/>
      <c r="CMG24" s="399"/>
      <c r="CMH24" s="399"/>
      <c r="CMI24" s="399"/>
      <c r="CMJ24" s="399"/>
      <c r="CMK24" s="399"/>
      <c r="CML24" s="399"/>
      <c r="CMM24" s="399"/>
      <c r="CMN24" s="399"/>
      <c r="CMO24" s="399"/>
      <c r="CMP24" s="399"/>
      <c r="CMQ24" s="399"/>
      <c r="CMR24" s="399"/>
      <c r="CMS24" s="399"/>
      <c r="CMT24" s="399"/>
      <c r="CMU24" s="399"/>
      <c r="CMV24" s="399"/>
      <c r="CMW24" s="399"/>
      <c r="CMX24" s="399"/>
      <c r="CMY24" s="399"/>
      <c r="CMZ24" s="399"/>
      <c r="CNA24" s="399"/>
      <c r="CNB24" s="399"/>
      <c r="CNC24" s="399"/>
      <c r="CND24" s="399"/>
      <c r="CNE24" s="399"/>
      <c r="CNF24" s="399"/>
      <c r="CNG24" s="399"/>
      <c r="CNH24" s="399"/>
      <c r="CNI24" s="399"/>
      <c r="CNJ24" s="399"/>
      <c r="CNK24" s="399"/>
      <c r="CNL24" s="399"/>
      <c r="CNM24" s="399"/>
      <c r="CNN24" s="399"/>
      <c r="CNO24" s="399"/>
      <c r="CNP24" s="399"/>
      <c r="CNQ24" s="399"/>
      <c r="CNR24" s="399"/>
      <c r="CNS24" s="399"/>
      <c r="CNT24" s="399"/>
      <c r="CNU24" s="399"/>
      <c r="CNV24" s="399"/>
      <c r="CNW24" s="399"/>
      <c r="CNX24" s="399"/>
      <c r="CNY24" s="399"/>
      <c r="CNZ24" s="399"/>
      <c r="COA24" s="399"/>
      <c r="COB24" s="399"/>
      <c r="COC24" s="399"/>
      <c r="COD24" s="399"/>
      <c r="COE24" s="399"/>
      <c r="COF24" s="399"/>
      <c r="COG24" s="399"/>
      <c r="COH24" s="399"/>
      <c r="COI24" s="399"/>
      <c r="COJ24" s="399"/>
      <c r="COK24" s="399"/>
      <c r="COL24" s="399"/>
      <c r="COM24" s="399"/>
      <c r="CON24" s="399"/>
      <c r="COO24" s="399"/>
      <c r="COP24" s="399"/>
      <c r="COQ24" s="399"/>
      <c r="COR24" s="399"/>
      <c r="COS24" s="399"/>
      <c r="COT24" s="399"/>
      <c r="COU24" s="399"/>
      <c r="COV24" s="399"/>
      <c r="COW24" s="399"/>
      <c r="COX24" s="399"/>
      <c r="COY24" s="399"/>
      <c r="COZ24" s="399"/>
      <c r="CPA24" s="399"/>
      <c r="CPB24" s="399"/>
      <c r="CPC24" s="399"/>
      <c r="CPD24" s="399"/>
      <c r="CPE24" s="399"/>
      <c r="CPF24" s="399"/>
      <c r="CPG24" s="399"/>
      <c r="CPH24" s="399"/>
      <c r="CPI24" s="399"/>
      <c r="CPJ24" s="399"/>
      <c r="CPK24" s="399"/>
      <c r="CPL24" s="399"/>
      <c r="CPM24" s="399"/>
      <c r="CPN24" s="399"/>
      <c r="CPO24" s="399"/>
      <c r="CPP24" s="399"/>
      <c r="CPQ24" s="399"/>
      <c r="CPR24" s="399"/>
      <c r="CPS24" s="399"/>
      <c r="CPT24" s="399"/>
      <c r="CPU24" s="399"/>
      <c r="CPV24" s="399"/>
      <c r="CPW24" s="399"/>
      <c r="CPX24" s="399"/>
      <c r="CPY24" s="399"/>
      <c r="CPZ24" s="399"/>
      <c r="CQA24" s="399"/>
      <c r="CQB24" s="399"/>
      <c r="CQC24" s="399"/>
      <c r="CQD24" s="399"/>
      <c r="CQE24" s="399"/>
      <c r="CQF24" s="399"/>
      <c r="CQG24" s="399"/>
      <c r="CQH24" s="399"/>
      <c r="CQI24" s="399"/>
      <c r="CQJ24" s="399"/>
      <c r="CQK24" s="399"/>
      <c r="CQL24" s="399"/>
      <c r="CQM24" s="399"/>
      <c r="CQN24" s="399"/>
      <c r="CQO24" s="399"/>
      <c r="CQP24" s="399"/>
      <c r="CQQ24" s="399"/>
      <c r="CQR24" s="399"/>
      <c r="CQS24" s="399"/>
      <c r="CQT24" s="399"/>
      <c r="CQU24" s="399"/>
      <c r="CQV24" s="399"/>
      <c r="CQW24" s="399"/>
      <c r="CQX24" s="399"/>
      <c r="CQY24" s="399"/>
      <c r="CQZ24" s="399"/>
      <c r="CRA24" s="399"/>
      <c r="CRB24" s="399"/>
      <c r="CRC24" s="399"/>
      <c r="CRD24" s="399"/>
      <c r="CRE24" s="399"/>
      <c r="CRF24" s="399"/>
      <c r="CRG24" s="399"/>
      <c r="CRH24" s="399"/>
      <c r="CRI24" s="399"/>
      <c r="CRJ24" s="399"/>
      <c r="CRK24" s="399"/>
      <c r="CRL24" s="399"/>
      <c r="CRM24" s="399"/>
      <c r="CRN24" s="399"/>
      <c r="CRO24" s="399"/>
      <c r="CRP24" s="399"/>
      <c r="CRQ24" s="399"/>
      <c r="CRR24" s="399"/>
      <c r="CRS24" s="399"/>
      <c r="CRT24" s="399"/>
      <c r="CRU24" s="399"/>
      <c r="CRV24" s="399"/>
      <c r="CRW24" s="399"/>
      <c r="CRX24" s="399"/>
      <c r="CRY24" s="399"/>
      <c r="CRZ24" s="399"/>
      <c r="CSA24" s="399"/>
      <c r="CSB24" s="399"/>
      <c r="CSC24" s="399"/>
      <c r="CSD24" s="399"/>
      <c r="CSE24" s="399"/>
      <c r="CSF24" s="399"/>
      <c r="CSG24" s="399"/>
      <c r="CSH24" s="399"/>
      <c r="CSI24" s="399"/>
      <c r="CSJ24" s="399"/>
      <c r="CSK24" s="399"/>
      <c r="CSL24" s="399"/>
      <c r="CSM24" s="399"/>
      <c r="CSN24" s="399"/>
      <c r="CSO24" s="399"/>
      <c r="CSP24" s="399"/>
      <c r="CSQ24" s="399"/>
      <c r="CSR24" s="399"/>
      <c r="CSS24" s="399"/>
      <c r="CST24" s="399"/>
      <c r="CSU24" s="399"/>
      <c r="CSV24" s="399"/>
      <c r="CSW24" s="399"/>
      <c r="CSX24" s="399"/>
      <c r="CSY24" s="399"/>
      <c r="CSZ24" s="399"/>
      <c r="CTA24" s="399"/>
      <c r="CTB24" s="399"/>
      <c r="CTC24" s="399"/>
      <c r="CTD24" s="399"/>
      <c r="CTE24" s="399"/>
      <c r="CTF24" s="399"/>
      <c r="CTG24" s="399"/>
      <c r="CTH24" s="399"/>
      <c r="CTI24" s="399"/>
      <c r="CTJ24" s="399"/>
      <c r="CTK24" s="399"/>
      <c r="CTL24" s="399"/>
      <c r="CTM24" s="399"/>
      <c r="CTN24" s="399"/>
      <c r="CTO24" s="399"/>
      <c r="CTP24" s="399"/>
      <c r="CTQ24" s="399"/>
      <c r="CTR24" s="399"/>
      <c r="CTS24" s="399"/>
      <c r="CTT24" s="399"/>
      <c r="CTU24" s="399"/>
      <c r="CTV24" s="399"/>
      <c r="CTW24" s="399"/>
      <c r="CTX24" s="399"/>
      <c r="CTY24" s="399"/>
      <c r="CTZ24" s="399"/>
      <c r="CUA24" s="399"/>
      <c r="CUB24" s="399"/>
      <c r="CUC24" s="399"/>
      <c r="CUD24" s="399"/>
      <c r="CUE24" s="399"/>
      <c r="CUF24" s="399"/>
      <c r="CUG24" s="399"/>
      <c r="CUH24" s="399"/>
      <c r="CUI24" s="399"/>
      <c r="CUJ24" s="399"/>
      <c r="CUK24" s="399"/>
      <c r="CUL24" s="399"/>
      <c r="CUM24" s="399"/>
      <c r="CUN24" s="399"/>
      <c r="CUO24" s="399"/>
      <c r="CUP24" s="399"/>
      <c r="CUQ24" s="399"/>
      <c r="CUR24" s="399"/>
      <c r="CUS24" s="399"/>
      <c r="CUT24" s="399"/>
      <c r="CUU24" s="399"/>
      <c r="CUV24" s="399"/>
      <c r="CUW24" s="399"/>
      <c r="CUX24" s="399"/>
      <c r="CUY24" s="399"/>
      <c r="CUZ24" s="399"/>
      <c r="CVA24" s="399"/>
      <c r="CVB24" s="399"/>
      <c r="CVC24" s="399"/>
      <c r="CVD24" s="399"/>
      <c r="CVE24" s="399"/>
      <c r="CVF24" s="399"/>
      <c r="CVG24" s="399"/>
      <c r="CVH24" s="399"/>
      <c r="CVI24" s="399"/>
      <c r="CVJ24" s="399"/>
      <c r="CVK24" s="399"/>
      <c r="CVL24" s="399"/>
      <c r="CVM24" s="399"/>
      <c r="CVN24" s="399"/>
      <c r="CVO24" s="399"/>
      <c r="CVP24" s="399"/>
      <c r="CVQ24" s="399"/>
      <c r="CVR24" s="399"/>
      <c r="CVS24" s="399"/>
      <c r="CVT24" s="399"/>
      <c r="CVU24" s="399"/>
      <c r="CVV24" s="399"/>
      <c r="CVW24" s="399"/>
      <c r="CVX24" s="399"/>
      <c r="CVY24" s="399"/>
      <c r="CVZ24" s="399"/>
      <c r="CWA24" s="399"/>
      <c r="CWB24" s="399"/>
      <c r="CWC24" s="399"/>
      <c r="CWD24" s="399"/>
      <c r="CWE24" s="399"/>
      <c r="CWF24" s="399"/>
      <c r="CWG24" s="399"/>
      <c r="CWH24" s="399"/>
      <c r="CWI24" s="399"/>
      <c r="CWJ24" s="399"/>
      <c r="CWK24" s="399"/>
      <c r="CWL24" s="399"/>
      <c r="CWM24" s="399"/>
      <c r="CWN24" s="399"/>
      <c r="CWO24" s="399"/>
      <c r="CWP24" s="399"/>
      <c r="CWQ24" s="399"/>
      <c r="CWR24" s="399"/>
      <c r="CWS24" s="399"/>
      <c r="CWT24" s="399"/>
      <c r="CWU24" s="399"/>
      <c r="CWV24" s="399"/>
      <c r="CWW24" s="399"/>
      <c r="CWX24" s="399"/>
      <c r="CWY24" s="399"/>
      <c r="CWZ24" s="399"/>
      <c r="CXA24" s="399"/>
      <c r="CXB24" s="399"/>
      <c r="CXC24" s="399"/>
      <c r="CXD24" s="399"/>
      <c r="CXE24" s="399"/>
      <c r="CXF24" s="399"/>
      <c r="CXG24" s="399"/>
      <c r="CXH24" s="399"/>
      <c r="CXI24" s="399"/>
      <c r="CXJ24" s="399"/>
      <c r="CXK24" s="399"/>
      <c r="CXL24" s="399"/>
      <c r="CXM24" s="399"/>
      <c r="CXN24" s="399"/>
      <c r="CXO24" s="399"/>
      <c r="CXP24" s="399"/>
      <c r="CXQ24" s="399"/>
      <c r="CXR24" s="399"/>
      <c r="CXS24" s="399"/>
      <c r="CXT24" s="399"/>
      <c r="CXU24" s="399"/>
      <c r="CXV24" s="399"/>
      <c r="CXW24" s="399"/>
      <c r="CXX24" s="399"/>
      <c r="CXY24" s="399"/>
      <c r="CXZ24" s="399"/>
      <c r="CYA24" s="399"/>
      <c r="CYB24" s="399"/>
      <c r="CYC24" s="399"/>
      <c r="CYD24" s="399"/>
      <c r="CYE24" s="399"/>
      <c r="CYF24" s="399"/>
      <c r="CYG24" s="399"/>
      <c r="CYH24" s="399"/>
      <c r="CYI24" s="399"/>
      <c r="CYJ24" s="399"/>
      <c r="CYK24" s="399"/>
      <c r="CYL24" s="399"/>
      <c r="CYM24" s="399"/>
      <c r="CYN24" s="399"/>
      <c r="CYO24" s="399"/>
      <c r="CYP24" s="399"/>
      <c r="CYQ24" s="399"/>
      <c r="CYR24" s="399"/>
      <c r="CYS24" s="399"/>
      <c r="CYT24" s="399"/>
      <c r="CYU24" s="399"/>
      <c r="CYV24" s="399"/>
      <c r="CYW24" s="399"/>
      <c r="CYX24" s="399"/>
      <c r="CYY24" s="399"/>
      <c r="CYZ24" s="399"/>
      <c r="CZA24" s="399"/>
      <c r="CZB24" s="399"/>
      <c r="CZC24" s="399"/>
      <c r="CZD24" s="399"/>
      <c r="CZE24" s="399"/>
      <c r="CZF24" s="399"/>
      <c r="CZG24" s="399"/>
      <c r="CZH24" s="399"/>
      <c r="CZI24" s="399"/>
      <c r="CZJ24" s="399"/>
      <c r="CZK24" s="399"/>
      <c r="CZL24" s="399"/>
      <c r="CZM24" s="399"/>
      <c r="CZN24" s="399"/>
      <c r="CZO24" s="399"/>
      <c r="CZP24" s="399"/>
      <c r="CZQ24" s="399"/>
      <c r="CZR24" s="399"/>
      <c r="CZS24" s="399"/>
      <c r="CZT24" s="399"/>
      <c r="CZU24" s="399"/>
      <c r="CZV24" s="399"/>
      <c r="CZW24" s="399"/>
      <c r="CZX24" s="399"/>
      <c r="CZY24" s="399"/>
      <c r="CZZ24" s="399"/>
      <c r="DAA24" s="399"/>
      <c r="DAB24" s="399"/>
      <c r="DAC24" s="399"/>
      <c r="DAD24" s="399"/>
      <c r="DAE24" s="399"/>
      <c r="DAF24" s="399"/>
      <c r="DAG24" s="399"/>
      <c r="DAH24" s="399"/>
      <c r="DAI24" s="399"/>
      <c r="DAJ24" s="399"/>
      <c r="DAK24" s="399"/>
      <c r="DAL24" s="399"/>
      <c r="DAM24" s="399"/>
      <c r="DAN24" s="399"/>
      <c r="DAO24" s="399"/>
      <c r="DAP24" s="399"/>
      <c r="DAQ24" s="399"/>
      <c r="DAR24" s="399"/>
      <c r="DAS24" s="399"/>
      <c r="DAT24" s="399"/>
      <c r="DAU24" s="399"/>
      <c r="DAV24" s="399"/>
      <c r="DAW24" s="399"/>
      <c r="DAX24" s="399"/>
      <c r="DAY24" s="399"/>
      <c r="DAZ24" s="399"/>
      <c r="DBA24" s="399"/>
      <c r="DBB24" s="399"/>
      <c r="DBC24" s="399"/>
      <c r="DBD24" s="399"/>
      <c r="DBE24" s="399"/>
      <c r="DBF24" s="399"/>
      <c r="DBG24" s="399"/>
      <c r="DBH24" s="399"/>
      <c r="DBI24" s="399"/>
      <c r="DBJ24" s="399"/>
      <c r="DBK24" s="399"/>
      <c r="DBL24" s="399"/>
      <c r="DBM24" s="399"/>
      <c r="DBN24" s="399"/>
      <c r="DBO24" s="399"/>
      <c r="DBP24" s="399"/>
      <c r="DBQ24" s="399"/>
      <c r="DBR24" s="399"/>
      <c r="DBS24" s="399"/>
      <c r="DBT24" s="399"/>
      <c r="DBU24" s="399"/>
      <c r="DBV24" s="399"/>
      <c r="DBW24" s="399"/>
      <c r="DBX24" s="399"/>
      <c r="DBY24" s="399"/>
      <c r="DBZ24" s="399"/>
      <c r="DCA24" s="399"/>
      <c r="DCB24" s="399"/>
      <c r="DCC24" s="399"/>
      <c r="DCD24" s="399"/>
      <c r="DCE24" s="399"/>
      <c r="DCF24" s="399"/>
      <c r="DCG24" s="399"/>
      <c r="DCH24" s="399"/>
      <c r="DCI24" s="399"/>
      <c r="DCJ24" s="399"/>
      <c r="DCK24" s="399"/>
      <c r="DCL24" s="399"/>
      <c r="DCM24" s="399"/>
      <c r="DCN24" s="399"/>
      <c r="DCO24" s="399"/>
      <c r="DCP24" s="399"/>
      <c r="DCQ24" s="399"/>
      <c r="DCR24" s="399"/>
      <c r="DCS24" s="399"/>
      <c r="DCT24" s="399"/>
      <c r="DCU24" s="399"/>
      <c r="DCV24" s="399"/>
      <c r="DCW24" s="399"/>
      <c r="DCX24" s="399"/>
      <c r="DCY24" s="399"/>
      <c r="DCZ24" s="399"/>
      <c r="DDA24" s="399"/>
      <c r="DDB24" s="399"/>
      <c r="DDC24" s="399"/>
      <c r="DDD24" s="399"/>
      <c r="DDE24" s="399"/>
      <c r="DDF24" s="399"/>
      <c r="DDG24" s="399"/>
      <c r="DDH24" s="399"/>
      <c r="DDI24" s="399"/>
      <c r="DDJ24" s="399"/>
      <c r="DDK24" s="399"/>
      <c r="DDL24" s="399"/>
      <c r="DDM24" s="399"/>
      <c r="DDN24" s="399"/>
      <c r="DDO24" s="399"/>
      <c r="DDP24" s="399"/>
      <c r="DDQ24" s="399"/>
      <c r="DDR24" s="399"/>
      <c r="DDS24" s="399"/>
      <c r="DDT24" s="399"/>
      <c r="DDU24" s="399"/>
      <c r="DDV24" s="399"/>
      <c r="DDW24" s="399"/>
      <c r="DDX24" s="399"/>
      <c r="DDY24" s="399"/>
      <c r="DDZ24" s="399"/>
      <c r="DEA24" s="399"/>
      <c r="DEB24" s="399"/>
      <c r="DEC24" s="399"/>
      <c r="DED24" s="399"/>
      <c r="DEE24" s="399"/>
      <c r="DEF24" s="399"/>
      <c r="DEG24" s="399"/>
      <c r="DEH24" s="399"/>
      <c r="DEI24" s="399"/>
      <c r="DEJ24" s="399"/>
      <c r="DEK24" s="399"/>
      <c r="DEL24" s="399"/>
      <c r="DEM24" s="399"/>
      <c r="DEN24" s="399"/>
      <c r="DEO24" s="399"/>
      <c r="DEP24" s="399"/>
      <c r="DEQ24" s="399"/>
      <c r="DER24" s="399"/>
      <c r="DES24" s="399"/>
      <c r="DET24" s="399"/>
      <c r="DEU24" s="399"/>
      <c r="DEV24" s="399"/>
      <c r="DEW24" s="399"/>
      <c r="DEX24" s="399"/>
      <c r="DEY24" s="399"/>
      <c r="DEZ24" s="399"/>
      <c r="DFA24" s="399"/>
      <c r="DFB24" s="399"/>
      <c r="DFC24" s="399"/>
      <c r="DFD24" s="399"/>
      <c r="DFE24" s="399"/>
      <c r="DFF24" s="399"/>
      <c r="DFG24" s="399"/>
      <c r="DFH24" s="399"/>
      <c r="DFI24" s="399"/>
      <c r="DFJ24" s="399"/>
      <c r="DFK24" s="399"/>
      <c r="DFL24" s="399"/>
      <c r="DFM24" s="399"/>
      <c r="DFN24" s="399"/>
      <c r="DFO24" s="399"/>
      <c r="DFP24" s="399"/>
      <c r="DFQ24" s="399"/>
      <c r="DFR24" s="399"/>
      <c r="DFS24" s="399"/>
      <c r="DFT24" s="399"/>
      <c r="DFU24" s="399"/>
      <c r="DFV24" s="399"/>
      <c r="DFW24" s="399"/>
      <c r="DFX24" s="399"/>
      <c r="DFY24" s="399"/>
      <c r="DFZ24" s="399"/>
      <c r="DGA24" s="399"/>
      <c r="DGB24" s="399"/>
      <c r="DGC24" s="399"/>
      <c r="DGD24" s="399"/>
      <c r="DGE24" s="399"/>
      <c r="DGF24" s="399"/>
      <c r="DGG24" s="399"/>
      <c r="DGH24" s="399"/>
      <c r="DGI24" s="399"/>
      <c r="DGJ24" s="399"/>
      <c r="DGK24" s="399"/>
      <c r="DGL24" s="399"/>
      <c r="DGM24" s="399"/>
      <c r="DGN24" s="399"/>
      <c r="DGO24" s="399"/>
      <c r="DGP24" s="399"/>
      <c r="DGQ24" s="399"/>
      <c r="DGR24" s="399"/>
      <c r="DGS24" s="399"/>
      <c r="DGT24" s="399"/>
      <c r="DGU24" s="399"/>
      <c r="DGV24" s="399"/>
      <c r="DGW24" s="399"/>
      <c r="DGX24" s="399"/>
      <c r="DGY24" s="399"/>
      <c r="DGZ24" s="399"/>
      <c r="DHA24" s="399"/>
      <c r="DHB24" s="399"/>
      <c r="DHC24" s="399"/>
      <c r="DHD24" s="399"/>
      <c r="DHE24" s="399"/>
      <c r="DHF24" s="399"/>
      <c r="DHG24" s="399"/>
      <c r="DHH24" s="399"/>
      <c r="DHI24" s="399"/>
      <c r="DHJ24" s="399"/>
      <c r="DHK24" s="399"/>
      <c r="DHL24" s="399"/>
      <c r="DHM24" s="399"/>
      <c r="DHN24" s="399"/>
      <c r="DHO24" s="399"/>
      <c r="DHP24" s="399"/>
      <c r="DHQ24" s="399"/>
      <c r="DHR24" s="399"/>
      <c r="DHS24" s="399"/>
      <c r="DHT24" s="399"/>
      <c r="DHU24" s="399"/>
      <c r="DHV24" s="399"/>
      <c r="DHW24" s="399"/>
      <c r="DHX24" s="399"/>
      <c r="DHY24" s="399"/>
      <c r="DHZ24" s="399"/>
      <c r="DIA24" s="399"/>
      <c r="DIB24" s="399"/>
      <c r="DIC24" s="399"/>
      <c r="DID24" s="399"/>
      <c r="DIE24" s="399"/>
      <c r="DIF24" s="399"/>
      <c r="DIG24" s="399"/>
      <c r="DIH24" s="399"/>
      <c r="DII24" s="399"/>
      <c r="DIJ24" s="399"/>
      <c r="DIK24" s="399"/>
      <c r="DIL24" s="399"/>
      <c r="DIM24" s="399"/>
      <c r="DIN24" s="399"/>
      <c r="DIO24" s="399"/>
      <c r="DIP24" s="399"/>
      <c r="DIQ24" s="399"/>
      <c r="DIR24" s="399"/>
      <c r="DIS24" s="399"/>
      <c r="DIT24" s="399"/>
      <c r="DIU24" s="399"/>
      <c r="DIV24" s="399"/>
      <c r="DIW24" s="399"/>
      <c r="DIX24" s="399"/>
      <c r="DIY24" s="399"/>
      <c r="DIZ24" s="399"/>
      <c r="DJA24" s="399"/>
      <c r="DJB24" s="399"/>
      <c r="DJC24" s="399"/>
      <c r="DJD24" s="399"/>
      <c r="DJE24" s="399"/>
      <c r="DJF24" s="399"/>
      <c r="DJG24" s="399"/>
      <c r="DJH24" s="399"/>
      <c r="DJI24" s="399"/>
      <c r="DJJ24" s="399"/>
      <c r="DJK24" s="399"/>
      <c r="DJL24" s="399"/>
      <c r="DJM24" s="399"/>
      <c r="DJN24" s="399"/>
      <c r="DJO24" s="399"/>
      <c r="DJP24" s="399"/>
      <c r="DJQ24" s="399"/>
      <c r="DJR24" s="399"/>
      <c r="DJS24" s="399"/>
      <c r="DJT24" s="399"/>
      <c r="DJU24" s="399"/>
      <c r="DJV24" s="399"/>
      <c r="DJW24" s="399"/>
      <c r="DJX24" s="399"/>
      <c r="DJY24" s="399"/>
      <c r="DJZ24" s="399"/>
      <c r="DKA24" s="399"/>
      <c r="DKB24" s="399"/>
      <c r="DKC24" s="399"/>
      <c r="DKD24" s="399"/>
      <c r="DKE24" s="399"/>
      <c r="DKF24" s="399"/>
      <c r="DKG24" s="399"/>
      <c r="DKH24" s="399"/>
      <c r="DKI24" s="399"/>
      <c r="DKJ24" s="399"/>
      <c r="DKK24" s="399"/>
      <c r="DKL24" s="399"/>
      <c r="DKM24" s="399"/>
      <c r="DKN24" s="399"/>
      <c r="DKO24" s="399"/>
      <c r="DKP24" s="399"/>
      <c r="DKQ24" s="399"/>
      <c r="DKR24" s="399"/>
      <c r="DKS24" s="399"/>
      <c r="DKT24" s="399"/>
      <c r="DKU24" s="399"/>
      <c r="DKV24" s="399"/>
      <c r="DKW24" s="399"/>
      <c r="DKX24" s="399"/>
      <c r="DKY24" s="399"/>
      <c r="DKZ24" s="399"/>
      <c r="DLA24" s="399"/>
      <c r="DLB24" s="399"/>
      <c r="DLC24" s="399"/>
      <c r="DLD24" s="399"/>
      <c r="DLE24" s="399"/>
      <c r="DLF24" s="399"/>
      <c r="DLG24" s="399"/>
      <c r="DLH24" s="399"/>
      <c r="DLI24" s="399"/>
      <c r="DLJ24" s="399"/>
      <c r="DLK24" s="399"/>
      <c r="DLL24" s="399"/>
      <c r="DLM24" s="399"/>
      <c r="DLN24" s="399"/>
      <c r="DLO24" s="399"/>
      <c r="DLP24" s="399"/>
      <c r="DLQ24" s="399"/>
      <c r="DLR24" s="399"/>
      <c r="DLS24" s="399"/>
      <c r="DLT24" s="399"/>
      <c r="DLU24" s="399"/>
      <c r="DLV24" s="399"/>
      <c r="DLW24" s="399"/>
      <c r="DLX24" s="399"/>
      <c r="DLY24" s="399"/>
      <c r="DLZ24" s="399"/>
      <c r="DMA24" s="399"/>
      <c r="DMB24" s="399"/>
      <c r="DMC24" s="399"/>
      <c r="DMD24" s="399"/>
      <c r="DME24" s="399"/>
      <c r="DMF24" s="399"/>
      <c r="DMG24" s="399"/>
      <c r="DMH24" s="399"/>
      <c r="DMI24" s="399"/>
      <c r="DMJ24" s="399"/>
      <c r="DMK24" s="399"/>
      <c r="DML24" s="399"/>
      <c r="DMM24" s="399"/>
      <c r="DMN24" s="399"/>
      <c r="DMO24" s="399"/>
      <c r="DMP24" s="399"/>
      <c r="DMQ24" s="399"/>
      <c r="DMR24" s="399"/>
      <c r="DMS24" s="399"/>
      <c r="DMT24" s="399"/>
      <c r="DMU24" s="399"/>
      <c r="DMV24" s="399"/>
      <c r="DMW24" s="399"/>
      <c r="DMX24" s="399"/>
      <c r="DMY24" s="399"/>
      <c r="DMZ24" s="399"/>
      <c r="DNA24" s="399"/>
      <c r="DNB24" s="399"/>
    </row>
    <row r="25" spans="1:3070" s="412" customFormat="1" ht="12.75" customHeight="1">
      <c r="A25" s="408" t="s">
        <v>0</v>
      </c>
      <c r="B25" s="409">
        <f>SUM(B6:B24)</f>
        <v>83932</v>
      </c>
      <c r="C25" s="410">
        <f>(B25/$B$25)*100</f>
        <v>100</v>
      </c>
      <c r="D25" s="409">
        <f>SUM(D6:D24)</f>
        <v>77145</v>
      </c>
      <c r="E25" s="410">
        <f>(D25/$D$25)*100</f>
        <v>100</v>
      </c>
      <c r="F25" s="409">
        <f>SUM(F6:F24)</f>
        <v>70144</v>
      </c>
      <c r="G25" s="410">
        <v>100</v>
      </c>
      <c r="H25" s="409">
        <f>SUM(H6:H24)</f>
        <v>51782</v>
      </c>
      <c r="I25" s="410">
        <f>(H25/$H$25)*100</f>
        <v>100</v>
      </c>
      <c r="J25" s="409">
        <v>42409</v>
      </c>
      <c r="K25" s="410">
        <f>(J25/$J$25)*100</f>
        <v>100</v>
      </c>
      <c r="L25" s="411">
        <f>SUM(L6:L24)</f>
        <v>35241</v>
      </c>
      <c r="M25" s="410">
        <v>100</v>
      </c>
      <c r="N25" s="409">
        <f>SUM(N6:N24)</f>
        <v>30909</v>
      </c>
      <c r="O25" s="409">
        <f>SUM(O6:O24)</f>
        <v>100</v>
      </c>
      <c r="P25" s="409">
        <v>21098</v>
      </c>
      <c r="Q25" s="409">
        <f>SUM(Q6:Q24)</f>
        <v>100.13911805622958</v>
      </c>
      <c r="R25" s="409">
        <f>SUM(R6:R24)</f>
        <v>26371</v>
      </c>
      <c r="S25" s="409">
        <f>SUM(S6:S24)</f>
        <v>100</v>
      </c>
      <c r="T25" s="409">
        <v>21114</v>
      </c>
      <c r="U25" s="409">
        <f>SUM(U6:U24)</f>
        <v>100.16305790451632</v>
      </c>
      <c r="V25" s="399"/>
      <c r="W25" s="399"/>
      <c r="X25" s="399"/>
      <c r="Y25" s="399"/>
      <c r="Z25" s="399"/>
      <c r="AA25" s="399"/>
      <c r="AB25" s="399"/>
      <c r="AC25" s="399"/>
      <c r="AD25" s="399"/>
      <c r="AE25" s="399"/>
      <c r="AF25" s="399"/>
      <c r="AG25" s="399"/>
      <c r="AH25" s="399"/>
      <c r="AI25" s="399"/>
      <c r="AJ25" s="399"/>
      <c r="AK25" s="399"/>
      <c r="AL25" s="399"/>
      <c r="AM25" s="399"/>
      <c r="AN25" s="399"/>
      <c r="AO25" s="399"/>
      <c r="AP25" s="399"/>
      <c r="AQ25" s="399"/>
      <c r="AR25" s="399"/>
      <c r="AS25" s="399"/>
      <c r="AT25" s="399"/>
      <c r="AU25" s="399"/>
      <c r="AV25" s="399"/>
      <c r="AW25" s="399"/>
      <c r="AX25" s="399"/>
      <c r="AY25" s="399"/>
      <c r="AZ25" s="399"/>
      <c r="BA25" s="399"/>
      <c r="BB25" s="399"/>
      <c r="BC25" s="399"/>
      <c r="BD25" s="399"/>
      <c r="BE25" s="399"/>
      <c r="BF25" s="399"/>
      <c r="BG25" s="399"/>
      <c r="BH25" s="399"/>
      <c r="BI25" s="399"/>
      <c r="BJ25" s="399"/>
      <c r="BK25" s="399"/>
      <c r="BL25" s="399"/>
      <c r="BM25" s="399"/>
      <c r="BN25" s="399"/>
      <c r="BO25" s="399"/>
      <c r="BP25" s="399"/>
      <c r="BQ25" s="399"/>
      <c r="BR25" s="399"/>
      <c r="BS25" s="399"/>
      <c r="BT25" s="399"/>
      <c r="BU25" s="399"/>
      <c r="BV25" s="399"/>
      <c r="BW25" s="399"/>
      <c r="BX25" s="399"/>
      <c r="BY25" s="399"/>
      <c r="BZ25" s="399"/>
      <c r="CA25" s="399"/>
      <c r="CB25" s="399"/>
      <c r="CC25" s="399"/>
      <c r="CD25" s="399"/>
      <c r="CE25" s="399"/>
      <c r="CF25" s="399"/>
      <c r="CG25" s="399"/>
      <c r="CH25" s="399"/>
      <c r="CI25" s="399"/>
      <c r="CJ25" s="399"/>
      <c r="CK25" s="399"/>
      <c r="CL25" s="399"/>
      <c r="CM25" s="399"/>
      <c r="CN25" s="399"/>
      <c r="CO25" s="399"/>
      <c r="CP25" s="399"/>
      <c r="CQ25" s="399"/>
      <c r="CR25" s="399"/>
      <c r="CS25" s="399"/>
      <c r="CT25" s="399"/>
      <c r="CU25" s="399"/>
      <c r="CV25" s="399"/>
      <c r="CW25" s="399"/>
      <c r="CX25" s="399"/>
      <c r="CY25" s="399"/>
      <c r="CZ25" s="399"/>
      <c r="DA25" s="399"/>
      <c r="DB25" s="399"/>
      <c r="DC25" s="399"/>
      <c r="DD25" s="399"/>
      <c r="DE25" s="399"/>
      <c r="DF25" s="399"/>
      <c r="DG25" s="399"/>
      <c r="DH25" s="399"/>
      <c r="DI25" s="399"/>
      <c r="DJ25" s="399"/>
      <c r="DK25" s="399"/>
      <c r="DL25" s="399"/>
      <c r="DM25" s="399"/>
      <c r="DN25" s="399"/>
      <c r="DO25" s="399"/>
      <c r="DP25" s="399"/>
      <c r="DQ25" s="399"/>
      <c r="DR25" s="399"/>
      <c r="DS25" s="399"/>
      <c r="DT25" s="399"/>
      <c r="DU25" s="399"/>
      <c r="DV25" s="399"/>
      <c r="DW25" s="399"/>
      <c r="DX25" s="399"/>
      <c r="DY25" s="399"/>
      <c r="DZ25" s="399"/>
      <c r="EA25" s="399"/>
      <c r="EB25" s="399"/>
      <c r="EC25" s="399"/>
      <c r="ED25" s="399"/>
      <c r="EE25" s="399"/>
      <c r="EF25" s="399"/>
      <c r="EG25" s="399"/>
      <c r="EH25" s="399"/>
      <c r="EI25" s="399"/>
      <c r="EJ25" s="399"/>
      <c r="EK25" s="399"/>
      <c r="EL25" s="399"/>
      <c r="EM25" s="399"/>
      <c r="EN25" s="399"/>
      <c r="EO25" s="399"/>
      <c r="EP25" s="399"/>
      <c r="EQ25" s="399"/>
      <c r="ER25" s="399"/>
      <c r="ES25" s="399"/>
      <c r="ET25" s="399"/>
      <c r="EU25" s="399"/>
      <c r="EV25" s="399"/>
      <c r="EW25" s="399"/>
      <c r="EX25" s="399"/>
      <c r="EY25" s="399"/>
      <c r="EZ25" s="399"/>
      <c r="FA25" s="399"/>
      <c r="FB25" s="399"/>
      <c r="FC25" s="399"/>
      <c r="FD25" s="399"/>
      <c r="FE25" s="399"/>
      <c r="FF25" s="399"/>
      <c r="FG25" s="399"/>
      <c r="FH25" s="399"/>
      <c r="FI25" s="399"/>
      <c r="FJ25" s="399"/>
      <c r="FK25" s="399"/>
      <c r="FL25" s="399"/>
      <c r="FM25" s="399"/>
      <c r="FN25" s="399"/>
      <c r="FO25" s="399"/>
      <c r="FP25" s="399"/>
      <c r="FQ25" s="399"/>
      <c r="FR25" s="399"/>
      <c r="FS25" s="399"/>
      <c r="FT25" s="399"/>
      <c r="FU25" s="399"/>
      <c r="FV25" s="399"/>
      <c r="FW25" s="399"/>
      <c r="FX25" s="399"/>
      <c r="FY25" s="399"/>
      <c r="FZ25" s="399"/>
      <c r="GA25" s="399"/>
      <c r="GB25" s="399"/>
      <c r="GC25" s="399"/>
      <c r="GD25" s="399"/>
      <c r="GE25" s="399"/>
      <c r="GF25" s="399"/>
      <c r="GG25" s="399"/>
      <c r="GH25" s="399"/>
      <c r="GI25" s="399"/>
      <c r="GJ25" s="399"/>
      <c r="GK25" s="399"/>
      <c r="GL25" s="399"/>
      <c r="GM25" s="399"/>
      <c r="GN25" s="399"/>
      <c r="GO25" s="399"/>
      <c r="GP25" s="399"/>
      <c r="GQ25" s="399"/>
      <c r="GR25" s="399"/>
      <c r="GS25" s="399"/>
      <c r="GT25" s="399"/>
      <c r="GU25" s="399"/>
      <c r="GV25" s="399"/>
      <c r="GW25" s="399"/>
      <c r="GX25" s="399"/>
      <c r="GY25" s="399"/>
      <c r="GZ25" s="399"/>
      <c r="HA25" s="399"/>
      <c r="HB25" s="399"/>
      <c r="HC25" s="399"/>
      <c r="HD25" s="399"/>
      <c r="HE25" s="399"/>
      <c r="HF25" s="399"/>
      <c r="HG25" s="399"/>
      <c r="HH25" s="399"/>
      <c r="HI25" s="399"/>
      <c r="HJ25" s="399"/>
      <c r="HK25" s="399"/>
      <c r="HL25" s="399"/>
      <c r="HM25" s="399"/>
      <c r="HN25" s="399"/>
      <c r="HO25" s="399"/>
      <c r="HP25" s="399"/>
      <c r="HQ25" s="399"/>
      <c r="HR25" s="399"/>
      <c r="HS25" s="399"/>
      <c r="HT25" s="399"/>
      <c r="HU25" s="399"/>
      <c r="HV25" s="399"/>
      <c r="HW25" s="399"/>
      <c r="HX25" s="399"/>
      <c r="HY25" s="399"/>
      <c r="HZ25" s="399"/>
      <c r="IA25" s="399"/>
      <c r="IB25" s="399"/>
      <c r="IC25" s="399"/>
      <c r="ID25" s="399"/>
      <c r="IE25" s="399"/>
      <c r="IF25" s="399"/>
      <c r="IG25" s="399"/>
      <c r="IH25" s="399"/>
      <c r="II25" s="399"/>
      <c r="IJ25" s="399"/>
      <c r="IK25" s="399"/>
      <c r="IL25" s="399"/>
      <c r="IM25" s="399"/>
      <c r="IN25" s="399"/>
      <c r="IO25" s="399"/>
      <c r="IP25" s="399"/>
      <c r="IQ25" s="399"/>
      <c r="IR25" s="399"/>
      <c r="IS25" s="399"/>
      <c r="IT25" s="399"/>
      <c r="IU25" s="399"/>
      <c r="IV25" s="399"/>
      <c r="IW25" s="399"/>
      <c r="IX25" s="399"/>
      <c r="IY25" s="399"/>
      <c r="IZ25" s="399"/>
      <c r="JA25" s="399"/>
      <c r="JB25" s="399"/>
      <c r="JC25" s="399"/>
      <c r="JD25" s="399"/>
      <c r="JE25" s="399"/>
      <c r="JF25" s="399"/>
      <c r="JG25" s="399"/>
      <c r="JH25" s="399"/>
      <c r="JI25" s="399"/>
      <c r="JJ25" s="399"/>
      <c r="JK25" s="399"/>
      <c r="JL25" s="399"/>
      <c r="JM25" s="399"/>
      <c r="JN25" s="399"/>
      <c r="JO25" s="399"/>
      <c r="JP25" s="399"/>
      <c r="JQ25" s="399"/>
      <c r="JR25" s="399"/>
      <c r="JS25" s="399"/>
      <c r="JT25" s="399"/>
      <c r="JU25" s="399"/>
      <c r="JV25" s="399"/>
      <c r="JW25" s="399"/>
      <c r="JX25" s="399"/>
      <c r="JY25" s="399"/>
      <c r="JZ25" s="399"/>
      <c r="KA25" s="399"/>
      <c r="KB25" s="399"/>
      <c r="KC25" s="399"/>
      <c r="KD25" s="399"/>
      <c r="KE25" s="399"/>
      <c r="KF25" s="399"/>
      <c r="KG25" s="399"/>
      <c r="KH25" s="399"/>
      <c r="KI25" s="399"/>
      <c r="KJ25" s="399"/>
      <c r="KK25" s="399"/>
      <c r="KL25" s="399"/>
      <c r="KM25" s="399"/>
      <c r="KN25" s="399"/>
      <c r="KO25" s="399"/>
      <c r="KP25" s="399"/>
      <c r="KQ25" s="399"/>
      <c r="KR25" s="399"/>
      <c r="KS25" s="399"/>
      <c r="KT25" s="399"/>
      <c r="KU25" s="399"/>
      <c r="KV25" s="399"/>
      <c r="KW25" s="399"/>
      <c r="KX25" s="399"/>
      <c r="KY25" s="399"/>
      <c r="KZ25" s="399"/>
      <c r="LA25" s="399"/>
      <c r="LB25" s="399"/>
      <c r="LC25" s="399"/>
      <c r="LD25" s="399"/>
      <c r="LE25" s="399"/>
      <c r="LF25" s="399"/>
      <c r="LG25" s="399"/>
      <c r="LH25" s="399"/>
      <c r="LI25" s="399"/>
      <c r="LJ25" s="399"/>
      <c r="LK25" s="399"/>
      <c r="LL25" s="399"/>
      <c r="LM25" s="399"/>
      <c r="LN25" s="399"/>
      <c r="LO25" s="399"/>
      <c r="LP25" s="399"/>
      <c r="LQ25" s="399"/>
      <c r="LR25" s="399"/>
      <c r="LS25" s="399"/>
      <c r="LT25" s="399"/>
      <c r="LU25" s="399"/>
      <c r="LV25" s="399"/>
      <c r="LW25" s="399"/>
      <c r="LX25" s="399"/>
      <c r="LY25" s="399"/>
      <c r="LZ25" s="399"/>
      <c r="MA25" s="399"/>
      <c r="MB25" s="399"/>
      <c r="MC25" s="399"/>
      <c r="MD25" s="399"/>
      <c r="ME25" s="399"/>
      <c r="MF25" s="399"/>
      <c r="MG25" s="399"/>
      <c r="MH25" s="399"/>
      <c r="MI25" s="399"/>
      <c r="MJ25" s="399"/>
      <c r="MK25" s="399"/>
      <c r="ML25" s="399"/>
      <c r="MM25" s="399"/>
      <c r="MN25" s="399"/>
      <c r="MO25" s="399"/>
      <c r="MP25" s="399"/>
      <c r="MQ25" s="399"/>
      <c r="MR25" s="399"/>
      <c r="MS25" s="399"/>
      <c r="MT25" s="399"/>
      <c r="MU25" s="399"/>
      <c r="MV25" s="399"/>
      <c r="MW25" s="399"/>
      <c r="MX25" s="399"/>
      <c r="MY25" s="399"/>
      <c r="MZ25" s="399"/>
      <c r="NA25" s="399"/>
      <c r="NB25" s="399"/>
      <c r="NC25" s="399"/>
      <c r="ND25" s="399"/>
      <c r="NE25" s="399"/>
      <c r="NF25" s="399"/>
      <c r="NG25" s="399"/>
      <c r="NH25" s="399"/>
      <c r="NI25" s="399"/>
      <c r="NJ25" s="399"/>
      <c r="NK25" s="399"/>
      <c r="NL25" s="399"/>
      <c r="NM25" s="399"/>
      <c r="NN25" s="399"/>
      <c r="NO25" s="399"/>
      <c r="NP25" s="399"/>
      <c r="NQ25" s="399"/>
      <c r="NR25" s="399"/>
      <c r="NS25" s="399"/>
      <c r="NT25" s="399"/>
      <c r="NU25" s="399"/>
      <c r="NV25" s="399"/>
      <c r="NW25" s="399"/>
      <c r="NX25" s="399"/>
      <c r="NY25" s="399"/>
      <c r="NZ25" s="399"/>
      <c r="OA25" s="399"/>
      <c r="OB25" s="399"/>
      <c r="OC25" s="399"/>
      <c r="OD25" s="399"/>
      <c r="OE25" s="399"/>
      <c r="OF25" s="399"/>
      <c r="OG25" s="399"/>
      <c r="OH25" s="399"/>
      <c r="OI25" s="399"/>
      <c r="OJ25" s="399"/>
      <c r="OK25" s="399"/>
      <c r="OL25" s="399"/>
      <c r="OM25" s="399"/>
      <c r="ON25" s="399"/>
      <c r="OO25" s="399"/>
      <c r="OP25" s="399"/>
      <c r="OQ25" s="399"/>
      <c r="OR25" s="399"/>
      <c r="OS25" s="399"/>
      <c r="OT25" s="399"/>
      <c r="OU25" s="399"/>
      <c r="OV25" s="399"/>
      <c r="OW25" s="399"/>
      <c r="OX25" s="399"/>
      <c r="OY25" s="399"/>
      <c r="OZ25" s="399"/>
      <c r="PA25" s="399"/>
      <c r="PB25" s="399"/>
      <c r="PC25" s="399"/>
      <c r="PD25" s="399"/>
      <c r="PE25" s="399"/>
      <c r="PF25" s="399"/>
      <c r="PG25" s="399"/>
      <c r="PH25" s="399"/>
      <c r="PI25" s="399"/>
      <c r="PJ25" s="399"/>
      <c r="PK25" s="399"/>
      <c r="PL25" s="399"/>
      <c r="PM25" s="399"/>
      <c r="PN25" s="399"/>
      <c r="PO25" s="399"/>
      <c r="PP25" s="399"/>
      <c r="PQ25" s="399"/>
      <c r="PR25" s="399"/>
      <c r="PS25" s="399"/>
      <c r="PT25" s="399"/>
      <c r="PU25" s="399"/>
      <c r="PV25" s="399"/>
      <c r="PW25" s="399"/>
      <c r="PX25" s="399"/>
      <c r="PY25" s="399"/>
      <c r="PZ25" s="399"/>
      <c r="QA25" s="399"/>
      <c r="QB25" s="399"/>
      <c r="QC25" s="399"/>
      <c r="QD25" s="399"/>
      <c r="QE25" s="399"/>
      <c r="QF25" s="399"/>
      <c r="QG25" s="399"/>
      <c r="QH25" s="399"/>
      <c r="QI25" s="399"/>
      <c r="QJ25" s="399"/>
      <c r="QK25" s="399"/>
      <c r="QL25" s="399"/>
      <c r="QM25" s="399"/>
      <c r="QN25" s="399"/>
      <c r="QO25" s="399"/>
      <c r="QP25" s="399"/>
      <c r="QQ25" s="399"/>
      <c r="QR25" s="399"/>
      <c r="QS25" s="399"/>
      <c r="QT25" s="399"/>
      <c r="QU25" s="399"/>
      <c r="QV25" s="399"/>
      <c r="QW25" s="399"/>
      <c r="QX25" s="399"/>
      <c r="QY25" s="399"/>
      <c r="QZ25" s="399"/>
      <c r="RA25" s="399"/>
      <c r="RB25" s="399"/>
      <c r="RC25" s="399"/>
      <c r="RD25" s="399"/>
      <c r="RE25" s="399"/>
      <c r="RF25" s="399"/>
      <c r="RG25" s="399"/>
      <c r="RH25" s="399"/>
      <c r="RI25" s="399"/>
      <c r="RJ25" s="399"/>
      <c r="RK25" s="399"/>
      <c r="RL25" s="399"/>
      <c r="RM25" s="399"/>
      <c r="RN25" s="399"/>
      <c r="RO25" s="399"/>
      <c r="RP25" s="399"/>
      <c r="RQ25" s="399"/>
      <c r="RR25" s="399"/>
      <c r="RS25" s="399"/>
      <c r="RT25" s="399"/>
      <c r="RU25" s="399"/>
      <c r="RV25" s="399"/>
      <c r="RW25" s="399"/>
      <c r="RX25" s="399"/>
      <c r="RY25" s="399"/>
      <c r="RZ25" s="399"/>
      <c r="SA25" s="399"/>
      <c r="SB25" s="399"/>
      <c r="SC25" s="399"/>
      <c r="SD25" s="399"/>
      <c r="SE25" s="399"/>
      <c r="SF25" s="399"/>
      <c r="SG25" s="399"/>
      <c r="SH25" s="399"/>
      <c r="SI25" s="399"/>
      <c r="SJ25" s="399"/>
      <c r="SK25" s="399"/>
      <c r="SL25" s="399"/>
      <c r="SM25" s="399"/>
      <c r="SN25" s="399"/>
      <c r="SO25" s="399"/>
      <c r="SP25" s="399"/>
      <c r="SQ25" s="399"/>
      <c r="SR25" s="399"/>
      <c r="SS25" s="399"/>
      <c r="ST25" s="399"/>
      <c r="SU25" s="399"/>
      <c r="SV25" s="399"/>
      <c r="SW25" s="399"/>
      <c r="SX25" s="399"/>
      <c r="SY25" s="399"/>
      <c r="SZ25" s="399"/>
      <c r="TA25" s="399"/>
      <c r="TB25" s="399"/>
      <c r="TC25" s="399"/>
      <c r="TD25" s="399"/>
      <c r="TE25" s="399"/>
      <c r="TF25" s="399"/>
      <c r="TG25" s="399"/>
      <c r="TH25" s="399"/>
      <c r="TI25" s="399"/>
      <c r="TJ25" s="399"/>
      <c r="TK25" s="399"/>
      <c r="TL25" s="399"/>
      <c r="TM25" s="399"/>
      <c r="TN25" s="399"/>
      <c r="TO25" s="399"/>
      <c r="TP25" s="399"/>
      <c r="TQ25" s="399"/>
      <c r="TR25" s="399"/>
      <c r="TS25" s="399"/>
      <c r="TT25" s="399"/>
      <c r="TU25" s="399"/>
      <c r="TV25" s="399"/>
      <c r="TW25" s="399"/>
      <c r="TX25" s="399"/>
      <c r="TY25" s="399"/>
      <c r="TZ25" s="399"/>
      <c r="UA25" s="399"/>
      <c r="UB25" s="399"/>
      <c r="UC25" s="399"/>
      <c r="UD25" s="399"/>
      <c r="UE25" s="399"/>
      <c r="UF25" s="399"/>
      <c r="UG25" s="399"/>
      <c r="UH25" s="399"/>
      <c r="UI25" s="399"/>
      <c r="UJ25" s="399"/>
      <c r="UK25" s="399"/>
      <c r="UL25" s="399"/>
      <c r="UM25" s="399"/>
      <c r="UN25" s="399"/>
      <c r="UO25" s="399"/>
      <c r="UP25" s="399"/>
      <c r="UQ25" s="399"/>
      <c r="UR25" s="399"/>
      <c r="US25" s="399"/>
      <c r="UT25" s="399"/>
      <c r="UU25" s="399"/>
      <c r="UV25" s="399"/>
      <c r="UW25" s="399"/>
      <c r="UX25" s="399"/>
      <c r="UY25" s="399"/>
      <c r="UZ25" s="399"/>
      <c r="VA25" s="399"/>
      <c r="VB25" s="399"/>
      <c r="VC25" s="399"/>
      <c r="VD25" s="399"/>
      <c r="VE25" s="399"/>
      <c r="VF25" s="399"/>
      <c r="VG25" s="399"/>
      <c r="VH25" s="399"/>
      <c r="VI25" s="399"/>
      <c r="VJ25" s="399"/>
      <c r="VK25" s="399"/>
      <c r="VL25" s="399"/>
      <c r="VM25" s="399"/>
      <c r="VN25" s="399"/>
      <c r="VO25" s="399"/>
      <c r="VP25" s="399"/>
      <c r="VQ25" s="399"/>
      <c r="VR25" s="399"/>
      <c r="VS25" s="399"/>
      <c r="VT25" s="399"/>
      <c r="VU25" s="399"/>
      <c r="VV25" s="399"/>
      <c r="VW25" s="399"/>
      <c r="VX25" s="399"/>
      <c r="VY25" s="399"/>
      <c r="VZ25" s="399"/>
      <c r="WA25" s="399"/>
      <c r="WB25" s="399"/>
      <c r="WC25" s="399"/>
      <c r="WD25" s="399"/>
      <c r="WE25" s="399"/>
      <c r="WF25" s="399"/>
      <c r="WG25" s="399"/>
      <c r="WH25" s="399"/>
      <c r="WI25" s="399"/>
      <c r="WJ25" s="399"/>
      <c r="WK25" s="399"/>
      <c r="WL25" s="399"/>
      <c r="WM25" s="399"/>
      <c r="WN25" s="399"/>
      <c r="WO25" s="399"/>
      <c r="WP25" s="399"/>
      <c r="WQ25" s="399"/>
      <c r="WR25" s="399"/>
      <c r="WS25" s="399"/>
      <c r="WT25" s="399"/>
      <c r="WU25" s="399"/>
      <c r="WV25" s="399"/>
      <c r="WW25" s="399"/>
      <c r="WX25" s="399"/>
      <c r="WY25" s="399"/>
      <c r="WZ25" s="399"/>
      <c r="XA25" s="399"/>
      <c r="XB25" s="399"/>
      <c r="XC25" s="399"/>
      <c r="XD25" s="399"/>
      <c r="XE25" s="399"/>
      <c r="XF25" s="399"/>
      <c r="XG25" s="399"/>
      <c r="XH25" s="399"/>
      <c r="XI25" s="399"/>
      <c r="XJ25" s="399"/>
      <c r="XK25" s="399"/>
      <c r="XL25" s="399"/>
      <c r="XM25" s="399"/>
      <c r="XN25" s="399"/>
      <c r="XO25" s="399"/>
      <c r="XP25" s="399"/>
      <c r="XQ25" s="399"/>
      <c r="XR25" s="399"/>
      <c r="XS25" s="399"/>
      <c r="XT25" s="399"/>
      <c r="XU25" s="399"/>
      <c r="XV25" s="399"/>
      <c r="XW25" s="399"/>
      <c r="XX25" s="399"/>
      <c r="XY25" s="399"/>
      <c r="XZ25" s="399"/>
      <c r="YA25" s="399"/>
      <c r="YB25" s="399"/>
      <c r="YC25" s="399"/>
      <c r="YD25" s="399"/>
      <c r="YE25" s="399"/>
      <c r="YF25" s="399"/>
      <c r="YG25" s="399"/>
      <c r="YH25" s="399"/>
      <c r="YI25" s="399"/>
      <c r="YJ25" s="399"/>
      <c r="YK25" s="399"/>
      <c r="YL25" s="399"/>
      <c r="YM25" s="399"/>
      <c r="YN25" s="399"/>
      <c r="YO25" s="399"/>
      <c r="YP25" s="399"/>
      <c r="YQ25" s="399"/>
      <c r="YR25" s="399"/>
      <c r="YS25" s="399"/>
      <c r="YT25" s="399"/>
      <c r="YU25" s="399"/>
      <c r="YV25" s="399"/>
      <c r="YW25" s="399"/>
      <c r="YX25" s="399"/>
      <c r="YY25" s="399"/>
      <c r="YZ25" s="399"/>
      <c r="ZA25" s="399"/>
      <c r="ZB25" s="399"/>
      <c r="ZC25" s="399"/>
      <c r="ZD25" s="399"/>
      <c r="ZE25" s="399"/>
      <c r="ZF25" s="399"/>
      <c r="ZG25" s="399"/>
      <c r="ZH25" s="399"/>
      <c r="ZI25" s="399"/>
      <c r="ZJ25" s="399"/>
      <c r="ZK25" s="399"/>
      <c r="ZL25" s="399"/>
      <c r="ZM25" s="399"/>
      <c r="ZN25" s="399"/>
      <c r="ZO25" s="399"/>
      <c r="ZP25" s="399"/>
      <c r="ZQ25" s="399"/>
      <c r="ZR25" s="399"/>
      <c r="ZS25" s="399"/>
      <c r="ZT25" s="399"/>
      <c r="ZU25" s="399"/>
      <c r="ZV25" s="399"/>
      <c r="ZW25" s="399"/>
      <c r="ZX25" s="399"/>
      <c r="ZY25" s="399"/>
      <c r="ZZ25" s="399"/>
      <c r="AAA25" s="399"/>
      <c r="AAB25" s="399"/>
      <c r="AAC25" s="399"/>
      <c r="AAD25" s="399"/>
      <c r="AAE25" s="399"/>
      <c r="AAF25" s="399"/>
      <c r="AAG25" s="399"/>
      <c r="AAH25" s="399"/>
      <c r="AAI25" s="399"/>
      <c r="AAJ25" s="399"/>
      <c r="AAK25" s="399"/>
      <c r="AAL25" s="399"/>
      <c r="AAM25" s="399"/>
      <c r="AAN25" s="399"/>
      <c r="AAO25" s="399"/>
      <c r="AAP25" s="399"/>
      <c r="AAQ25" s="399"/>
      <c r="AAR25" s="399"/>
      <c r="AAS25" s="399"/>
      <c r="AAT25" s="399"/>
      <c r="AAU25" s="399"/>
      <c r="AAV25" s="399"/>
      <c r="AAW25" s="399"/>
      <c r="AAX25" s="399"/>
      <c r="AAY25" s="399"/>
      <c r="AAZ25" s="399"/>
      <c r="ABA25" s="399"/>
      <c r="ABB25" s="399"/>
      <c r="ABC25" s="399"/>
      <c r="ABD25" s="399"/>
      <c r="ABE25" s="399"/>
      <c r="ABF25" s="399"/>
      <c r="ABG25" s="399"/>
      <c r="ABH25" s="399"/>
      <c r="ABI25" s="399"/>
      <c r="ABJ25" s="399"/>
      <c r="ABK25" s="399"/>
      <c r="ABL25" s="399"/>
      <c r="ABM25" s="399"/>
      <c r="ABN25" s="399"/>
      <c r="ABO25" s="399"/>
      <c r="ABP25" s="399"/>
      <c r="ABQ25" s="399"/>
      <c r="ABR25" s="399"/>
      <c r="ABS25" s="399"/>
      <c r="ABT25" s="399"/>
      <c r="ABU25" s="399"/>
      <c r="ABV25" s="399"/>
      <c r="ABW25" s="399"/>
      <c r="ABX25" s="399"/>
      <c r="ABY25" s="399"/>
      <c r="ABZ25" s="399"/>
      <c r="ACA25" s="399"/>
      <c r="ACB25" s="399"/>
      <c r="ACC25" s="399"/>
      <c r="ACD25" s="399"/>
      <c r="ACE25" s="399"/>
      <c r="ACF25" s="399"/>
      <c r="ACG25" s="399"/>
      <c r="ACH25" s="399"/>
      <c r="ACI25" s="399"/>
      <c r="ACJ25" s="399"/>
      <c r="ACK25" s="399"/>
      <c r="ACL25" s="399"/>
      <c r="ACM25" s="399"/>
      <c r="ACN25" s="399"/>
      <c r="ACO25" s="399"/>
      <c r="ACP25" s="399"/>
      <c r="ACQ25" s="399"/>
      <c r="ACR25" s="399"/>
      <c r="ACS25" s="399"/>
      <c r="ACT25" s="399"/>
      <c r="ACU25" s="399"/>
      <c r="ACV25" s="399"/>
      <c r="ACW25" s="399"/>
      <c r="ACX25" s="399"/>
      <c r="ACY25" s="399"/>
      <c r="ACZ25" s="399"/>
      <c r="ADA25" s="399"/>
      <c r="ADB25" s="399"/>
      <c r="ADC25" s="399"/>
      <c r="ADD25" s="399"/>
      <c r="ADE25" s="399"/>
      <c r="ADF25" s="399"/>
      <c r="ADG25" s="399"/>
      <c r="ADH25" s="399"/>
      <c r="ADI25" s="399"/>
      <c r="ADJ25" s="399"/>
      <c r="ADK25" s="399"/>
      <c r="ADL25" s="399"/>
      <c r="ADM25" s="399"/>
      <c r="ADN25" s="399"/>
      <c r="ADO25" s="399"/>
      <c r="ADP25" s="399"/>
      <c r="ADQ25" s="399"/>
      <c r="ADR25" s="399"/>
      <c r="ADS25" s="399"/>
      <c r="ADT25" s="399"/>
      <c r="ADU25" s="399"/>
      <c r="ADV25" s="399"/>
      <c r="ADW25" s="399"/>
      <c r="ADX25" s="399"/>
      <c r="ADY25" s="399"/>
      <c r="ADZ25" s="399"/>
      <c r="AEA25" s="399"/>
      <c r="AEB25" s="399"/>
      <c r="AEC25" s="399"/>
      <c r="AED25" s="399"/>
      <c r="AEE25" s="399"/>
      <c r="AEF25" s="399"/>
      <c r="AEG25" s="399"/>
      <c r="AEH25" s="399"/>
      <c r="AEI25" s="399"/>
      <c r="AEJ25" s="399"/>
      <c r="AEK25" s="399"/>
      <c r="AEL25" s="399"/>
      <c r="AEM25" s="399"/>
      <c r="AEN25" s="399"/>
      <c r="AEO25" s="399"/>
      <c r="AEP25" s="399"/>
      <c r="AEQ25" s="399"/>
      <c r="AER25" s="399"/>
      <c r="AES25" s="399"/>
      <c r="AET25" s="399"/>
      <c r="AEU25" s="399"/>
      <c r="AEV25" s="399"/>
      <c r="AEW25" s="399"/>
      <c r="AEX25" s="399"/>
      <c r="AEY25" s="399"/>
      <c r="AEZ25" s="399"/>
      <c r="AFA25" s="399"/>
      <c r="AFB25" s="399"/>
      <c r="AFC25" s="399"/>
      <c r="AFD25" s="399"/>
      <c r="AFE25" s="399"/>
      <c r="AFF25" s="399"/>
      <c r="AFG25" s="399"/>
      <c r="AFH25" s="399"/>
      <c r="AFI25" s="399"/>
      <c r="AFJ25" s="399"/>
      <c r="AFK25" s="399"/>
      <c r="AFL25" s="399"/>
      <c r="AFM25" s="399"/>
      <c r="AFN25" s="399"/>
      <c r="AFO25" s="399"/>
      <c r="AFP25" s="399"/>
      <c r="AFQ25" s="399"/>
      <c r="AFR25" s="399"/>
      <c r="AFS25" s="399"/>
      <c r="AFT25" s="399"/>
      <c r="AFU25" s="399"/>
      <c r="AFV25" s="399"/>
      <c r="AFW25" s="399"/>
      <c r="AFX25" s="399"/>
      <c r="AFY25" s="399"/>
      <c r="AFZ25" s="399"/>
      <c r="AGA25" s="399"/>
      <c r="AGB25" s="399"/>
      <c r="AGC25" s="399"/>
      <c r="AGD25" s="399"/>
      <c r="AGE25" s="399"/>
      <c r="AGF25" s="399"/>
      <c r="AGG25" s="399"/>
      <c r="AGH25" s="399"/>
      <c r="AGI25" s="399"/>
      <c r="AGJ25" s="399"/>
      <c r="AGK25" s="399"/>
      <c r="AGL25" s="399"/>
      <c r="AGM25" s="399"/>
      <c r="AGN25" s="399"/>
      <c r="AGO25" s="399"/>
      <c r="AGP25" s="399"/>
      <c r="AGQ25" s="399"/>
      <c r="AGR25" s="399"/>
      <c r="AGS25" s="399"/>
      <c r="AGT25" s="399"/>
      <c r="AGU25" s="399"/>
      <c r="AGV25" s="399"/>
      <c r="AGW25" s="399"/>
      <c r="AGX25" s="399"/>
      <c r="AGY25" s="399"/>
      <c r="AGZ25" s="399"/>
      <c r="AHA25" s="399"/>
      <c r="AHB25" s="399"/>
      <c r="AHC25" s="399"/>
      <c r="AHD25" s="399"/>
      <c r="AHE25" s="399"/>
      <c r="AHF25" s="399"/>
      <c r="AHG25" s="399"/>
      <c r="AHH25" s="399"/>
      <c r="AHI25" s="399"/>
      <c r="AHJ25" s="399"/>
      <c r="AHK25" s="399"/>
      <c r="AHL25" s="399"/>
      <c r="AHM25" s="399"/>
      <c r="AHN25" s="399"/>
      <c r="AHO25" s="399"/>
      <c r="AHP25" s="399"/>
      <c r="AHQ25" s="399"/>
      <c r="AHR25" s="399"/>
      <c r="AHS25" s="399"/>
      <c r="AHT25" s="399"/>
      <c r="AHU25" s="399"/>
      <c r="AHV25" s="399"/>
      <c r="AHW25" s="399"/>
      <c r="AHX25" s="399"/>
      <c r="AHY25" s="399"/>
      <c r="AHZ25" s="399"/>
      <c r="AIA25" s="399"/>
      <c r="AIB25" s="399"/>
      <c r="AIC25" s="399"/>
      <c r="AID25" s="399"/>
      <c r="AIE25" s="399"/>
      <c r="AIF25" s="399"/>
      <c r="AIG25" s="399"/>
      <c r="AIH25" s="399"/>
      <c r="AII25" s="399"/>
      <c r="AIJ25" s="399"/>
      <c r="AIK25" s="399"/>
      <c r="AIL25" s="399"/>
      <c r="AIM25" s="399"/>
      <c r="AIN25" s="399"/>
      <c r="AIO25" s="399"/>
      <c r="AIP25" s="399"/>
      <c r="AIQ25" s="399"/>
      <c r="AIR25" s="399"/>
      <c r="AIS25" s="399"/>
      <c r="AIT25" s="399"/>
      <c r="AIU25" s="399"/>
      <c r="AIV25" s="399"/>
      <c r="AIW25" s="399"/>
      <c r="AIX25" s="399"/>
      <c r="AIY25" s="399"/>
      <c r="AIZ25" s="399"/>
      <c r="AJA25" s="399"/>
      <c r="AJB25" s="399"/>
      <c r="AJC25" s="399"/>
      <c r="AJD25" s="399"/>
      <c r="AJE25" s="399"/>
      <c r="AJF25" s="399"/>
      <c r="AJG25" s="399"/>
      <c r="AJH25" s="399"/>
      <c r="AJI25" s="399"/>
      <c r="AJJ25" s="399"/>
      <c r="AJK25" s="399"/>
      <c r="AJL25" s="399"/>
      <c r="AJM25" s="399"/>
      <c r="AJN25" s="399"/>
      <c r="AJO25" s="399"/>
      <c r="AJP25" s="399"/>
      <c r="AJQ25" s="399"/>
      <c r="AJR25" s="399"/>
      <c r="AJS25" s="399"/>
      <c r="AJT25" s="399"/>
      <c r="AJU25" s="399"/>
      <c r="AJV25" s="399"/>
      <c r="AJW25" s="399"/>
      <c r="AJX25" s="399"/>
      <c r="AJY25" s="399"/>
      <c r="AJZ25" s="399"/>
      <c r="AKA25" s="399"/>
      <c r="AKB25" s="399"/>
      <c r="AKC25" s="399"/>
      <c r="AKD25" s="399"/>
      <c r="AKE25" s="399"/>
      <c r="AKF25" s="399"/>
      <c r="AKG25" s="399"/>
      <c r="AKH25" s="399"/>
      <c r="AKI25" s="399"/>
      <c r="AKJ25" s="399"/>
      <c r="AKK25" s="399"/>
      <c r="AKL25" s="399"/>
      <c r="AKM25" s="399"/>
      <c r="AKN25" s="399"/>
      <c r="AKO25" s="399"/>
      <c r="AKP25" s="399"/>
      <c r="AKQ25" s="399"/>
      <c r="AKR25" s="399"/>
      <c r="AKS25" s="399"/>
      <c r="AKT25" s="399"/>
      <c r="AKU25" s="399"/>
      <c r="AKV25" s="399"/>
      <c r="AKW25" s="399"/>
      <c r="AKX25" s="399"/>
      <c r="AKY25" s="399"/>
      <c r="AKZ25" s="399"/>
      <c r="ALA25" s="399"/>
      <c r="ALB25" s="399"/>
      <c r="ALC25" s="399"/>
      <c r="ALD25" s="399"/>
      <c r="ALE25" s="399"/>
      <c r="ALF25" s="399"/>
      <c r="ALG25" s="399"/>
      <c r="ALH25" s="399"/>
      <c r="ALI25" s="399"/>
      <c r="ALJ25" s="399"/>
      <c r="ALK25" s="399"/>
      <c r="ALL25" s="399"/>
      <c r="ALM25" s="399"/>
      <c r="ALN25" s="399"/>
      <c r="ALO25" s="399"/>
      <c r="ALP25" s="399"/>
      <c r="ALQ25" s="399"/>
      <c r="ALR25" s="399"/>
      <c r="ALS25" s="399"/>
      <c r="ALT25" s="399"/>
      <c r="ALU25" s="399"/>
      <c r="ALV25" s="399"/>
      <c r="ALW25" s="399"/>
      <c r="ALX25" s="399"/>
      <c r="ALY25" s="399"/>
      <c r="ALZ25" s="399"/>
      <c r="AMA25" s="399"/>
      <c r="AMB25" s="399"/>
      <c r="AMC25" s="399"/>
      <c r="AMD25" s="399"/>
      <c r="AME25" s="399"/>
      <c r="AMF25" s="399"/>
      <c r="AMG25" s="399"/>
      <c r="AMH25" s="399"/>
      <c r="AMI25" s="399"/>
      <c r="AMJ25" s="399"/>
      <c r="AMK25" s="399"/>
      <c r="AML25" s="399"/>
      <c r="AMM25" s="399"/>
      <c r="AMN25" s="399"/>
      <c r="AMO25" s="399"/>
      <c r="AMP25" s="399"/>
      <c r="AMQ25" s="399"/>
      <c r="AMR25" s="399"/>
      <c r="AMS25" s="399"/>
      <c r="AMT25" s="399"/>
      <c r="AMU25" s="399"/>
      <c r="AMV25" s="399"/>
      <c r="AMW25" s="399"/>
      <c r="AMX25" s="399"/>
      <c r="AMY25" s="399"/>
      <c r="AMZ25" s="399"/>
      <c r="ANA25" s="399"/>
      <c r="ANB25" s="399"/>
      <c r="ANC25" s="399"/>
      <c r="AND25" s="399"/>
      <c r="ANE25" s="399"/>
      <c r="ANF25" s="399"/>
      <c r="ANG25" s="399"/>
      <c r="ANH25" s="399"/>
      <c r="ANI25" s="399"/>
      <c r="ANJ25" s="399"/>
      <c r="ANK25" s="399"/>
      <c r="ANL25" s="399"/>
      <c r="ANM25" s="399"/>
      <c r="ANN25" s="399"/>
      <c r="ANO25" s="399"/>
      <c r="ANP25" s="399"/>
      <c r="ANQ25" s="399"/>
      <c r="ANR25" s="399"/>
      <c r="ANS25" s="399"/>
      <c r="ANT25" s="399"/>
      <c r="ANU25" s="399"/>
      <c r="ANV25" s="399"/>
      <c r="ANW25" s="399"/>
      <c r="ANX25" s="399"/>
      <c r="ANY25" s="399"/>
      <c r="ANZ25" s="399"/>
      <c r="AOA25" s="399"/>
      <c r="AOB25" s="399"/>
      <c r="AOC25" s="399"/>
      <c r="AOD25" s="399"/>
      <c r="AOE25" s="399"/>
      <c r="AOF25" s="399"/>
      <c r="AOG25" s="399"/>
      <c r="AOH25" s="399"/>
      <c r="AOI25" s="399"/>
      <c r="AOJ25" s="399"/>
      <c r="AOK25" s="399"/>
      <c r="AOL25" s="399"/>
      <c r="AOM25" s="399"/>
      <c r="AON25" s="399"/>
      <c r="AOO25" s="399"/>
      <c r="AOP25" s="399"/>
      <c r="AOQ25" s="399"/>
      <c r="AOR25" s="399"/>
      <c r="AOS25" s="399"/>
      <c r="AOT25" s="399"/>
      <c r="AOU25" s="399"/>
      <c r="AOV25" s="399"/>
      <c r="AOW25" s="399"/>
      <c r="AOX25" s="399"/>
      <c r="AOY25" s="399"/>
      <c r="AOZ25" s="399"/>
      <c r="APA25" s="399"/>
      <c r="APB25" s="399"/>
      <c r="APC25" s="399"/>
      <c r="APD25" s="399"/>
      <c r="APE25" s="399"/>
      <c r="APF25" s="399"/>
      <c r="APG25" s="399"/>
      <c r="APH25" s="399"/>
      <c r="API25" s="399"/>
      <c r="APJ25" s="399"/>
      <c r="APK25" s="399"/>
      <c r="APL25" s="399"/>
      <c r="APM25" s="399"/>
      <c r="APN25" s="399"/>
      <c r="APO25" s="399"/>
      <c r="APP25" s="399"/>
      <c r="APQ25" s="399"/>
      <c r="APR25" s="399"/>
      <c r="APS25" s="399"/>
      <c r="APT25" s="399"/>
      <c r="APU25" s="399"/>
      <c r="APV25" s="399"/>
      <c r="APW25" s="399"/>
      <c r="APX25" s="399"/>
      <c r="APY25" s="399"/>
      <c r="APZ25" s="399"/>
      <c r="AQA25" s="399"/>
      <c r="AQB25" s="399"/>
      <c r="AQC25" s="399"/>
      <c r="AQD25" s="399"/>
      <c r="AQE25" s="399"/>
      <c r="AQF25" s="399"/>
      <c r="AQG25" s="399"/>
      <c r="AQH25" s="399"/>
      <c r="AQI25" s="399"/>
      <c r="AQJ25" s="399"/>
      <c r="AQK25" s="399"/>
      <c r="AQL25" s="399"/>
      <c r="AQM25" s="399"/>
      <c r="AQN25" s="399"/>
      <c r="AQO25" s="399"/>
      <c r="AQP25" s="399"/>
      <c r="AQQ25" s="399"/>
      <c r="AQR25" s="399"/>
      <c r="AQS25" s="399"/>
      <c r="AQT25" s="399"/>
      <c r="AQU25" s="399"/>
      <c r="AQV25" s="399"/>
      <c r="AQW25" s="399"/>
      <c r="AQX25" s="399"/>
      <c r="AQY25" s="399"/>
      <c r="AQZ25" s="399"/>
      <c r="ARA25" s="399"/>
      <c r="ARB25" s="399"/>
      <c r="ARC25" s="399"/>
      <c r="ARD25" s="399"/>
      <c r="ARE25" s="399"/>
      <c r="ARF25" s="399"/>
      <c r="ARG25" s="399"/>
      <c r="ARH25" s="399"/>
      <c r="ARI25" s="399"/>
      <c r="ARJ25" s="399"/>
      <c r="ARK25" s="399"/>
      <c r="ARL25" s="399"/>
      <c r="ARM25" s="399"/>
      <c r="ARN25" s="399"/>
      <c r="ARO25" s="399"/>
      <c r="ARP25" s="399"/>
      <c r="ARQ25" s="399"/>
      <c r="ARR25" s="399"/>
      <c r="ARS25" s="399"/>
      <c r="ART25" s="399"/>
      <c r="ARU25" s="399"/>
      <c r="ARV25" s="399"/>
      <c r="ARW25" s="399"/>
      <c r="ARX25" s="399"/>
      <c r="ARY25" s="399"/>
      <c r="ARZ25" s="399"/>
      <c r="ASA25" s="399"/>
      <c r="ASB25" s="399"/>
      <c r="ASC25" s="399"/>
      <c r="ASD25" s="399"/>
      <c r="ASE25" s="399"/>
      <c r="ASF25" s="399"/>
      <c r="ASG25" s="399"/>
      <c r="ASH25" s="399"/>
      <c r="ASI25" s="399"/>
      <c r="ASJ25" s="399"/>
      <c r="ASK25" s="399"/>
      <c r="ASL25" s="399"/>
      <c r="ASM25" s="399"/>
      <c r="ASN25" s="399"/>
      <c r="ASO25" s="399"/>
      <c r="ASP25" s="399"/>
      <c r="ASQ25" s="399"/>
      <c r="ASR25" s="399"/>
      <c r="ASS25" s="399"/>
      <c r="AST25" s="399"/>
      <c r="ASU25" s="399"/>
      <c r="ASV25" s="399"/>
      <c r="ASW25" s="399"/>
      <c r="ASX25" s="399"/>
      <c r="ASY25" s="399"/>
      <c r="ASZ25" s="399"/>
      <c r="ATA25" s="399"/>
      <c r="ATB25" s="399"/>
      <c r="ATC25" s="399"/>
      <c r="ATD25" s="399"/>
      <c r="ATE25" s="399"/>
      <c r="ATF25" s="399"/>
      <c r="ATG25" s="399"/>
      <c r="ATH25" s="399"/>
      <c r="ATI25" s="399"/>
      <c r="ATJ25" s="399"/>
      <c r="ATK25" s="399"/>
      <c r="ATL25" s="399"/>
      <c r="ATM25" s="399"/>
      <c r="ATN25" s="399"/>
      <c r="ATO25" s="399"/>
      <c r="ATP25" s="399"/>
      <c r="ATQ25" s="399"/>
      <c r="ATR25" s="399"/>
      <c r="ATS25" s="399"/>
      <c r="ATT25" s="399"/>
      <c r="ATU25" s="399"/>
      <c r="ATV25" s="399"/>
      <c r="ATW25" s="399"/>
      <c r="ATX25" s="399"/>
      <c r="ATY25" s="399"/>
      <c r="ATZ25" s="399"/>
      <c r="AUA25" s="399"/>
      <c r="AUB25" s="399"/>
      <c r="AUC25" s="399"/>
      <c r="AUD25" s="399"/>
      <c r="AUE25" s="399"/>
      <c r="AUF25" s="399"/>
      <c r="AUG25" s="399"/>
      <c r="AUH25" s="399"/>
      <c r="AUI25" s="399"/>
      <c r="AUJ25" s="399"/>
      <c r="AUK25" s="399"/>
      <c r="AUL25" s="399"/>
      <c r="AUM25" s="399"/>
      <c r="AUN25" s="399"/>
      <c r="AUO25" s="399"/>
      <c r="AUP25" s="399"/>
      <c r="AUQ25" s="399"/>
      <c r="AUR25" s="399"/>
      <c r="AUS25" s="399"/>
      <c r="AUT25" s="399"/>
      <c r="AUU25" s="399"/>
      <c r="AUV25" s="399"/>
      <c r="AUW25" s="399"/>
      <c r="AUX25" s="399"/>
      <c r="AUY25" s="399"/>
      <c r="AUZ25" s="399"/>
      <c r="AVA25" s="399"/>
      <c r="AVB25" s="399"/>
      <c r="AVC25" s="399"/>
      <c r="AVD25" s="399"/>
      <c r="AVE25" s="399"/>
      <c r="AVF25" s="399"/>
      <c r="AVG25" s="399"/>
      <c r="AVH25" s="399"/>
      <c r="AVI25" s="399"/>
      <c r="AVJ25" s="399"/>
      <c r="AVK25" s="399"/>
      <c r="AVL25" s="399"/>
      <c r="AVM25" s="399"/>
      <c r="AVN25" s="399"/>
      <c r="AVO25" s="399"/>
      <c r="AVP25" s="399"/>
      <c r="AVQ25" s="399"/>
      <c r="AVR25" s="399"/>
      <c r="AVS25" s="399"/>
      <c r="AVT25" s="399"/>
      <c r="AVU25" s="399"/>
      <c r="AVV25" s="399"/>
      <c r="AVW25" s="399"/>
      <c r="AVX25" s="399"/>
      <c r="AVY25" s="399"/>
      <c r="AVZ25" s="399"/>
      <c r="AWA25" s="399"/>
      <c r="AWB25" s="399"/>
      <c r="AWC25" s="399"/>
      <c r="AWD25" s="399"/>
      <c r="AWE25" s="399"/>
      <c r="AWF25" s="399"/>
      <c r="AWG25" s="399"/>
      <c r="AWH25" s="399"/>
      <c r="AWI25" s="399"/>
      <c r="AWJ25" s="399"/>
      <c r="AWK25" s="399"/>
      <c r="AWL25" s="399"/>
      <c r="AWM25" s="399"/>
      <c r="AWN25" s="399"/>
      <c r="AWO25" s="399"/>
      <c r="AWP25" s="399"/>
      <c r="AWQ25" s="399"/>
      <c r="AWR25" s="399"/>
      <c r="AWS25" s="399"/>
      <c r="AWT25" s="399"/>
      <c r="AWU25" s="399"/>
      <c r="AWV25" s="399"/>
      <c r="AWW25" s="399"/>
      <c r="AWX25" s="399"/>
      <c r="AWY25" s="399"/>
      <c r="AWZ25" s="399"/>
      <c r="AXA25" s="399"/>
      <c r="AXB25" s="399"/>
      <c r="AXC25" s="399"/>
      <c r="AXD25" s="399"/>
      <c r="AXE25" s="399"/>
      <c r="AXF25" s="399"/>
      <c r="AXG25" s="399"/>
      <c r="AXH25" s="399"/>
      <c r="AXI25" s="399"/>
      <c r="AXJ25" s="399"/>
      <c r="AXK25" s="399"/>
      <c r="AXL25" s="399"/>
      <c r="AXM25" s="399"/>
      <c r="AXN25" s="399"/>
      <c r="AXO25" s="399"/>
      <c r="AXP25" s="399"/>
      <c r="AXQ25" s="399"/>
      <c r="AXR25" s="399"/>
      <c r="AXS25" s="399"/>
      <c r="AXT25" s="399"/>
      <c r="AXU25" s="399"/>
      <c r="AXV25" s="399"/>
      <c r="AXW25" s="399"/>
      <c r="AXX25" s="399"/>
      <c r="AXY25" s="399"/>
      <c r="AXZ25" s="399"/>
      <c r="AYA25" s="399"/>
      <c r="AYB25" s="399"/>
      <c r="AYC25" s="399"/>
      <c r="AYD25" s="399"/>
      <c r="AYE25" s="399"/>
      <c r="AYF25" s="399"/>
      <c r="AYG25" s="399"/>
      <c r="AYH25" s="399"/>
      <c r="AYI25" s="399"/>
      <c r="AYJ25" s="399"/>
      <c r="AYK25" s="399"/>
      <c r="AYL25" s="399"/>
      <c r="AYM25" s="399"/>
      <c r="AYN25" s="399"/>
      <c r="AYO25" s="399"/>
      <c r="AYP25" s="399"/>
      <c r="AYQ25" s="399"/>
      <c r="AYR25" s="399"/>
      <c r="AYS25" s="399"/>
      <c r="AYT25" s="399"/>
      <c r="AYU25" s="399"/>
      <c r="AYV25" s="399"/>
      <c r="AYW25" s="399"/>
      <c r="AYX25" s="399"/>
      <c r="AYY25" s="399"/>
      <c r="AYZ25" s="399"/>
      <c r="AZA25" s="399"/>
      <c r="AZB25" s="399"/>
      <c r="AZC25" s="399"/>
      <c r="AZD25" s="399"/>
      <c r="AZE25" s="399"/>
      <c r="AZF25" s="399"/>
      <c r="AZG25" s="399"/>
      <c r="AZH25" s="399"/>
      <c r="AZI25" s="399"/>
      <c r="AZJ25" s="399"/>
      <c r="AZK25" s="399"/>
      <c r="AZL25" s="399"/>
      <c r="AZM25" s="399"/>
      <c r="AZN25" s="399"/>
      <c r="AZO25" s="399"/>
      <c r="AZP25" s="399"/>
      <c r="AZQ25" s="399"/>
      <c r="AZR25" s="399"/>
      <c r="AZS25" s="399"/>
      <c r="AZT25" s="399"/>
      <c r="AZU25" s="399"/>
      <c r="AZV25" s="399"/>
      <c r="AZW25" s="399"/>
      <c r="AZX25" s="399"/>
      <c r="AZY25" s="399"/>
      <c r="AZZ25" s="399"/>
      <c r="BAA25" s="399"/>
      <c r="BAB25" s="399"/>
      <c r="BAC25" s="399"/>
      <c r="BAD25" s="399"/>
      <c r="BAE25" s="399"/>
      <c r="BAF25" s="399"/>
      <c r="BAG25" s="399"/>
      <c r="BAH25" s="399"/>
      <c r="BAI25" s="399"/>
      <c r="BAJ25" s="399"/>
      <c r="BAK25" s="399"/>
      <c r="BAL25" s="399"/>
      <c r="BAM25" s="399"/>
      <c r="BAN25" s="399"/>
      <c r="BAO25" s="399"/>
      <c r="BAP25" s="399"/>
      <c r="BAQ25" s="399"/>
      <c r="BAR25" s="399"/>
      <c r="BAS25" s="399"/>
      <c r="BAT25" s="399"/>
      <c r="BAU25" s="399"/>
      <c r="BAV25" s="399"/>
      <c r="BAW25" s="399"/>
      <c r="BAX25" s="399"/>
      <c r="BAY25" s="399"/>
      <c r="BAZ25" s="399"/>
      <c r="BBA25" s="399"/>
      <c r="BBB25" s="399"/>
      <c r="BBC25" s="399"/>
      <c r="BBD25" s="399"/>
      <c r="BBE25" s="399"/>
      <c r="BBF25" s="399"/>
      <c r="BBG25" s="399"/>
      <c r="BBH25" s="399"/>
      <c r="BBI25" s="399"/>
      <c r="BBJ25" s="399"/>
      <c r="BBK25" s="399"/>
      <c r="BBL25" s="399"/>
      <c r="BBM25" s="399"/>
      <c r="BBN25" s="399"/>
      <c r="BBO25" s="399"/>
      <c r="BBP25" s="399"/>
      <c r="BBQ25" s="399"/>
      <c r="BBR25" s="399"/>
      <c r="BBS25" s="399"/>
      <c r="BBT25" s="399"/>
      <c r="BBU25" s="399"/>
      <c r="BBV25" s="399"/>
      <c r="BBW25" s="399"/>
      <c r="BBX25" s="399"/>
      <c r="BBY25" s="399"/>
      <c r="BBZ25" s="399"/>
      <c r="BCA25" s="399"/>
      <c r="BCB25" s="399"/>
      <c r="BCC25" s="399"/>
      <c r="BCD25" s="399"/>
      <c r="BCE25" s="399"/>
      <c r="BCF25" s="399"/>
      <c r="BCG25" s="399"/>
      <c r="BCH25" s="399"/>
      <c r="BCI25" s="399"/>
      <c r="BCJ25" s="399"/>
      <c r="BCK25" s="399"/>
      <c r="BCL25" s="399"/>
      <c r="BCM25" s="399"/>
      <c r="BCN25" s="399"/>
      <c r="BCO25" s="399"/>
      <c r="BCP25" s="399"/>
      <c r="BCQ25" s="399"/>
      <c r="BCR25" s="399"/>
      <c r="BCS25" s="399"/>
      <c r="BCT25" s="399"/>
      <c r="BCU25" s="399"/>
      <c r="BCV25" s="399"/>
      <c r="BCW25" s="399"/>
      <c r="BCX25" s="399"/>
      <c r="BCY25" s="399"/>
      <c r="BCZ25" s="399"/>
      <c r="BDA25" s="399"/>
      <c r="BDB25" s="399"/>
      <c r="BDC25" s="399"/>
      <c r="BDD25" s="399"/>
      <c r="BDE25" s="399"/>
      <c r="BDF25" s="399"/>
      <c r="BDG25" s="399"/>
      <c r="BDH25" s="399"/>
      <c r="BDI25" s="399"/>
      <c r="BDJ25" s="399"/>
      <c r="BDK25" s="399"/>
      <c r="BDL25" s="399"/>
      <c r="BDM25" s="399"/>
      <c r="BDN25" s="399"/>
      <c r="BDO25" s="399"/>
      <c r="BDP25" s="399"/>
      <c r="BDQ25" s="399"/>
      <c r="BDR25" s="399"/>
      <c r="BDS25" s="399"/>
      <c r="BDT25" s="399"/>
      <c r="BDU25" s="399"/>
      <c r="BDV25" s="399"/>
      <c r="BDW25" s="399"/>
      <c r="BDX25" s="399"/>
      <c r="BDY25" s="399"/>
      <c r="BDZ25" s="399"/>
      <c r="BEA25" s="399"/>
      <c r="BEB25" s="399"/>
      <c r="BEC25" s="399"/>
      <c r="BED25" s="399"/>
      <c r="BEE25" s="399"/>
      <c r="BEF25" s="399"/>
      <c r="BEG25" s="399"/>
      <c r="BEH25" s="399"/>
      <c r="BEI25" s="399"/>
      <c r="BEJ25" s="399"/>
      <c r="BEK25" s="399"/>
      <c r="BEL25" s="399"/>
      <c r="BEM25" s="399"/>
      <c r="BEN25" s="399"/>
      <c r="BEO25" s="399"/>
      <c r="BEP25" s="399"/>
      <c r="BEQ25" s="399"/>
      <c r="BER25" s="399"/>
      <c r="BES25" s="399"/>
      <c r="BET25" s="399"/>
      <c r="BEU25" s="399"/>
      <c r="BEV25" s="399"/>
      <c r="BEW25" s="399"/>
      <c r="BEX25" s="399"/>
      <c r="BEY25" s="399"/>
      <c r="BEZ25" s="399"/>
      <c r="BFA25" s="399"/>
      <c r="BFB25" s="399"/>
      <c r="BFC25" s="399"/>
      <c r="BFD25" s="399"/>
      <c r="BFE25" s="399"/>
      <c r="BFF25" s="399"/>
      <c r="BFG25" s="399"/>
      <c r="BFH25" s="399"/>
      <c r="BFI25" s="399"/>
      <c r="BFJ25" s="399"/>
      <c r="BFK25" s="399"/>
      <c r="BFL25" s="399"/>
      <c r="BFM25" s="399"/>
      <c r="BFN25" s="399"/>
      <c r="BFO25" s="399"/>
      <c r="BFP25" s="399"/>
      <c r="BFQ25" s="399"/>
      <c r="BFR25" s="399"/>
      <c r="BFS25" s="399"/>
      <c r="BFT25" s="399"/>
      <c r="BFU25" s="399"/>
      <c r="BFV25" s="399"/>
      <c r="BFW25" s="399"/>
      <c r="BFX25" s="399"/>
      <c r="BFY25" s="399"/>
      <c r="BFZ25" s="399"/>
      <c r="BGA25" s="399"/>
      <c r="BGB25" s="399"/>
      <c r="BGC25" s="399"/>
      <c r="BGD25" s="399"/>
      <c r="BGE25" s="399"/>
      <c r="BGF25" s="399"/>
      <c r="BGG25" s="399"/>
      <c r="BGH25" s="399"/>
      <c r="BGI25" s="399"/>
      <c r="BGJ25" s="399"/>
      <c r="BGK25" s="399"/>
      <c r="BGL25" s="399"/>
      <c r="BGM25" s="399"/>
      <c r="BGN25" s="399"/>
      <c r="BGO25" s="399"/>
      <c r="BGP25" s="399"/>
      <c r="BGQ25" s="399"/>
      <c r="BGR25" s="399"/>
      <c r="BGS25" s="399"/>
      <c r="BGT25" s="399"/>
      <c r="BGU25" s="399"/>
      <c r="BGV25" s="399"/>
      <c r="BGW25" s="399"/>
      <c r="BGX25" s="399"/>
      <c r="BGY25" s="399"/>
      <c r="BGZ25" s="399"/>
      <c r="BHA25" s="399"/>
      <c r="BHB25" s="399"/>
      <c r="BHC25" s="399"/>
      <c r="BHD25" s="399"/>
      <c r="BHE25" s="399"/>
      <c r="BHF25" s="399"/>
      <c r="BHG25" s="399"/>
      <c r="BHH25" s="399"/>
      <c r="BHI25" s="399"/>
      <c r="BHJ25" s="399"/>
      <c r="BHK25" s="399"/>
      <c r="BHL25" s="399"/>
      <c r="BHM25" s="399"/>
      <c r="BHN25" s="399"/>
      <c r="BHO25" s="399"/>
      <c r="BHP25" s="399"/>
      <c r="BHQ25" s="399"/>
      <c r="BHR25" s="399"/>
      <c r="BHS25" s="399"/>
      <c r="BHT25" s="399"/>
      <c r="BHU25" s="399"/>
      <c r="BHV25" s="399"/>
      <c r="BHW25" s="399"/>
      <c r="BHX25" s="399"/>
      <c r="BHY25" s="399"/>
      <c r="BHZ25" s="399"/>
      <c r="BIA25" s="399"/>
      <c r="BIB25" s="399"/>
      <c r="BIC25" s="399"/>
      <c r="BID25" s="399"/>
      <c r="BIE25" s="399"/>
      <c r="BIF25" s="399"/>
      <c r="BIG25" s="399"/>
      <c r="BIH25" s="399"/>
      <c r="BII25" s="399"/>
      <c r="BIJ25" s="399"/>
      <c r="BIK25" s="399"/>
      <c r="BIL25" s="399"/>
      <c r="BIM25" s="399"/>
      <c r="BIN25" s="399"/>
      <c r="BIO25" s="399"/>
      <c r="BIP25" s="399"/>
      <c r="BIQ25" s="399"/>
      <c r="BIR25" s="399"/>
      <c r="BIS25" s="399"/>
      <c r="BIT25" s="399"/>
      <c r="BIU25" s="399"/>
      <c r="BIV25" s="399"/>
      <c r="BIW25" s="399"/>
      <c r="BIX25" s="399"/>
      <c r="BIY25" s="399"/>
      <c r="BIZ25" s="399"/>
      <c r="BJA25" s="399"/>
      <c r="BJB25" s="399"/>
      <c r="BJC25" s="399"/>
      <c r="BJD25" s="399"/>
      <c r="BJE25" s="399"/>
      <c r="BJF25" s="399"/>
      <c r="BJG25" s="399"/>
      <c r="BJH25" s="399"/>
      <c r="BJI25" s="399"/>
      <c r="BJJ25" s="399"/>
      <c r="BJK25" s="399"/>
      <c r="BJL25" s="399"/>
      <c r="BJM25" s="399"/>
      <c r="BJN25" s="399"/>
      <c r="BJO25" s="399"/>
      <c r="BJP25" s="399"/>
      <c r="BJQ25" s="399"/>
      <c r="BJR25" s="399"/>
      <c r="BJS25" s="399"/>
      <c r="BJT25" s="399"/>
      <c r="BJU25" s="399"/>
      <c r="BJV25" s="399"/>
      <c r="BJW25" s="399"/>
      <c r="BJX25" s="399"/>
      <c r="BJY25" s="399"/>
      <c r="BJZ25" s="399"/>
      <c r="BKA25" s="399"/>
      <c r="BKB25" s="399"/>
      <c r="BKC25" s="399"/>
      <c r="BKD25" s="399"/>
      <c r="BKE25" s="399"/>
      <c r="BKF25" s="399"/>
      <c r="BKG25" s="399"/>
      <c r="BKH25" s="399"/>
      <c r="BKI25" s="399"/>
      <c r="BKJ25" s="399"/>
      <c r="BKK25" s="399"/>
      <c r="BKL25" s="399"/>
      <c r="BKM25" s="399"/>
      <c r="BKN25" s="399"/>
      <c r="BKO25" s="399"/>
      <c r="BKP25" s="399"/>
      <c r="BKQ25" s="399"/>
      <c r="BKR25" s="399"/>
      <c r="BKS25" s="399"/>
      <c r="BKT25" s="399"/>
      <c r="BKU25" s="399"/>
      <c r="BKV25" s="399"/>
      <c r="BKW25" s="399"/>
      <c r="BKX25" s="399"/>
      <c r="BKY25" s="399"/>
      <c r="BKZ25" s="399"/>
      <c r="BLA25" s="399"/>
      <c r="BLB25" s="399"/>
      <c r="BLC25" s="399"/>
      <c r="BLD25" s="399"/>
      <c r="BLE25" s="399"/>
      <c r="BLF25" s="399"/>
      <c r="BLG25" s="399"/>
      <c r="BLH25" s="399"/>
      <c r="BLI25" s="399"/>
      <c r="BLJ25" s="399"/>
      <c r="BLK25" s="399"/>
      <c r="BLL25" s="399"/>
      <c r="BLM25" s="399"/>
      <c r="BLN25" s="399"/>
      <c r="BLO25" s="399"/>
      <c r="BLP25" s="399"/>
      <c r="BLQ25" s="399"/>
      <c r="BLR25" s="399"/>
      <c r="BLS25" s="399"/>
      <c r="BLT25" s="399"/>
      <c r="BLU25" s="399"/>
      <c r="BLV25" s="399"/>
      <c r="BLW25" s="399"/>
      <c r="BLX25" s="399"/>
      <c r="BLY25" s="399"/>
      <c r="BLZ25" s="399"/>
      <c r="BMA25" s="399"/>
      <c r="BMB25" s="399"/>
      <c r="BMC25" s="399"/>
      <c r="BMD25" s="399"/>
      <c r="BME25" s="399"/>
      <c r="BMF25" s="399"/>
      <c r="BMG25" s="399"/>
      <c r="BMH25" s="399"/>
      <c r="BMI25" s="399"/>
      <c r="BMJ25" s="399"/>
      <c r="BMK25" s="399"/>
      <c r="BML25" s="399"/>
      <c r="BMM25" s="399"/>
      <c r="BMN25" s="399"/>
      <c r="BMO25" s="399"/>
      <c r="BMP25" s="399"/>
      <c r="BMQ25" s="399"/>
      <c r="BMR25" s="399"/>
      <c r="BMS25" s="399"/>
      <c r="BMT25" s="399"/>
      <c r="BMU25" s="399"/>
      <c r="BMV25" s="399"/>
      <c r="BMW25" s="399"/>
      <c r="BMX25" s="399"/>
      <c r="BMY25" s="399"/>
      <c r="BMZ25" s="399"/>
      <c r="BNA25" s="399"/>
      <c r="BNB25" s="399"/>
      <c r="BNC25" s="399"/>
      <c r="BND25" s="399"/>
      <c r="BNE25" s="399"/>
      <c r="BNF25" s="399"/>
      <c r="BNG25" s="399"/>
      <c r="BNH25" s="399"/>
      <c r="BNI25" s="399"/>
      <c r="BNJ25" s="399"/>
      <c r="BNK25" s="399"/>
      <c r="BNL25" s="399"/>
      <c r="BNM25" s="399"/>
      <c r="BNN25" s="399"/>
      <c r="BNO25" s="399"/>
      <c r="BNP25" s="399"/>
      <c r="BNQ25" s="399"/>
      <c r="BNR25" s="399"/>
      <c r="BNS25" s="399"/>
      <c r="BNT25" s="399"/>
      <c r="BNU25" s="399"/>
      <c r="BNV25" s="399"/>
      <c r="BNW25" s="399"/>
      <c r="BNX25" s="399"/>
      <c r="BNY25" s="399"/>
      <c r="BNZ25" s="399"/>
      <c r="BOA25" s="399"/>
      <c r="BOB25" s="399"/>
      <c r="BOC25" s="399"/>
      <c r="BOD25" s="399"/>
      <c r="BOE25" s="399"/>
      <c r="BOF25" s="399"/>
      <c r="BOG25" s="399"/>
      <c r="BOH25" s="399"/>
      <c r="BOI25" s="399"/>
      <c r="BOJ25" s="399"/>
      <c r="BOK25" s="399"/>
      <c r="BOL25" s="399"/>
      <c r="BOM25" s="399"/>
      <c r="BON25" s="399"/>
      <c r="BOO25" s="399"/>
      <c r="BOP25" s="399"/>
      <c r="BOQ25" s="399"/>
      <c r="BOR25" s="399"/>
      <c r="BOS25" s="399"/>
      <c r="BOT25" s="399"/>
      <c r="BOU25" s="399"/>
      <c r="BOV25" s="399"/>
      <c r="BOW25" s="399"/>
      <c r="BOX25" s="399"/>
      <c r="BOY25" s="399"/>
      <c r="BOZ25" s="399"/>
      <c r="BPA25" s="399"/>
      <c r="BPB25" s="399"/>
      <c r="BPC25" s="399"/>
      <c r="BPD25" s="399"/>
      <c r="BPE25" s="399"/>
      <c r="BPF25" s="399"/>
      <c r="BPG25" s="399"/>
      <c r="BPH25" s="399"/>
      <c r="BPI25" s="399"/>
      <c r="BPJ25" s="399"/>
      <c r="BPK25" s="399"/>
      <c r="BPL25" s="399"/>
      <c r="BPM25" s="399"/>
      <c r="BPN25" s="399"/>
      <c r="BPO25" s="399"/>
      <c r="BPP25" s="399"/>
      <c r="BPQ25" s="399"/>
      <c r="BPR25" s="399"/>
      <c r="BPS25" s="399"/>
      <c r="BPT25" s="399"/>
      <c r="BPU25" s="399"/>
      <c r="BPV25" s="399"/>
      <c r="BPW25" s="399"/>
      <c r="BPX25" s="399"/>
      <c r="BPY25" s="399"/>
      <c r="BPZ25" s="399"/>
      <c r="BQA25" s="399"/>
      <c r="BQB25" s="399"/>
      <c r="BQC25" s="399"/>
      <c r="BQD25" s="399"/>
      <c r="BQE25" s="399"/>
      <c r="BQF25" s="399"/>
      <c r="BQG25" s="399"/>
      <c r="BQH25" s="399"/>
      <c r="BQI25" s="399"/>
      <c r="BQJ25" s="399"/>
      <c r="BQK25" s="399"/>
      <c r="BQL25" s="399"/>
      <c r="BQM25" s="399"/>
      <c r="BQN25" s="399"/>
      <c r="BQO25" s="399"/>
      <c r="BQP25" s="399"/>
      <c r="BQQ25" s="399"/>
      <c r="BQR25" s="399"/>
      <c r="BQS25" s="399"/>
      <c r="BQT25" s="399"/>
      <c r="BQU25" s="399"/>
      <c r="BQV25" s="399"/>
      <c r="BQW25" s="399"/>
      <c r="BQX25" s="399"/>
      <c r="BQY25" s="399"/>
      <c r="BQZ25" s="399"/>
      <c r="BRA25" s="399"/>
      <c r="BRB25" s="399"/>
      <c r="BRC25" s="399"/>
      <c r="BRD25" s="399"/>
      <c r="BRE25" s="399"/>
      <c r="BRF25" s="399"/>
      <c r="BRG25" s="399"/>
      <c r="BRH25" s="399"/>
      <c r="BRI25" s="399"/>
      <c r="BRJ25" s="399"/>
      <c r="BRK25" s="399"/>
      <c r="BRL25" s="399"/>
      <c r="BRM25" s="399"/>
      <c r="BRN25" s="399"/>
      <c r="BRO25" s="399"/>
      <c r="BRP25" s="399"/>
      <c r="BRQ25" s="399"/>
      <c r="BRR25" s="399"/>
      <c r="BRS25" s="399"/>
      <c r="BRT25" s="399"/>
      <c r="BRU25" s="399"/>
      <c r="BRV25" s="399"/>
      <c r="BRW25" s="399"/>
      <c r="BRX25" s="399"/>
      <c r="BRY25" s="399"/>
      <c r="BRZ25" s="399"/>
      <c r="BSA25" s="399"/>
      <c r="BSB25" s="399"/>
      <c r="BSC25" s="399"/>
      <c r="BSD25" s="399"/>
      <c r="BSE25" s="399"/>
      <c r="BSF25" s="399"/>
      <c r="BSG25" s="399"/>
      <c r="BSH25" s="399"/>
      <c r="BSI25" s="399"/>
      <c r="BSJ25" s="399"/>
      <c r="BSK25" s="399"/>
      <c r="BSL25" s="399"/>
      <c r="BSM25" s="399"/>
      <c r="BSN25" s="399"/>
      <c r="BSO25" s="399"/>
      <c r="BSP25" s="399"/>
      <c r="BSQ25" s="399"/>
      <c r="BSR25" s="399"/>
      <c r="BSS25" s="399"/>
      <c r="BST25" s="399"/>
      <c r="BSU25" s="399"/>
      <c r="BSV25" s="399"/>
      <c r="BSW25" s="399"/>
      <c r="BSX25" s="399"/>
      <c r="BSY25" s="399"/>
      <c r="BSZ25" s="399"/>
      <c r="BTA25" s="399"/>
      <c r="BTB25" s="399"/>
      <c r="BTC25" s="399"/>
      <c r="BTD25" s="399"/>
      <c r="BTE25" s="399"/>
      <c r="BTF25" s="399"/>
      <c r="BTG25" s="399"/>
      <c r="BTH25" s="399"/>
      <c r="BTI25" s="399"/>
      <c r="BTJ25" s="399"/>
      <c r="BTK25" s="399"/>
      <c r="BTL25" s="399"/>
      <c r="BTM25" s="399"/>
      <c r="BTN25" s="399"/>
      <c r="BTO25" s="399"/>
      <c r="BTP25" s="399"/>
      <c r="BTQ25" s="399"/>
      <c r="BTR25" s="399"/>
      <c r="BTS25" s="399"/>
      <c r="BTT25" s="399"/>
      <c r="BTU25" s="399"/>
      <c r="BTV25" s="399"/>
      <c r="BTW25" s="399"/>
      <c r="BTX25" s="399"/>
      <c r="BTY25" s="399"/>
      <c r="BTZ25" s="399"/>
      <c r="BUA25" s="399"/>
      <c r="BUB25" s="399"/>
      <c r="BUC25" s="399"/>
      <c r="BUD25" s="399"/>
      <c r="BUE25" s="399"/>
      <c r="BUF25" s="399"/>
      <c r="BUG25" s="399"/>
      <c r="BUH25" s="399"/>
      <c r="BUI25" s="399"/>
      <c r="BUJ25" s="399"/>
      <c r="BUK25" s="399"/>
      <c r="BUL25" s="399"/>
      <c r="BUM25" s="399"/>
      <c r="BUN25" s="399"/>
      <c r="BUO25" s="399"/>
      <c r="BUP25" s="399"/>
      <c r="BUQ25" s="399"/>
      <c r="BUR25" s="399"/>
      <c r="BUS25" s="399"/>
      <c r="BUT25" s="399"/>
      <c r="BUU25" s="399"/>
      <c r="BUV25" s="399"/>
      <c r="BUW25" s="399"/>
      <c r="BUX25" s="399"/>
      <c r="BUY25" s="399"/>
      <c r="BUZ25" s="399"/>
      <c r="BVA25" s="399"/>
      <c r="BVB25" s="399"/>
      <c r="BVC25" s="399"/>
      <c r="BVD25" s="399"/>
      <c r="BVE25" s="399"/>
      <c r="BVF25" s="399"/>
      <c r="BVG25" s="399"/>
      <c r="BVH25" s="399"/>
      <c r="BVI25" s="399"/>
      <c r="BVJ25" s="399"/>
      <c r="BVK25" s="399"/>
      <c r="BVL25" s="399"/>
      <c r="BVM25" s="399"/>
      <c r="BVN25" s="399"/>
      <c r="BVO25" s="399"/>
      <c r="BVP25" s="399"/>
      <c r="BVQ25" s="399"/>
      <c r="BVR25" s="399"/>
      <c r="BVS25" s="399"/>
      <c r="BVT25" s="399"/>
      <c r="BVU25" s="399"/>
      <c r="BVV25" s="399"/>
      <c r="BVW25" s="399"/>
      <c r="BVX25" s="399"/>
      <c r="BVY25" s="399"/>
      <c r="BVZ25" s="399"/>
      <c r="BWA25" s="399"/>
      <c r="BWB25" s="399"/>
      <c r="BWC25" s="399"/>
      <c r="BWD25" s="399"/>
      <c r="BWE25" s="399"/>
      <c r="BWF25" s="399"/>
      <c r="BWG25" s="399"/>
      <c r="BWH25" s="399"/>
      <c r="BWI25" s="399"/>
      <c r="BWJ25" s="399"/>
      <c r="BWK25" s="399"/>
      <c r="BWL25" s="399"/>
      <c r="BWM25" s="399"/>
      <c r="BWN25" s="399"/>
      <c r="BWO25" s="399"/>
      <c r="BWP25" s="399"/>
      <c r="BWQ25" s="399"/>
      <c r="BWR25" s="399"/>
      <c r="BWS25" s="399"/>
      <c r="BWT25" s="399"/>
      <c r="BWU25" s="399"/>
      <c r="BWV25" s="399"/>
      <c r="BWW25" s="399"/>
      <c r="BWX25" s="399"/>
      <c r="BWY25" s="399"/>
      <c r="BWZ25" s="399"/>
      <c r="BXA25" s="399"/>
      <c r="BXB25" s="399"/>
      <c r="BXC25" s="399"/>
      <c r="BXD25" s="399"/>
      <c r="BXE25" s="399"/>
      <c r="BXF25" s="399"/>
      <c r="BXG25" s="399"/>
      <c r="BXH25" s="399"/>
      <c r="BXI25" s="399"/>
      <c r="BXJ25" s="399"/>
      <c r="BXK25" s="399"/>
      <c r="BXL25" s="399"/>
      <c r="BXM25" s="399"/>
      <c r="BXN25" s="399"/>
      <c r="BXO25" s="399"/>
      <c r="BXP25" s="399"/>
      <c r="BXQ25" s="399"/>
      <c r="BXR25" s="399"/>
      <c r="BXS25" s="399"/>
      <c r="BXT25" s="399"/>
      <c r="BXU25" s="399"/>
      <c r="BXV25" s="399"/>
      <c r="BXW25" s="399"/>
      <c r="BXX25" s="399"/>
      <c r="BXY25" s="399"/>
      <c r="BXZ25" s="399"/>
      <c r="BYA25" s="399"/>
      <c r="BYB25" s="399"/>
      <c r="BYC25" s="399"/>
      <c r="BYD25" s="399"/>
      <c r="BYE25" s="399"/>
      <c r="BYF25" s="399"/>
      <c r="BYG25" s="399"/>
      <c r="BYH25" s="399"/>
      <c r="BYI25" s="399"/>
      <c r="BYJ25" s="399"/>
      <c r="BYK25" s="399"/>
      <c r="BYL25" s="399"/>
      <c r="BYM25" s="399"/>
      <c r="BYN25" s="399"/>
      <c r="BYO25" s="399"/>
      <c r="BYP25" s="399"/>
      <c r="BYQ25" s="399"/>
      <c r="BYR25" s="399"/>
      <c r="BYS25" s="399"/>
      <c r="BYT25" s="399"/>
      <c r="BYU25" s="399"/>
      <c r="BYV25" s="399"/>
      <c r="BYW25" s="399"/>
      <c r="BYX25" s="399"/>
      <c r="BYY25" s="399"/>
      <c r="BYZ25" s="399"/>
      <c r="BZA25" s="399"/>
      <c r="BZB25" s="399"/>
      <c r="BZC25" s="399"/>
      <c r="BZD25" s="399"/>
      <c r="BZE25" s="399"/>
      <c r="BZF25" s="399"/>
      <c r="BZG25" s="399"/>
      <c r="BZH25" s="399"/>
      <c r="BZI25" s="399"/>
      <c r="BZJ25" s="399"/>
      <c r="BZK25" s="399"/>
      <c r="BZL25" s="399"/>
      <c r="BZM25" s="399"/>
      <c r="BZN25" s="399"/>
      <c r="BZO25" s="399"/>
      <c r="BZP25" s="399"/>
      <c r="BZQ25" s="399"/>
      <c r="BZR25" s="399"/>
      <c r="BZS25" s="399"/>
      <c r="BZT25" s="399"/>
      <c r="BZU25" s="399"/>
      <c r="BZV25" s="399"/>
      <c r="BZW25" s="399"/>
      <c r="BZX25" s="399"/>
      <c r="BZY25" s="399"/>
      <c r="BZZ25" s="399"/>
      <c r="CAA25" s="399"/>
      <c r="CAB25" s="399"/>
      <c r="CAC25" s="399"/>
      <c r="CAD25" s="399"/>
      <c r="CAE25" s="399"/>
      <c r="CAF25" s="399"/>
      <c r="CAG25" s="399"/>
      <c r="CAH25" s="399"/>
      <c r="CAI25" s="399"/>
      <c r="CAJ25" s="399"/>
      <c r="CAK25" s="399"/>
      <c r="CAL25" s="399"/>
      <c r="CAM25" s="399"/>
      <c r="CAN25" s="399"/>
      <c r="CAO25" s="399"/>
      <c r="CAP25" s="399"/>
      <c r="CAQ25" s="399"/>
      <c r="CAR25" s="399"/>
      <c r="CAS25" s="399"/>
      <c r="CAT25" s="399"/>
      <c r="CAU25" s="399"/>
      <c r="CAV25" s="399"/>
      <c r="CAW25" s="399"/>
      <c r="CAX25" s="399"/>
      <c r="CAY25" s="399"/>
      <c r="CAZ25" s="399"/>
      <c r="CBA25" s="399"/>
      <c r="CBB25" s="399"/>
      <c r="CBC25" s="399"/>
      <c r="CBD25" s="399"/>
      <c r="CBE25" s="399"/>
      <c r="CBF25" s="399"/>
      <c r="CBG25" s="399"/>
      <c r="CBH25" s="399"/>
      <c r="CBI25" s="399"/>
      <c r="CBJ25" s="399"/>
      <c r="CBK25" s="399"/>
      <c r="CBL25" s="399"/>
      <c r="CBM25" s="399"/>
      <c r="CBN25" s="399"/>
      <c r="CBO25" s="399"/>
      <c r="CBP25" s="399"/>
      <c r="CBQ25" s="399"/>
      <c r="CBR25" s="399"/>
      <c r="CBS25" s="399"/>
      <c r="CBT25" s="399"/>
      <c r="CBU25" s="399"/>
      <c r="CBV25" s="399"/>
      <c r="CBW25" s="399"/>
      <c r="CBX25" s="399"/>
      <c r="CBY25" s="399"/>
      <c r="CBZ25" s="399"/>
      <c r="CCA25" s="399"/>
      <c r="CCB25" s="399"/>
      <c r="CCC25" s="399"/>
      <c r="CCD25" s="399"/>
      <c r="CCE25" s="399"/>
      <c r="CCF25" s="399"/>
      <c r="CCG25" s="399"/>
      <c r="CCH25" s="399"/>
      <c r="CCI25" s="399"/>
      <c r="CCJ25" s="399"/>
      <c r="CCK25" s="399"/>
      <c r="CCL25" s="399"/>
      <c r="CCM25" s="399"/>
      <c r="CCN25" s="399"/>
      <c r="CCO25" s="399"/>
      <c r="CCP25" s="399"/>
      <c r="CCQ25" s="399"/>
      <c r="CCR25" s="399"/>
      <c r="CCS25" s="399"/>
      <c r="CCT25" s="399"/>
      <c r="CCU25" s="399"/>
      <c r="CCV25" s="399"/>
      <c r="CCW25" s="399"/>
      <c r="CCX25" s="399"/>
      <c r="CCY25" s="399"/>
      <c r="CCZ25" s="399"/>
      <c r="CDA25" s="399"/>
      <c r="CDB25" s="399"/>
      <c r="CDC25" s="399"/>
      <c r="CDD25" s="399"/>
      <c r="CDE25" s="399"/>
      <c r="CDF25" s="399"/>
      <c r="CDG25" s="399"/>
      <c r="CDH25" s="399"/>
      <c r="CDI25" s="399"/>
      <c r="CDJ25" s="399"/>
      <c r="CDK25" s="399"/>
      <c r="CDL25" s="399"/>
      <c r="CDM25" s="399"/>
      <c r="CDN25" s="399"/>
      <c r="CDO25" s="399"/>
      <c r="CDP25" s="399"/>
      <c r="CDQ25" s="399"/>
      <c r="CDR25" s="399"/>
      <c r="CDS25" s="399"/>
      <c r="CDT25" s="399"/>
      <c r="CDU25" s="399"/>
      <c r="CDV25" s="399"/>
      <c r="CDW25" s="399"/>
      <c r="CDX25" s="399"/>
      <c r="CDY25" s="399"/>
      <c r="CDZ25" s="399"/>
      <c r="CEA25" s="399"/>
      <c r="CEB25" s="399"/>
      <c r="CEC25" s="399"/>
      <c r="CED25" s="399"/>
      <c r="CEE25" s="399"/>
      <c r="CEF25" s="399"/>
      <c r="CEG25" s="399"/>
      <c r="CEH25" s="399"/>
      <c r="CEI25" s="399"/>
      <c r="CEJ25" s="399"/>
      <c r="CEK25" s="399"/>
      <c r="CEL25" s="399"/>
      <c r="CEM25" s="399"/>
      <c r="CEN25" s="399"/>
      <c r="CEO25" s="399"/>
      <c r="CEP25" s="399"/>
      <c r="CEQ25" s="399"/>
      <c r="CER25" s="399"/>
      <c r="CES25" s="399"/>
      <c r="CET25" s="399"/>
      <c r="CEU25" s="399"/>
      <c r="CEV25" s="399"/>
      <c r="CEW25" s="399"/>
      <c r="CEX25" s="399"/>
      <c r="CEY25" s="399"/>
      <c r="CEZ25" s="399"/>
      <c r="CFA25" s="399"/>
      <c r="CFB25" s="399"/>
      <c r="CFC25" s="399"/>
      <c r="CFD25" s="399"/>
      <c r="CFE25" s="399"/>
      <c r="CFF25" s="399"/>
      <c r="CFG25" s="399"/>
      <c r="CFH25" s="399"/>
      <c r="CFI25" s="399"/>
      <c r="CFJ25" s="399"/>
      <c r="CFK25" s="399"/>
      <c r="CFL25" s="399"/>
      <c r="CFM25" s="399"/>
      <c r="CFN25" s="399"/>
      <c r="CFO25" s="399"/>
      <c r="CFP25" s="399"/>
      <c r="CFQ25" s="399"/>
      <c r="CFR25" s="399"/>
      <c r="CFS25" s="399"/>
      <c r="CFT25" s="399"/>
      <c r="CFU25" s="399"/>
      <c r="CFV25" s="399"/>
      <c r="CFW25" s="399"/>
      <c r="CFX25" s="399"/>
      <c r="CFY25" s="399"/>
      <c r="CFZ25" s="399"/>
      <c r="CGA25" s="399"/>
      <c r="CGB25" s="399"/>
      <c r="CGC25" s="399"/>
      <c r="CGD25" s="399"/>
      <c r="CGE25" s="399"/>
      <c r="CGF25" s="399"/>
      <c r="CGG25" s="399"/>
      <c r="CGH25" s="399"/>
      <c r="CGI25" s="399"/>
      <c r="CGJ25" s="399"/>
      <c r="CGK25" s="399"/>
      <c r="CGL25" s="399"/>
      <c r="CGM25" s="399"/>
      <c r="CGN25" s="399"/>
      <c r="CGO25" s="399"/>
      <c r="CGP25" s="399"/>
      <c r="CGQ25" s="399"/>
      <c r="CGR25" s="399"/>
      <c r="CGS25" s="399"/>
      <c r="CGT25" s="399"/>
      <c r="CGU25" s="399"/>
      <c r="CGV25" s="399"/>
      <c r="CGW25" s="399"/>
      <c r="CGX25" s="399"/>
      <c r="CGY25" s="399"/>
      <c r="CGZ25" s="399"/>
      <c r="CHA25" s="399"/>
      <c r="CHB25" s="399"/>
      <c r="CHC25" s="399"/>
      <c r="CHD25" s="399"/>
      <c r="CHE25" s="399"/>
      <c r="CHF25" s="399"/>
      <c r="CHG25" s="399"/>
      <c r="CHH25" s="399"/>
      <c r="CHI25" s="399"/>
      <c r="CHJ25" s="399"/>
      <c r="CHK25" s="399"/>
      <c r="CHL25" s="399"/>
      <c r="CHM25" s="399"/>
      <c r="CHN25" s="399"/>
      <c r="CHO25" s="399"/>
      <c r="CHP25" s="399"/>
      <c r="CHQ25" s="399"/>
      <c r="CHR25" s="399"/>
      <c r="CHS25" s="399"/>
      <c r="CHT25" s="399"/>
      <c r="CHU25" s="399"/>
      <c r="CHV25" s="399"/>
      <c r="CHW25" s="399"/>
      <c r="CHX25" s="399"/>
      <c r="CHY25" s="399"/>
      <c r="CHZ25" s="399"/>
      <c r="CIA25" s="399"/>
      <c r="CIB25" s="399"/>
      <c r="CIC25" s="399"/>
      <c r="CID25" s="399"/>
      <c r="CIE25" s="399"/>
      <c r="CIF25" s="399"/>
      <c r="CIG25" s="399"/>
      <c r="CIH25" s="399"/>
      <c r="CII25" s="399"/>
      <c r="CIJ25" s="399"/>
      <c r="CIK25" s="399"/>
      <c r="CIL25" s="399"/>
      <c r="CIM25" s="399"/>
      <c r="CIN25" s="399"/>
      <c r="CIO25" s="399"/>
      <c r="CIP25" s="399"/>
      <c r="CIQ25" s="399"/>
      <c r="CIR25" s="399"/>
      <c r="CIS25" s="399"/>
      <c r="CIT25" s="399"/>
      <c r="CIU25" s="399"/>
      <c r="CIV25" s="399"/>
      <c r="CIW25" s="399"/>
      <c r="CIX25" s="399"/>
      <c r="CIY25" s="399"/>
      <c r="CIZ25" s="399"/>
      <c r="CJA25" s="399"/>
      <c r="CJB25" s="399"/>
      <c r="CJC25" s="399"/>
      <c r="CJD25" s="399"/>
      <c r="CJE25" s="399"/>
      <c r="CJF25" s="399"/>
      <c r="CJG25" s="399"/>
      <c r="CJH25" s="399"/>
      <c r="CJI25" s="399"/>
      <c r="CJJ25" s="399"/>
      <c r="CJK25" s="399"/>
      <c r="CJL25" s="399"/>
      <c r="CJM25" s="399"/>
      <c r="CJN25" s="399"/>
      <c r="CJO25" s="399"/>
      <c r="CJP25" s="399"/>
      <c r="CJQ25" s="399"/>
      <c r="CJR25" s="399"/>
      <c r="CJS25" s="399"/>
      <c r="CJT25" s="399"/>
      <c r="CJU25" s="399"/>
      <c r="CJV25" s="399"/>
      <c r="CJW25" s="399"/>
      <c r="CJX25" s="399"/>
      <c r="CJY25" s="399"/>
      <c r="CJZ25" s="399"/>
      <c r="CKA25" s="399"/>
      <c r="CKB25" s="399"/>
      <c r="CKC25" s="399"/>
      <c r="CKD25" s="399"/>
      <c r="CKE25" s="399"/>
      <c r="CKF25" s="399"/>
      <c r="CKG25" s="399"/>
      <c r="CKH25" s="399"/>
      <c r="CKI25" s="399"/>
      <c r="CKJ25" s="399"/>
      <c r="CKK25" s="399"/>
      <c r="CKL25" s="399"/>
      <c r="CKM25" s="399"/>
      <c r="CKN25" s="399"/>
      <c r="CKO25" s="399"/>
      <c r="CKP25" s="399"/>
      <c r="CKQ25" s="399"/>
      <c r="CKR25" s="399"/>
      <c r="CKS25" s="399"/>
      <c r="CKT25" s="399"/>
      <c r="CKU25" s="399"/>
      <c r="CKV25" s="399"/>
      <c r="CKW25" s="399"/>
      <c r="CKX25" s="399"/>
      <c r="CKY25" s="399"/>
      <c r="CKZ25" s="399"/>
      <c r="CLA25" s="399"/>
      <c r="CLB25" s="399"/>
      <c r="CLC25" s="399"/>
      <c r="CLD25" s="399"/>
      <c r="CLE25" s="399"/>
      <c r="CLF25" s="399"/>
      <c r="CLG25" s="399"/>
      <c r="CLH25" s="399"/>
      <c r="CLI25" s="399"/>
      <c r="CLJ25" s="399"/>
      <c r="CLK25" s="399"/>
      <c r="CLL25" s="399"/>
      <c r="CLM25" s="399"/>
      <c r="CLN25" s="399"/>
      <c r="CLO25" s="399"/>
      <c r="CLP25" s="399"/>
      <c r="CLQ25" s="399"/>
      <c r="CLR25" s="399"/>
      <c r="CLS25" s="399"/>
      <c r="CLT25" s="399"/>
      <c r="CLU25" s="399"/>
      <c r="CLV25" s="399"/>
      <c r="CLW25" s="399"/>
      <c r="CLX25" s="399"/>
      <c r="CLY25" s="399"/>
      <c r="CLZ25" s="399"/>
      <c r="CMA25" s="399"/>
      <c r="CMB25" s="399"/>
      <c r="CMC25" s="399"/>
      <c r="CMD25" s="399"/>
      <c r="CME25" s="399"/>
      <c r="CMF25" s="399"/>
      <c r="CMG25" s="399"/>
      <c r="CMH25" s="399"/>
      <c r="CMI25" s="399"/>
      <c r="CMJ25" s="399"/>
      <c r="CMK25" s="399"/>
      <c r="CML25" s="399"/>
      <c r="CMM25" s="399"/>
      <c r="CMN25" s="399"/>
      <c r="CMO25" s="399"/>
      <c r="CMP25" s="399"/>
      <c r="CMQ25" s="399"/>
      <c r="CMR25" s="399"/>
      <c r="CMS25" s="399"/>
      <c r="CMT25" s="399"/>
      <c r="CMU25" s="399"/>
      <c r="CMV25" s="399"/>
      <c r="CMW25" s="399"/>
      <c r="CMX25" s="399"/>
      <c r="CMY25" s="399"/>
      <c r="CMZ25" s="399"/>
      <c r="CNA25" s="399"/>
      <c r="CNB25" s="399"/>
      <c r="CNC25" s="399"/>
      <c r="CND25" s="399"/>
      <c r="CNE25" s="399"/>
      <c r="CNF25" s="399"/>
      <c r="CNG25" s="399"/>
      <c r="CNH25" s="399"/>
      <c r="CNI25" s="399"/>
      <c r="CNJ25" s="399"/>
      <c r="CNK25" s="399"/>
      <c r="CNL25" s="399"/>
      <c r="CNM25" s="399"/>
      <c r="CNN25" s="399"/>
      <c r="CNO25" s="399"/>
      <c r="CNP25" s="399"/>
      <c r="CNQ25" s="399"/>
      <c r="CNR25" s="399"/>
      <c r="CNS25" s="399"/>
      <c r="CNT25" s="399"/>
      <c r="CNU25" s="399"/>
      <c r="CNV25" s="399"/>
      <c r="CNW25" s="399"/>
      <c r="CNX25" s="399"/>
      <c r="CNY25" s="399"/>
      <c r="CNZ25" s="399"/>
      <c r="COA25" s="399"/>
      <c r="COB25" s="399"/>
      <c r="COC25" s="399"/>
      <c r="COD25" s="399"/>
      <c r="COE25" s="399"/>
      <c r="COF25" s="399"/>
      <c r="COG25" s="399"/>
      <c r="COH25" s="399"/>
      <c r="COI25" s="399"/>
      <c r="COJ25" s="399"/>
      <c r="COK25" s="399"/>
      <c r="COL25" s="399"/>
      <c r="COM25" s="399"/>
      <c r="CON25" s="399"/>
      <c r="COO25" s="399"/>
      <c r="COP25" s="399"/>
      <c r="COQ25" s="399"/>
      <c r="COR25" s="399"/>
      <c r="COS25" s="399"/>
      <c r="COT25" s="399"/>
      <c r="COU25" s="399"/>
      <c r="COV25" s="399"/>
      <c r="COW25" s="399"/>
      <c r="COX25" s="399"/>
      <c r="COY25" s="399"/>
      <c r="COZ25" s="399"/>
      <c r="CPA25" s="399"/>
      <c r="CPB25" s="399"/>
      <c r="CPC25" s="399"/>
      <c r="CPD25" s="399"/>
      <c r="CPE25" s="399"/>
      <c r="CPF25" s="399"/>
      <c r="CPG25" s="399"/>
      <c r="CPH25" s="399"/>
      <c r="CPI25" s="399"/>
      <c r="CPJ25" s="399"/>
      <c r="CPK25" s="399"/>
      <c r="CPL25" s="399"/>
      <c r="CPM25" s="399"/>
      <c r="CPN25" s="399"/>
      <c r="CPO25" s="399"/>
      <c r="CPP25" s="399"/>
      <c r="CPQ25" s="399"/>
      <c r="CPR25" s="399"/>
      <c r="CPS25" s="399"/>
      <c r="CPT25" s="399"/>
      <c r="CPU25" s="399"/>
      <c r="CPV25" s="399"/>
      <c r="CPW25" s="399"/>
      <c r="CPX25" s="399"/>
      <c r="CPY25" s="399"/>
      <c r="CPZ25" s="399"/>
      <c r="CQA25" s="399"/>
      <c r="CQB25" s="399"/>
      <c r="CQC25" s="399"/>
      <c r="CQD25" s="399"/>
      <c r="CQE25" s="399"/>
      <c r="CQF25" s="399"/>
      <c r="CQG25" s="399"/>
      <c r="CQH25" s="399"/>
      <c r="CQI25" s="399"/>
      <c r="CQJ25" s="399"/>
      <c r="CQK25" s="399"/>
      <c r="CQL25" s="399"/>
      <c r="CQM25" s="399"/>
      <c r="CQN25" s="399"/>
      <c r="CQO25" s="399"/>
      <c r="CQP25" s="399"/>
      <c r="CQQ25" s="399"/>
      <c r="CQR25" s="399"/>
      <c r="CQS25" s="399"/>
      <c r="CQT25" s="399"/>
      <c r="CQU25" s="399"/>
      <c r="CQV25" s="399"/>
      <c r="CQW25" s="399"/>
      <c r="CQX25" s="399"/>
      <c r="CQY25" s="399"/>
      <c r="CQZ25" s="399"/>
      <c r="CRA25" s="399"/>
      <c r="CRB25" s="399"/>
      <c r="CRC25" s="399"/>
      <c r="CRD25" s="399"/>
      <c r="CRE25" s="399"/>
      <c r="CRF25" s="399"/>
      <c r="CRG25" s="399"/>
      <c r="CRH25" s="399"/>
      <c r="CRI25" s="399"/>
      <c r="CRJ25" s="399"/>
      <c r="CRK25" s="399"/>
      <c r="CRL25" s="399"/>
      <c r="CRM25" s="399"/>
      <c r="CRN25" s="399"/>
      <c r="CRO25" s="399"/>
      <c r="CRP25" s="399"/>
      <c r="CRQ25" s="399"/>
      <c r="CRR25" s="399"/>
      <c r="CRS25" s="399"/>
      <c r="CRT25" s="399"/>
      <c r="CRU25" s="399"/>
      <c r="CRV25" s="399"/>
      <c r="CRW25" s="399"/>
      <c r="CRX25" s="399"/>
      <c r="CRY25" s="399"/>
      <c r="CRZ25" s="399"/>
      <c r="CSA25" s="399"/>
      <c r="CSB25" s="399"/>
      <c r="CSC25" s="399"/>
      <c r="CSD25" s="399"/>
      <c r="CSE25" s="399"/>
      <c r="CSF25" s="399"/>
      <c r="CSG25" s="399"/>
      <c r="CSH25" s="399"/>
      <c r="CSI25" s="399"/>
      <c r="CSJ25" s="399"/>
      <c r="CSK25" s="399"/>
      <c r="CSL25" s="399"/>
      <c r="CSM25" s="399"/>
      <c r="CSN25" s="399"/>
      <c r="CSO25" s="399"/>
      <c r="CSP25" s="399"/>
      <c r="CSQ25" s="399"/>
      <c r="CSR25" s="399"/>
      <c r="CSS25" s="399"/>
      <c r="CST25" s="399"/>
      <c r="CSU25" s="399"/>
      <c r="CSV25" s="399"/>
      <c r="CSW25" s="399"/>
      <c r="CSX25" s="399"/>
      <c r="CSY25" s="399"/>
      <c r="CSZ25" s="399"/>
      <c r="CTA25" s="399"/>
      <c r="CTB25" s="399"/>
      <c r="CTC25" s="399"/>
      <c r="CTD25" s="399"/>
      <c r="CTE25" s="399"/>
      <c r="CTF25" s="399"/>
      <c r="CTG25" s="399"/>
      <c r="CTH25" s="399"/>
      <c r="CTI25" s="399"/>
      <c r="CTJ25" s="399"/>
      <c r="CTK25" s="399"/>
      <c r="CTL25" s="399"/>
      <c r="CTM25" s="399"/>
      <c r="CTN25" s="399"/>
      <c r="CTO25" s="399"/>
      <c r="CTP25" s="399"/>
      <c r="CTQ25" s="399"/>
      <c r="CTR25" s="399"/>
      <c r="CTS25" s="399"/>
      <c r="CTT25" s="399"/>
      <c r="CTU25" s="399"/>
      <c r="CTV25" s="399"/>
      <c r="CTW25" s="399"/>
      <c r="CTX25" s="399"/>
      <c r="CTY25" s="399"/>
      <c r="CTZ25" s="399"/>
      <c r="CUA25" s="399"/>
      <c r="CUB25" s="399"/>
      <c r="CUC25" s="399"/>
      <c r="CUD25" s="399"/>
      <c r="CUE25" s="399"/>
      <c r="CUF25" s="399"/>
      <c r="CUG25" s="399"/>
      <c r="CUH25" s="399"/>
      <c r="CUI25" s="399"/>
      <c r="CUJ25" s="399"/>
      <c r="CUK25" s="399"/>
      <c r="CUL25" s="399"/>
      <c r="CUM25" s="399"/>
      <c r="CUN25" s="399"/>
      <c r="CUO25" s="399"/>
      <c r="CUP25" s="399"/>
      <c r="CUQ25" s="399"/>
      <c r="CUR25" s="399"/>
      <c r="CUS25" s="399"/>
      <c r="CUT25" s="399"/>
      <c r="CUU25" s="399"/>
      <c r="CUV25" s="399"/>
      <c r="CUW25" s="399"/>
      <c r="CUX25" s="399"/>
      <c r="CUY25" s="399"/>
      <c r="CUZ25" s="399"/>
      <c r="CVA25" s="399"/>
      <c r="CVB25" s="399"/>
      <c r="CVC25" s="399"/>
      <c r="CVD25" s="399"/>
      <c r="CVE25" s="399"/>
      <c r="CVF25" s="399"/>
      <c r="CVG25" s="399"/>
      <c r="CVH25" s="399"/>
      <c r="CVI25" s="399"/>
      <c r="CVJ25" s="399"/>
      <c r="CVK25" s="399"/>
      <c r="CVL25" s="399"/>
      <c r="CVM25" s="399"/>
      <c r="CVN25" s="399"/>
      <c r="CVO25" s="399"/>
      <c r="CVP25" s="399"/>
      <c r="CVQ25" s="399"/>
      <c r="CVR25" s="399"/>
      <c r="CVS25" s="399"/>
      <c r="CVT25" s="399"/>
      <c r="CVU25" s="399"/>
      <c r="CVV25" s="399"/>
      <c r="CVW25" s="399"/>
      <c r="CVX25" s="399"/>
      <c r="CVY25" s="399"/>
      <c r="CVZ25" s="399"/>
      <c r="CWA25" s="399"/>
      <c r="CWB25" s="399"/>
      <c r="CWC25" s="399"/>
      <c r="CWD25" s="399"/>
      <c r="CWE25" s="399"/>
      <c r="CWF25" s="399"/>
      <c r="CWG25" s="399"/>
      <c r="CWH25" s="399"/>
      <c r="CWI25" s="399"/>
      <c r="CWJ25" s="399"/>
      <c r="CWK25" s="399"/>
      <c r="CWL25" s="399"/>
      <c r="CWM25" s="399"/>
      <c r="CWN25" s="399"/>
      <c r="CWO25" s="399"/>
      <c r="CWP25" s="399"/>
      <c r="CWQ25" s="399"/>
      <c r="CWR25" s="399"/>
      <c r="CWS25" s="399"/>
      <c r="CWT25" s="399"/>
      <c r="CWU25" s="399"/>
      <c r="CWV25" s="399"/>
      <c r="CWW25" s="399"/>
      <c r="CWX25" s="399"/>
      <c r="CWY25" s="399"/>
      <c r="CWZ25" s="399"/>
      <c r="CXA25" s="399"/>
      <c r="CXB25" s="399"/>
      <c r="CXC25" s="399"/>
      <c r="CXD25" s="399"/>
      <c r="CXE25" s="399"/>
      <c r="CXF25" s="399"/>
      <c r="CXG25" s="399"/>
      <c r="CXH25" s="399"/>
      <c r="CXI25" s="399"/>
      <c r="CXJ25" s="399"/>
      <c r="CXK25" s="399"/>
      <c r="CXL25" s="399"/>
      <c r="CXM25" s="399"/>
      <c r="CXN25" s="399"/>
      <c r="CXO25" s="399"/>
      <c r="CXP25" s="399"/>
      <c r="CXQ25" s="399"/>
      <c r="CXR25" s="399"/>
      <c r="CXS25" s="399"/>
      <c r="CXT25" s="399"/>
      <c r="CXU25" s="399"/>
      <c r="CXV25" s="399"/>
      <c r="CXW25" s="399"/>
      <c r="CXX25" s="399"/>
      <c r="CXY25" s="399"/>
      <c r="CXZ25" s="399"/>
      <c r="CYA25" s="399"/>
      <c r="CYB25" s="399"/>
      <c r="CYC25" s="399"/>
      <c r="CYD25" s="399"/>
      <c r="CYE25" s="399"/>
      <c r="CYF25" s="399"/>
      <c r="CYG25" s="399"/>
      <c r="CYH25" s="399"/>
      <c r="CYI25" s="399"/>
      <c r="CYJ25" s="399"/>
      <c r="CYK25" s="399"/>
      <c r="CYL25" s="399"/>
      <c r="CYM25" s="399"/>
      <c r="CYN25" s="399"/>
      <c r="CYO25" s="399"/>
      <c r="CYP25" s="399"/>
      <c r="CYQ25" s="399"/>
      <c r="CYR25" s="399"/>
      <c r="CYS25" s="399"/>
      <c r="CYT25" s="399"/>
      <c r="CYU25" s="399"/>
      <c r="CYV25" s="399"/>
      <c r="CYW25" s="399"/>
      <c r="CYX25" s="399"/>
      <c r="CYY25" s="399"/>
      <c r="CYZ25" s="399"/>
      <c r="CZA25" s="399"/>
      <c r="CZB25" s="399"/>
      <c r="CZC25" s="399"/>
      <c r="CZD25" s="399"/>
      <c r="CZE25" s="399"/>
      <c r="CZF25" s="399"/>
      <c r="CZG25" s="399"/>
      <c r="CZH25" s="399"/>
      <c r="CZI25" s="399"/>
      <c r="CZJ25" s="399"/>
      <c r="CZK25" s="399"/>
      <c r="CZL25" s="399"/>
      <c r="CZM25" s="399"/>
      <c r="CZN25" s="399"/>
      <c r="CZO25" s="399"/>
      <c r="CZP25" s="399"/>
      <c r="CZQ25" s="399"/>
      <c r="CZR25" s="399"/>
      <c r="CZS25" s="399"/>
      <c r="CZT25" s="399"/>
      <c r="CZU25" s="399"/>
      <c r="CZV25" s="399"/>
      <c r="CZW25" s="399"/>
      <c r="CZX25" s="399"/>
      <c r="CZY25" s="399"/>
      <c r="CZZ25" s="399"/>
      <c r="DAA25" s="399"/>
      <c r="DAB25" s="399"/>
      <c r="DAC25" s="399"/>
      <c r="DAD25" s="399"/>
      <c r="DAE25" s="399"/>
      <c r="DAF25" s="399"/>
      <c r="DAG25" s="399"/>
      <c r="DAH25" s="399"/>
      <c r="DAI25" s="399"/>
      <c r="DAJ25" s="399"/>
      <c r="DAK25" s="399"/>
      <c r="DAL25" s="399"/>
      <c r="DAM25" s="399"/>
      <c r="DAN25" s="399"/>
      <c r="DAO25" s="399"/>
      <c r="DAP25" s="399"/>
      <c r="DAQ25" s="399"/>
      <c r="DAR25" s="399"/>
      <c r="DAS25" s="399"/>
      <c r="DAT25" s="399"/>
      <c r="DAU25" s="399"/>
      <c r="DAV25" s="399"/>
      <c r="DAW25" s="399"/>
      <c r="DAX25" s="399"/>
      <c r="DAY25" s="399"/>
      <c r="DAZ25" s="399"/>
      <c r="DBA25" s="399"/>
      <c r="DBB25" s="399"/>
      <c r="DBC25" s="399"/>
      <c r="DBD25" s="399"/>
      <c r="DBE25" s="399"/>
      <c r="DBF25" s="399"/>
      <c r="DBG25" s="399"/>
      <c r="DBH25" s="399"/>
      <c r="DBI25" s="399"/>
      <c r="DBJ25" s="399"/>
      <c r="DBK25" s="399"/>
      <c r="DBL25" s="399"/>
      <c r="DBM25" s="399"/>
      <c r="DBN25" s="399"/>
      <c r="DBO25" s="399"/>
      <c r="DBP25" s="399"/>
      <c r="DBQ25" s="399"/>
      <c r="DBR25" s="399"/>
      <c r="DBS25" s="399"/>
      <c r="DBT25" s="399"/>
      <c r="DBU25" s="399"/>
      <c r="DBV25" s="399"/>
      <c r="DBW25" s="399"/>
      <c r="DBX25" s="399"/>
      <c r="DBY25" s="399"/>
      <c r="DBZ25" s="399"/>
      <c r="DCA25" s="399"/>
      <c r="DCB25" s="399"/>
      <c r="DCC25" s="399"/>
      <c r="DCD25" s="399"/>
      <c r="DCE25" s="399"/>
      <c r="DCF25" s="399"/>
      <c r="DCG25" s="399"/>
      <c r="DCH25" s="399"/>
      <c r="DCI25" s="399"/>
      <c r="DCJ25" s="399"/>
      <c r="DCK25" s="399"/>
      <c r="DCL25" s="399"/>
      <c r="DCM25" s="399"/>
      <c r="DCN25" s="399"/>
      <c r="DCO25" s="399"/>
      <c r="DCP25" s="399"/>
      <c r="DCQ25" s="399"/>
      <c r="DCR25" s="399"/>
      <c r="DCS25" s="399"/>
      <c r="DCT25" s="399"/>
      <c r="DCU25" s="399"/>
      <c r="DCV25" s="399"/>
      <c r="DCW25" s="399"/>
      <c r="DCX25" s="399"/>
      <c r="DCY25" s="399"/>
      <c r="DCZ25" s="399"/>
      <c r="DDA25" s="399"/>
      <c r="DDB25" s="399"/>
      <c r="DDC25" s="399"/>
      <c r="DDD25" s="399"/>
      <c r="DDE25" s="399"/>
      <c r="DDF25" s="399"/>
      <c r="DDG25" s="399"/>
      <c r="DDH25" s="399"/>
      <c r="DDI25" s="399"/>
      <c r="DDJ25" s="399"/>
      <c r="DDK25" s="399"/>
      <c r="DDL25" s="399"/>
      <c r="DDM25" s="399"/>
      <c r="DDN25" s="399"/>
      <c r="DDO25" s="399"/>
      <c r="DDP25" s="399"/>
      <c r="DDQ25" s="399"/>
      <c r="DDR25" s="399"/>
      <c r="DDS25" s="399"/>
      <c r="DDT25" s="399"/>
      <c r="DDU25" s="399"/>
      <c r="DDV25" s="399"/>
      <c r="DDW25" s="399"/>
      <c r="DDX25" s="399"/>
      <c r="DDY25" s="399"/>
      <c r="DDZ25" s="399"/>
      <c r="DEA25" s="399"/>
      <c r="DEB25" s="399"/>
      <c r="DEC25" s="399"/>
      <c r="DED25" s="399"/>
      <c r="DEE25" s="399"/>
      <c r="DEF25" s="399"/>
      <c r="DEG25" s="399"/>
      <c r="DEH25" s="399"/>
      <c r="DEI25" s="399"/>
      <c r="DEJ25" s="399"/>
      <c r="DEK25" s="399"/>
      <c r="DEL25" s="399"/>
      <c r="DEM25" s="399"/>
      <c r="DEN25" s="399"/>
      <c r="DEO25" s="399"/>
      <c r="DEP25" s="399"/>
      <c r="DEQ25" s="399"/>
      <c r="DER25" s="399"/>
      <c r="DES25" s="399"/>
      <c r="DET25" s="399"/>
      <c r="DEU25" s="399"/>
      <c r="DEV25" s="399"/>
      <c r="DEW25" s="399"/>
      <c r="DEX25" s="399"/>
      <c r="DEY25" s="399"/>
      <c r="DEZ25" s="399"/>
      <c r="DFA25" s="399"/>
      <c r="DFB25" s="399"/>
      <c r="DFC25" s="399"/>
      <c r="DFD25" s="399"/>
      <c r="DFE25" s="399"/>
      <c r="DFF25" s="399"/>
      <c r="DFG25" s="399"/>
      <c r="DFH25" s="399"/>
      <c r="DFI25" s="399"/>
      <c r="DFJ25" s="399"/>
      <c r="DFK25" s="399"/>
      <c r="DFL25" s="399"/>
      <c r="DFM25" s="399"/>
      <c r="DFN25" s="399"/>
      <c r="DFO25" s="399"/>
      <c r="DFP25" s="399"/>
      <c r="DFQ25" s="399"/>
      <c r="DFR25" s="399"/>
      <c r="DFS25" s="399"/>
      <c r="DFT25" s="399"/>
      <c r="DFU25" s="399"/>
      <c r="DFV25" s="399"/>
      <c r="DFW25" s="399"/>
      <c r="DFX25" s="399"/>
      <c r="DFY25" s="399"/>
      <c r="DFZ25" s="399"/>
      <c r="DGA25" s="399"/>
      <c r="DGB25" s="399"/>
      <c r="DGC25" s="399"/>
      <c r="DGD25" s="399"/>
      <c r="DGE25" s="399"/>
      <c r="DGF25" s="399"/>
      <c r="DGG25" s="399"/>
      <c r="DGH25" s="399"/>
      <c r="DGI25" s="399"/>
      <c r="DGJ25" s="399"/>
      <c r="DGK25" s="399"/>
      <c r="DGL25" s="399"/>
      <c r="DGM25" s="399"/>
      <c r="DGN25" s="399"/>
      <c r="DGO25" s="399"/>
      <c r="DGP25" s="399"/>
      <c r="DGQ25" s="399"/>
      <c r="DGR25" s="399"/>
      <c r="DGS25" s="399"/>
      <c r="DGT25" s="399"/>
      <c r="DGU25" s="399"/>
      <c r="DGV25" s="399"/>
      <c r="DGW25" s="399"/>
      <c r="DGX25" s="399"/>
      <c r="DGY25" s="399"/>
      <c r="DGZ25" s="399"/>
      <c r="DHA25" s="399"/>
      <c r="DHB25" s="399"/>
      <c r="DHC25" s="399"/>
      <c r="DHD25" s="399"/>
      <c r="DHE25" s="399"/>
      <c r="DHF25" s="399"/>
      <c r="DHG25" s="399"/>
      <c r="DHH25" s="399"/>
      <c r="DHI25" s="399"/>
      <c r="DHJ25" s="399"/>
      <c r="DHK25" s="399"/>
      <c r="DHL25" s="399"/>
      <c r="DHM25" s="399"/>
      <c r="DHN25" s="399"/>
      <c r="DHO25" s="399"/>
      <c r="DHP25" s="399"/>
      <c r="DHQ25" s="399"/>
      <c r="DHR25" s="399"/>
      <c r="DHS25" s="399"/>
      <c r="DHT25" s="399"/>
      <c r="DHU25" s="399"/>
      <c r="DHV25" s="399"/>
      <c r="DHW25" s="399"/>
      <c r="DHX25" s="399"/>
      <c r="DHY25" s="399"/>
      <c r="DHZ25" s="399"/>
      <c r="DIA25" s="399"/>
      <c r="DIB25" s="399"/>
      <c r="DIC25" s="399"/>
      <c r="DID25" s="399"/>
      <c r="DIE25" s="399"/>
      <c r="DIF25" s="399"/>
      <c r="DIG25" s="399"/>
      <c r="DIH25" s="399"/>
      <c r="DII25" s="399"/>
      <c r="DIJ25" s="399"/>
      <c r="DIK25" s="399"/>
      <c r="DIL25" s="399"/>
      <c r="DIM25" s="399"/>
      <c r="DIN25" s="399"/>
      <c r="DIO25" s="399"/>
      <c r="DIP25" s="399"/>
      <c r="DIQ25" s="399"/>
      <c r="DIR25" s="399"/>
      <c r="DIS25" s="399"/>
      <c r="DIT25" s="399"/>
      <c r="DIU25" s="399"/>
      <c r="DIV25" s="399"/>
      <c r="DIW25" s="399"/>
      <c r="DIX25" s="399"/>
      <c r="DIY25" s="399"/>
      <c r="DIZ25" s="399"/>
      <c r="DJA25" s="399"/>
      <c r="DJB25" s="399"/>
      <c r="DJC25" s="399"/>
      <c r="DJD25" s="399"/>
      <c r="DJE25" s="399"/>
      <c r="DJF25" s="399"/>
      <c r="DJG25" s="399"/>
      <c r="DJH25" s="399"/>
      <c r="DJI25" s="399"/>
      <c r="DJJ25" s="399"/>
      <c r="DJK25" s="399"/>
      <c r="DJL25" s="399"/>
      <c r="DJM25" s="399"/>
      <c r="DJN25" s="399"/>
      <c r="DJO25" s="399"/>
      <c r="DJP25" s="399"/>
      <c r="DJQ25" s="399"/>
      <c r="DJR25" s="399"/>
      <c r="DJS25" s="399"/>
      <c r="DJT25" s="399"/>
      <c r="DJU25" s="399"/>
      <c r="DJV25" s="399"/>
      <c r="DJW25" s="399"/>
      <c r="DJX25" s="399"/>
      <c r="DJY25" s="399"/>
      <c r="DJZ25" s="399"/>
      <c r="DKA25" s="399"/>
      <c r="DKB25" s="399"/>
      <c r="DKC25" s="399"/>
      <c r="DKD25" s="399"/>
      <c r="DKE25" s="399"/>
      <c r="DKF25" s="399"/>
      <c r="DKG25" s="399"/>
      <c r="DKH25" s="399"/>
      <c r="DKI25" s="399"/>
      <c r="DKJ25" s="399"/>
      <c r="DKK25" s="399"/>
      <c r="DKL25" s="399"/>
      <c r="DKM25" s="399"/>
      <c r="DKN25" s="399"/>
      <c r="DKO25" s="399"/>
      <c r="DKP25" s="399"/>
      <c r="DKQ25" s="399"/>
      <c r="DKR25" s="399"/>
      <c r="DKS25" s="399"/>
      <c r="DKT25" s="399"/>
      <c r="DKU25" s="399"/>
      <c r="DKV25" s="399"/>
      <c r="DKW25" s="399"/>
      <c r="DKX25" s="399"/>
      <c r="DKY25" s="399"/>
      <c r="DKZ25" s="399"/>
      <c r="DLA25" s="399"/>
      <c r="DLB25" s="399"/>
      <c r="DLC25" s="399"/>
      <c r="DLD25" s="399"/>
      <c r="DLE25" s="399"/>
      <c r="DLF25" s="399"/>
      <c r="DLG25" s="399"/>
      <c r="DLH25" s="399"/>
      <c r="DLI25" s="399"/>
      <c r="DLJ25" s="399"/>
      <c r="DLK25" s="399"/>
      <c r="DLL25" s="399"/>
      <c r="DLM25" s="399"/>
      <c r="DLN25" s="399"/>
      <c r="DLO25" s="399"/>
      <c r="DLP25" s="399"/>
      <c r="DLQ25" s="399"/>
      <c r="DLR25" s="399"/>
      <c r="DLS25" s="399"/>
      <c r="DLT25" s="399"/>
      <c r="DLU25" s="399"/>
      <c r="DLV25" s="399"/>
      <c r="DLW25" s="399"/>
      <c r="DLX25" s="399"/>
      <c r="DLY25" s="399"/>
      <c r="DLZ25" s="399"/>
      <c r="DMA25" s="399"/>
      <c r="DMB25" s="399"/>
      <c r="DMC25" s="399"/>
      <c r="DMD25" s="399"/>
      <c r="DME25" s="399"/>
      <c r="DMF25" s="399"/>
      <c r="DMG25" s="399"/>
      <c r="DMH25" s="399"/>
      <c r="DMI25" s="399"/>
      <c r="DMJ25" s="399"/>
      <c r="DMK25" s="399"/>
      <c r="DML25" s="399"/>
      <c r="DMM25" s="399"/>
      <c r="DMN25" s="399"/>
      <c r="DMO25" s="399"/>
      <c r="DMP25" s="399"/>
      <c r="DMQ25" s="399"/>
      <c r="DMR25" s="399"/>
      <c r="DMS25" s="399"/>
      <c r="DMT25" s="399"/>
      <c r="DMU25" s="399"/>
      <c r="DMV25" s="399"/>
      <c r="DMW25" s="399"/>
      <c r="DMX25" s="399"/>
      <c r="DMY25" s="399"/>
      <c r="DMZ25" s="399"/>
      <c r="DNA25" s="399"/>
      <c r="DNB25" s="399"/>
    </row>
    <row r="26" spans="1:3070" s="413" customFormat="1" ht="14.25" customHeight="1">
      <c r="A26" s="72" t="s">
        <v>240</v>
      </c>
      <c r="B26" s="72"/>
      <c r="C26" s="72"/>
      <c r="D26" s="72"/>
      <c r="E26" s="72"/>
      <c r="F26" s="72"/>
      <c r="G26" s="72"/>
      <c r="H26" s="72"/>
      <c r="R26" s="414"/>
      <c r="S26" s="414"/>
      <c r="T26" s="414"/>
      <c r="U26" s="414"/>
      <c r="V26" s="414"/>
      <c r="W26" s="414"/>
      <c r="X26" s="414"/>
      <c r="Y26" s="414"/>
      <c r="Z26" s="414"/>
      <c r="AA26" s="414"/>
      <c r="AB26" s="414"/>
      <c r="AC26" s="414"/>
      <c r="AD26" s="414"/>
      <c r="AE26" s="414"/>
      <c r="AF26" s="414"/>
      <c r="AG26" s="414"/>
      <c r="AH26" s="414"/>
      <c r="AI26" s="414"/>
      <c r="AJ26" s="414"/>
      <c r="AK26" s="414"/>
      <c r="AL26" s="414"/>
      <c r="AM26" s="414"/>
      <c r="AN26" s="414"/>
      <c r="AO26" s="414"/>
      <c r="AP26" s="414"/>
      <c r="AQ26" s="414"/>
      <c r="AR26" s="414"/>
      <c r="AS26" s="414"/>
      <c r="AT26" s="414"/>
      <c r="AU26" s="414"/>
      <c r="AV26" s="414"/>
      <c r="AW26" s="414"/>
      <c r="AX26" s="414"/>
      <c r="AY26" s="414"/>
      <c r="AZ26" s="414"/>
      <c r="BA26" s="414"/>
      <c r="BB26" s="414"/>
      <c r="BC26" s="414"/>
      <c r="BD26" s="414"/>
      <c r="BE26" s="414"/>
      <c r="BF26" s="414"/>
      <c r="BG26" s="414"/>
      <c r="BH26" s="414"/>
      <c r="BI26" s="414"/>
      <c r="BJ26" s="414"/>
      <c r="BK26" s="414"/>
      <c r="BL26" s="414"/>
      <c r="BM26" s="414"/>
      <c r="BN26" s="414"/>
      <c r="BO26" s="414"/>
      <c r="BP26" s="414"/>
      <c r="BQ26" s="414"/>
      <c r="BR26" s="414"/>
      <c r="BS26" s="414"/>
      <c r="BT26" s="414"/>
      <c r="BU26" s="414"/>
      <c r="BV26" s="414"/>
      <c r="BW26" s="414"/>
      <c r="BX26" s="414"/>
      <c r="BY26" s="414"/>
      <c r="BZ26" s="414"/>
      <c r="CA26" s="414"/>
      <c r="CB26" s="414"/>
      <c r="CC26" s="414"/>
      <c r="CD26" s="414"/>
      <c r="CE26" s="414"/>
      <c r="CF26" s="414"/>
      <c r="CG26" s="414"/>
      <c r="CH26" s="414"/>
      <c r="CI26" s="414"/>
      <c r="CJ26" s="414"/>
      <c r="CK26" s="414"/>
      <c r="CL26" s="414"/>
      <c r="CM26" s="414"/>
      <c r="CN26" s="414"/>
      <c r="CO26" s="414"/>
      <c r="CP26" s="414"/>
      <c r="CQ26" s="414"/>
      <c r="CR26" s="414"/>
      <c r="CS26" s="414"/>
      <c r="CT26" s="414"/>
      <c r="CU26" s="414"/>
      <c r="CV26" s="414"/>
      <c r="CW26" s="414"/>
      <c r="CX26" s="414"/>
      <c r="CY26" s="414"/>
      <c r="CZ26" s="414"/>
      <c r="DA26" s="414"/>
      <c r="DB26" s="414"/>
      <c r="DC26" s="414"/>
      <c r="DD26" s="414"/>
      <c r="DE26" s="414"/>
      <c r="DF26" s="414"/>
      <c r="DG26" s="414"/>
      <c r="DH26" s="414"/>
      <c r="DI26" s="414"/>
      <c r="DJ26" s="414"/>
      <c r="DK26" s="414"/>
      <c r="DL26" s="414"/>
      <c r="DM26" s="414"/>
      <c r="DN26" s="414"/>
      <c r="DO26" s="414"/>
      <c r="DP26" s="414"/>
      <c r="DQ26" s="414"/>
      <c r="DR26" s="414"/>
      <c r="DS26" s="414"/>
      <c r="DT26" s="414"/>
      <c r="DU26" s="414"/>
      <c r="DV26" s="414"/>
      <c r="DW26" s="414"/>
      <c r="DX26" s="414"/>
      <c r="DY26" s="414"/>
      <c r="DZ26" s="414"/>
      <c r="EA26" s="414"/>
      <c r="EB26" s="414"/>
      <c r="EC26" s="414"/>
      <c r="ED26" s="414"/>
      <c r="EE26" s="414"/>
      <c r="EF26" s="414"/>
      <c r="EG26" s="414"/>
      <c r="EH26" s="414"/>
      <c r="EI26" s="414"/>
      <c r="EJ26" s="414"/>
      <c r="EK26" s="414"/>
      <c r="EL26" s="414"/>
      <c r="EM26" s="414"/>
      <c r="EN26" s="414"/>
      <c r="EO26" s="414"/>
      <c r="EP26" s="414"/>
      <c r="EQ26" s="414"/>
      <c r="ER26" s="414"/>
      <c r="ES26" s="414"/>
      <c r="ET26" s="414"/>
      <c r="EU26" s="414"/>
      <c r="EV26" s="414"/>
      <c r="EW26" s="414"/>
      <c r="EX26" s="414"/>
      <c r="EY26" s="414"/>
      <c r="EZ26" s="414"/>
      <c r="FA26" s="414"/>
      <c r="FB26" s="414"/>
      <c r="FC26" s="414"/>
      <c r="FD26" s="414"/>
      <c r="FE26" s="414"/>
      <c r="FF26" s="414"/>
      <c r="FG26" s="414"/>
      <c r="FH26" s="414"/>
      <c r="FI26" s="414"/>
      <c r="FJ26" s="414"/>
      <c r="FK26" s="414"/>
      <c r="FL26" s="414"/>
      <c r="FM26" s="414"/>
      <c r="FN26" s="414"/>
      <c r="FO26" s="414"/>
      <c r="FP26" s="414"/>
      <c r="FQ26" s="414"/>
      <c r="FR26" s="414"/>
      <c r="FS26" s="414"/>
      <c r="FT26" s="414"/>
      <c r="FU26" s="414"/>
      <c r="FV26" s="414"/>
      <c r="FW26" s="414"/>
      <c r="FX26" s="414"/>
      <c r="FY26" s="414"/>
      <c r="FZ26" s="414"/>
      <c r="GA26" s="414"/>
      <c r="GB26" s="414"/>
      <c r="GC26" s="414"/>
      <c r="GD26" s="414"/>
      <c r="GE26" s="414"/>
      <c r="GF26" s="414"/>
      <c r="GG26" s="414"/>
      <c r="GH26" s="414"/>
      <c r="GI26" s="414"/>
      <c r="GJ26" s="414"/>
      <c r="GK26" s="414"/>
      <c r="GL26" s="414"/>
      <c r="GM26" s="414"/>
      <c r="GN26" s="414"/>
      <c r="GO26" s="414"/>
      <c r="GP26" s="414"/>
      <c r="GQ26" s="414"/>
      <c r="GR26" s="414"/>
      <c r="GS26" s="414"/>
      <c r="GT26" s="414"/>
      <c r="GU26" s="414"/>
      <c r="GV26" s="414"/>
      <c r="GW26" s="414"/>
      <c r="GX26" s="414"/>
      <c r="GY26" s="414"/>
      <c r="GZ26" s="414"/>
      <c r="HA26" s="414"/>
      <c r="HB26" s="414"/>
      <c r="HC26" s="414"/>
      <c r="HD26" s="414"/>
      <c r="HE26" s="414"/>
      <c r="HF26" s="414"/>
      <c r="HG26" s="414"/>
      <c r="HH26" s="414"/>
      <c r="HI26" s="414"/>
      <c r="HJ26" s="414"/>
      <c r="HK26" s="414"/>
      <c r="HL26" s="414"/>
      <c r="HM26" s="414"/>
      <c r="HN26" s="414"/>
      <c r="HO26" s="414"/>
      <c r="HP26" s="414"/>
      <c r="HQ26" s="414"/>
      <c r="HR26" s="414"/>
      <c r="HS26" s="414"/>
      <c r="HT26" s="414"/>
      <c r="HU26" s="414"/>
      <c r="HV26" s="414"/>
      <c r="HW26" s="414"/>
      <c r="HX26" s="414"/>
      <c r="HY26" s="414"/>
      <c r="HZ26" s="414"/>
      <c r="IA26" s="414"/>
      <c r="IB26" s="414"/>
      <c r="IC26" s="414"/>
      <c r="ID26" s="414"/>
      <c r="IE26" s="414"/>
      <c r="IF26" s="414"/>
      <c r="IG26" s="414"/>
      <c r="IH26" s="414"/>
      <c r="II26" s="414"/>
      <c r="IJ26" s="414"/>
      <c r="IK26" s="414"/>
      <c r="IL26" s="414"/>
      <c r="IM26" s="414"/>
      <c r="IN26" s="414"/>
      <c r="IO26" s="414"/>
      <c r="IP26" s="414"/>
      <c r="IQ26" s="414"/>
      <c r="IR26" s="414"/>
      <c r="IS26" s="414"/>
      <c r="IT26" s="414"/>
      <c r="IU26" s="414"/>
      <c r="IV26" s="414"/>
      <c r="IW26" s="414"/>
      <c r="IX26" s="414"/>
      <c r="IY26" s="414"/>
      <c r="IZ26" s="414"/>
      <c r="JA26" s="414"/>
      <c r="JB26" s="414"/>
      <c r="JC26" s="414"/>
      <c r="JD26" s="414"/>
      <c r="JE26" s="414"/>
      <c r="JF26" s="414"/>
      <c r="JG26" s="414"/>
      <c r="JH26" s="414"/>
      <c r="JI26" s="414"/>
      <c r="JJ26" s="414"/>
      <c r="JK26" s="414"/>
      <c r="JL26" s="414"/>
      <c r="JM26" s="414"/>
      <c r="JN26" s="414"/>
      <c r="JO26" s="414"/>
      <c r="JP26" s="414"/>
      <c r="JQ26" s="414"/>
      <c r="JR26" s="414"/>
      <c r="JS26" s="414"/>
      <c r="JT26" s="414"/>
      <c r="JU26" s="414"/>
      <c r="JV26" s="414"/>
      <c r="JW26" s="414"/>
      <c r="JX26" s="414"/>
      <c r="JY26" s="414"/>
      <c r="JZ26" s="414"/>
      <c r="KA26" s="414"/>
      <c r="KB26" s="414"/>
      <c r="KC26" s="414"/>
      <c r="KD26" s="414"/>
      <c r="KE26" s="414"/>
      <c r="KF26" s="414"/>
      <c r="KG26" s="414"/>
      <c r="KH26" s="414"/>
      <c r="KI26" s="414"/>
      <c r="KJ26" s="414"/>
      <c r="KK26" s="414"/>
      <c r="KL26" s="414"/>
      <c r="KM26" s="414"/>
      <c r="KN26" s="414"/>
      <c r="KO26" s="414"/>
      <c r="KP26" s="414"/>
      <c r="KQ26" s="414"/>
      <c r="KR26" s="414"/>
      <c r="KS26" s="414"/>
      <c r="KT26" s="414"/>
      <c r="KU26" s="414"/>
      <c r="KV26" s="414"/>
      <c r="KW26" s="414"/>
      <c r="KX26" s="414"/>
      <c r="KY26" s="414"/>
      <c r="KZ26" s="414"/>
      <c r="LA26" s="414"/>
      <c r="LB26" s="414"/>
      <c r="LC26" s="414"/>
      <c r="LD26" s="414"/>
      <c r="LE26" s="414"/>
      <c r="LF26" s="414"/>
      <c r="LG26" s="414"/>
      <c r="LH26" s="414"/>
      <c r="LI26" s="414"/>
      <c r="LJ26" s="414"/>
      <c r="LK26" s="414"/>
      <c r="LL26" s="414"/>
      <c r="LM26" s="414"/>
      <c r="LN26" s="414"/>
      <c r="LO26" s="414"/>
      <c r="LP26" s="414"/>
      <c r="LQ26" s="414"/>
      <c r="LR26" s="414"/>
      <c r="LS26" s="414"/>
      <c r="LT26" s="414"/>
      <c r="LU26" s="414"/>
      <c r="LV26" s="414"/>
      <c r="LW26" s="414"/>
      <c r="LX26" s="414"/>
      <c r="LY26" s="414"/>
      <c r="LZ26" s="414"/>
      <c r="MA26" s="414"/>
      <c r="MB26" s="414"/>
      <c r="MC26" s="414"/>
      <c r="MD26" s="414"/>
      <c r="ME26" s="414"/>
      <c r="MF26" s="414"/>
      <c r="MG26" s="414"/>
      <c r="MH26" s="414"/>
      <c r="MI26" s="414"/>
      <c r="MJ26" s="414"/>
      <c r="MK26" s="414"/>
      <c r="ML26" s="414"/>
      <c r="MM26" s="414"/>
      <c r="MN26" s="414"/>
      <c r="MO26" s="414"/>
      <c r="MP26" s="414"/>
      <c r="MQ26" s="414"/>
      <c r="MR26" s="414"/>
      <c r="MS26" s="414"/>
      <c r="MT26" s="414"/>
      <c r="MU26" s="414"/>
      <c r="MV26" s="414"/>
      <c r="MW26" s="414"/>
      <c r="MX26" s="414"/>
      <c r="MY26" s="414"/>
      <c r="MZ26" s="414"/>
      <c r="NA26" s="414"/>
      <c r="NB26" s="414"/>
      <c r="NC26" s="414"/>
      <c r="ND26" s="414"/>
      <c r="NE26" s="414"/>
      <c r="NF26" s="414"/>
      <c r="NG26" s="414"/>
      <c r="NH26" s="414"/>
      <c r="NI26" s="414"/>
      <c r="NJ26" s="414"/>
      <c r="NK26" s="414"/>
      <c r="NL26" s="414"/>
      <c r="NM26" s="414"/>
      <c r="NN26" s="414"/>
      <c r="NO26" s="414"/>
      <c r="NP26" s="414"/>
      <c r="NQ26" s="414"/>
      <c r="NR26" s="414"/>
      <c r="NS26" s="414"/>
      <c r="NT26" s="414"/>
      <c r="NU26" s="414"/>
      <c r="NV26" s="414"/>
      <c r="NW26" s="414"/>
      <c r="NX26" s="414"/>
      <c r="NY26" s="414"/>
      <c r="NZ26" s="414"/>
      <c r="OA26" s="414"/>
      <c r="OB26" s="414"/>
      <c r="OC26" s="414"/>
      <c r="OD26" s="414"/>
      <c r="OE26" s="414"/>
      <c r="OF26" s="414"/>
      <c r="OG26" s="414"/>
      <c r="OH26" s="414"/>
      <c r="OI26" s="414"/>
      <c r="OJ26" s="414"/>
      <c r="OK26" s="414"/>
      <c r="OL26" s="414"/>
      <c r="OM26" s="414"/>
      <c r="ON26" s="414"/>
      <c r="OO26" s="414"/>
      <c r="OP26" s="414"/>
      <c r="OQ26" s="414"/>
      <c r="OR26" s="414"/>
      <c r="OS26" s="414"/>
      <c r="OT26" s="414"/>
      <c r="OU26" s="414"/>
      <c r="OV26" s="414"/>
      <c r="OW26" s="414"/>
      <c r="OX26" s="414"/>
      <c r="OY26" s="414"/>
      <c r="OZ26" s="414"/>
      <c r="PA26" s="414"/>
      <c r="PB26" s="414"/>
      <c r="PC26" s="414"/>
      <c r="PD26" s="414"/>
      <c r="PE26" s="414"/>
      <c r="PF26" s="414"/>
      <c r="PG26" s="414"/>
      <c r="PH26" s="414"/>
      <c r="PI26" s="414"/>
      <c r="PJ26" s="414"/>
      <c r="PK26" s="414"/>
      <c r="PL26" s="414"/>
      <c r="PM26" s="414"/>
      <c r="PN26" s="414"/>
      <c r="PO26" s="414"/>
      <c r="PP26" s="414"/>
      <c r="PQ26" s="414"/>
      <c r="PR26" s="414"/>
      <c r="PS26" s="414"/>
      <c r="PT26" s="414"/>
      <c r="PU26" s="414"/>
      <c r="PV26" s="414"/>
      <c r="PW26" s="414"/>
      <c r="PX26" s="414"/>
      <c r="PY26" s="414"/>
      <c r="PZ26" s="414"/>
      <c r="QA26" s="414"/>
      <c r="QB26" s="414"/>
      <c r="QC26" s="414"/>
      <c r="QD26" s="414"/>
      <c r="QE26" s="414"/>
      <c r="QF26" s="414"/>
      <c r="QG26" s="414"/>
      <c r="QH26" s="414"/>
      <c r="QI26" s="414"/>
      <c r="QJ26" s="414"/>
      <c r="QK26" s="414"/>
      <c r="QL26" s="414"/>
      <c r="QM26" s="414"/>
      <c r="QN26" s="414"/>
      <c r="QO26" s="414"/>
      <c r="QP26" s="414"/>
      <c r="QQ26" s="414"/>
      <c r="QR26" s="414"/>
      <c r="QS26" s="414"/>
      <c r="QT26" s="414"/>
      <c r="QU26" s="414"/>
      <c r="QV26" s="414"/>
      <c r="QW26" s="414"/>
      <c r="QX26" s="414"/>
      <c r="QY26" s="414"/>
      <c r="QZ26" s="414"/>
      <c r="RA26" s="414"/>
      <c r="RB26" s="414"/>
      <c r="RC26" s="414"/>
      <c r="RD26" s="414"/>
      <c r="RE26" s="414"/>
      <c r="RF26" s="414"/>
      <c r="RG26" s="414"/>
      <c r="RH26" s="414"/>
      <c r="RI26" s="414"/>
      <c r="RJ26" s="414"/>
      <c r="RK26" s="414"/>
      <c r="RL26" s="414"/>
      <c r="RM26" s="414"/>
      <c r="RN26" s="414"/>
      <c r="RO26" s="414"/>
      <c r="RP26" s="414"/>
      <c r="RQ26" s="414"/>
      <c r="RR26" s="414"/>
      <c r="RS26" s="414"/>
      <c r="RT26" s="414"/>
      <c r="RU26" s="414"/>
      <c r="RV26" s="414"/>
      <c r="RW26" s="414"/>
      <c r="RX26" s="414"/>
      <c r="RY26" s="414"/>
      <c r="RZ26" s="414"/>
      <c r="SA26" s="414"/>
      <c r="SB26" s="414"/>
      <c r="SC26" s="414"/>
      <c r="SD26" s="414"/>
      <c r="SE26" s="414"/>
      <c r="SF26" s="414"/>
      <c r="SG26" s="414"/>
      <c r="SH26" s="414"/>
      <c r="SI26" s="414"/>
      <c r="SJ26" s="414"/>
      <c r="SK26" s="414"/>
      <c r="SL26" s="414"/>
      <c r="SM26" s="414"/>
      <c r="SN26" s="414"/>
      <c r="SO26" s="414"/>
      <c r="SP26" s="414"/>
      <c r="SQ26" s="414"/>
      <c r="SR26" s="414"/>
      <c r="SS26" s="414"/>
      <c r="ST26" s="414"/>
      <c r="SU26" s="414"/>
      <c r="SV26" s="414"/>
      <c r="SW26" s="414"/>
      <c r="SX26" s="414"/>
      <c r="SY26" s="414"/>
      <c r="SZ26" s="414"/>
      <c r="TA26" s="414"/>
      <c r="TB26" s="414"/>
      <c r="TC26" s="414"/>
      <c r="TD26" s="414"/>
      <c r="TE26" s="414"/>
      <c r="TF26" s="414"/>
      <c r="TG26" s="414"/>
      <c r="TH26" s="414"/>
      <c r="TI26" s="414"/>
      <c r="TJ26" s="414"/>
      <c r="TK26" s="414"/>
      <c r="TL26" s="414"/>
      <c r="TM26" s="414"/>
      <c r="TN26" s="414"/>
      <c r="TO26" s="414"/>
      <c r="TP26" s="414"/>
      <c r="TQ26" s="414"/>
      <c r="TR26" s="414"/>
      <c r="TS26" s="414"/>
      <c r="TT26" s="414"/>
      <c r="TU26" s="414"/>
      <c r="TV26" s="414"/>
      <c r="TW26" s="414"/>
      <c r="TX26" s="414"/>
      <c r="TY26" s="414"/>
      <c r="TZ26" s="414"/>
      <c r="UA26" s="414"/>
      <c r="UB26" s="414"/>
      <c r="UC26" s="414"/>
      <c r="UD26" s="414"/>
      <c r="UE26" s="414"/>
      <c r="UF26" s="414"/>
      <c r="UG26" s="414"/>
      <c r="UH26" s="414"/>
      <c r="UI26" s="414"/>
      <c r="UJ26" s="414"/>
      <c r="UK26" s="414"/>
      <c r="UL26" s="414"/>
      <c r="UM26" s="414"/>
      <c r="UN26" s="414"/>
      <c r="UO26" s="414"/>
      <c r="UP26" s="414"/>
      <c r="UQ26" s="414"/>
      <c r="UR26" s="414"/>
      <c r="US26" s="414"/>
      <c r="UT26" s="414"/>
      <c r="UU26" s="414"/>
      <c r="UV26" s="414"/>
      <c r="UW26" s="414"/>
      <c r="UX26" s="414"/>
      <c r="UY26" s="414"/>
      <c r="UZ26" s="414"/>
      <c r="VA26" s="414"/>
      <c r="VB26" s="414"/>
      <c r="VC26" s="414"/>
      <c r="VD26" s="414"/>
      <c r="VE26" s="414"/>
      <c r="VF26" s="414"/>
      <c r="VG26" s="414"/>
      <c r="VH26" s="414"/>
      <c r="VI26" s="414"/>
      <c r="VJ26" s="414"/>
      <c r="VK26" s="414"/>
      <c r="VL26" s="414"/>
      <c r="VM26" s="414"/>
      <c r="VN26" s="414"/>
      <c r="VO26" s="414"/>
      <c r="VP26" s="414"/>
      <c r="VQ26" s="414"/>
      <c r="VR26" s="414"/>
      <c r="VS26" s="414"/>
      <c r="VT26" s="414"/>
      <c r="VU26" s="414"/>
      <c r="VV26" s="414"/>
      <c r="VW26" s="414"/>
      <c r="VX26" s="414"/>
      <c r="VY26" s="414"/>
      <c r="VZ26" s="414"/>
      <c r="WA26" s="414"/>
      <c r="WB26" s="414"/>
      <c r="WC26" s="414"/>
      <c r="WD26" s="414"/>
      <c r="WE26" s="414"/>
      <c r="WF26" s="414"/>
      <c r="WG26" s="414"/>
      <c r="WH26" s="414"/>
      <c r="WI26" s="414"/>
      <c r="WJ26" s="414"/>
      <c r="WK26" s="414"/>
      <c r="WL26" s="414"/>
      <c r="WM26" s="414"/>
      <c r="WN26" s="414"/>
      <c r="WO26" s="414"/>
      <c r="WP26" s="414"/>
      <c r="WQ26" s="414"/>
      <c r="WR26" s="414"/>
      <c r="WS26" s="414"/>
      <c r="WT26" s="414"/>
      <c r="WU26" s="414"/>
      <c r="WV26" s="414"/>
      <c r="WW26" s="414"/>
      <c r="WX26" s="414"/>
      <c r="WY26" s="414"/>
      <c r="WZ26" s="414"/>
      <c r="XA26" s="414"/>
      <c r="XB26" s="414"/>
      <c r="XC26" s="414"/>
      <c r="XD26" s="414"/>
      <c r="XE26" s="414"/>
      <c r="XF26" s="414"/>
      <c r="XG26" s="414"/>
      <c r="XH26" s="414"/>
      <c r="XI26" s="414"/>
      <c r="XJ26" s="414"/>
      <c r="XK26" s="414"/>
      <c r="XL26" s="414"/>
      <c r="XM26" s="414"/>
      <c r="XN26" s="414"/>
      <c r="XO26" s="414"/>
      <c r="XP26" s="414"/>
      <c r="XQ26" s="414"/>
      <c r="XR26" s="414"/>
      <c r="XS26" s="414"/>
      <c r="XT26" s="414"/>
      <c r="XU26" s="414"/>
      <c r="XV26" s="414"/>
      <c r="XW26" s="414"/>
      <c r="XX26" s="414"/>
      <c r="XY26" s="414"/>
      <c r="XZ26" s="414"/>
      <c r="YA26" s="414"/>
      <c r="YB26" s="414"/>
      <c r="YC26" s="414"/>
      <c r="YD26" s="414"/>
      <c r="YE26" s="414"/>
      <c r="YF26" s="414"/>
      <c r="YG26" s="414"/>
      <c r="YH26" s="414"/>
      <c r="YI26" s="414"/>
      <c r="YJ26" s="414"/>
      <c r="YK26" s="414"/>
      <c r="YL26" s="414"/>
      <c r="YM26" s="414"/>
      <c r="YN26" s="414"/>
      <c r="YO26" s="414"/>
      <c r="YP26" s="414"/>
      <c r="YQ26" s="414"/>
      <c r="YR26" s="414"/>
      <c r="YS26" s="414"/>
      <c r="YT26" s="414"/>
      <c r="YU26" s="414"/>
      <c r="YV26" s="414"/>
      <c r="YW26" s="414"/>
      <c r="YX26" s="414"/>
      <c r="YY26" s="414"/>
      <c r="YZ26" s="414"/>
      <c r="ZA26" s="414"/>
      <c r="ZB26" s="414"/>
      <c r="ZC26" s="414"/>
      <c r="ZD26" s="414"/>
      <c r="ZE26" s="414"/>
      <c r="ZF26" s="414"/>
      <c r="ZG26" s="414"/>
      <c r="ZH26" s="414"/>
      <c r="ZI26" s="414"/>
      <c r="ZJ26" s="414"/>
      <c r="ZK26" s="414"/>
      <c r="ZL26" s="414"/>
      <c r="ZM26" s="414"/>
      <c r="ZN26" s="414"/>
      <c r="ZO26" s="414"/>
      <c r="ZP26" s="414"/>
      <c r="ZQ26" s="414"/>
      <c r="ZR26" s="414"/>
      <c r="ZS26" s="414"/>
      <c r="ZT26" s="414"/>
      <c r="ZU26" s="414"/>
      <c r="ZV26" s="414"/>
      <c r="ZW26" s="414"/>
      <c r="ZX26" s="414"/>
      <c r="ZY26" s="414"/>
      <c r="ZZ26" s="414"/>
      <c r="AAA26" s="414"/>
      <c r="AAB26" s="414"/>
      <c r="AAC26" s="414"/>
      <c r="AAD26" s="414"/>
      <c r="AAE26" s="414"/>
      <c r="AAF26" s="414"/>
      <c r="AAG26" s="414"/>
      <c r="AAH26" s="414"/>
      <c r="AAI26" s="414"/>
      <c r="AAJ26" s="414"/>
      <c r="AAK26" s="414"/>
      <c r="AAL26" s="414"/>
      <c r="AAM26" s="414"/>
      <c r="AAN26" s="414"/>
      <c r="AAO26" s="414"/>
      <c r="AAP26" s="414"/>
      <c r="AAQ26" s="414"/>
      <c r="AAR26" s="414"/>
      <c r="AAS26" s="414"/>
      <c r="AAT26" s="414"/>
      <c r="AAU26" s="414"/>
      <c r="AAV26" s="414"/>
      <c r="AAW26" s="414"/>
      <c r="AAX26" s="414"/>
      <c r="AAY26" s="414"/>
      <c r="AAZ26" s="414"/>
      <c r="ABA26" s="414"/>
      <c r="ABB26" s="414"/>
      <c r="ABC26" s="414"/>
      <c r="ABD26" s="414"/>
      <c r="ABE26" s="414"/>
      <c r="ABF26" s="414"/>
      <c r="ABG26" s="414"/>
      <c r="ABH26" s="414"/>
      <c r="ABI26" s="414"/>
      <c r="ABJ26" s="414"/>
      <c r="ABK26" s="414"/>
      <c r="ABL26" s="414"/>
      <c r="ABM26" s="414"/>
      <c r="ABN26" s="414"/>
      <c r="ABO26" s="414"/>
      <c r="ABP26" s="414"/>
      <c r="ABQ26" s="414"/>
      <c r="ABR26" s="414"/>
      <c r="ABS26" s="414"/>
      <c r="ABT26" s="414"/>
      <c r="ABU26" s="414"/>
      <c r="ABV26" s="414"/>
      <c r="ABW26" s="414"/>
      <c r="ABX26" s="414"/>
      <c r="ABY26" s="414"/>
      <c r="ABZ26" s="414"/>
      <c r="ACA26" s="414"/>
      <c r="ACB26" s="414"/>
      <c r="ACC26" s="414"/>
      <c r="ACD26" s="414"/>
      <c r="ACE26" s="414"/>
      <c r="ACF26" s="414"/>
      <c r="ACG26" s="414"/>
      <c r="ACH26" s="414"/>
      <c r="ACI26" s="414"/>
      <c r="ACJ26" s="414"/>
      <c r="ACK26" s="414"/>
      <c r="ACL26" s="414"/>
      <c r="ACM26" s="414"/>
      <c r="ACN26" s="414"/>
      <c r="ACO26" s="414"/>
      <c r="ACP26" s="414"/>
      <c r="ACQ26" s="414"/>
      <c r="ACR26" s="414"/>
      <c r="ACS26" s="414"/>
      <c r="ACT26" s="414"/>
      <c r="ACU26" s="414"/>
      <c r="ACV26" s="414"/>
      <c r="ACW26" s="414"/>
      <c r="ACX26" s="414"/>
      <c r="ACY26" s="414"/>
      <c r="ACZ26" s="414"/>
      <c r="ADA26" s="414"/>
      <c r="ADB26" s="414"/>
      <c r="ADC26" s="414"/>
      <c r="ADD26" s="414"/>
      <c r="ADE26" s="414"/>
      <c r="ADF26" s="414"/>
      <c r="ADG26" s="414"/>
      <c r="ADH26" s="414"/>
      <c r="ADI26" s="414"/>
      <c r="ADJ26" s="414"/>
      <c r="ADK26" s="414"/>
      <c r="ADL26" s="414"/>
      <c r="ADM26" s="414"/>
      <c r="ADN26" s="414"/>
      <c r="ADO26" s="414"/>
      <c r="ADP26" s="414"/>
      <c r="ADQ26" s="414"/>
      <c r="ADR26" s="414"/>
      <c r="ADS26" s="414"/>
      <c r="ADT26" s="414"/>
      <c r="ADU26" s="414"/>
      <c r="ADV26" s="414"/>
      <c r="ADW26" s="414"/>
      <c r="ADX26" s="414"/>
      <c r="ADY26" s="414"/>
      <c r="ADZ26" s="414"/>
      <c r="AEA26" s="414"/>
      <c r="AEB26" s="414"/>
      <c r="AEC26" s="414"/>
      <c r="AED26" s="414"/>
      <c r="AEE26" s="414"/>
      <c r="AEF26" s="414"/>
      <c r="AEG26" s="414"/>
      <c r="AEH26" s="414"/>
      <c r="AEI26" s="414"/>
      <c r="AEJ26" s="414"/>
      <c r="AEK26" s="414"/>
      <c r="AEL26" s="414"/>
      <c r="AEM26" s="414"/>
      <c r="AEN26" s="414"/>
      <c r="AEO26" s="414"/>
      <c r="AEP26" s="414"/>
      <c r="AEQ26" s="414"/>
      <c r="AER26" s="414"/>
      <c r="AES26" s="414"/>
      <c r="AET26" s="414"/>
      <c r="AEU26" s="414"/>
      <c r="AEV26" s="414"/>
      <c r="AEW26" s="414"/>
      <c r="AEX26" s="414"/>
      <c r="AEY26" s="414"/>
      <c r="AEZ26" s="414"/>
      <c r="AFA26" s="414"/>
      <c r="AFB26" s="414"/>
      <c r="AFC26" s="414"/>
      <c r="AFD26" s="414"/>
      <c r="AFE26" s="414"/>
      <c r="AFF26" s="414"/>
      <c r="AFG26" s="414"/>
      <c r="AFH26" s="414"/>
      <c r="AFI26" s="414"/>
      <c r="AFJ26" s="414"/>
      <c r="AFK26" s="414"/>
      <c r="AFL26" s="414"/>
      <c r="AFM26" s="414"/>
      <c r="AFN26" s="414"/>
      <c r="AFO26" s="414"/>
      <c r="AFP26" s="414"/>
      <c r="AFQ26" s="414"/>
      <c r="AFR26" s="414"/>
      <c r="AFS26" s="414"/>
      <c r="AFT26" s="414"/>
      <c r="AFU26" s="414"/>
      <c r="AFV26" s="414"/>
      <c r="AFW26" s="414"/>
      <c r="AFX26" s="414"/>
      <c r="AFY26" s="414"/>
      <c r="AFZ26" s="414"/>
      <c r="AGA26" s="414"/>
      <c r="AGB26" s="414"/>
      <c r="AGC26" s="414"/>
      <c r="AGD26" s="414"/>
      <c r="AGE26" s="414"/>
      <c r="AGF26" s="414"/>
      <c r="AGG26" s="414"/>
      <c r="AGH26" s="414"/>
      <c r="AGI26" s="414"/>
      <c r="AGJ26" s="414"/>
      <c r="AGK26" s="414"/>
      <c r="AGL26" s="414"/>
      <c r="AGM26" s="414"/>
      <c r="AGN26" s="414"/>
      <c r="AGO26" s="414"/>
      <c r="AGP26" s="414"/>
      <c r="AGQ26" s="414"/>
      <c r="AGR26" s="414"/>
      <c r="AGS26" s="414"/>
      <c r="AGT26" s="414"/>
      <c r="AGU26" s="414"/>
      <c r="AGV26" s="414"/>
      <c r="AGW26" s="414"/>
      <c r="AGX26" s="414"/>
      <c r="AGY26" s="414"/>
      <c r="AGZ26" s="414"/>
      <c r="AHA26" s="414"/>
      <c r="AHB26" s="414"/>
      <c r="AHC26" s="414"/>
      <c r="AHD26" s="414"/>
      <c r="AHE26" s="414"/>
      <c r="AHF26" s="414"/>
      <c r="AHG26" s="414"/>
      <c r="AHH26" s="414"/>
      <c r="AHI26" s="414"/>
      <c r="AHJ26" s="414"/>
      <c r="AHK26" s="414"/>
      <c r="AHL26" s="414"/>
      <c r="AHM26" s="414"/>
      <c r="AHN26" s="414"/>
      <c r="AHO26" s="414"/>
      <c r="AHP26" s="414"/>
      <c r="AHQ26" s="414"/>
      <c r="AHR26" s="414"/>
      <c r="AHS26" s="414"/>
      <c r="AHT26" s="414"/>
      <c r="AHU26" s="414"/>
      <c r="AHV26" s="414"/>
      <c r="AHW26" s="414"/>
      <c r="AHX26" s="414"/>
      <c r="AHY26" s="414"/>
      <c r="AHZ26" s="414"/>
      <c r="AIA26" s="414"/>
      <c r="AIB26" s="414"/>
      <c r="AIC26" s="414"/>
      <c r="AID26" s="414"/>
      <c r="AIE26" s="414"/>
      <c r="AIF26" s="414"/>
      <c r="AIG26" s="414"/>
      <c r="AIH26" s="414"/>
      <c r="AII26" s="414"/>
      <c r="AIJ26" s="414"/>
      <c r="AIK26" s="414"/>
      <c r="AIL26" s="414"/>
      <c r="AIM26" s="414"/>
      <c r="AIN26" s="414"/>
      <c r="AIO26" s="414"/>
      <c r="AIP26" s="414"/>
      <c r="AIQ26" s="414"/>
      <c r="AIR26" s="414"/>
      <c r="AIS26" s="414"/>
      <c r="AIT26" s="414"/>
      <c r="AIU26" s="414"/>
      <c r="AIV26" s="414"/>
      <c r="AIW26" s="414"/>
      <c r="AIX26" s="414"/>
      <c r="AIY26" s="414"/>
      <c r="AIZ26" s="414"/>
      <c r="AJA26" s="414"/>
      <c r="AJB26" s="414"/>
      <c r="AJC26" s="414"/>
      <c r="AJD26" s="414"/>
      <c r="AJE26" s="414"/>
      <c r="AJF26" s="414"/>
      <c r="AJG26" s="414"/>
      <c r="AJH26" s="414"/>
      <c r="AJI26" s="414"/>
      <c r="AJJ26" s="414"/>
      <c r="AJK26" s="414"/>
      <c r="AJL26" s="414"/>
      <c r="AJM26" s="414"/>
      <c r="AJN26" s="414"/>
      <c r="AJO26" s="414"/>
      <c r="AJP26" s="414"/>
      <c r="AJQ26" s="414"/>
      <c r="AJR26" s="414"/>
      <c r="AJS26" s="414"/>
      <c r="AJT26" s="414"/>
      <c r="AJU26" s="414"/>
      <c r="AJV26" s="414"/>
      <c r="AJW26" s="414"/>
      <c r="AJX26" s="414"/>
      <c r="AJY26" s="414"/>
      <c r="AJZ26" s="414"/>
      <c r="AKA26" s="414"/>
      <c r="AKB26" s="414"/>
      <c r="AKC26" s="414"/>
      <c r="AKD26" s="414"/>
      <c r="AKE26" s="414"/>
      <c r="AKF26" s="414"/>
      <c r="AKG26" s="414"/>
      <c r="AKH26" s="414"/>
      <c r="AKI26" s="414"/>
      <c r="AKJ26" s="414"/>
      <c r="AKK26" s="414"/>
      <c r="AKL26" s="414"/>
      <c r="AKM26" s="414"/>
      <c r="AKN26" s="414"/>
      <c r="AKO26" s="414"/>
      <c r="AKP26" s="414"/>
      <c r="AKQ26" s="414"/>
      <c r="AKR26" s="414"/>
      <c r="AKS26" s="414"/>
      <c r="AKT26" s="414"/>
      <c r="AKU26" s="414"/>
      <c r="AKV26" s="414"/>
      <c r="AKW26" s="414"/>
      <c r="AKX26" s="414"/>
      <c r="AKY26" s="414"/>
      <c r="AKZ26" s="414"/>
      <c r="ALA26" s="414"/>
      <c r="ALB26" s="414"/>
      <c r="ALC26" s="414"/>
      <c r="ALD26" s="414"/>
      <c r="ALE26" s="414"/>
      <c r="ALF26" s="414"/>
      <c r="ALG26" s="414"/>
      <c r="ALH26" s="414"/>
      <c r="ALI26" s="414"/>
      <c r="ALJ26" s="414"/>
      <c r="ALK26" s="414"/>
      <c r="ALL26" s="414"/>
      <c r="ALM26" s="414"/>
      <c r="ALN26" s="414"/>
      <c r="ALO26" s="414"/>
      <c r="ALP26" s="414"/>
      <c r="ALQ26" s="414"/>
      <c r="ALR26" s="414"/>
      <c r="ALS26" s="414"/>
      <c r="ALT26" s="414"/>
      <c r="ALU26" s="414"/>
      <c r="ALV26" s="414"/>
      <c r="ALW26" s="414"/>
      <c r="ALX26" s="414"/>
      <c r="ALY26" s="414"/>
      <c r="ALZ26" s="414"/>
      <c r="AMA26" s="414"/>
      <c r="AMB26" s="414"/>
      <c r="AMC26" s="414"/>
      <c r="AMD26" s="414"/>
      <c r="AME26" s="414"/>
      <c r="AMF26" s="414"/>
      <c r="AMG26" s="414"/>
      <c r="AMH26" s="414"/>
      <c r="AMI26" s="414"/>
      <c r="AMJ26" s="414"/>
      <c r="AMK26" s="414"/>
      <c r="AML26" s="414"/>
      <c r="AMM26" s="414"/>
      <c r="AMN26" s="414"/>
      <c r="AMO26" s="414"/>
      <c r="AMP26" s="414"/>
      <c r="AMQ26" s="414"/>
      <c r="AMR26" s="414"/>
      <c r="AMS26" s="414"/>
      <c r="AMT26" s="414"/>
      <c r="AMU26" s="414"/>
      <c r="AMV26" s="414"/>
      <c r="AMW26" s="414"/>
      <c r="AMX26" s="414"/>
      <c r="AMY26" s="414"/>
      <c r="AMZ26" s="414"/>
      <c r="ANA26" s="414"/>
      <c r="ANB26" s="414"/>
      <c r="ANC26" s="414"/>
      <c r="AND26" s="414"/>
      <c r="ANE26" s="414"/>
      <c r="ANF26" s="414"/>
      <c r="ANG26" s="414"/>
      <c r="ANH26" s="414"/>
      <c r="ANI26" s="414"/>
      <c r="ANJ26" s="414"/>
      <c r="ANK26" s="414"/>
      <c r="ANL26" s="414"/>
      <c r="ANM26" s="414"/>
      <c r="ANN26" s="414"/>
      <c r="ANO26" s="414"/>
      <c r="ANP26" s="414"/>
      <c r="ANQ26" s="414"/>
      <c r="ANR26" s="414"/>
      <c r="ANS26" s="414"/>
      <c r="ANT26" s="414"/>
      <c r="ANU26" s="414"/>
      <c r="ANV26" s="414"/>
      <c r="ANW26" s="414"/>
      <c r="ANX26" s="414"/>
      <c r="ANY26" s="414"/>
      <c r="ANZ26" s="414"/>
      <c r="AOA26" s="414"/>
      <c r="AOB26" s="414"/>
      <c r="AOC26" s="414"/>
      <c r="AOD26" s="414"/>
      <c r="AOE26" s="414"/>
      <c r="AOF26" s="414"/>
      <c r="AOG26" s="414"/>
      <c r="AOH26" s="414"/>
      <c r="AOI26" s="414"/>
      <c r="AOJ26" s="414"/>
      <c r="AOK26" s="414"/>
      <c r="AOL26" s="414"/>
      <c r="AOM26" s="414"/>
      <c r="AON26" s="414"/>
      <c r="AOO26" s="414"/>
      <c r="AOP26" s="414"/>
      <c r="AOQ26" s="414"/>
      <c r="AOR26" s="414"/>
      <c r="AOS26" s="414"/>
      <c r="AOT26" s="414"/>
      <c r="AOU26" s="414"/>
      <c r="AOV26" s="414"/>
      <c r="AOW26" s="414"/>
      <c r="AOX26" s="414"/>
      <c r="AOY26" s="414"/>
      <c r="AOZ26" s="414"/>
      <c r="APA26" s="414"/>
      <c r="APB26" s="414"/>
      <c r="APC26" s="414"/>
      <c r="APD26" s="414"/>
      <c r="APE26" s="414"/>
      <c r="APF26" s="414"/>
      <c r="APG26" s="414"/>
      <c r="APH26" s="414"/>
      <c r="API26" s="414"/>
      <c r="APJ26" s="414"/>
      <c r="APK26" s="414"/>
      <c r="APL26" s="414"/>
      <c r="APM26" s="414"/>
      <c r="APN26" s="414"/>
      <c r="APO26" s="414"/>
      <c r="APP26" s="414"/>
      <c r="APQ26" s="414"/>
      <c r="APR26" s="414"/>
      <c r="APS26" s="414"/>
      <c r="APT26" s="414"/>
      <c r="APU26" s="414"/>
      <c r="APV26" s="414"/>
      <c r="APW26" s="414"/>
      <c r="APX26" s="414"/>
      <c r="APY26" s="414"/>
      <c r="APZ26" s="414"/>
      <c r="AQA26" s="414"/>
      <c r="AQB26" s="414"/>
      <c r="AQC26" s="414"/>
      <c r="AQD26" s="414"/>
      <c r="AQE26" s="414"/>
      <c r="AQF26" s="414"/>
      <c r="AQG26" s="414"/>
      <c r="AQH26" s="414"/>
      <c r="AQI26" s="414"/>
      <c r="AQJ26" s="414"/>
      <c r="AQK26" s="414"/>
      <c r="AQL26" s="414"/>
      <c r="AQM26" s="414"/>
      <c r="AQN26" s="414"/>
      <c r="AQO26" s="414"/>
      <c r="AQP26" s="414"/>
      <c r="AQQ26" s="414"/>
      <c r="AQR26" s="414"/>
      <c r="AQS26" s="414"/>
      <c r="AQT26" s="414"/>
      <c r="AQU26" s="414"/>
      <c r="AQV26" s="414"/>
      <c r="AQW26" s="414"/>
      <c r="AQX26" s="414"/>
      <c r="AQY26" s="414"/>
      <c r="AQZ26" s="414"/>
      <c r="ARA26" s="414"/>
      <c r="ARB26" s="414"/>
      <c r="ARC26" s="414"/>
      <c r="ARD26" s="414"/>
      <c r="ARE26" s="414"/>
      <c r="ARF26" s="414"/>
      <c r="ARG26" s="414"/>
      <c r="ARH26" s="414"/>
      <c r="ARI26" s="414"/>
      <c r="ARJ26" s="414"/>
      <c r="ARK26" s="414"/>
      <c r="ARL26" s="414"/>
      <c r="ARM26" s="414"/>
      <c r="ARN26" s="414"/>
      <c r="ARO26" s="414"/>
      <c r="ARP26" s="414"/>
      <c r="ARQ26" s="414"/>
      <c r="ARR26" s="414"/>
      <c r="ARS26" s="414"/>
      <c r="ART26" s="414"/>
      <c r="ARU26" s="414"/>
      <c r="ARV26" s="414"/>
      <c r="ARW26" s="414"/>
      <c r="ARX26" s="414"/>
      <c r="ARY26" s="414"/>
      <c r="ARZ26" s="414"/>
      <c r="ASA26" s="414"/>
      <c r="ASB26" s="414"/>
      <c r="ASC26" s="414"/>
      <c r="ASD26" s="414"/>
      <c r="ASE26" s="414"/>
      <c r="ASF26" s="414"/>
      <c r="ASG26" s="414"/>
      <c r="ASH26" s="414"/>
      <c r="ASI26" s="414"/>
      <c r="ASJ26" s="414"/>
      <c r="ASK26" s="414"/>
      <c r="ASL26" s="414"/>
      <c r="ASM26" s="414"/>
      <c r="ASN26" s="414"/>
      <c r="ASO26" s="414"/>
      <c r="ASP26" s="414"/>
      <c r="ASQ26" s="414"/>
      <c r="ASR26" s="414"/>
      <c r="ASS26" s="414"/>
      <c r="AST26" s="414"/>
      <c r="ASU26" s="414"/>
      <c r="ASV26" s="414"/>
      <c r="ASW26" s="414"/>
      <c r="ASX26" s="414"/>
      <c r="ASY26" s="414"/>
      <c r="ASZ26" s="414"/>
      <c r="ATA26" s="414"/>
      <c r="ATB26" s="414"/>
      <c r="ATC26" s="414"/>
      <c r="ATD26" s="414"/>
      <c r="ATE26" s="414"/>
      <c r="ATF26" s="414"/>
      <c r="ATG26" s="414"/>
      <c r="ATH26" s="414"/>
      <c r="ATI26" s="414"/>
      <c r="ATJ26" s="414"/>
      <c r="ATK26" s="414"/>
      <c r="ATL26" s="414"/>
      <c r="ATM26" s="414"/>
      <c r="ATN26" s="414"/>
      <c r="ATO26" s="414"/>
      <c r="ATP26" s="414"/>
      <c r="ATQ26" s="414"/>
      <c r="ATR26" s="414"/>
      <c r="ATS26" s="414"/>
      <c r="ATT26" s="414"/>
      <c r="ATU26" s="414"/>
      <c r="ATV26" s="414"/>
      <c r="ATW26" s="414"/>
      <c r="ATX26" s="414"/>
      <c r="ATY26" s="414"/>
      <c r="ATZ26" s="414"/>
      <c r="AUA26" s="414"/>
      <c r="AUB26" s="414"/>
      <c r="AUC26" s="414"/>
      <c r="AUD26" s="414"/>
      <c r="AUE26" s="414"/>
      <c r="AUF26" s="414"/>
      <c r="AUG26" s="414"/>
      <c r="AUH26" s="414"/>
      <c r="AUI26" s="414"/>
      <c r="AUJ26" s="414"/>
      <c r="AUK26" s="414"/>
      <c r="AUL26" s="414"/>
      <c r="AUM26" s="414"/>
      <c r="AUN26" s="414"/>
      <c r="AUO26" s="414"/>
      <c r="AUP26" s="414"/>
      <c r="AUQ26" s="414"/>
      <c r="AUR26" s="414"/>
      <c r="AUS26" s="414"/>
      <c r="AUT26" s="414"/>
      <c r="AUU26" s="414"/>
      <c r="AUV26" s="414"/>
      <c r="AUW26" s="414"/>
      <c r="AUX26" s="414"/>
      <c r="AUY26" s="414"/>
      <c r="AUZ26" s="414"/>
      <c r="AVA26" s="414"/>
      <c r="AVB26" s="414"/>
      <c r="AVC26" s="414"/>
      <c r="AVD26" s="414"/>
      <c r="AVE26" s="414"/>
      <c r="AVF26" s="414"/>
      <c r="AVG26" s="414"/>
      <c r="AVH26" s="414"/>
      <c r="AVI26" s="414"/>
      <c r="AVJ26" s="414"/>
      <c r="AVK26" s="414"/>
      <c r="AVL26" s="414"/>
      <c r="AVM26" s="414"/>
      <c r="AVN26" s="414"/>
      <c r="AVO26" s="414"/>
      <c r="AVP26" s="414"/>
      <c r="AVQ26" s="414"/>
      <c r="AVR26" s="414"/>
      <c r="AVS26" s="414"/>
      <c r="AVT26" s="414"/>
      <c r="AVU26" s="414"/>
      <c r="AVV26" s="414"/>
      <c r="AVW26" s="414"/>
      <c r="AVX26" s="414"/>
      <c r="AVY26" s="414"/>
      <c r="AVZ26" s="414"/>
      <c r="AWA26" s="414"/>
      <c r="AWB26" s="414"/>
      <c r="AWC26" s="414"/>
      <c r="AWD26" s="414"/>
      <c r="AWE26" s="414"/>
      <c r="AWF26" s="414"/>
      <c r="AWG26" s="414"/>
      <c r="AWH26" s="414"/>
      <c r="AWI26" s="414"/>
      <c r="AWJ26" s="414"/>
      <c r="AWK26" s="414"/>
      <c r="AWL26" s="414"/>
      <c r="AWM26" s="414"/>
      <c r="AWN26" s="414"/>
      <c r="AWO26" s="414"/>
      <c r="AWP26" s="414"/>
      <c r="AWQ26" s="414"/>
      <c r="AWR26" s="414"/>
      <c r="AWS26" s="414"/>
      <c r="AWT26" s="414"/>
      <c r="AWU26" s="414"/>
      <c r="AWV26" s="414"/>
      <c r="AWW26" s="414"/>
      <c r="AWX26" s="414"/>
      <c r="AWY26" s="414"/>
      <c r="AWZ26" s="414"/>
      <c r="AXA26" s="414"/>
      <c r="AXB26" s="414"/>
      <c r="AXC26" s="414"/>
      <c r="AXD26" s="414"/>
      <c r="AXE26" s="414"/>
      <c r="AXF26" s="414"/>
      <c r="AXG26" s="414"/>
      <c r="AXH26" s="414"/>
      <c r="AXI26" s="414"/>
      <c r="AXJ26" s="414"/>
      <c r="AXK26" s="414"/>
      <c r="AXL26" s="414"/>
      <c r="AXM26" s="414"/>
      <c r="AXN26" s="414"/>
      <c r="AXO26" s="414"/>
      <c r="AXP26" s="414"/>
      <c r="AXQ26" s="414"/>
      <c r="AXR26" s="414"/>
      <c r="AXS26" s="414"/>
      <c r="AXT26" s="414"/>
      <c r="AXU26" s="414"/>
      <c r="AXV26" s="414"/>
      <c r="AXW26" s="414"/>
      <c r="AXX26" s="414"/>
      <c r="AXY26" s="414"/>
      <c r="AXZ26" s="414"/>
      <c r="AYA26" s="414"/>
      <c r="AYB26" s="414"/>
      <c r="AYC26" s="414"/>
      <c r="AYD26" s="414"/>
      <c r="AYE26" s="414"/>
      <c r="AYF26" s="414"/>
      <c r="AYG26" s="414"/>
      <c r="AYH26" s="414"/>
      <c r="AYI26" s="414"/>
      <c r="AYJ26" s="414"/>
      <c r="AYK26" s="414"/>
      <c r="AYL26" s="414"/>
      <c r="AYM26" s="414"/>
      <c r="AYN26" s="414"/>
      <c r="AYO26" s="414"/>
      <c r="AYP26" s="414"/>
      <c r="AYQ26" s="414"/>
      <c r="AYR26" s="414"/>
      <c r="AYS26" s="414"/>
      <c r="AYT26" s="414"/>
      <c r="AYU26" s="414"/>
      <c r="AYV26" s="414"/>
      <c r="AYW26" s="414"/>
      <c r="AYX26" s="414"/>
      <c r="AYY26" s="414"/>
      <c r="AYZ26" s="414"/>
      <c r="AZA26" s="414"/>
      <c r="AZB26" s="414"/>
      <c r="AZC26" s="414"/>
      <c r="AZD26" s="414"/>
      <c r="AZE26" s="414"/>
      <c r="AZF26" s="414"/>
      <c r="AZG26" s="414"/>
      <c r="AZH26" s="414"/>
      <c r="AZI26" s="414"/>
      <c r="AZJ26" s="414"/>
      <c r="AZK26" s="414"/>
      <c r="AZL26" s="414"/>
      <c r="AZM26" s="414"/>
      <c r="AZN26" s="414"/>
      <c r="AZO26" s="414"/>
      <c r="AZP26" s="414"/>
      <c r="AZQ26" s="414"/>
      <c r="AZR26" s="414"/>
      <c r="AZS26" s="414"/>
      <c r="AZT26" s="414"/>
      <c r="AZU26" s="414"/>
      <c r="AZV26" s="414"/>
      <c r="AZW26" s="414"/>
      <c r="AZX26" s="414"/>
      <c r="AZY26" s="414"/>
      <c r="AZZ26" s="414"/>
      <c r="BAA26" s="414"/>
      <c r="BAB26" s="414"/>
      <c r="BAC26" s="414"/>
      <c r="BAD26" s="414"/>
      <c r="BAE26" s="414"/>
      <c r="BAF26" s="414"/>
      <c r="BAG26" s="414"/>
      <c r="BAH26" s="414"/>
      <c r="BAI26" s="414"/>
      <c r="BAJ26" s="414"/>
      <c r="BAK26" s="414"/>
      <c r="BAL26" s="414"/>
      <c r="BAM26" s="414"/>
      <c r="BAN26" s="414"/>
      <c r="BAO26" s="414"/>
      <c r="BAP26" s="414"/>
      <c r="BAQ26" s="414"/>
      <c r="BAR26" s="414"/>
      <c r="BAS26" s="414"/>
      <c r="BAT26" s="414"/>
      <c r="BAU26" s="414"/>
      <c r="BAV26" s="414"/>
      <c r="BAW26" s="414"/>
      <c r="BAX26" s="414"/>
      <c r="BAY26" s="414"/>
      <c r="BAZ26" s="414"/>
      <c r="BBA26" s="414"/>
      <c r="BBB26" s="414"/>
      <c r="BBC26" s="414"/>
      <c r="BBD26" s="414"/>
      <c r="BBE26" s="414"/>
      <c r="BBF26" s="414"/>
      <c r="BBG26" s="414"/>
      <c r="BBH26" s="414"/>
      <c r="BBI26" s="414"/>
      <c r="BBJ26" s="414"/>
      <c r="BBK26" s="414"/>
      <c r="BBL26" s="414"/>
      <c r="BBM26" s="414"/>
      <c r="BBN26" s="414"/>
      <c r="BBO26" s="414"/>
      <c r="BBP26" s="414"/>
      <c r="BBQ26" s="414"/>
      <c r="BBR26" s="414"/>
      <c r="BBS26" s="414"/>
      <c r="BBT26" s="414"/>
      <c r="BBU26" s="414"/>
      <c r="BBV26" s="414"/>
      <c r="BBW26" s="414"/>
      <c r="BBX26" s="414"/>
      <c r="BBY26" s="414"/>
      <c r="BBZ26" s="414"/>
      <c r="BCA26" s="414"/>
      <c r="BCB26" s="414"/>
      <c r="BCC26" s="414"/>
      <c r="BCD26" s="414"/>
      <c r="BCE26" s="414"/>
      <c r="BCF26" s="414"/>
      <c r="BCG26" s="414"/>
      <c r="BCH26" s="414"/>
      <c r="BCI26" s="414"/>
      <c r="BCJ26" s="414"/>
      <c r="BCK26" s="414"/>
      <c r="BCL26" s="414"/>
      <c r="BCM26" s="414"/>
      <c r="BCN26" s="414"/>
      <c r="BCO26" s="414"/>
      <c r="BCP26" s="414"/>
      <c r="BCQ26" s="414"/>
      <c r="BCR26" s="414"/>
      <c r="BCS26" s="414"/>
      <c r="BCT26" s="414"/>
      <c r="BCU26" s="414"/>
      <c r="BCV26" s="414"/>
      <c r="BCW26" s="414"/>
      <c r="BCX26" s="414"/>
      <c r="BCY26" s="414"/>
      <c r="BCZ26" s="414"/>
      <c r="BDA26" s="414"/>
      <c r="BDB26" s="414"/>
      <c r="BDC26" s="414"/>
      <c r="BDD26" s="414"/>
      <c r="BDE26" s="414"/>
      <c r="BDF26" s="414"/>
      <c r="BDG26" s="414"/>
      <c r="BDH26" s="414"/>
      <c r="BDI26" s="414"/>
      <c r="BDJ26" s="414"/>
      <c r="BDK26" s="414"/>
      <c r="BDL26" s="414"/>
      <c r="BDM26" s="414"/>
      <c r="BDN26" s="414"/>
      <c r="BDO26" s="414"/>
      <c r="BDP26" s="414"/>
      <c r="BDQ26" s="414"/>
      <c r="BDR26" s="414"/>
      <c r="BDS26" s="414"/>
      <c r="BDT26" s="414"/>
      <c r="BDU26" s="414"/>
      <c r="BDV26" s="414"/>
      <c r="BDW26" s="414"/>
      <c r="BDX26" s="414"/>
      <c r="BDY26" s="414"/>
      <c r="BDZ26" s="414"/>
      <c r="BEA26" s="414"/>
      <c r="BEB26" s="414"/>
      <c r="BEC26" s="414"/>
      <c r="BED26" s="414"/>
      <c r="BEE26" s="414"/>
      <c r="BEF26" s="414"/>
      <c r="BEG26" s="414"/>
      <c r="BEH26" s="414"/>
      <c r="BEI26" s="414"/>
      <c r="BEJ26" s="414"/>
      <c r="BEK26" s="414"/>
      <c r="BEL26" s="414"/>
      <c r="BEM26" s="414"/>
      <c r="BEN26" s="414"/>
      <c r="BEO26" s="414"/>
      <c r="BEP26" s="414"/>
      <c r="BEQ26" s="414"/>
      <c r="BER26" s="414"/>
      <c r="BES26" s="414"/>
      <c r="BET26" s="414"/>
      <c r="BEU26" s="414"/>
      <c r="BEV26" s="414"/>
      <c r="BEW26" s="414"/>
      <c r="BEX26" s="414"/>
      <c r="BEY26" s="414"/>
      <c r="BEZ26" s="414"/>
      <c r="BFA26" s="414"/>
      <c r="BFB26" s="414"/>
      <c r="BFC26" s="414"/>
      <c r="BFD26" s="414"/>
      <c r="BFE26" s="414"/>
      <c r="BFF26" s="414"/>
      <c r="BFG26" s="414"/>
      <c r="BFH26" s="414"/>
      <c r="BFI26" s="414"/>
      <c r="BFJ26" s="414"/>
      <c r="BFK26" s="414"/>
      <c r="BFL26" s="414"/>
      <c r="BFM26" s="414"/>
      <c r="BFN26" s="414"/>
      <c r="BFO26" s="414"/>
      <c r="BFP26" s="414"/>
      <c r="BFQ26" s="414"/>
      <c r="BFR26" s="414"/>
      <c r="BFS26" s="414"/>
      <c r="BFT26" s="414"/>
      <c r="BFU26" s="414"/>
      <c r="BFV26" s="414"/>
      <c r="BFW26" s="414"/>
      <c r="BFX26" s="414"/>
      <c r="BFY26" s="414"/>
      <c r="BFZ26" s="414"/>
      <c r="BGA26" s="414"/>
      <c r="BGB26" s="414"/>
      <c r="BGC26" s="414"/>
      <c r="BGD26" s="414"/>
      <c r="BGE26" s="414"/>
      <c r="BGF26" s="414"/>
      <c r="BGG26" s="414"/>
      <c r="BGH26" s="414"/>
      <c r="BGI26" s="414"/>
      <c r="BGJ26" s="414"/>
      <c r="BGK26" s="414"/>
      <c r="BGL26" s="414"/>
      <c r="BGM26" s="414"/>
      <c r="BGN26" s="414"/>
      <c r="BGO26" s="414"/>
      <c r="BGP26" s="414"/>
      <c r="BGQ26" s="414"/>
      <c r="BGR26" s="414"/>
      <c r="BGS26" s="414"/>
      <c r="BGT26" s="414"/>
      <c r="BGU26" s="414"/>
      <c r="BGV26" s="414"/>
      <c r="BGW26" s="414"/>
      <c r="BGX26" s="414"/>
      <c r="BGY26" s="414"/>
      <c r="BGZ26" s="414"/>
      <c r="BHA26" s="414"/>
      <c r="BHB26" s="414"/>
      <c r="BHC26" s="414"/>
      <c r="BHD26" s="414"/>
      <c r="BHE26" s="414"/>
      <c r="BHF26" s="414"/>
      <c r="BHG26" s="414"/>
      <c r="BHH26" s="414"/>
      <c r="BHI26" s="414"/>
      <c r="BHJ26" s="414"/>
      <c r="BHK26" s="414"/>
      <c r="BHL26" s="414"/>
      <c r="BHM26" s="414"/>
      <c r="BHN26" s="414"/>
      <c r="BHO26" s="414"/>
      <c r="BHP26" s="414"/>
      <c r="BHQ26" s="414"/>
      <c r="BHR26" s="414"/>
      <c r="BHS26" s="414"/>
      <c r="BHT26" s="414"/>
      <c r="BHU26" s="414"/>
      <c r="BHV26" s="414"/>
      <c r="BHW26" s="414"/>
      <c r="BHX26" s="414"/>
      <c r="BHY26" s="414"/>
      <c r="BHZ26" s="414"/>
      <c r="BIA26" s="414"/>
      <c r="BIB26" s="414"/>
      <c r="BIC26" s="414"/>
      <c r="BID26" s="414"/>
      <c r="BIE26" s="414"/>
      <c r="BIF26" s="414"/>
      <c r="BIG26" s="414"/>
      <c r="BIH26" s="414"/>
      <c r="BII26" s="414"/>
      <c r="BIJ26" s="414"/>
      <c r="BIK26" s="414"/>
      <c r="BIL26" s="414"/>
      <c r="BIM26" s="414"/>
      <c r="BIN26" s="414"/>
      <c r="BIO26" s="414"/>
      <c r="BIP26" s="414"/>
      <c r="BIQ26" s="414"/>
      <c r="BIR26" s="414"/>
      <c r="BIS26" s="414"/>
      <c r="BIT26" s="414"/>
      <c r="BIU26" s="414"/>
      <c r="BIV26" s="414"/>
      <c r="BIW26" s="414"/>
      <c r="BIX26" s="414"/>
      <c r="BIY26" s="414"/>
      <c r="BIZ26" s="414"/>
      <c r="BJA26" s="414"/>
      <c r="BJB26" s="414"/>
      <c r="BJC26" s="414"/>
      <c r="BJD26" s="414"/>
      <c r="BJE26" s="414"/>
      <c r="BJF26" s="414"/>
      <c r="BJG26" s="414"/>
      <c r="BJH26" s="414"/>
      <c r="BJI26" s="414"/>
      <c r="BJJ26" s="414"/>
      <c r="BJK26" s="414"/>
      <c r="BJL26" s="414"/>
      <c r="BJM26" s="414"/>
      <c r="BJN26" s="414"/>
      <c r="BJO26" s="414"/>
      <c r="BJP26" s="414"/>
      <c r="BJQ26" s="414"/>
      <c r="BJR26" s="414"/>
      <c r="BJS26" s="414"/>
      <c r="BJT26" s="414"/>
      <c r="BJU26" s="414"/>
      <c r="BJV26" s="414"/>
      <c r="BJW26" s="414"/>
      <c r="BJX26" s="414"/>
      <c r="BJY26" s="414"/>
      <c r="BJZ26" s="414"/>
      <c r="BKA26" s="414"/>
      <c r="BKB26" s="414"/>
      <c r="BKC26" s="414"/>
      <c r="BKD26" s="414"/>
      <c r="BKE26" s="414"/>
      <c r="BKF26" s="414"/>
      <c r="BKG26" s="414"/>
      <c r="BKH26" s="414"/>
      <c r="BKI26" s="414"/>
      <c r="BKJ26" s="414"/>
      <c r="BKK26" s="414"/>
      <c r="BKL26" s="414"/>
      <c r="BKM26" s="414"/>
      <c r="BKN26" s="414"/>
      <c r="BKO26" s="414"/>
      <c r="BKP26" s="414"/>
      <c r="BKQ26" s="414"/>
      <c r="BKR26" s="414"/>
      <c r="BKS26" s="414"/>
      <c r="BKT26" s="414"/>
      <c r="BKU26" s="414"/>
      <c r="BKV26" s="414"/>
      <c r="BKW26" s="414"/>
      <c r="BKX26" s="414"/>
      <c r="BKY26" s="414"/>
      <c r="BKZ26" s="414"/>
      <c r="BLA26" s="414"/>
      <c r="BLB26" s="414"/>
      <c r="BLC26" s="414"/>
      <c r="BLD26" s="414"/>
      <c r="BLE26" s="414"/>
      <c r="BLF26" s="414"/>
      <c r="BLG26" s="414"/>
      <c r="BLH26" s="414"/>
      <c r="BLI26" s="414"/>
      <c r="BLJ26" s="414"/>
      <c r="BLK26" s="414"/>
      <c r="BLL26" s="414"/>
      <c r="BLM26" s="414"/>
      <c r="BLN26" s="414"/>
      <c r="BLO26" s="414"/>
      <c r="BLP26" s="414"/>
      <c r="BLQ26" s="414"/>
      <c r="BLR26" s="414"/>
      <c r="BLS26" s="414"/>
      <c r="BLT26" s="414"/>
      <c r="BLU26" s="414"/>
      <c r="BLV26" s="414"/>
      <c r="BLW26" s="414"/>
      <c r="BLX26" s="414"/>
      <c r="BLY26" s="414"/>
      <c r="BLZ26" s="414"/>
      <c r="BMA26" s="414"/>
      <c r="BMB26" s="414"/>
      <c r="BMC26" s="414"/>
      <c r="BMD26" s="414"/>
      <c r="BME26" s="414"/>
      <c r="BMF26" s="414"/>
      <c r="BMG26" s="414"/>
      <c r="BMH26" s="414"/>
      <c r="BMI26" s="414"/>
      <c r="BMJ26" s="414"/>
      <c r="BMK26" s="414"/>
      <c r="BML26" s="414"/>
      <c r="BMM26" s="414"/>
      <c r="BMN26" s="414"/>
      <c r="BMO26" s="414"/>
      <c r="BMP26" s="414"/>
      <c r="BMQ26" s="414"/>
      <c r="BMR26" s="414"/>
      <c r="BMS26" s="414"/>
      <c r="BMT26" s="414"/>
      <c r="BMU26" s="414"/>
      <c r="BMV26" s="414"/>
      <c r="BMW26" s="414"/>
      <c r="BMX26" s="414"/>
      <c r="BMY26" s="414"/>
      <c r="BMZ26" s="414"/>
      <c r="BNA26" s="414"/>
      <c r="BNB26" s="414"/>
      <c r="BNC26" s="414"/>
      <c r="BND26" s="414"/>
      <c r="BNE26" s="414"/>
      <c r="BNF26" s="414"/>
      <c r="BNG26" s="414"/>
      <c r="BNH26" s="414"/>
      <c r="BNI26" s="414"/>
      <c r="BNJ26" s="414"/>
      <c r="BNK26" s="414"/>
      <c r="BNL26" s="414"/>
      <c r="BNM26" s="414"/>
      <c r="BNN26" s="414"/>
      <c r="BNO26" s="414"/>
      <c r="BNP26" s="414"/>
      <c r="BNQ26" s="414"/>
      <c r="BNR26" s="414"/>
      <c r="BNS26" s="414"/>
      <c r="BNT26" s="414"/>
      <c r="BNU26" s="414"/>
      <c r="BNV26" s="414"/>
      <c r="BNW26" s="414"/>
      <c r="BNX26" s="414"/>
      <c r="BNY26" s="414"/>
      <c r="BNZ26" s="414"/>
      <c r="BOA26" s="414"/>
      <c r="BOB26" s="414"/>
      <c r="BOC26" s="414"/>
      <c r="BOD26" s="414"/>
      <c r="BOE26" s="414"/>
      <c r="BOF26" s="414"/>
      <c r="BOG26" s="414"/>
      <c r="BOH26" s="414"/>
      <c r="BOI26" s="414"/>
      <c r="BOJ26" s="414"/>
      <c r="BOK26" s="414"/>
      <c r="BOL26" s="414"/>
      <c r="BOM26" s="414"/>
      <c r="BON26" s="414"/>
      <c r="BOO26" s="414"/>
      <c r="BOP26" s="414"/>
      <c r="BOQ26" s="414"/>
      <c r="BOR26" s="414"/>
      <c r="BOS26" s="414"/>
      <c r="BOT26" s="414"/>
      <c r="BOU26" s="414"/>
      <c r="BOV26" s="414"/>
      <c r="BOW26" s="414"/>
      <c r="BOX26" s="414"/>
      <c r="BOY26" s="414"/>
      <c r="BOZ26" s="414"/>
      <c r="BPA26" s="414"/>
      <c r="BPB26" s="414"/>
      <c r="BPC26" s="414"/>
      <c r="BPD26" s="414"/>
      <c r="BPE26" s="414"/>
      <c r="BPF26" s="414"/>
      <c r="BPG26" s="414"/>
      <c r="BPH26" s="414"/>
      <c r="BPI26" s="414"/>
      <c r="BPJ26" s="414"/>
      <c r="BPK26" s="414"/>
      <c r="BPL26" s="414"/>
      <c r="BPM26" s="414"/>
      <c r="BPN26" s="414"/>
      <c r="BPO26" s="414"/>
      <c r="BPP26" s="414"/>
      <c r="BPQ26" s="414"/>
      <c r="BPR26" s="414"/>
      <c r="BPS26" s="414"/>
      <c r="BPT26" s="414"/>
      <c r="BPU26" s="414"/>
      <c r="BPV26" s="414"/>
      <c r="BPW26" s="414"/>
      <c r="BPX26" s="414"/>
      <c r="BPY26" s="414"/>
      <c r="BPZ26" s="414"/>
      <c r="BQA26" s="414"/>
      <c r="BQB26" s="414"/>
      <c r="BQC26" s="414"/>
      <c r="BQD26" s="414"/>
      <c r="BQE26" s="414"/>
      <c r="BQF26" s="414"/>
      <c r="BQG26" s="414"/>
      <c r="BQH26" s="414"/>
      <c r="BQI26" s="414"/>
      <c r="BQJ26" s="414"/>
      <c r="BQK26" s="414"/>
      <c r="BQL26" s="414"/>
      <c r="BQM26" s="414"/>
      <c r="BQN26" s="414"/>
      <c r="BQO26" s="414"/>
      <c r="BQP26" s="414"/>
      <c r="BQQ26" s="414"/>
      <c r="BQR26" s="414"/>
      <c r="BQS26" s="414"/>
      <c r="BQT26" s="414"/>
      <c r="BQU26" s="414"/>
      <c r="BQV26" s="414"/>
      <c r="BQW26" s="414"/>
      <c r="BQX26" s="414"/>
      <c r="BQY26" s="414"/>
      <c r="BQZ26" s="414"/>
      <c r="BRA26" s="414"/>
      <c r="BRB26" s="414"/>
      <c r="BRC26" s="414"/>
      <c r="BRD26" s="414"/>
      <c r="BRE26" s="414"/>
      <c r="BRF26" s="414"/>
      <c r="BRG26" s="414"/>
      <c r="BRH26" s="414"/>
      <c r="BRI26" s="414"/>
      <c r="BRJ26" s="414"/>
      <c r="BRK26" s="414"/>
      <c r="BRL26" s="414"/>
      <c r="BRM26" s="414"/>
      <c r="BRN26" s="414"/>
      <c r="BRO26" s="414"/>
      <c r="BRP26" s="414"/>
      <c r="BRQ26" s="414"/>
      <c r="BRR26" s="414"/>
      <c r="BRS26" s="414"/>
      <c r="BRT26" s="414"/>
      <c r="BRU26" s="414"/>
      <c r="BRV26" s="414"/>
      <c r="BRW26" s="414"/>
      <c r="BRX26" s="414"/>
      <c r="BRY26" s="414"/>
      <c r="BRZ26" s="414"/>
      <c r="BSA26" s="414"/>
      <c r="BSB26" s="414"/>
      <c r="BSC26" s="414"/>
      <c r="BSD26" s="414"/>
      <c r="BSE26" s="414"/>
      <c r="BSF26" s="414"/>
      <c r="BSG26" s="414"/>
      <c r="BSH26" s="414"/>
      <c r="BSI26" s="414"/>
      <c r="BSJ26" s="414"/>
      <c r="BSK26" s="414"/>
      <c r="BSL26" s="414"/>
      <c r="BSM26" s="414"/>
      <c r="BSN26" s="414"/>
      <c r="BSO26" s="414"/>
      <c r="BSP26" s="414"/>
      <c r="BSQ26" s="414"/>
      <c r="BSR26" s="414"/>
      <c r="BSS26" s="414"/>
      <c r="BST26" s="414"/>
      <c r="BSU26" s="414"/>
      <c r="BSV26" s="414"/>
      <c r="BSW26" s="414"/>
      <c r="BSX26" s="414"/>
      <c r="BSY26" s="414"/>
      <c r="BSZ26" s="414"/>
      <c r="BTA26" s="414"/>
      <c r="BTB26" s="414"/>
      <c r="BTC26" s="414"/>
      <c r="BTD26" s="414"/>
      <c r="BTE26" s="414"/>
      <c r="BTF26" s="414"/>
      <c r="BTG26" s="414"/>
      <c r="BTH26" s="414"/>
      <c r="BTI26" s="414"/>
      <c r="BTJ26" s="414"/>
      <c r="BTK26" s="414"/>
      <c r="BTL26" s="414"/>
      <c r="BTM26" s="414"/>
      <c r="BTN26" s="414"/>
      <c r="BTO26" s="414"/>
      <c r="BTP26" s="414"/>
      <c r="BTQ26" s="414"/>
      <c r="BTR26" s="414"/>
      <c r="BTS26" s="414"/>
      <c r="BTT26" s="414"/>
      <c r="BTU26" s="414"/>
      <c r="BTV26" s="414"/>
      <c r="BTW26" s="414"/>
      <c r="BTX26" s="414"/>
      <c r="BTY26" s="414"/>
      <c r="BTZ26" s="414"/>
      <c r="BUA26" s="414"/>
      <c r="BUB26" s="414"/>
      <c r="BUC26" s="414"/>
      <c r="BUD26" s="414"/>
      <c r="BUE26" s="414"/>
      <c r="BUF26" s="414"/>
      <c r="BUG26" s="414"/>
      <c r="BUH26" s="414"/>
      <c r="BUI26" s="414"/>
      <c r="BUJ26" s="414"/>
      <c r="BUK26" s="414"/>
      <c r="BUL26" s="414"/>
      <c r="BUM26" s="414"/>
      <c r="BUN26" s="414"/>
      <c r="BUO26" s="414"/>
      <c r="BUP26" s="414"/>
      <c r="BUQ26" s="414"/>
      <c r="BUR26" s="414"/>
      <c r="BUS26" s="414"/>
      <c r="BUT26" s="414"/>
      <c r="BUU26" s="414"/>
      <c r="BUV26" s="414"/>
      <c r="BUW26" s="414"/>
      <c r="BUX26" s="414"/>
      <c r="BUY26" s="414"/>
      <c r="BUZ26" s="414"/>
      <c r="BVA26" s="414"/>
      <c r="BVB26" s="414"/>
      <c r="BVC26" s="414"/>
      <c r="BVD26" s="414"/>
      <c r="BVE26" s="414"/>
      <c r="BVF26" s="414"/>
      <c r="BVG26" s="414"/>
      <c r="BVH26" s="414"/>
      <c r="BVI26" s="414"/>
      <c r="BVJ26" s="414"/>
      <c r="BVK26" s="414"/>
      <c r="BVL26" s="414"/>
      <c r="BVM26" s="414"/>
      <c r="BVN26" s="414"/>
      <c r="BVO26" s="414"/>
      <c r="BVP26" s="414"/>
      <c r="BVQ26" s="414"/>
      <c r="BVR26" s="414"/>
      <c r="BVS26" s="414"/>
      <c r="BVT26" s="414"/>
      <c r="BVU26" s="414"/>
      <c r="BVV26" s="414"/>
      <c r="BVW26" s="414"/>
      <c r="BVX26" s="414"/>
      <c r="BVY26" s="414"/>
      <c r="BVZ26" s="414"/>
      <c r="BWA26" s="414"/>
      <c r="BWB26" s="414"/>
      <c r="BWC26" s="414"/>
      <c r="BWD26" s="414"/>
      <c r="BWE26" s="414"/>
      <c r="BWF26" s="414"/>
      <c r="BWG26" s="414"/>
      <c r="BWH26" s="414"/>
      <c r="BWI26" s="414"/>
      <c r="BWJ26" s="414"/>
      <c r="BWK26" s="414"/>
      <c r="BWL26" s="414"/>
      <c r="BWM26" s="414"/>
      <c r="BWN26" s="414"/>
      <c r="BWO26" s="414"/>
      <c r="BWP26" s="414"/>
      <c r="BWQ26" s="414"/>
      <c r="BWR26" s="414"/>
      <c r="BWS26" s="414"/>
      <c r="BWT26" s="414"/>
      <c r="BWU26" s="414"/>
      <c r="BWV26" s="414"/>
      <c r="BWW26" s="414"/>
      <c r="BWX26" s="414"/>
      <c r="BWY26" s="414"/>
      <c r="BWZ26" s="414"/>
      <c r="BXA26" s="414"/>
      <c r="BXB26" s="414"/>
      <c r="BXC26" s="414"/>
      <c r="BXD26" s="414"/>
      <c r="BXE26" s="414"/>
      <c r="BXF26" s="414"/>
      <c r="BXG26" s="414"/>
      <c r="BXH26" s="414"/>
      <c r="BXI26" s="414"/>
      <c r="BXJ26" s="414"/>
      <c r="BXK26" s="414"/>
      <c r="BXL26" s="414"/>
      <c r="BXM26" s="414"/>
      <c r="BXN26" s="414"/>
      <c r="BXO26" s="414"/>
      <c r="BXP26" s="414"/>
      <c r="BXQ26" s="414"/>
      <c r="BXR26" s="414"/>
      <c r="BXS26" s="414"/>
      <c r="BXT26" s="414"/>
      <c r="BXU26" s="414"/>
      <c r="BXV26" s="414"/>
      <c r="BXW26" s="414"/>
      <c r="BXX26" s="414"/>
      <c r="BXY26" s="414"/>
      <c r="BXZ26" s="414"/>
      <c r="BYA26" s="414"/>
      <c r="BYB26" s="414"/>
      <c r="BYC26" s="414"/>
      <c r="BYD26" s="414"/>
      <c r="BYE26" s="414"/>
      <c r="BYF26" s="414"/>
      <c r="BYG26" s="414"/>
      <c r="BYH26" s="414"/>
      <c r="BYI26" s="414"/>
      <c r="BYJ26" s="414"/>
      <c r="BYK26" s="414"/>
      <c r="BYL26" s="414"/>
      <c r="BYM26" s="414"/>
      <c r="BYN26" s="414"/>
      <c r="BYO26" s="414"/>
      <c r="BYP26" s="414"/>
      <c r="BYQ26" s="414"/>
      <c r="BYR26" s="414"/>
      <c r="BYS26" s="414"/>
      <c r="BYT26" s="414"/>
      <c r="BYU26" s="414"/>
      <c r="BYV26" s="414"/>
      <c r="BYW26" s="414"/>
      <c r="BYX26" s="414"/>
      <c r="BYY26" s="414"/>
      <c r="BYZ26" s="414"/>
      <c r="BZA26" s="414"/>
      <c r="BZB26" s="414"/>
      <c r="BZC26" s="414"/>
      <c r="BZD26" s="414"/>
      <c r="BZE26" s="414"/>
      <c r="BZF26" s="414"/>
      <c r="BZG26" s="414"/>
      <c r="BZH26" s="414"/>
      <c r="BZI26" s="414"/>
      <c r="BZJ26" s="414"/>
      <c r="BZK26" s="414"/>
      <c r="BZL26" s="414"/>
      <c r="BZM26" s="414"/>
      <c r="BZN26" s="414"/>
      <c r="BZO26" s="414"/>
      <c r="BZP26" s="414"/>
      <c r="BZQ26" s="414"/>
      <c r="BZR26" s="414"/>
      <c r="BZS26" s="414"/>
      <c r="BZT26" s="414"/>
      <c r="BZU26" s="414"/>
      <c r="BZV26" s="414"/>
      <c r="BZW26" s="414"/>
      <c r="BZX26" s="414"/>
      <c r="BZY26" s="414"/>
      <c r="BZZ26" s="414"/>
      <c r="CAA26" s="414"/>
      <c r="CAB26" s="414"/>
      <c r="CAC26" s="414"/>
      <c r="CAD26" s="414"/>
      <c r="CAE26" s="414"/>
      <c r="CAF26" s="414"/>
      <c r="CAG26" s="414"/>
      <c r="CAH26" s="414"/>
      <c r="CAI26" s="414"/>
      <c r="CAJ26" s="414"/>
      <c r="CAK26" s="414"/>
      <c r="CAL26" s="414"/>
      <c r="CAM26" s="414"/>
      <c r="CAN26" s="414"/>
      <c r="CAO26" s="414"/>
      <c r="CAP26" s="414"/>
      <c r="CAQ26" s="414"/>
      <c r="CAR26" s="414"/>
      <c r="CAS26" s="414"/>
      <c r="CAT26" s="414"/>
      <c r="CAU26" s="414"/>
      <c r="CAV26" s="414"/>
      <c r="CAW26" s="414"/>
      <c r="CAX26" s="414"/>
      <c r="CAY26" s="414"/>
      <c r="CAZ26" s="414"/>
      <c r="CBA26" s="414"/>
      <c r="CBB26" s="414"/>
      <c r="CBC26" s="414"/>
      <c r="CBD26" s="414"/>
      <c r="CBE26" s="414"/>
      <c r="CBF26" s="414"/>
      <c r="CBG26" s="414"/>
      <c r="CBH26" s="414"/>
      <c r="CBI26" s="414"/>
      <c r="CBJ26" s="414"/>
      <c r="CBK26" s="414"/>
      <c r="CBL26" s="414"/>
      <c r="CBM26" s="414"/>
      <c r="CBN26" s="414"/>
      <c r="CBO26" s="414"/>
      <c r="CBP26" s="414"/>
      <c r="CBQ26" s="414"/>
      <c r="CBR26" s="414"/>
      <c r="CBS26" s="414"/>
      <c r="CBT26" s="414"/>
      <c r="CBU26" s="414"/>
      <c r="CBV26" s="414"/>
      <c r="CBW26" s="414"/>
      <c r="CBX26" s="414"/>
      <c r="CBY26" s="414"/>
      <c r="CBZ26" s="414"/>
      <c r="CCA26" s="414"/>
      <c r="CCB26" s="414"/>
      <c r="CCC26" s="414"/>
      <c r="CCD26" s="414"/>
      <c r="CCE26" s="414"/>
      <c r="CCF26" s="414"/>
      <c r="CCG26" s="414"/>
      <c r="CCH26" s="414"/>
      <c r="CCI26" s="414"/>
      <c r="CCJ26" s="414"/>
      <c r="CCK26" s="414"/>
      <c r="CCL26" s="414"/>
      <c r="CCM26" s="414"/>
      <c r="CCN26" s="414"/>
      <c r="CCO26" s="414"/>
      <c r="CCP26" s="414"/>
      <c r="CCQ26" s="414"/>
      <c r="CCR26" s="414"/>
      <c r="CCS26" s="414"/>
      <c r="CCT26" s="414"/>
      <c r="CCU26" s="414"/>
      <c r="CCV26" s="414"/>
      <c r="CCW26" s="414"/>
      <c r="CCX26" s="414"/>
      <c r="CCY26" s="414"/>
      <c r="CCZ26" s="414"/>
      <c r="CDA26" s="414"/>
      <c r="CDB26" s="414"/>
      <c r="CDC26" s="414"/>
      <c r="CDD26" s="414"/>
      <c r="CDE26" s="414"/>
      <c r="CDF26" s="414"/>
      <c r="CDG26" s="414"/>
      <c r="CDH26" s="414"/>
      <c r="CDI26" s="414"/>
      <c r="CDJ26" s="414"/>
      <c r="CDK26" s="414"/>
      <c r="CDL26" s="414"/>
      <c r="CDM26" s="414"/>
      <c r="CDN26" s="414"/>
      <c r="CDO26" s="414"/>
      <c r="CDP26" s="414"/>
      <c r="CDQ26" s="414"/>
      <c r="CDR26" s="414"/>
      <c r="CDS26" s="414"/>
      <c r="CDT26" s="414"/>
      <c r="CDU26" s="414"/>
      <c r="CDV26" s="414"/>
      <c r="CDW26" s="414"/>
      <c r="CDX26" s="414"/>
      <c r="CDY26" s="414"/>
      <c r="CDZ26" s="414"/>
      <c r="CEA26" s="414"/>
      <c r="CEB26" s="414"/>
      <c r="CEC26" s="414"/>
      <c r="CED26" s="414"/>
      <c r="CEE26" s="414"/>
      <c r="CEF26" s="414"/>
      <c r="CEG26" s="414"/>
      <c r="CEH26" s="414"/>
      <c r="CEI26" s="414"/>
      <c r="CEJ26" s="414"/>
      <c r="CEK26" s="414"/>
      <c r="CEL26" s="414"/>
      <c r="CEM26" s="414"/>
      <c r="CEN26" s="414"/>
      <c r="CEO26" s="414"/>
      <c r="CEP26" s="414"/>
      <c r="CEQ26" s="414"/>
      <c r="CER26" s="414"/>
      <c r="CES26" s="414"/>
      <c r="CET26" s="414"/>
      <c r="CEU26" s="414"/>
      <c r="CEV26" s="414"/>
      <c r="CEW26" s="414"/>
      <c r="CEX26" s="414"/>
      <c r="CEY26" s="414"/>
      <c r="CEZ26" s="414"/>
      <c r="CFA26" s="414"/>
      <c r="CFB26" s="414"/>
      <c r="CFC26" s="414"/>
      <c r="CFD26" s="414"/>
      <c r="CFE26" s="414"/>
      <c r="CFF26" s="414"/>
      <c r="CFG26" s="414"/>
      <c r="CFH26" s="414"/>
      <c r="CFI26" s="414"/>
      <c r="CFJ26" s="414"/>
      <c r="CFK26" s="414"/>
      <c r="CFL26" s="414"/>
      <c r="CFM26" s="414"/>
      <c r="CFN26" s="414"/>
      <c r="CFO26" s="414"/>
      <c r="CFP26" s="414"/>
      <c r="CFQ26" s="414"/>
      <c r="CFR26" s="414"/>
      <c r="CFS26" s="414"/>
      <c r="CFT26" s="414"/>
      <c r="CFU26" s="414"/>
      <c r="CFV26" s="414"/>
      <c r="CFW26" s="414"/>
      <c r="CFX26" s="414"/>
      <c r="CFY26" s="414"/>
      <c r="CFZ26" s="414"/>
      <c r="CGA26" s="414"/>
      <c r="CGB26" s="414"/>
      <c r="CGC26" s="414"/>
      <c r="CGD26" s="414"/>
      <c r="CGE26" s="414"/>
      <c r="CGF26" s="414"/>
      <c r="CGG26" s="414"/>
      <c r="CGH26" s="414"/>
      <c r="CGI26" s="414"/>
      <c r="CGJ26" s="414"/>
      <c r="CGK26" s="414"/>
      <c r="CGL26" s="414"/>
      <c r="CGM26" s="414"/>
      <c r="CGN26" s="414"/>
      <c r="CGO26" s="414"/>
      <c r="CGP26" s="414"/>
      <c r="CGQ26" s="414"/>
      <c r="CGR26" s="414"/>
      <c r="CGS26" s="414"/>
      <c r="CGT26" s="414"/>
      <c r="CGU26" s="414"/>
      <c r="CGV26" s="414"/>
      <c r="CGW26" s="414"/>
      <c r="CGX26" s="414"/>
      <c r="CGY26" s="414"/>
      <c r="CGZ26" s="414"/>
      <c r="CHA26" s="414"/>
      <c r="CHB26" s="414"/>
      <c r="CHC26" s="414"/>
      <c r="CHD26" s="414"/>
      <c r="CHE26" s="414"/>
      <c r="CHF26" s="414"/>
      <c r="CHG26" s="414"/>
      <c r="CHH26" s="414"/>
      <c r="CHI26" s="414"/>
      <c r="CHJ26" s="414"/>
      <c r="CHK26" s="414"/>
      <c r="CHL26" s="414"/>
      <c r="CHM26" s="414"/>
      <c r="CHN26" s="414"/>
      <c r="CHO26" s="414"/>
      <c r="CHP26" s="414"/>
      <c r="CHQ26" s="414"/>
      <c r="CHR26" s="414"/>
      <c r="CHS26" s="414"/>
      <c r="CHT26" s="414"/>
      <c r="CHU26" s="414"/>
      <c r="CHV26" s="414"/>
      <c r="CHW26" s="414"/>
      <c r="CHX26" s="414"/>
      <c r="CHY26" s="414"/>
      <c r="CHZ26" s="414"/>
      <c r="CIA26" s="414"/>
      <c r="CIB26" s="414"/>
      <c r="CIC26" s="414"/>
      <c r="CID26" s="414"/>
      <c r="CIE26" s="414"/>
      <c r="CIF26" s="414"/>
      <c r="CIG26" s="414"/>
      <c r="CIH26" s="414"/>
      <c r="CII26" s="414"/>
      <c r="CIJ26" s="414"/>
      <c r="CIK26" s="414"/>
      <c r="CIL26" s="414"/>
      <c r="CIM26" s="414"/>
      <c r="CIN26" s="414"/>
      <c r="CIO26" s="414"/>
      <c r="CIP26" s="414"/>
      <c r="CIQ26" s="414"/>
      <c r="CIR26" s="414"/>
      <c r="CIS26" s="414"/>
      <c r="CIT26" s="414"/>
      <c r="CIU26" s="414"/>
      <c r="CIV26" s="414"/>
      <c r="CIW26" s="414"/>
      <c r="CIX26" s="414"/>
      <c r="CIY26" s="414"/>
      <c r="CIZ26" s="414"/>
      <c r="CJA26" s="414"/>
      <c r="CJB26" s="414"/>
      <c r="CJC26" s="414"/>
      <c r="CJD26" s="414"/>
      <c r="CJE26" s="414"/>
      <c r="CJF26" s="414"/>
      <c r="CJG26" s="414"/>
      <c r="CJH26" s="414"/>
      <c r="CJI26" s="414"/>
      <c r="CJJ26" s="414"/>
      <c r="CJK26" s="414"/>
      <c r="CJL26" s="414"/>
      <c r="CJM26" s="414"/>
      <c r="CJN26" s="414"/>
      <c r="CJO26" s="414"/>
      <c r="CJP26" s="414"/>
      <c r="CJQ26" s="414"/>
      <c r="CJR26" s="414"/>
      <c r="CJS26" s="414"/>
      <c r="CJT26" s="414"/>
      <c r="CJU26" s="414"/>
      <c r="CJV26" s="414"/>
      <c r="CJW26" s="414"/>
      <c r="CJX26" s="414"/>
      <c r="CJY26" s="414"/>
      <c r="CJZ26" s="414"/>
      <c r="CKA26" s="414"/>
      <c r="CKB26" s="414"/>
      <c r="CKC26" s="414"/>
      <c r="CKD26" s="414"/>
      <c r="CKE26" s="414"/>
      <c r="CKF26" s="414"/>
      <c r="CKG26" s="414"/>
      <c r="CKH26" s="414"/>
      <c r="CKI26" s="414"/>
      <c r="CKJ26" s="414"/>
      <c r="CKK26" s="414"/>
      <c r="CKL26" s="414"/>
      <c r="CKM26" s="414"/>
      <c r="CKN26" s="414"/>
      <c r="CKO26" s="414"/>
      <c r="CKP26" s="414"/>
      <c r="CKQ26" s="414"/>
      <c r="CKR26" s="414"/>
      <c r="CKS26" s="414"/>
      <c r="CKT26" s="414"/>
      <c r="CKU26" s="414"/>
      <c r="CKV26" s="414"/>
      <c r="CKW26" s="414"/>
      <c r="CKX26" s="414"/>
      <c r="CKY26" s="414"/>
      <c r="CKZ26" s="414"/>
      <c r="CLA26" s="414"/>
      <c r="CLB26" s="414"/>
      <c r="CLC26" s="414"/>
      <c r="CLD26" s="414"/>
      <c r="CLE26" s="414"/>
      <c r="CLF26" s="414"/>
      <c r="CLG26" s="414"/>
      <c r="CLH26" s="414"/>
      <c r="CLI26" s="414"/>
      <c r="CLJ26" s="414"/>
      <c r="CLK26" s="414"/>
      <c r="CLL26" s="414"/>
      <c r="CLM26" s="414"/>
      <c r="CLN26" s="414"/>
      <c r="CLO26" s="414"/>
      <c r="CLP26" s="414"/>
      <c r="CLQ26" s="414"/>
      <c r="CLR26" s="414"/>
      <c r="CLS26" s="414"/>
      <c r="CLT26" s="414"/>
      <c r="CLU26" s="414"/>
      <c r="CLV26" s="414"/>
      <c r="CLW26" s="414"/>
      <c r="CLX26" s="414"/>
      <c r="CLY26" s="414"/>
      <c r="CLZ26" s="414"/>
      <c r="CMA26" s="414"/>
      <c r="CMB26" s="414"/>
      <c r="CMC26" s="414"/>
      <c r="CMD26" s="414"/>
      <c r="CME26" s="414"/>
      <c r="CMF26" s="414"/>
      <c r="CMG26" s="414"/>
      <c r="CMH26" s="414"/>
      <c r="CMI26" s="414"/>
      <c r="CMJ26" s="414"/>
      <c r="CMK26" s="414"/>
      <c r="CML26" s="414"/>
      <c r="CMM26" s="414"/>
      <c r="CMN26" s="414"/>
      <c r="CMO26" s="414"/>
      <c r="CMP26" s="414"/>
      <c r="CMQ26" s="414"/>
      <c r="CMR26" s="414"/>
      <c r="CMS26" s="414"/>
      <c r="CMT26" s="414"/>
      <c r="CMU26" s="414"/>
      <c r="CMV26" s="414"/>
      <c r="CMW26" s="414"/>
      <c r="CMX26" s="414"/>
      <c r="CMY26" s="414"/>
      <c r="CMZ26" s="414"/>
      <c r="CNA26" s="414"/>
      <c r="CNB26" s="414"/>
      <c r="CNC26" s="414"/>
      <c r="CND26" s="414"/>
      <c r="CNE26" s="414"/>
      <c r="CNF26" s="414"/>
      <c r="CNG26" s="414"/>
      <c r="CNH26" s="414"/>
      <c r="CNI26" s="414"/>
      <c r="CNJ26" s="414"/>
      <c r="CNK26" s="414"/>
      <c r="CNL26" s="414"/>
      <c r="CNM26" s="414"/>
      <c r="CNN26" s="414"/>
      <c r="CNO26" s="414"/>
      <c r="CNP26" s="414"/>
      <c r="CNQ26" s="414"/>
      <c r="CNR26" s="414"/>
      <c r="CNS26" s="414"/>
      <c r="CNT26" s="414"/>
      <c r="CNU26" s="414"/>
      <c r="CNV26" s="414"/>
      <c r="CNW26" s="414"/>
      <c r="CNX26" s="414"/>
      <c r="CNY26" s="414"/>
      <c r="CNZ26" s="414"/>
      <c r="COA26" s="414"/>
      <c r="COB26" s="414"/>
      <c r="COC26" s="414"/>
      <c r="COD26" s="414"/>
      <c r="COE26" s="414"/>
      <c r="COF26" s="414"/>
      <c r="COG26" s="414"/>
      <c r="COH26" s="414"/>
      <c r="COI26" s="414"/>
      <c r="COJ26" s="414"/>
      <c r="COK26" s="414"/>
      <c r="COL26" s="414"/>
      <c r="COM26" s="414"/>
      <c r="CON26" s="414"/>
      <c r="COO26" s="414"/>
      <c r="COP26" s="414"/>
      <c r="COQ26" s="414"/>
      <c r="COR26" s="414"/>
      <c r="COS26" s="414"/>
      <c r="COT26" s="414"/>
      <c r="COU26" s="414"/>
      <c r="COV26" s="414"/>
      <c r="COW26" s="414"/>
      <c r="COX26" s="414"/>
      <c r="COY26" s="414"/>
      <c r="COZ26" s="414"/>
      <c r="CPA26" s="414"/>
      <c r="CPB26" s="414"/>
      <c r="CPC26" s="414"/>
      <c r="CPD26" s="414"/>
      <c r="CPE26" s="414"/>
      <c r="CPF26" s="414"/>
      <c r="CPG26" s="414"/>
      <c r="CPH26" s="414"/>
      <c r="CPI26" s="414"/>
      <c r="CPJ26" s="414"/>
      <c r="CPK26" s="414"/>
      <c r="CPL26" s="414"/>
      <c r="CPM26" s="414"/>
      <c r="CPN26" s="414"/>
      <c r="CPO26" s="414"/>
      <c r="CPP26" s="414"/>
      <c r="CPQ26" s="414"/>
      <c r="CPR26" s="414"/>
      <c r="CPS26" s="414"/>
      <c r="CPT26" s="414"/>
      <c r="CPU26" s="414"/>
      <c r="CPV26" s="414"/>
      <c r="CPW26" s="414"/>
      <c r="CPX26" s="414"/>
      <c r="CPY26" s="414"/>
      <c r="CPZ26" s="414"/>
      <c r="CQA26" s="414"/>
      <c r="CQB26" s="414"/>
      <c r="CQC26" s="414"/>
      <c r="CQD26" s="414"/>
      <c r="CQE26" s="414"/>
      <c r="CQF26" s="414"/>
      <c r="CQG26" s="414"/>
      <c r="CQH26" s="414"/>
      <c r="CQI26" s="414"/>
      <c r="CQJ26" s="414"/>
      <c r="CQK26" s="414"/>
      <c r="CQL26" s="414"/>
      <c r="CQM26" s="414"/>
      <c r="CQN26" s="414"/>
      <c r="CQO26" s="414"/>
      <c r="CQP26" s="414"/>
      <c r="CQQ26" s="414"/>
      <c r="CQR26" s="414"/>
      <c r="CQS26" s="414"/>
      <c r="CQT26" s="414"/>
      <c r="CQU26" s="414"/>
      <c r="CQV26" s="414"/>
      <c r="CQW26" s="414"/>
      <c r="CQX26" s="414"/>
      <c r="CQY26" s="414"/>
      <c r="CQZ26" s="414"/>
      <c r="CRA26" s="414"/>
      <c r="CRB26" s="414"/>
      <c r="CRC26" s="414"/>
      <c r="CRD26" s="414"/>
      <c r="CRE26" s="414"/>
      <c r="CRF26" s="414"/>
      <c r="CRG26" s="414"/>
      <c r="CRH26" s="414"/>
      <c r="CRI26" s="414"/>
      <c r="CRJ26" s="414"/>
      <c r="CRK26" s="414"/>
      <c r="CRL26" s="414"/>
      <c r="CRM26" s="414"/>
      <c r="CRN26" s="414"/>
      <c r="CRO26" s="414"/>
      <c r="CRP26" s="414"/>
      <c r="CRQ26" s="414"/>
      <c r="CRR26" s="414"/>
      <c r="CRS26" s="414"/>
      <c r="CRT26" s="414"/>
      <c r="CRU26" s="414"/>
      <c r="CRV26" s="414"/>
      <c r="CRW26" s="414"/>
      <c r="CRX26" s="414"/>
      <c r="CRY26" s="414"/>
      <c r="CRZ26" s="414"/>
      <c r="CSA26" s="414"/>
      <c r="CSB26" s="414"/>
      <c r="CSC26" s="414"/>
      <c r="CSD26" s="414"/>
      <c r="CSE26" s="414"/>
      <c r="CSF26" s="414"/>
      <c r="CSG26" s="414"/>
      <c r="CSH26" s="414"/>
      <c r="CSI26" s="414"/>
      <c r="CSJ26" s="414"/>
      <c r="CSK26" s="414"/>
      <c r="CSL26" s="414"/>
      <c r="CSM26" s="414"/>
      <c r="CSN26" s="414"/>
      <c r="CSO26" s="414"/>
      <c r="CSP26" s="414"/>
      <c r="CSQ26" s="414"/>
      <c r="CSR26" s="414"/>
      <c r="CSS26" s="414"/>
      <c r="CST26" s="414"/>
      <c r="CSU26" s="414"/>
      <c r="CSV26" s="414"/>
      <c r="CSW26" s="414"/>
      <c r="CSX26" s="414"/>
      <c r="CSY26" s="414"/>
      <c r="CSZ26" s="414"/>
      <c r="CTA26" s="414"/>
      <c r="CTB26" s="414"/>
      <c r="CTC26" s="414"/>
      <c r="CTD26" s="414"/>
      <c r="CTE26" s="414"/>
      <c r="CTF26" s="414"/>
      <c r="CTG26" s="414"/>
      <c r="CTH26" s="414"/>
      <c r="CTI26" s="414"/>
      <c r="CTJ26" s="414"/>
      <c r="CTK26" s="414"/>
      <c r="CTL26" s="414"/>
      <c r="CTM26" s="414"/>
      <c r="CTN26" s="414"/>
      <c r="CTO26" s="414"/>
      <c r="CTP26" s="414"/>
      <c r="CTQ26" s="414"/>
      <c r="CTR26" s="414"/>
      <c r="CTS26" s="414"/>
      <c r="CTT26" s="414"/>
      <c r="CTU26" s="414"/>
      <c r="CTV26" s="414"/>
      <c r="CTW26" s="414"/>
      <c r="CTX26" s="414"/>
      <c r="CTY26" s="414"/>
      <c r="CTZ26" s="414"/>
      <c r="CUA26" s="414"/>
      <c r="CUB26" s="414"/>
      <c r="CUC26" s="414"/>
      <c r="CUD26" s="414"/>
      <c r="CUE26" s="414"/>
      <c r="CUF26" s="414"/>
      <c r="CUG26" s="414"/>
      <c r="CUH26" s="414"/>
      <c r="CUI26" s="414"/>
      <c r="CUJ26" s="414"/>
      <c r="CUK26" s="414"/>
      <c r="CUL26" s="414"/>
      <c r="CUM26" s="414"/>
      <c r="CUN26" s="414"/>
      <c r="CUO26" s="414"/>
      <c r="CUP26" s="414"/>
      <c r="CUQ26" s="414"/>
      <c r="CUR26" s="414"/>
      <c r="CUS26" s="414"/>
      <c r="CUT26" s="414"/>
      <c r="CUU26" s="414"/>
      <c r="CUV26" s="414"/>
      <c r="CUW26" s="414"/>
      <c r="CUX26" s="414"/>
      <c r="CUY26" s="414"/>
      <c r="CUZ26" s="414"/>
      <c r="CVA26" s="414"/>
      <c r="CVB26" s="414"/>
      <c r="CVC26" s="414"/>
      <c r="CVD26" s="414"/>
      <c r="CVE26" s="414"/>
      <c r="CVF26" s="414"/>
      <c r="CVG26" s="414"/>
      <c r="CVH26" s="414"/>
      <c r="CVI26" s="414"/>
      <c r="CVJ26" s="414"/>
      <c r="CVK26" s="414"/>
      <c r="CVL26" s="414"/>
      <c r="CVM26" s="414"/>
      <c r="CVN26" s="414"/>
      <c r="CVO26" s="414"/>
      <c r="CVP26" s="414"/>
      <c r="CVQ26" s="414"/>
      <c r="CVR26" s="414"/>
      <c r="CVS26" s="414"/>
      <c r="CVT26" s="414"/>
      <c r="CVU26" s="414"/>
      <c r="CVV26" s="414"/>
      <c r="CVW26" s="414"/>
      <c r="CVX26" s="414"/>
      <c r="CVY26" s="414"/>
      <c r="CVZ26" s="414"/>
      <c r="CWA26" s="414"/>
      <c r="CWB26" s="414"/>
      <c r="CWC26" s="414"/>
      <c r="CWD26" s="414"/>
      <c r="CWE26" s="414"/>
      <c r="CWF26" s="414"/>
      <c r="CWG26" s="414"/>
      <c r="CWH26" s="414"/>
      <c r="CWI26" s="414"/>
      <c r="CWJ26" s="414"/>
      <c r="CWK26" s="414"/>
      <c r="CWL26" s="414"/>
      <c r="CWM26" s="414"/>
      <c r="CWN26" s="414"/>
      <c r="CWO26" s="414"/>
      <c r="CWP26" s="414"/>
      <c r="CWQ26" s="414"/>
      <c r="CWR26" s="414"/>
      <c r="CWS26" s="414"/>
      <c r="CWT26" s="414"/>
      <c r="CWU26" s="414"/>
      <c r="CWV26" s="414"/>
      <c r="CWW26" s="414"/>
      <c r="CWX26" s="414"/>
      <c r="CWY26" s="414"/>
      <c r="CWZ26" s="414"/>
      <c r="CXA26" s="414"/>
      <c r="CXB26" s="414"/>
      <c r="CXC26" s="414"/>
      <c r="CXD26" s="414"/>
      <c r="CXE26" s="414"/>
      <c r="CXF26" s="414"/>
      <c r="CXG26" s="414"/>
      <c r="CXH26" s="414"/>
      <c r="CXI26" s="414"/>
      <c r="CXJ26" s="414"/>
      <c r="CXK26" s="414"/>
      <c r="CXL26" s="414"/>
      <c r="CXM26" s="414"/>
      <c r="CXN26" s="414"/>
      <c r="CXO26" s="414"/>
      <c r="CXP26" s="414"/>
      <c r="CXQ26" s="414"/>
      <c r="CXR26" s="414"/>
      <c r="CXS26" s="414"/>
      <c r="CXT26" s="414"/>
      <c r="CXU26" s="414"/>
      <c r="CXV26" s="414"/>
      <c r="CXW26" s="414"/>
      <c r="CXX26" s="414"/>
      <c r="CXY26" s="414"/>
      <c r="CXZ26" s="414"/>
      <c r="CYA26" s="414"/>
      <c r="CYB26" s="414"/>
      <c r="CYC26" s="414"/>
      <c r="CYD26" s="414"/>
      <c r="CYE26" s="414"/>
      <c r="CYF26" s="414"/>
      <c r="CYG26" s="414"/>
      <c r="CYH26" s="414"/>
      <c r="CYI26" s="414"/>
      <c r="CYJ26" s="414"/>
      <c r="CYK26" s="414"/>
      <c r="CYL26" s="414"/>
      <c r="CYM26" s="414"/>
      <c r="CYN26" s="414"/>
      <c r="CYO26" s="414"/>
      <c r="CYP26" s="414"/>
      <c r="CYQ26" s="414"/>
      <c r="CYR26" s="414"/>
      <c r="CYS26" s="414"/>
      <c r="CYT26" s="414"/>
      <c r="CYU26" s="414"/>
      <c r="CYV26" s="414"/>
      <c r="CYW26" s="414"/>
      <c r="CYX26" s="414"/>
      <c r="CYY26" s="414"/>
      <c r="CYZ26" s="414"/>
      <c r="CZA26" s="414"/>
      <c r="CZB26" s="414"/>
      <c r="CZC26" s="414"/>
      <c r="CZD26" s="414"/>
      <c r="CZE26" s="414"/>
      <c r="CZF26" s="414"/>
      <c r="CZG26" s="414"/>
      <c r="CZH26" s="414"/>
      <c r="CZI26" s="414"/>
      <c r="CZJ26" s="414"/>
      <c r="CZK26" s="414"/>
      <c r="CZL26" s="414"/>
      <c r="CZM26" s="414"/>
      <c r="CZN26" s="414"/>
      <c r="CZO26" s="414"/>
      <c r="CZP26" s="414"/>
      <c r="CZQ26" s="414"/>
      <c r="CZR26" s="414"/>
      <c r="CZS26" s="414"/>
      <c r="CZT26" s="414"/>
      <c r="CZU26" s="414"/>
      <c r="CZV26" s="414"/>
      <c r="CZW26" s="414"/>
      <c r="CZX26" s="414"/>
      <c r="CZY26" s="414"/>
      <c r="CZZ26" s="414"/>
      <c r="DAA26" s="414"/>
      <c r="DAB26" s="414"/>
      <c r="DAC26" s="414"/>
      <c r="DAD26" s="414"/>
      <c r="DAE26" s="414"/>
      <c r="DAF26" s="414"/>
      <c r="DAG26" s="414"/>
      <c r="DAH26" s="414"/>
      <c r="DAI26" s="414"/>
      <c r="DAJ26" s="414"/>
      <c r="DAK26" s="414"/>
      <c r="DAL26" s="414"/>
      <c r="DAM26" s="414"/>
      <c r="DAN26" s="414"/>
      <c r="DAO26" s="414"/>
      <c r="DAP26" s="414"/>
      <c r="DAQ26" s="414"/>
      <c r="DAR26" s="414"/>
      <c r="DAS26" s="414"/>
      <c r="DAT26" s="414"/>
      <c r="DAU26" s="414"/>
      <c r="DAV26" s="414"/>
      <c r="DAW26" s="414"/>
      <c r="DAX26" s="414"/>
      <c r="DAY26" s="414"/>
      <c r="DAZ26" s="414"/>
      <c r="DBA26" s="414"/>
      <c r="DBB26" s="414"/>
      <c r="DBC26" s="414"/>
      <c r="DBD26" s="414"/>
      <c r="DBE26" s="414"/>
      <c r="DBF26" s="414"/>
      <c r="DBG26" s="414"/>
      <c r="DBH26" s="414"/>
      <c r="DBI26" s="414"/>
      <c r="DBJ26" s="414"/>
      <c r="DBK26" s="414"/>
      <c r="DBL26" s="414"/>
      <c r="DBM26" s="414"/>
      <c r="DBN26" s="414"/>
      <c r="DBO26" s="414"/>
      <c r="DBP26" s="414"/>
      <c r="DBQ26" s="414"/>
      <c r="DBR26" s="414"/>
      <c r="DBS26" s="414"/>
      <c r="DBT26" s="414"/>
      <c r="DBU26" s="414"/>
      <c r="DBV26" s="414"/>
      <c r="DBW26" s="414"/>
      <c r="DBX26" s="414"/>
      <c r="DBY26" s="414"/>
      <c r="DBZ26" s="414"/>
      <c r="DCA26" s="414"/>
      <c r="DCB26" s="414"/>
      <c r="DCC26" s="414"/>
      <c r="DCD26" s="414"/>
      <c r="DCE26" s="414"/>
      <c r="DCF26" s="414"/>
      <c r="DCG26" s="414"/>
      <c r="DCH26" s="414"/>
      <c r="DCI26" s="414"/>
      <c r="DCJ26" s="414"/>
      <c r="DCK26" s="414"/>
      <c r="DCL26" s="414"/>
      <c r="DCM26" s="414"/>
      <c r="DCN26" s="414"/>
      <c r="DCO26" s="414"/>
      <c r="DCP26" s="414"/>
      <c r="DCQ26" s="414"/>
      <c r="DCR26" s="414"/>
      <c r="DCS26" s="414"/>
      <c r="DCT26" s="414"/>
      <c r="DCU26" s="414"/>
      <c r="DCV26" s="414"/>
      <c r="DCW26" s="414"/>
      <c r="DCX26" s="414"/>
      <c r="DCY26" s="414"/>
      <c r="DCZ26" s="414"/>
      <c r="DDA26" s="414"/>
      <c r="DDB26" s="414"/>
      <c r="DDC26" s="414"/>
      <c r="DDD26" s="414"/>
      <c r="DDE26" s="414"/>
      <c r="DDF26" s="414"/>
      <c r="DDG26" s="414"/>
      <c r="DDH26" s="414"/>
      <c r="DDI26" s="414"/>
      <c r="DDJ26" s="414"/>
      <c r="DDK26" s="414"/>
      <c r="DDL26" s="414"/>
      <c r="DDM26" s="414"/>
      <c r="DDN26" s="414"/>
      <c r="DDO26" s="414"/>
      <c r="DDP26" s="414"/>
      <c r="DDQ26" s="414"/>
      <c r="DDR26" s="414"/>
      <c r="DDS26" s="414"/>
      <c r="DDT26" s="414"/>
      <c r="DDU26" s="414"/>
      <c r="DDV26" s="414"/>
      <c r="DDW26" s="414"/>
      <c r="DDX26" s="414"/>
      <c r="DDY26" s="414"/>
      <c r="DDZ26" s="414"/>
      <c r="DEA26" s="414"/>
      <c r="DEB26" s="414"/>
      <c r="DEC26" s="414"/>
      <c r="DED26" s="414"/>
      <c r="DEE26" s="414"/>
      <c r="DEF26" s="414"/>
      <c r="DEG26" s="414"/>
      <c r="DEH26" s="414"/>
      <c r="DEI26" s="414"/>
      <c r="DEJ26" s="414"/>
      <c r="DEK26" s="414"/>
      <c r="DEL26" s="414"/>
      <c r="DEM26" s="414"/>
      <c r="DEN26" s="414"/>
      <c r="DEO26" s="414"/>
      <c r="DEP26" s="414"/>
      <c r="DEQ26" s="414"/>
      <c r="DER26" s="414"/>
      <c r="DES26" s="414"/>
      <c r="DET26" s="414"/>
      <c r="DEU26" s="414"/>
      <c r="DEV26" s="414"/>
      <c r="DEW26" s="414"/>
      <c r="DEX26" s="414"/>
      <c r="DEY26" s="414"/>
      <c r="DEZ26" s="414"/>
      <c r="DFA26" s="414"/>
      <c r="DFB26" s="414"/>
      <c r="DFC26" s="414"/>
      <c r="DFD26" s="414"/>
      <c r="DFE26" s="414"/>
      <c r="DFF26" s="414"/>
      <c r="DFG26" s="414"/>
      <c r="DFH26" s="414"/>
      <c r="DFI26" s="414"/>
      <c r="DFJ26" s="414"/>
      <c r="DFK26" s="414"/>
      <c r="DFL26" s="414"/>
      <c r="DFM26" s="414"/>
      <c r="DFN26" s="414"/>
      <c r="DFO26" s="414"/>
      <c r="DFP26" s="414"/>
      <c r="DFQ26" s="414"/>
      <c r="DFR26" s="414"/>
      <c r="DFS26" s="414"/>
      <c r="DFT26" s="414"/>
      <c r="DFU26" s="414"/>
      <c r="DFV26" s="414"/>
      <c r="DFW26" s="414"/>
      <c r="DFX26" s="414"/>
      <c r="DFY26" s="414"/>
      <c r="DFZ26" s="414"/>
      <c r="DGA26" s="414"/>
      <c r="DGB26" s="414"/>
      <c r="DGC26" s="414"/>
      <c r="DGD26" s="414"/>
      <c r="DGE26" s="414"/>
      <c r="DGF26" s="414"/>
      <c r="DGG26" s="414"/>
      <c r="DGH26" s="414"/>
      <c r="DGI26" s="414"/>
      <c r="DGJ26" s="414"/>
      <c r="DGK26" s="414"/>
      <c r="DGL26" s="414"/>
      <c r="DGM26" s="414"/>
      <c r="DGN26" s="414"/>
      <c r="DGO26" s="414"/>
      <c r="DGP26" s="414"/>
      <c r="DGQ26" s="414"/>
      <c r="DGR26" s="414"/>
      <c r="DGS26" s="414"/>
      <c r="DGT26" s="414"/>
      <c r="DGU26" s="414"/>
      <c r="DGV26" s="414"/>
      <c r="DGW26" s="414"/>
      <c r="DGX26" s="414"/>
      <c r="DGY26" s="414"/>
      <c r="DGZ26" s="414"/>
      <c r="DHA26" s="414"/>
      <c r="DHB26" s="414"/>
      <c r="DHC26" s="414"/>
      <c r="DHD26" s="414"/>
      <c r="DHE26" s="414"/>
      <c r="DHF26" s="414"/>
      <c r="DHG26" s="414"/>
      <c r="DHH26" s="414"/>
      <c r="DHI26" s="414"/>
      <c r="DHJ26" s="414"/>
      <c r="DHK26" s="414"/>
      <c r="DHL26" s="414"/>
      <c r="DHM26" s="414"/>
      <c r="DHN26" s="414"/>
      <c r="DHO26" s="414"/>
      <c r="DHP26" s="414"/>
      <c r="DHQ26" s="414"/>
      <c r="DHR26" s="414"/>
      <c r="DHS26" s="414"/>
      <c r="DHT26" s="414"/>
      <c r="DHU26" s="414"/>
      <c r="DHV26" s="414"/>
      <c r="DHW26" s="414"/>
      <c r="DHX26" s="414"/>
      <c r="DHY26" s="414"/>
      <c r="DHZ26" s="414"/>
      <c r="DIA26" s="414"/>
      <c r="DIB26" s="414"/>
      <c r="DIC26" s="414"/>
      <c r="DID26" s="414"/>
      <c r="DIE26" s="414"/>
      <c r="DIF26" s="414"/>
      <c r="DIG26" s="414"/>
      <c r="DIH26" s="414"/>
      <c r="DII26" s="414"/>
      <c r="DIJ26" s="414"/>
      <c r="DIK26" s="414"/>
      <c r="DIL26" s="414"/>
      <c r="DIM26" s="414"/>
      <c r="DIN26" s="414"/>
      <c r="DIO26" s="414"/>
      <c r="DIP26" s="414"/>
      <c r="DIQ26" s="414"/>
      <c r="DIR26" s="414"/>
      <c r="DIS26" s="414"/>
      <c r="DIT26" s="414"/>
      <c r="DIU26" s="414"/>
      <c r="DIV26" s="414"/>
      <c r="DIW26" s="414"/>
      <c r="DIX26" s="414"/>
      <c r="DIY26" s="414"/>
      <c r="DIZ26" s="414"/>
      <c r="DJA26" s="414"/>
      <c r="DJB26" s="414"/>
      <c r="DJC26" s="414"/>
      <c r="DJD26" s="414"/>
      <c r="DJE26" s="414"/>
      <c r="DJF26" s="414"/>
      <c r="DJG26" s="414"/>
      <c r="DJH26" s="414"/>
      <c r="DJI26" s="414"/>
      <c r="DJJ26" s="414"/>
      <c r="DJK26" s="414"/>
      <c r="DJL26" s="414"/>
      <c r="DJM26" s="414"/>
      <c r="DJN26" s="414"/>
      <c r="DJO26" s="414"/>
      <c r="DJP26" s="414"/>
      <c r="DJQ26" s="414"/>
      <c r="DJR26" s="414"/>
      <c r="DJS26" s="414"/>
      <c r="DJT26" s="414"/>
      <c r="DJU26" s="414"/>
      <c r="DJV26" s="414"/>
      <c r="DJW26" s="414"/>
      <c r="DJX26" s="414"/>
      <c r="DJY26" s="414"/>
      <c r="DJZ26" s="414"/>
      <c r="DKA26" s="414"/>
      <c r="DKB26" s="414"/>
      <c r="DKC26" s="414"/>
      <c r="DKD26" s="414"/>
      <c r="DKE26" s="414"/>
      <c r="DKF26" s="414"/>
      <c r="DKG26" s="414"/>
      <c r="DKH26" s="414"/>
      <c r="DKI26" s="414"/>
      <c r="DKJ26" s="414"/>
      <c r="DKK26" s="414"/>
      <c r="DKL26" s="414"/>
      <c r="DKM26" s="414"/>
      <c r="DKN26" s="414"/>
      <c r="DKO26" s="414"/>
      <c r="DKP26" s="414"/>
      <c r="DKQ26" s="414"/>
      <c r="DKR26" s="414"/>
      <c r="DKS26" s="414"/>
      <c r="DKT26" s="414"/>
      <c r="DKU26" s="414"/>
      <c r="DKV26" s="414"/>
      <c r="DKW26" s="414"/>
      <c r="DKX26" s="414"/>
      <c r="DKY26" s="414"/>
      <c r="DKZ26" s="414"/>
      <c r="DLA26" s="414"/>
      <c r="DLB26" s="414"/>
      <c r="DLC26" s="414"/>
      <c r="DLD26" s="414"/>
      <c r="DLE26" s="414"/>
      <c r="DLF26" s="414"/>
      <c r="DLG26" s="414"/>
      <c r="DLH26" s="414"/>
      <c r="DLI26" s="414"/>
      <c r="DLJ26" s="414"/>
      <c r="DLK26" s="414"/>
      <c r="DLL26" s="414"/>
      <c r="DLM26" s="414"/>
      <c r="DLN26" s="414"/>
      <c r="DLO26" s="414"/>
      <c r="DLP26" s="414"/>
      <c r="DLQ26" s="414"/>
      <c r="DLR26" s="414"/>
      <c r="DLS26" s="414"/>
      <c r="DLT26" s="414"/>
      <c r="DLU26" s="414"/>
      <c r="DLV26" s="414"/>
      <c r="DLW26" s="414"/>
      <c r="DLX26" s="414"/>
      <c r="DLY26" s="414"/>
      <c r="DLZ26" s="414"/>
      <c r="DMA26" s="414"/>
      <c r="DMB26" s="414"/>
      <c r="DMC26" s="414"/>
      <c r="DMD26" s="414"/>
      <c r="DME26" s="414"/>
      <c r="DMF26" s="414"/>
      <c r="DMG26" s="414"/>
      <c r="DMH26" s="414"/>
      <c r="DMI26" s="414"/>
      <c r="DMJ26" s="414"/>
      <c r="DMK26" s="414"/>
      <c r="DML26" s="414"/>
      <c r="DMM26" s="414"/>
      <c r="DMN26" s="414"/>
      <c r="DMO26" s="414"/>
      <c r="DMP26" s="414"/>
      <c r="DMQ26" s="414"/>
      <c r="DMR26" s="414"/>
      <c r="DMS26" s="414"/>
      <c r="DMT26" s="414"/>
      <c r="DMU26" s="414"/>
      <c r="DMV26" s="414"/>
      <c r="DMW26" s="414"/>
      <c r="DMX26" s="414"/>
      <c r="DMY26" s="414"/>
      <c r="DMZ26" s="414"/>
      <c r="DNA26" s="414"/>
      <c r="DNB26" s="414"/>
    </row>
    <row r="27" spans="1:3070" s="966" customFormat="1" ht="12.75" customHeight="1">
      <c r="A27" s="963" t="s">
        <v>506</v>
      </c>
      <c r="B27" s="964"/>
      <c r="C27" s="964"/>
      <c r="D27" s="965"/>
      <c r="E27" s="964"/>
      <c r="F27" s="964"/>
      <c r="R27" s="967"/>
      <c r="S27" s="967"/>
      <c r="T27" s="967"/>
      <c r="U27" s="967"/>
      <c r="V27" s="967"/>
      <c r="W27" s="967"/>
      <c r="X27" s="967"/>
      <c r="Y27" s="967"/>
      <c r="Z27" s="967"/>
      <c r="AA27" s="967"/>
      <c r="AB27" s="967"/>
      <c r="AC27" s="967"/>
      <c r="AD27" s="967"/>
      <c r="AE27" s="967"/>
      <c r="AF27" s="967"/>
      <c r="AG27" s="967"/>
      <c r="AH27" s="967"/>
      <c r="AI27" s="967"/>
      <c r="AJ27" s="967"/>
      <c r="AK27" s="967"/>
      <c r="AL27" s="967"/>
      <c r="AM27" s="967"/>
      <c r="AN27" s="967"/>
      <c r="AO27" s="967"/>
      <c r="AP27" s="967"/>
      <c r="AQ27" s="967"/>
      <c r="AR27" s="967"/>
      <c r="AS27" s="967"/>
      <c r="AT27" s="967"/>
      <c r="AU27" s="967"/>
      <c r="AV27" s="967"/>
      <c r="AW27" s="967"/>
      <c r="AX27" s="967"/>
      <c r="AY27" s="967"/>
      <c r="AZ27" s="967"/>
      <c r="BA27" s="967"/>
      <c r="BB27" s="967"/>
      <c r="BC27" s="967"/>
      <c r="BD27" s="967"/>
      <c r="BE27" s="967"/>
      <c r="BF27" s="967"/>
      <c r="BG27" s="967"/>
      <c r="BH27" s="967"/>
      <c r="BI27" s="967"/>
      <c r="BJ27" s="967"/>
      <c r="BK27" s="967"/>
      <c r="BL27" s="967"/>
      <c r="BM27" s="967"/>
      <c r="BN27" s="967"/>
      <c r="BO27" s="967"/>
      <c r="BP27" s="967"/>
      <c r="BQ27" s="967"/>
      <c r="BR27" s="967"/>
      <c r="BS27" s="967"/>
      <c r="BT27" s="967"/>
      <c r="BU27" s="967"/>
      <c r="BV27" s="967"/>
      <c r="BW27" s="967"/>
      <c r="BX27" s="967"/>
      <c r="BY27" s="967"/>
      <c r="BZ27" s="967"/>
      <c r="CA27" s="967"/>
      <c r="CB27" s="967"/>
      <c r="CC27" s="967"/>
      <c r="CD27" s="967"/>
      <c r="CE27" s="967"/>
      <c r="CF27" s="967"/>
      <c r="CG27" s="967"/>
      <c r="CH27" s="967"/>
      <c r="CI27" s="967"/>
      <c r="CJ27" s="967"/>
      <c r="CK27" s="967"/>
      <c r="CL27" s="967"/>
      <c r="CM27" s="967"/>
      <c r="CN27" s="967"/>
      <c r="CO27" s="967"/>
      <c r="CP27" s="967"/>
      <c r="CQ27" s="967"/>
      <c r="CR27" s="967"/>
      <c r="CS27" s="967"/>
      <c r="CT27" s="967"/>
      <c r="CU27" s="967"/>
      <c r="CV27" s="967"/>
      <c r="CW27" s="967"/>
      <c r="CX27" s="967"/>
      <c r="CY27" s="967"/>
      <c r="CZ27" s="967"/>
      <c r="DA27" s="967"/>
      <c r="DB27" s="967"/>
      <c r="DC27" s="967"/>
      <c r="DD27" s="967"/>
      <c r="DE27" s="967"/>
      <c r="DF27" s="967"/>
      <c r="DG27" s="967"/>
      <c r="DH27" s="967"/>
      <c r="DI27" s="967"/>
      <c r="DJ27" s="967"/>
      <c r="DK27" s="967"/>
      <c r="DL27" s="967"/>
      <c r="DM27" s="967"/>
      <c r="DN27" s="967"/>
      <c r="DO27" s="967"/>
      <c r="DP27" s="967"/>
      <c r="DQ27" s="967"/>
      <c r="DR27" s="967"/>
      <c r="DS27" s="967"/>
      <c r="DT27" s="967"/>
      <c r="DU27" s="967"/>
      <c r="DV27" s="967"/>
      <c r="DW27" s="967"/>
      <c r="DX27" s="967"/>
      <c r="DY27" s="967"/>
      <c r="DZ27" s="967"/>
      <c r="EA27" s="967"/>
      <c r="EB27" s="967"/>
      <c r="EC27" s="967"/>
      <c r="ED27" s="967"/>
      <c r="EE27" s="967"/>
      <c r="EF27" s="967"/>
      <c r="EG27" s="967"/>
      <c r="EH27" s="967"/>
      <c r="EI27" s="967"/>
      <c r="EJ27" s="967"/>
      <c r="EK27" s="967"/>
      <c r="EL27" s="967"/>
      <c r="EM27" s="967"/>
      <c r="EN27" s="967"/>
      <c r="EO27" s="967"/>
      <c r="EP27" s="967"/>
      <c r="EQ27" s="967"/>
      <c r="ER27" s="967"/>
      <c r="ES27" s="967"/>
      <c r="ET27" s="967"/>
      <c r="EU27" s="967"/>
      <c r="EV27" s="967"/>
      <c r="EW27" s="967"/>
      <c r="EX27" s="967"/>
      <c r="EY27" s="967"/>
      <c r="EZ27" s="967"/>
      <c r="FA27" s="967"/>
      <c r="FB27" s="967"/>
      <c r="FC27" s="967"/>
      <c r="FD27" s="967"/>
      <c r="FE27" s="967"/>
      <c r="FF27" s="967"/>
      <c r="FG27" s="967"/>
      <c r="FH27" s="967"/>
      <c r="FI27" s="967"/>
      <c r="FJ27" s="967"/>
      <c r="FK27" s="967"/>
      <c r="FL27" s="967"/>
      <c r="FM27" s="967"/>
      <c r="FN27" s="967"/>
      <c r="FO27" s="967"/>
      <c r="FP27" s="967"/>
      <c r="FQ27" s="967"/>
      <c r="FR27" s="967"/>
      <c r="FS27" s="967"/>
      <c r="FT27" s="967"/>
      <c r="FU27" s="967"/>
      <c r="FV27" s="967"/>
      <c r="FW27" s="967"/>
      <c r="FX27" s="967"/>
      <c r="FY27" s="967"/>
      <c r="FZ27" s="967"/>
      <c r="GA27" s="967"/>
      <c r="GB27" s="967"/>
      <c r="GC27" s="967"/>
      <c r="GD27" s="967"/>
      <c r="GE27" s="967"/>
      <c r="GF27" s="967"/>
      <c r="GG27" s="967"/>
      <c r="GH27" s="967"/>
      <c r="GI27" s="967"/>
      <c r="GJ27" s="967"/>
      <c r="GK27" s="967"/>
      <c r="GL27" s="967"/>
      <c r="GM27" s="967"/>
      <c r="GN27" s="967"/>
      <c r="GO27" s="967"/>
      <c r="GP27" s="967"/>
      <c r="GQ27" s="967"/>
      <c r="GR27" s="967"/>
      <c r="GS27" s="967"/>
      <c r="GT27" s="967"/>
      <c r="GU27" s="967"/>
      <c r="GV27" s="967"/>
      <c r="GW27" s="967"/>
      <c r="GX27" s="967"/>
      <c r="GY27" s="967"/>
      <c r="GZ27" s="967"/>
      <c r="HA27" s="967"/>
      <c r="HB27" s="967"/>
      <c r="HC27" s="967"/>
      <c r="HD27" s="967"/>
      <c r="HE27" s="967"/>
      <c r="HF27" s="967"/>
      <c r="HG27" s="967"/>
      <c r="HH27" s="967"/>
      <c r="HI27" s="967"/>
      <c r="HJ27" s="967"/>
      <c r="HK27" s="967"/>
      <c r="HL27" s="967"/>
      <c r="HM27" s="967"/>
      <c r="HN27" s="967"/>
      <c r="HO27" s="967"/>
      <c r="HP27" s="967"/>
      <c r="HQ27" s="967"/>
      <c r="HR27" s="967"/>
      <c r="HS27" s="967"/>
      <c r="HT27" s="967"/>
      <c r="HU27" s="967"/>
      <c r="HV27" s="967"/>
      <c r="HW27" s="967"/>
      <c r="HX27" s="967"/>
      <c r="HY27" s="967"/>
      <c r="HZ27" s="967"/>
      <c r="IA27" s="967"/>
      <c r="IB27" s="967"/>
      <c r="IC27" s="967"/>
      <c r="ID27" s="967"/>
      <c r="IE27" s="967"/>
      <c r="IF27" s="967"/>
      <c r="IG27" s="967"/>
      <c r="IH27" s="967"/>
      <c r="II27" s="967"/>
      <c r="IJ27" s="967"/>
      <c r="IK27" s="967"/>
      <c r="IL27" s="967"/>
      <c r="IM27" s="967"/>
      <c r="IN27" s="967"/>
      <c r="IO27" s="967"/>
      <c r="IP27" s="967"/>
      <c r="IQ27" s="967"/>
      <c r="IR27" s="967"/>
      <c r="IS27" s="967"/>
      <c r="IT27" s="967"/>
      <c r="IU27" s="967"/>
      <c r="IV27" s="967"/>
      <c r="IW27" s="967"/>
      <c r="IX27" s="967"/>
      <c r="IY27" s="967"/>
      <c r="IZ27" s="967"/>
      <c r="JA27" s="967"/>
      <c r="JB27" s="967"/>
      <c r="JC27" s="967"/>
      <c r="JD27" s="967"/>
      <c r="JE27" s="967"/>
      <c r="JF27" s="967"/>
      <c r="JG27" s="967"/>
      <c r="JH27" s="967"/>
      <c r="JI27" s="967"/>
      <c r="JJ27" s="967"/>
      <c r="JK27" s="967"/>
      <c r="JL27" s="967"/>
      <c r="JM27" s="967"/>
      <c r="JN27" s="967"/>
      <c r="JO27" s="967"/>
      <c r="JP27" s="967"/>
      <c r="JQ27" s="967"/>
      <c r="JR27" s="967"/>
      <c r="JS27" s="967"/>
      <c r="JT27" s="967"/>
      <c r="JU27" s="967"/>
      <c r="JV27" s="967"/>
      <c r="JW27" s="967"/>
      <c r="JX27" s="967"/>
      <c r="JY27" s="967"/>
      <c r="JZ27" s="967"/>
      <c r="KA27" s="967"/>
      <c r="KB27" s="967"/>
      <c r="KC27" s="967"/>
      <c r="KD27" s="967"/>
      <c r="KE27" s="967"/>
      <c r="KF27" s="967"/>
      <c r="KG27" s="967"/>
      <c r="KH27" s="967"/>
      <c r="KI27" s="967"/>
      <c r="KJ27" s="967"/>
      <c r="KK27" s="967"/>
      <c r="KL27" s="967"/>
      <c r="KM27" s="967"/>
      <c r="KN27" s="967"/>
      <c r="KO27" s="967"/>
      <c r="KP27" s="967"/>
      <c r="KQ27" s="967"/>
      <c r="KR27" s="967"/>
      <c r="KS27" s="967"/>
      <c r="KT27" s="967"/>
      <c r="KU27" s="967"/>
      <c r="KV27" s="967"/>
      <c r="KW27" s="967"/>
      <c r="KX27" s="967"/>
      <c r="KY27" s="967"/>
      <c r="KZ27" s="967"/>
      <c r="LA27" s="967"/>
      <c r="LB27" s="967"/>
      <c r="LC27" s="967"/>
      <c r="LD27" s="967"/>
      <c r="LE27" s="967"/>
      <c r="LF27" s="967"/>
      <c r="LG27" s="967"/>
      <c r="LH27" s="967"/>
      <c r="LI27" s="967"/>
      <c r="LJ27" s="967"/>
      <c r="LK27" s="967"/>
      <c r="LL27" s="967"/>
      <c r="LM27" s="967"/>
      <c r="LN27" s="967"/>
      <c r="LO27" s="967"/>
      <c r="LP27" s="967"/>
      <c r="LQ27" s="967"/>
      <c r="LR27" s="967"/>
      <c r="LS27" s="967"/>
      <c r="LT27" s="967"/>
      <c r="LU27" s="967"/>
      <c r="LV27" s="967"/>
      <c r="LW27" s="967"/>
      <c r="LX27" s="967"/>
      <c r="LY27" s="967"/>
      <c r="LZ27" s="967"/>
      <c r="MA27" s="967"/>
      <c r="MB27" s="967"/>
      <c r="MC27" s="967"/>
      <c r="MD27" s="967"/>
      <c r="ME27" s="967"/>
      <c r="MF27" s="967"/>
      <c r="MG27" s="967"/>
      <c r="MH27" s="967"/>
      <c r="MI27" s="967"/>
      <c r="MJ27" s="967"/>
      <c r="MK27" s="967"/>
      <c r="ML27" s="967"/>
      <c r="MM27" s="967"/>
      <c r="MN27" s="967"/>
      <c r="MO27" s="967"/>
      <c r="MP27" s="967"/>
      <c r="MQ27" s="967"/>
      <c r="MR27" s="967"/>
      <c r="MS27" s="967"/>
      <c r="MT27" s="967"/>
      <c r="MU27" s="967"/>
      <c r="MV27" s="967"/>
      <c r="MW27" s="967"/>
      <c r="MX27" s="967"/>
      <c r="MY27" s="967"/>
      <c r="MZ27" s="967"/>
      <c r="NA27" s="967"/>
      <c r="NB27" s="967"/>
      <c r="NC27" s="967"/>
      <c r="ND27" s="967"/>
      <c r="NE27" s="967"/>
      <c r="NF27" s="967"/>
      <c r="NG27" s="967"/>
      <c r="NH27" s="967"/>
      <c r="NI27" s="967"/>
      <c r="NJ27" s="967"/>
      <c r="NK27" s="967"/>
      <c r="NL27" s="967"/>
      <c r="NM27" s="967"/>
      <c r="NN27" s="967"/>
      <c r="NO27" s="967"/>
      <c r="NP27" s="967"/>
      <c r="NQ27" s="967"/>
      <c r="NR27" s="967"/>
      <c r="NS27" s="967"/>
      <c r="NT27" s="967"/>
      <c r="NU27" s="967"/>
      <c r="NV27" s="967"/>
      <c r="NW27" s="967"/>
      <c r="NX27" s="967"/>
      <c r="NY27" s="967"/>
      <c r="NZ27" s="967"/>
      <c r="OA27" s="967"/>
      <c r="OB27" s="967"/>
      <c r="OC27" s="967"/>
      <c r="OD27" s="967"/>
      <c r="OE27" s="967"/>
      <c r="OF27" s="967"/>
      <c r="OG27" s="967"/>
      <c r="OH27" s="967"/>
      <c r="OI27" s="967"/>
      <c r="OJ27" s="967"/>
      <c r="OK27" s="967"/>
      <c r="OL27" s="967"/>
      <c r="OM27" s="967"/>
      <c r="ON27" s="967"/>
      <c r="OO27" s="967"/>
      <c r="OP27" s="967"/>
      <c r="OQ27" s="967"/>
      <c r="OR27" s="967"/>
      <c r="OS27" s="967"/>
      <c r="OT27" s="967"/>
      <c r="OU27" s="967"/>
      <c r="OV27" s="967"/>
      <c r="OW27" s="967"/>
      <c r="OX27" s="967"/>
      <c r="OY27" s="967"/>
      <c r="OZ27" s="967"/>
      <c r="PA27" s="967"/>
      <c r="PB27" s="967"/>
      <c r="PC27" s="967"/>
      <c r="PD27" s="967"/>
      <c r="PE27" s="967"/>
      <c r="PF27" s="967"/>
      <c r="PG27" s="967"/>
      <c r="PH27" s="967"/>
      <c r="PI27" s="967"/>
      <c r="PJ27" s="967"/>
      <c r="PK27" s="967"/>
      <c r="PL27" s="967"/>
      <c r="PM27" s="967"/>
      <c r="PN27" s="967"/>
      <c r="PO27" s="967"/>
      <c r="PP27" s="967"/>
      <c r="PQ27" s="967"/>
      <c r="PR27" s="967"/>
      <c r="PS27" s="967"/>
      <c r="PT27" s="967"/>
      <c r="PU27" s="967"/>
      <c r="PV27" s="967"/>
      <c r="PW27" s="967"/>
      <c r="PX27" s="967"/>
      <c r="PY27" s="967"/>
      <c r="PZ27" s="967"/>
      <c r="QA27" s="967"/>
      <c r="QB27" s="967"/>
      <c r="QC27" s="967"/>
      <c r="QD27" s="967"/>
      <c r="QE27" s="967"/>
      <c r="QF27" s="967"/>
      <c r="QG27" s="967"/>
      <c r="QH27" s="967"/>
      <c r="QI27" s="967"/>
      <c r="QJ27" s="967"/>
      <c r="QK27" s="967"/>
      <c r="QL27" s="967"/>
      <c r="QM27" s="967"/>
      <c r="QN27" s="967"/>
      <c r="QO27" s="967"/>
      <c r="QP27" s="967"/>
      <c r="QQ27" s="967"/>
      <c r="QR27" s="967"/>
      <c r="QS27" s="967"/>
      <c r="QT27" s="967"/>
      <c r="QU27" s="967"/>
      <c r="QV27" s="967"/>
      <c r="QW27" s="967"/>
      <c r="QX27" s="967"/>
      <c r="QY27" s="967"/>
      <c r="QZ27" s="967"/>
      <c r="RA27" s="967"/>
      <c r="RB27" s="967"/>
      <c r="RC27" s="967"/>
      <c r="RD27" s="967"/>
      <c r="RE27" s="967"/>
      <c r="RF27" s="967"/>
      <c r="RG27" s="967"/>
      <c r="RH27" s="967"/>
      <c r="RI27" s="967"/>
      <c r="RJ27" s="967"/>
      <c r="RK27" s="967"/>
      <c r="RL27" s="967"/>
      <c r="RM27" s="967"/>
      <c r="RN27" s="967"/>
      <c r="RO27" s="967"/>
      <c r="RP27" s="967"/>
      <c r="RQ27" s="967"/>
      <c r="RR27" s="967"/>
      <c r="RS27" s="967"/>
      <c r="RT27" s="967"/>
      <c r="RU27" s="967"/>
      <c r="RV27" s="967"/>
      <c r="RW27" s="967"/>
      <c r="RX27" s="967"/>
      <c r="RY27" s="967"/>
      <c r="RZ27" s="967"/>
      <c r="SA27" s="967"/>
      <c r="SB27" s="967"/>
      <c r="SC27" s="967"/>
      <c r="SD27" s="967"/>
      <c r="SE27" s="967"/>
      <c r="SF27" s="967"/>
      <c r="SG27" s="967"/>
      <c r="SH27" s="967"/>
      <c r="SI27" s="967"/>
      <c r="SJ27" s="967"/>
      <c r="SK27" s="967"/>
      <c r="SL27" s="967"/>
      <c r="SM27" s="967"/>
      <c r="SN27" s="967"/>
      <c r="SO27" s="967"/>
      <c r="SP27" s="967"/>
      <c r="SQ27" s="967"/>
      <c r="SR27" s="967"/>
      <c r="SS27" s="967"/>
      <c r="ST27" s="967"/>
      <c r="SU27" s="967"/>
      <c r="SV27" s="967"/>
      <c r="SW27" s="967"/>
      <c r="SX27" s="967"/>
      <c r="SY27" s="967"/>
      <c r="SZ27" s="967"/>
      <c r="TA27" s="967"/>
      <c r="TB27" s="967"/>
      <c r="TC27" s="967"/>
      <c r="TD27" s="967"/>
      <c r="TE27" s="967"/>
      <c r="TF27" s="967"/>
      <c r="TG27" s="967"/>
      <c r="TH27" s="967"/>
      <c r="TI27" s="967"/>
      <c r="TJ27" s="967"/>
      <c r="TK27" s="967"/>
      <c r="TL27" s="967"/>
      <c r="TM27" s="967"/>
      <c r="TN27" s="967"/>
      <c r="TO27" s="967"/>
      <c r="TP27" s="967"/>
      <c r="TQ27" s="967"/>
      <c r="TR27" s="967"/>
      <c r="TS27" s="967"/>
      <c r="TT27" s="967"/>
      <c r="TU27" s="967"/>
      <c r="TV27" s="967"/>
      <c r="TW27" s="967"/>
      <c r="TX27" s="967"/>
      <c r="TY27" s="967"/>
      <c r="TZ27" s="967"/>
      <c r="UA27" s="967"/>
      <c r="UB27" s="967"/>
      <c r="UC27" s="967"/>
      <c r="UD27" s="967"/>
      <c r="UE27" s="967"/>
      <c r="UF27" s="967"/>
      <c r="UG27" s="967"/>
      <c r="UH27" s="967"/>
      <c r="UI27" s="967"/>
      <c r="UJ27" s="967"/>
      <c r="UK27" s="967"/>
      <c r="UL27" s="967"/>
      <c r="UM27" s="967"/>
      <c r="UN27" s="967"/>
      <c r="UO27" s="967"/>
      <c r="UP27" s="967"/>
      <c r="UQ27" s="967"/>
      <c r="UR27" s="967"/>
      <c r="US27" s="967"/>
      <c r="UT27" s="967"/>
      <c r="UU27" s="967"/>
      <c r="UV27" s="967"/>
      <c r="UW27" s="967"/>
      <c r="UX27" s="967"/>
      <c r="UY27" s="967"/>
      <c r="UZ27" s="967"/>
      <c r="VA27" s="967"/>
      <c r="VB27" s="967"/>
      <c r="VC27" s="967"/>
      <c r="VD27" s="967"/>
      <c r="VE27" s="967"/>
      <c r="VF27" s="967"/>
      <c r="VG27" s="967"/>
      <c r="VH27" s="967"/>
      <c r="VI27" s="967"/>
      <c r="VJ27" s="967"/>
      <c r="VK27" s="967"/>
      <c r="VL27" s="967"/>
      <c r="VM27" s="967"/>
      <c r="VN27" s="967"/>
      <c r="VO27" s="967"/>
      <c r="VP27" s="967"/>
      <c r="VQ27" s="967"/>
      <c r="VR27" s="967"/>
      <c r="VS27" s="967"/>
      <c r="VT27" s="967"/>
      <c r="VU27" s="967"/>
      <c r="VV27" s="967"/>
      <c r="VW27" s="967"/>
      <c r="VX27" s="967"/>
      <c r="VY27" s="967"/>
      <c r="VZ27" s="967"/>
      <c r="WA27" s="967"/>
      <c r="WB27" s="967"/>
      <c r="WC27" s="967"/>
      <c r="WD27" s="967"/>
      <c r="WE27" s="967"/>
      <c r="WF27" s="967"/>
      <c r="WG27" s="967"/>
      <c r="WH27" s="967"/>
      <c r="WI27" s="967"/>
      <c r="WJ27" s="967"/>
      <c r="WK27" s="967"/>
      <c r="WL27" s="967"/>
      <c r="WM27" s="967"/>
      <c r="WN27" s="967"/>
      <c r="WO27" s="967"/>
      <c r="WP27" s="967"/>
      <c r="WQ27" s="967"/>
      <c r="WR27" s="967"/>
      <c r="WS27" s="967"/>
      <c r="WT27" s="967"/>
      <c r="WU27" s="967"/>
      <c r="WV27" s="967"/>
      <c r="WW27" s="967"/>
      <c r="WX27" s="967"/>
      <c r="WY27" s="967"/>
      <c r="WZ27" s="967"/>
      <c r="XA27" s="967"/>
      <c r="XB27" s="967"/>
      <c r="XC27" s="967"/>
      <c r="XD27" s="967"/>
      <c r="XE27" s="967"/>
      <c r="XF27" s="967"/>
      <c r="XG27" s="967"/>
      <c r="XH27" s="967"/>
      <c r="XI27" s="967"/>
      <c r="XJ27" s="967"/>
      <c r="XK27" s="967"/>
      <c r="XL27" s="967"/>
      <c r="XM27" s="967"/>
      <c r="XN27" s="967"/>
      <c r="XO27" s="967"/>
      <c r="XP27" s="967"/>
      <c r="XQ27" s="967"/>
      <c r="XR27" s="967"/>
      <c r="XS27" s="967"/>
      <c r="XT27" s="967"/>
      <c r="XU27" s="967"/>
      <c r="XV27" s="967"/>
      <c r="XW27" s="967"/>
      <c r="XX27" s="967"/>
      <c r="XY27" s="967"/>
      <c r="XZ27" s="967"/>
      <c r="YA27" s="967"/>
      <c r="YB27" s="967"/>
      <c r="YC27" s="967"/>
      <c r="YD27" s="967"/>
      <c r="YE27" s="967"/>
      <c r="YF27" s="967"/>
      <c r="YG27" s="967"/>
      <c r="YH27" s="967"/>
      <c r="YI27" s="967"/>
      <c r="YJ27" s="967"/>
      <c r="YK27" s="967"/>
      <c r="YL27" s="967"/>
      <c r="YM27" s="967"/>
      <c r="YN27" s="967"/>
      <c r="YO27" s="967"/>
      <c r="YP27" s="967"/>
      <c r="YQ27" s="967"/>
      <c r="YR27" s="967"/>
      <c r="YS27" s="967"/>
      <c r="YT27" s="967"/>
      <c r="YU27" s="967"/>
      <c r="YV27" s="967"/>
      <c r="YW27" s="967"/>
      <c r="YX27" s="967"/>
      <c r="YY27" s="967"/>
      <c r="YZ27" s="967"/>
      <c r="ZA27" s="967"/>
      <c r="ZB27" s="967"/>
      <c r="ZC27" s="967"/>
      <c r="ZD27" s="967"/>
      <c r="ZE27" s="967"/>
      <c r="ZF27" s="967"/>
      <c r="ZG27" s="967"/>
      <c r="ZH27" s="967"/>
      <c r="ZI27" s="967"/>
      <c r="ZJ27" s="967"/>
      <c r="ZK27" s="967"/>
      <c r="ZL27" s="967"/>
      <c r="ZM27" s="967"/>
      <c r="ZN27" s="967"/>
      <c r="ZO27" s="967"/>
      <c r="ZP27" s="967"/>
      <c r="ZQ27" s="967"/>
      <c r="ZR27" s="967"/>
      <c r="ZS27" s="967"/>
      <c r="ZT27" s="967"/>
      <c r="ZU27" s="967"/>
      <c r="ZV27" s="967"/>
      <c r="ZW27" s="967"/>
      <c r="ZX27" s="967"/>
      <c r="ZY27" s="967"/>
      <c r="ZZ27" s="967"/>
      <c r="AAA27" s="967"/>
      <c r="AAB27" s="967"/>
      <c r="AAC27" s="967"/>
      <c r="AAD27" s="967"/>
      <c r="AAE27" s="967"/>
      <c r="AAF27" s="967"/>
      <c r="AAG27" s="967"/>
      <c r="AAH27" s="967"/>
      <c r="AAI27" s="967"/>
      <c r="AAJ27" s="967"/>
      <c r="AAK27" s="967"/>
      <c r="AAL27" s="967"/>
      <c r="AAM27" s="967"/>
      <c r="AAN27" s="967"/>
      <c r="AAO27" s="967"/>
      <c r="AAP27" s="967"/>
      <c r="AAQ27" s="967"/>
      <c r="AAR27" s="967"/>
      <c r="AAS27" s="967"/>
      <c r="AAT27" s="967"/>
      <c r="AAU27" s="967"/>
      <c r="AAV27" s="967"/>
      <c r="AAW27" s="967"/>
      <c r="AAX27" s="967"/>
      <c r="AAY27" s="967"/>
      <c r="AAZ27" s="967"/>
      <c r="ABA27" s="967"/>
      <c r="ABB27" s="967"/>
      <c r="ABC27" s="967"/>
      <c r="ABD27" s="967"/>
      <c r="ABE27" s="967"/>
      <c r="ABF27" s="967"/>
      <c r="ABG27" s="967"/>
      <c r="ABH27" s="967"/>
      <c r="ABI27" s="967"/>
      <c r="ABJ27" s="967"/>
      <c r="ABK27" s="967"/>
      <c r="ABL27" s="967"/>
      <c r="ABM27" s="967"/>
      <c r="ABN27" s="967"/>
      <c r="ABO27" s="967"/>
      <c r="ABP27" s="967"/>
      <c r="ABQ27" s="967"/>
      <c r="ABR27" s="967"/>
      <c r="ABS27" s="967"/>
      <c r="ABT27" s="967"/>
      <c r="ABU27" s="967"/>
      <c r="ABV27" s="967"/>
      <c r="ABW27" s="967"/>
      <c r="ABX27" s="967"/>
      <c r="ABY27" s="967"/>
      <c r="ABZ27" s="967"/>
      <c r="ACA27" s="967"/>
      <c r="ACB27" s="967"/>
      <c r="ACC27" s="967"/>
      <c r="ACD27" s="967"/>
      <c r="ACE27" s="967"/>
      <c r="ACF27" s="967"/>
      <c r="ACG27" s="967"/>
      <c r="ACH27" s="967"/>
      <c r="ACI27" s="967"/>
      <c r="ACJ27" s="967"/>
      <c r="ACK27" s="967"/>
      <c r="ACL27" s="967"/>
      <c r="ACM27" s="967"/>
      <c r="ACN27" s="967"/>
      <c r="ACO27" s="967"/>
      <c r="ACP27" s="967"/>
      <c r="ACQ27" s="967"/>
      <c r="ACR27" s="967"/>
      <c r="ACS27" s="967"/>
      <c r="ACT27" s="967"/>
      <c r="ACU27" s="967"/>
      <c r="ACV27" s="967"/>
      <c r="ACW27" s="967"/>
      <c r="ACX27" s="967"/>
      <c r="ACY27" s="967"/>
      <c r="ACZ27" s="967"/>
      <c r="ADA27" s="967"/>
      <c r="ADB27" s="967"/>
      <c r="ADC27" s="967"/>
      <c r="ADD27" s="967"/>
      <c r="ADE27" s="967"/>
      <c r="ADF27" s="967"/>
      <c r="ADG27" s="967"/>
      <c r="ADH27" s="967"/>
      <c r="ADI27" s="967"/>
      <c r="ADJ27" s="967"/>
      <c r="ADK27" s="967"/>
      <c r="ADL27" s="967"/>
      <c r="ADM27" s="967"/>
      <c r="ADN27" s="967"/>
      <c r="ADO27" s="967"/>
      <c r="ADP27" s="967"/>
      <c r="ADQ27" s="967"/>
      <c r="ADR27" s="967"/>
      <c r="ADS27" s="967"/>
      <c r="ADT27" s="967"/>
      <c r="ADU27" s="967"/>
      <c r="ADV27" s="967"/>
      <c r="ADW27" s="967"/>
      <c r="ADX27" s="967"/>
      <c r="ADY27" s="967"/>
      <c r="ADZ27" s="967"/>
      <c r="AEA27" s="967"/>
      <c r="AEB27" s="967"/>
      <c r="AEC27" s="967"/>
      <c r="AED27" s="967"/>
      <c r="AEE27" s="967"/>
      <c r="AEF27" s="967"/>
      <c r="AEG27" s="967"/>
      <c r="AEH27" s="967"/>
      <c r="AEI27" s="967"/>
      <c r="AEJ27" s="967"/>
      <c r="AEK27" s="967"/>
      <c r="AEL27" s="967"/>
      <c r="AEM27" s="967"/>
      <c r="AEN27" s="967"/>
      <c r="AEO27" s="967"/>
      <c r="AEP27" s="967"/>
      <c r="AEQ27" s="967"/>
      <c r="AER27" s="967"/>
      <c r="AES27" s="967"/>
      <c r="AET27" s="967"/>
      <c r="AEU27" s="967"/>
      <c r="AEV27" s="967"/>
      <c r="AEW27" s="967"/>
      <c r="AEX27" s="967"/>
      <c r="AEY27" s="967"/>
      <c r="AEZ27" s="967"/>
      <c r="AFA27" s="967"/>
      <c r="AFB27" s="967"/>
      <c r="AFC27" s="967"/>
      <c r="AFD27" s="967"/>
      <c r="AFE27" s="967"/>
      <c r="AFF27" s="967"/>
      <c r="AFG27" s="967"/>
      <c r="AFH27" s="967"/>
      <c r="AFI27" s="967"/>
      <c r="AFJ27" s="967"/>
      <c r="AFK27" s="967"/>
      <c r="AFL27" s="967"/>
      <c r="AFM27" s="967"/>
      <c r="AFN27" s="967"/>
      <c r="AFO27" s="967"/>
      <c r="AFP27" s="967"/>
      <c r="AFQ27" s="967"/>
      <c r="AFR27" s="967"/>
      <c r="AFS27" s="967"/>
      <c r="AFT27" s="967"/>
      <c r="AFU27" s="967"/>
      <c r="AFV27" s="967"/>
      <c r="AFW27" s="967"/>
      <c r="AFX27" s="967"/>
      <c r="AFY27" s="967"/>
      <c r="AFZ27" s="967"/>
      <c r="AGA27" s="967"/>
      <c r="AGB27" s="967"/>
      <c r="AGC27" s="967"/>
      <c r="AGD27" s="967"/>
      <c r="AGE27" s="967"/>
      <c r="AGF27" s="967"/>
      <c r="AGG27" s="967"/>
      <c r="AGH27" s="967"/>
      <c r="AGI27" s="967"/>
      <c r="AGJ27" s="967"/>
      <c r="AGK27" s="967"/>
      <c r="AGL27" s="967"/>
      <c r="AGM27" s="967"/>
      <c r="AGN27" s="967"/>
      <c r="AGO27" s="967"/>
      <c r="AGP27" s="967"/>
      <c r="AGQ27" s="967"/>
      <c r="AGR27" s="967"/>
      <c r="AGS27" s="967"/>
      <c r="AGT27" s="967"/>
      <c r="AGU27" s="967"/>
      <c r="AGV27" s="967"/>
      <c r="AGW27" s="967"/>
      <c r="AGX27" s="967"/>
      <c r="AGY27" s="967"/>
      <c r="AGZ27" s="967"/>
      <c r="AHA27" s="967"/>
      <c r="AHB27" s="967"/>
      <c r="AHC27" s="967"/>
      <c r="AHD27" s="967"/>
      <c r="AHE27" s="967"/>
      <c r="AHF27" s="967"/>
      <c r="AHG27" s="967"/>
      <c r="AHH27" s="967"/>
      <c r="AHI27" s="967"/>
      <c r="AHJ27" s="967"/>
      <c r="AHK27" s="967"/>
      <c r="AHL27" s="967"/>
      <c r="AHM27" s="967"/>
      <c r="AHN27" s="967"/>
      <c r="AHO27" s="967"/>
      <c r="AHP27" s="967"/>
      <c r="AHQ27" s="967"/>
      <c r="AHR27" s="967"/>
      <c r="AHS27" s="967"/>
      <c r="AHT27" s="967"/>
      <c r="AHU27" s="967"/>
      <c r="AHV27" s="967"/>
      <c r="AHW27" s="967"/>
      <c r="AHX27" s="967"/>
      <c r="AHY27" s="967"/>
      <c r="AHZ27" s="967"/>
      <c r="AIA27" s="967"/>
      <c r="AIB27" s="967"/>
      <c r="AIC27" s="967"/>
      <c r="AID27" s="967"/>
      <c r="AIE27" s="967"/>
      <c r="AIF27" s="967"/>
      <c r="AIG27" s="967"/>
      <c r="AIH27" s="967"/>
      <c r="AII27" s="967"/>
      <c r="AIJ27" s="967"/>
      <c r="AIK27" s="967"/>
      <c r="AIL27" s="967"/>
      <c r="AIM27" s="967"/>
      <c r="AIN27" s="967"/>
      <c r="AIO27" s="967"/>
      <c r="AIP27" s="967"/>
      <c r="AIQ27" s="967"/>
      <c r="AIR27" s="967"/>
      <c r="AIS27" s="967"/>
      <c r="AIT27" s="967"/>
      <c r="AIU27" s="967"/>
      <c r="AIV27" s="967"/>
      <c r="AIW27" s="967"/>
      <c r="AIX27" s="967"/>
      <c r="AIY27" s="967"/>
      <c r="AIZ27" s="967"/>
      <c r="AJA27" s="967"/>
      <c r="AJB27" s="967"/>
      <c r="AJC27" s="967"/>
      <c r="AJD27" s="967"/>
      <c r="AJE27" s="967"/>
      <c r="AJF27" s="967"/>
      <c r="AJG27" s="967"/>
      <c r="AJH27" s="967"/>
      <c r="AJI27" s="967"/>
      <c r="AJJ27" s="967"/>
      <c r="AJK27" s="967"/>
      <c r="AJL27" s="967"/>
      <c r="AJM27" s="967"/>
      <c r="AJN27" s="967"/>
      <c r="AJO27" s="967"/>
      <c r="AJP27" s="967"/>
      <c r="AJQ27" s="967"/>
      <c r="AJR27" s="967"/>
      <c r="AJS27" s="967"/>
      <c r="AJT27" s="967"/>
      <c r="AJU27" s="967"/>
      <c r="AJV27" s="967"/>
      <c r="AJW27" s="967"/>
      <c r="AJX27" s="967"/>
      <c r="AJY27" s="967"/>
      <c r="AJZ27" s="967"/>
      <c r="AKA27" s="967"/>
      <c r="AKB27" s="967"/>
      <c r="AKC27" s="967"/>
      <c r="AKD27" s="967"/>
      <c r="AKE27" s="967"/>
      <c r="AKF27" s="967"/>
      <c r="AKG27" s="967"/>
      <c r="AKH27" s="967"/>
      <c r="AKI27" s="967"/>
      <c r="AKJ27" s="967"/>
      <c r="AKK27" s="967"/>
      <c r="AKL27" s="967"/>
      <c r="AKM27" s="967"/>
      <c r="AKN27" s="967"/>
      <c r="AKO27" s="967"/>
      <c r="AKP27" s="967"/>
      <c r="AKQ27" s="967"/>
      <c r="AKR27" s="967"/>
      <c r="AKS27" s="967"/>
      <c r="AKT27" s="967"/>
      <c r="AKU27" s="967"/>
      <c r="AKV27" s="967"/>
      <c r="AKW27" s="967"/>
      <c r="AKX27" s="967"/>
      <c r="AKY27" s="967"/>
      <c r="AKZ27" s="967"/>
      <c r="ALA27" s="967"/>
      <c r="ALB27" s="967"/>
      <c r="ALC27" s="967"/>
      <c r="ALD27" s="967"/>
      <c r="ALE27" s="967"/>
      <c r="ALF27" s="967"/>
      <c r="ALG27" s="967"/>
      <c r="ALH27" s="967"/>
      <c r="ALI27" s="967"/>
      <c r="ALJ27" s="967"/>
      <c r="ALK27" s="967"/>
      <c r="ALL27" s="967"/>
      <c r="ALM27" s="967"/>
      <c r="ALN27" s="967"/>
      <c r="ALO27" s="967"/>
      <c r="ALP27" s="967"/>
      <c r="ALQ27" s="967"/>
      <c r="ALR27" s="967"/>
      <c r="ALS27" s="967"/>
      <c r="ALT27" s="967"/>
      <c r="ALU27" s="967"/>
      <c r="ALV27" s="967"/>
      <c r="ALW27" s="967"/>
      <c r="ALX27" s="967"/>
      <c r="ALY27" s="967"/>
      <c r="ALZ27" s="967"/>
      <c r="AMA27" s="967"/>
      <c r="AMB27" s="967"/>
      <c r="AMC27" s="967"/>
      <c r="AMD27" s="967"/>
      <c r="AME27" s="967"/>
      <c r="AMF27" s="967"/>
      <c r="AMG27" s="967"/>
      <c r="AMH27" s="967"/>
      <c r="AMI27" s="967"/>
      <c r="AMJ27" s="967"/>
      <c r="AMK27" s="967"/>
      <c r="AML27" s="967"/>
      <c r="AMM27" s="967"/>
      <c r="AMN27" s="967"/>
      <c r="AMO27" s="967"/>
      <c r="AMP27" s="967"/>
      <c r="AMQ27" s="967"/>
      <c r="AMR27" s="967"/>
      <c r="AMS27" s="967"/>
      <c r="AMT27" s="967"/>
      <c r="AMU27" s="967"/>
      <c r="AMV27" s="967"/>
      <c r="AMW27" s="967"/>
      <c r="AMX27" s="967"/>
      <c r="AMY27" s="967"/>
      <c r="AMZ27" s="967"/>
      <c r="ANA27" s="967"/>
      <c r="ANB27" s="967"/>
      <c r="ANC27" s="967"/>
      <c r="AND27" s="967"/>
      <c r="ANE27" s="967"/>
      <c r="ANF27" s="967"/>
      <c r="ANG27" s="967"/>
      <c r="ANH27" s="967"/>
      <c r="ANI27" s="967"/>
      <c r="ANJ27" s="967"/>
      <c r="ANK27" s="967"/>
      <c r="ANL27" s="967"/>
      <c r="ANM27" s="967"/>
      <c r="ANN27" s="967"/>
      <c r="ANO27" s="967"/>
      <c r="ANP27" s="967"/>
      <c r="ANQ27" s="967"/>
      <c r="ANR27" s="967"/>
      <c r="ANS27" s="967"/>
      <c r="ANT27" s="967"/>
      <c r="ANU27" s="967"/>
      <c r="ANV27" s="967"/>
      <c r="ANW27" s="967"/>
      <c r="ANX27" s="967"/>
      <c r="ANY27" s="967"/>
      <c r="ANZ27" s="967"/>
      <c r="AOA27" s="967"/>
      <c r="AOB27" s="967"/>
      <c r="AOC27" s="967"/>
      <c r="AOD27" s="967"/>
      <c r="AOE27" s="967"/>
      <c r="AOF27" s="967"/>
      <c r="AOG27" s="967"/>
      <c r="AOH27" s="967"/>
      <c r="AOI27" s="967"/>
      <c r="AOJ27" s="967"/>
      <c r="AOK27" s="967"/>
      <c r="AOL27" s="967"/>
      <c r="AOM27" s="967"/>
      <c r="AON27" s="967"/>
      <c r="AOO27" s="967"/>
      <c r="AOP27" s="967"/>
      <c r="AOQ27" s="967"/>
      <c r="AOR27" s="967"/>
      <c r="AOS27" s="967"/>
      <c r="AOT27" s="967"/>
      <c r="AOU27" s="967"/>
      <c r="AOV27" s="967"/>
      <c r="AOW27" s="967"/>
      <c r="AOX27" s="967"/>
      <c r="AOY27" s="967"/>
      <c r="AOZ27" s="967"/>
      <c r="APA27" s="967"/>
      <c r="APB27" s="967"/>
      <c r="APC27" s="967"/>
      <c r="APD27" s="967"/>
      <c r="APE27" s="967"/>
      <c r="APF27" s="967"/>
      <c r="APG27" s="967"/>
      <c r="APH27" s="967"/>
      <c r="API27" s="967"/>
      <c r="APJ27" s="967"/>
      <c r="APK27" s="967"/>
      <c r="APL27" s="967"/>
      <c r="APM27" s="967"/>
      <c r="APN27" s="967"/>
      <c r="APO27" s="967"/>
      <c r="APP27" s="967"/>
      <c r="APQ27" s="967"/>
      <c r="APR27" s="967"/>
      <c r="APS27" s="967"/>
      <c r="APT27" s="967"/>
      <c r="APU27" s="967"/>
      <c r="APV27" s="967"/>
      <c r="APW27" s="967"/>
      <c r="APX27" s="967"/>
      <c r="APY27" s="967"/>
      <c r="APZ27" s="967"/>
      <c r="AQA27" s="967"/>
      <c r="AQB27" s="967"/>
      <c r="AQC27" s="967"/>
      <c r="AQD27" s="967"/>
      <c r="AQE27" s="967"/>
      <c r="AQF27" s="967"/>
      <c r="AQG27" s="967"/>
      <c r="AQH27" s="967"/>
      <c r="AQI27" s="967"/>
      <c r="AQJ27" s="967"/>
      <c r="AQK27" s="967"/>
      <c r="AQL27" s="967"/>
      <c r="AQM27" s="967"/>
      <c r="AQN27" s="967"/>
      <c r="AQO27" s="967"/>
      <c r="AQP27" s="967"/>
      <c r="AQQ27" s="967"/>
      <c r="AQR27" s="967"/>
      <c r="AQS27" s="967"/>
      <c r="AQT27" s="967"/>
      <c r="AQU27" s="967"/>
      <c r="AQV27" s="967"/>
      <c r="AQW27" s="967"/>
      <c r="AQX27" s="967"/>
      <c r="AQY27" s="967"/>
      <c r="AQZ27" s="967"/>
      <c r="ARA27" s="967"/>
      <c r="ARB27" s="967"/>
      <c r="ARC27" s="967"/>
      <c r="ARD27" s="967"/>
      <c r="ARE27" s="967"/>
      <c r="ARF27" s="967"/>
      <c r="ARG27" s="967"/>
      <c r="ARH27" s="967"/>
      <c r="ARI27" s="967"/>
      <c r="ARJ27" s="967"/>
      <c r="ARK27" s="967"/>
      <c r="ARL27" s="967"/>
      <c r="ARM27" s="967"/>
      <c r="ARN27" s="967"/>
      <c r="ARO27" s="967"/>
      <c r="ARP27" s="967"/>
      <c r="ARQ27" s="967"/>
      <c r="ARR27" s="967"/>
      <c r="ARS27" s="967"/>
      <c r="ART27" s="967"/>
      <c r="ARU27" s="967"/>
      <c r="ARV27" s="967"/>
      <c r="ARW27" s="967"/>
      <c r="ARX27" s="967"/>
      <c r="ARY27" s="967"/>
      <c r="ARZ27" s="967"/>
      <c r="ASA27" s="967"/>
      <c r="ASB27" s="967"/>
      <c r="ASC27" s="967"/>
      <c r="ASD27" s="967"/>
      <c r="ASE27" s="967"/>
      <c r="ASF27" s="967"/>
      <c r="ASG27" s="967"/>
      <c r="ASH27" s="967"/>
      <c r="ASI27" s="967"/>
      <c r="ASJ27" s="967"/>
      <c r="ASK27" s="967"/>
      <c r="ASL27" s="967"/>
      <c r="ASM27" s="967"/>
      <c r="ASN27" s="967"/>
      <c r="ASO27" s="967"/>
      <c r="ASP27" s="967"/>
      <c r="ASQ27" s="967"/>
      <c r="ASR27" s="967"/>
      <c r="ASS27" s="967"/>
      <c r="AST27" s="967"/>
      <c r="ASU27" s="967"/>
      <c r="ASV27" s="967"/>
      <c r="ASW27" s="967"/>
      <c r="ASX27" s="967"/>
      <c r="ASY27" s="967"/>
      <c r="ASZ27" s="967"/>
      <c r="ATA27" s="967"/>
      <c r="ATB27" s="967"/>
      <c r="ATC27" s="967"/>
      <c r="ATD27" s="967"/>
      <c r="ATE27" s="967"/>
      <c r="ATF27" s="967"/>
      <c r="ATG27" s="967"/>
      <c r="ATH27" s="967"/>
      <c r="ATI27" s="967"/>
      <c r="ATJ27" s="967"/>
      <c r="ATK27" s="967"/>
      <c r="ATL27" s="967"/>
      <c r="ATM27" s="967"/>
      <c r="ATN27" s="967"/>
      <c r="ATO27" s="967"/>
      <c r="ATP27" s="967"/>
      <c r="ATQ27" s="967"/>
      <c r="ATR27" s="967"/>
      <c r="ATS27" s="967"/>
      <c r="ATT27" s="967"/>
      <c r="ATU27" s="967"/>
      <c r="ATV27" s="967"/>
      <c r="ATW27" s="967"/>
      <c r="ATX27" s="967"/>
      <c r="ATY27" s="967"/>
      <c r="ATZ27" s="967"/>
      <c r="AUA27" s="967"/>
      <c r="AUB27" s="967"/>
      <c r="AUC27" s="967"/>
      <c r="AUD27" s="967"/>
      <c r="AUE27" s="967"/>
      <c r="AUF27" s="967"/>
      <c r="AUG27" s="967"/>
      <c r="AUH27" s="967"/>
      <c r="AUI27" s="967"/>
      <c r="AUJ27" s="967"/>
      <c r="AUK27" s="967"/>
      <c r="AUL27" s="967"/>
      <c r="AUM27" s="967"/>
      <c r="AUN27" s="967"/>
      <c r="AUO27" s="967"/>
      <c r="AUP27" s="967"/>
      <c r="AUQ27" s="967"/>
      <c r="AUR27" s="967"/>
      <c r="AUS27" s="967"/>
      <c r="AUT27" s="967"/>
      <c r="AUU27" s="967"/>
      <c r="AUV27" s="967"/>
      <c r="AUW27" s="967"/>
      <c r="AUX27" s="967"/>
      <c r="AUY27" s="967"/>
      <c r="AUZ27" s="967"/>
      <c r="AVA27" s="967"/>
      <c r="AVB27" s="967"/>
      <c r="AVC27" s="967"/>
      <c r="AVD27" s="967"/>
      <c r="AVE27" s="967"/>
      <c r="AVF27" s="967"/>
      <c r="AVG27" s="967"/>
      <c r="AVH27" s="967"/>
      <c r="AVI27" s="967"/>
      <c r="AVJ27" s="967"/>
      <c r="AVK27" s="967"/>
      <c r="AVL27" s="967"/>
      <c r="AVM27" s="967"/>
      <c r="AVN27" s="967"/>
      <c r="AVO27" s="967"/>
      <c r="AVP27" s="967"/>
      <c r="AVQ27" s="967"/>
      <c r="AVR27" s="967"/>
      <c r="AVS27" s="967"/>
      <c r="AVT27" s="967"/>
      <c r="AVU27" s="967"/>
      <c r="AVV27" s="967"/>
      <c r="AVW27" s="967"/>
      <c r="AVX27" s="967"/>
      <c r="AVY27" s="967"/>
      <c r="AVZ27" s="967"/>
      <c r="AWA27" s="967"/>
      <c r="AWB27" s="967"/>
      <c r="AWC27" s="967"/>
      <c r="AWD27" s="967"/>
      <c r="AWE27" s="967"/>
      <c r="AWF27" s="967"/>
      <c r="AWG27" s="967"/>
      <c r="AWH27" s="967"/>
      <c r="AWI27" s="967"/>
      <c r="AWJ27" s="967"/>
      <c r="AWK27" s="967"/>
      <c r="AWL27" s="967"/>
      <c r="AWM27" s="967"/>
      <c r="AWN27" s="967"/>
      <c r="AWO27" s="967"/>
      <c r="AWP27" s="967"/>
      <c r="AWQ27" s="967"/>
      <c r="AWR27" s="967"/>
      <c r="AWS27" s="967"/>
      <c r="AWT27" s="967"/>
      <c r="AWU27" s="967"/>
      <c r="AWV27" s="967"/>
      <c r="AWW27" s="967"/>
      <c r="AWX27" s="967"/>
      <c r="AWY27" s="967"/>
      <c r="AWZ27" s="967"/>
      <c r="AXA27" s="967"/>
      <c r="AXB27" s="967"/>
      <c r="AXC27" s="967"/>
      <c r="AXD27" s="967"/>
      <c r="AXE27" s="967"/>
      <c r="AXF27" s="967"/>
      <c r="AXG27" s="967"/>
      <c r="AXH27" s="967"/>
      <c r="AXI27" s="967"/>
      <c r="AXJ27" s="967"/>
      <c r="AXK27" s="967"/>
      <c r="AXL27" s="967"/>
      <c r="AXM27" s="967"/>
      <c r="AXN27" s="967"/>
      <c r="AXO27" s="967"/>
      <c r="AXP27" s="967"/>
      <c r="AXQ27" s="967"/>
      <c r="AXR27" s="967"/>
      <c r="AXS27" s="967"/>
      <c r="AXT27" s="967"/>
      <c r="AXU27" s="967"/>
      <c r="AXV27" s="967"/>
      <c r="AXW27" s="967"/>
      <c r="AXX27" s="967"/>
      <c r="AXY27" s="967"/>
      <c r="AXZ27" s="967"/>
      <c r="AYA27" s="967"/>
      <c r="AYB27" s="967"/>
      <c r="AYC27" s="967"/>
      <c r="AYD27" s="967"/>
      <c r="AYE27" s="967"/>
      <c r="AYF27" s="967"/>
      <c r="AYG27" s="967"/>
      <c r="AYH27" s="967"/>
      <c r="AYI27" s="967"/>
      <c r="AYJ27" s="967"/>
      <c r="AYK27" s="967"/>
      <c r="AYL27" s="967"/>
      <c r="AYM27" s="967"/>
      <c r="AYN27" s="967"/>
      <c r="AYO27" s="967"/>
      <c r="AYP27" s="967"/>
      <c r="AYQ27" s="967"/>
      <c r="AYR27" s="967"/>
      <c r="AYS27" s="967"/>
      <c r="AYT27" s="967"/>
      <c r="AYU27" s="967"/>
      <c r="AYV27" s="967"/>
      <c r="AYW27" s="967"/>
      <c r="AYX27" s="967"/>
      <c r="AYY27" s="967"/>
      <c r="AYZ27" s="967"/>
      <c r="AZA27" s="967"/>
      <c r="AZB27" s="967"/>
      <c r="AZC27" s="967"/>
      <c r="AZD27" s="967"/>
      <c r="AZE27" s="967"/>
      <c r="AZF27" s="967"/>
      <c r="AZG27" s="967"/>
      <c r="AZH27" s="967"/>
      <c r="AZI27" s="967"/>
      <c r="AZJ27" s="967"/>
      <c r="AZK27" s="967"/>
      <c r="AZL27" s="967"/>
      <c r="AZM27" s="967"/>
      <c r="AZN27" s="967"/>
      <c r="AZO27" s="967"/>
      <c r="AZP27" s="967"/>
      <c r="AZQ27" s="967"/>
      <c r="AZR27" s="967"/>
      <c r="AZS27" s="967"/>
      <c r="AZT27" s="967"/>
      <c r="AZU27" s="967"/>
      <c r="AZV27" s="967"/>
      <c r="AZW27" s="967"/>
      <c r="AZX27" s="967"/>
      <c r="AZY27" s="967"/>
      <c r="AZZ27" s="967"/>
      <c r="BAA27" s="967"/>
      <c r="BAB27" s="967"/>
      <c r="BAC27" s="967"/>
      <c r="BAD27" s="967"/>
      <c r="BAE27" s="967"/>
      <c r="BAF27" s="967"/>
      <c r="BAG27" s="967"/>
      <c r="BAH27" s="967"/>
      <c r="BAI27" s="967"/>
      <c r="BAJ27" s="967"/>
      <c r="BAK27" s="967"/>
      <c r="BAL27" s="967"/>
      <c r="BAM27" s="967"/>
      <c r="BAN27" s="967"/>
      <c r="BAO27" s="967"/>
      <c r="BAP27" s="967"/>
      <c r="BAQ27" s="967"/>
      <c r="BAR27" s="967"/>
      <c r="BAS27" s="967"/>
      <c r="BAT27" s="967"/>
      <c r="BAU27" s="967"/>
      <c r="BAV27" s="967"/>
      <c r="BAW27" s="967"/>
      <c r="BAX27" s="967"/>
      <c r="BAY27" s="967"/>
      <c r="BAZ27" s="967"/>
      <c r="BBA27" s="967"/>
      <c r="BBB27" s="967"/>
      <c r="BBC27" s="967"/>
      <c r="BBD27" s="967"/>
      <c r="BBE27" s="967"/>
      <c r="BBF27" s="967"/>
      <c r="BBG27" s="967"/>
      <c r="BBH27" s="967"/>
      <c r="BBI27" s="967"/>
      <c r="BBJ27" s="967"/>
      <c r="BBK27" s="967"/>
      <c r="BBL27" s="967"/>
      <c r="BBM27" s="967"/>
      <c r="BBN27" s="967"/>
      <c r="BBO27" s="967"/>
      <c r="BBP27" s="967"/>
      <c r="BBQ27" s="967"/>
      <c r="BBR27" s="967"/>
      <c r="BBS27" s="967"/>
      <c r="BBT27" s="967"/>
      <c r="BBU27" s="967"/>
      <c r="BBV27" s="967"/>
      <c r="BBW27" s="967"/>
      <c r="BBX27" s="967"/>
      <c r="BBY27" s="967"/>
      <c r="BBZ27" s="967"/>
      <c r="BCA27" s="967"/>
      <c r="BCB27" s="967"/>
      <c r="BCC27" s="967"/>
      <c r="BCD27" s="967"/>
      <c r="BCE27" s="967"/>
      <c r="BCF27" s="967"/>
      <c r="BCG27" s="967"/>
      <c r="BCH27" s="967"/>
      <c r="BCI27" s="967"/>
      <c r="BCJ27" s="967"/>
      <c r="BCK27" s="967"/>
      <c r="BCL27" s="967"/>
      <c r="BCM27" s="967"/>
      <c r="BCN27" s="967"/>
      <c r="BCO27" s="967"/>
      <c r="BCP27" s="967"/>
      <c r="BCQ27" s="967"/>
      <c r="BCR27" s="967"/>
      <c r="BCS27" s="967"/>
      <c r="BCT27" s="967"/>
      <c r="BCU27" s="967"/>
      <c r="BCV27" s="967"/>
      <c r="BCW27" s="967"/>
      <c r="BCX27" s="967"/>
      <c r="BCY27" s="967"/>
      <c r="BCZ27" s="967"/>
      <c r="BDA27" s="967"/>
      <c r="BDB27" s="967"/>
      <c r="BDC27" s="967"/>
      <c r="BDD27" s="967"/>
      <c r="BDE27" s="967"/>
      <c r="BDF27" s="967"/>
      <c r="BDG27" s="967"/>
      <c r="BDH27" s="967"/>
      <c r="BDI27" s="967"/>
      <c r="BDJ27" s="967"/>
      <c r="BDK27" s="967"/>
      <c r="BDL27" s="967"/>
      <c r="BDM27" s="967"/>
      <c r="BDN27" s="967"/>
      <c r="BDO27" s="967"/>
      <c r="BDP27" s="967"/>
      <c r="BDQ27" s="967"/>
      <c r="BDR27" s="967"/>
      <c r="BDS27" s="967"/>
      <c r="BDT27" s="967"/>
      <c r="BDU27" s="967"/>
      <c r="BDV27" s="967"/>
      <c r="BDW27" s="967"/>
      <c r="BDX27" s="967"/>
      <c r="BDY27" s="967"/>
      <c r="BDZ27" s="967"/>
      <c r="BEA27" s="967"/>
      <c r="BEB27" s="967"/>
      <c r="BEC27" s="967"/>
      <c r="BED27" s="967"/>
      <c r="BEE27" s="967"/>
      <c r="BEF27" s="967"/>
      <c r="BEG27" s="967"/>
      <c r="BEH27" s="967"/>
      <c r="BEI27" s="967"/>
      <c r="BEJ27" s="967"/>
      <c r="BEK27" s="967"/>
      <c r="BEL27" s="967"/>
      <c r="BEM27" s="967"/>
      <c r="BEN27" s="967"/>
      <c r="BEO27" s="967"/>
      <c r="BEP27" s="967"/>
      <c r="BEQ27" s="967"/>
      <c r="BER27" s="967"/>
      <c r="BES27" s="967"/>
      <c r="BET27" s="967"/>
      <c r="BEU27" s="967"/>
      <c r="BEV27" s="967"/>
      <c r="BEW27" s="967"/>
      <c r="BEX27" s="967"/>
      <c r="BEY27" s="967"/>
      <c r="BEZ27" s="967"/>
      <c r="BFA27" s="967"/>
      <c r="BFB27" s="967"/>
      <c r="BFC27" s="967"/>
      <c r="BFD27" s="967"/>
      <c r="BFE27" s="967"/>
      <c r="BFF27" s="967"/>
      <c r="BFG27" s="967"/>
      <c r="BFH27" s="967"/>
      <c r="BFI27" s="967"/>
      <c r="BFJ27" s="967"/>
      <c r="BFK27" s="967"/>
      <c r="BFL27" s="967"/>
      <c r="BFM27" s="967"/>
      <c r="BFN27" s="967"/>
      <c r="BFO27" s="967"/>
      <c r="BFP27" s="967"/>
      <c r="BFQ27" s="967"/>
      <c r="BFR27" s="967"/>
      <c r="BFS27" s="967"/>
      <c r="BFT27" s="967"/>
      <c r="BFU27" s="967"/>
      <c r="BFV27" s="967"/>
      <c r="BFW27" s="967"/>
      <c r="BFX27" s="967"/>
      <c r="BFY27" s="967"/>
      <c r="BFZ27" s="967"/>
      <c r="BGA27" s="967"/>
      <c r="BGB27" s="967"/>
      <c r="BGC27" s="967"/>
      <c r="BGD27" s="967"/>
      <c r="BGE27" s="967"/>
      <c r="BGF27" s="967"/>
      <c r="BGG27" s="967"/>
      <c r="BGH27" s="967"/>
      <c r="BGI27" s="967"/>
      <c r="BGJ27" s="967"/>
      <c r="BGK27" s="967"/>
      <c r="BGL27" s="967"/>
      <c r="BGM27" s="967"/>
      <c r="BGN27" s="967"/>
      <c r="BGO27" s="967"/>
      <c r="BGP27" s="967"/>
      <c r="BGQ27" s="967"/>
      <c r="BGR27" s="967"/>
      <c r="BGS27" s="967"/>
      <c r="BGT27" s="967"/>
      <c r="BGU27" s="967"/>
      <c r="BGV27" s="967"/>
      <c r="BGW27" s="967"/>
      <c r="BGX27" s="967"/>
      <c r="BGY27" s="967"/>
      <c r="BGZ27" s="967"/>
      <c r="BHA27" s="967"/>
      <c r="BHB27" s="967"/>
      <c r="BHC27" s="967"/>
      <c r="BHD27" s="967"/>
      <c r="BHE27" s="967"/>
      <c r="BHF27" s="967"/>
      <c r="BHG27" s="967"/>
      <c r="BHH27" s="967"/>
      <c r="BHI27" s="967"/>
      <c r="BHJ27" s="967"/>
      <c r="BHK27" s="967"/>
      <c r="BHL27" s="967"/>
      <c r="BHM27" s="967"/>
      <c r="BHN27" s="967"/>
      <c r="BHO27" s="967"/>
      <c r="BHP27" s="967"/>
      <c r="BHQ27" s="967"/>
      <c r="BHR27" s="967"/>
      <c r="BHS27" s="967"/>
      <c r="BHT27" s="967"/>
      <c r="BHU27" s="967"/>
      <c r="BHV27" s="967"/>
      <c r="BHW27" s="967"/>
      <c r="BHX27" s="967"/>
      <c r="BHY27" s="967"/>
      <c r="BHZ27" s="967"/>
      <c r="BIA27" s="967"/>
      <c r="BIB27" s="967"/>
      <c r="BIC27" s="967"/>
      <c r="BID27" s="967"/>
      <c r="BIE27" s="967"/>
      <c r="BIF27" s="967"/>
      <c r="BIG27" s="967"/>
      <c r="BIH27" s="967"/>
      <c r="BII27" s="967"/>
      <c r="BIJ27" s="967"/>
      <c r="BIK27" s="967"/>
      <c r="BIL27" s="967"/>
      <c r="BIM27" s="967"/>
      <c r="BIN27" s="967"/>
      <c r="BIO27" s="967"/>
      <c r="BIP27" s="967"/>
      <c r="BIQ27" s="967"/>
      <c r="BIR27" s="967"/>
      <c r="BIS27" s="967"/>
      <c r="BIT27" s="967"/>
      <c r="BIU27" s="967"/>
      <c r="BIV27" s="967"/>
      <c r="BIW27" s="967"/>
      <c r="BIX27" s="967"/>
      <c r="BIY27" s="967"/>
      <c r="BIZ27" s="967"/>
      <c r="BJA27" s="967"/>
      <c r="BJB27" s="967"/>
      <c r="BJC27" s="967"/>
      <c r="BJD27" s="967"/>
      <c r="BJE27" s="967"/>
      <c r="BJF27" s="967"/>
      <c r="BJG27" s="967"/>
      <c r="BJH27" s="967"/>
      <c r="BJI27" s="967"/>
      <c r="BJJ27" s="967"/>
      <c r="BJK27" s="967"/>
      <c r="BJL27" s="967"/>
      <c r="BJM27" s="967"/>
      <c r="BJN27" s="967"/>
      <c r="BJO27" s="967"/>
      <c r="BJP27" s="967"/>
      <c r="BJQ27" s="967"/>
      <c r="BJR27" s="967"/>
      <c r="BJS27" s="967"/>
      <c r="BJT27" s="967"/>
      <c r="BJU27" s="967"/>
      <c r="BJV27" s="967"/>
      <c r="BJW27" s="967"/>
      <c r="BJX27" s="967"/>
      <c r="BJY27" s="967"/>
      <c r="BJZ27" s="967"/>
      <c r="BKA27" s="967"/>
      <c r="BKB27" s="967"/>
      <c r="BKC27" s="967"/>
      <c r="BKD27" s="967"/>
      <c r="BKE27" s="967"/>
      <c r="BKF27" s="967"/>
      <c r="BKG27" s="967"/>
      <c r="BKH27" s="967"/>
      <c r="BKI27" s="967"/>
      <c r="BKJ27" s="967"/>
      <c r="BKK27" s="967"/>
      <c r="BKL27" s="967"/>
      <c r="BKM27" s="967"/>
      <c r="BKN27" s="967"/>
      <c r="BKO27" s="967"/>
      <c r="BKP27" s="967"/>
      <c r="BKQ27" s="967"/>
      <c r="BKR27" s="967"/>
      <c r="BKS27" s="967"/>
      <c r="BKT27" s="967"/>
      <c r="BKU27" s="967"/>
      <c r="BKV27" s="967"/>
      <c r="BKW27" s="967"/>
      <c r="BKX27" s="967"/>
      <c r="BKY27" s="967"/>
      <c r="BKZ27" s="967"/>
      <c r="BLA27" s="967"/>
      <c r="BLB27" s="967"/>
      <c r="BLC27" s="967"/>
      <c r="BLD27" s="967"/>
      <c r="BLE27" s="967"/>
      <c r="BLF27" s="967"/>
      <c r="BLG27" s="967"/>
      <c r="BLH27" s="967"/>
      <c r="BLI27" s="967"/>
      <c r="BLJ27" s="967"/>
      <c r="BLK27" s="967"/>
      <c r="BLL27" s="967"/>
      <c r="BLM27" s="967"/>
      <c r="BLN27" s="967"/>
      <c r="BLO27" s="967"/>
      <c r="BLP27" s="967"/>
      <c r="BLQ27" s="967"/>
      <c r="BLR27" s="967"/>
      <c r="BLS27" s="967"/>
      <c r="BLT27" s="967"/>
      <c r="BLU27" s="967"/>
      <c r="BLV27" s="967"/>
      <c r="BLW27" s="967"/>
      <c r="BLX27" s="967"/>
      <c r="BLY27" s="967"/>
      <c r="BLZ27" s="967"/>
      <c r="BMA27" s="967"/>
      <c r="BMB27" s="967"/>
      <c r="BMC27" s="967"/>
      <c r="BMD27" s="967"/>
      <c r="BME27" s="967"/>
      <c r="BMF27" s="967"/>
      <c r="BMG27" s="967"/>
      <c r="BMH27" s="967"/>
      <c r="BMI27" s="967"/>
      <c r="BMJ27" s="967"/>
      <c r="BMK27" s="967"/>
      <c r="BML27" s="967"/>
      <c r="BMM27" s="967"/>
      <c r="BMN27" s="967"/>
      <c r="BMO27" s="967"/>
      <c r="BMP27" s="967"/>
      <c r="BMQ27" s="967"/>
      <c r="BMR27" s="967"/>
      <c r="BMS27" s="967"/>
      <c r="BMT27" s="967"/>
      <c r="BMU27" s="967"/>
      <c r="BMV27" s="967"/>
      <c r="BMW27" s="967"/>
      <c r="BMX27" s="967"/>
      <c r="BMY27" s="967"/>
      <c r="BMZ27" s="967"/>
      <c r="BNA27" s="967"/>
      <c r="BNB27" s="967"/>
      <c r="BNC27" s="967"/>
      <c r="BND27" s="967"/>
      <c r="BNE27" s="967"/>
      <c r="BNF27" s="967"/>
      <c r="BNG27" s="967"/>
      <c r="BNH27" s="967"/>
      <c r="BNI27" s="967"/>
      <c r="BNJ27" s="967"/>
      <c r="BNK27" s="967"/>
      <c r="BNL27" s="967"/>
      <c r="BNM27" s="967"/>
      <c r="BNN27" s="967"/>
      <c r="BNO27" s="967"/>
      <c r="BNP27" s="967"/>
      <c r="BNQ27" s="967"/>
      <c r="BNR27" s="967"/>
      <c r="BNS27" s="967"/>
      <c r="BNT27" s="967"/>
      <c r="BNU27" s="967"/>
      <c r="BNV27" s="967"/>
      <c r="BNW27" s="967"/>
      <c r="BNX27" s="967"/>
      <c r="BNY27" s="967"/>
      <c r="BNZ27" s="967"/>
      <c r="BOA27" s="967"/>
      <c r="BOB27" s="967"/>
      <c r="BOC27" s="967"/>
      <c r="BOD27" s="967"/>
      <c r="BOE27" s="967"/>
      <c r="BOF27" s="967"/>
      <c r="BOG27" s="967"/>
      <c r="BOH27" s="967"/>
      <c r="BOI27" s="967"/>
      <c r="BOJ27" s="967"/>
      <c r="BOK27" s="967"/>
      <c r="BOL27" s="967"/>
      <c r="BOM27" s="967"/>
      <c r="BON27" s="967"/>
      <c r="BOO27" s="967"/>
      <c r="BOP27" s="967"/>
      <c r="BOQ27" s="967"/>
      <c r="BOR27" s="967"/>
      <c r="BOS27" s="967"/>
      <c r="BOT27" s="967"/>
      <c r="BOU27" s="967"/>
      <c r="BOV27" s="967"/>
      <c r="BOW27" s="967"/>
      <c r="BOX27" s="967"/>
      <c r="BOY27" s="967"/>
      <c r="BOZ27" s="967"/>
      <c r="BPA27" s="967"/>
      <c r="BPB27" s="967"/>
      <c r="BPC27" s="967"/>
      <c r="BPD27" s="967"/>
      <c r="BPE27" s="967"/>
      <c r="BPF27" s="967"/>
      <c r="BPG27" s="967"/>
      <c r="BPH27" s="967"/>
      <c r="BPI27" s="967"/>
      <c r="BPJ27" s="967"/>
      <c r="BPK27" s="967"/>
      <c r="BPL27" s="967"/>
      <c r="BPM27" s="967"/>
      <c r="BPN27" s="967"/>
      <c r="BPO27" s="967"/>
      <c r="BPP27" s="967"/>
      <c r="BPQ27" s="967"/>
      <c r="BPR27" s="967"/>
      <c r="BPS27" s="967"/>
      <c r="BPT27" s="967"/>
      <c r="BPU27" s="967"/>
      <c r="BPV27" s="967"/>
      <c r="BPW27" s="967"/>
      <c r="BPX27" s="967"/>
      <c r="BPY27" s="967"/>
      <c r="BPZ27" s="967"/>
      <c r="BQA27" s="967"/>
      <c r="BQB27" s="967"/>
      <c r="BQC27" s="967"/>
      <c r="BQD27" s="967"/>
      <c r="BQE27" s="967"/>
      <c r="BQF27" s="967"/>
      <c r="BQG27" s="967"/>
      <c r="BQH27" s="967"/>
      <c r="BQI27" s="967"/>
      <c r="BQJ27" s="967"/>
      <c r="BQK27" s="967"/>
      <c r="BQL27" s="967"/>
      <c r="BQM27" s="967"/>
      <c r="BQN27" s="967"/>
      <c r="BQO27" s="967"/>
      <c r="BQP27" s="967"/>
      <c r="BQQ27" s="967"/>
      <c r="BQR27" s="967"/>
      <c r="BQS27" s="967"/>
      <c r="BQT27" s="967"/>
      <c r="BQU27" s="967"/>
      <c r="BQV27" s="967"/>
      <c r="BQW27" s="967"/>
      <c r="BQX27" s="967"/>
      <c r="BQY27" s="967"/>
      <c r="BQZ27" s="967"/>
      <c r="BRA27" s="967"/>
      <c r="BRB27" s="967"/>
      <c r="BRC27" s="967"/>
      <c r="BRD27" s="967"/>
      <c r="BRE27" s="967"/>
      <c r="BRF27" s="967"/>
      <c r="BRG27" s="967"/>
      <c r="BRH27" s="967"/>
      <c r="BRI27" s="967"/>
      <c r="BRJ27" s="967"/>
      <c r="BRK27" s="967"/>
      <c r="BRL27" s="967"/>
      <c r="BRM27" s="967"/>
      <c r="BRN27" s="967"/>
      <c r="BRO27" s="967"/>
      <c r="BRP27" s="967"/>
      <c r="BRQ27" s="967"/>
      <c r="BRR27" s="967"/>
      <c r="BRS27" s="967"/>
      <c r="BRT27" s="967"/>
      <c r="BRU27" s="967"/>
      <c r="BRV27" s="967"/>
      <c r="BRW27" s="967"/>
      <c r="BRX27" s="967"/>
      <c r="BRY27" s="967"/>
      <c r="BRZ27" s="967"/>
      <c r="BSA27" s="967"/>
      <c r="BSB27" s="967"/>
      <c r="BSC27" s="967"/>
      <c r="BSD27" s="967"/>
      <c r="BSE27" s="967"/>
      <c r="BSF27" s="967"/>
      <c r="BSG27" s="967"/>
      <c r="BSH27" s="967"/>
      <c r="BSI27" s="967"/>
      <c r="BSJ27" s="967"/>
      <c r="BSK27" s="967"/>
      <c r="BSL27" s="967"/>
      <c r="BSM27" s="967"/>
      <c r="BSN27" s="967"/>
      <c r="BSO27" s="967"/>
      <c r="BSP27" s="967"/>
      <c r="BSQ27" s="967"/>
      <c r="BSR27" s="967"/>
      <c r="BSS27" s="967"/>
      <c r="BST27" s="967"/>
      <c r="BSU27" s="967"/>
      <c r="BSV27" s="967"/>
      <c r="BSW27" s="967"/>
      <c r="BSX27" s="967"/>
      <c r="BSY27" s="967"/>
      <c r="BSZ27" s="967"/>
      <c r="BTA27" s="967"/>
      <c r="BTB27" s="967"/>
      <c r="BTC27" s="967"/>
      <c r="BTD27" s="967"/>
      <c r="BTE27" s="967"/>
      <c r="BTF27" s="967"/>
      <c r="BTG27" s="967"/>
      <c r="BTH27" s="967"/>
      <c r="BTI27" s="967"/>
      <c r="BTJ27" s="967"/>
      <c r="BTK27" s="967"/>
      <c r="BTL27" s="967"/>
      <c r="BTM27" s="967"/>
      <c r="BTN27" s="967"/>
      <c r="BTO27" s="967"/>
      <c r="BTP27" s="967"/>
      <c r="BTQ27" s="967"/>
      <c r="BTR27" s="967"/>
      <c r="BTS27" s="967"/>
      <c r="BTT27" s="967"/>
      <c r="BTU27" s="967"/>
      <c r="BTV27" s="967"/>
      <c r="BTW27" s="967"/>
      <c r="BTX27" s="967"/>
      <c r="BTY27" s="967"/>
      <c r="BTZ27" s="967"/>
      <c r="BUA27" s="967"/>
      <c r="BUB27" s="967"/>
      <c r="BUC27" s="967"/>
      <c r="BUD27" s="967"/>
      <c r="BUE27" s="967"/>
      <c r="BUF27" s="967"/>
      <c r="BUG27" s="967"/>
      <c r="BUH27" s="967"/>
      <c r="BUI27" s="967"/>
      <c r="BUJ27" s="967"/>
      <c r="BUK27" s="967"/>
      <c r="BUL27" s="967"/>
      <c r="BUM27" s="967"/>
      <c r="BUN27" s="967"/>
      <c r="BUO27" s="967"/>
      <c r="BUP27" s="967"/>
      <c r="BUQ27" s="967"/>
      <c r="BUR27" s="967"/>
      <c r="BUS27" s="967"/>
      <c r="BUT27" s="967"/>
      <c r="BUU27" s="967"/>
      <c r="BUV27" s="967"/>
      <c r="BUW27" s="967"/>
      <c r="BUX27" s="967"/>
      <c r="BUY27" s="967"/>
      <c r="BUZ27" s="967"/>
      <c r="BVA27" s="967"/>
      <c r="BVB27" s="967"/>
      <c r="BVC27" s="967"/>
      <c r="BVD27" s="967"/>
      <c r="BVE27" s="967"/>
      <c r="BVF27" s="967"/>
      <c r="BVG27" s="967"/>
      <c r="BVH27" s="967"/>
      <c r="BVI27" s="967"/>
      <c r="BVJ27" s="967"/>
      <c r="BVK27" s="967"/>
      <c r="BVL27" s="967"/>
      <c r="BVM27" s="967"/>
      <c r="BVN27" s="967"/>
      <c r="BVO27" s="967"/>
      <c r="BVP27" s="967"/>
      <c r="BVQ27" s="967"/>
      <c r="BVR27" s="967"/>
      <c r="BVS27" s="967"/>
      <c r="BVT27" s="967"/>
      <c r="BVU27" s="967"/>
      <c r="BVV27" s="967"/>
      <c r="BVW27" s="967"/>
      <c r="BVX27" s="967"/>
      <c r="BVY27" s="967"/>
      <c r="BVZ27" s="967"/>
      <c r="BWA27" s="967"/>
      <c r="BWB27" s="967"/>
      <c r="BWC27" s="967"/>
      <c r="BWD27" s="967"/>
      <c r="BWE27" s="967"/>
      <c r="BWF27" s="967"/>
      <c r="BWG27" s="967"/>
      <c r="BWH27" s="967"/>
      <c r="BWI27" s="967"/>
      <c r="BWJ27" s="967"/>
      <c r="BWK27" s="967"/>
      <c r="BWL27" s="967"/>
      <c r="BWM27" s="967"/>
      <c r="BWN27" s="967"/>
      <c r="BWO27" s="967"/>
      <c r="BWP27" s="967"/>
      <c r="BWQ27" s="967"/>
      <c r="BWR27" s="967"/>
      <c r="BWS27" s="967"/>
      <c r="BWT27" s="967"/>
      <c r="BWU27" s="967"/>
      <c r="BWV27" s="967"/>
      <c r="BWW27" s="967"/>
      <c r="BWX27" s="967"/>
      <c r="BWY27" s="967"/>
      <c r="BWZ27" s="967"/>
      <c r="BXA27" s="967"/>
      <c r="BXB27" s="967"/>
      <c r="BXC27" s="967"/>
      <c r="BXD27" s="967"/>
      <c r="BXE27" s="967"/>
      <c r="BXF27" s="967"/>
      <c r="BXG27" s="967"/>
      <c r="BXH27" s="967"/>
      <c r="BXI27" s="967"/>
      <c r="BXJ27" s="967"/>
      <c r="BXK27" s="967"/>
      <c r="BXL27" s="967"/>
      <c r="BXM27" s="967"/>
      <c r="BXN27" s="967"/>
      <c r="BXO27" s="967"/>
      <c r="BXP27" s="967"/>
      <c r="BXQ27" s="967"/>
      <c r="BXR27" s="967"/>
      <c r="BXS27" s="967"/>
      <c r="BXT27" s="967"/>
      <c r="BXU27" s="967"/>
      <c r="BXV27" s="967"/>
      <c r="BXW27" s="967"/>
      <c r="BXX27" s="967"/>
      <c r="BXY27" s="967"/>
      <c r="BXZ27" s="967"/>
      <c r="BYA27" s="967"/>
      <c r="BYB27" s="967"/>
      <c r="BYC27" s="967"/>
      <c r="BYD27" s="967"/>
      <c r="BYE27" s="967"/>
      <c r="BYF27" s="967"/>
      <c r="BYG27" s="967"/>
      <c r="BYH27" s="967"/>
      <c r="BYI27" s="967"/>
      <c r="BYJ27" s="967"/>
      <c r="BYK27" s="967"/>
      <c r="BYL27" s="967"/>
      <c r="BYM27" s="967"/>
      <c r="BYN27" s="967"/>
      <c r="BYO27" s="967"/>
      <c r="BYP27" s="967"/>
      <c r="BYQ27" s="967"/>
      <c r="BYR27" s="967"/>
      <c r="BYS27" s="967"/>
      <c r="BYT27" s="967"/>
      <c r="BYU27" s="967"/>
      <c r="BYV27" s="967"/>
      <c r="BYW27" s="967"/>
      <c r="BYX27" s="967"/>
      <c r="BYY27" s="967"/>
      <c r="BYZ27" s="967"/>
      <c r="BZA27" s="967"/>
      <c r="BZB27" s="967"/>
      <c r="BZC27" s="967"/>
      <c r="BZD27" s="967"/>
      <c r="BZE27" s="967"/>
      <c r="BZF27" s="967"/>
      <c r="BZG27" s="967"/>
      <c r="BZH27" s="967"/>
      <c r="BZI27" s="967"/>
      <c r="BZJ27" s="967"/>
      <c r="BZK27" s="967"/>
      <c r="BZL27" s="967"/>
      <c r="BZM27" s="967"/>
      <c r="BZN27" s="967"/>
      <c r="BZO27" s="967"/>
      <c r="BZP27" s="967"/>
      <c r="BZQ27" s="967"/>
      <c r="BZR27" s="967"/>
      <c r="BZS27" s="967"/>
      <c r="BZT27" s="967"/>
      <c r="BZU27" s="967"/>
      <c r="BZV27" s="967"/>
      <c r="BZW27" s="967"/>
      <c r="BZX27" s="967"/>
      <c r="BZY27" s="967"/>
      <c r="BZZ27" s="967"/>
      <c r="CAA27" s="967"/>
      <c r="CAB27" s="967"/>
      <c r="CAC27" s="967"/>
      <c r="CAD27" s="967"/>
      <c r="CAE27" s="967"/>
      <c r="CAF27" s="967"/>
      <c r="CAG27" s="967"/>
      <c r="CAH27" s="967"/>
      <c r="CAI27" s="967"/>
      <c r="CAJ27" s="967"/>
      <c r="CAK27" s="967"/>
      <c r="CAL27" s="967"/>
      <c r="CAM27" s="967"/>
      <c r="CAN27" s="967"/>
      <c r="CAO27" s="967"/>
      <c r="CAP27" s="967"/>
      <c r="CAQ27" s="967"/>
      <c r="CAR27" s="967"/>
      <c r="CAS27" s="967"/>
      <c r="CAT27" s="967"/>
      <c r="CAU27" s="967"/>
      <c r="CAV27" s="967"/>
      <c r="CAW27" s="967"/>
      <c r="CAX27" s="967"/>
      <c r="CAY27" s="967"/>
      <c r="CAZ27" s="967"/>
      <c r="CBA27" s="967"/>
      <c r="CBB27" s="967"/>
      <c r="CBC27" s="967"/>
      <c r="CBD27" s="967"/>
      <c r="CBE27" s="967"/>
      <c r="CBF27" s="967"/>
      <c r="CBG27" s="967"/>
      <c r="CBH27" s="967"/>
      <c r="CBI27" s="967"/>
      <c r="CBJ27" s="967"/>
      <c r="CBK27" s="967"/>
      <c r="CBL27" s="967"/>
      <c r="CBM27" s="967"/>
      <c r="CBN27" s="967"/>
      <c r="CBO27" s="967"/>
      <c r="CBP27" s="967"/>
      <c r="CBQ27" s="967"/>
      <c r="CBR27" s="967"/>
      <c r="CBS27" s="967"/>
      <c r="CBT27" s="967"/>
      <c r="CBU27" s="967"/>
      <c r="CBV27" s="967"/>
      <c r="CBW27" s="967"/>
      <c r="CBX27" s="967"/>
      <c r="CBY27" s="967"/>
      <c r="CBZ27" s="967"/>
      <c r="CCA27" s="967"/>
      <c r="CCB27" s="967"/>
      <c r="CCC27" s="967"/>
      <c r="CCD27" s="967"/>
      <c r="CCE27" s="967"/>
      <c r="CCF27" s="967"/>
      <c r="CCG27" s="967"/>
      <c r="CCH27" s="967"/>
      <c r="CCI27" s="967"/>
      <c r="CCJ27" s="967"/>
      <c r="CCK27" s="967"/>
      <c r="CCL27" s="967"/>
      <c r="CCM27" s="967"/>
      <c r="CCN27" s="967"/>
      <c r="CCO27" s="967"/>
      <c r="CCP27" s="967"/>
      <c r="CCQ27" s="967"/>
      <c r="CCR27" s="967"/>
      <c r="CCS27" s="967"/>
      <c r="CCT27" s="967"/>
      <c r="CCU27" s="967"/>
      <c r="CCV27" s="967"/>
      <c r="CCW27" s="967"/>
      <c r="CCX27" s="967"/>
      <c r="CCY27" s="967"/>
      <c r="CCZ27" s="967"/>
      <c r="CDA27" s="967"/>
      <c r="CDB27" s="967"/>
      <c r="CDC27" s="967"/>
      <c r="CDD27" s="967"/>
      <c r="CDE27" s="967"/>
      <c r="CDF27" s="967"/>
      <c r="CDG27" s="967"/>
      <c r="CDH27" s="967"/>
      <c r="CDI27" s="967"/>
      <c r="CDJ27" s="967"/>
      <c r="CDK27" s="967"/>
      <c r="CDL27" s="967"/>
      <c r="CDM27" s="967"/>
      <c r="CDN27" s="967"/>
      <c r="CDO27" s="967"/>
      <c r="CDP27" s="967"/>
      <c r="CDQ27" s="967"/>
      <c r="CDR27" s="967"/>
      <c r="CDS27" s="967"/>
      <c r="CDT27" s="967"/>
      <c r="CDU27" s="967"/>
      <c r="CDV27" s="967"/>
      <c r="CDW27" s="967"/>
      <c r="CDX27" s="967"/>
      <c r="CDY27" s="967"/>
      <c r="CDZ27" s="967"/>
      <c r="CEA27" s="967"/>
      <c r="CEB27" s="967"/>
      <c r="CEC27" s="967"/>
      <c r="CED27" s="967"/>
      <c r="CEE27" s="967"/>
      <c r="CEF27" s="967"/>
      <c r="CEG27" s="967"/>
      <c r="CEH27" s="967"/>
      <c r="CEI27" s="967"/>
      <c r="CEJ27" s="967"/>
      <c r="CEK27" s="967"/>
      <c r="CEL27" s="967"/>
      <c r="CEM27" s="967"/>
      <c r="CEN27" s="967"/>
      <c r="CEO27" s="967"/>
      <c r="CEP27" s="967"/>
      <c r="CEQ27" s="967"/>
      <c r="CER27" s="967"/>
      <c r="CES27" s="967"/>
      <c r="CET27" s="967"/>
      <c r="CEU27" s="967"/>
      <c r="CEV27" s="967"/>
      <c r="CEW27" s="967"/>
      <c r="CEX27" s="967"/>
      <c r="CEY27" s="967"/>
      <c r="CEZ27" s="967"/>
      <c r="CFA27" s="967"/>
      <c r="CFB27" s="967"/>
      <c r="CFC27" s="967"/>
      <c r="CFD27" s="967"/>
      <c r="CFE27" s="967"/>
      <c r="CFF27" s="967"/>
      <c r="CFG27" s="967"/>
      <c r="CFH27" s="967"/>
      <c r="CFI27" s="967"/>
      <c r="CFJ27" s="967"/>
      <c r="CFK27" s="967"/>
      <c r="CFL27" s="967"/>
      <c r="CFM27" s="967"/>
      <c r="CFN27" s="967"/>
      <c r="CFO27" s="967"/>
      <c r="CFP27" s="967"/>
      <c r="CFQ27" s="967"/>
      <c r="CFR27" s="967"/>
      <c r="CFS27" s="967"/>
      <c r="CFT27" s="967"/>
      <c r="CFU27" s="967"/>
      <c r="CFV27" s="967"/>
      <c r="CFW27" s="967"/>
      <c r="CFX27" s="967"/>
      <c r="CFY27" s="967"/>
      <c r="CFZ27" s="967"/>
      <c r="CGA27" s="967"/>
      <c r="CGB27" s="967"/>
      <c r="CGC27" s="967"/>
      <c r="CGD27" s="967"/>
      <c r="CGE27" s="967"/>
      <c r="CGF27" s="967"/>
      <c r="CGG27" s="967"/>
      <c r="CGH27" s="967"/>
      <c r="CGI27" s="967"/>
      <c r="CGJ27" s="967"/>
      <c r="CGK27" s="967"/>
      <c r="CGL27" s="967"/>
      <c r="CGM27" s="967"/>
      <c r="CGN27" s="967"/>
      <c r="CGO27" s="967"/>
      <c r="CGP27" s="967"/>
      <c r="CGQ27" s="967"/>
      <c r="CGR27" s="967"/>
      <c r="CGS27" s="967"/>
      <c r="CGT27" s="967"/>
      <c r="CGU27" s="967"/>
      <c r="CGV27" s="967"/>
      <c r="CGW27" s="967"/>
      <c r="CGX27" s="967"/>
      <c r="CGY27" s="967"/>
      <c r="CGZ27" s="967"/>
      <c r="CHA27" s="967"/>
      <c r="CHB27" s="967"/>
      <c r="CHC27" s="967"/>
      <c r="CHD27" s="967"/>
      <c r="CHE27" s="967"/>
      <c r="CHF27" s="967"/>
      <c r="CHG27" s="967"/>
      <c r="CHH27" s="967"/>
      <c r="CHI27" s="967"/>
      <c r="CHJ27" s="967"/>
      <c r="CHK27" s="967"/>
      <c r="CHL27" s="967"/>
      <c r="CHM27" s="967"/>
      <c r="CHN27" s="967"/>
      <c r="CHO27" s="967"/>
      <c r="CHP27" s="967"/>
      <c r="CHQ27" s="967"/>
      <c r="CHR27" s="967"/>
      <c r="CHS27" s="967"/>
      <c r="CHT27" s="967"/>
      <c r="CHU27" s="967"/>
      <c r="CHV27" s="967"/>
      <c r="CHW27" s="967"/>
      <c r="CHX27" s="967"/>
      <c r="CHY27" s="967"/>
      <c r="CHZ27" s="967"/>
      <c r="CIA27" s="967"/>
      <c r="CIB27" s="967"/>
      <c r="CIC27" s="967"/>
      <c r="CID27" s="967"/>
      <c r="CIE27" s="967"/>
      <c r="CIF27" s="967"/>
      <c r="CIG27" s="967"/>
      <c r="CIH27" s="967"/>
      <c r="CII27" s="967"/>
      <c r="CIJ27" s="967"/>
      <c r="CIK27" s="967"/>
      <c r="CIL27" s="967"/>
      <c r="CIM27" s="967"/>
      <c r="CIN27" s="967"/>
      <c r="CIO27" s="967"/>
      <c r="CIP27" s="967"/>
      <c r="CIQ27" s="967"/>
      <c r="CIR27" s="967"/>
      <c r="CIS27" s="967"/>
      <c r="CIT27" s="967"/>
      <c r="CIU27" s="967"/>
      <c r="CIV27" s="967"/>
      <c r="CIW27" s="967"/>
      <c r="CIX27" s="967"/>
      <c r="CIY27" s="967"/>
      <c r="CIZ27" s="967"/>
      <c r="CJA27" s="967"/>
      <c r="CJB27" s="967"/>
      <c r="CJC27" s="967"/>
      <c r="CJD27" s="967"/>
      <c r="CJE27" s="967"/>
      <c r="CJF27" s="967"/>
      <c r="CJG27" s="967"/>
      <c r="CJH27" s="967"/>
      <c r="CJI27" s="967"/>
      <c r="CJJ27" s="967"/>
      <c r="CJK27" s="967"/>
      <c r="CJL27" s="967"/>
      <c r="CJM27" s="967"/>
      <c r="CJN27" s="967"/>
      <c r="CJO27" s="967"/>
      <c r="CJP27" s="967"/>
      <c r="CJQ27" s="967"/>
      <c r="CJR27" s="967"/>
      <c r="CJS27" s="967"/>
      <c r="CJT27" s="967"/>
      <c r="CJU27" s="967"/>
      <c r="CJV27" s="967"/>
      <c r="CJW27" s="967"/>
      <c r="CJX27" s="967"/>
      <c r="CJY27" s="967"/>
      <c r="CJZ27" s="967"/>
      <c r="CKA27" s="967"/>
      <c r="CKB27" s="967"/>
      <c r="CKC27" s="967"/>
      <c r="CKD27" s="967"/>
      <c r="CKE27" s="967"/>
      <c r="CKF27" s="967"/>
      <c r="CKG27" s="967"/>
      <c r="CKH27" s="967"/>
      <c r="CKI27" s="967"/>
      <c r="CKJ27" s="967"/>
      <c r="CKK27" s="967"/>
      <c r="CKL27" s="967"/>
      <c r="CKM27" s="967"/>
      <c r="CKN27" s="967"/>
      <c r="CKO27" s="967"/>
      <c r="CKP27" s="967"/>
      <c r="CKQ27" s="967"/>
      <c r="CKR27" s="967"/>
      <c r="CKS27" s="967"/>
      <c r="CKT27" s="967"/>
      <c r="CKU27" s="967"/>
      <c r="CKV27" s="967"/>
      <c r="CKW27" s="967"/>
      <c r="CKX27" s="967"/>
      <c r="CKY27" s="967"/>
      <c r="CKZ27" s="967"/>
      <c r="CLA27" s="967"/>
      <c r="CLB27" s="967"/>
      <c r="CLC27" s="967"/>
      <c r="CLD27" s="967"/>
      <c r="CLE27" s="967"/>
      <c r="CLF27" s="967"/>
      <c r="CLG27" s="967"/>
      <c r="CLH27" s="967"/>
      <c r="CLI27" s="967"/>
      <c r="CLJ27" s="967"/>
      <c r="CLK27" s="967"/>
      <c r="CLL27" s="967"/>
      <c r="CLM27" s="967"/>
      <c r="CLN27" s="967"/>
      <c r="CLO27" s="967"/>
      <c r="CLP27" s="967"/>
      <c r="CLQ27" s="967"/>
      <c r="CLR27" s="967"/>
      <c r="CLS27" s="967"/>
      <c r="CLT27" s="967"/>
      <c r="CLU27" s="967"/>
      <c r="CLV27" s="967"/>
      <c r="CLW27" s="967"/>
      <c r="CLX27" s="967"/>
      <c r="CLY27" s="967"/>
      <c r="CLZ27" s="967"/>
      <c r="CMA27" s="967"/>
      <c r="CMB27" s="967"/>
      <c r="CMC27" s="967"/>
      <c r="CMD27" s="967"/>
      <c r="CME27" s="967"/>
      <c r="CMF27" s="967"/>
      <c r="CMG27" s="967"/>
      <c r="CMH27" s="967"/>
      <c r="CMI27" s="967"/>
      <c r="CMJ27" s="967"/>
      <c r="CMK27" s="967"/>
      <c r="CML27" s="967"/>
      <c r="CMM27" s="967"/>
      <c r="CMN27" s="967"/>
      <c r="CMO27" s="967"/>
      <c r="CMP27" s="967"/>
      <c r="CMQ27" s="967"/>
      <c r="CMR27" s="967"/>
      <c r="CMS27" s="967"/>
      <c r="CMT27" s="967"/>
      <c r="CMU27" s="967"/>
      <c r="CMV27" s="967"/>
      <c r="CMW27" s="967"/>
      <c r="CMX27" s="967"/>
      <c r="CMY27" s="967"/>
      <c r="CMZ27" s="967"/>
      <c r="CNA27" s="967"/>
      <c r="CNB27" s="967"/>
      <c r="CNC27" s="967"/>
      <c r="CND27" s="967"/>
      <c r="CNE27" s="967"/>
      <c r="CNF27" s="967"/>
      <c r="CNG27" s="967"/>
      <c r="CNH27" s="967"/>
      <c r="CNI27" s="967"/>
      <c r="CNJ27" s="967"/>
      <c r="CNK27" s="967"/>
      <c r="CNL27" s="967"/>
      <c r="CNM27" s="967"/>
      <c r="CNN27" s="967"/>
      <c r="CNO27" s="967"/>
      <c r="CNP27" s="967"/>
      <c r="CNQ27" s="967"/>
      <c r="CNR27" s="967"/>
      <c r="CNS27" s="967"/>
      <c r="CNT27" s="967"/>
      <c r="CNU27" s="967"/>
      <c r="CNV27" s="967"/>
      <c r="CNW27" s="967"/>
      <c r="CNX27" s="967"/>
      <c r="CNY27" s="967"/>
      <c r="CNZ27" s="967"/>
      <c r="COA27" s="967"/>
      <c r="COB27" s="967"/>
      <c r="COC27" s="967"/>
      <c r="COD27" s="967"/>
      <c r="COE27" s="967"/>
      <c r="COF27" s="967"/>
      <c r="COG27" s="967"/>
      <c r="COH27" s="967"/>
      <c r="COI27" s="967"/>
      <c r="COJ27" s="967"/>
      <c r="COK27" s="967"/>
      <c r="COL27" s="967"/>
      <c r="COM27" s="967"/>
      <c r="CON27" s="967"/>
      <c r="COO27" s="967"/>
      <c r="COP27" s="967"/>
      <c r="COQ27" s="967"/>
      <c r="COR27" s="967"/>
      <c r="COS27" s="967"/>
      <c r="COT27" s="967"/>
      <c r="COU27" s="967"/>
      <c r="COV27" s="967"/>
      <c r="COW27" s="967"/>
      <c r="COX27" s="967"/>
      <c r="COY27" s="967"/>
      <c r="COZ27" s="967"/>
      <c r="CPA27" s="967"/>
      <c r="CPB27" s="967"/>
      <c r="CPC27" s="967"/>
      <c r="CPD27" s="967"/>
      <c r="CPE27" s="967"/>
      <c r="CPF27" s="967"/>
      <c r="CPG27" s="967"/>
      <c r="CPH27" s="967"/>
      <c r="CPI27" s="967"/>
      <c r="CPJ27" s="967"/>
      <c r="CPK27" s="967"/>
      <c r="CPL27" s="967"/>
      <c r="CPM27" s="967"/>
      <c r="CPN27" s="967"/>
      <c r="CPO27" s="967"/>
      <c r="CPP27" s="967"/>
      <c r="CPQ27" s="967"/>
      <c r="CPR27" s="967"/>
      <c r="CPS27" s="967"/>
      <c r="CPT27" s="967"/>
      <c r="CPU27" s="967"/>
      <c r="CPV27" s="967"/>
      <c r="CPW27" s="967"/>
      <c r="CPX27" s="967"/>
      <c r="CPY27" s="967"/>
      <c r="CPZ27" s="967"/>
      <c r="CQA27" s="967"/>
      <c r="CQB27" s="967"/>
      <c r="CQC27" s="967"/>
      <c r="CQD27" s="967"/>
      <c r="CQE27" s="967"/>
      <c r="CQF27" s="967"/>
      <c r="CQG27" s="967"/>
      <c r="CQH27" s="967"/>
      <c r="CQI27" s="967"/>
      <c r="CQJ27" s="967"/>
      <c r="CQK27" s="967"/>
      <c r="CQL27" s="967"/>
      <c r="CQM27" s="967"/>
      <c r="CQN27" s="967"/>
      <c r="CQO27" s="967"/>
      <c r="CQP27" s="967"/>
      <c r="CQQ27" s="967"/>
      <c r="CQR27" s="967"/>
      <c r="CQS27" s="967"/>
      <c r="CQT27" s="967"/>
      <c r="CQU27" s="967"/>
      <c r="CQV27" s="967"/>
      <c r="CQW27" s="967"/>
      <c r="CQX27" s="967"/>
      <c r="CQY27" s="967"/>
      <c r="CQZ27" s="967"/>
      <c r="CRA27" s="967"/>
      <c r="CRB27" s="967"/>
      <c r="CRC27" s="967"/>
      <c r="CRD27" s="967"/>
      <c r="CRE27" s="967"/>
      <c r="CRF27" s="967"/>
      <c r="CRG27" s="967"/>
      <c r="CRH27" s="967"/>
      <c r="CRI27" s="967"/>
      <c r="CRJ27" s="967"/>
      <c r="CRK27" s="967"/>
      <c r="CRL27" s="967"/>
      <c r="CRM27" s="967"/>
      <c r="CRN27" s="967"/>
      <c r="CRO27" s="967"/>
      <c r="CRP27" s="967"/>
      <c r="CRQ27" s="967"/>
      <c r="CRR27" s="967"/>
      <c r="CRS27" s="967"/>
      <c r="CRT27" s="967"/>
      <c r="CRU27" s="967"/>
      <c r="CRV27" s="967"/>
      <c r="CRW27" s="967"/>
      <c r="CRX27" s="967"/>
      <c r="CRY27" s="967"/>
      <c r="CRZ27" s="967"/>
      <c r="CSA27" s="967"/>
      <c r="CSB27" s="967"/>
      <c r="CSC27" s="967"/>
      <c r="CSD27" s="967"/>
      <c r="CSE27" s="967"/>
      <c r="CSF27" s="967"/>
      <c r="CSG27" s="967"/>
      <c r="CSH27" s="967"/>
      <c r="CSI27" s="967"/>
      <c r="CSJ27" s="967"/>
      <c r="CSK27" s="967"/>
      <c r="CSL27" s="967"/>
      <c r="CSM27" s="967"/>
      <c r="CSN27" s="967"/>
      <c r="CSO27" s="967"/>
      <c r="CSP27" s="967"/>
      <c r="CSQ27" s="967"/>
      <c r="CSR27" s="967"/>
      <c r="CSS27" s="967"/>
      <c r="CST27" s="967"/>
      <c r="CSU27" s="967"/>
      <c r="CSV27" s="967"/>
      <c r="CSW27" s="967"/>
      <c r="CSX27" s="967"/>
      <c r="CSY27" s="967"/>
      <c r="CSZ27" s="967"/>
      <c r="CTA27" s="967"/>
      <c r="CTB27" s="967"/>
      <c r="CTC27" s="967"/>
      <c r="CTD27" s="967"/>
      <c r="CTE27" s="967"/>
      <c r="CTF27" s="967"/>
      <c r="CTG27" s="967"/>
      <c r="CTH27" s="967"/>
      <c r="CTI27" s="967"/>
      <c r="CTJ27" s="967"/>
      <c r="CTK27" s="967"/>
      <c r="CTL27" s="967"/>
      <c r="CTM27" s="967"/>
      <c r="CTN27" s="967"/>
      <c r="CTO27" s="967"/>
      <c r="CTP27" s="967"/>
      <c r="CTQ27" s="967"/>
      <c r="CTR27" s="967"/>
      <c r="CTS27" s="967"/>
      <c r="CTT27" s="967"/>
      <c r="CTU27" s="967"/>
      <c r="CTV27" s="967"/>
      <c r="CTW27" s="967"/>
      <c r="CTX27" s="967"/>
      <c r="CTY27" s="967"/>
      <c r="CTZ27" s="967"/>
      <c r="CUA27" s="967"/>
      <c r="CUB27" s="967"/>
      <c r="CUC27" s="967"/>
      <c r="CUD27" s="967"/>
      <c r="CUE27" s="967"/>
      <c r="CUF27" s="967"/>
      <c r="CUG27" s="967"/>
      <c r="CUH27" s="967"/>
      <c r="CUI27" s="967"/>
      <c r="CUJ27" s="967"/>
      <c r="CUK27" s="967"/>
      <c r="CUL27" s="967"/>
      <c r="CUM27" s="967"/>
      <c r="CUN27" s="967"/>
      <c r="CUO27" s="967"/>
      <c r="CUP27" s="967"/>
      <c r="CUQ27" s="967"/>
      <c r="CUR27" s="967"/>
      <c r="CUS27" s="967"/>
      <c r="CUT27" s="967"/>
      <c r="CUU27" s="967"/>
      <c r="CUV27" s="967"/>
      <c r="CUW27" s="967"/>
      <c r="CUX27" s="967"/>
      <c r="CUY27" s="967"/>
      <c r="CUZ27" s="967"/>
      <c r="CVA27" s="967"/>
      <c r="CVB27" s="967"/>
      <c r="CVC27" s="967"/>
      <c r="CVD27" s="967"/>
      <c r="CVE27" s="967"/>
      <c r="CVF27" s="967"/>
      <c r="CVG27" s="967"/>
      <c r="CVH27" s="967"/>
      <c r="CVI27" s="967"/>
      <c r="CVJ27" s="967"/>
      <c r="CVK27" s="967"/>
      <c r="CVL27" s="967"/>
      <c r="CVM27" s="967"/>
      <c r="CVN27" s="967"/>
      <c r="CVO27" s="967"/>
      <c r="CVP27" s="967"/>
      <c r="CVQ27" s="967"/>
      <c r="CVR27" s="967"/>
      <c r="CVS27" s="967"/>
      <c r="CVT27" s="967"/>
      <c r="CVU27" s="967"/>
      <c r="CVV27" s="967"/>
      <c r="CVW27" s="967"/>
      <c r="CVX27" s="967"/>
      <c r="CVY27" s="967"/>
      <c r="CVZ27" s="967"/>
      <c r="CWA27" s="967"/>
      <c r="CWB27" s="967"/>
      <c r="CWC27" s="967"/>
      <c r="CWD27" s="967"/>
      <c r="CWE27" s="967"/>
      <c r="CWF27" s="967"/>
      <c r="CWG27" s="967"/>
      <c r="CWH27" s="967"/>
      <c r="CWI27" s="967"/>
      <c r="CWJ27" s="967"/>
      <c r="CWK27" s="967"/>
      <c r="CWL27" s="967"/>
      <c r="CWM27" s="967"/>
      <c r="CWN27" s="967"/>
      <c r="CWO27" s="967"/>
      <c r="CWP27" s="967"/>
      <c r="CWQ27" s="967"/>
      <c r="CWR27" s="967"/>
      <c r="CWS27" s="967"/>
      <c r="CWT27" s="967"/>
      <c r="CWU27" s="967"/>
      <c r="CWV27" s="967"/>
      <c r="CWW27" s="967"/>
      <c r="CWX27" s="967"/>
      <c r="CWY27" s="967"/>
      <c r="CWZ27" s="967"/>
      <c r="CXA27" s="967"/>
      <c r="CXB27" s="967"/>
      <c r="CXC27" s="967"/>
      <c r="CXD27" s="967"/>
      <c r="CXE27" s="967"/>
      <c r="CXF27" s="967"/>
      <c r="CXG27" s="967"/>
      <c r="CXH27" s="967"/>
      <c r="CXI27" s="967"/>
      <c r="CXJ27" s="967"/>
      <c r="CXK27" s="967"/>
      <c r="CXL27" s="967"/>
      <c r="CXM27" s="967"/>
      <c r="CXN27" s="967"/>
      <c r="CXO27" s="967"/>
      <c r="CXP27" s="967"/>
      <c r="CXQ27" s="967"/>
      <c r="CXR27" s="967"/>
      <c r="CXS27" s="967"/>
      <c r="CXT27" s="967"/>
      <c r="CXU27" s="967"/>
      <c r="CXV27" s="967"/>
      <c r="CXW27" s="967"/>
      <c r="CXX27" s="967"/>
      <c r="CXY27" s="967"/>
      <c r="CXZ27" s="967"/>
      <c r="CYA27" s="967"/>
      <c r="CYB27" s="967"/>
      <c r="CYC27" s="967"/>
      <c r="CYD27" s="967"/>
      <c r="CYE27" s="967"/>
      <c r="CYF27" s="967"/>
      <c r="CYG27" s="967"/>
      <c r="CYH27" s="967"/>
      <c r="CYI27" s="967"/>
      <c r="CYJ27" s="967"/>
      <c r="CYK27" s="967"/>
      <c r="CYL27" s="967"/>
      <c r="CYM27" s="967"/>
      <c r="CYN27" s="967"/>
      <c r="CYO27" s="967"/>
      <c r="CYP27" s="967"/>
      <c r="CYQ27" s="967"/>
      <c r="CYR27" s="967"/>
      <c r="CYS27" s="967"/>
      <c r="CYT27" s="967"/>
      <c r="CYU27" s="967"/>
      <c r="CYV27" s="967"/>
      <c r="CYW27" s="967"/>
      <c r="CYX27" s="967"/>
      <c r="CYY27" s="967"/>
      <c r="CYZ27" s="967"/>
      <c r="CZA27" s="967"/>
      <c r="CZB27" s="967"/>
      <c r="CZC27" s="967"/>
      <c r="CZD27" s="967"/>
      <c r="CZE27" s="967"/>
      <c r="CZF27" s="967"/>
      <c r="CZG27" s="967"/>
      <c r="CZH27" s="967"/>
      <c r="CZI27" s="967"/>
      <c r="CZJ27" s="967"/>
      <c r="CZK27" s="967"/>
      <c r="CZL27" s="967"/>
      <c r="CZM27" s="967"/>
      <c r="CZN27" s="967"/>
      <c r="CZO27" s="967"/>
      <c r="CZP27" s="967"/>
      <c r="CZQ27" s="967"/>
      <c r="CZR27" s="967"/>
      <c r="CZS27" s="967"/>
      <c r="CZT27" s="967"/>
      <c r="CZU27" s="967"/>
      <c r="CZV27" s="967"/>
      <c r="CZW27" s="967"/>
      <c r="CZX27" s="967"/>
      <c r="CZY27" s="967"/>
      <c r="CZZ27" s="967"/>
      <c r="DAA27" s="967"/>
      <c r="DAB27" s="967"/>
      <c r="DAC27" s="967"/>
      <c r="DAD27" s="967"/>
      <c r="DAE27" s="967"/>
      <c r="DAF27" s="967"/>
      <c r="DAG27" s="967"/>
      <c r="DAH27" s="967"/>
      <c r="DAI27" s="967"/>
      <c r="DAJ27" s="967"/>
      <c r="DAK27" s="967"/>
      <c r="DAL27" s="967"/>
      <c r="DAM27" s="967"/>
      <c r="DAN27" s="967"/>
      <c r="DAO27" s="967"/>
      <c r="DAP27" s="967"/>
      <c r="DAQ27" s="967"/>
      <c r="DAR27" s="967"/>
      <c r="DAS27" s="967"/>
      <c r="DAT27" s="967"/>
      <c r="DAU27" s="967"/>
      <c r="DAV27" s="967"/>
      <c r="DAW27" s="967"/>
      <c r="DAX27" s="967"/>
      <c r="DAY27" s="967"/>
      <c r="DAZ27" s="967"/>
      <c r="DBA27" s="967"/>
      <c r="DBB27" s="967"/>
      <c r="DBC27" s="967"/>
      <c r="DBD27" s="967"/>
      <c r="DBE27" s="967"/>
      <c r="DBF27" s="967"/>
      <c r="DBG27" s="967"/>
      <c r="DBH27" s="967"/>
      <c r="DBI27" s="967"/>
      <c r="DBJ27" s="967"/>
      <c r="DBK27" s="967"/>
      <c r="DBL27" s="967"/>
      <c r="DBM27" s="967"/>
      <c r="DBN27" s="967"/>
      <c r="DBO27" s="967"/>
      <c r="DBP27" s="967"/>
      <c r="DBQ27" s="967"/>
      <c r="DBR27" s="967"/>
      <c r="DBS27" s="967"/>
      <c r="DBT27" s="967"/>
      <c r="DBU27" s="967"/>
      <c r="DBV27" s="967"/>
      <c r="DBW27" s="967"/>
      <c r="DBX27" s="967"/>
      <c r="DBY27" s="967"/>
      <c r="DBZ27" s="967"/>
      <c r="DCA27" s="967"/>
      <c r="DCB27" s="967"/>
      <c r="DCC27" s="967"/>
      <c r="DCD27" s="967"/>
      <c r="DCE27" s="967"/>
      <c r="DCF27" s="967"/>
      <c r="DCG27" s="967"/>
      <c r="DCH27" s="967"/>
      <c r="DCI27" s="967"/>
      <c r="DCJ27" s="967"/>
      <c r="DCK27" s="967"/>
      <c r="DCL27" s="967"/>
      <c r="DCM27" s="967"/>
      <c r="DCN27" s="967"/>
      <c r="DCO27" s="967"/>
      <c r="DCP27" s="967"/>
      <c r="DCQ27" s="967"/>
      <c r="DCR27" s="967"/>
      <c r="DCS27" s="967"/>
      <c r="DCT27" s="967"/>
      <c r="DCU27" s="967"/>
      <c r="DCV27" s="967"/>
      <c r="DCW27" s="967"/>
      <c r="DCX27" s="967"/>
      <c r="DCY27" s="967"/>
      <c r="DCZ27" s="967"/>
      <c r="DDA27" s="967"/>
      <c r="DDB27" s="967"/>
      <c r="DDC27" s="967"/>
      <c r="DDD27" s="967"/>
      <c r="DDE27" s="967"/>
      <c r="DDF27" s="967"/>
      <c r="DDG27" s="967"/>
      <c r="DDH27" s="967"/>
      <c r="DDI27" s="967"/>
      <c r="DDJ27" s="967"/>
      <c r="DDK27" s="967"/>
      <c r="DDL27" s="967"/>
      <c r="DDM27" s="967"/>
      <c r="DDN27" s="967"/>
      <c r="DDO27" s="967"/>
      <c r="DDP27" s="967"/>
      <c r="DDQ27" s="967"/>
      <c r="DDR27" s="967"/>
      <c r="DDS27" s="967"/>
      <c r="DDT27" s="967"/>
      <c r="DDU27" s="967"/>
      <c r="DDV27" s="967"/>
      <c r="DDW27" s="967"/>
      <c r="DDX27" s="967"/>
      <c r="DDY27" s="967"/>
      <c r="DDZ27" s="967"/>
      <c r="DEA27" s="967"/>
      <c r="DEB27" s="967"/>
      <c r="DEC27" s="967"/>
      <c r="DED27" s="967"/>
      <c r="DEE27" s="967"/>
      <c r="DEF27" s="967"/>
      <c r="DEG27" s="967"/>
      <c r="DEH27" s="967"/>
      <c r="DEI27" s="967"/>
      <c r="DEJ27" s="967"/>
      <c r="DEK27" s="967"/>
      <c r="DEL27" s="967"/>
      <c r="DEM27" s="967"/>
      <c r="DEN27" s="967"/>
      <c r="DEO27" s="967"/>
      <c r="DEP27" s="967"/>
      <c r="DEQ27" s="967"/>
      <c r="DER27" s="967"/>
      <c r="DES27" s="967"/>
      <c r="DET27" s="967"/>
      <c r="DEU27" s="967"/>
      <c r="DEV27" s="967"/>
      <c r="DEW27" s="967"/>
      <c r="DEX27" s="967"/>
      <c r="DEY27" s="967"/>
      <c r="DEZ27" s="967"/>
      <c r="DFA27" s="967"/>
      <c r="DFB27" s="967"/>
      <c r="DFC27" s="967"/>
      <c r="DFD27" s="967"/>
      <c r="DFE27" s="967"/>
      <c r="DFF27" s="967"/>
      <c r="DFG27" s="967"/>
      <c r="DFH27" s="967"/>
      <c r="DFI27" s="967"/>
      <c r="DFJ27" s="967"/>
      <c r="DFK27" s="967"/>
      <c r="DFL27" s="967"/>
      <c r="DFM27" s="967"/>
      <c r="DFN27" s="967"/>
      <c r="DFO27" s="967"/>
      <c r="DFP27" s="967"/>
      <c r="DFQ27" s="967"/>
      <c r="DFR27" s="967"/>
      <c r="DFS27" s="967"/>
      <c r="DFT27" s="967"/>
      <c r="DFU27" s="967"/>
      <c r="DFV27" s="967"/>
      <c r="DFW27" s="967"/>
      <c r="DFX27" s="967"/>
      <c r="DFY27" s="967"/>
      <c r="DFZ27" s="967"/>
      <c r="DGA27" s="967"/>
      <c r="DGB27" s="967"/>
      <c r="DGC27" s="967"/>
      <c r="DGD27" s="967"/>
      <c r="DGE27" s="967"/>
      <c r="DGF27" s="967"/>
      <c r="DGG27" s="967"/>
      <c r="DGH27" s="967"/>
      <c r="DGI27" s="967"/>
      <c r="DGJ27" s="967"/>
      <c r="DGK27" s="967"/>
      <c r="DGL27" s="967"/>
      <c r="DGM27" s="967"/>
      <c r="DGN27" s="967"/>
      <c r="DGO27" s="967"/>
      <c r="DGP27" s="967"/>
      <c r="DGQ27" s="967"/>
      <c r="DGR27" s="967"/>
      <c r="DGS27" s="967"/>
      <c r="DGT27" s="967"/>
      <c r="DGU27" s="967"/>
      <c r="DGV27" s="967"/>
      <c r="DGW27" s="967"/>
      <c r="DGX27" s="967"/>
      <c r="DGY27" s="967"/>
      <c r="DGZ27" s="967"/>
      <c r="DHA27" s="967"/>
      <c r="DHB27" s="967"/>
      <c r="DHC27" s="967"/>
      <c r="DHD27" s="967"/>
      <c r="DHE27" s="967"/>
      <c r="DHF27" s="967"/>
      <c r="DHG27" s="967"/>
      <c r="DHH27" s="967"/>
      <c r="DHI27" s="967"/>
      <c r="DHJ27" s="967"/>
      <c r="DHK27" s="967"/>
      <c r="DHL27" s="967"/>
      <c r="DHM27" s="967"/>
      <c r="DHN27" s="967"/>
      <c r="DHO27" s="967"/>
      <c r="DHP27" s="967"/>
      <c r="DHQ27" s="967"/>
      <c r="DHR27" s="967"/>
      <c r="DHS27" s="967"/>
      <c r="DHT27" s="967"/>
      <c r="DHU27" s="967"/>
      <c r="DHV27" s="967"/>
      <c r="DHW27" s="967"/>
      <c r="DHX27" s="967"/>
      <c r="DHY27" s="967"/>
      <c r="DHZ27" s="967"/>
      <c r="DIA27" s="967"/>
      <c r="DIB27" s="967"/>
      <c r="DIC27" s="967"/>
      <c r="DID27" s="967"/>
      <c r="DIE27" s="967"/>
      <c r="DIF27" s="967"/>
      <c r="DIG27" s="967"/>
      <c r="DIH27" s="967"/>
      <c r="DII27" s="967"/>
      <c r="DIJ27" s="967"/>
      <c r="DIK27" s="967"/>
      <c r="DIL27" s="967"/>
      <c r="DIM27" s="967"/>
      <c r="DIN27" s="967"/>
      <c r="DIO27" s="967"/>
      <c r="DIP27" s="967"/>
      <c r="DIQ27" s="967"/>
      <c r="DIR27" s="967"/>
      <c r="DIS27" s="967"/>
      <c r="DIT27" s="967"/>
      <c r="DIU27" s="967"/>
      <c r="DIV27" s="967"/>
      <c r="DIW27" s="967"/>
      <c r="DIX27" s="967"/>
      <c r="DIY27" s="967"/>
      <c r="DIZ27" s="967"/>
      <c r="DJA27" s="967"/>
      <c r="DJB27" s="967"/>
      <c r="DJC27" s="967"/>
      <c r="DJD27" s="967"/>
      <c r="DJE27" s="967"/>
      <c r="DJF27" s="967"/>
      <c r="DJG27" s="967"/>
      <c r="DJH27" s="967"/>
      <c r="DJI27" s="967"/>
      <c r="DJJ27" s="967"/>
      <c r="DJK27" s="967"/>
      <c r="DJL27" s="967"/>
      <c r="DJM27" s="967"/>
      <c r="DJN27" s="967"/>
      <c r="DJO27" s="967"/>
      <c r="DJP27" s="967"/>
      <c r="DJQ27" s="967"/>
      <c r="DJR27" s="967"/>
      <c r="DJS27" s="967"/>
      <c r="DJT27" s="967"/>
      <c r="DJU27" s="967"/>
      <c r="DJV27" s="967"/>
      <c r="DJW27" s="967"/>
      <c r="DJX27" s="967"/>
      <c r="DJY27" s="967"/>
      <c r="DJZ27" s="967"/>
      <c r="DKA27" s="967"/>
      <c r="DKB27" s="967"/>
      <c r="DKC27" s="967"/>
      <c r="DKD27" s="967"/>
      <c r="DKE27" s="967"/>
      <c r="DKF27" s="967"/>
      <c r="DKG27" s="967"/>
      <c r="DKH27" s="967"/>
      <c r="DKI27" s="967"/>
      <c r="DKJ27" s="967"/>
      <c r="DKK27" s="967"/>
      <c r="DKL27" s="967"/>
      <c r="DKM27" s="967"/>
      <c r="DKN27" s="967"/>
      <c r="DKO27" s="967"/>
      <c r="DKP27" s="967"/>
      <c r="DKQ27" s="967"/>
      <c r="DKR27" s="967"/>
      <c r="DKS27" s="967"/>
      <c r="DKT27" s="967"/>
      <c r="DKU27" s="967"/>
      <c r="DKV27" s="967"/>
      <c r="DKW27" s="967"/>
      <c r="DKX27" s="967"/>
      <c r="DKY27" s="967"/>
      <c r="DKZ27" s="967"/>
      <c r="DLA27" s="967"/>
      <c r="DLB27" s="967"/>
      <c r="DLC27" s="967"/>
      <c r="DLD27" s="967"/>
      <c r="DLE27" s="967"/>
      <c r="DLF27" s="967"/>
      <c r="DLG27" s="967"/>
      <c r="DLH27" s="967"/>
      <c r="DLI27" s="967"/>
      <c r="DLJ27" s="967"/>
      <c r="DLK27" s="967"/>
      <c r="DLL27" s="967"/>
      <c r="DLM27" s="967"/>
      <c r="DLN27" s="967"/>
      <c r="DLO27" s="967"/>
      <c r="DLP27" s="967"/>
      <c r="DLQ27" s="967"/>
      <c r="DLR27" s="967"/>
      <c r="DLS27" s="967"/>
      <c r="DLT27" s="967"/>
      <c r="DLU27" s="967"/>
      <c r="DLV27" s="967"/>
      <c r="DLW27" s="967"/>
      <c r="DLX27" s="967"/>
      <c r="DLY27" s="967"/>
      <c r="DLZ27" s="967"/>
      <c r="DMA27" s="967"/>
      <c r="DMB27" s="967"/>
      <c r="DMC27" s="967"/>
      <c r="DMD27" s="967"/>
      <c r="DME27" s="967"/>
      <c r="DMF27" s="967"/>
      <c r="DMG27" s="967"/>
      <c r="DMH27" s="967"/>
      <c r="DMI27" s="967"/>
      <c r="DMJ27" s="967"/>
      <c r="DMK27" s="967"/>
      <c r="DML27" s="967"/>
      <c r="DMM27" s="967"/>
      <c r="DMN27" s="967"/>
      <c r="DMO27" s="967"/>
      <c r="DMP27" s="967"/>
      <c r="DMQ27" s="967"/>
      <c r="DMR27" s="967"/>
      <c r="DMS27" s="967"/>
      <c r="DMT27" s="967"/>
      <c r="DMU27" s="967"/>
      <c r="DMV27" s="967"/>
      <c r="DMW27" s="967"/>
      <c r="DMX27" s="967"/>
      <c r="DMY27" s="967"/>
      <c r="DMZ27" s="967"/>
      <c r="DNA27" s="967"/>
      <c r="DNB27" s="967"/>
    </row>
    <row r="28" spans="1:3070" s="971" customFormat="1" ht="14.25" customHeight="1">
      <c r="A28" s="723" t="s">
        <v>507</v>
      </c>
      <c r="B28" s="968"/>
      <c r="C28" s="968"/>
      <c r="D28" s="969"/>
      <c r="E28" s="968"/>
      <c r="F28" s="968"/>
      <c r="G28" s="970"/>
      <c r="H28" s="970"/>
      <c r="I28" s="970"/>
      <c r="J28" s="970"/>
      <c r="K28" s="970"/>
      <c r="L28" s="970"/>
      <c r="M28" s="970"/>
      <c r="R28" s="967"/>
      <c r="S28" s="967"/>
      <c r="T28" s="967"/>
      <c r="U28" s="967"/>
      <c r="V28" s="967"/>
      <c r="W28" s="967"/>
      <c r="X28" s="967"/>
      <c r="Y28" s="967"/>
      <c r="Z28" s="967"/>
      <c r="AA28" s="967"/>
      <c r="AB28" s="967"/>
      <c r="AC28" s="967"/>
      <c r="AD28" s="967"/>
      <c r="AE28" s="967"/>
      <c r="AF28" s="967"/>
      <c r="AG28" s="967"/>
      <c r="AH28" s="967"/>
      <c r="AI28" s="967"/>
      <c r="AJ28" s="967"/>
      <c r="AK28" s="967"/>
      <c r="AL28" s="967"/>
      <c r="AM28" s="967"/>
      <c r="AN28" s="967"/>
      <c r="AO28" s="967"/>
      <c r="AP28" s="967"/>
      <c r="AQ28" s="967"/>
      <c r="AR28" s="967"/>
      <c r="AS28" s="967"/>
      <c r="AT28" s="967"/>
      <c r="AU28" s="967"/>
      <c r="AV28" s="967"/>
      <c r="AW28" s="967"/>
      <c r="AX28" s="967"/>
      <c r="AY28" s="967"/>
      <c r="AZ28" s="967"/>
      <c r="BA28" s="967"/>
      <c r="BB28" s="967"/>
      <c r="BC28" s="967"/>
      <c r="BD28" s="967"/>
      <c r="BE28" s="967"/>
      <c r="BF28" s="967"/>
      <c r="BG28" s="967"/>
      <c r="BH28" s="967"/>
      <c r="BI28" s="967"/>
      <c r="BJ28" s="967"/>
      <c r="BK28" s="967"/>
      <c r="BL28" s="967"/>
      <c r="BM28" s="967"/>
      <c r="BN28" s="967"/>
      <c r="BO28" s="967"/>
      <c r="BP28" s="967"/>
      <c r="BQ28" s="967"/>
      <c r="BR28" s="967"/>
      <c r="BS28" s="967"/>
      <c r="BT28" s="967"/>
      <c r="BU28" s="967"/>
      <c r="BV28" s="967"/>
      <c r="BW28" s="967"/>
      <c r="BX28" s="967"/>
      <c r="BY28" s="967"/>
      <c r="BZ28" s="967"/>
      <c r="CA28" s="967"/>
      <c r="CB28" s="967"/>
      <c r="CC28" s="967"/>
      <c r="CD28" s="967"/>
      <c r="CE28" s="967"/>
      <c r="CF28" s="967"/>
      <c r="CG28" s="967"/>
      <c r="CH28" s="967"/>
      <c r="CI28" s="967"/>
      <c r="CJ28" s="967"/>
      <c r="CK28" s="967"/>
      <c r="CL28" s="967"/>
      <c r="CM28" s="967"/>
      <c r="CN28" s="967"/>
      <c r="CO28" s="967"/>
      <c r="CP28" s="967"/>
      <c r="CQ28" s="967"/>
      <c r="CR28" s="967"/>
      <c r="CS28" s="967"/>
      <c r="CT28" s="967"/>
      <c r="CU28" s="967"/>
      <c r="CV28" s="967"/>
      <c r="CW28" s="967"/>
      <c r="CX28" s="967"/>
      <c r="CY28" s="967"/>
      <c r="CZ28" s="967"/>
      <c r="DA28" s="967"/>
      <c r="DB28" s="967"/>
      <c r="DC28" s="967"/>
      <c r="DD28" s="967"/>
      <c r="DE28" s="967"/>
      <c r="DF28" s="967"/>
      <c r="DG28" s="967"/>
      <c r="DH28" s="967"/>
      <c r="DI28" s="967"/>
      <c r="DJ28" s="967"/>
      <c r="DK28" s="967"/>
      <c r="DL28" s="967"/>
      <c r="DM28" s="967"/>
      <c r="DN28" s="967"/>
      <c r="DO28" s="967"/>
      <c r="DP28" s="967"/>
      <c r="DQ28" s="967"/>
      <c r="DR28" s="967"/>
      <c r="DS28" s="967"/>
      <c r="DT28" s="967"/>
      <c r="DU28" s="967"/>
      <c r="DV28" s="967"/>
      <c r="DW28" s="967"/>
      <c r="DX28" s="967"/>
      <c r="DY28" s="967"/>
      <c r="DZ28" s="967"/>
      <c r="EA28" s="967"/>
      <c r="EB28" s="967"/>
      <c r="EC28" s="967"/>
      <c r="ED28" s="967"/>
      <c r="EE28" s="967"/>
      <c r="EF28" s="967"/>
      <c r="EG28" s="967"/>
      <c r="EH28" s="967"/>
      <c r="EI28" s="967"/>
      <c r="EJ28" s="967"/>
      <c r="EK28" s="967"/>
      <c r="EL28" s="967"/>
      <c r="EM28" s="967"/>
      <c r="EN28" s="967"/>
      <c r="EO28" s="967"/>
      <c r="EP28" s="967"/>
      <c r="EQ28" s="967"/>
      <c r="ER28" s="967"/>
      <c r="ES28" s="967"/>
      <c r="ET28" s="967"/>
      <c r="EU28" s="967"/>
      <c r="EV28" s="967"/>
      <c r="EW28" s="967"/>
      <c r="EX28" s="967"/>
      <c r="EY28" s="967"/>
      <c r="EZ28" s="967"/>
      <c r="FA28" s="967"/>
      <c r="FB28" s="967"/>
      <c r="FC28" s="967"/>
      <c r="FD28" s="967"/>
      <c r="FE28" s="967"/>
      <c r="FF28" s="967"/>
      <c r="FG28" s="967"/>
      <c r="FH28" s="967"/>
      <c r="FI28" s="967"/>
      <c r="FJ28" s="967"/>
      <c r="FK28" s="967"/>
      <c r="FL28" s="967"/>
      <c r="FM28" s="967"/>
      <c r="FN28" s="967"/>
      <c r="FO28" s="967"/>
      <c r="FP28" s="967"/>
      <c r="FQ28" s="967"/>
      <c r="FR28" s="967"/>
      <c r="FS28" s="967"/>
      <c r="FT28" s="967"/>
      <c r="FU28" s="967"/>
      <c r="FV28" s="967"/>
      <c r="FW28" s="967"/>
      <c r="FX28" s="967"/>
      <c r="FY28" s="967"/>
      <c r="FZ28" s="967"/>
      <c r="GA28" s="967"/>
      <c r="GB28" s="967"/>
      <c r="GC28" s="967"/>
      <c r="GD28" s="967"/>
      <c r="GE28" s="967"/>
      <c r="GF28" s="967"/>
      <c r="GG28" s="967"/>
      <c r="GH28" s="967"/>
      <c r="GI28" s="967"/>
      <c r="GJ28" s="967"/>
      <c r="GK28" s="967"/>
      <c r="GL28" s="967"/>
      <c r="GM28" s="967"/>
      <c r="GN28" s="967"/>
      <c r="GO28" s="967"/>
      <c r="GP28" s="967"/>
      <c r="GQ28" s="967"/>
      <c r="GR28" s="967"/>
      <c r="GS28" s="967"/>
      <c r="GT28" s="967"/>
      <c r="GU28" s="967"/>
      <c r="GV28" s="967"/>
      <c r="GW28" s="967"/>
      <c r="GX28" s="967"/>
      <c r="GY28" s="967"/>
      <c r="GZ28" s="967"/>
      <c r="HA28" s="967"/>
      <c r="HB28" s="967"/>
      <c r="HC28" s="967"/>
      <c r="HD28" s="967"/>
      <c r="HE28" s="967"/>
      <c r="HF28" s="967"/>
      <c r="HG28" s="967"/>
      <c r="HH28" s="967"/>
      <c r="HI28" s="967"/>
      <c r="HJ28" s="967"/>
      <c r="HK28" s="967"/>
      <c r="HL28" s="967"/>
      <c r="HM28" s="967"/>
      <c r="HN28" s="967"/>
      <c r="HO28" s="967"/>
      <c r="HP28" s="967"/>
      <c r="HQ28" s="967"/>
      <c r="HR28" s="967"/>
      <c r="HS28" s="967"/>
      <c r="HT28" s="967"/>
      <c r="HU28" s="967"/>
      <c r="HV28" s="967"/>
      <c r="HW28" s="967"/>
      <c r="HX28" s="967"/>
      <c r="HY28" s="967"/>
      <c r="HZ28" s="967"/>
      <c r="IA28" s="967"/>
      <c r="IB28" s="967"/>
      <c r="IC28" s="967"/>
      <c r="ID28" s="967"/>
      <c r="IE28" s="967"/>
      <c r="IF28" s="967"/>
      <c r="IG28" s="967"/>
      <c r="IH28" s="967"/>
      <c r="II28" s="967"/>
      <c r="IJ28" s="967"/>
      <c r="IK28" s="967"/>
      <c r="IL28" s="967"/>
      <c r="IM28" s="967"/>
      <c r="IN28" s="967"/>
      <c r="IO28" s="967"/>
      <c r="IP28" s="967"/>
      <c r="IQ28" s="967"/>
      <c r="IR28" s="967"/>
      <c r="IS28" s="967"/>
      <c r="IT28" s="967"/>
      <c r="IU28" s="967"/>
      <c r="IV28" s="967"/>
      <c r="IW28" s="967"/>
      <c r="IX28" s="967"/>
      <c r="IY28" s="967"/>
      <c r="IZ28" s="967"/>
      <c r="JA28" s="967"/>
      <c r="JB28" s="967"/>
      <c r="JC28" s="967"/>
      <c r="JD28" s="967"/>
      <c r="JE28" s="967"/>
      <c r="JF28" s="967"/>
      <c r="JG28" s="967"/>
      <c r="JH28" s="967"/>
      <c r="JI28" s="967"/>
      <c r="JJ28" s="967"/>
      <c r="JK28" s="967"/>
      <c r="JL28" s="967"/>
      <c r="JM28" s="967"/>
      <c r="JN28" s="967"/>
      <c r="JO28" s="967"/>
      <c r="JP28" s="967"/>
      <c r="JQ28" s="967"/>
      <c r="JR28" s="967"/>
      <c r="JS28" s="967"/>
      <c r="JT28" s="967"/>
      <c r="JU28" s="967"/>
      <c r="JV28" s="967"/>
      <c r="JW28" s="967"/>
      <c r="JX28" s="967"/>
      <c r="JY28" s="967"/>
      <c r="JZ28" s="967"/>
      <c r="KA28" s="967"/>
      <c r="KB28" s="967"/>
      <c r="KC28" s="967"/>
      <c r="KD28" s="967"/>
      <c r="KE28" s="967"/>
      <c r="KF28" s="967"/>
      <c r="KG28" s="967"/>
      <c r="KH28" s="967"/>
      <c r="KI28" s="967"/>
      <c r="KJ28" s="967"/>
      <c r="KK28" s="967"/>
      <c r="KL28" s="967"/>
      <c r="KM28" s="967"/>
      <c r="KN28" s="967"/>
      <c r="KO28" s="967"/>
      <c r="KP28" s="967"/>
      <c r="KQ28" s="967"/>
      <c r="KR28" s="967"/>
      <c r="KS28" s="967"/>
      <c r="KT28" s="967"/>
      <c r="KU28" s="967"/>
      <c r="KV28" s="967"/>
      <c r="KW28" s="967"/>
      <c r="KX28" s="967"/>
      <c r="KY28" s="967"/>
      <c r="KZ28" s="967"/>
      <c r="LA28" s="967"/>
      <c r="LB28" s="967"/>
      <c r="LC28" s="967"/>
      <c r="LD28" s="967"/>
      <c r="LE28" s="967"/>
      <c r="LF28" s="967"/>
      <c r="LG28" s="967"/>
      <c r="LH28" s="967"/>
      <c r="LI28" s="967"/>
      <c r="LJ28" s="967"/>
      <c r="LK28" s="967"/>
      <c r="LL28" s="967"/>
      <c r="LM28" s="967"/>
      <c r="LN28" s="967"/>
      <c r="LO28" s="967"/>
      <c r="LP28" s="967"/>
      <c r="LQ28" s="967"/>
      <c r="LR28" s="967"/>
      <c r="LS28" s="967"/>
      <c r="LT28" s="967"/>
      <c r="LU28" s="967"/>
      <c r="LV28" s="967"/>
      <c r="LW28" s="967"/>
      <c r="LX28" s="967"/>
      <c r="LY28" s="967"/>
      <c r="LZ28" s="967"/>
      <c r="MA28" s="967"/>
      <c r="MB28" s="967"/>
      <c r="MC28" s="967"/>
      <c r="MD28" s="967"/>
      <c r="ME28" s="967"/>
      <c r="MF28" s="967"/>
      <c r="MG28" s="967"/>
      <c r="MH28" s="967"/>
      <c r="MI28" s="967"/>
      <c r="MJ28" s="967"/>
      <c r="MK28" s="967"/>
      <c r="ML28" s="967"/>
      <c r="MM28" s="967"/>
      <c r="MN28" s="967"/>
      <c r="MO28" s="967"/>
      <c r="MP28" s="967"/>
      <c r="MQ28" s="967"/>
      <c r="MR28" s="967"/>
      <c r="MS28" s="967"/>
      <c r="MT28" s="967"/>
      <c r="MU28" s="967"/>
      <c r="MV28" s="967"/>
      <c r="MW28" s="967"/>
      <c r="MX28" s="967"/>
      <c r="MY28" s="967"/>
      <c r="MZ28" s="967"/>
      <c r="NA28" s="967"/>
      <c r="NB28" s="967"/>
      <c r="NC28" s="967"/>
      <c r="ND28" s="967"/>
      <c r="NE28" s="967"/>
      <c r="NF28" s="967"/>
      <c r="NG28" s="967"/>
      <c r="NH28" s="967"/>
      <c r="NI28" s="967"/>
      <c r="NJ28" s="967"/>
      <c r="NK28" s="967"/>
      <c r="NL28" s="967"/>
      <c r="NM28" s="967"/>
      <c r="NN28" s="967"/>
      <c r="NO28" s="967"/>
      <c r="NP28" s="967"/>
      <c r="NQ28" s="967"/>
      <c r="NR28" s="967"/>
      <c r="NS28" s="967"/>
      <c r="NT28" s="967"/>
      <c r="NU28" s="967"/>
      <c r="NV28" s="967"/>
      <c r="NW28" s="967"/>
      <c r="NX28" s="967"/>
      <c r="NY28" s="967"/>
      <c r="NZ28" s="967"/>
      <c r="OA28" s="967"/>
      <c r="OB28" s="967"/>
      <c r="OC28" s="967"/>
      <c r="OD28" s="967"/>
      <c r="OE28" s="967"/>
      <c r="OF28" s="967"/>
      <c r="OG28" s="967"/>
      <c r="OH28" s="967"/>
      <c r="OI28" s="967"/>
      <c r="OJ28" s="967"/>
      <c r="OK28" s="967"/>
      <c r="OL28" s="967"/>
      <c r="OM28" s="967"/>
      <c r="ON28" s="967"/>
      <c r="OO28" s="967"/>
      <c r="OP28" s="967"/>
      <c r="OQ28" s="967"/>
      <c r="OR28" s="967"/>
      <c r="OS28" s="967"/>
      <c r="OT28" s="967"/>
      <c r="OU28" s="967"/>
      <c r="OV28" s="967"/>
      <c r="OW28" s="967"/>
      <c r="OX28" s="967"/>
      <c r="OY28" s="967"/>
      <c r="OZ28" s="967"/>
      <c r="PA28" s="967"/>
      <c r="PB28" s="967"/>
      <c r="PC28" s="967"/>
      <c r="PD28" s="967"/>
      <c r="PE28" s="967"/>
      <c r="PF28" s="967"/>
      <c r="PG28" s="967"/>
      <c r="PH28" s="967"/>
      <c r="PI28" s="967"/>
      <c r="PJ28" s="967"/>
      <c r="PK28" s="967"/>
      <c r="PL28" s="967"/>
      <c r="PM28" s="967"/>
      <c r="PN28" s="967"/>
      <c r="PO28" s="967"/>
      <c r="PP28" s="967"/>
      <c r="PQ28" s="967"/>
      <c r="PR28" s="967"/>
      <c r="PS28" s="967"/>
      <c r="PT28" s="967"/>
      <c r="PU28" s="967"/>
      <c r="PV28" s="967"/>
      <c r="PW28" s="967"/>
      <c r="PX28" s="967"/>
      <c r="PY28" s="967"/>
      <c r="PZ28" s="967"/>
      <c r="QA28" s="967"/>
      <c r="QB28" s="967"/>
      <c r="QC28" s="967"/>
      <c r="QD28" s="967"/>
      <c r="QE28" s="967"/>
      <c r="QF28" s="967"/>
      <c r="QG28" s="967"/>
      <c r="QH28" s="967"/>
      <c r="QI28" s="967"/>
      <c r="QJ28" s="967"/>
      <c r="QK28" s="967"/>
      <c r="QL28" s="967"/>
      <c r="QM28" s="967"/>
      <c r="QN28" s="967"/>
      <c r="QO28" s="967"/>
      <c r="QP28" s="967"/>
      <c r="QQ28" s="967"/>
      <c r="QR28" s="967"/>
      <c r="QS28" s="967"/>
      <c r="QT28" s="967"/>
      <c r="QU28" s="967"/>
      <c r="QV28" s="967"/>
      <c r="QW28" s="967"/>
      <c r="QX28" s="967"/>
      <c r="QY28" s="967"/>
      <c r="QZ28" s="967"/>
      <c r="RA28" s="967"/>
      <c r="RB28" s="967"/>
      <c r="RC28" s="967"/>
      <c r="RD28" s="967"/>
      <c r="RE28" s="967"/>
      <c r="RF28" s="967"/>
      <c r="RG28" s="967"/>
      <c r="RH28" s="967"/>
      <c r="RI28" s="967"/>
      <c r="RJ28" s="967"/>
      <c r="RK28" s="967"/>
      <c r="RL28" s="967"/>
      <c r="RM28" s="967"/>
      <c r="RN28" s="967"/>
      <c r="RO28" s="967"/>
      <c r="RP28" s="967"/>
      <c r="RQ28" s="967"/>
      <c r="RR28" s="967"/>
      <c r="RS28" s="967"/>
      <c r="RT28" s="967"/>
      <c r="RU28" s="967"/>
      <c r="RV28" s="967"/>
      <c r="RW28" s="967"/>
      <c r="RX28" s="967"/>
      <c r="RY28" s="967"/>
      <c r="RZ28" s="967"/>
      <c r="SA28" s="967"/>
      <c r="SB28" s="967"/>
      <c r="SC28" s="967"/>
      <c r="SD28" s="967"/>
      <c r="SE28" s="967"/>
      <c r="SF28" s="967"/>
      <c r="SG28" s="967"/>
      <c r="SH28" s="967"/>
      <c r="SI28" s="967"/>
      <c r="SJ28" s="967"/>
      <c r="SK28" s="967"/>
      <c r="SL28" s="967"/>
      <c r="SM28" s="967"/>
      <c r="SN28" s="967"/>
      <c r="SO28" s="967"/>
      <c r="SP28" s="967"/>
      <c r="SQ28" s="967"/>
      <c r="SR28" s="967"/>
      <c r="SS28" s="967"/>
      <c r="ST28" s="967"/>
      <c r="SU28" s="967"/>
      <c r="SV28" s="967"/>
      <c r="SW28" s="967"/>
      <c r="SX28" s="967"/>
      <c r="SY28" s="967"/>
      <c r="SZ28" s="967"/>
      <c r="TA28" s="967"/>
      <c r="TB28" s="967"/>
      <c r="TC28" s="967"/>
      <c r="TD28" s="967"/>
      <c r="TE28" s="967"/>
      <c r="TF28" s="967"/>
      <c r="TG28" s="967"/>
      <c r="TH28" s="967"/>
      <c r="TI28" s="967"/>
      <c r="TJ28" s="967"/>
      <c r="TK28" s="967"/>
      <c r="TL28" s="967"/>
      <c r="TM28" s="967"/>
      <c r="TN28" s="967"/>
      <c r="TO28" s="967"/>
      <c r="TP28" s="967"/>
      <c r="TQ28" s="967"/>
      <c r="TR28" s="967"/>
      <c r="TS28" s="967"/>
      <c r="TT28" s="967"/>
      <c r="TU28" s="967"/>
      <c r="TV28" s="967"/>
      <c r="TW28" s="967"/>
      <c r="TX28" s="967"/>
      <c r="TY28" s="967"/>
      <c r="TZ28" s="967"/>
      <c r="UA28" s="967"/>
      <c r="UB28" s="967"/>
      <c r="UC28" s="967"/>
      <c r="UD28" s="967"/>
      <c r="UE28" s="967"/>
      <c r="UF28" s="967"/>
      <c r="UG28" s="967"/>
      <c r="UH28" s="967"/>
      <c r="UI28" s="967"/>
      <c r="UJ28" s="967"/>
      <c r="UK28" s="967"/>
      <c r="UL28" s="967"/>
      <c r="UM28" s="967"/>
      <c r="UN28" s="967"/>
      <c r="UO28" s="967"/>
      <c r="UP28" s="967"/>
      <c r="UQ28" s="967"/>
      <c r="UR28" s="967"/>
      <c r="US28" s="967"/>
      <c r="UT28" s="967"/>
      <c r="UU28" s="967"/>
      <c r="UV28" s="967"/>
      <c r="UW28" s="967"/>
      <c r="UX28" s="967"/>
      <c r="UY28" s="967"/>
      <c r="UZ28" s="967"/>
      <c r="VA28" s="967"/>
      <c r="VB28" s="967"/>
      <c r="VC28" s="967"/>
      <c r="VD28" s="967"/>
      <c r="VE28" s="967"/>
      <c r="VF28" s="967"/>
      <c r="VG28" s="967"/>
      <c r="VH28" s="967"/>
      <c r="VI28" s="967"/>
      <c r="VJ28" s="967"/>
      <c r="VK28" s="967"/>
      <c r="VL28" s="967"/>
      <c r="VM28" s="967"/>
      <c r="VN28" s="967"/>
      <c r="VO28" s="967"/>
      <c r="VP28" s="967"/>
      <c r="VQ28" s="967"/>
      <c r="VR28" s="967"/>
      <c r="VS28" s="967"/>
      <c r="VT28" s="967"/>
      <c r="VU28" s="967"/>
      <c r="VV28" s="967"/>
      <c r="VW28" s="967"/>
      <c r="VX28" s="967"/>
      <c r="VY28" s="967"/>
      <c r="VZ28" s="967"/>
      <c r="WA28" s="967"/>
      <c r="WB28" s="967"/>
      <c r="WC28" s="967"/>
      <c r="WD28" s="967"/>
      <c r="WE28" s="967"/>
      <c r="WF28" s="967"/>
      <c r="WG28" s="967"/>
      <c r="WH28" s="967"/>
      <c r="WI28" s="967"/>
      <c r="WJ28" s="967"/>
      <c r="WK28" s="967"/>
      <c r="WL28" s="967"/>
      <c r="WM28" s="967"/>
      <c r="WN28" s="967"/>
      <c r="WO28" s="967"/>
      <c r="WP28" s="967"/>
      <c r="WQ28" s="967"/>
      <c r="WR28" s="967"/>
      <c r="WS28" s="967"/>
      <c r="WT28" s="967"/>
      <c r="WU28" s="967"/>
      <c r="WV28" s="967"/>
      <c r="WW28" s="967"/>
      <c r="WX28" s="967"/>
      <c r="WY28" s="967"/>
      <c r="WZ28" s="967"/>
      <c r="XA28" s="967"/>
      <c r="XB28" s="967"/>
      <c r="XC28" s="967"/>
      <c r="XD28" s="967"/>
      <c r="XE28" s="967"/>
      <c r="XF28" s="967"/>
      <c r="XG28" s="967"/>
      <c r="XH28" s="967"/>
      <c r="XI28" s="967"/>
      <c r="XJ28" s="967"/>
      <c r="XK28" s="967"/>
      <c r="XL28" s="967"/>
      <c r="XM28" s="967"/>
      <c r="XN28" s="967"/>
      <c r="XO28" s="967"/>
      <c r="XP28" s="967"/>
      <c r="XQ28" s="967"/>
      <c r="XR28" s="967"/>
      <c r="XS28" s="967"/>
      <c r="XT28" s="967"/>
      <c r="XU28" s="967"/>
      <c r="XV28" s="967"/>
      <c r="XW28" s="967"/>
      <c r="XX28" s="967"/>
      <c r="XY28" s="967"/>
      <c r="XZ28" s="967"/>
      <c r="YA28" s="967"/>
      <c r="YB28" s="967"/>
      <c r="YC28" s="967"/>
      <c r="YD28" s="967"/>
      <c r="YE28" s="967"/>
      <c r="YF28" s="967"/>
      <c r="YG28" s="967"/>
      <c r="YH28" s="967"/>
      <c r="YI28" s="967"/>
      <c r="YJ28" s="967"/>
      <c r="YK28" s="967"/>
      <c r="YL28" s="967"/>
      <c r="YM28" s="967"/>
      <c r="YN28" s="967"/>
      <c r="YO28" s="967"/>
      <c r="YP28" s="967"/>
      <c r="YQ28" s="967"/>
      <c r="YR28" s="967"/>
      <c r="YS28" s="967"/>
      <c r="YT28" s="967"/>
      <c r="YU28" s="967"/>
      <c r="YV28" s="967"/>
      <c r="YW28" s="967"/>
      <c r="YX28" s="967"/>
      <c r="YY28" s="967"/>
      <c r="YZ28" s="967"/>
      <c r="ZA28" s="967"/>
      <c r="ZB28" s="967"/>
      <c r="ZC28" s="967"/>
      <c r="ZD28" s="967"/>
      <c r="ZE28" s="967"/>
      <c r="ZF28" s="967"/>
      <c r="ZG28" s="967"/>
      <c r="ZH28" s="967"/>
      <c r="ZI28" s="967"/>
      <c r="ZJ28" s="967"/>
      <c r="ZK28" s="967"/>
      <c r="ZL28" s="967"/>
      <c r="ZM28" s="967"/>
      <c r="ZN28" s="967"/>
      <c r="ZO28" s="967"/>
      <c r="ZP28" s="967"/>
      <c r="ZQ28" s="967"/>
      <c r="ZR28" s="967"/>
      <c r="ZS28" s="967"/>
      <c r="ZT28" s="967"/>
      <c r="ZU28" s="967"/>
      <c r="ZV28" s="967"/>
      <c r="ZW28" s="967"/>
      <c r="ZX28" s="967"/>
      <c r="ZY28" s="967"/>
      <c r="ZZ28" s="967"/>
      <c r="AAA28" s="967"/>
      <c r="AAB28" s="967"/>
      <c r="AAC28" s="967"/>
      <c r="AAD28" s="967"/>
      <c r="AAE28" s="967"/>
      <c r="AAF28" s="967"/>
      <c r="AAG28" s="967"/>
      <c r="AAH28" s="967"/>
      <c r="AAI28" s="967"/>
      <c r="AAJ28" s="967"/>
      <c r="AAK28" s="967"/>
      <c r="AAL28" s="967"/>
      <c r="AAM28" s="967"/>
      <c r="AAN28" s="967"/>
      <c r="AAO28" s="967"/>
      <c r="AAP28" s="967"/>
      <c r="AAQ28" s="967"/>
      <c r="AAR28" s="967"/>
      <c r="AAS28" s="967"/>
      <c r="AAT28" s="967"/>
      <c r="AAU28" s="967"/>
      <c r="AAV28" s="967"/>
      <c r="AAW28" s="967"/>
      <c r="AAX28" s="967"/>
      <c r="AAY28" s="967"/>
      <c r="AAZ28" s="967"/>
      <c r="ABA28" s="967"/>
      <c r="ABB28" s="967"/>
      <c r="ABC28" s="967"/>
      <c r="ABD28" s="967"/>
      <c r="ABE28" s="967"/>
      <c r="ABF28" s="967"/>
      <c r="ABG28" s="967"/>
      <c r="ABH28" s="967"/>
      <c r="ABI28" s="967"/>
      <c r="ABJ28" s="967"/>
      <c r="ABK28" s="967"/>
      <c r="ABL28" s="967"/>
      <c r="ABM28" s="967"/>
      <c r="ABN28" s="967"/>
      <c r="ABO28" s="967"/>
      <c r="ABP28" s="967"/>
      <c r="ABQ28" s="967"/>
      <c r="ABR28" s="967"/>
      <c r="ABS28" s="967"/>
      <c r="ABT28" s="967"/>
      <c r="ABU28" s="967"/>
      <c r="ABV28" s="967"/>
      <c r="ABW28" s="967"/>
      <c r="ABX28" s="967"/>
      <c r="ABY28" s="967"/>
      <c r="ABZ28" s="967"/>
      <c r="ACA28" s="967"/>
      <c r="ACB28" s="967"/>
      <c r="ACC28" s="967"/>
      <c r="ACD28" s="967"/>
      <c r="ACE28" s="967"/>
      <c r="ACF28" s="967"/>
      <c r="ACG28" s="967"/>
      <c r="ACH28" s="967"/>
      <c r="ACI28" s="967"/>
      <c r="ACJ28" s="967"/>
      <c r="ACK28" s="967"/>
      <c r="ACL28" s="967"/>
      <c r="ACM28" s="967"/>
      <c r="ACN28" s="967"/>
      <c r="ACO28" s="967"/>
      <c r="ACP28" s="967"/>
      <c r="ACQ28" s="967"/>
      <c r="ACR28" s="967"/>
      <c r="ACS28" s="967"/>
      <c r="ACT28" s="967"/>
      <c r="ACU28" s="967"/>
      <c r="ACV28" s="967"/>
      <c r="ACW28" s="967"/>
      <c r="ACX28" s="967"/>
      <c r="ACY28" s="967"/>
      <c r="ACZ28" s="967"/>
      <c r="ADA28" s="967"/>
      <c r="ADB28" s="967"/>
      <c r="ADC28" s="967"/>
      <c r="ADD28" s="967"/>
      <c r="ADE28" s="967"/>
      <c r="ADF28" s="967"/>
      <c r="ADG28" s="967"/>
      <c r="ADH28" s="967"/>
      <c r="ADI28" s="967"/>
      <c r="ADJ28" s="967"/>
      <c r="ADK28" s="967"/>
      <c r="ADL28" s="967"/>
      <c r="ADM28" s="967"/>
      <c r="ADN28" s="967"/>
      <c r="ADO28" s="967"/>
      <c r="ADP28" s="967"/>
      <c r="ADQ28" s="967"/>
      <c r="ADR28" s="967"/>
      <c r="ADS28" s="967"/>
      <c r="ADT28" s="967"/>
      <c r="ADU28" s="967"/>
      <c r="ADV28" s="967"/>
      <c r="ADW28" s="967"/>
      <c r="ADX28" s="967"/>
      <c r="ADY28" s="967"/>
      <c r="ADZ28" s="967"/>
      <c r="AEA28" s="967"/>
      <c r="AEB28" s="967"/>
      <c r="AEC28" s="967"/>
      <c r="AED28" s="967"/>
      <c r="AEE28" s="967"/>
      <c r="AEF28" s="967"/>
      <c r="AEG28" s="967"/>
      <c r="AEH28" s="967"/>
      <c r="AEI28" s="967"/>
      <c r="AEJ28" s="967"/>
      <c r="AEK28" s="967"/>
      <c r="AEL28" s="967"/>
      <c r="AEM28" s="967"/>
      <c r="AEN28" s="967"/>
      <c r="AEO28" s="967"/>
      <c r="AEP28" s="967"/>
      <c r="AEQ28" s="967"/>
      <c r="AER28" s="967"/>
      <c r="AES28" s="967"/>
      <c r="AET28" s="967"/>
      <c r="AEU28" s="967"/>
      <c r="AEV28" s="967"/>
      <c r="AEW28" s="967"/>
      <c r="AEX28" s="967"/>
      <c r="AEY28" s="967"/>
      <c r="AEZ28" s="967"/>
      <c r="AFA28" s="967"/>
      <c r="AFB28" s="967"/>
      <c r="AFC28" s="967"/>
      <c r="AFD28" s="967"/>
      <c r="AFE28" s="967"/>
      <c r="AFF28" s="967"/>
      <c r="AFG28" s="967"/>
      <c r="AFH28" s="967"/>
      <c r="AFI28" s="967"/>
      <c r="AFJ28" s="967"/>
      <c r="AFK28" s="967"/>
      <c r="AFL28" s="967"/>
      <c r="AFM28" s="967"/>
      <c r="AFN28" s="967"/>
      <c r="AFO28" s="967"/>
      <c r="AFP28" s="967"/>
      <c r="AFQ28" s="967"/>
      <c r="AFR28" s="967"/>
      <c r="AFS28" s="967"/>
      <c r="AFT28" s="967"/>
      <c r="AFU28" s="967"/>
      <c r="AFV28" s="967"/>
      <c r="AFW28" s="967"/>
      <c r="AFX28" s="967"/>
      <c r="AFY28" s="967"/>
      <c r="AFZ28" s="967"/>
      <c r="AGA28" s="967"/>
      <c r="AGB28" s="967"/>
      <c r="AGC28" s="967"/>
      <c r="AGD28" s="967"/>
      <c r="AGE28" s="967"/>
      <c r="AGF28" s="967"/>
      <c r="AGG28" s="967"/>
      <c r="AGH28" s="967"/>
      <c r="AGI28" s="967"/>
      <c r="AGJ28" s="967"/>
      <c r="AGK28" s="967"/>
      <c r="AGL28" s="967"/>
      <c r="AGM28" s="967"/>
      <c r="AGN28" s="967"/>
      <c r="AGO28" s="967"/>
      <c r="AGP28" s="967"/>
      <c r="AGQ28" s="967"/>
      <c r="AGR28" s="967"/>
      <c r="AGS28" s="967"/>
      <c r="AGT28" s="967"/>
      <c r="AGU28" s="967"/>
      <c r="AGV28" s="967"/>
      <c r="AGW28" s="967"/>
      <c r="AGX28" s="967"/>
      <c r="AGY28" s="967"/>
      <c r="AGZ28" s="967"/>
      <c r="AHA28" s="967"/>
      <c r="AHB28" s="967"/>
      <c r="AHC28" s="967"/>
      <c r="AHD28" s="967"/>
      <c r="AHE28" s="967"/>
      <c r="AHF28" s="967"/>
      <c r="AHG28" s="967"/>
      <c r="AHH28" s="967"/>
      <c r="AHI28" s="967"/>
      <c r="AHJ28" s="967"/>
      <c r="AHK28" s="967"/>
      <c r="AHL28" s="967"/>
      <c r="AHM28" s="967"/>
      <c r="AHN28" s="967"/>
      <c r="AHO28" s="967"/>
      <c r="AHP28" s="967"/>
      <c r="AHQ28" s="967"/>
      <c r="AHR28" s="967"/>
      <c r="AHS28" s="967"/>
      <c r="AHT28" s="967"/>
      <c r="AHU28" s="967"/>
      <c r="AHV28" s="967"/>
      <c r="AHW28" s="967"/>
      <c r="AHX28" s="967"/>
      <c r="AHY28" s="967"/>
      <c r="AHZ28" s="967"/>
      <c r="AIA28" s="967"/>
      <c r="AIB28" s="967"/>
      <c r="AIC28" s="967"/>
      <c r="AID28" s="967"/>
      <c r="AIE28" s="967"/>
      <c r="AIF28" s="967"/>
      <c r="AIG28" s="967"/>
      <c r="AIH28" s="967"/>
      <c r="AII28" s="967"/>
      <c r="AIJ28" s="967"/>
      <c r="AIK28" s="967"/>
      <c r="AIL28" s="967"/>
      <c r="AIM28" s="967"/>
      <c r="AIN28" s="967"/>
      <c r="AIO28" s="967"/>
      <c r="AIP28" s="967"/>
      <c r="AIQ28" s="967"/>
      <c r="AIR28" s="967"/>
      <c r="AIS28" s="967"/>
      <c r="AIT28" s="967"/>
      <c r="AIU28" s="967"/>
      <c r="AIV28" s="967"/>
      <c r="AIW28" s="967"/>
      <c r="AIX28" s="967"/>
      <c r="AIY28" s="967"/>
      <c r="AIZ28" s="967"/>
      <c r="AJA28" s="967"/>
      <c r="AJB28" s="967"/>
      <c r="AJC28" s="967"/>
      <c r="AJD28" s="967"/>
      <c r="AJE28" s="967"/>
      <c r="AJF28" s="967"/>
      <c r="AJG28" s="967"/>
      <c r="AJH28" s="967"/>
      <c r="AJI28" s="967"/>
      <c r="AJJ28" s="967"/>
      <c r="AJK28" s="967"/>
      <c r="AJL28" s="967"/>
      <c r="AJM28" s="967"/>
      <c r="AJN28" s="967"/>
      <c r="AJO28" s="967"/>
      <c r="AJP28" s="967"/>
      <c r="AJQ28" s="967"/>
      <c r="AJR28" s="967"/>
      <c r="AJS28" s="967"/>
      <c r="AJT28" s="967"/>
      <c r="AJU28" s="967"/>
      <c r="AJV28" s="967"/>
      <c r="AJW28" s="967"/>
      <c r="AJX28" s="967"/>
      <c r="AJY28" s="967"/>
      <c r="AJZ28" s="967"/>
      <c r="AKA28" s="967"/>
      <c r="AKB28" s="967"/>
      <c r="AKC28" s="967"/>
      <c r="AKD28" s="967"/>
      <c r="AKE28" s="967"/>
      <c r="AKF28" s="967"/>
      <c r="AKG28" s="967"/>
      <c r="AKH28" s="967"/>
      <c r="AKI28" s="967"/>
      <c r="AKJ28" s="967"/>
      <c r="AKK28" s="967"/>
      <c r="AKL28" s="967"/>
      <c r="AKM28" s="967"/>
      <c r="AKN28" s="967"/>
      <c r="AKO28" s="967"/>
      <c r="AKP28" s="967"/>
      <c r="AKQ28" s="967"/>
      <c r="AKR28" s="967"/>
      <c r="AKS28" s="967"/>
      <c r="AKT28" s="967"/>
      <c r="AKU28" s="967"/>
      <c r="AKV28" s="967"/>
      <c r="AKW28" s="967"/>
      <c r="AKX28" s="967"/>
      <c r="AKY28" s="967"/>
      <c r="AKZ28" s="967"/>
      <c r="ALA28" s="967"/>
      <c r="ALB28" s="967"/>
      <c r="ALC28" s="967"/>
      <c r="ALD28" s="967"/>
      <c r="ALE28" s="967"/>
      <c r="ALF28" s="967"/>
      <c r="ALG28" s="967"/>
      <c r="ALH28" s="967"/>
      <c r="ALI28" s="967"/>
      <c r="ALJ28" s="967"/>
      <c r="ALK28" s="967"/>
      <c r="ALL28" s="967"/>
      <c r="ALM28" s="967"/>
      <c r="ALN28" s="967"/>
      <c r="ALO28" s="967"/>
      <c r="ALP28" s="967"/>
      <c r="ALQ28" s="967"/>
      <c r="ALR28" s="967"/>
      <c r="ALS28" s="967"/>
      <c r="ALT28" s="967"/>
      <c r="ALU28" s="967"/>
      <c r="ALV28" s="967"/>
      <c r="ALW28" s="967"/>
      <c r="ALX28" s="967"/>
      <c r="ALY28" s="967"/>
      <c r="ALZ28" s="967"/>
      <c r="AMA28" s="967"/>
      <c r="AMB28" s="967"/>
      <c r="AMC28" s="967"/>
      <c r="AMD28" s="967"/>
      <c r="AME28" s="967"/>
      <c r="AMF28" s="967"/>
      <c r="AMG28" s="967"/>
      <c r="AMH28" s="967"/>
      <c r="AMI28" s="967"/>
      <c r="AMJ28" s="967"/>
      <c r="AMK28" s="967"/>
      <c r="AML28" s="967"/>
      <c r="AMM28" s="967"/>
      <c r="AMN28" s="967"/>
      <c r="AMO28" s="967"/>
      <c r="AMP28" s="967"/>
      <c r="AMQ28" s="967"/>
      <c r="AMR28" s="967"/>
      <c r="AMS28" s="967"/>
      <c r="AMT28" s="967"/>
      <c r="AMU28" s="967"/>
      <c r="AMV28" s="967"/>
      <c r="AMW28" s="967"/>
      <c r="AMX28" s="967"/>
      <c r="AMY28" s="967"/>
      <c r="AMZ28" s="967"/>
      <c r="ANA28" s="967"/>
      <c r="ANB28" s="967"/>
      <c r="ANC28" s="967"/>
      <c r="AND28" s="967"/>
      <c r="ANE28" s="967"/>
      <c r="ANF28" s="967"/>
      <c r="ANG28" s="967"/>
      <c r="ANH28" s="967"/>
      <c r="ANI28" s="967"/>
      <c r="ANJ28" s="967"/>
      <c r="ANK28" s="967"/>
      <c r="ANL28" s="967"/>
      <c r="ANM28" s="967"/>
      <c r="ANN28" s="967"/>
      <c r="ANO28" s="967"/>
      <c r="ANP28" s="967"/>
      <c r="ANQ28" s="967"/>
      <c r="ANR28" s="967"/>
      <c r="ANS28" s="967"/>
      <c r="ANT28" s="967"/>
      <c r="ANU28" s="967"/>
      <c r="ANV28" s="967"/>
      <c r="ANW28" s="967"/>
      <c r="ANX28" s="967"/>
      <c r="ANY28" s="967"/>
      <c r="ANZ28" s="967"/>
      <c r="AOA28" s="967"/>
      <c r="AOB28" s="967"/>
      <c r="AOC28" s="967"/>
      <c r="AOD28" s="967"/>
      <c r="AOE28" s="967"/>
      <c r="AOF28" s="967"/>
      <c r="AOG28" s="967"/>
      <c r="AOH28" s="967"/>
      <c r="AOI28" s="967"/>
      <c r="AOJ28" s="967"/>
      <c r="AOK28" s="967"/>
      <c r="AOL28" s="967"/>
      <c r="AOM28" s="967"/>
      <c r="AON28" s="967"/>
      <c r="AOO28" s="967"/>
      <c r="AOP28" s="967"/>
      <c r="AOQ28" s="967"/>
      <c r="AOR28" s="967"/>
      <c r="AOS28" s="967"/>
      <c r="AOT28" s="967"/>
      <c r="AOU28" s="967"/>
      <c r="AOV28" s="967"/>
      <c r="AOW28" s="967"/>
      <c r="AOX28" s="967"/>
      <c r="AOY28" s="967"/>
      <c r="AOZ28" s="967"/>
      <c r="APA28" s="967"/>
      <c r="APB28" s="967"/>
      <c r="APC28" s="967"/>
      <c r="APD28" s="967"/>
      <c r="APE28" s="967"/>
      <c r="APF28" s="967"/>
      <c r="APG28" s="967"/>
      <c r="APH28" s="967"/>
      <c r="API28" s="967"/>
      <c r="APJ28" s="967"/>
      <c r="APK28" s="967"/>
      <c r="APL28" s="967"/>
      <c r="APM28" s="967"/>
      <c r="APN28" s="967"/>
      <c r="APO28" s="967"/>
      <c r="APP28" s="967"/>
      <c r="APQ28" s="967"/>
      <c r="APR28" s="967"/>
      <c r="APS28" s="967"/>
      <c r="APT28" s="967"/>
      <c r="APU28" s="967"/>
      <c r="APV28" s="967"/>
      <c r="APW28" s="967"/>
      <c r="APX28" s="967"/>
      <c r="APY28" s="967"/>
      <c r="APZ28" s="967"/>
      <c r="AQA28" s="967"/>
      <c r="AQB28" s="967"/>
      <c r="AQC28" s="967"/>
      <c r="AQD28" s="967"/>
      <c r="AQE28" s="967"/>
      <c r="AQF28" s="967"/>
      <c r="AQG28" s="967"/>
      <c r="AQH28" s="967"/>
      <c r="AQI28" s="967"/>
      <c r="AQJ28" s="967"/>
      <c r="AQK28" s="967"/>
      <c r="AQL28" s="967"/>
      <c r="AQM28" s="967"/>
      <c r="AQN28" s="967"/>
      <c r="AQO28" s="967"/>
      <c r="AQP28" s="967"/>
      <c r="AQQ28" s="967"/>
      <c r="AQR28" s="967"/>
      <c r="AQS28" s="967"/>
      <c r="AQT28" s="967"/>
      <c r="AQU28" s="967"/>
      <c r="AQV28" s="967"/>
      <c r="AQW28" s="967"/>
      <c r="AQX28" s="967"/>
      <c r="AQY28" s="967"/>
      <c r="AQZ28" s="967"/>
      <c r="ARA28" s="967"/>
      <c r="ARB28" s="967"/>
      <c r="ARC28" s="967"/>
      <c r="ARD28" s="967"/>
      <c r="ARE28" s="967"/>
      <c r="ARF28" s="967"/>
      <c r="ARG28" s="967"/>
      <c r="ARH28" s="967"/>
      <c r="ARI28" s="967"/>
      <c r="ARJ28" s="967"/>
      <c r="ARK28" s="967"/>
      <c r="ARL28" s="967"/>
      <c r="ARM28" s="967"/>
      <c r="ARN28" s="967"/>
      <c r="ARO28" s="967"/>
      <c r="ARP28" s="967"/>
      <c r="ARQ28" s="967"/>
      <c r="ARR28" s="967"/>
      <c r="ARS28" s="967"/>
      <c r="ART28" s="967"/>
      <c r="ARU28" s="967"/>
      <c r="ARV28" s="967"/>
      <c r="ARW28" s="967"/>
      <c r="ARX28" s="967"/>
      <c r="ARY28" s="967"/>
      <c r="ARZ28" s="967"/>
      <c r="ASA28" s="967"/>
      <c r="ASB28" s="967"/>
      <c r="ASC28" s="967"/>
      <c r="ASD28" s="967"/>
      <c r="ASE28" s="967"/>
      <c r="ASF28" s="967"/>
      <c r="ASG28" s="967"/>
      <c r="ASH28" s="967"/>
      <c r="ASI28" s="967"/>
      <c r="ASJ28" s="967"/>
      <c r="ASK28" s="967"/>
      <c r="ASL28" s="967"/>
      <c r="ASM28" s="967"/>
      <c r="ASN28" s="967"/>
      <c r="ASO28" s="967"/>
      <c r="ASP28" s="967"/>
      <c r="ASQ28" s="967"/>
      <c r="ASR28" s="967"/>
      <c r="ASS28" s="967"/>
      <c r="AST28" s="967"/>
      <c r="ASU28" s="967"/>
      <c r="ASV28" s="967"/>
      <c r="ASW28" s="967"/>
      <c r="ASX28" s="967"/>
      <c r="ASY28" s="967"/>
      <c r="ASZ28" s="967"/>
      <c r="ATA28" s="967"/>
      <c r="ATB28" s="967"/>
      <c r="ATC28" s="967"/>
      <c r="ATD28" s="967"/>
      <c r="ATE28" s="967"/>
      <c r="ATF28" s="967"/>
      <c r="ATG28" s="967"/>
      <c r="ATH28" s="967"/>
      <c r="ATI28" s="967"/>
      <c r="ATJ28" s="967"/>
      <c r="ATK28" s="967"/>
      <c r="ATL28" s="967"/>
      <c r="ATM28" s="967"/>
      <c r="ATN28" s="967"/>
      <c r="ATO28" s="967"/>
      <c r="ATP28" s="967"/>
      <c r="ATQ28" s="967"/>
      <c r="ATR28" s="967"/>
      <c r="ATS28" s="967"/>
      <c r="ATT28" s="967"/>
      <c r="ATU28" s="967"/>
      <c r="ATV28" s="967"/>
      <c r="ATW28" s="967"/>
      <c r="ATX28" s="967"/>
      <c r="ATY28" s="967"/>
      <c r="ATZ28" s="967"/>
      <c r="AUA28" s="967"/>
      <c r="AUB28" s="967"/>
      <c r="AUC28" s="967"/>
      <c r="AUD28" s="967"/>
      <c r="AUE28" s="967"/>
      <c r="AUF28" s="967"/>
      <c r="AUG28" s="967"/>
      <c r="AUH28" s="967"/>
      <c r="AUI28" s="967"/>
      <c r="AUJ28" s="967"/>
      <c r="AUK28" s="967"/>
      <c r="AUL28" s="967"/>
      <c r="AUM28" s="967"/>
      <c r="AUN28" s="967"/>
      <c r="AUO28" s="967"/>
      <c r="AUP28" s="967"/>
      <c r="AUQ28" s="967"/>
      <c r="AUR28" s="967"/>
      <c r="AUS28" s="967"/>
      <c r="AUT28" s="967"/>
      <c r="AUU28" s="967"/>
      <c r="AUV28" s="967"/>
      <c r="AUW28" s="967"/>
      <c r="AUX28" s="967"/>
      <c r="AUY28" s="967"/>
      <c r="AUZ28" s="967"/>
      <c r="AVA28" s="967"/>
      <c r="AVB28" s="967"/>
      <c r="AVC28" s="967"/>
      <c r="AVD28" s="967"/>
      <c r="AVE28" s="967"/>
      <c r="AVF28" s="967"/>
      <c r="AVG28" s="967"/>
      <c r="AVH28" s="967"/>
      <c r="AVI28" s="967"/>
      <c r="AVJ28" s="967"/>
      <c r="AVK28" s="967"/>
      <c r="AVL28" s="967"/>
      <c r="AVM28" s="967"/>
      <c r="AVN28" s="967"/>
      <c r="AVO28" s="967"/>
      <c r="AVP28" s="967"/>
      <c r="AVQ28" s="967"/>
      <c r="AVR28" s="967"/>
      <c r="AVS28" s="967"/>
      <c r="AVT28" s="967"/>
      <c r="AVU28" s="967"/>
      <c r="AVV28" s="967"/>
      <c r="AVW28" s="967"/>
      <c r="AVX28" s="967"/>
      <c r="AVY28" s="967"/>
      <c r="AVZ28" s="967"/>
      <c r="AWA28" s="967"/>
      <c r="AWB28" s="967"/>
      <c r="AWC28" s="967"/>
      <c r="AWD28" s="967"/>
      <c r="AWE28" s="967"/>
      <c r="AWF28" s="967"/>
      <c r="AWG28" s="967"/>
      <c r="AWH28" s="967"/>
      <c r="AWI28" s="967"/>
      <c r="AWJ28" s="967"/>
      <c r="AWK28" s="967"/>
      <c r="AWL28" s="967"/>
      <c r="AWM28" s="967"/>
      <c r="AWN28" s="967"/>
      <c r="AWO28" s="967"/>
      <c r="AWP28" s="967"/>
      <c r="AWQ28" s="967"/>
      <c r="AWR28" s="967"/>
      <c r="AWS28" s="967"/>
      <c r="AWT28" s="967"/>
      <c r="AWU28" s="967"/>
      <c r="AWV28" s="967"/>
      <c r="AWW28" s="967"/>
      <c r="AWX28" s="967"/>
      <c r="AWY28" s="967"/>
      <c r="AWZ28" s="967"/>
      <c r="AXA28" s="967"/>
      <c r="AXB28" s="967"/>
      <c r="AXC28" s="967"/>
      <c r="AXD28" s="967"/>
      <c r="AXE28" s="967"/>
      <c r="AXF28" s="967"/>
      <c r="AXG28" s="967"/>
      <c r="AXH28" s="967"/>
      <c r="AXI28" s="967"/>
      <c r="AXJ28" s="967"/>
      <c r="AXK28" s="967"/>
      <c r="AXL28" s="967"/>
      <c r="AXM28" s="967"/>
      <c r="AXN28" s="967"/>
      <c r="AXO28" s="967"/>
      <c r="AXP28" s="967"/>
      <c r="AXQ28" s="967"/>
      <c r="AXR28" s="967"/>
      <c r="AXS28" s="967"/>
      <c r="AXT28" s="967"/>
      <c r="AXU28" s="967"/>
      <c r="AXV28" s="967"/>
      <c r="AXW28" s="967"/>
      <c r="AXX28" s="967"/>
      <c r="AXY28" s="967"/>
      <c r="AXZ28" s="967"/>
      <c r="AYA28" s="967"/>
      <c r="AYB28" s="967"/>
      <c r="AYC28" s="967"/>
      <c r="AYD28" s="967"/>
      <c r="AYE28" s="967"/>
      <c r="AYF28" s="967"/>
      <c r="AYG28" s="967"/>
      <c r="AYH28" s="967"/>
      <c r="AYI28" s="967"/>
      <c r="AYJ28" s="967"/>
      <c r="AYK28" s="967"/>
      <c r="AYL28" s="967"/>
      <c r="AYM28" s="967"/>
      <c r="AYN28" s="967"/>
      <c r="AYO28" s="967"/>
      <c r="AYP28" s="967"/>
      <c r="AYQ28" s="967"/>
      <c r="AYR28" s="967"/>
      <c r="AYS28" s="967"/>
      <c r="AYT28" s="967"/>
      <c r="AYU28" s="967"/>
      <c r="AYV28" s="967"/>
      <c r="AYW28" s="967"/>
      <c r="AYX28" s="967"/>
      <c r="AYY28" s="967"/>
      <c r="AYZ28" s="967"/>
      <c r="AZA28" s="967"/>
      <c r="AZB28" s="967"/>
      <c r="AZC28" s="967"/>
      <c r="AZD28" s="967"/>
      <c r="AZE28" s="967"/>
      <c r="AZF28" s="967"/>
      <c r="AZG28" s="967"/>
      <c r="AZH28" s="967"/>
      <c r="AZI28" s="967"/>
      <c r="AZJ28" s="967"/>
      <c r="AZK28" s="967"/>
      <c r="AZL28" s="967"/>
      <c r="AZM28" s="967"/>
      <c r="AZN28" s="967"/>
      <c r="AZO28" s="967"/>
      <c r="AZP28" s="967"/>
      <c r="AZQ28" s="967"/>
      <c r="AZR28" s="967"/>
      <c r="AZS28" s="967"/>
      <c r="AZT28" s="967"/>
      <c r="AZU28" s="967"/>
      <c r="AZV28" s="967"/>
      <c r="AZW28" s="967"/>
      <c r="AZX28" s="967"/>
      <c r="AZY28" s="967"/>
      <c r="AZZ28" s="967"/>
      <c r="BAA28" s="967"/>
      <c r="BAB28" s="967"/>
      <c r="BAC28" s="967"/>
      <c r="BAD28" s="967"/>
      <c r="BAE28" s="967"/>
      <c r="BAF28" s="967"/>
      <c r="BAG28" s="967"/>
      <c r="BAH28" s="967"/>
      <c r="BAI28" s="967"/>
      <c r="BAJ28" s="967"/>
      <c r="BAK28" s="967"/>
      <c r="BAL28" s="967"/>
      <c r="BAM28" s="967"/>
      <c r="BAN28" s="967"/>
      <c r="BAO28" s="967"/>
      <c r="BAP28" s="967"/>
      <c r="BAQ28" s="967"/>
      <c r="BAR28" s="967"/>
      <c r="BAS28" s="967"/>
      <c r="BAT28" s="967"/>
      <c r="BAU28" s="967"/>
      <c r="BAV28" s="967"/>
      <c r="BAW28" s="967"/>
      <c r="BAX28" s="967"/>
      <c r="BAY28" s="967"/>
      <c r="BAZ28" s="967"/>
      <c r="BBA28" s="967"/>
      <c r="BBB28" s="967"/>
      <c r="BBC28" s="967"/>
      <c r="BBD28" s="967"/>
      <c r="BBE28" s="967"/>
      <c r="BBF28" s="967"/>
      <c r="BBG28" s="967"/>
      <c r="BBH28" s="967"/>
      <c r="BBI28" s="967"/>
      <c r="BBJ28" s="967"/>
      <c r="BBK28" s="967"/>
      <c r="BBL28" s="967"/>
      <c r="BBM28" s="967"/>
      <c r="BBN28" s="967"/>
      <c r="BBO28" s="967"/>
      <c r="BBP28" s="967"/>
      <c r="BBQ28" s="967"/>
      <c r="BBR28" s="967"/>
      <c r="BBS28" s="967"/>
      <c r="BBT28" s="967"/>
      <c r="BBU28" s="967"/>
      <c r="BBV28" s="967"/>
      <c r="BBW28" s="967"/>
      <c r="BBX28" s="967"/>
      <c r="BBY28" s="967"/>
      <c r="BBZ28" s="967"/>
      <c r="BCA28" s="967"/>
      <c r="BCB28" s="967"/>
      <c r="BCC28" s="967"/>
      <c r="BCD28" s="967"/>
      <c r="BCE28" s="967"/>
      <c r="BCF28" s="967"/>
      <c r="BCG28" s="967"/>
      <c r="BCH28" s="967"/>
      <c r="BCI28" s="967"/>
      <c r="BCJ28" s="967"/>
      <c r="BCK28" s="967"/>
      <c r="BCL28" s="967"/>
      <c r="BCM28" s="967"/>
      <c r="BCN28" s="967"/>
      <c r="BCO28" s="967"/>
      <c r="BCP28" s="967"/>
      <c r="BCQ28" s="967"/>
      <c r="BCR28" s="967"/>
      <c r="BCS28" s="967"/>
      <c r="BCT28" s="967"/>
      <c r="BCU28" s="967"/>
      <c r="BCV28" s="967"/>
      <c r="BCW28" s="967"/>
      <c r="BCX28" s="967"/>
      <c r="BCY28" s="967"/>
      <c r="BCZ28" s="967"/>
      <c r="BDA28" s="967"/>
      <c r="BDB28" s="967"/>
      <c r="BDC28" s="967"/>
      <c r="BDD28" s="967"/>
      <c r="BDE28" s="967"/>
      <c r="BDF28" s="967"/>
      <c r="BDG28" s="967"/>
      <c r="BDH28" s="967"/>
      <c r="BDI28" s="967"/>
      <c r="BDJ28" s="967"/>
      <c r="BDK28" s="967"/>
      <c r="BDL28" s="967"/>
      <c r="BDM28" s="967"/>
      <c r="BDN28" s="967"/>
      <c r="BDO28" s="967"/>
      <c r="BDP28" s="967"/>
      <c r="BDQ28" s="967"/>
      <c r="BDR28" s="967"/>
      <c r="BDS28" s="967"/>
      <c r="BDT28" s="967"/>
      <c r="BDU28" s="967"/>
      <c r="BDV28" s="967"/>
      <c r="BDW28" s="967"/>
      <c r="BDX28" s="967"/>
      <c r="BDY28" s="967"/>
      <c r="BDZ28" s="967"/>
      <c r="BEA28" s="967"/>
      <c r="BEB28" s="967"/>
      <c r="BEC28" s="967"/>
      <c r="BED28" s="967"/>
      <c r="BEE28" s="967"/>
      <c r="BEF28" s="967"/>
      <c r="BEG28" s="967"/>
      <c r="BEH28" s="967"/>
      <c r="BEI28" s="967"/>
      <c r="BEJ28" s="967"/>
      <c r="BEK28" s="967"/>
      <c r="BEL28" s="967"/>
      <c r="BEM28" s="967"/>
      <c r="BEN28" s="967"/>
      <c r="BEO28" s="967"/>
      <c r="BEP28" s="967"/>
      <c r="BEQ28" s="967"/>
      <c r="BER28" s="967"/>
      <c r="BES28" s="967"/>
      <c r="BET28" s="967"/>
      <c r="BEU28" s="967"/>
      <c r="BEV28" s="967"/>
      <c r="BEW28" s="967"/>
      <c r="BEX28" s="967"/>
      <c r="BEY28" s="967"/>
      <c r="BEZ28" s="967"/>
      <c r="BFA28" s="967"/>
      <c r="BFB28" s="967"/>
      <c r="BFC28" s="967"/>
      <c r="BFD28" s="967"/>
      <c r="BFE28" s="967"/>
      <c r="BFF28" s="967"/>
      <c r="BFG28" s="967"/>
      <c r="BFH28" s="967"/>
      <c r="BFI28" s="967"/>
      <c r="BFJ28" s="967"/>
      <c r="BFK28" s="967"/>
      <c r="BFL28" s="967"/>
      <c r="BFM28" s="967"/>
      <c r="BFN28" s="967"/>
      <c r="BFO28" s="967"/>
      <c r="BFP28" s="967"/>
      <c r="BFQ28" s="967"/>
      <c r="BFR28" s="967"/>
      <c r="BFS28" s="967"/>
      <c r="BFT28" s="967"/>
      <c r="BFU28" s="967"/>
      <c r="BFV28" s="967"/>
      <c r="BFW28" s="967"/>
      <c r="BFX28" s="967"/>
      <c r="BFY28" s="967"/>
      <c r="BFZ28" s="967"/>
      <c r="BGA28" s="967"/>
      <c r="BGB28" s="967"/>
      <c r="BGC28" s="967"/>
      <c r="BGD28" s="967"/>
      <c r="BGE28" s="967"/>
      <c r="BGF28" s="967"/>
      <c r="BGG28" s="967"/>
      <c r="BGH28" s="967"/>
      <c r="BGI28" s="967"/>
      <c r="BGJ28" s="967"/>
      <c r="BGK28" s="967"/>
      <c r="BGL28" s="967"/>
      <c r="BGM28" s="967"/>
      <c r="BGN28" s="967"/>
      <c r="BGO28" s="967"/>
      <c r="BGP28" s="967"/>
      <c r="BGQ28" s="967"/>
      <c r="BGR28" s="967"/>
      <c r="BGS28" s="967"/>
      <c r="BGT28" s="967"/>
      <c r="BGU28" s="967"/>
      <c r="BGV28" s="967"/>
      <c r="BGW28" s="967"/>
      <c r="BGX28" s="967"/>
      <c r="BGY28" s="967"/>
      <c r="BGZ28" s="967"/>
      <c r="BHA28" s="967"/>
      <c r="BHB28" s="967"/>
      <c r="BHC28" s="967"/>
      <c r="BHD28" s="967"/>
      <c r="BHE28" s="967"/>
      <c r="BHF28" s="967"/>
      <c r="BHG28" s="967"/>
      <c r="BHH28" s="967"/>
      <c r="BHI28" s="967"/>
      <c r="BHJ28" s="967"/>
      <c r="BHK28" s="967"/>
      <c r="BHL28" s="967"/>
      <c r="BHM28" s="967"/>
      <c r="BHN28" s="967"/>
      <c r="BHO28" s="967"/>
      <c r="BHP28" s="967"/>
      <c r="BHQ28" s="967"/>
      <c r="BHR28" s="967"/>
      <c r="BHS28" s="967"/>
      <c r="BHT28" s="967"/>
      <c r="BHU28" s="967"/>
      <c r="BHV28" s="967"/>
      <c r="BHW28" s="967"/>
      <c r="BHX28" s="967"/>
      <c r="BHY28" s="967"/>
      <c r="BHZ28" s="967"/>
      <c r="BIA28" s="967"/>
      <c r="BIB28" s="967"/>
      <c r="BIC28" s="967"/>
      <c r="BID28" s="967"/>
      <c r="BIE28" s="967"/>
      <c r="BIF28" s="967"/>
      <c r="BIG28" s="967"/>
      <c r="BIH28" s="967"/>
      <c r="BII28" s="967"/>
      <c r="BIJ28" s="967"/>
      <c r="BIK28" s="967"/>
      <c r="BIL28" s="967"/>
      <c r="BIM28" s="967"/>
      <c r="BIN28" s="967"/>
      <c r="BIO28" s="967"/>
      <c r="BIP28" s="967"/>
      <c r="BIQ28" s="967"/>
      <c r="BIR28" s="967"/>
      <c r="BIS28" s="967"/>
      <c r="BIT28" s="967"/>
      <c r="BIU28" s="967"/>
      <c r="BIV28" s="967"/>
      <c r="BIW28" s="967"/>
      <c r="BIX28" s="967"/>
      <c r="BIY28" s="967"/>
      <c r="BIZ28" s="967"/>
      <c r="BJA28" s="967"/>
      <c r="BJB28" s="967"/>
      <c r="BJC28" s="967"/>
      <c r="BJD28" s="967"/>
      <c r="BJE28" s="967"/>
      <c r="BJF28" s="967"/>
      <c r="BJG28" s="967"/>
      <c r="BJH28" s="967"/>
      <c r="BJI28" s="967"/>
      <c r="BJJ28" s="967"/>
      <c r="BJK28" s="967"/>
      <c r="BJL28" s="967"/>
      <c r="BJM28" s="967"/>
      <c r="BJN28" s="967"/>
      <c r="BJO28" s="967"/>
      <c r="BJP28" s="967"/>
      <c r="BJQ28" s="967"/>
      <c r="BJR28" s="967"/>
      <c r="BJS28" s="967"/>
      <c r="BJT28" s="967"/>
      <c r="BJU28" s="967"/>
      <c r="BJV28" s="967"/>
      <c r="BJW28" s="967"/>
      <c r="BJX28" s="967"/>
      <c r="BJY28" s="967"/>
      <c r="BJZ28" s="967"/>
      <c r="BKA28" s="967"/>
      <c r="BKB28" s="967"/>
      <c r="BKC28" s="967"/>
      <c r="BKD28" s="967"/>
      <c r="BKE28" s="967"/>
      <c r="BKF28" s="967"/>
      <c r="BKG28" s="967"/>
      <c r="BKH28" s="967"/>
      <c r="BKI28" s="967"/>
      <c r="BKJ28" s="967"/>
      <c r="BKK28" s="967"/>
      <c r="BKL28" s="967"/>
      <c r="BKM28" s="967"/>
      <c r="BKN28" s="967"/>
      <c r="BKO28" s="967"/>
      <c r="BKP28" s="967"/>
      <c r="BKQ28" s="967"/>
      <c r="BKR28" s="967"/>
      <c r="BKS28" s="967"/>
      <c r="BKT28" s="967"/>
      <c r="BKU28" s="967"/>
      <c r="BKV28" s="967"/>
      <c r="BKW28" s="967"/>
      <c r="BKX28" s="967"/>
      <c r="BKY28" s="967"/>
      <c r="BKZ28" s="967"/>
      <c r="BLA28" s="967"/>
      <c r="BLB28" s="967"/>
      <c r="BLC28" s="967"/>
      <c r="BLD28" s="967"/>
      <c r="BLE28" s="967"/>
      <c r="BLF28" s="967"/>
      <c r="BLG28" s="967"/>
      <c r="BLH28" s="967"/>
      <c r="BLI28" s="967"/>
      <c r="BLJ28" s="967"/>
      <c r="BLK28" s="967"/>
      <c r="BLL28" s="967"/>
      <c r="BLM28" s="967"/>
      <c r="BLN28" s="967"/>
      <c r="BLO28" s="967"/>
      <c r="BLP28" s="967"/>
      <c r="BLQ28" s="967"/>
      <c r="BLR28" s="967"/>
      <c r="BLS28" s="967"/>
      <c r="BLT28" s="967"/>
      <c r="BLU28" s="967"/>
      <c r="BLV28" s="967"/>
      <c r="BLW28" s="967"/>
      <c r="BLX28" s="967"/>
      <c r="BLY28" s="967"/>
      <c r="BLZ28" s="967"/>
      <c r="BMA28" s="967"/>
      <c r="BMB28" s="967"/>
      <c r="BMC28" s="967"/>
      <c r="BMD28" s="967"/>
      <c r="BME28" s="967"/>
      <c r="BMF28" s="967"/>
      <c r="BMG28" s="967"/>
      <c r="BMH28" s="967"/>
      <c r="BMI28" s="967"/>
      <c r="BMJ28" s="967"/>
      <c r="BMK28" s="967"/>
      <c r="BML28" s="967"/>
      <c r="BMM28" s="967"/>
      <c r="BMN28" s="967"/>
      <c r="BMO28" s="967"/>
      <c r="BMP28" s="967"/>
      <c r="BMQ28" s="967"/>
      <c r="BMR28" s="967"/>
      <c r="BMS28" s="967"/>
      <c r="BMT28" s="967"/>
      <c r="BMU28" s="967"/>
      <c r="BMV28" s="967"/>
      <c r="BMW28" s="967"/>
      <c r="BMX28" s="967"/>
      <c r="BMY28" s="967"/>
      <c r="BMZ28" s="967"/>
      <c r="BNA28" s="967"/>
      <c r="BNB28" s="967"/>
      <c r="BNC28" s="967"/>
      <c r="BND28" s="967"/>
      <c r="BNE28" s="967"/>
      <c r="BNF28" s="967"/>
      <c r="BNG28" s="967"/>
      <c r="BNH28" s="967"/>
      <c r="BNI28" s="967"/>
      <c r="BNJ28" s="967"/>
      <c r="BNK28" s="967"/>
      <c r="BNL28" s="967"/>
      <c r="BNM28" s="967"/>
      <c r="BNN28" s="967"/>
      <c r="BNO28" s="967"/>
      <c r="BNP28" s="967"/>
      <c r="BNQ28" s="967"/>
      <c r="BNR28" s="967"/>
      <c r="BNS28" s="967"/>
      <c r="BNT28" s="967"/>
      <c r="BNU28" s="967"/>
      <c r="BNV28" s="967"/>
      <c r="BNW28" s="967"/>
      <c r="BNX28" s="967"/>
      <c r="BNY28" s="967"/>
      <c r="BNZ28" s="967"/>
      <c r="BOA28" s="967"/>
      <c r="BOB28" s="967"/>
      <c r="BOC28" s="967"/>
      <c r="BOD28" s="967"/>
      <c r="BOE28" s="967"/>
      <c r="BOF28" s="967"/>
      <c r="BOG28" s="967"/>
      <c r="BOH28" s="967"/>
      <c r="BOI28" s="967"/>
      <c r="BOJ28" s="967"/>
      <c r="BOK28" s="967"/>
      <c r="BOL28" s="967"/>
      <c r="BOM28" s="967"/>
      <c r="BON28" s="967"/>
      <c r="BOO28" s="967"/>
      <c r="BOP28" s="967"/>
      <c r="BOQ28" s="967"/>
      <c r="BOR28" s="967"/>
      <c r="BOS28" s="967"/>
      <c r="BOT28" s="967"/>
      <c r="BOU28" s="967"/>
      <c r="BOV28" s="967"/>
      <c r="BOW28" s="967"/>
      <c r="BOX28" s="967"/>
      <c r="BOY28" s="967"/>
      <c r="BOZ28" s="967"/>
      <c r="BPA28" s="967"/>
      <c r="BPB28" s="967"/>
      <c r="BPC28" s="967"/>
      <c r="BPD28" s="967"/>
      <c r="BPE28" s="967"/>
      <c r="BPF28" s="967"/>
      <c r="BPG28" s="967"/>
      <c r="BPH28" s="967"/>
      <c r="BPI28" s="967"/>
      <c r="BPJ28" s="967"/>
      <c r="BPK28" s="967"/>
      <c r="BPL28" s="967"/>
      <c r="BPM28" s="967"/>
      <c r="BPN28" s="967"/>
      <c r="BPO28" s="967"/>
      <c r="BPP28" s="967"/>
      <c r="BPQ28" s="967"/>
      <c r="BPR28" s="967"/>
      <c r="BPS28" s="967"/>
      <c r="BPT28" s="967"/>
      <c r="BPU28" s="967"/>
      <c r="BPV28" s="967"/>
      <c r="BPW28" s="967"/>
      <c r="BPX28" s="967"/>
      <c r="BPY28" s="967"/>
      <c r="BPZ28" s="967"/>
      <c r="BQA28" s="967"/>
      <c r="BQB28" s="967"/>
      <c r="BQC28" s="967"/>
      <c r="BQD28" s="967"/>
      <c r="BQE28" s="967"/>
      <c r="BQF28" s="967"/>
      <c r="BQG28" s="967"/>
      <c r="BQH28" s="967"/>
      <c r="BQI28" s="967"/>
      <c r="BQJ28" s="967"/>
      <c r="BQK28" s="967"/>
      <c r="BQL28" s="967"/>
      <c r="BQM28" s="967"/>
      <c r="BQN28" s="967"/>
      <c r="BQO28" s="967"/>
      <c r="BQP28" s="967"/>
      <c r="BQQ28" s="967"/>
      <c r="BQR28" s="967"/>
      <c r="BQS28" s="967"/>
      <c r="BQT28" s="967"/>
      <c r="BQU28" s="967"/>
      <c r="BQV28" s="967"/>
      <c r="BQW28" s="967"/>
      <c r="BQX28" s="967"/>
      <c r="BQY28" s="967"/>
      <c r="BQZ28" s="967"/>
      <c r="BRA28" s="967"/>
      <c r="BRB28" s="967"/>
      <c r="BRC28" s="967"/>
      <c r="BRD28" s="967"/>
      <c r="BRE28" s="967"/>
      <c r="BRF28" s="967"/>
      <c r="BRG28" s="967"/>
      <c r="BRH28" s="967"/>
      <c r="BRI28" s="967"/>
      <c r="BRJ28" s="967"/>
      <c r="BRK28" s="967"/>
      <c r="BRL28" s="967"/>
      <c r="BRM28" s="967"/>
      <c r="BRN28" s="967"/>
      <c r="BRO28" s="967"/>
      <c r="BRP28" s="967"/>
      <c r="BRQ28" s="967"/>
      <c r="BRR28" s="967"/>
      <c r="BRS28" s="967"/>
      <c r="BRT28" s="967"/>
      <c r="BRU28" s="967"/>
      <c r="BRV28" s="967"/>
      <c r="BRW28" s="967"/>
      <c r="BRX28" s="967"/>
      <c r="BRY28" s="967"/>
      <c r="BRZ28" s="967"/>
      <c r="BSA28" s="967"/>
      <c r="BSB28" s="967"/>
      <c r="BSC28" s="967"/>
      <c r="BSD28" s="967"/>
      <c r="BSE28" s="967"/>
      <c r="BSF28" s="967"/>
      <c r="BSG28" s="967"/>
      <c r="BSH28" s="967"/>
      <c r="BSI28" s="967"/>
      <c r="BSJ28" s="967"/>
      <c r="BSK28" s="967"/>
      <c r="BSL28" s="967"/>
      <c r="BSM28" s="967"/>
      <c r="BSN28" s="967"/>
      <c r="BSO28" s="967"/>
      <c r="BSP28" s="967"/>
      <c r="BSQ28" s="967"/>
      <c r="BSR28" s="967"/>
      <c r="BSS28" s="967"/>
      <c r="BST28" s="967"/>
      <c r="BSU28" s="967"/>
      <c r="BSV28" s="967"/>
      <c r="BSW28" s="967"/>
      <c r="BSX28" s="967"/>
      <c r="BSY28" s="967"/>
      <c r="BSZ28" s="967"/>
      <c r="BTA28" s="967"/>
      <c r="BTB28" s="967"/>
      <c r="BTC28" s="967"/>
      <c r="BTD28" s="967"/>
      <c r="BTE28" s="967"/>
      <c r="BTF28" s="967"/>
      <c r="BTG28" s="967"/>
      <c r="BTH28" s="967"/>
      <c r="BTI28" s="967"/>
      <c r="BTJ28" s="967"/>
      <c r="BTK28" s="967"/>
      <c r="BTL28" s="967"/>
      <c r="BTM28" s="967"/>
      <c r="BTN28" s="967"/>
      <c r="BTO28" s="967"/>
      <c r="BTP28" s="967"/>
      <c r="BTQ28" s="967"/>
      <c r="BTR28" s="967"/>
      <c r="BTS28" s="967"/>
      <c r="BTT28" s="967"/>
      <c r="BTU28" s="967"/>
      <c r="BTV28" s="967"/>
      <c r="BTW28" s="967"/>
      <c r="BTX28" s="967"/>
      <c r="BTY28" s="967"/>
      <c r="BTZ28" s="967"/>
      <c r="BUA28" s="967"/>
      <c r="BUB28" s="967"/>
      <c r="BUC28" s="967"/>
      <c r="BUD28" s="967"/>
      <c r="BUE28" s="967"/>
      <c r="BUF28" s="967"/>
      <c r="BUG28" s="967"/>
      <c r="BUH28" s="967"/>
      <c r="BUI28" s="967"/>
      <c r="BUJ28" s="967"/>
      <c r="BUK28" s="967"/>
      <c r="BUL28" s="967"/>
      <c r="BUM28" s="967"/>
      <c r="BUN28" s="967"/>
      <c r="BUO28" s="967"/>
      <c r="BUP28" s="967"/>
      <c r="BUQ28" s="967"/>
      <c r="BUR28" s="967"/>
      <c r="BUS28" s="967"/>
      <c r="BUT28" s="967"/>
      <c r="BUU28" s="967"/>
      <c r="BUV28" s="967"/>
      <c r="BUW28" s="967"/>
      <c r="BUX28" s="967"/>
      <c r="BUY28" s="967"/>
      <c r="BUZ28" s="967"/>
      <c r="BVA28" s="967"/>
      <c r="BVB28" s="967"/>
      <c r="BVC28" s="967"/>
      <c r="BVD28" s="967"/>
      <c r="BVE28" s="967"/>
      <c r="BVF28" s="967"/>
      <c r="BVG28" s="967"/>
      <c r="BVH28" s="967"/>
      <c r="BVI28" s="967"/>
      <c r="BVJ28" s="967"/>
      <c r="BVK28" s="967"/>
      <c r="BVL28" s="967"/>
      <c r="BVM28" s="967"/>
      <c r="BVN28" s="967"/>
      <c r="BVO28" s="967"/>
      <c r="BVP28" s="967"/>
      <c r="BVQ28" s="967"/>
      <c r="BVR28" s="967"/>
      <c r="BVS28" s="967"/>
      <c r="BVT28" s="967"/>
      <c r="BVU28" s="967"/>
      <c r="BVV28" s="967"/>
      <c r="BVW28" s="967"/>
      <c r="BVX28" s="967"/>
      <c r="BVY28" s="967"/>
      <c r="BVZ28" s="967"/>
      <c r="BWA28" s="967"/>
      <c r="BWB28" s="967"/>
      <c r="BWC28" s="967"/>
      <c r="BWD28" s="967"/>
      <c r="BWE28" s="967"/>
      <c r="BWF28" s="967"/>
      <c r="BWG28" s="967"/>
      <c r="BWH28" s="967"/>
      <c r="BWI28" s="967"/>
      <c r="BWJ28" s="967"/>
      <c r="BWK28" s="967"/>
      <c r="BWL28" s="967"/>
      <c r="BWM28" s="967"/>
      <c r="BWN28" s="967"/>
      <c r="BWO28" s="967"/>
      <c r="BWP28" s="967"/>
      <c r="BWQ28" s="967"/>
      <c r="BWR28" s="967"/>
      <c r="BWS28" s="967"/>
      <c r="BWT28" s="967"/>
      <c r="BWU28" s="967"/>
      <c r="BWV28" s="967"/>
      <c r="BWW28" s="967"/>
      <c r="BWX28" s="967"/>
      <c r="BWY28" s="967"/>
      <c r="BWZ28" s="967"/>
      <c r="BXA28" s="967"/>
      <c r="BXB28" s="967"/>
      <c r="BXC28" s="967"/>
      <c r="BXD28" s="967"/>
      <c r="BXE28" s="967"/>
      <c r="BXF28" s="967"/>
      <c r="BXG28" s="967"/>
      <c r="BXH28" s="967"/>
      <c r="BXI28" s="967"/>
      <c r="BXJ28" s="967"/>
      <c r="BXK28" s="967"/>
      <c r="BXL28" s="967"/>
      <c r="BXM28" s="967"/>
      <c r="BXN28" s="967"/>
      <c r="BXO28" s="967"/>
      <c r="BXP28" s="967"/>
      <c r="BXQ28" s="967"/>
      <c r="BXR28" s="967"/>
      <c r="BXS28" s="967"/>
      <c r="BXT28" s="967"/>
      <c r="BXU28" s="967"/>
      <c r="BXV28" s="967"/>
      <c r="BXW28" s="967"/>
      <c r="BXX28" s="967"/>
      <c r="BXY28" s="967"/>
      <c r="BXZ28" s="967"/>
      <c r="BYA28" s="967"/>
      <c r="BYB28" s="967"/>
      <c r="BYC28" s="967"/>
      <c r="BYD28" s="967"/>
      <c r="BYE28" s="967"/>
      <c r="BYF28" s="967"/>
      <c r="BYG28" s="967"/>
      <c r="BYH28" s="967"/>
      <c r="BYI28" s="967"/>
      <c r="BYJ28" s="967"/>
      <c r="BYK28" s="967"/>
      <c r="BYL28" s="967"/>
      <c r="BYM28" s="967"/>
      <c r="BYN28" s="967"/>
      <c r="BYO28" s="967"/>
      <c r="BYP28" s="967"/>
      <c r="BYQ28" s="967"/>
      <c r="BYR28" s="967"/>
      <c r="BYS28" s="967"/>
      <c r="BYT28" s="967"/>
      <c r="BYU28" s="967"/>
      <c r="BYV28" s="967"/>
      <c r="BYW28" s="967"/>
      <c r="BYX28" s="967"/>
      <c r="BYY28" s="967"/>
      <c r="BYZ28" s="967"/>
      <c r="BZA28" s="967"/>
      <c r="BZB28" s="967"/>
      <c r="BZC28" s="967"/>
      <c r="BZD28" s="967"/>
      <c r="BZE28" s="967"/>
      <c r="BZF28" s="967"/>
      <c r="BZG28" s="967"/>
      <c r="BZH28" s="967"/>
      <c r="BZI28" s="967"/>
      <c r="BZJ28" s="967"/>
      <c r="BZK28" s="967"/>
      <c r="BZL28" s="967"/>
      <c r="BZM28" s="967"/>
      <c r="BZN28" s="967"/>
      <c r="BZO28" s="967"/>
      <c r="BZP28" s="967"/>
      <c r="BZQ28" s="967"/>
      <c r="BZR28" s="967"/>
      <c r="BZS28" s="967"/>
      <c r="BZT28" s="967"/>
      <c r="BZU28" s="967"/>
      <c r="BZV28" s="967"/>
      <c r="BZW28" s="967"/>
      <c r="BZX28" s="967"/>
      <c r="BZY28" s="967"/>
      <c r="BZZ28" s="967"/>
      <c r="CAA28" s="967"/>
      <c r="CAB28" s="967"/>
      <c r="CAC28" s="967"/>
      <c r="CAD28" s="967"/>
      <c r="CAE28" s="967"/>
      <c r="CAF28" s="967"/>
      <c r="CAG28" s="967"/>
      <c r="CAH28" s="967"/>
      <c r="CAI28" s="967"/>
      <c r="CAJ28" s="967"/>
      <c r="CAK28" s="967"/>
      <c r="CAL28" s="967"/>
      <c r="CAM28" s="967"/>
      <c r="CAN28" s="967"/>
      <c r="CAO28" s="967"/>
      <c r="CAP28" s="967"/>
      <c r="CAQ28" s="967"/>
      <c r="CAR28" s="967"/>
      <c r="CAS28" s="967"/>
      <c r="CAT28" s="967"/>
      <c r="CAU28" s="967"/>
      <c r="CAV28" s="967"/>
      <c r="CAW28" s="967"/>
      <c r="CAX28" s="967"/>
      <c r="CAY28" s="967"/>
      <c r="CAZ28" s="967"/>
      <c r="CBA28" s="967"/>
      <c r="CBB28" s="967"/>
      <c r="CBC28" s="967"/>
      <c r="CBD28" s="967"/>
      <c r="CBE28" s="967"/>
      <c r="CBF28" s="967"/>
      <c r="CBG28" s="967"/>
      <c r="CBH28" s="967"/>
      <c r="CBI28" s="967"/>
      <c r="CBJ28" s="967"/>
      <c r="CBK28" s="967"/>
      <c r="CBL28" s="967"/>
      <c r="CBM28" s="967"/>
      <c r="CBN28" s="967"/>
      <c r="CBO28" s="967"/>
      <c r="CBP28" s="967"/>
      <c r="CBQ28" s="967"/>
      <c r="CBR28" s="967"/>
      <c r="CBS28" s="967"/>
      <c r="CBT28" s="967"/>
      <c r="CBU28" s="967"/>
      <c r="CBV28" s="967"/>
      <c r="CBW28" s="967"/>
      <c r="CBX28" s="967"/>
      <c r="CBY28" s="967"/>
      <c r="CBZ28" s="967"/>
      <c r="CCA28" s="967"/>
      <c r="CCB28" s="967"/>
      <c r="CCC28" s="967"/>
      <c r="CCD28" s="967"/>
      <c r="CCE28" s="967"/>
      <c r="CCF28" s="967"/>
      <c r="CCG28" s="967"/>
      <c r="CCH28" s="967"/>
      <c r="CCI28" s="967"/>
      <c r="CCJ28" s="967"/>
      <c r="CCK28" s="967"/>
      <c r="CCL28" s="967"/>
      <c r="CCM28" s="967"/>
      <c r="CCN28" s="967"/>
      <c r="CCO28" s="967"/>
      <c r="CCP28" s="967"/>
      <c r="CCQ28" s="967"/>
      <c r="CCR28" s="967"/>
      <c r="CCS28" s="967"/>
      <c r="CCT28" s="967"/>
      <c r="CCU28" s="967"/>
      <c r="CCV28" s="967"/>
      <c r="CCW28" s="967"/>
      <c r="CCX28" s="967"/>
      <c r="CCY28" s="967"/>
      <c r="CCZ28" s="967"/>
      <c r="CDA28" s="967"/>
      <c r="CDB28" s="967"/>
      <c r="CDC28" s="967"/>
      <c r="CDD28" s="967"/>
      <c r="CDE28" s="967"/>
      <c r="CDF28" s="967"/>
      <c r="CDG28" s="967"/>
      <c r="CDH28" s="967"/>
      <c r="CDI28" s="967"/>
      <c r="CDJ28" s="967"/>
      <c r="CDK28" s="967"/>
      <c r="CDL28" s="967"/>
      <c r="CDM28" s="967"/>
      <c r="CDN28" s="967"/>
      <c r="CDO28" s="967"/>
      <c r="CDP28" s="967"/>
      <c r="CDQ28" s="967"/>
      <c r="CDR28" s="967"/>
      <c r="CDS28" s="967"/>
      <c r="CDT28" s="967"/>
      <c r="CDU28" s="967"/>
      <c r="CDV28" s="967"/>
      <c r="CDW28" s="967"/>
      <c r="CDX28" s="967"/>
      <c r="CDY28" s="967"/>
      <c r="CDZ28" s="967"/>
      <c r="CEA28" s="967"/>
      <c r="CEB28" s="967"/>
      <c r="CEC28" s="967"/>
      <c r="CED28" s="967"/>
      <c r="CEE28" s="967"/>
      <c r="CEF28" s="967"/>
      <c r="CEG28" s="967"/>
      <c r="CEH28" s="967"/>
      <c r="CEI28" s="967"/>
      <c r="CEJ28" s="967"/>
      <c r="CEK28" s="967"/>
      <c r="CEL28" s="967"/>
      <c r="CEM28" s="967"/>
      <c r="CEN28" s="967"/>
      <c r="CEO28" s="967"/>
      <c r="CEP28" s="967"/>
      <c r="CEQ28" s="967"/>
      <c r="CER28" s="967"/>
      <c r="CES28" s="967"/>
      <c r="CET28" s="967"/>
      <c r="CEU28" s="967"/>
      <c r="CEV28" s="967"/>
      <c r="CEW28" s="967"/>
      <c r="CEX28" s="967"/>
      <c r="CEY28" s="967"/>
      <c r="CEZ28" s="967"/>
      <c r="CFA28" s="967"/>
      <c r="CFB28" s="967"/>
      <c r="CFC28" s="967"/>
      <c r="CFD28" s="967"/>
      <c r="CFE28" s="967"/>
      <c r="CFF28" s="967"/>
      <c r="CFG28" s="967"/>
      <c r="CFH28" s="967"/>
      <c r="CFI28" s="967"/>
      <c r="CFJ28" s="967"/>
      <c r="CFK28" s="967"/>
      <c r="CFL28" s="967"/>
      <c r="CFM28" s="967"/>
      <c r="CFN28" s="967"/>
      <c r="CFO28" s="967"/>
      <c r="CFP28" s="967"/>
      <c r="CFQ28" s="967"/>
      <c r="CFR28" s="967"/>
      <c r="CFS28" s="967"/>
      <c r="CFT28" s="967"/>
      <c r="CFU28" s="967"/>
      <c r="CFV28" s="967"/>
      <c r="CFW28" s="967"/>
      <c r="CFX28" s="967"/>
      <c r="CFY28" s="967"/>
      <c r="CFZ28" s="967"/>
      <c r="CGA28" s="967"/>
      <c r="CGB28" s="967"/>
      <c r="CGC28" s="967"/>
      <c r="CGD28" s="967"/>
      <c r="CGE28" s="967"/>
      <c r="CGF28" s="967"/>
      <c r="CGG28" s="967"/>
      <c r="CGH28" s="967"/>
      <c r="CGI28" s="967"/>
      <c r="CGJ28" s="967"/>
      <c r="CGK28" s="967"/>
      <c r="CGL28" s="967"/>
      <c r="CGM28" s="967"/>
      <c r="CGN28" s="967"/>
      <c r="CGO28" s="967"/>
      <c r="CGP28" s="967"/>
      <c r="CGQ28" s="967"/>
      <c r="CGR28" s="967"/>
      <c r="CGS28" s="967"/>
      <c r="CGT28" s="967"/>
      <c r="CGU28" s="967"/>
      <c r="CGV28" s="967"/>
      <c r="CGW28" s="967"/>
      <c r="CGX28" s="967"/>
      <c r="CGY28" s="967"/>
      <c r="CGZ28" s="967"/>
      <c r="CHA28" s="967"/>
      <c r="CHB28" s="967"/>
      <c r="CHC28" s="967"/>
      <c r="CHD28" s="967"/>
      <c r="CHE28" s="967"/>
      <c r="CHF28" s="967"/>
      <c r="CHG28" s="967"/>
      <c r="CHH28" s="967"/>
      <c r="CHI28" s="967"/>
      <c r="CHJ28" s="967"/>
      <c r="CHK28" s="967"/>
      <c r="CHL28" s="967"/>
      <c r="CHM28" s="967"/>
      <c r="CHN28" s="967"/>
      <c r="CHO28" s="967"/>
      <c r="CHP28" s="967"/>
      <c r="CHQ28" s="967"/>
      <c r="CHR28" s="967"/>
      <c r="CHS28" s="967"/>
      <c r="CHT28" s="967"/>
      <c r="CHU28" s="967"/>
      <c r="CHV28" s="967"/>
      <c r="CHW28" s="967"/>
      <c r="CHX28" s="967"/>
      <c r="CHY28" s="967"/>
      <c r="CHZ28" s="967"/>
      <c r="CIA28" s="967"/>
      <c r="CIB28" s="967"/>
      <c r="CIC28" s="967"/>
      <c r="CID28" s="967"/>
      <c r="CIE28" s="967"/>
      <c r="CIF28" s="967"/>
      <c r="CIG28" s="967"/>
      <c r="CIH28" s="967"/>
      <c r="CII28" s="967"/>
      <c r="CIJ28" s="967"/>
      <c r="CIK28" s="967"/>
      <c r="CIL28" s="967"/>
      <c r="CIM28" s="967"/>
      <c r="CIN28" s="967"/>
      <c r="CIO28" s="967"/>
      <c r="CIP28" s="967"/>
      <c r="CIQ28" s="967"/>
      <c r="CIR28" s="967"/>
      <c r="CIS28" s="967"/>
      <c r="CIT28" s="967"/>
      <c r="CIU28" s="967"/>
      <c r="CIV28" s="967"/>
      <c r="CIW28" s="967"/>
      <c r="CIX28" s="967"/>
      <c r="CIY28" s="967"/>
      <c r="CIZ28" s="967"/>
      <c r="CJA28" s="967"/>
      <c r="CJB28" s="967"/>
      <c r="CJC28" s="967"/>
      <c r="CJD28" s="967"/>
      <c r="CJE28" s="967"/>
      <c r="CJF28" s="967"/>
      <c r="CJG28" s="967"/>
      <c r="CJH28" s="967"/>
      <c r="CJI28" s="967"/>
      <c r="CJJ28" s="967"/>
      <c r="CJK28" s="967"/>
      <c r="CJL28" s="967"/>
      <c r="CJM28" s="967"/>
      <c r="CJN28" s="967"/>
      <c r="CJO28" s="967"/>
      <c r="CJP28" s="967"/>
      <c r="CJQ28" s="967"/>
      <c r="CJR28" s="967"/>
      <c r="CJS28" s="967"/>
      <c r="CJT28" s="967"/>
      <c r="CJU28" s="967"/>
      <c r="CJV28" s="967"/>
      <c r="CJW28" s="967"/>
      <c r="CJX28" s="967"/>
      <c r="CJY28" s="967"/>
      <c r="CJZ28" s="967"/>
      <c r="CKA28" s="967"/>
      <c r="CKB28" s="967"/>
      <c r="CKC28" s="967"/>
      <c r="CKD28" s="967"/>
      <c r="CKE28" s="967"/>
      <c r="CKF28" s="967"/>
      <c r="CKG28" s="967"/>
      <c r="CKH28" s="967"/>
      <c r="CKI28" s="967"/>
      <c r="CKJ28" s="967"/>
      <c r="CKK28" s="967"/>
      <c r="CKL28" s="967"/>
      <c r="CKM28" s="967"/>
      <c r="CKN28" s="967"/>
      <c r="CKO28" s="967"/>
      <c r="CKP28" s="967"/>
      <c r="CKQ28" s="967"/>
      <c r="CKR28" s="967"/>
      <c r="CKS28" s="967"/>
      <c r="CKT28" s="967"/>
      <c r="CKU28" s="967"/>
      <c r="CKV28" s="967"/>
      <c r="CKW28" s="967"/>
      <c r="CKX28" s="967"/>
      <c r="CKY28" s="967"/>
      <c r="CKZ28" s="967"/>
      <c r="CLA28" s="967"/>
      <c r="CLB28" s="967"/>
      <c r="CLC28" s="967"/>
      <c r="CLD28" s="967"/>
      <c r="CLE28" s="967"/>
      <c r="CLF28" s="967"/>
      <c r="CLG28" s="967"/>
      <c r="CLH28" s="967"/>
      <c r="CLI28" s="967"/>
      <c r="CLJ28" s="967"/>
      <c r="CLK28" s="967"/>
      <c r="CLL28" s="967"/>
      <c r="CLM28" s="967"/>
      <c r="CLN28" s="967"/>
      <c r="CLO28" s="967"/>
      <c r="CLP28" s="967"/>
      <c r="CLQ28" s="967"/>
      <c r="CLR28" s="967"/>
      <c r="CLS28" s="967"/>
      <c r="CLT28" s="967"/>
      <c r="CLU28" s="967"/>
      <c r="CLV28" s="967"/>
      <c r="CLW28" s="967"/>
      <c r="CLX28" s="967"/>
      <c r="CLY28" s="967"/>
      <c r="CLZ28" s="967"/>
      <c r="CMA28" s="967"/>
      <c r="CMB28" s="967"/>
      <c r="CMC28" s="967"/>
      <c r="CMD28" s="967"/>
      <c r="CME28" s="967"/>
      <c r="CMF28" s="967"/>
      <c r="CMG28" s="967"/>
      <c r="CMH28" s="967"/>
      <c r="CMI28" s="967"/>
      <c r="CMJ28" s="967"/>
      <c r="CMK28" s="967"/>
      <c r="CML28" s="967"/>
      <c r="CMM28" s="967"/>
      <c r="CMN28" s="967"/>
      <c r="CMO28" s="967"/>
      <c r="CMP28" s="967"/>
      <c r="CMQ28" s="967"/>
      <c r="CMR28" s="967"/>
      <c r="CMS28" s="967"/>
      <c r="CMT28" s="967"/>
      <c r="CMU28" s="967"/>
      <c r="CMV28" s="967"/>
      <c r="CMW28" s="967"/>
      <c r="CMX28" s="967"/>
      <c r="CMY28" s="967"/>
      <c r="CMZ28" s="967"/>
      <c r="CNA28" s="967"/>
      <c r="CNB28" s="967"/>
      <c r="CNC28" s="967"/>
      <c r="CND28" s="967"/>
      <c r="CNE28" s="967"/>
      <c r="CNF28" s="967"/>
      <c r="CNG28" s="967"/>
      <c r="CNH28" s="967"/>
      <c r="CNI28" s="967"/>
      <c r="CNJ28" s="967"/>
      <c r="CNK28" s="967"/>
      <c r="CNL28" s="967"/>
      <c r="CNM28" s="967"/>
      <c r="CNN28" s="967"/>
      <c r="CNO28" s="967"/>
      <c r="CNP28" s="967"/>
      <c r="CNQ28" s="967"/>
      <c r="CNR28" s="967"/>
      <c r="CNS28" s="967"/>
      <c r="CNT28" s="967"/>
      <c r="CNU28" s="967"/>
      <c r="CNV28" s="967"/>
      <c r="CNW28" s="967"/>
      <c r="CNX28" s="967"/>
      <c r="CNY28" s="967"/>
      <c r="CNZ28" s="967"/>
      <c r="COA28" s="967"/>
      <c r="COB28" s="967"/>
      <c r="COC28" s="967"/>
      <c r="COD28" s="967"/>
      <c r="COE28" s="967"/>
      <c r="COF28" s="967"/>
      <c r="COG28" s="967"/>
      <c r="COH28" s="967"/>
      <c r="COI28" s="967"/>
      <c r="COJ28" s="967"/>
      <c r="COK28" s="967"/>
      <c r="COL28" s="967"/>
      <c r="COM28" s="967"/>
      <c r="CON28" s="967"/>
      <c r="COO28" s="967"/>
      <c r="COP28" s="967"/>
      <c r="COQ28" s="967"/>
      <c r="COR28" s="967"/>
      <c r="COS28" s="967"/>
      <c r="COT28" s="967"/>
      <c r="COU28" s="967"/>
      <c r="COV28" s="967"/>
      <c r="COW28" s="967"/>
      <c r="COX28" s="967"/>
      <c r="COY28" s="967"/>
      <c r="COZ28" s="967"/>
      <c r="CPA28" s="967"/>
      <c r="CPB28" s="967"/>
      <c r="CPC28" s="967"/>
      <c r="CPD28" s="967"/>
      <c r="CPE28" s="967"/>
      <c r="CPF28" s="967"/>
      <c r="CPG28" s="967"/>
      <c r="CPH28" s="967"/>
      <c r="CPI28" s="967"/>
      <c r="CPJ28" s="967"/>
      <c r="CPK28" s="967"/>
      <c r="CPL28" s="967"/>
      <c r="CPM28" s="967"/>
      <c r="CPN28" s="967"/>
      <c r="CPO28" s="967"/>
      <c r="CPP28" s="967"/>
      <c r="CPQ28" s="967"/>
      <c r="CPR28" s="967"/>
      <c r="CPS28" s="967"/>
      <c r="CPT28" s="967"/>
      <c r="CPU28" s="967"/>
      <c r="CPV28" s="967"/>
      <c r="CPW28" s="967"/>
      <c r="CPX28" s="967"/>
      <c r="CPY28" s="967"/>
      <c r="CPZ28" s="967"/>
      <c r="CQA28" s="967"/>
      <c r="CQB28" s="967"/>
      <c r="CQC28" s="967"/>
      <c r="CQD28" s="967"/>
      <c r="CQE28" s="967"/>
      <c r="CQF28" s="967"/>
      <c r="CQG28" s="967"/>
      <c r="CQH28" s="967"/>
      <c r="CQI28" s="967"/>
      <c r="CQJ28" s="967"/>
      <c r="CQK28" s="967"/>
      <c r="CQL28" s="967"/>
      <c r="CQM28" s="967"/>
      <c r="CQN28" s="967"/>
      <c r="CQO28" s="967"/>
      <c r="CQP28" s="967"/>
      <c r="CQQ28" s="967"/>
      <c r="CQR28" s="967"/>
      <c r="CQS28" s="967"/>
      <c r="CQT28" s="967"/>
      <c r="CQU28" s="967"/>
      <c r="CQV28" s="967"/>
      <c r="CQW28" s="967"/>
      <c r="CQX28" s="967"/>
      <c r="CQY28" s="967"/>
      <c r="CQZ28" s="967"/>
      <c r="CRA28" s="967"/>
      <c r="CRB28" s="967"/>
      <c r="CRC28" s="967"/>
      <c r="CRD28" s="967"/>
      <c r="CRE28" s="967"/>
      <c r="CRF28" s="967"/>
      <c r="CRG28" s="967"/>
      <c r="CRH28" s="967"/>
      <c r="CRI28" s="967"/>
      <c r="CRJ28" s="967"/>
      <c r="CRK28" s="967"/>
      <c r="CRL28" s="967"/>
      <c r="CRM28" s="967"/>
      <c r="CRN28" s="967"/>
      <c r="CRO28" s="967"/>
      <c r="CRP28" s="967"/>
      <c r="CRQ28" s="967"/>
      <c r="CRR28" s="967"/>
      <c r="CRS28" s="967"/>
      <c r="CRT28" s="967"/>
      <c r="CRU28" s="967"/>
      <c r="CRV28" s="967"/>
      <c r="CRW28" s="967"/>
      <c r="CRX28" s="967"/>
      <c r="CRY28" s="967"/>
      <c r="CRZ28" s="967"/>
      <c r="CSA28" s="967"/>
      <c r="CSB28" s="967"/>
      <c r="CSC28" s="967"/>
      <c r="CSD28" s="967"/>
      <c r="CSE28" s="967"/>
      <c r="CSF28" s="967"/>
      <c r="CSG28" s="967"/>
      <c r="CSH28" s="967"/>
      <c r="CSI28" s="967"/>
      <c r="CSJ28" s="967"/>
      <c r="CSK28" s="967"/>
      <c r="CSL28" s="967"/>
      <c r="CSM28" s="967"/>
      <c r="CSN28" s="967"/>
      <c r="CSO28" s="967"/>
      <c r="CSP28" s="967"/>
      <c r="CSQ28" s="967"/>
      <c r="CSR28" s="967"/>
      <c r="CSS28" s="967"/>
      <c r="CST28" s="967"/>
      <c r="CSU28" s="967"/>
      <c r="CSV28" s="967"/>
      <c r="CSW28" s="967"/>
      <c r="CSX28" s="967"/>
      <c r="CSY28" s="967"/>
      <c r="CSZ28" s="967"/>
      <c r="CTA28" s="967"/>
      <c r="CTB28" s="967"/>
      <c r="CTC28" s="967"/>
      <c r="CTD28" s="967"/>
      <c r="CTE28" s="967"/>
      <c r="CTF28" s="967"/>
      <c r="CTG28" s="967"/>
      <c r="CTH28" s="967"/>
      <c r="CTI28" s="967"/>
      <c r="CTJ28" s="967"/>
      <c r="CTK28" s="967"/>
      <c r="CTL28" s="967"/>
      <c r="CTM28" s="967"/>
      <c r="CTN28" s="967"/>
      <c r="CTO28" s="967"/>
      <c r="CTP28" s="967"/>
      <c r="CTQ28" s="967"/>
      <c r="CTR28" s="967"/>
      <c r="CTS28" s="967"/>
      <c r="CTT28" s="967"/>
      <c r="CTU28" s="967"/>
      <c r="CTV28" s="967"/>
      <c r="CTW28" s="967"/>
      <c r="CTX28" s="967"/>
      <c r="CTY28" s="967"/>
      <c r="CTZ28" s="967"/>
      <c r="CUA28" s="967"/>
      <c r="CUB28" s="967"/>
      <c r="CUC28" s="967"/>
      <c r="CUD28" s="967"/>
      <c r="CUE28" s="967"/>
      <c r="CUF28" s="967"/>
      <c r="CUG28" s="967"/>
      <c r="CUH28" s="967"/>
      <c r="CUI28" s="967"/>
      <c r="CUJ28" s="967"/>
      <c r="CUK28" s="967"/>
      <c r="CUL28" s="967"/>
      <c r="CUM28" s="967"/>
      <c r="CUN28" s="967"/>
      <c r="CUO28" s="967"/>
      <c r="CUP28" s="967"/>
      <c r="CUQ28" s="967"/>
      <c r="CUR28" s="967"/>
      <c r="CUS28" s="967"/>
      <c r="CUT28" s="967"/>
      <c r="CUU28" s="967"/>
      <c r="CUV28" s="967"/>
      <c r="CUW28" s="967"/>
      <c r="CUX28" s="967"/>
      <c r="CUY28" s="967"/>
      <c r="CUZ28" s="967"/>
      <c r="CVA28" s="967"/>
      <c r="CVB28" s="967"/>
      <c r="CVC28" s="967"/>
      <c r="CVD28" s="967"/>
      <c r="CVE28" s="967"/>
      <c r="CVF28" s="967"/>
      <c r="CVG28" s="967"/>
      <c r="CVH28" s="967"/>
      <c r="CVI28" s="967"/>
      <c r="CVJ28" s="967"/>
      <c r="CVK28" s="967"/>
      <c r="CVL28" s="967"/>
      <c r="CVM28" s="967"/>
      <c r="CVN28" s="967"/>
      <c r="CVO28" s="967"/>
      <c r="CVP28" s="967"/>
      <c r="CVQ28" s="967"/>
      <c r="CVR28" s="967"/>
      <c r="CVS28" s="967"/>
      <c r="CVT28" s="967"/>
      <c r="CVU28" s="967"/>
      <c r="CVV28" s="967"/>
      <c r="CVW28" s="967"/>
      <c r="CVX28" s="967"/>
      <c r="CVY28" s="967"/>
      <c r="CVZ28" s="967"/>
      <c r="CWA28" s="967"/>
      <c r="CWB28" s="967"/>
      <c r="CWC28" s="967"/>
      <c r="CWD28" s="967"/>
      <c r="CWE28" s="967"/>
      <c r="CWF28" s="967"/>
      <c r="CWG28" s="967"/>
      <c r="CWH28" s="967"/>
      <c r="CWI28" s="967"/>
      <c r="CWJ28" s="967"/>
      <c r="CWK28" s="967"/>
      <c r="CWL28" s="967"/>
      <c r="CWM28" s="967"/>
      <c r="CWN28" s="967"/>
      <c r="CWO28" s="967"/>
      <c r="CWP28" s="967"/>
      <c r="CWQ28" s="967"/>
      <c r="CWR28" s="967"/>
      <c r="CWS28" s="967"/>
      <c r="CWT28" s="967"/>
      <c r="CWU28" s="967"/>
      <c r="CWV28" s="967"/>
      <c r="CWW28" s="967"/>
      <c r="CWX28" s="967"/>
      <c r="CWY28" s="967"/>
      <c r="CWZ28" s="967"/>
      <c r="CXA28" s="967"/>
      <c r="CXB28" s="967"/>
      <c r="CXC28" s="967"/>
      <c r="CXD28" s="967"/>
      <c r="CXE28" s="967"/>
      <c r="CXF28" s="967"/>
      <c r="CXG28" s="967"/>
      <c r="CXH28" s="967"/>
      <c r="CXI28" s="967"/>
      <c r="CXJ28" s="967"/>
      <c r="CXK28" s="967"/>
      <c r="CXL28" s="967"/>
      <c r="CXM28" s="967"/>
      <c r="CXN28" s="967"/>
      <c r="CXO28" s="967"/>
      <c r="CXP28" s="967"/>
      <c r="CXQ28" s="967"/>
      <c r="CXR28" s="967"/>
      <c r="CXS28" s="967"/>
      <c r="CXT28" s="967"/>
      <c r="CXU28" s="967"/>
      <c r="CXV28" s="967"/>
      <c r="CXW28" s="967"/>
      <c r="CXX28" s="967"/>
      <c r="CXY28" s="967"/>
      <c r="CXZ28" s="967"/>
      <c r="CYA28" s="967"/>
      <c r="CYB28" s="967"/>
      <c r="CYC28" s="967"/>
      <c r="CYD28" s="967"/>
      <c r="CYE28" s="967"/>
      <c r="CYF28" s="967"/>
      <c r="CYG28" s="967"/>
      <c r="CYH28" s="967"/>
      <c r="CYI28" s="967"/>
      <c r="CYJ28" s="967"/>
      <c r="CYK28" s="967"/>
      <c r="CYL28" s="967"/>
      <c r="CYM28" s="967"/>
      <c r="CYN28" s="967"/>
      <c r="CYO28" s="967"/>
      <c r="CYP28" s="967"/>
      <c r="CYQ28" s="967"/>
      <c r="CYR28" s="967"/>
      <c r="CYS28" s="967"/>
      <c r="CYT28" s="967"/>
      <c r="CYU28" s="967"/>
      <c r="CYV28" s="967"/>
      <c r="CYW28" s="967"/>
      <c r="CYX28" s="967"/>
      <c r="CYY28" s="967"/>
      <c r="CYZ28" s="967"/>
      <c r="CZA28" s="967"/>
      <c r="CZB28" s="967"/>
      <c r="CZC28" s="967"/>
      <c r="CZD28" s="967"/>
      <c r="CZE28" s="967"/>
      <c r="CZF28" s="967"/>
      <c r="CZG28" s="967"/>
      <c r="CZH28" s="967"/>
      <c r="CZI28" s="967"/>
      <c r="CZJ28" s="967"/>
      <c r="CZK28" s="967"/>
      <c r="CZL28" s="967"/>
      <c r="CZM28" s="967"/>
      <c r="CZN28" s="967"/>
      <c r="CZO28" s="967"/>
      <c r="CZP28" s="967"/>
      <c r="CZQ28" s="967"/>
      <c r="CZR28" s="967"/>
      <c r="CZS28" s="967"/>
      <c r="CZT28" s="967"/>
      <c r="CZU28" s="967"/>
      <c r="CZV28" s="967"/>
      <c r="CZW28" s="967"/>
      <c r="CZX28" s="967"/>
      <c r="CZY28" s="967"/>
      <c r="CZZ28" s="967"/>
      <c r="DAA28" s="967"/>
      <c r="DAB28" s="967"/>
      <c r="DAC28" s="967"/>
      <c r="DAD28" s="967"/>
      <c r="DAE28" s="967"/>
      <c r="DAF28" s="967"/>
      <c r="DAG28" s="967"/>
      <c r="DAH28" s="967"/>
      <c r="DAI28" s="967"/>
      <c r="DAJ28" s="967"/>
      <c r="DAK28" s="967"/>
      <c r="DAL28" s="967"/>
      <c r="DAM28" s="967"/>
      <c r="DAN28" s="967"/>
      <c r="DAO28" s="967"/>
      <c r="DAP28" s="967"/>
      <c r="DAQ28" s="967"/>
      <c r="DAR28" s="967"/>
      <c r="DAS28" s="967"/>
      <c r="DAT28" s="967"/>
      <c r="DAU28" s="967"/>
      <c r="DAV28" s="967"/>
      <c r="DAW28" s="967"/>
      <c r="DAX28" s="967"/>
      <c r="DAY28" s="967"/>
      <c r="DAZ28" s="967"/>
      <c r="DBA28" s="967"/>
      <c r="DBB28" s="967"/>
      <c r="DBC28" s="967"/>
      <c r="DBD28" s="967"/>
      <c r="DBE28" s="967"/>
      <c r="DBF28" s="967"/>
      <c r="DBG28" s="967"/>
      <c r="DBH28" s="967"/>
      <c r="DBI28" s="967"/>
      <c r="DBJ28" s="967"/>
      <c r="DBK28" s="967"/>
      <c r="DBL28" s="967"/>
      <c r="DBM28" s="967"/>
      <c r="DBN28" s="967"/>
      <c r="DBO28" s="967"/>
      <c r="DBP28" s="967"/>
      <c r="DBQ28" s="967"/>
      <c r="DBR28" s="967"/>
      <c r="DBS28" s="967"/>
      <c r="DBT28" s="967"/>
      <c r="DBU28" s="967"/>
      <c r="DBV28" s="967"/>
      <c r="DBW28" s="967"/>
      <c r="DBX28" s="967"/>
      <c r="DBY28" s="967"/>
      <c r="DBZ28" s="967"/>
      <c r="DCA28" s="967"/>
      <c r="DCB28" s="967"/>
      <c r="DCC28" s="967"/>
      <c r="DCD28" s="967"/>
      <c r="DCE28" s="967"/>
      <c r="DCF28" s="967"/>
      <c r="DCG28" s="967"/>
      <c r="DCH28" s="967"/>
      <c r="DCI28" s="967"/>
      <c r="DCJ28" s="967"/>
      <c r="DCK28" s="967"/>
      <c r="DCL28" s="967"/>
      <c r="DCM28" s="967"/>
      <c r="DCN28" s="967"/>
      <c r="DCO28" s="967"/>
      <c r="DCP28" s="967"/>
      <c r="DCQ28" s="967"/>
      <c r="DCR28" s="967"/>
      <c r="DCS28" s="967"/>
      <c r="DCT28" s="967"/>
      <c r="DCU28" s="967"/>
      <c r="DCV28" s="967"/>
      <c r="DCW28" s="967"/>
      <c r="DCX28" s="967"/>
      <c r="DCY28" s="967"/>
      <c r="DCZ28" s="967"/>
      <c r="DDA28" s="967"/>
      <c r="DDB28" s="967"/>
      <c r="DDC28" s="967"/>
      <c r="DDD28" s="967"/>
      <c r="DDE28" s="967"/>
      <c r="DDF28" s="967"/>
      <c r="DDG28" s="967"/>
      <c r="DDH28" s="967"/>
      <c r="DDI28" s="967"/>
      <c r="DDJ28" s="967"/>
      <c r="DDK28" s="967"/>
      <c r="DDL28" s="967"/>
      <c r="DDM28" s="967"/>
      <c r="DDN28" s="967"/>
      <c r="DDO28" s="967"/>
      <c r="DDP28" s="967"/>
      <c r="DDQ28" s="967"/>
      <c r="DDR28" s="967"/>
      <c r="DDS28" s="967"/>
      <c r="DDT28" s="967"/>
      <c r="DDU28" s="967"/>
      <c r="DDV28" s="967"/>
      <c r="DDW28" s="967"/>
      <c r="DDX28" s="967"/>
      <c r="DDY28" s="967"/>
      <c r="DDZ28" s="967"/>
      <c r="DEA28" s="967"/>
      <c r="DEB28" s="967"/>
      <c r="DEC28" s="967"/>
      <c r="DED28" s="967"/>
      <c r="DEE28" s="967"/>
      <c r="DEF28" s="967"/>
      <c r="DEG28" s="967"/>
      <c r="DEH28" s="967"/>
      <c r="DEI28" s="967"/>
      <c r="DEJ28" s="967"/>
      <c r="DEK28" s="967"/>
      <c r="DEL28" s="967"/>
      <c r="DEM28" s="967"/>
      <c r="DEN28" s="967"/>
      <c r="DEO28" s="967"/>
      <c r="DEP28" s="967"/>
      <c r="DEQ28" s="967"/>
      <c r="DER28" s="967"/>
      <c r="DES28" s="967"/>
      <c r="DET28" s="967"/>
      <c r="DEU28" s="967"/>
      <c r="DEV28" s="967"/>
      <c r="DEW28" s="967"/>
      <c r="DEX28" s="967"/>
      <c r="DEY28" s="967"/>
      <c r="DEZ28" s="967"/>
      <c r="DFA28" s="967"/>
      <c r="DFB28" s="967"/>
      <c r="DFC28" s="967"/>
      <c r="DFD28" s="967"/>
      <c r="DFE28" s="967"/>
      <c r="DFF28" s="967"/>
      <c r="DFG28" s="967"/>
      <c r="DFH28" s="967"/>
      <c r="DFI28" s="967"/>
      <c r="DFJ28" s="967"/>
      <c r="DFK28" s="967"/>
      <c r="DFL28" s="967"/>
      <c r="DFM28" s="967"/>
      <c r="DFN28" s="967"/>
      <c r="DFO28" s="967"/>
      <c r="DFP28" s="967"/>
      <c r="DFQ28" s="967"/>
      <c r="DFR28" s="967"/>
      <c r="DFS28" s="967"/>
      <c r="DFT28" s="967"/>
      <c r="DFU28" s="967"/>
      <c r="DFV28" s="967"/>
      <c r="DFW28" s="967"/>
      <c r="DFX28" s="967"/>
      <c r="DFY28" s="967"/>
      <c r="DFZ28" s="967"/>
      <c r="DGA28" s="967"/>
      <c r="DGB28" s="967"/>
      <c r="DGC28" s="967"/>
      <c r="DGD28" s="967"/>
      <c r="DGE28" s="967"/>
      <c r="DGF28" s="967"/>
      <c r="DGG28" s="967"/>
      <c r="DGH28" s="967"/>
      <c r="DGI28" s="967"/>
      <c r="DGJ28" s="967"/>
      <c r="DGK28" s="967"/>
      <c r="DGL28" s="967"/>
      <c r="DGM28" s="967"/>
      <c r="DGN28" s="967"/>
      <c r="DGO28" s="967"/>
      <c r="DGP28" s="967"/>
      <c r="DGQ28" s="967"/>
      <c r="DGR28" s="967"/>
      <c r="DGS28" s="967"/>
      <c r="DGT28" s="967"/>
      <c r="DGU28" s="967"/>
      <c r="DGV28" s="967"/>
      <c r="DGW28" s="967"/>
      <c r="DGX28" s="967"/>
      <c r="DGY28" s="967"/>
      <c r="DGZ28" s="967"/>
      <c r="DHA28" s="967"/>
      <c r="DHB28" s="967"/>
      <c r="DHC28" s="967"/>
      <c r="DHD28" s="967"/>
      <c r="DHE28" s="967"/>
      <c r="DHF28" s="967"/>
      <c r="DHG28" s="967"/>
      <c r="DHH28" s="967"/>
      <c r="DHI28" s="967"/>
      <c r="DHJ28" s="967"/>
      <c r="DHK28" s="967"/>
      <c r="DHL28" s="967"/>
      <c r="DHM28" s="967"/>
      <c r="DHN28" s="967"/>
      <c r="DHO28" s="967"/>
      <c r="DHP28" s="967"/>
      <c r="DHQ28" s="967"/>
      <c r="DHR28" s="967"/>
      <c r="DHS28" s="967"/>
      <c r="DHT28" s="967"/>
      <c r="DHU28" s="967"/>
      <c r="DHV28" s="967"/>
      <c r="DHW28" s="967"/>
      <c r="DHX28" s="967"/>
      <c r="DHY28" s="967"/>
      <c r="DHZ28" s="967"/>
      <c r="DIA28" s="967"/>
      <c r="DIB28" s="967"/>
      <c r="DIC28" s="967"/>
      <c r="DID28" s="967"/>
      <c r="DIE28" s="967"/>
      <c r="DIF28" s="967"/>
      <c r="DIG28" s="967"/>
      <c r="DIH28" s="967"/>
      <c r="DII28" s="967"/>
      <c r="DIJ28" s="967"/>
      <c r="DIK28" s="967"/>
      <c r="DIL28" s="967"/>
      <c r="DIM28" s="967"/>
      <c r="DIN28" s="967"/>
      <c r="DIO28" s="967"/>
      <c r="DIP28" s="967"/>
      <c r="DIQ28" s="967"/>
      <c r="DIR28" s="967"/>
      <c r="DIS28" s="967"/>
      <c r="DIT28" s="967"/>
      <c r="DIU28" s="967"/>
      <c r="DIV28" s="967"/>
      <c r="DIW28" s="967"/>
      <c r="DIX28" s="967"/>
      <c r="DIY28" s="967"/>
      <c r="DIZ28" s="967"/>
      <c r="DJA28" s="967"/>
      <c r="DJB28" s="967"/>
      <c r="DJC28" s="967"/>
      <c r="DJD28" s="967"/>
      <c r="DJE28" s="967"/>
      <c r="DJF28" s="967"/>
      <c r="DJG28" s="967"/>
      <c r="DJH28" s="967"/>
      <c r="DJI28" s="967"/>
      <c r="DJJ28" s="967"/>
      <c r="DJK28" s="967"/>
      <c r="DJL28" s="967"/>
      <c r="DJM28" s="967"/>
      <c r="DJN28" s="967"/>
      <c r="DJO28" s="967"/>
      <c r="DJP28" s="967"/>
      <c r="DJQ28" s="967"/>
      <c r="DJR28" s="967"/>
      <c r="DJS28" s="967"/>
      <c r="DJT28" s="967"/>
      <c r="DJU28" s="967"/>
      <c r="DJV28" s="967"/>
      <c r="DJW28" s="967"/>
      <c r="DJX28" s="967"/>
      <c r="DJY28" s="967"/>
      <c r="DJZ28" s="967"/>
      <c r="DKA28" s="967"/>
      <c r="DKB28" s="967"/>
      <c r="DKC28" s="967"/>
      <c r="DKD28" s="967"/>
      <c r="DKE28" s="967"/>
      <c r="DKF28" s="967"/>
      <c r="DKG28" s="967"/>
      <c r="DKH28" s="967"/>
      <c r="DKI28" s="967"/>
      <c r="DKJ28" s="967"/>
      <c r="DKK28" s="967"/>
      <c r="DKL28" s="967"/>
      <c r="DKM28" s="967"/>
      <c r="DKN28" s="967"/>
      <c r="DKO28" s="967"/>
      <c r="DKP28" s="967"/>
      <c r="DKQ28" s="967"/>
      <c r="DKR28" s="967"/>
      <c r="DKS28" s="967"/>
      <c r="DKT28" s="967"/>
      <c r="DKU28" s="967"/>
      <c r="DKV28" s="967"/>
      <c r="DKW28" s="967"/>
      <c r="DKX28" s="967"/>
      <c r="DKY28" s="967"/>
      <c r="DKZ28" s="967"/>
      <c r="DLA28" s="967"/>
      <c r="DLB28" s="967"/>
      <c r="DLC28" s="967"/>
      <c r="DLD28" s="967"/>
      <c r="DLE28" s="967"/>
      <c r="DLF28" s="967"/>
      <c r="DLG28" s="967"/>
      <c r="DLH28" s="967"/>
      <c r="DLI28" s="967"/>
      <c r="DLJ28" s="967"/>
      <c r="DLK28" s="967"/>
      <c r="DLL28" s="967"/>
      <c r="DLM28" s="967"/>
      <c r="DLN28" s="967"/>
      <c r="DLO28" s="967"/>
      <c r="DLP28" s="967"/>
      <c r="DLQ28" s="967"/>
      <c r="DLR28" s="967"/>
      <c r="DLS28" s="967"/>
      <c r="DLT28" s="967"/>
      <c r="DLU28" s="967"/>
      <c r="DLV28" s="967"/>
      <c r="DLW28" s="967"/>
      <c r="DLX28" s="967"/>
      <c r="DLY28" s="967"/>
      <c r="DLZ28" s="967"/>
      <c r="DMA28" s="967"/>
      <c r="DMB28" s="967"/>
      <c r="DMC28" s="967"/>
      <c r="DMD28" s="967"/>
      <c r="DME28" s="967"/>
      <c r="DMF28" s="967"/>
      <c r="DMG28" s="967"/>
      <c r="DMH28" s="967"/>
      <c r="DMI28" s="967"/>
      <c r="DMJ28" s="967"/>
      <c r="DMK28" s="967"/>
      <c r="DML28" s="967"/>
      <c r="DMM28" s="967"/>
      <c r="DMN28" s="967"/>
      <c r="DMO28" s="967"/>
      <c r="DMP28" s="967"/>
      <c r="DMQ28" s="967"/>
      <c r="DMR28" s="967"/>
      <c r="DMS28" s="967"/>
      <c r="DMT28" s="967"/>
      <c r="DMU28" s="967"/>
      <c r="DMV28" s="967"/>
      <c r="DMW28" s="967"/>
      <c r="DMX28" s="967"/>
      <c r="DMY28" s="967"/>
      <c r="DMZ28" s="967"/>
      <c r="DNA28" s="967"/>
      <c r="DNB28" s="967"/>
    </row>
    <row r="29" spans="1:3070" s="72" customFormat="1" ht="12.75" customHeight="1">
      <c r="A29" s="72" t="s">
        <v>485</v>
      </c>
    </row>
    <row r="30" spans="1:3070" s="972" customFormat="1">
      <c r="A30" s="72" t="s">
        <v>22</v>
      </c>
    </row>
  </sheetData>
  <mergeCells count="12">
    <mergeCell ref="T3:U3"/>
    <mergeCell ref="A2:A4"/>
    <mergeCell ref="B2:U2"/>
    <mergeCell ref="B3:C3"/>
    <mergeCell ref="D3:E3"/>
    <mergeCell ref="F3:G3"/>
    <mergeCell ref="H3:I3"/>
    <mergeCell ref="J3:K3"/>
    <mergeCell ref="L3:M3"/>
    <mergeCell ref="N3:O3"/>
    <mergeCell ref="R3:S3"/>
    <mergeCell ref="P3:Q3"/>
  </mergeCells>
  <pageMargins left="0.7" right="0.7" top="0.75" bottom="0.75" header="0.3" footer="0.3"/>
  <pageSetup scale="59" orientation="landscape"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1"/>
  <dimension ref="A1:Q19"/>
  <sheetViews>
    <sheetView view="pageBreakPreview" zoomScale="60" zoomScaleNormal="100" workbookViewId="0">
      <selection sqref="A1:XFD1048576"/>
    </sheetView>
  </sheetViews>
  <sheetFormatPr defaultRowHeight="12.75"/>
  <cols>
    <col min="1" max="1" width="11.5703125" style="152" customWidth="1"/>
    <col min="2" max="5" width="9" style="152" customWidth="1"/>
    <col min="6" max="6" width="9.85546875" style="152" customWidth="1"/>
    <col min="7" max="8" width="8.5703125" style="152" customWidth="1"/>
    <col min="9" max="9" width="9.140625" style="152" customWidth="1"/>
    <col min="10" max="12" width="8.5703125" style="152" customWidth="1"/>
    <col min="13" max="13" width="9.140625" style="152" bestFit="1" customWidth="1"/>
    <col min="14" max="14" width="9.5703125" style="152" customWidth="1"/>
    <col min="15" max="257" width="9.140625" style="152"/>
    <col min="258" max="258" width="10.28515625" style="152" customWidth="1"/>
    <col min="259" max="259" width="9.7109375" style="152" customWidth="1"/>
    <col min="260" max="260" width="9.42578125" style="152" customWidth="1"/>
    <col min="261" max="261" width="10.5703125" style="152" customWidth="1"/>
    <col min="262" max="262" width="10.28515625" style="152" customWidth="1"/>
    <col min="263" max="263" width="9" style="152" customWidth="1"/>
    <col min="264" max="264" width="8.28515625" style="152" customWidth="1"/>
    <col min="265" max="265" width="9.7109375" style="152" customWidth="1"/>
    <col min="266" max="266" width="11.42578125" style="152" customWidth="1"/>
    <col min="267" max="267" width="10.7109375" style="152" customWidth="1"/>
    <col min="268" max="268" width="7.5703125" style="152" customWidth="1"/>
    <col min="269" max="269" width="9.140625" style="152"/>
    <col min="270" max="270" width="14.5703125" style="152" customWidth="1"/>
    <col min="271" max="513" width="9.140625" style="152"/>
    <col min="514" max="514" width="10.28515625" style="152" customWidth="1"/>
    <col min="515" max="515" width="9.7109375" style="152" customWidth="1"/>
    <col min="516" max="516" width="9.42578125" style="152" customWidth="1"/>
    <col min="517" max="517" width="10.5703125" style="152" customWidth="1"/>
    <col min="518" max="518" width="10.28515625" style="152" customWidth="1"/>
    <col min="519" max="519" width="9" style="152" customWidth="1"/>
    <col min="520" max="520" width="8.28515625" style="152" customWidth="1"/>
    <col min="521" max="521" width="9.7109375" style="152" customWidth="1"/>
    <col min="522" max="522" width="11.42578125" style="152" customWidth="1"/>
    <col min="523" max="523" width="10.7109375" style="152" customWidth="1"/>
    <col min="524" max="524" width="7.5703125" style="152" customWidth="1"/>
    <col min="525" max="525" width="9.140625" style="152"/>
    <col min="526" max="526" width="14.5703125" style="152" customWidth="1"/>
    <col min="527" max="769" width="9.140625" style="152"/>
    <col min="770" max="770" width="10.28515625" style="152" customWidth="1"/>
    <col min="771" max="771" width="9.7109375" style="152" customWidth="1"/>
    <col min="772" max="772" width="9.42578125" style="152" customWidth="1"/>
    <col min="773" max="773" width="10.5703125" style="152" customWidth="1"/>
    <col min="774" max="774" width="10.28515625" style="152" customWidth="1"/>
    <col min="775" max="775" width="9" style="152" customWidth="1"/>
    <col min="776" max="776" width="8.28515625" style="152" customWidth="1"/>
    <col min="777" max="777" width="9.7109375" style="152" customWidth="1"/>
    <col min="778" max="778" width="11.42578125" style="152" customWidth="1"/>
    <col min="779" max="779" width="10.7109375" style="152" customWidth="1"/>
    <col min="780" max="780" width="7.5703125" style="152" customWidth="1"/>
    <col min="781" max="781" width="9.140625" style="152"/>
    <col min="782" max="782" width="14.5703125" style="152" customWidth="1"/>
    <col min="783" max="1025" width="9.140625" style="152"/>
    <col min="1026" max="1026" width="10.28515625" style="152" customWidth="1"/>
    <col min="1027" max="1027" width="9.7109375" style="152" customWidth="1"/>
    <col min="1028" max="1028" width="9.42578125" style="152" customWidth="1"/>
    <col min="1029" max="1029" width="10.5703125" style="152" customWidth="1"/>
    <col min="1030" max="1030" width="10.28515625" style="152" customWidth="1"/>
    <col min="1031" max="1031" width="9" style="152" customWidth="1"/>
    <col min="1032" max="1032" width="8.28515625" style="152" customWidth="1"/>
    <col min="1033" max="1033" width="9.7109375" style="152" customWidth="1"/>
    <col min="1034" max="1034" width="11.42578125" style="152" customWidth="1"/>
    <col min="1035" max="1035" width="10.7109375" style="152" customWidth="1"/>
    <col min="1036" max="1036" width="7.5703125" style="152" customWidth="1"/>
    <col min="1037" max="1037" width="9.140625" style="152"/>
    <col min="1038" max="1038" width="14.5703125" style="152" customWidth="1"/>
    <col min="1039" max="1281" width="9.140625" style="152"/>
    <col min="1282" max="1282" width="10.28515625" style="152" customWidth="1"/>
    <col min="1283" max="1283" width="9.7109375" style="152" customWidth="1"/>
    <col min="1284" max="1284" width="9.42578125" style="152" customWidth="1"/>
    <col min="1285" max="1285" width="10.5703125" style="152" customWidth="1"/>
    <col min="1286" max="1286" width="10.28515625" style="152" customWidth="1"/>
    <col min="1287" max="1287" width="9" style="152" customWidth="1"/>
    <col min="1288" max="1288" width="8.28515625" style="152" customWidth="1"/>
    <col min="1289" max="1289" width="9.7109375" style="152" customWidth="1"/>
    <col min="1290" max="1290" width="11.42578125" style="152" customWidth="1"/>
    <col min="1291" max="1291" width="10.7109375" style="152" customWidth="1"/>
    <col min="1292" max="1292" width="7.5703125" style="152" customWidth="1"/>
    <col min="1293" max="1293" width="9.140625" style="152"/>
    <col min="1294" max="1294" width="14.5703125" style="152" customWidth="1"/>
    <col min="1295" max="1537" width="9.140625" style="152"/>
    <col min="1538" max="1538" width="10.28515625" style="152" customWidth="1"/>
    <col min="1539" max="1539" width="9.7109375" style="152" customWidth="1"/>
    <col min="1540" max="1540" width="9.42578125" style="152" customWidth="1"/>
    <col min="1541" max="1541" width="10.5703125" style="152" customWidth="1"/>
    <col min="1542" max="1542" width="10.28515625" style="152" customWidth="1"/>
    <col min="1543" max="1543" width="9" style="152" customWidth="1"/>
    <col min="1544" max="1544" width="8.28515625" style="152" customWidth="1"/>
    <col min="1545" max="1545" width="9.7109375" style="152" customWidth="1"/>
    <col min="1546" max="1546" width="11.42578125" style="152" customWidth="1"/>
    <col min="1547" max="1547" width="10.7109375" style="152" customWidth="1"/>
    <col min="1548" max="1548" width="7.5703125" style="152" customWidth="1"/>
    <col min="1549" max="1549" width="9.140625" style="152"/>
    <col min="1550" max="1550" width="14.5703125" style="152" customWidth="1"/>
    <col min="1551" max="1793" width="9.140625" style="152"/>
    <col min="1794" max="1794" width="10.28515625" style="152" customWidth="1"/>
    <col min="1795" max="1795" width="9.7109375" style="152" customWidth="1"/>
    <col min="1796" max="1796" width="9.42578125" style="152" customWidth="1"/>
    <col min="1797" max="1797" width="10.5703125" style="152" customWidth="1"/>
    <col min="1798" max="1798" width="10.28515625" style="152" customWidth="1"/>
    <col min="1799" max="1799" width="9" style="152" customWidth="1"/>
    <col min="1800" max="1800" width="8.28515625" style="152" customWidth="1"/>
    <col min="1801" max="1801" width="9.7109375" style="152" customWidth="1"/>
    <col min="1802" max="1802" width="11.42578125" style="152" customWidth="1"/>
    <col min="1803" max="1803" width="10.7109375" style="152" customWidth="1"/>
    <col min="1804" max="1804" width="7.5703125" style="152" customWidth="1"/>
    <col min="1805" max="1805" width="9.140625" style="152"/>
    <col min="1806" max="1806" width="14.5703125" style="152" customWidth="1"/>
    <col min="1807" max="2049" width="9.140625" style="152"/>
    <col min="2050" max="2050" width="10.28515625" style="152" customWidth="1"/>
    <col min="2051" max="2051" width="9.7109375" style="152" customWidth="1"/>
    <col min="2052" max="2052" width="9.42578125" style="152" customWidth="1"/>
    <col min="2053" max="2053" width="10.5703125" style="152" customWidth="1"/>
    <col min="2054" max="2054" width="10.28515625" style="152" customWidth="1"/>
    <col min="2055" max="2055" width="9" style="152" customWidth="1"/>
    <col min="2056" max="2056" width="8.28515625" style="152" customWidth="1"/>
    <col min="2057" max="2057" width="9.7109375" style="152" customWidth="1"/>
    <col min="2058" max="2058" width="11.42578125" style="152" customWidth="1"/>
    <col min="2059" max="2059" width="10.7109375" style="152" customWidth="1"/>
    <col min="2060" max="2060" width="7.5703125" style="152" customWidth="1"/>
    <col min="2061" max="2061" width="9.140625" style="152"/>
    <col min="2062" max="2062" width="14.5703125" style="152" customWidth="1"/>
    <col min="2063" max="2305" width="9.140625" style="152"/>
    <col min="2306" max="2306" width="10.28515625" style="152" customWidth="1"/>
    <col min="2307" max="2307" width="9.7109375" style="152" customWidth="1"/>
    <col min="2308" max="2308" width="9.42578125" style="152" customWidth="1"/>
    <col min="2309" max="2309" width="10.5703125" style="152" customWidth="1"/>
    <col min="2310" max="2310" width="10.28515625" style="152" customWidth="1"/>
    <col min="2311" max="2311" width="9" style="152" customWidth="1"/>
    <col min="2312" max="2312" width="8.28515625" style="152" customWidth="1"/>
    <col min="2313" max="2313" width="9.7109375" style="152" customWidth="1"/>
    <col min="2314" max="2314" width="11.42578125" style="152" customWidth="1"/>
    <col min="2315" max="2315" width="10.7109375" style="152" customWidth="1"/>
    <col min="2316" max="2316" width="7.5703125" style="152" customWidth="1"/>
    <col min="2317" max="2317" width="9.140625" style="152"/>
    <col min="2318" max="2318" width="14.5703125" style="152" customWidth="1"/>
    <col min="2319" max="2561" width="9.140625" style="152"/>
    <col min="2562" max="2562" width="10.28515625" style="152" customWidth="1"/>
    <col min="2563" max="2563" width="9.7109375" style="152" customWidth="1"/>
    <col min="2564" max="2564" width="9.42578125" style="152" customWidth="1"/>
    <col min="2565" max="2565" width="10.5703125" style="152" customWidth="1"/>
    <col min="2566" max="2566" width="10.28515625" style="152" customWidth="1"/>
    <col min="2567" max="2567" width="9" style="152" customWidth="1"/>
    <col min="2568" max="2568" width="8.28515625" style="152" customWidth="1"/>
    <col min="2569" max="2569" width="9.7109375" style="152" customWidth="1"/>
    <col min="2570" max="2570" width="11.42578125" style="152" customWidth="1"/>
    <col min="2571" max="2571" width="10.7109375" style="152" customWidth="1"/>
    <col min="2572" max="2572" width="7.5703125" style="152" customWidth="1"/>
    <col min="2573" max="2573" width="9.140625" style="152"/>
    <col min="2574" max="2574" width="14.5703125" style="152" customWidth="1"/>
    <col min="2575" max="2817" width="9.140625" style="152"/>
    <col min="2818" max="2818" width="10.28515625" style="152" customWidth="1"/>
    <col min="2819" max="2819" width="9.7109375" style="152" customWidth="1"/>
    <col min="2820" max="2820" width="9.42578125" style="152" customWidth="1"/>
    <col min="2821" max="2821" width="10.5703125" style="152" customWidth="1"/>
    <col min="2822" max="2822" width="10.28515625" style="152" customWidth="1"/>
    <col min="2823" max="2823" width="9" style="152" customWidth="1"/>
    <col min="2824" max="2824" width="8.28515625" style="152" customWidth="1"/>
    <col min="2825" max="2825" width="9.7109375" style="152" customWidth="1"/>
    <col min="2826" max="2826" width="11.42578125" style="152" customWidth="1"/>
    <col min="2827" max="2827" width="10.7109375" style="152" customWidth="1"/>
    <col min="2828" max="2828" width="7.5703125" style="152" customWidth="1"/>
    <col min="2829" max="2829" width="9.140625" style="152"/>
    <col min="2830" max="2830" width="14.5703125" style="152" customWidth="1"/>
    <col min="2831" max="3073" width="9.140625" style="152"/>
    <col min="3074" max="3074" width="10.28515625" style="152" customWidth="1"/>
    <col min="3075" max="3075" width="9.7109375" style="152" customWidth="1"/>
    <col min="3076" max="3076" width="9.42578125" style="152" customWidth="1"/>
    <col min="3077" max="3077" width="10.5703125" style="152" customWidth="1"/>
    <col min="3078" max="3078" width="10.28515625" style="152" customWidth="1"/>
    <col min="3079" max="3079" width="9" style="152" customWidth="1"/>
    <col min="3080" max="3080" width="8.28515625" style="152" customWidth="1"/>
    <col min="3081" max="3081" width="9.7109375" style="152" customWidth="1"/>
    <col min="3082" max="3082" width="11.42578125" style="152" customWidth="1"/>
    <col min="3083" max="3083" width="10.7109375" style="152" customWidth="1"/>
    <col min="3084" max="3084" width="7.5703125" style="152" customWidth="1"/>
    <col min="3085" max="3085" width="9.140625" style="152"/>
    <col min="3086" max="3086" width="14.5703125" style="152" customWidth="1"/>
    <col min="3087" max="3329" width="9.140625" style="152"/>
    <col min="3330" max="3330" width="10.28515625" style="152" customWidth="1"/>
    <col min="3331" max="3331" width="9.7109375" style="152" customWidth="1"/>
    <col min="3332" max="3332" width="9.42578125" style="152" customWidth="1"/>
    <col min="3333" max="3333" width="10.5703125" style="152" customWidth="1"/>
    <col min="3334" max="3334" width="10.28515625" style="152" customWidth="1"/>
    <col min="3335" max="3335" width="9" style="152" customWidth="1"/>
    <col min="3336" max="3336" width="8.28515625" style="152" customWidth="1"/>
    <col min="3337" max="3337" width="9.7109375" style="152" customWidth="1"/>
    <col min="3338" max="3338" width="11.42578125" style="152" customWidth="1"/>
    <col min="3339" max="3339" width="10.7109375" style="152" customWidth="1"/>
    <col min="3340" max="3340" width="7.5703125" style="152" customWidth="1"/>
    <col min="3341" max="3341" width="9.140625" style="152"/>
    <col min="3342" max="3342" width="14.5703125" style="152" customWidth="1"/>
    <col min="3343" max="3585" width="9.140625" style="152"/>
    <col min="3586" max="3586" width="10.28515625" style="152" customWidth="1"/>
    <col min="3587" max="3587" width="9.7109375" style="152" customWidth="1"/>
    <col min="3588" max="3588" width="9.42578125" style="152" customWidth="1"/>
    <col min="3589" max="3589" width="10.5703125" style="152" customWidth="1"/>
    <col min="3590" max="3590" width="10.28515625" style="152" customWidth="1"/>
    <col min="3591" max="3591" width="9" style="152" customWidth="1"/>
    <col min="3592" max="3592" width="8.28515625" style="152" customWidth="1"/>
    <col min="3593" max="3593" width="9.7109375" style="152" customWidth="1"/>
    <col min="3594" max="3594" width="11.42578125" style="152" customWidth="1"/>
    <col min="3595" max="3595" width="10.7109375" style="152" customWidth="1"/>
    <col min="3596" max="3596" width="7.5703125" style="152" customWidth="1"/>
    <col min="3597" max="3597" width="9.140625" style="152"/>
    <col min="3598" max="3598" width="14.5703125" style="152" customWidth="1"/>
    <col min="3599" max="3841" width="9.140625" style="152"/>
    <col min="3842" max="3842" width="10.28515625" style="152" customWidth="1"/>
    <col min="3843" max="3843" width="9.7109375" style="152" customWidth="1"/>
    <col min="3844" max="3844" width="9.42578125" style="152" customWidth="1"/>
    <col min="3845" max="3845" width="10.5703125" style="152" customWidth="1"/>
    <col min="3846" max="3846" width="10.28515625" style="152" customWidth="1"/>
    <col min="3847" max="3847" width="9" style="152" customWidth="1"/>
    <col min="3848" max="3848" width="8.28515625" style="152" customWidth="1"/>
    <col min="3849" max="3849" width="9.7109375" style="152" customWidth="1"/>
    <col min="3850" max="3850" width="11.42578125" style="152" customWidth="1"/>
    <col min="3851" max="3851" width="10.7109375" style="152" customWidth="1"/>
    <col min="3852" max="3852" width="7.5703125" style="152" customWidth="1"/>
    <col min="3853" max="3853" width="9.140625" style="152"/>
    <col min="3854" max="3854" width="14.5703125" style="152" customWidth="1"/>
    <col min="3855" max="4097" width="9.140625" style="152"/>
    <col min="4098" max="4098" width="10.28515625" style="152" customWidth="1"/>
    <col min="4099" max="4099" width="9.7109375" style="152" customWidth="1"/>
    <col min="4100" max="4100" width="9.42578125" style="152" customWidth="1"/>
    <col min="4101" max="4101" width="10.5703125" style="152" customWidth="1"/>
    <col min="4102" max="4102" width="10.28515625" style="152" customWidth="1"/>
    <col min="4103" max="4103" width="9" style="152" customWidth="1"/>
    <col min="4104" max="4104" width="8.28515625" style="152" customWidth="1"/>
    <col min="4105" max="4105" width="9.7109375" style="152" customWidth="1"/>
    <col min="4106" max="4106" width="11.42578125" style="152" customWidth="1"/>
    <col min="4107" max="4107" width="10.7109375" style="152" customWidth="1"/>
    <col min="4108" max="4108" width="7.5703125" style="152" customWidth="1"/>
    <col min="4109" max="4109" width="9.140625" style="152"/>
    <col min="4110" max="4110" width="14.5703125" style="152" customWidth="1"/>
    <col min="4111" max="4353" width="9.140625" style="152"/>
    <col min="4354" max="4354" width="10.28515625" style="152" customWidth="1"/>
    <col min="4355" max="4355" width="9.7109375" style="152" customWidth="1"/>
    <col min="4356" max="4356" width="9.42578125" style="152" customWidth="1"/>
    <col min="4357" max="4357" width="10.5703125" style="152" customWidth="1"/>
    <col min="4358" max="4358" width="10.28515625" style="152" customWidth="1"/>
    <col min="4359" max="4359" width="9" style="152" customWidth="1"/>
    <col min="4360" max="4360" width="8.28515625" style="152" customWidth="1"/>
    <col min="4361" max="4361" width="9.7109375" style="152" customWidth="1"/>
    <col min="4362" max="4362" width="11.42578125" style="152" customWidth="1"/>
    <col min="4363" max="4363" width="10.7109375" style="152" customWidth="1"/>
    <col min="4364" max="4364" width="7.5703125" style="152" customWidth="1"/>
    <col min="4365" max="4365" width="9.140625" style="152"/>
    <col min="4366" max="4366" width="14.5703125" style="152" customWidth="1"/>
    <col min="4367" max="4609" width="9.140625" style="152"/>
    <col min="4610" max="4610" width="10.28515625" style="152" customWidth="1"/>
    <col min="4611" max="4611" width="9.7109375" style="152" customWidth="1"/>
    <col min="4612" max="4612" width="9.42578125" style="152" customWidth="1"/>
    <col min="4613" max="4613" width="10.5703125" style="152" customWidth="1"/>
    <col min="4614" max="4614" width="10.28515625" style="152" customWidth="1"/>
    <col min="4615" max="4615" width="9" style="152" customWidth="1"/>
    <col min="4616" max="4616" width="8.28515625" style="152" customWidth="1"/>
    <col min="4617" max="4617" width="9.7109375" style="152" customWidth="1"/>
    <col min="4618" max="4618" width="11.42578125" style="152" customWidth="1"/>
    <col min="4619" max="4619" width="10.7109375" style="152" customWidth="1"/>
    <col min="4620" max="4620" width="7.5703125" style="152" customWidth="1"/>
    <col min="4621" max="4621" width="9.140625" style="152"/>
    <col min="4622" max="4622" width="14.5703125" style="152" customWidth="1"/>
    <col min="4623" max="4865" width="9.140625" style="152"/>
    <col min="4866" max="4866" width="10.28515625" style="152" customWidth="1"/>
    <col min="4867" max="4867" width="9.7109375" style="152" customWidth="1"/>
    <col min="4868" max="4868" width="9.42578125" style="152" customWidth="1"/>
    <col min="4869" max="4869" width="10.5703125" style="152" customWidth="1"/>
    <col min="4870" max="4870" width="10.28515625" style="152" customWidth="1"/>
    <col min="4871" max="4871" width="9" style="152" customWidth="1"/>
    <col min="4872" max="4872" width="8.28515625" style="152" customWidth="1"/>
    <col min="4873" max="4873" width="9.7109375" style="152" customWidth="1"/>
    <col min="4874" max="4874" width="11.42578125" style="152" customWidth="1"/>
    <col min="4875" max="4875" width="10.7109375" style="152" customWidth="1"/>
    <col min="4876" max="4876" width="7.5703125" style="152" customWidth="1"/>
    <col min="4877" max="4877" width="9.140625" style="152"/>
    <col min="4878" max="4878" width="14.5703125" style="152" customWidth="1"/>
    <col min="4879" max="5121" width="9.140625" style="152"/>
    <col min="5122" max="5122" width="10.28515625" style="152" customWidth="1"/>
    <col min="5123" max="5123" width="9.7109375" style="152" customWidth="1"/>
    <col min="5124" max="5124" width="9.42578125" style="152" customWidth="1"/>
    <col min="5125" max="5125" width="10.5703125" style="152" customWidth="1"/>
    <col min="5126" max="5126" width="10.28515625" style="152" customWidth="1"/>
    <col min="5127" max="5127" width="9" style="152" customWidth="1"/>
    <col min="5128" max="5128" width="8.28515625" style="152" customWidth="1"/>
    <col min="5129" max="5129" width="9.7109375" style="152" customWidth="1"/>
    <col min="5130" max="5130" width="11.42578125" style="152" customWidth="1"/>
    <col min="5131" max="5131" width="10.7109375" style="152" customWidth="1"/>
    <col min="5132" max="5132" width="7.5703125" style="152" customWidth="1"/>
    <col min="5133" max="5133" width="9.140625" style="152"/>
    <col min="5134" max="5134" width="14.5703125" style="152" customWidth="1"/>
    <col min="5135" max="5377" width="9.140625" style="152"/>
    <col min="5378" max="5378" width="10.28515625" style="152" customWidth="1"/>
    <col min="5379" max="5379" width="9.7109375" style="152" customWidth="1"/>
    <col min="5380" max="5380" width="9.42578125" style="152" customWidth="1"/>
    <col min="5381" max="5381" width="10.5703125" style="152" customWidth="1"/>
    <col min="5382" max="5382" width="10.28515625" style="152" customWidth="1"/>
    <col min="5383" max="5383" width="9" style="152" customWidth="1"/>
    <col min="5384" max="5384" width="8.28515625" style="152" customWidth="1"/>
    <col min="5385" max="5385" width="9.7109375" style="152" customWidth="1"/>
    <col min="5386" max="5386" width="11.42578125" style="152" customWidth="1"/>
    <col min="5387" max="5387" width="10.7109375" style="152" customWidth="1"/>
    <col min="5388" max="5388" width="7.5703125" style="152" customWidth="1"/>
    <col min="5389" max="5389" width="9.140625" style="152"/>
    <col min="5390" max="5390" width="14.5703125" style="152" customWidth="1"/>
    <col min="5391" max="5633" width="9.140625" style="152"/>
    <col min="5634" max="5634" width="10.28515625" style="152" customWidth="1"/>
    <col min="5635" max="5635" width="9.7109375" style="152" customWidth="1"/>
    <col min="5636" max="5636" width="9.42578125" style="152" customWidth="1"/>
    <col min="5637" max="5637" width="10.5703125" style="152" customWidth="1"/>
    <col min="5638" max="5638" width="10.28515625" style="152" customWidth="1"/>
    <col min="5639" max="5639" width="9" style="152" customWidth="1"/>
    <col min="5640" max="5640" width="8.28515625" style="152" customWidth="1"/>
    <col min="5641" max="5641" width="9.7109375" style="152" customWidth="1"/>
    <col min="5642" max="5642" width="11.42578125" style="152" customWidth="1"/>
    <col min="5643" max="5643" width="10.7109375" style="152" customWidth="1"/>
    <col min="5644" max="5644" width="7.5703125" style="152" customWidth="1"/>
    <col min="5645" max="5645" width="9.140625" style="152"/>
    <col min="5646" max="5646" width="14.5703125" style="152" customWidth="1"/>
    <col min="5647" max="5889" width="9.140625" style="152"/>
    <col min="5890" max="5890" width="10.28515625" style="152" customWidth="1"/>
    <col min="5891" max="5891" width="9.7109375" style="152" customWidth="1"/>
    <col min="5892" max="5892" width="9.42578125" style="152" customWidth="1"/>
    <col min="5893" max="5893" width="10.5703125" style="152" customWidth="1"/>
    <col min="5894" max="5894" width="10.28515625" style="152" customWidth="1"/>
    <col min="5895" max="5895" width="9" style="152" customWidth="1"/>
    <col min="5896" max="5896" width="8.28515625" style="152" customWidth="1"/>
    <col min="5897" max="5897" width="9.7109375" style="152" customWidth="1"/>
    <col min="5898" max="5898" width="11.42578125" style="152" customWidth="1"/>
    <col min="5899" max="5899" width="10.7109375" style="152" customWidth="1"/>
    <col min="5900" max="5900" width="7.5703125" style="152" customWidth="1"/>
    <col min="5901" max="5901" width="9.140625" style="152"/>
    <col min="5902" max="5902" width="14.5703125" style="152" customWidth="1"/>
    <col min="5903" max="6145" width="9.140625" style="152"/>
    <col min="6146" max="6146" width="10.28515625" style="152" customWidth="1"/>
    <col min="6147" max="6147" width="9.7109375" style="152" customWidth="1"/>
    <col min="6148" max="6148" width="9.42578125" style="152" customWidth="1"/>
    <col min="6149" max="6149" width="10.5703125" style="152" customWidth="1"/>
    <col min="6150" max="6150" width="10.28515625" style="152" customWidth="1"/>
    <col min="6151" max="6151" width="9" style="152" customWidth="1"/>
    <col min="6152" max="6152" width="8.28515625" style="152" customWidth="1"/>
    <col min="6153" max="6153" width="9.7109375" style="152" customWidth="1"/>
    <col min="6154" max="6154" width="11.42578125" style="152" customWidth="1"/>
    <col min="6155" max="6155" width="10.7109375" style="152" customWidth="1"/>
    <col min="6156" max="6156" width="7.5703125" style="152" customWidth="1"/>
    <col min="6157" max="6157" width="9.140625" style="152"/>
    <col min="6158" max="6158" width="14.5703125" style="152" customWidth="1"/>
    <col min="6159" max="6401" width="9.140625" style="152"/>
    <col min="6402" max="6402" width="10.28515625" style="152" customWidth="1"/>
    <col min="6403" max="6403" width="9.7109375" style="152" customWidth="1"/>
    <col min="6404" max="6404" width="9.42578125" style="152" customWidth="1"/>
    <col min="6405" max="6405" width="10.5703125" style="152" customWidth="1"/>
    <col min="6406" max="6406" width="10.28515625" style="152" customWidth="1"/>
    <col min="6407" max="6407" width="9" style="152" customWidth="1"/>
    <col min="6408" max="6408" width="8.28515625" style="152" customWidth="1"/>
    <col min="6409" max="6409" width="9.7109375" style="152" customWidth="1"/>
    <col min="6410" max="6410" width="11.42578125" style="152" customWidth="1"/>
    <col min="6411" max="6411" width="10.7109375" style="152" customWidth="1"/>
    <col min="6412" max="6412" width="7.5703125" style="152" customWidth="1"/>
    <col min="6413" max="6413" width="9.140625" style="152"/>
    <col min="6414" max="6414" width="14.5703125" style="152" customWidth="1"/>
    <col min="6415" max="6657" width="9.140625" style="152"/>
    <col min="6658" max="6658" width="10.28515625" style="152" customWidth="1"/>
    <col min="6659" max="6659" width="9.7109375" style="152" customWidth="1"/>
    <col min="6660" max="6660" width="9.42578125" style="152" customWidth="1"/>
    <col min="6661" max="6661" width="10.5703125" style="152" customWidth="1"/>
    <col min="6662" max="6662" width="10.28515625" style="152" customWidth="1"/>
    <col min="6663" max="6663" width="9" style="152" customWidth="1"/>
    <col min="6664" max="6664" width="8.28515625" style="152" customWidth="1"/>
    <col min="6665" max="6665" width="9.7109375" style="152" customWidth="1"/>
    <col min="6666" max="6666" width="11.42578125" style="152" customWidth="1"/>
    <col min="6667" max="6667" width="10.7109375" style="152" customWidth="1"/>
    <col min="6668" max="6668" width="7.5703125" style="152" customWidth="1"/>
    <col min="6669" max="6669" width="9.140625" style="152"/>
    <col min="6670" max="6670" width="14.5703125" style="152" customWidth="1"/>
    <col min="6671" max="6913" width="9.140625" style="152"/>
    <col min="6914" max="6914" width="10.28515625" style="152" customWidth="1"/>
    <col min="6915" max="6915" width="9.7109375" style="152" customWidth="1"/>
    <col min="6916" max="6916" width="9.42578125" style="152" customWidth="1"/>
    <col min="6917" max="6917" width="10.5703125" style="152" customWidth="1"/>
    <col min="6918" max="6918" width="10.28515625" style="152" customWidth="1"/>
    <col min="6919" max="6919" width="9" style="152" customWidth="1"/>
    <col min="6920" max="6920" width="8.28515625" style="152" customWidth="1"/>
    <col min="6921" max="6921" width="9.7109375" style="152" customWidth="1"/>
    <col min="6922" max="6922" width="11.42578125" style="152" customWidth="1"/>
    <col min="6923" max="6923" width="10.7109375" style="152" customWidth="1"/>
    <col min="6924" max="6924" width="7.5703125" style="152" customWidth="1"/>
    <col min="6925" max="6925" width="9.140625" style="152"/>
    <col min="6926" max="6926" width="14.5703125" style="152" customWidth="1"/>
    <col min="6927" max="7169" width="9.140625" style="152"/>
    <col min="7170" max="7170" width="10.28515625" style="152" customWidth="1"/>
    <col min="7171" max="7171" width="9.7109375" style="152" customWidth="1"/>
    <col min="7172" max="7172" width="9.42578125" style="152" customWidth="1"/>
    <col min="7173" max="7173" width="10.5703125" style="152" customWidth="1"/>
    <col min="7174" max="7174" width="10.28515625" style="152" customWidth="1"/>
    <col min="7175" max="7175" width="9" style="152" customWidth="1"/>
    <col min="7176" max="7176" width="8.28515625" style="152" customWidth="1"/>
    <col min="7177" max="7177" width="9.7109375" style="152" customWidth="1"/>
    <col min="7178" max="7178" width="11.42578125" style="152" customWidth="1"/>
    <col min="7179" max="7179" width="10.7109375" style="152" customWidth="1"/>
    <col min="7180" max="7180" width="7.5703125" style="152" customWidth="1"/>
    <col min="7181" max="7181" width="9.140625" style="152"/>
    <col min="7182" max="7182" width="14.5703125" style="152" customWidth="1"/>
    <col min="7183" max="7425" width="9.140625" style="152"/>
    <col min="7426" max="7426" width="10.28515625" style="152" customWidth="1"/>
    <col min="7427" max="7427" width="9.7109375" style="152" customWidth="1"/>
    <col min="7428" max="7428" width="9.42578125" style="152" customWidth="1"/>
    <col min="7429" max="7429" width="10.5703125" style="152" customWidth="1"/>
    <col min="7430" max="7430" width="10.28515625" style="152" customWidth="1"/>
    <col min="7431" max="7431" width="9" style="152" customWidth="1"/>
    <col min="7432" max="7432" width="8.28515625" style="152" customWidth="1"/>
    <col min="7433" max="7433" width="9.7109375" style="152" customWidth="1"/>
    <col min="7434" max="7434" width="11.42578125" style="152" customWidth="1"/>
    <col min="7435" max="7435" width="10.7109375" style="152" customWidth="1"/>
    <col min="7436" max="7436" width="7.5703125" style="152" customWidth="1"/>
    <col min="7437" max="7437" width="9.140625" style="152"/>
    <col min="7438" max="7438" width="14.5703125" style="152" customWidth="1"/>
    <col min="7439" max="7681" width="9.140625" style="152"/>
    <col min="7682" max="7682" width="10.28515625" style="152" customWidth="1"/>
    <col min="7683" max="7683" width="9.7109375" style="152" customWidth="1"/>
    <col min="7684" max="7684" width="9.42578125" style="152" customWidth="1"/>
    <col min="7685" max="7685" width="10.5703125" style="152" customWidth="1"/>
    <col min="7686" max="7686" width="10.28515625" style="152" customWidth="1"/>
    <col min="7687" max="7687" width="9" style="152" customWidth="1"/>
    <col min="7688" max="7688" width="8.28515625" style="152" customWidth="1"/>
    <col min="7689" max="7689" width="9.7109375" style="152" customWidth="1"/>
    <col min="7690" max="7690" width="11.42578125" style="152" customWidth="1"/>
    <col min="7691" max="7691" width="10.7109375" style="152" customWidth="1"/>
    <col min="7692" max="7692" width="7.5703125" style="152" customWidth="1"/>
    <col min="7693" max="7693" width="9.140625" style="152"/>
    <col min="7694" max="7694" width="14.5703125" style="152" customWidth="1"/>
    <col min="7695" max="7937" width="9.140625" style="152"/>
    <col min="7938" max="7938" width="10.28515625" style="152" customWidth="1"/>
    <col min="7939" max="7939" width="9.7109375" style="152" customWidth="1"/>
    <col min="7940" max="7940" width="9.42578125" style="152" customWidth="1"/>
    <col min="7941" max="7941" width="10.5703125" style="152" customWidth="1"/>
    <col min="7942" max="7942" width="10.28515625" style="152" customWidth="1"/>
    <col min="7943" max="7943" width="9" style="152" customWidth="1"/>
    <col min="7944" max="7944" width="8.28515625" style="152" customWidth="1"/>
    <col min="7945" max="7945" width="9.7109375" style="152" customWidth="1"/>
    <col min="7946" max="7946" width="11.42578125" style="152" customWidth="1"/>
    <col min="7947" max="7947" width="10.7109375" style="152" customWidth="1"/>
    <col min="7948" max="7948" width="7.5703125" style="152" customWidth="1"/>
    <col min="7949" max="7949" width="9.140625" style="152"/>
    <col min="7950" max="7950" width="14.5703125" style="152" customWidth="1"/>
    <col min="7951" max="8193" width="9.140625" style="152"/>
    <col min="8194" max="8194" width="10.28515625" style="152" customWidth="1"/>
    <col min="8195" max="8195" width="9.7109375" style="152" customWidth="1"/>
    <col min="8196" max="8196" width="9.42578125" style="152" customWidth="1"/>
    <col min="8197" max="8197" width="10.5703125" style="152" customWidth="1"/>
    <col min="8198" max="8198" width="10.28515625" style="152" customWidth="1"/>
    <col min="8199" max="8199" width="9" style="152" customWidth="1"/>
    <col min="8200" max="8200" width="8.28515625" style="152" customWidth="1"/>
    <col min="8201" max="8201" width="9.7109375" style="152" customWidth="1"/>
    <col min="8202" max="8202" width="11.42578125" style="152" customWidth="1"/>
    <col min="8203" max="8203" width="10.7109375" style="152" customWidth="1"/>
    <col min="8204" max="8204" width="7.5703125" style="152" customWidth="1"/>
    <col min="8205" max="8205" width="9.140625" style="152"/>
    <col min="8206" max="8206" width="14.5703125" style="152" customWidth="1"/>
    <col min="8207" max="8449" width="9.140625" style="152"/>
    <col min="8450" max="8450" width="10.28515625" style="152" customWidth="1"/>
    <col min="8451" max="8451" width="9.7109375" style="152" customWidth="1"/>
    <col min="8452" max="8452" width="9.42578125" style="152" customWidth="1"/>
    <col min="8453" max="8453" width="10.5703125" style="152" customWidth="1"/>
    <col min="8454" max="8454" width="10.28515625" style="152" customWidth="1"/>
    <col min="8455" max="8455" width="9" style="152" customWidth="1"/>
    <col min="8456" max="8456" width="8.28515625" style="152" customWidth="1"/>
    <col min="8457" max="8457" width="9.7109375" style="152" customWidth="1"/>
    <col min="8458" max="8458" width="11.42578125" style="152" customWidth="1"/>
    <col min="8459" max="8459" width="10.7109375" style="152" customWidth="1"/>
    <col min="8460" max="8460" width="7.5703125" style="152" customWidth="1"/>
    <col min="8461" max="8461" width="9.140625" style="152"/>
    <col min="8462" max="8462" width="14.5703125" style="152" customWidth="1"/>
    <col min="8463" max="8705" width="9.140625" style="152"/>
    <col min="8706" max="8706" width="10.28515625" style="152" customWidth="1"/>
    <col min="8707" max="8707" width="9.7109375" style="152" customWidth="1"/>
    <col min="8708" max="8708" width="9.42578125" style="152" customWidth="1"/>
    <col min="8709" max="8709" width="10.5703125" style="152" customWidth="1"/>
    <col min="8710" max="8710" width="10.28515625" style="152" customWidth="1"/>
    <col min="8711" max="8711" width="9" style="152" customWidth="1"/>
    <col min="8712" max="8712" width="8.28515625" style="152" customWidth="1"/>
    <col min="8713" max="8713" width="9.7109375" style="152" customWidth="1"/>
    <col min="8714" max="8714" width="11.42578125" style="152" customWidth="1"/>
    <col min="8715" max="8715" width="10.7109375" style="152" customWidth="1"/>
    <col min="8716" max="8716" width="7.5703125" style="152" customWidth="1"/>
    <col min="8717" max="8717" width="9.140625" style="152"/>
    <col min="8718" max="8718" width="14.5703125" style="152" customWidth="1"/>
    <col min="8719" max="8961" width="9.140625" style="152"/>
    <col min="8962" max="8962" width="10.28515625" style="152" customWidth="1"/>
    <col min="8963" max="8963" width="9.7109375" style="152" customWidth="1"/>
    <col min="8964" max="8964" width="9.42578125" style="152" customWidth="1"/>
    <col min="8965" max="8965" width="10.5703125" style="152" customWidth="1"/>
    <col min="8966" max="8966" width="10.28515625" style="152" customWidth="1"/>
    <col min="8967" max="8967" width="9" style="152" customWidth="1"/>
    <col min="8968" max="8968" width="8.28515625" style="152" customWidth="1"/>
    <col min="8969" max="8969" width="9.7109375" style="152" customWidth="1"/>
    <col min="8970" max="8970" width="11.42578125" style="152" customWidth="1"/>
    <col min="8971" max="8971" width="10.7109375" style="152" customWidth="1"/>
    <col min="8972" max="8972" width="7.5703125" style="152" customWidth="1"/>
    <col min="8973" max="8973" width="9.140625" style="152"/>
    <col min="8974" max="8974" width="14.5703125" style="152" customWidth="1"/>
    <col min="8975" max="9217" width="9.140625" style="152"/>
    <col min="9218" max="9218" width="10.28515625" style="152" customWidth="1"/>
    <col min="9219" max="9219" width="9.7109375" style="152" customWidth="1"/>
    <col min="9220" max="9220" width="9.42578125" style="152" customWidth="1"/>
    <col min="9221" max="9221" width="10.5703125" style="152" customWidth="1"/>
    <col min="9222" max="9222" width="10.28515625" style="152" customWidth="1"/>
    <col min="9223" max="9223" width="9" style="152" customWidth="1"/>
    <col min="9224" max="9224" width="8.28515625" style="152" customWidth="1"/>
    <col min="9225" max="9225" width="9.7109375" style="152" customWidth="1"/>
    <col min="9226" max="9226" width="11.42578125" style="152" customWidth="1"/>
    <col min="9227" max="9227" width="10.7109375" style="152" customWidth="1"/>
    <col min="9228" max="9228" width="7.5703125" style="152" customWidth="1"/>
    <col min="9229" max="9229" width="9.140625" style="152"/>
    <col min="9230" max="9230" width="14.5703125" style="152" customWidth="1"/>
    <col min="9231" max="9473" width="9.140625" style="152"/>
    <col min="9474" max="9474" width="10.28515625" style="152" customWidth="1"/>
    <col min="9475" max="9475" width="9.7109375" style="152" customWidth="1"/>
    <col min="9476" max="9476" width="9.42578125" style="152" customWidth="1"/>
    <col min="9477" max="9477" width="10.5703125" style="152" customWidth="1"/>
    <col min="9478" max="9478" width="10.28515625" style="152" customWidth="1"/>
    <col min="9479" max="9479" width="9" style="152" customWidth="1"/>
    <col min="9480" max="9480" width="8.28515625" style="152" customWidth="1"/>
    <col min="9481" max="9481" width="9.7109375" style="152" customWidth="1"/>
    <col min="9482" max="9482" width="11.42578125" style="152" customWidth="1"/>
    <col min="9483" max="9483" width="10.7109375" style="152" customWidth="1"/>
    <col min="9484" max="9484" width="7.5703125" style="152" customWidth="1"/>
    <col min="9485" max="9485" width="9.140625" style="152"/>
    <col min="9486" max="9486" width="14.5703125" style="152" customWidth="1"/>
    <col min="9487" max="9729" width="9.140625" style="152"/>
    <col min="9730" max="9730" width="10.28515625" style="152" customWidth="1"/>
    <col min="9731" max="9731" width="9.7109375" style="152" customWidth="1"/>
    <col min="9732" max="9732" width="9.42578125" style="152" customWidth="1"/>
    <col min="9733" max="9733" width="10.5703125" style="152" customWidth="1"/>
    <col min="9734" max="9734" width="10.28515625" style="152" customWidth="1"/>
    <col min="9735" max="9735" width="9" style="152" customWidth="1"/>
    <col min="9736" max="9736" width="8.28515625" style="152" customWidth="1"/>
    <col min="9737" max="9737" width="9.7109375" style="152" customWidth="1"/>
    <col min="9738" max="9738" width="11.42578125" style="152" customWidth="1"/>
    <col min="9739" max="9739" width="10.7109375" style="152" customWidth="1"/>
    <col min="9740" max="9740" width="7.5703125" style="152" customWidth="1"/>
    <col min="9741" max="9741" width="9.140625" style="152"/>
    <col min="9742" max="9742" width="14.5703125" style="152" customWidth="1"/>
    <col min="9743" max="9985" width="9.140625" style="152"/>
    <col min="9986" max="9986" width="10.28515625" style="152" customWidth="1"/>
    <col min="9987" max="9987" width="9.7109375" style="152" customWidth="1"/>
    <col min="9988" max="9988" width="9.42578125" style="152" customWidth="1"/>
    <col min="9989" max="9989" width="10.5703125" style="152" customWidth="1"/>
    <col min="9990" max="9990" width="10.28515625" style="152" customWidth="1"/>
    <col min="9991" max="9991" width="9" style="152" customWidth="1"/>
    <col min="9992" max="9992" width="8.28515625" style="152" customWidth="1"/>
    <col min="9993" max="9993" width="9.7109375" style="152" customWidth="1"/>
    <col min="9994" max="9994" width="11.42578125" style="152" customWidth="1"/>
    <col min="9995" max="9995" width="10.7109375" style="152" customWidth="1"/>
    <col min="9996" max="9996" width="7.5703125" style="152" customWidth="1"/>
    <col min="9997" max="9997" width="9.140625" style="152"/>
    <col min="9998" max="9998" width="14.5703125" style="152" customWidth="1"/>
    <col min="9999" max="10241" width="9.140625" style="152"/>
    <col min="10242" max="10242" width="10.28515625" style="152" customWidth="1"/>
    <col min="10243" max="10243" width="9.7109375" style="152" customWidth="1"/>
    <col min="10244" max="10244" width="9.42578125" style="152" customWidth="1"/>
    <col min="10245" max="10245" width="10.5703125" style="152" customWidth="1"/>
    <col min="10246" max="10246" width="10.28515625" style="152" customWidth="1"/>
    <col min="10247" max="10247" width="9" style="152" customWidth="1"/>
    <col min="10248" max="10248" width="8.28515625" style="152" customWidth="1"/>
    <col min="10249" max="10249" width="9.7109375" style="152" customWidth="1"/>
    <col min="10250" max="10250" width="11.42578125" style="152" customWidth="1"/>
    <col min="10251" max="10251" width="10.7109375" style="152" customWidth="1"/>
    <col min="10252" max="10252" width="7.5703125" style="152" customWidth="1"/>
    <col min="10253" max="10253" width="9.140625" style="152"/>
    <col min="10254" max="10254" width="14.5703125" style="152" customWidth="1"/>
    <col min="10255" max="10497" width="9.140625" style="152"/>
    <col min="10498" max="10498" width="10.28515625" style="152" customWidth="1"/>
    <col min="10499" max="10499" width="9.7109375" style="152" customWidth="1"/>
    <col min="10500" max="10500" width="9.42578125" style="152" customWidth="1"/>
    <col min="10501" max="10501" width="10.5703125" style="152" customWidth="1"/>
    <col min="10502" max="10502" width="10.28515625" style="152" customWidth="1"/>
    <col min="10503" max="10503" width="9" style="152" customWidth="1"/>
    <col min="10504" max="10504" width="8.28515625" style="152" customWidth="1"/>
    <col min="10505" max="10505" width="9.7109375" style="152" customWidth="1"/>
    <col min="10506" max="10506" width="11.42578125" style="152" customWidth="1"/>
    <col min="10507" max="10507" width="10.7109375" style="152" customWidth="1"/>
    <col min="10508" max="10508" width="7.5703125" style="152" customWidth="1"/>
    <col min="10509" max="10509" width="9.140625" style="152"/>
    <col min="10510" max="10510" width="14.5703125" style="152" customWidth="1"/>
    <col min="10511" max="10753" width="9.140625" style="152"/>
    <col min="10754" max="10754" width="10.28515625" style="152" customWidth="1"/>
    <col min="10755" max="10755" width="9.7109375" style="152" customWidth="1"/>
    <col min="10756" max="10756" width="9.42578125" style="152" customWidth="1"/>
    <col min="10757" max="10757" width="10.5703125" style="152" customWidth="1"/>
    <col min="10758" max="10758" width="10.28515625" style="152" customWidth="1"/>
    <col min="10759" max="10759" width="9" style="152" customWidth="1"/>
    <col min="10760" max="10760" width="8.28515625" style="152" customWidth="1"/>
    <col min="10761" max="10761" width="9.7109375" style="152" customWidth="1"/>
    <col min="10762" max="10762" width="11.42578125" style="152" customWidth="1"/>
    <col min="10763" max="10763" width="10.7109375" style="152" customWidth="1"/>
    <col min="10764" max="10764" width="7.5703125" style="152" customWidth="1"/>
    <col min="10765" max="10765" width="9.140625" style="152"/>
    <col min="10766" max="10766" width="14.5703125" style="152" customWidth="1"/>
    <col min="10767" max="11009" width="9.140625" style="152"/>
    <col min="11010" max="11010" width="10.28515625" style="152" customWidth="1"/>
    <col min="11011" max="11011" width="9.7109375" style="152" customWidth="1"/>
    <col min="11012" max="11012" width="9.42578125" style="152" customWidth="1"/>
    <col min="11013" max="11013" width="10.5703125" style="152" customWidth="1"/>
    <col min="11014" max="11014" width="10.28515625" style="152" customWidth="1"/>
    <col min="11015" max="11015" width="9" style="152" customWidth="1"/>
    <col min="11016" max="11016" width="8.28515625" style="152" customWidth="1"/>
    <col min="11017" max="11017" width="9.7109375" style="152" customWidth="1"/>
    <col min="11018" max="11018" width="11.42578125" style="152" customWidth="1"/>
    <col min="11019" max="11019" width="10.7109375" style="152" customWidth="1"/>
    <col min="11020" max="11020" width="7.5703125" style="152" customWidth="1"/>
    <col min="11021" max="11021" width="9.140625" style="152"/>
    <col min="11022" max="11022" width="14.5703125" style="152" customWidth="1"/>
    <col min="11023" max="11265" width="9.140625" style="152"/>
    <col min="11266" max="11266" width="10.28515625" style="152" customWidth="1"/>
    <col min="11267" max="11267" width="9.7109375" style="152" customWidth="1"/>
    <col min="11268" max="11268" width="9.42578125" style="152" customWidth="1"/>
    <col min="11269" max="11269" width="10.5703125" style="152" customWidth="1"/>
    <col min="11270" max="11270" width="10.28515625" style="152" customWidth="1"/>
    <col min="11271" max="11271" width="9" style="152" customWidth="1"/>
    <col min="11272" max="11272" width="8.28515625" style="152" customWidth="1"/>
    <col min="11273" max="11273" width="9.7109375" style="152" customWidth="1"/>
    <col min="11274" max="11274" width="11.42578125" style="152" customWidth="1"/>
    <col min="11275" max="11275" width="10.7109375" style="152" customWidth="1"/>
    <col min="11276" max="11276" width="7.5703125" style="152" customWidth="1"/>
    <col min="11277" max="11277" width="9.140625" style="152"/>
    <col min="11278" max="11278" width="14.5703125" style="152" customWidth="1"/>
    <col min="11279" max="11521" width="9.140625" style="152"/>
    <col min="11522" max="11522" width="10.28515625" style="152" customWidth="1"/>
    <col min="11523" max="11523" width="9.7109375" style="152" customWidth="1"/>
    <col min="11524" max="11524" width="9.42578125" style="152" customWidth="1"/>
    <col min="11525" max="11525" width="10.5703125" style="152" customWidth="1"/>
    <col min="11526" max="11526" width="10.28515625" style="152" customWidth="1"/>
    <col min="11527" max="11527" width="9" style="152" customWidth="1"/>
    <col min="11528" max="11528" width="8.28515625" style="152" customWidth="1"/>
    <col min="11529" max="11529" width="9.7109375" style="152" customWidth="1"/>
    <col min="11530" max="11530" width="11.42578125" style="152" customWidth="1"/>
    <col min="11531" max="11531" width="10.7109375" style="152" customWidth="1"/>
    <col min="11532" max="11532" width="7.5703125" style="152" customWidth="1"/>
    <col min="11533" max="11533" width="9.140625" style="152"/>
    <col min="11534" max="11534" width="14.5703125" style="152" customWidth="1"/>
    <col min="11535" max="11777" width="9.140625" style="152"/>
    <col min="11778" max="11778" width="10.28515625" style="152" customWidth="1"/>
    <col min="11779" max="11779" width="9.7109375" style="152" customWidth="1"/>
    <col min="11780" max="11780" width="9.42578125" style="152" customWidth="1"/>
    <col min="11781" max="11781" width="10.5703125" style="152" customWidth="1"/>
    <col min="11782" max="11782" width="10.28515625" style="152" customWidth="1"/>
    <col min="11783" max="11783" width="9" style="152" customWidth="1"/>
    <col min="11784" max="11784" width="8.28515625" style="152" customWidth="1"/>
    <col min="11785" max="11785" width="9.7109375" style="152" customWidth="1"/>
    <col min="11786" max="11786" width="11.42578125" style="152" customWidth="1"/>
    <col min="11787" max="11787" width="10.7109375" style="152" customWidth="1"/>
    <col min="11788" max="11788" width="7.5703125" style="152" customWidth="1"/>
    <col min="11789" max="11789" width="9.140625" style="152"/>
    <col min="11790" max="11790" width="14.5703125" style="152" customWidth="1"/>
    <col min="11791" max="12033" width="9.140625" style="152"/>
    <col min="12034" max="12034" width="10.28515625" style="152" customWidth="1"/>
    <col min="12035" max="12035" width="9.7109375" style="152" customWidth="1"/>
    <col min="12036" max="12036" width="9.42578125" style="152" customWidth="1"/>
    <col min="12037" max="12037" width="10.5703125" style="152" customWidth="1"/>
    <col min="12038" max="12038" width="10.28515625" style="152" customWidth="1"/>
    <col min="12039" max="12039" width="9" style="152" customWidth="1"/>
    <col min="12040" max="12040" width="8.28515625" style="152" customWidth="1"/>
    <col min="12041" max="12041" width="9.7109375" style="152" customWidth="1"/>
    <col min="12042" max="12042" width="11.42578125" style="152" customWidth="1"/>
    <col min="12043" max="12043" width="10.7109375" style="152" customWidth="1"/>
    <col min="12044" max="12044" width="7.5703125" style="152" customWidth="1"/>
    <col min="12045" max="12045" width="9.140625" style="152"/>
    <col min="12046" max="12046" width="14.5703125" style="152" customWidth="1"/>
    <col min="12047" max="12289" width="9.140625" style="152"/>
    <col min="12290" max="12290" width="10.28515625" style="152" customWidth="1"/>
    <col min="12291" max="12291" width="9.7109375" style="152" customWidth="1"/>
    <col min="12292" max="12292" width="9.42578125" style="152" customWidth="1"/>
    <col min="12293" max="12293" width="10.5703125" style="152" customWidth="1"/>
    <col min="12294" max="12294" width="10.28515625" style="152" customWidth="1"/>
    <col min="12295" max="12295" width="9" style="152" customWidth="1"/>
    <col min="12296" max="12296" width="8.28515625" style="152" customWidth="1"/>
    <col min="12297" max="12297" width="9.7109375" style="152" customWidth="1"/>
    <col min="12298" max="12298" width="11.42578125" style="152" customWidth="1"/>
    <col min="12299" max="12299" width="10.7109375" style="152" customWidth="1"/>
    <col min="12300" max="12300" width="7.5703125" style="152" customWidth="1"/>
    <col min="12301" max="12301" width="9.140625" style="152"/>
    <col min="12302" max="12302" width="14.5703125" style="152" customWidth="1"/>
    <col min="12303" max="12545" width="9.140625" style="152"/>
    <col min="12546" max="12546" width="10.28515625" style="152" customWidth="1"/>
    <col min="12547" max="12547" width="9.7109375" style="152" customWidth="1"/>
    <col min="12548" max="12548" width="9.42578125" style="152" customWidth="1"/>
    <col min="12549" max="12549" width="10.5703125" style="152" customWidth="1"/>
    <col min="12550" max="12550" width="10.28515625" style="152" customWidth="1"/>
    <col min="12551" max="12551" width="9" style="152" customWidth="1"/>
    <col min="12552" max="12552" width="8.28515625" style="152" customWidth="1"/>
    <col min="12553" max="12553" width="9.7109375" style="152" customWidth="1"/>
    <col min="12554" max="12554" width="11.42578125" style="152" customWidth="1"/>
    <col min="12555" max="12555" width="10.7109375" style="152" customWidth="1"/>
    <col min="12556" max="12556" width="7.5703125" style="152" customWidth="1"/>
    <col min="12557" max="12557" width="9.140625" style="152"/>
    <col min="12558" max="12558" width="14.5703125" style="152" customWidth="1"/>
    <col min="12559" max="12801" width="9.140625" style="152"/>
    <col min="12802" max="12802" width="10.28515625" style="152" customWidth="1"/>
    <col min="12803" max="12803" width="9.7109375" style="152" customWidth="1"/>
    <col min="12804" max="12804" width="9.42578125" style="152" customWidth="1"/>
    <col min="12805" max="12805" width="10.5703125" style="152" customWidth="1"/>
    <col min="12806" max="12806" width="10.28515625" style="152" customWidth="1"/>
    <col min="12807" max="12807" width="9" style="152" customWidth="1"/>
    <col min="12808" max="12808" width="8.28515625" style="152" customWidth="1"/>
    <col min="12809" max="12809" width="9.7109375" style="152" customWidth="1"/>
    <col min="12810" max="12810" width="11.42578125" style="152" customWidth="1"/>
    <col min="12811" max="12811" width="10.7109375" style="152" customWidth="1"/>
    <col min="12812" max="12812" width="7.5703125" style="152" customWidth="1"/>
    <col min="12813" max="12813" width="9.140625" style="152"/>
    <col min="12814" max="12814" width="14.5703125" style="152" customWidth="1"/>
    <col min="12815" max="13057" width="9.140625" style="152"/>
    <col min="13058" max="13058" width="10.28515625" style="152" customWidth="1"/>
    <col min="13059" max="13059" width="9.7109375" style="152" customWidth="1"/>
    <col min="13060" max="13060" width="9.42578125" style="152" customWidth="1"/>
    <col min="13061" max="13061" width="10.5703125" style="152" customWidth="1"/>
    <col min="13062" max="13062" width="10.28515625" style="152" customWidth="1"/>
    <col min="13063" max="13063" width="9" style="152" customWidth="1"/>
    <col min="13064" max="13064" width="8.28515625" style="152" customWidth="1"/>
    <col min="13065" max="13065" width="9.7109375" style="152" customWidth="1"/>
    <col min="13066" max="13066" width="11.42578125" style="152" customWidth="1"/>
    <col min="13067" max="13067" width="10.7109375" style="152" customWidth="1"/>
    <col min="13068" max="13068" width="7.5703125" style="152" customWidth="1"/>
    <col min="13069" max="13069" width="9.140625" style="152"/>
    <col min="13070" max="13070" width="14.5703125" style="152" customWidth="1"/>
    <col min="13071" max="13313" width="9.140625" style="152"/>
    <col min="13314" max="13314" width="10.28515625" style="152" customWidth="1"/>
    <col min="13315" max="13315" width="9.7109375" style="152" customWidth="1"/>
    <col min="13316" max="13316" width="9.42578125" style="152" customWidth="1"/>
    <col min="13317" max="13317" width="10.5703125" style="152" customWidth="1"/>
    <col min="13318" max="13318" width="10.28515625" style="152" customWidth="1"/>
    <col min="13319" max="13319" width="9" style="152" customWidth="1"/>
    <col min="13320" max="13320" width="8.28515625" style="152" customWidth="1"/>
    <col min="13321" max="13321" width="9.7109375" style="152" customWidth="1"/>
    <col min="13322" max="13322" width="11.42578125" style="152" customWidth="1"/>
    <col min="13323" max="13323" width="10.7109375" style="152" customWidth="1"/>
    <col min="13324" max="13324" width="7.5703125" style="152" customWidth="1"/>
    <col min="13325" max="13325" width="9.140625" style="152"/>
    <col min="13326" max="13326" width="14.5703125" style="152" customWidth="1"/>
    <col min="13327" max="13569" width="9.140625" style="152"/>
    <col min="13570" max="13570" width="10.28515625" style="152" customWidth="1"/>
    <col min="13571" max="13571" width="9.7109375" style="152" customWidth="1"/>
    <col min="13572" max="13572" width="9.42578125" style="152" customWidth="1"/>
    <col min="13573" max="13573" width="10.5703125" style="152" customWidth="1"/>
    <col min="13574" max="13574" width="10.28515625" style="152" customWidth="1"/>
    <col min="13575" max="13575" width="9" style="152" customWidth="1"/>
    <col min="13576" max="13576" width="8.28515625" style="152" customWidth="1"/>
    <col min="13577" max="13577" width="9.7109375" style="152" customWidth="1"/>
    <col min="13578" max="13578" width="11.42578125" style="152" customWidth="1"/>
    <col min="13579" max="13579" width="10.7109375" style="152" customWidth="1"/>
    <col min="13580" max="13580" width="7.5703125" style="152" customWidth="1"/>
    <col min="13581" max="13581" width="9.140625" style="152"/>
    <col min="13582" max="13582" width="14.5703125" style="152" customWidth="1"/>
    <col min="13583" max="13825" width="9.140625" style="152"/>
    <col min="13826" max="13826" width="10.28515625" style="152" customWidth="1"/>
    <col min="13827" max="13827" width="9.7109375" style="152" customWidth="1"/>
    <col min="13828" max="13828" width="9.42578125" style="152" customWidth="1"/>
    <col min="13829" max="13829" width="10.5703125" style="152" customWidth="1"/>
    <col min="13830" max="13830" width="10.28515625" style="152" customWidth="1"/>
    <col min="13831" max="13831" width="9" style="152" customWidth="1"/>
    <col min="13832" max="13832" width="8.28515625" style="152" customWidth="1"/>
    <col min="13833" max="13833" width="9.7109375" style="152" customWidth="1"/>
    <col min="13834" max="13834" width="11.42578125" style="152" customWidth="1"/>
    <col min="13835" max="13835" width="10.7109375" style="152" customWidth="1"/>
    <col min="13836" max="13836" width="7.5703125" style="152" customWidth="1"/>
    <col min="13837" max="13837" width="9.140625" style="152"/>
    <col min="13838" max="13838" width="14.5703125" style="152" customWidth="1"/>
    <col min="13839" max="14081" width="9.140625" style="152"/>
    <col min="14082" max="14082" width="10.28515625" style="152" customWidth="1"/>
    <col min="14083" max="14083" width="9.7109375" style="152" customWidth="1"/>
    <col min="14084" max="14084" width="9.42578125" style="152" customWidth="1"/>
    <col min="14085" max="14085" width="10.5703125" style="152" customWidth="1"/>
    <col min="14086" max="14086" width="10.28515625" style="152" customWidth="1"/>
    <col min="14087" max="14087" width="9" style="152" customWidth="1"/>
    <col min="14088" max="14088" width="8.28515625" style="152" customWidth="1"/>
    <col min="14089" max="14089" width="9.7109375" style="152" customWidth="1"/>
    <col min="14090" max="14090" width="11.42578125" style="152" customWidth="1"/>
    <col min="14091" max="14091" width="10.7109375" style="152" customWidth="1"/>
    <col min="14092" max="14092" width="7.5703125" style="152" customWidth="1"/>
    <col min="14093" max="14093" width="9.140625" style="152"/>
    <col min="14094" max="14094" width="14.5703125" style="152" customWidth="1"/>
    <col min="14095" max="14337" width="9.140625" style="152"/>
    <col min="14338" max="14338" width="10.28515625" style="152" customWidth="1"/>
    <col min="14339" max="14339" width="9.7109375" style="152" customWidth="1"/>
    <col min="14340" max="14340" width="9.42578125" style="152" customWidth="1"/>
    <col min="14341" max="14341" width="10.5703125" style="152" customWidth="1"/>
    <col min="14342" max="14342" width="10.28515625" style="152" customWidth="1"/>
    <col min="14343" max="14343" width="9" style="152" customWidth="1"/>
    <col min="14344" max="14344" width="8.28515625" style="152" customWidth="1"/>
    <col min="14345" max="14345" width="9.7109375" style="152" customWidth="1"/>
    <col min="14346" max="14346" width="11.42578125" style="152" customWidth="1"/>
    <col min="14347" max="14347" width="10.7109375" style="152" customWidth="1"/>
    <col min="14348" max="14348" width="7.5703125" style="152" customWidth="1"/>
    <col min="14349" max="14349" width="9.140625" style="152"/>
    <col min="14350" max="14350" width="14.5703125" style="152" customWidth="1"/>
    <col min="14351" max="14593" width="9.140625" style="152"/>
    <col min="14594" max="14594" width="10.28515625" style="152" customWidth="1"/>
    <col min="14595" max="14595" width="9.7109375" style="152" customWidth="1"/>
    <col min="14596" max="14596" width="9.42578125" style="152" customWidth="1"/>
    <col min="14597" max="14597" width="10.5703125" style="152" customWidth="1"/>
    <col min="14598" max="14598" width="10.28515625" style="152" customWidth="1"/>
    <col min="14599" max="14599" width="9" style="152" customWidth="1"/>
    <col min="14600" max="14600" width="8.28515625" style="152" customWidth="1"/>
    <col min="14601" max="14601" width="9.7109375" style="152" customWidth="1"/>
    <col min="14602" max="14602" width="11.42578125" style="152" customWidth="1"/>
    <col min="14603" max="14603" width="10.7109375" style="152" customWidth="1"/>
    <col min="14604" max="14604" width="7.5703125" style="152" customWidth="1"/>
    <col min="14605" max="14605" width="9.140625" style="152"/>
    <col min="14606" max="14606" width="14.5703125" style="152" customWidth="1"/>
    <col min="14607" max="14849" width="9.140625" style="152"/>
    <col min="14850" max="14850" width="10.28515625" style="152" customWidth="1"/>
    <col min="14851" max="14851" width="9.7109375" style="152" customWidth="1"/>
    <col min="14852" max="14852" width="9.42578125" style="152" customWidth="1"/>
    <col min="14853" max="14853" width="10.5703125" style="152" customWidth="1"/>
    <col min="14854" max="14854" width="10.28515625" style="152" customWidth="1"/>
    <col min="14855" max="14855" width="9" style="152" customWidth="1"/>
    <col min="14856" max="14856" width="8.28515625" style="152" customWidth="1"/>
    <col min="14857" max="14857" width="9.7109375" style="152" customWidth="1"/>
    <col min="14858" max="14858" width="11.42578125" style="152" customWidth="1"/>
    <col min="14859" max="14859" width="10.7109375" style="152" customWidth="1"/>
    <col min="14860" max="14860" width="7.5703125" style="152" customWidth="1"/>
    <col min="14861" max="14861" width="9.140625" style="152"/>
    <col min="14862" max="14862" width="14.5703125" style="152" customWidth="1"/>
    <col min="14863" max="15105" width="9.140625" style="152"/>
    <col min="15106" max="15106" width="10.28515625" style="152" customWidth="1"/>
    <col min="15107" max="15107" width="9.7109375" style="152" customWidth="1"/>
    <col min="15108" max="15108" width="9.42578125" style="152" customWidth="1"/>
    <col min="15109" max="15109" width="10.5703125" style="152" customWidth="1"/>
    <col min="15110" max="15110" width="10.28515625" style="152" customWidth="1"/>
    <col min="15111" max="15111" width="9" style="152" customWidth="1"/>
    <col min="15112" max="15112" width="8.28515625" style="152" customWidth="1"/>
    <col min="15113" max="15113" width="9.7109375" style="152" customWidth="1"/>
    <col min="15114" max="15114" width="11.42578125" style="152" customWidth="1"/>
    <col min="15115" max="15115" width="10.7109375" style="152" customWidth="1"/>
    <col min="15116" max="15116" width="7.5703125" style="152" customWidth="1"/>
    <col min="15117" max="15117" width="9.140625" style="152"/>
    <col min="15118" max="15118" width="14.5703125" style="152" customWidth="1"/>
    <col min="15119" max="15361" width="9.140625" style="152"/>
    <col min="15362" max="15362" width="10.28515625" style="152" customWidth="1"/>
    <col min="15363" max="15363" width="9.7109375" style="152" customWidth="1"/>
    <col min="15364" max="15364" width="9.42578125" style="152" customWidth="1"/>
    <col min="15365" max="15365" width="10.5703125" style="152" customWidth="1"/>
    <col min="15366" max="15366" width="10.28515625" style="152" customWidth="1"/>
    <col min="15367" max="15367" width="9" style="152" customWidth="1"/>
    <col min="15368" max="15368" width="8.28515625" style="152" customWidth="1"/>
    <col min="15369" max="15369" width="9.7109375" style="152" customWidth="1"/>
    <col min="15370" max="15370" width="11.42578125" style="152" customWidth="1"/>
    <col min="15371" max="15371" width="10.7109375" style="152" customWidth="1"/>
    <col min="15372" max="15372" width="7.5703125" style="152" customWidth="1"/>
    <col min="15373" max="15373" width="9.140625" style="152"/>
    <col min="15374" max="15374" width="14.5703125" style="152" customWidth="1"/>
    <col min="15375" max="15617" width="9.140625" style="152"/>
    <col min="15618" max="15618" width="10.28515625" style="152" customWidth="1"/>
    <col min="15619" max="15619" width="9.7109375" style="152" customWidth="1"/>
    <col min="15620" max="15620" width="9.42578125" style="152" customWidth="1"/>
    <col min="15621" max="15621" width="10.5703125" style="152" customWidth="1"/>
    <col min="15622" max="15622" width="10.28515625" style="152" customWidth="1"/>
    <col min="15623" max="15623" width="9" style="152" customWidth="1"/>
    <col min="15624" max="15624" width="8.28515625" style="152" customWidth="1"/>
    <col min="15625" max="15625" width="9.7109375" style="152" customWidth="1"/>
    <col min="15626" max="15626" width="11.42578125" style="152" customWidth="1"/>
    <col min="15627" max="15627" width="10.7109375" style="152" customWidth="1"/>
    <col min="15628" max="15628" width="7.5703125" style="152" customWidth="1"/>
    <col min="15629" max="15629" width="9.140625" style="152"/>
    <col min="15630" max="15630" width="14.5703125" style="152" customWidth="1"/>
    <col min="15631" max="15873" width="9.140625" style="152"/>
    <col min="15874" max="15874" width="10.28515625" style="152" customWidth="1"/>
    <col min="15875" max="15875" width="9.7109375" style="152" customWidth="1"/>
    <col min="15876" max="15876" width="9.42578125" style="152" customWidth="1"/>
    <col min="15877" max="15877" width="10.5703125" style="152" customWidth="1"/>
    <col min="15878" max="15878" width="10.28515625" style="152" customWidth="1"/>
    <col min="15879" max="15879" width="9" style="152" customWidth="1"/>
    <col min="15880" max="15880" width="8.28515625" style="152" customWidth="1"/>
    <col min="15881" max="15881" width="9.7109375" style="152" customWidth="1"/>
    <col min="15882" max="15882" width="11.42578125" style="152" customWidth="1"/>
    <col min="15883" max="15883" width="10.7109375" style="152" customWidth="1"/>
    <col min="15884" max="15884" width="7.5703125" style="152" customWidth="1"/>
    <col min="15885" max="15885" width="9.140625" style="152"/>
    <col min="15886" max="15886" width="14.5703125" style="152" customWidth="1"/>
    <col min="15887" max="16129" width="9.140625" style="152"/>
    <col min="16130" max="16130" width="10.28515625" style="152" customWidth="1"/>
    <col min="16131" max="16131" width="9.7109375" style="152" customWidth="1"/>
    <col min="16132" max="16132" width="9.42578125" style="152" customWidth="1"/>
    <col min="16133" max="16133" width="10.5703125" style="152" customWidth="1"/>
    <col min="16134" max="16134" width="10.28515625" style="152" customWidth="1"/>
    <col min="16135" max="16135" width="9" style="152" customWidth="1"/>
    <col min="16136" max="16136" width="8.28515625" style="152" customWidth="1"/>
    <col min="16137" max="16137" width="9.7109375" style="152" customWidth="1"/>
    <col min="16138" max="16138" width="11.42578125" style="152" customWidth="1"/>
    <col min="16139" max="16139" width="10.7109375" style="152" customWidth="1"/>
    <col min="16140" max="16140" width="7.5703125" style="152" customWidth="1"/>
    <col min="16141" max="16141" width="9.140625" style="152"/>
    <col min="16142" max="16142" width="14.5703125" style="152" customWidth="1"/>
    <col min="16143" max="16381" width="9.140625" style="152"/>
    <col min="16382" max="16384" width="8.85546875" style="152" customWidth="1"/>
  </cols>
  <sheetData>
    <row r="1" spans="1:17" ht="15">
      <c r="A1" s="1410" t="s">
        <v>971</v>
      </c>
      <c r="B1" s="1411"/>
      <c r="C1" s="1411"/>
      <c r="D1" s="1411"/>
      <c r="E1" s="1411"/>
      <c r="F1" s="1411"/>
      <c r="G1" s="1411"/>
      <c r="H1" s="1411"/>
      <c r="I1" s="1411"/>
      <c r="J1" s="1411"/>
      <c r="K1" s="1411"/>
      <c r="L1" s="1411"/>
      <c r="M1" s="1411"/>
      <c r="N1" s="1411"/>
    </row>
    <row r="2" spans="1:17" s="416" customFormat="1">
      <c r="A2" s="1159" t="s">
        <v>896</v>
      </c>
      <c r="B2" s="1160" t="s">
        <v>508</v>
      </c>
      <c r="C2" s="1160"/>
      <c r="D2" s="1160"/>
      <c r="E2" s="1160"/>
      <c r="F2" s="1160" t="s">
        <v>509</v>
      </c>
      <c r="G2" s="1160"/>
      <c r="H2" s="1160"/>
      <c r="I2" s="1160"/>
      <c r="J2" s="1160" t="s">
        <v>510</v>
      </c>
      <c r="K2" s="1160"/>
      <c r="L2" s="1160"/>
      <c r="M2" s="1160"/>
      <c r="N2" s="1245" t="s">
        <v>511</v>
      </c>
      <c r="O2" s="415"/>
    </row>
    <row r="3" spans="1:17" s="416" customFormat="1" ht="24">
      <c r="A3" s="1159"/>
      <c r="B3" s="1091" t="s">
        <v>512</v>
      </c>
      <c r="C3" s="1091" t="s">
        <v>513</v>
      </c>
      <c r="D3" s="1091" t="s">
        <v>514</v>
      </c>
      <c r="E3" s="1086" t="s">
        <v>515</v>
      </c>
      <c r="F3" s="1091" t="s">
        <v>512</v>
      </c>
      <c r="G3" s="1091" t="s">
        <v>513</v>
      </c>
      <c r="H3" s="1091" t="s">
        <v>514</v>
      </c>
      <c r="I3" s="1086" t="s">
        <v>515</v>
      </c>
      <c r="J3" s="1091" t="s">
        <v>512</v>
      </c>
      <c r="K3" s="1091" t="s">
        <v>513</v>
      </c>
      <c r="L3" s="1091" t="s">
        <v>514</v>
      </c>
      <c r="M3" s="1086" t="s">
        <v>0</v>
      </c>
      <c r="N3" s="1412"/>
      <c r="O3" s="415"/>
    </row>
    <row r="4" spans="1:17" s="416" customFormat="1">
      <c r="A4" s="5">
        <v>1</v>
      </c>
      <c r="B4" s="5">
        <v>2</v>
      </c>
      <c r="C4" s="5">
        <v>3</v>
      </c>
      <c r="D4" s="5">
        <v>4</v>
      </c>
      <c r="E4" s="5">
        <v>5</v>
      </c>
      <c r="F4" s="5">
        <v>6</v>
      </c>
      <c r="G4" s="5">
        <v>7</v>
      </c>
      <c r="H4" s="5">
        <v>8</v>
      </c>
      <c r="I4" s="5">
        <v>9</v>
      </c>
      <c r="J4" s="5">
        <v>10</v>
      </c>
      <c r="K4" s="5">
        <v>11</v>
      </c>
      <c r="L4" s="5">
        <v>12</v>
      </c>
      <c r="M4" s="5">
        <v>13</v>
      </c>
      <c r="N4" s="5">
        <v>14</v>
      </c>
    </row>
    <row r="5" spans="1:17" s="418" customFormat="1">
      <c r="A5" s="18" t="s">
        <v>16</v>
      </c>
      <c r="B5" s="67">
        <v>6922924.4169212058</v>
      </c>
      <c r="C5" s="67">
        <v>783857.75480000011</v>
      </c>
      <c r="D5" s="67">
        <v>1152733.20867746</v>
      </c>
      <c r="E5" s="67">
        <f t="shared" ref="E5:E14" si="0">SUM(B5:D5)</f>
        <v>8859515.3803986665</v>
      </c>
      <c r="F5" s="67">
        <v>6942139.5103401914</v>
      </c>
      <c r="G5" s="67">
        <v>800493.50030000007</v>
      </c>
      <c r="H5" s="67">
        <v>1166288.1747894194</v>
      </c>
      <c r="I5" s="67">
        <f t="shared" ref="I5:I14" si="1">SUM(F5:H5)</f>
        <v>8908921.1854296103</v>
      </c>
      <c r="J5" s="67">
        <f t="shared" ref="J5:M11" si="2">B5-F5</f>
        <v>-19215.093418985605</v>
      </c>
      <c r="K5" s="67">
        <f t="shared" si="2"/>
        <v>-16635.745499999961</v>
      </c>
      <c r="L5" s="67">
        <f t="shared" si="2"/>
        <v>-13554.966111959424</v>
      </c>
      <c r="M5" s="67">
        <f t="shared" si="2"/>
        <v>-49405.805030943826</v>
      </c>
      <c r="N5" s="67">
        <v>592249.5325085338</v>
      </c>
      <c r="O5" s="13"/>
      <c r="P5" s="13"/>
      <c r="Q5" s="417"/>
    </row>
    <row r="6" spans="1:17" s="418" customFormat="1">
      <c r="A6" s="18" t="s">
        <v>17</v>
      </c>
      <c r="B6" s="67">
        <v>5683743.5589433201</v>
      </c>
      <c r="C6" s="67">
        <v>522452.76549999998</v>
      </c>
      <c r="D6" s="67">
        <v>613482.19222739793</v>
      </c>
      <c r="E6" s="67">
        <f t="shared" si="0"/>
        <v>6819678.5166707179</v>
      </c>
      <c r="F6" s="67">
        <v>5699189.0672564991</v>
      </c>
      <c r="G6" s="67">
        <v>525636.60899999994</v>
      </c>
      <c r="H6" s="67">
        <v>616876.66696983343</v>
      </c>
      <c r="I6" s="67">
        <f t="shared" si="1"/>
        <v>6841702.3432263322</v>
      </c>
      <c r="J6" s="67">
        <f t="shared" si="2"/>
        <v>-15445.508313179016</v>
      </c>
      <c r="K6" s="67">
        <f t="shared" si="2"/>
        <v>-3183.843499999959</v>
      </c>
      <c r="L6" s="67">
        <f t="shared" si="2"/>
        <v>-3394.474742435501</v>
      </c>
      <c r="M6" s="67">
        <f t="shared" si="2"/>
        <v>-22023.82655561436</v>
      </c>
      <c r="N6" s="67">
        <v>587216.55543813016</v>
      </c>
      <c r="O6" s="13"/>
      <c r="P6" s="13"/>
      <c r="Q6" s="417"/>
    </row>
    <row r="7" spans="1:17" s="418" customFormat="1">
      <c r="A7" s="18" t="s">
        <v>18</v>
      </c>
      <c r="B7" s="67">
        <v>5987889.4336524587</v>
      </c>
      <c r="C7" s="67">
        <v>633349.74419999996</v>
      </c>
      <c r="D7" s="67">
        <v>646646.07865417318</v>
      </c>
      <c r="E7" s="67">
        <f t="shared" si="0"/>
        <v>7267885.2565066312</v>
      </c>
      <c r="F7" s="67">
        <v>5919978.9235369721</v>
      </c>
      <c r="G7" s="67">
        <v>628720.31279999996</v>
      </c>
      <c r="H7" s="67">
        <v>642646.91287923395</v>
      </c>
      <c r="I7" s="67">
        <f t="shared" si="1"/>
        <v>7191346.1492162067</v>
      </c>
      <c r="J7" s="67">
        <f t="shared" si="2"/>
        <v>67910.51011548657</v>
      </c>
      <c r="K7" s="67">
        <f t="shared" si="2"/>
        <v>4629.4314000000013</v>
      </c>
      <c r="L7" s="67">
        <f t="shared" si="2"/>
        <v>3999.1657749392325</v>
      </c>
      <c r="M7" s="67">
        <f t="shared" si="2"/>
        <v>76539.107290424407</v>
      </c>
      <c r="N7" s="67">
        <v>701443.36966250977</v>
      </c>
      <c r="O7" s="13"/>
      <c r="P7" s="13"/>
      <c r="Q7" s="417"/>
    </row>
    <row r="8" spans="1:17" s="418" customFormat="1">
      <c r="A8" s="419" t="s">
        <v>19</v>
      </c>
      <c r="B8" s="67">
        <v>8049397.3246444482</v>
      </c>
      <c r="C8" s="67">
        <v>802351.99684724084</v>
      </c>
      <c r="D8" s="67">
        <v>916351.22011294332</v>
      </c>
      <c r="E8" s="67">
        <f t="shared" si="0"/>
        <v>9768100.5416046325</v>
      </c>
      <c r="F8" s="67">
        <v>8000559.1768238554</v>
      </c>
      <c r="G8" s="67">
        <v>801950.53977941384</v>
      </c>
      <c r="H8" s="67">
        <v>911808.30979626346</v>
      </c>
      <c r="I8" s="67">
        <f t="shared" si="1"/>
        <v>9714318.0263995342</v>
      </c>
      <c r="J8" s="67">
        <f t="shared" si="2"/>
        <v>48838.147820592858</v>
      </c>
      <c r="K8" s="67">
        <f t="shared" si="2"/>
        <v>401.45706782699563</v>
      </c>
      <c r="L8" s="67">
        <f t="shared" si="2"/>
        <v>4542.9103166798595</v>
      </c>
      <c r="M8" s="67">
        <f t="shared" si="2"/>
        <v>53782.515205098316</v>
      </c>
      <c r="N8" s="67">
        <v>825240.14277233754</v>
      </c>
      <c r="O8" s="13"/>
      <c r="P8" s="13"/>
      <c r="Q8" s="417"/>
    </row>
    <row r="9" spans="1:17" s="418" customFormat="1">
      <c r="A9" s="419" t="s">
        <v>20</v>
      </c>
      <c r="B9" s="67">
        <v>9143962.1468714289</v>
      </c>
      <c r="C9" s="67">
        <v>1942297.4822505657</v>
      </c>
      <c r="D9" s="67" t="s">
        <v>85</v>
      </c>
      <c r="E9" s="67">
        <f t="shared" si="0"/>
        <v>11086259.629121995</v>
      </c>
      <c r="F9" s="67">
        <v>9040262.0390247833</v>
      </c>
      <c r="G9" s="67">
        <v>1942709.8690405113</v>
      </c>
      <c r="H9" s="67" t="s">
        <v>85</v>
      </c>
      <c r="I9" s="67">
        <f t="shared" si="1"/>
        <v>10982971.908065295</v>
      </c>
      <c r="J9" s="67">
        <f t="shared" si="2"/>
        <v>103700.10784664564</v>
      </c>
      <c r="K9" s="67">
        <f t="shared" si="2"/>
        <v>-412.38678994565271</v>
      </c>
      <c r="L9" s="67" t="s">
        <v>85</v>
      </c>
      <c r="M9" s="67">
        <f>E9-I9</f>
        <v>103287.72105669975</v>
      </c>
      <c r="N9" s="67">
        <v>1082757.2366590069</v>
      </c>
      <c r="O9" s="13"/>
      <c r="P9" s="13"/>
      <c r="Q9" s="417"/>
    </row>
    <row r="10" spans="1:17" s="418" customFormat="1">
      <c r="A10" s="419" t="s">
        <v>21</v>
      </c>
      <c r="B10" s="67">
        <v>11126276.539589431</v>
      </c>
      <c r="C10" s="67">
        <v>2639278.5229615835</v>
      </c>
      <c r="D10" s="67" t="s">
        <v>85</v>
      </c>
      <c r="E10" s="67">
        <f t="shared" si="0"/>
        <v>13765555.062551014</v>
      </c>
      <c r="F10" s="67">
        <v>11034883.028015265</v>
      </c>
      <c r="G10" s="67">
        <v>2596491.5023590112</v>
      </c>
      <c r="H10" s="67" t="s">
        <v>85</v>
      </c>
      <c r="I10" s="67">
        <f t="shared" si="1"/>
        <v>13631374.530374277</v>
      </c>
      <c r="J10" s="67">
        <f t="shared" si="2"/>
        <v>91393.511574165896</v>
      </c>
      <c r="K10" s="67">
        <f t="shared" si="2"/>
        <v>42787.020602572244</v>
      </c>
      <c r="L10" s="67" t="s">
        <v>85</v>
      </c>
      <c r="M10" s="67">
        <f>E10-I10</f>
        <v>134180.53217673674</v>
      </c>
      <c r="N10" s="67">
        <v>1232824</v>
      </c>
      <c r="O10" s="13"/>
      <c r="P10" s="13"/>
      <c r="Q10" s="417"/>
    </row>
    <row r="11" spans="1:17" s="418" customFormat="1">
      <c r="A11" s="419" t="s">
        <v>177</v>
      </c>
      <c r="B11" s="67">
        <v>14247937.300589059</v>
      </c>
      <c r="C11" s="67">
        <v>3367611.5592275825</v>
      </c>
      <c r="D11" s="67" t="s">
        <v>85</v>
      </c>
      <c r="E11" s="67">
        <f t="shared" si="0"/>
        <v>17615548.859816641</v>
      </c>
      <c r="F11" s="67">
        <v>13968549.079247728</v>
      </c>
      <c r="G11" s="67">
        <v>3303950.8758738306</v>
      </c>
      <c r="H11" s="67" t="s">
        <v>85</v>
      </c>
      <c r="I11" s="67">
        <f t="shared" si="1"/>
        <v>17272499.955121558</v>
      </c>
      <c r="J11" s="67">
        <f t="shared" si="2"/>
        <v>279388.22134133056</v>
      </c>
      <c r="K11" s="67">
        <f t="shared" si="2"/>
        <v>63660.683353751898</v>
      </c>
      <c r="L11" s="67" t="s">
        <v>85</v>
      </c>
      <c r="M11" s="67">
        <f>E11-I11</f>
        <v>343048.90469508246</v>
      </c>
      <c r="N11" s="67">
        <v>1754619.0824741903</v>
      </c>
      <c r="O11" s="13"/>
      <c r="P11" s="13"/>
      <c r="Q11" s="417"/>
    </row>
    <row r="12" spans="1:17" s="418" customFormat="1">
      <c r="A12" s="419" t="s">
        <v>766</v>
      </c>
      <c r="B12" s="67">
        <v>17382188.937598199</v>
      </c>
      <c r="C12" s="67">
        <v>3616463.0173009299</v>
      </c>
      <c r="D12" s="67" t="s">
        <v>85</v>
      </c>
      <c r="E12" s="67">
        <v>20998651.954899099</v>
      </c>
      <c r="F12" s="67">
        <v>17153718.1371799</v>
      </c>
      <c r="G12" s="67">
        <v>3573137.2169523002</v>
      </c>
      <c r="H12" s="67" t="s">
        <v>85</v>
      </c>
      <c r="I12" s="67">
        <v>20726855.354132202</v>
      </c>
      <c r="J12" s="67">
        <v>228470.800418256</v>
      </c>
      <c r="K12" s="67">
        <v>43325.800348627003</v>
      </c>
      <c r="L12" s="67" t="s">
        <v>85</v>
      </c>
      <c r="M12" s="67">
        <v>271796.60076688201</v>
      </c>
      <c r="N12" s="67">
        <v>2136035.7519891299</v>
      </c>
      <c r="O12" s="13"/>
      <c r="P12" s="13"/>
      <c r="Q12" s="417"/>
    </row>
    <row r="13" spans="1:17" s="418" customFormat="1" ht="12.75" customHeight="1">
      <c r="A13" s="420" t="s">
        <v>729</v>
      </c>
      <c r="B13" s="67">
        <v>12708533.162321046</v>
      </c>
      <c r="C13" s="67">
        <v>2687395.0918636611</v>
      </c>
      <c r="D13" s="67" t="s">
        <v>85</v>
      </c>
      <c r="E13" s="67">
        <v>15395928.254184708</v>
      </c>
      <c r="F13" s="67">
        <v>12542380.304496773</v>
      </c>
      <c r="G13" s="67">
        <v>2649249.278605795</v>
      </c>
      <c r="H13" s="67" t="s">
        <v>85</v>
      </c>
      <c r="I13" s="67">
        <v>15191629.583102567</v>
      </c>
      <c r="J13" s="67">
        <v>166152.85782427361</v>
      </c>
      <c r="K13" s="67">
        <v>38145.813257866328</v>
      </c>
      <c r="L13" s="67" t="s">
        <v>85</v>
      </c>
      <c r="M13" s="67">
        <v>204298.67108214088</v>
      </c>
      <c r="N13" s="67" t="s">
        <v>813</v>
      </c>
      <c r="O13" s="13"/>
      <c r="P13" s="13"/>
      <c r="Q13" s="417"/>
    </row>
    <row r="14" spans="1:17" s="418" customFormat="1" ht="12.75" customHeight="1">
      <c r="A14" s="419" t="s">
        <v>814</v>
      </c>
      <c r="B14" s="68">
        <v>14469181.0913992</v>
      </c>
      <c r="C14" s="68">
        <v>3444490.1863485002</v>
      </c>
      <c r="D14" s="68" t="s">
        <v>85</v>
      </c>
      <c r="E14" s="68">
        <f t="shared" si="0"/>
        <v>17913671.277747702</v>
      </c>
      <c r="F14" s="68">
        <v>14432854.2482643</v>
      </c>
      <c r="G14" s="68">
        <v>3394114.55714386</v>
      </c>
      <c r="H14" s="68" t="s">
        <v>85</v>
      </c>
      <c r="I14" s="68">
        <f t="shared" si="1"/>
        <v>17826968.805408161</v>
      </c>
      <c r="J14" s="68">
        <v>36326.843134866998</v>
      </c>
      <c r="K14" s="68">
        <v>50375.629204643999</v>
      </c>
      <c r="L14" s="68" t="s">
        <v>85</v>
      </c>
      <c r="M14" s="68">
        <v>86702.472339510001</v>
      </c>
      <c r="N14" s="68">
        <v>2285911.71053654</v>
      </c>
      <c r="O14" s="13"/>
      <c r="P14" s="13"/>
      <c r="Q14" s="417"/>
    </row>
    <row r="15" spans="1:17" s="418" customFormat="1" ht="12.75" customHeight="1">
      <c r="A15" s="73" t="s">
        <v>240</v>
      </c>
      <c r="B15" s="973"/>
      <c r="C15" s="973"/>
      <c r="D15" s="973"/>
      <c r="E15" s="973"/>
      <c r="F15" s="973"/>
      <c r="G15" s="973"/>
      <c r="H15" s="973"/>
      <c r="I15" s="973"/>
      <c r="J15" s="973"/>
      <c r="K15" s="973"/>
      <c r="L15" s="973"/>
      <c r="M15" s="973"/>
      <c r="N15" s="973"/>
      <c r="O15" s="13"/>
      <c r="P15" s="13"/>
      <c r="Q15" s="13"/>
    </row>
    <row r="16" spans="1:17" s="421" customFormat="1">
      <c r="A16" s="73" t="s">
        <v>516</v>
      </c>
      <c r="B16" s="973"/>
      <c r="C16" s="973"/>
      <c r="D16" s="973"/>
      <c r="E16" s="973"/>
      <c r="F16" s="973"/>
      <c r="G16" s="973"/>
      <c r="H16" s="973"/>
      <c r="I16" s="973"/>
      <c r="J16" s="973"/>
      <c r="K16" s="973"/>
      <c r="L16" s="973"/>
      <c r="M16" s="973"/>
      <c r="N16" s="973"/>
    </row>
    <row r="17" spans="1:14" s="421" customFormat="1" ht="22.5" customHeight="1">
      <c r="A17" s="1188" t="s">
        <v>517</v>
      </c>
      <c r="B17" s="1188"/>
      <c r="C17" s="1188"/>
      <c r="D17" s="1188"/>
      <c r="E17" s="1188"/>
      <c r="F17" s="1188"/>
      <c r="G17" s="1188"/>
      <c r="H17" s="1188"/>
      <c r="I17" s="1188"/>
      <c r="J17" s="1188"/>
      <c r="K17" s="1188"/>
      <c r="L17" s="1188"/>
      <c r="M17" s="1188"/>
      <c r="N17" s="1188"/>
    </row>
    <row r="18" spans="1:14" s="421" customFormat="1" ht="12" customHeight="1">
      <c r="A18" s="1188" t="s">
        <v>518</v>
      </c>
      <c r="B18" s="1188"/>
      <c r="C18" s="1188"/>
      <c r="D18" s="1188"/>
      <c r="E18" s="1188"/>
      <c r="F18" s="1188"/>
      <c r="G18" s="1188"/>
      <c r="H18" s="1188"/>
      <c r="I18" s="1188"/>
      <c r="J18" s="1188"/>
      <c r="K18" s="1188"/>
      <c r="L18" s="1188"/>
      <c r="M18" s="1188"/>
      <c r="N18" s="1188"/>
    </row>
    <row r="19" spans="1:14">
      <c r="A19" s="73" t="s">
        <v>61</v>
      </c>
      <c r="B19" s="973"/>
      <c r="C19" s="973"/>
      <c r="D19" s="973"/>
      <c r="E19" s="973"/>
      <c r="F19" s="973"/>
      <c r="G19" s="973"/>
      <c r="H19" s="973"/>
      <c r="I19" s="973"/>
      <c r="J19" s="973"/>
      <c r="K19" s="973"/>
      <c r="L19" s="973"/>
      <c r="M19" s="973"/>
      <c r="N19" s="973"/>
    </row>
  </sheetData>
  <mergeCells count="8">
    <mergeCell ref="A17:N17"/>
    <mergeCell ref="A18:N18"/>
    <mergeCell ref="A1:N1"/>
    <mergeCell ref="A2:A3"/>
    <mergeCell ref="B2:E2"/>
    <mergeCell ref="F2:I2"/>
    <mergeCell ref="J2:M2"/>
    <mergeCell ref="N2:N3"/>
  </mergeCells>
  <pageMargins left="1.2" right="0.7" top="0.75" bottom="0.75" header="0.3" footer="0.3"/>
  <pageSetup scale="90" orientation="landscape"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2"/>
  <dimension ref="A1:AJA24"/>
  <sheetViews>
    <sheetView view="pageBreakPreview" topLeftCell="O1" zoomScale="60" zoomScaleNormal="100" workbookViewId="0">
      <selection activeCell="O1" sqref="A1:XFD1048576"/>
    </sheetView>
  </sheetViews>
  <sheetFormatPr defaultColWidth="7.7109375" defaultRowHeight="12"/>
  <cols>
    <col min="1" max="1" width="34.140625" style="65" customWidth="1"/>
    <col min="2" max="7" width="10" style="65" customWidth="1"/>
    <col min="8" max="8" width="9.7109375" style="65" customWidth="1"/>
    <col min="9" max="24" width="10" style="65" customWidth="1"/>
    <col min="25" max="25" width="10" style="70" customWidth="1"/>
    <col min="26" max="41" width="10" style="65" customWidth="1"/>
    <col min="42" max="16384" width="7.7109375" style="65"/>
  </cols>
  <sheetData>
    <row r="1" spans="1:937" ht="15">
      <c r="A1" s="127" t="s">
        <v>945</v>
      </c>
    </row>
    <row r="2" spans="1:937" s="16" customFormat="1" ht="15" customHeight="1">
      <c r="A2" s="1160" t="s">
        <v>519</v>
      </c>
      <c r="B2" s="1160" t="s">
        <v>16</v>
      </c>
      <c r="C2" s="1160"/>
      <c r="D2" s="1160"/>
      <c r="E2" s="1160"/>
      <c r="F2" s="1160" t="s">
        <v>17</v>
      </c>
      <c r="G2" s="1160"/>
      <c r="H2" s="1160"/>
      <c r="I2" s="1160"/>
      <c r="J2" s="1160" t="s">
        <v>18</v>
      </c>
      <c r="K2" s="1160"/>
      <c r="L2" s="1160"/>
      <c r="M2" s="1160"/>
      <c r="N2" s="1160" t="s">
        <v>19</v>
      </c>
      <c r="O2" s="1160"/>
      <c r="P2" s="1160"/>
      <c r="Q2" s="1160"/>
      <c r="R2" s="1160" t="s">
        <v>20</v>
      </c>
      <c r="S2" s="1160"/>
      <c r="T2" s="1160"/>
      <c r="U2" s="1160"/>
      <c r="V2" s="1160" t="s">
        <v>21</v>
      </c>
      <c r="W2" s="1160"/>
      <c r="X2" s="1160"/>
      <c r="Y2" s="1160"/>
      <c r="Z2" s="1160" t="s">
        <v>177</v>
      </c>
      <c r="AA2" s="1160"/>
      <c r="AB2" s="1160"/>
      <c r="AC2" s="1090"/>
      <c r="AD2" s="1160" t="s">
        <v>766</v>
      </c>
      <c r="AE2" s="1160"/>
      <c r="AF2" s="1160"/>
      <c r="AG2" s="1160"/>
      <c r="AH2" s="1160" t="s">
        <v>729</v>
      </c>
      <c r="AI2" s="1160"/>
      <c r="AJ2" s="1160"/>
      <c r="AK2" s="1160"/>
      <c r="AL2" s="1160" t="s">
        <v>814</v>
      </c>
      <c r="AM2" s="1160"/>
      <c r="AN2" s="1160"/>
      <c r="AO2" s="1160"/>
    </row>
    <row r="3" spans="1:937" s="16" customFormat="1">
      <c r="A3" s="1160"/>
      <c r="B3" s="1090" t="s">
        <v>520</v>
      </c>
      <c r="C3" s="1090" t="s">
        <v>521</v>
      </c>
      <c r="D3" s="1090" t="s">
        <v>522</v>
      </c>
      <c r="E3" s="1090" t="s">
        <v>523</v>
      </c>
      <c r="F3" s="1090" t="s">
        <v>520</v>
      </c>
      <c r="G3" s="1090" t="s">
        <v>521</v>
      </c>
      <c r="H3" s="1090" t="s">
        <v>522</v>
      </c>
      <c r="I3" s="1090" t="s">
        <v>523</v>
      </c>
      <c r="J3" s="1090" t="s">
        <v>520</v>
      </c>
      <c r="K3" s="1090" t="s">
        <v>521</v>
      </c>
      <c r="L3" s="1090" t="s">
        <v>522</v>
      </c>
      <c r="M3" s="1090" t="s">
        <v>523</v>
      </c>
      <c r="N3" s="1090" t="s">
        <v>520</v>
      </c>
      <c r="O3" s="1090" t="s">
        <v>521</v>
      </c>
      <c r="P3" s="1090" t="s">
        <v>522</v>
      </c>
      <c r="Q3" s="1090" t="s">
        <v>523</v>
      </c>
      <c r="R3" s="1090" t="s">
        <v>520</v>
      </c>
      <c r="S3" s="1090" t="s">
        <v>521</v>
      </c>
      <c r="T3" s="1090" t="s">
        <v>522</v>
      </c>
      <c r="U3" s="1090" t="s">
        <v>523</v>
      </c>
      <c r="V3" s="1090" t="s">
        <v>520</v>
      </c>
      <c r="W3" s="1090" t="s">
        <v>521</v>
      </c>
      <c r="X3" s="1090" t="s">
        <v>522</v>
      </c>
      <c r="Y3" s="1090" t="s">
        <v>523</v>
      </c>
      <c r="Z3" s="1090" t="s">
        <v>520</v>
      </c>
      <c r="AA3" s="1090" t="s">
        <v>521</v>
      </c>
      <c r="AB3" s="1090" t="s">
        <v>522</v>
      </c>
      <c r="AC3" s="1090" t="s">
        <v>523</v>
      </c>
      <c r="AD3" s="1090" t="s">
        <v>520</v>
      </c>
      <c r="AE3" s="1090" t="s">
        <v>521</v>
      </c>
      <c r="AF3" s="1090" t="s">
        <v>522</v>
      </c>
      <c r="AG3" s="1090" t="s">
        <v>523</v>
      </c>
      <c r="AH3" s="1090" t="s">
        <v>520</v>
      </c>
      <c r="AI3" s="1090" t="s">
        <v>521</v>
      </c>
      <c r="AJ3" s="1090" t="s">
        <v>522</v>
      </c>
      <c r="AK3" s="1090" t="s">
        <v>523</v>
      </c>
      <c r="AL3" s="1090" t="s">
        <v>520</v>
      </c>
      <c r="AM3" s="1090" t="s">
        <v>521</v>
      </c>
      <c r="AN3" s="1090" t="s">
        <v>522</v>
      </c>
      <c r="AO3" s="1090" t="s">
        <v>523</v>
      </c>
    </row>
    <row r="4" spans="1:937" s="16" customFormat="1">
      <c r="A4" s="30">
        <v>1</v>
      </c>
      <c r="B4" s="30">
        <v>2</v>
      </c>
      <c r="C4" s="30">
        <v>3</v>
      </c>
      <c r="D4" s="30">
        <v>4</v>
      </c>
      <c r="E4" s="30">
        <v>5</v>
      </c>
      <c r="F4" s="30">
        <v>6</v>
      </c>
      <c r="G4" s="30">
        <v>7</v>
      </c>
      <c r="H4" s="30">
        <v>8</v>
      </c>
      <c r="I4" s="30">
        <v>9</v>
      </c>
      <c r="J4" s="30">
        <v>10</v>
      </c>
      <c r="K4" s="30">
        <v>11</v>
      </c>
      <c r="L4" s="30">
        <v>12</v>
      </c>
      <c r="M4" s="30">
        <v>13</v>
      </c>
      <c r="N4" s="30">
        <v>14</v>
      </c>
      <c r="O4" s="30">
        <v>15</v>
      </c>
      <c r="P4" s="30">
        <v>16</v>
      </c>
      <c r="Q4" s="30">
        <v>17</v>
      </c>
      <c r="R4" s="30">
        <v>18</v>
      </c>
      <c r="S4" s="30">
        <v>19</v>
      </c>
      <c r="T4" s="30">
        <v>20</v>
      </c>
      <c r="U4" s="30">
        <v>21</v>
      </c>
      <c r="V4" s="30">
        <v>22</v>
      </c>
      <c r="W4" s="30">
        <v>23</v>
      </c>
      <c r="X4" s="30">
        <v>24</v>
      </c>
      <c r="Y4" s="30">
        <v>25</v>
      </c>
      <c r="Z4" s="30">
        <v>26</v>
      </c>
      <c r="AA4" s="30">
        <v>27</v>
      </c>
      <c r="AB4" s="30">
        <v>28</v>
      </c>
      <c r="AC4" s="30">
        <v>29</v>
      </c>
      <c r="AD4" s="30">
        <v>30</v>
      </c>
      <c r="AE4" s="30">
        <v>31</v>
      </c>
      <c r="AF4" s="30">
        <v>32</v>
      </c>
      <c r="AG4" s="30">
        <v>33</v>
      </c>
      <c r="AH4" s="30">
        <v>34</v>
      </c>
      <c r="AI4" s="30">
        <v>35</v>
      </c>
      <c r="AJ4" s="30">
        <v>36</v>
      </c>
      <c r="AK4" s="30">
        <v>37</v>
      </c>
      <c r="AL4" s="30">
        <v>38</v>
      </c>
      <c r="AM4" s="30">
        <v>39</v>
      </c>
      <c r="AN4" s="30">
        <v>40</v>
      </c>
      <c r="AO4" s="30">
        <v>41</v>
      </c>
    </row>
    <row r="5" spans="1:937" s="426" customFormat="1" ht="24">
      <c r="A5" s="738" t="s">
        <v>884</v>
      </c>
      <c r="B5" s="423">
        <v>8777034.1668609641</v>
      </c>
      <c r="C5" s="423">
        <v>8817376.7244189288</v>
      </c>
      <c r="D5" s="423">
        <v>-40342.557557965811</v>
      </c>
      <c r="E5" s="423">
        <f>E6+E7+E8+E9</f>
        <v>369049.22</v>
      </c>
      <c r="F5" s="423">
        <v>6754113.2155225286</v>
      </c>
      <c r="G5" s="423">
        <v>6779765.8679491347</v>
      </c>
      <c r="H5" s="423">
        <v>-25652.652426605397</v>
      </c>
      <c r="I5" s="423">
        <f>I6+I7+I8</f>
        <v>374856.69999999995</v>
      </c>
      <c r="J5" s="423">
        <v>7213578.190841591</v>
      </c>
      <c r="K5" s="423">
        <v>7123395.6839481443</v>
      </c>
      <c r="L5" s="423">
        <v>90182.506893447164</v>
      </c>
      <c r="M5" s="423">
        <f>M6+M7+M8</f>
        <v>497451.17</v>
      </c>
      <c r="N5" s="423">
        <v>9646422.192622507</v>
      </c>
      <c r="O5" s="423">
        <v>9709762.0438580103</v>
      </c>
      <c r="P5" s="423">
        <v>63339.851235502036</v>
      </c>
      <c r="Q5" s="423">
        <f>SUM(Q6:Q10)</f>
        <v>724289</v>
      </c>
      <c r="R5" s="423">
        <v>10889531.80139586</v>
      </c>
      <c r="S5" s="423">
        <v>10912087.865836218</v>
      </c>
      <c r="T5" s="423">
        <v>22556.064440358357</v>
      </c>
      <c r="U5" s="423">
        <v>694127.68064283719</v>
      </c>
      <c r="V5" s="423">
        <v>13518544.74</v>
      </c>
      <c r="W5" s="423">
        <v>13551552.760000002</v>
      </c>
      <c r="X5" s="423">
        <v>33008.03</v>
      </c>
      <c r="Y5" s="423">
        <f>SUM(Y6:Y10)</f>
        <v>782899.57000000007</v>
      </c>
      <c r="Z5" s="423">
        <f>SUM(Z6:Z10)</f>
        <v>17090456.110409692</v>
      </c>
      <c r="AA5" s="423">
        <f>SUM(AA6:AA10)</f>
        <v>17303610.259073593</v>
      </c>
      <c r="AB5" s="423">
        <f>SUM(AB6:AB10)</f>
        <v>213154.14866389823</v>
      </c>
      <c r="AC5" s="423">
        <f>SUM(AC6:AC10)</f>
        <v>1074652.0310916367</v>
      </c>
      <c r="AD5" s="423">
        <v>20432029.269386936</v>
      </c>
      <c r="AE5" s="423">
        <v>20420304.722268537</v>
      </c>
      <c r="AF5" s="423">
        <v>-11724.547118406999</v>
      </c>
      <c r="AG5" s="423">
        <v>1134949.7105709789</v>
      </c>
      <c r="AH5" s="423">
        <f>SUM(AH6:AH10)</f>
        <v>15008278.286529208</v>
      </c>
      <c r="AI5" s="423">
        <f>SUM(AI6:AI10)</f>
        <v>14990295.440413456</v>
      </c>
      <c r="AJ5" s="423">
        <f>SUM(AJ6:AJ10)</f>
        <v>-17982.846115752876</v>
      </c>
      <c r="AK5" s="423">
        <f>SUM(AK6:AK10)</f>
        <v>1111425.3122723873</v>
      </c>
      <c r="AL5" s="423">
        <v>17620858.24531579</v>
      </c>
      <c r="AM5" s="423">
        <v>17578230.454537787</v>
      </c>
      <c r="AN5" s="423">
        <v>-42627.790777998001</v>
      </c>
      <c r="AO5" s="423">
        <v>1148878.044131706</v>
      </c>
      <c r="AP5" s="425"/>
      <c r="AQ5" s="425"/>
      <c r="AR5" s="425"/>
      <c r="AS5" s="425"/>
      <c r="AT5" s="425"/>
      <c r="AU5" s="425"/>
      <c r="AV5" s="425"/>
      <c r="AW5" s="425"/>
      <c r="AX5" s="425"/>
      <c r="AY5" s="425"/>
      <c r="AZ5" s="425"/>
      <c r="BA5" s="425"/>
      <c r="BB5" s="425"/>
      <c r="BC5" s="425"/>
      <c r="BD5" s="425"/>
      <c r="BE5" s="425"/>
      <c r="BF5" s="425"/>
      <c r="BG5" s="425"/>
      <c r="BH5" s="425"/>
      <c r="BI5" s="425"/>
      <c r="BJ5" s="425"/>
      <c r="BK5" s="425"/>
      <c r="BL5" s="425"/>
      <c r="BM5" s="425"/>
      <c r="BN5" s="425"/>
      <c r="BO5" s="425"/>
      <c r="BP5" s="425"/>
      <c r="BQ5" s="425"/>
      <c r="BR5" s="425"/>
      <c r="BS5" s="425"/>
      <c r="BT5" s="425"/>
      <c r="BU5" s="425"/>
      <c r="BV5" s="425"/>
      <c r="BW5" s="425"/>
      <c r="BX5" s="425"/>
      <c r="BY5" s="425"/>
      <c r="BZ5" s="425"/>
      <c r="CA5" s="425"/>
      <c r="CB5" s="425"/>
      <c r="CC5" s="425"/>
      <c r="CD5" s="425"/>
      <c r="CE5" s="425"/>
      <c r="CF5" s="425"/>
      <c r="CG5" s="425"/>
      <c r="CH5" s="425"/>
      <c r="CI5" s="425"/>
      <c r="CJ5" s="425"/>
      <c r="CK5" s="425"/>
      <c r="CL5" s="425"/>
      <c r="CM5" s="425"/>
      <c r="CN5" s="425"/>
      <c r="CO5" s="425"/>
      <c r="CP5" s="425"/>
      <c r="CQ5" s="425"/>
      <c r="CR5" s="425"/>
      <c r="CS5" s="425"/>
      <c r="CT5" s="425"/>
      <c r="CU5" s="425"/>
      <c r="CV5" s="425"/>
      <c r="CW5" s="425"/>
      <c r="CX5" s="425"/>
      <c r="CY5" s="425"/>
      <c r="CZ5" s="425"/>
      <c r="DA5" s="425"/>
      <c r="DB5" s="425"/>
      <c r="DC5" s="425"/>
      <c r="DD5" s="425"/>
      <c r="DE5" s="425"/>
      <c r="DF5" s="425"/>
      <c r="DG5" s="425"/>
      <c r="DH5" s="425"/>
      <c r="DI5" s="425"/>
      <c r="DJ5" s="425"/>
      <c r="DK5" s="425"/>
      <c r="DL5" s="425"/>
      <c r="DM5" s="425"/>
      <c r="DN5" s="425"/>
      <c r="DO5" s="425"/>
      <c r="DP5" s="425"/>
      <c r="DQ5" s="425"/>
      <c r="DR5" s="425"/>
      <c r="DS5" s="425"/>
      <c r="DT5" s="425"/>
      <c r="DU5" s="425"/>
      <c r="DV5" s="425"/>
      <c r="DW5" s="425"/>
      <c r="DX5" s="425"/>
      <c r="DY5" s="425"/>
      <c r="DZ5" s="425"/>
      <c r="EA5" s="425"/>
      <c r="EB5" s="425"/>
      <c r="EC5" s="425"/>
      <c r="ED5" s="425"/>
      <c r="EE5" s="425"/>
      <c r="EF5" s="425"/>
      <c r="EG5" s="425"/>
      <c r="EH5" s="425"/>
      <c r="EI5" s="425"/>
      <c r="EJ5" s="425"/>
      <c r="EK5" s="425"/>
      <c r="EL5" s="425"/>
      <c r="EM5" s="425"/>
      <c r="EN5" s="425"/>
      <c r="EO5" s="425"/>
      <c r="EP5" s="425"/>
      <c r="EQ5" s="425"/>
      <c r="ER5" s="425"/>
      <c r="ES5" s="425"/>
      <c r="ET5" s="425"/>
      <c r="EU5" s="425"/>
      <c r="EV5" s="425"/>
      <c r="EW5" s="425"/>
      <c r="EX5" s="425"/>
      <c r="EY5" s="425"/>
      <c r="EZ5" s="425"/>
      <c r="FA5" s="425"/>
      <c r="FB5" s="425"/>
      <c r="FC5" s="425"/>
      <c r="FD5" s="425"/>
      <c r="FE5" s="425"/>
      <c r="FF5" s="425"/>
      <c r="FG5" s="425"/>
      <c r="FH5" s="425"/>
      <c r="FI5" s="425"/>
      <c r="FJ5" s="425"/>
      <c r="FK5" s="425"/>
      <c r="FL5" s="425"/>
      <c r="FM5" s="425"/>
      <c r="FN5" s="425"/>
      <c r="FO5" s="425"/>
      <c r="FP5" s="425"/>
      <c r="FQ5" s="425"/>
      <c r="FR5" s="425"/>
      <c r="FS5" s="425"/>
      <c r="FT5" s="425"/>
      <c r="FU5" s="425"/>
      <c r="FV5" s="425"/>
      <c r="FW5" s="425"/>
      <c r="FX5" s="425"/>
      <c r="FY5" s="425"/>
      <c r="FZ5" s="425"/>
      <c r="GA5" s="425"/>
      <c r="GB5" s="425"/>
      <c r="GC5" s="425"/>
      <c r="GD5" s="425"/>
      <c r="GE5" s="425"/>
      <c r="GF5" s="425"/>
      <c r="GG5" s="425"/>
      <c r="GH5" s="425"/>
      <c r="GI5" s="425"/>
      <c r="GJ5" s="425"/>
      <c r="GK5" s="425"/>
      <c r="GL5" s="425"/>
      <c r="GM5" s="425"/>
      <c r="GN5" s="425"/>
      <c r="GO5" s="425"/>
      <c r="GP5" s="425"/>
      <c r="GQ5" s="425"/>
      <c r="GR5" s="425"/>
      <c r="GS5" s="425"/>
      <c r="GT5" s="425"/>
      <c r="GU5" s="425"/>
      <c r="GV5" s="425"/>
      <c r="GW5" s="425"/>
      <c r="GX5" s="425"/>
      <c r="GY5" s="425"/>
      <c r="GZ5" s="425"/>
      <c r="HA5" s="425"/>
      <c r="HB5" s="425"/>
      <c r="HC5" s="425"/>
      <c r="HD5" s="425"/>
      <c r="HE5" s="425"/>
      <c r="HF5" s="425"/>
      <c r="HG5" s="425"/>
      <c r="HH5" s="425"/>
      <c r="HI5" s="425"/>
      <c r="HJ5" s="425"/>
      <c r="HK5" s="425"/>
      <c r="HL5" s="425"/>
      <c r="HM5" s="425"/>
      <c r="HN5" s="425"/>
      <c r="HO5" s="425"/>
      <c r="HP5" s="425"/>
      <c r="HQ5" s="425"/>
      <c r="HR5" s="425"/>
      <c r="HS5" s="425"/>
      <c r="HT5" s="425"/>
      <c r="HU5" s="425"/>
      <c r="HV5" s="425"/>
      <c r="HW5" s="425"/>
      <c r="HX5" s="425"/>
      <c r="HY5" s="425"/>
      <c r="HZ5" s="425"/>
      <c r="IA5" s="425"/>
      <c r="IB5" s="425"/>
      <c r="IC5" s="425"/>
      <c r="ID5" s="425"/>
      <c r="IE5" s="425"/>
      <c r="IF5" s="425"/>
      <c r="IG5" s="425"/>
      <c r="IH5" s="425"/>
      <c r="II5" s="425"/>
      <c r="IJ5" s="425"/>
      <c r="IK5" s="425"/>
      <c r="IL5" s="425"/>
      <c r="IM5" s="425"/>
      <c r="IN5" s="425"/>
      <c r="IO5" s="425"/>
      <c r="IP5" s="425"/>
      <c r="IQ5" s="425"/>
      <c r="IR5" s="425"/>
      <c r="IS5" s="425"/>
      <c r="IT5" s="425"/>
      <c r="IU5" s="425"/>
      <c r="IV5" s="425"/>
      <c r="IW5" s="425"/>
      <c r="IX5" s="425"/>
      <c r="IY5" s="425"/>
      <c r="IZ5" s="425"/>
      <c r="JA5" s="425"/>
      <c r="JB5" s="425"/>
      <c r="JC5" s="425"/>
      <c r="JD5" s="425"/>
      <c r="JE5" s="425"/>
      <c r="JF5" s="425"/>
      <c r="JG5" s="425"/>
      <c r="JH5" s="425"/>
      <c r="JI5" s="425"/>
      <c r="JJ5" s="425"/>
      <c r="JK5" s="425"/>
      <c r="JL5" s="425"/>
      <c r="JM5" s="425"/>
      <c r="JN5" s="425"/>
      <c r="JO5" s="425"/>
      <c r="JP5" s="425"/>
      <c r="JQ5" s="425"/>
      <c r="JR5" s="425"/>
      <c r="JS5" s="425"/>
      <c r="JT5" s="425"/>
      <c r="JU5" s="425"/>
      <c r="JV5" s="425"/>
      <c r="JW5" s="425"/>
      <c r="JX5" s="425"/>
      <c r="JY5" s="425"/>
      <c r="JZ5" s="425"/>
      <c r="KA5" s="425"/>
      <c r="KB5" s="425"/>
      <c r="KC5" s="425"/>
      <c r="KD5" s="425"/>
      <c r="KE5" s="425"/>
      <c r="KF5" s="425"/>
      <c r="KG5" s="425"/>
      <c r="KH5" s="425"/>
      <c r="KI5" s="425"/>
      <c r="KJ5" s="425"/>
      <c r="KK5" s="425"/>
      <c r="KL5" s="425"/>
      <c r="KM5" s="425"/>
      <c r="KN5" s="425"/>
      <c r="KO5" s="425"/>
      <c r="KP5" s="425"/>
      <c r="KQ5" s="425"/>
      <c r="KR5" s="425"/>
      <c r="KS5" s="425"/>
      <c r="KT5" s="425"/>
      <c r="KU5" s="425"/>
      <c r="KV5" s="425"/>
      <c r="KW5" s="425"/>
      <c r="KX5" s="425"/>
      <c r="KY5" s="425"/>
      <c r="KZ5" s="425"/>
      <c r="LA5" s="425"/>
      <c r="LB5" s="425"/>
      <c r="LC5" s="425"/>
      <c r="LD5" s="425"/>
      <c r="LE5" s="425"/>
      <c r="LF5" s="425"/>
      <c r="LG5" s="425"/>
      <c r="LH5" s="425"/>
      <c r="LI5" s="425"/>
      <c r="LJ5" s="425"/>
      <c r="LK5" s="425"/>
      <c r="LL5" s="425"/>
      <c r="LM5" s="425"/>
      <c r="LN5" s="425"/>
      <c r="LO5" s="425"/>
      <c r="LP5" s="425"/>
      <c r="LQ5" s="425"/>
      <c r="LR5" s="425"/>
      <c r="LS5" s="425"/>
      <c r="LT5" s="425"/>
      <c r="LU5" s="425"/>
      <c r="LV5" s="425"/>
      <c r="LW5" s="425"/>
      <c r="LX5" s="425"/>
      <c r="LY5" s="425"/>
      <c r="LZ5" s="425"/>
      <c r="MA5" s="425"/>
      <c r="MB5" s="425"/>
      <c r="MC5" s="425"/>
      <c r="MD5" s="425"/>
      <c r="ME5" s="425"/>
      <c r="MF5" s="425"/>
      <c r="MG5" s="425"/>
      <c r="MH5" s="425"/>
      <c r="MI5" s="425"/>
      <c r="MJ5" s="425"/>
      <c r="MK5" s="425"/>
      <c r="ML5" s="425"/>
      <c r="MM5" s="425"/>
      <c r="MN5" s="425"/>
      <c r="MO5" s="425"/>
      <c r="MP5" s="425"/>
      <c r="MQ5" s="425"/>
      <c r="MR5" s="425"/>
      <c r="MS5" s="425"/>
      <c r="MT5" s="425"/>
      <c r="MU5" s="425"/>
      <c r="MV5" s="425"/>
      <c r="MW5" s="425"/>
      <c r="MX5" s="425"/>
      <c r="MY5" s="425"/>
      <c r="MZ5" s="425"/>
      <c r="NA5" s="425"/>
      <c r="NB5" s="425"/>
      <c r="NC5" s="425"/>
      <c r="ND5" s="425"/>
      <c r="NE5" s="425"/>
      <c r="NF5" s="425"/>
      <c r="NG5" s="425"/>
      <c r="NH5" s="425"/>
      <c r="NI5" s="425"/>
      <c r="NJ5" s="425"/>
      <c r="NK5" s="425"/>
      <c r="NL5" s="425"/>
      <c r="NM5" s="425"/>
      <c r="NN5" s="425"/>
      <c r="NO5" s="425"/>
      <c r="NP5" s="425"/>
      <c r="NQ5" s="425"/>
      <c r="NR5" s="425"/>
      <c r="NS5" s="425"/>
      <c r="NT5" s="425"/>
      <c r="NU5" s="425"/>
      <c r="NV5" s="425"/>
      <c r="NW5" s="425"/>
      <c r="NX5" s="425"/>
      <c r="NY5" s="425"/>
      <c r="NZ5" s="425"/>
      <c r="OA5" s="425"/>
      <c r="OB5" s="425"/>
      <c r="OC5" s="425"/>
      <c r="OD5" s="425"/>
      <c r="OE5" s="425"/>
      <c r="OF5" s="425"/>
      <c r="OG5" s="425"/>
      <c r="OH5" s="425"/>
      <c r="OI5" s="425"/>
      <c r="OJ5" s="425"/>
      <c r="OK5" s="425"/>
      <c r="OL5" s="425"/>
      <c r="OM5" s="425"/>
      <c r="ON5" s="425"/>
      <c r="OO5" s="425"/>
      <c r="OP5" s="425"/>
      <c r="OQ5" s="425"/>
      <c r="OR5" s="425"/>
      <c r="OS5" s="425"/>
      <c r="OT5" s="425"/>
      <c r="OU5" s="425"/>
      <c r="OV5" s="425"/>
      <c r="OW5" s="425"/>
      <c r="OX5" s="425"/>
      <c r="OY5" s="425"/>
      <c r="OZ5" s="425"/>
      <c r="PA5" s="425"/>
      <c r="PB5" s="425"/>
      <c r="PC5" s="425"/>
      <c r="PD5" s="425"/>
      <c r="PE5" s="425"/>
      <c r="PF5" s="425"/>
      <c r="PG5" s="425"/>
      <c r="PH5" s="425"/>
      <c r="PI5" s="425"/>
      <c r="PJ5" s="425"/>
      <c r="PK5" s="425"/>
      <c r="PL5" s="425"/>
      <c r="PM5" s="425"/>
      <c r="PN5" s="425"/>
      <c r="PO5" s="425"/>
      <c r="PP5" s="425"/>
      <c r="PQ5" s="425"/>
      <c r="PR5" s="425"/>
      <c r="PS5" s="425"/>
      <c r="PT5" s="425"/>
      <c r="PU5" s="425"/>
      <c r="PV5" s="425"/>
      <c r="PW5" s="425"/>
      <c r="PX5" s="425"/>
      <c r="PY5" s="425"/>
      <c r="PZ5" s="425"/>
      <c r="QA5" s="425"/>
      <c r="QB5" s="425"/>
      <c r="QC5" s="425"/>
      <c r="QD5" s="425"/>
      <c r="QE5" s="425"/>
      <c r="QF5" s="425"/>
      <c r="QG5" s="425"/>
      <c r="QH5" s="425"/>
      <c r="QI5" s="425"/>
      <c r="QJ5" s="425"/>
      <c r="QK5" s="425"/>
      <c r="QL5" s="425"/>
      <c r="QM5" s="425"/>
      <c r="QN5" s="425"/>
      <c r="QO5" s="425"/>
      <c r="QP5" s="425"/>
      <c r="QQ5" s="425"/>
      <c r="QR5" s="425"/>
      <c r="QS5" s="425"/>
      <c r="QT5" s="425"/>
      <c r="QU5" s="425"/>
      <c r="QV5" s="425"/>
      <c r="QW5" s="425"/>
      <c r="QX5" s="425"/>
      <c r="QY5" s="425"/>
      <c r="QZ5" s="425"/>
      <c r="RA5" s="425"/>
      <c r="RB5" s="425"/>
      <c r="RC5" s="425"/>
      <c r="RD5" s="425"/>
      <c r="RE5" s="425"/>
      <c r="RF5" s="425"/>
      <c r="RG5" s="425"/>
      <c r="RH5" s="425"/>
      <c r="RI5" s="425"/>
      <c r="RJ5" s="425"/>
      <c r="RK5" s="425"/>
      <c r="RL5" s="425"/>
      <c r="RM5" s="425"/>
      <c r="RN5" s="425"/>
      <c r="RO5" s="425"/>
      <c r="RP5" s="425"/>
      <c r="RQ5" s="425"/>
      <c r="RR5" s="425"/>
      <c r="RS5" s="425"/>
      <c r="RT5" s="425"/>
      <c r="RU5" s="425"/>
      <c r="RV5" s="425"/>
      <c r="RW5" s="425"/>
      <c r="RX5" s="425"/>
      <c r="RY5" s="425"/>
      <c r="RZ5" s="425"/>
      <c r="SA5" s="425"/>
      <c r="SB5" s="425"/>
      <c r="SC5" s="425"/>
      <c r="SD5" s="425"/>
      <c r="SE5" s="425"/>
      <c r="SF5" s="425"/>
      <c r="SG5" s="425"/>
      <c r="SH5" s="425"/>
      <c r="SI5" s="425"/>
      <c r="SJ5" s="425"/>
      <c r="SK5" s="425"/>
      <c r="SL5" s="425"/>
      <c r="SM5" s="425"/>
      <c r="SN5" s="425"/>
      <c r="SO5" s="425"/>
      <c r="SP5" s="425"/>
      <c r="SQ5" s="425"/>
      <c r="SR5" s="425"/>
      <c r="SS5" s="425"/>
      <c r="ST5" s="425"/>
      <c r="SU5" s="425"/>
      <c r="SV5" s="425"/>
      <c r="SW5" s="425"/>
      <c r="SX5" s="425"/>
      <c r="SY5" s="425"/>
      <c r="SZ5" s="425"/>
      <c r="TA5" s="425"/>
      <c r="TB5" s="425"/>
      <c r="TC5" s="425"/>
      <c r="TD5" s="425"/>
      <c r="TE5" s="425"/>
      <c r="TF5" s="425"/>
      <c r="TG5" s="425"/>
      <c r="TH5" s="425"/>
      <c r="TI5" s="425"/>
      <c r="TJ5" s="425"/>
      <c r="TK5" s="425"/>
      <c r="TL5" s="425"/>
      <c r="TM5" s="425"/>
      <c r="TN5" s="425"/>
      <c r="TO5" s="425"/>
      <c r="TP5" s="425"/>
      <c r="TQ5" s="425"/>
      <c r="TR5" s="425"/>
      <c r="TS5" s="425"/>
      <c r="TT5" s="425"/>
      <c r="TU5" s="425"/>
      <c r="TV5" s="425"/>
      <c r="TW5" s="425"/>
      <c r="TX5" s="425"/>
      <c r="TY5" s="425"/>
      <c r="TZ5" s="425"/>
      <c r="UA5" s="425"/>
      <c r="UB5" s="425"/>
      <c r="UC5" s="425"/>
      <c r="UD5" s="425"/>
      <c r="UE5" s="425"/>
      <c r="UF5" s="425"/>
      <c r="UG5" s="425"/>
      <c r="UH5" s="425"/>
      <c r="UI5" s="425"/>
      <c r="UJ5" s="425"/>
      <c r="UK5" s="425"/>
      <c r="UL5" s="425"/>
      <c r="UM5" s="425"/>
      <c r="UN5" s="425"/>
      <c r="UO5" s="425"/>
      <c r="UP5" s="425"/>
      <c r="UQ5" s="425"/>
      <c r="UR5" s="425"/>
      <c r="US5" s="425"/>
      <c r="UT5" s="425"/>
      <c r="UU5" s="425"/>
      <c r="UV5" s="425"/>
      <c r="UW5" s="425"/>
      <c r="UX5" s="425"/>
      <c r="UY5" s="425"/>
      <c r="UZ5" s="425"/>
      <c r="VA5" s="425"/>
      <c r="VB5" s="425"/>
      <c r="VC5" s="425"/>
      <c r="VD5" s="425"/>
      <c r="VE5" s="425"/>
      <c r="VF5" s="425"/>
      <c r="VG5" s="425"/>
      <c r="VH5" s="425"/>
      <c r="VI5" s="425"/>
      <c r="VJ5" s="425"/>
      <c r="VK5" s="425"/>
      <c r="VL5" s="425"/>
      <c r="VM5" s="425"/>
      <c r="VN5" s="425"/>
      <c r="VO5" s="425"/>
      <c r="VP5" s="425"/>
      <c r="VQ5" s="425"/>
      <c r="VR5" s="425"/>
      <c r="VS5" s="425"/>
      <c r="VT5" s="425"/>
      <c r="VU5" s="425"/>
      <c r="VV5" s="425"/>
      <c r="VW5" s="425"/>
      <c r="VX5" s="425"/>
      <c r="VY5" s="425"/>
      <c r="VZ5" s="425"/>
      <c r="WA5" s="425"/>
      <c r="WB5" s="425"/>
      <c r="WC5" s="425"/>
      <c r="WD5" s="425"/>
      <c r="WE5" s="425"/>
      <c r="WF5" s="425"/>
      <c r="WG5" s="425"/>
      <c r="WH5" s="425"/>
      <c r="WI5" s="425"/>
      <c r="WJ5" s="425"/>
      <c r="WK5" s="425"/>
      <c r="WL5" s="425"/>
      <c r="WM5" s="425"/>
      <c r="WN5" s="425"/>
      <c r="WO5" s="425"/>
      <c r="WP5" s="425"/>
      <c r="WQ5" s="425"/>
      <c r="WR5" s="425"/>
      <c r="WS5" s="425"/>
      <c r="WT5" s="425"/>
      <c r="WU5" s="425"/>
      <c r="WV5" s="425"/>
      <c r="WW5" s="425"/>
      <c r="WX5" s="425"/>
      <c r="WY5" s="425"/>
      <c r="WZ5" s="425"/>
      <c r="XA5" s="425"/>
      <c r="XB5" s="425"/>
      <c r="XC5" s="425"/>
      <c r="XD5" s="425"/>
      <c r="XE5" s="425"/>
      <c r="XF5" s="425"/>
      <c r="XG5" s="425"/>
      <c r="XH5" s="425"/>
      <c r="XI5" s="425"/>
      <c r="XJ5" s="425"/>
      <c r="XK5" s="425"/>
      <c r="XL5" s="425"/>
      <c r="XM5" s="425"/>
      <c r="XN5" s="425"/>
      <c r="XO5" s="425"/>
      <c r="XP5" s="425"/>
      <c r="XQ5" s="425"/>
      <c r="XR5" s="425"/>
      <c r="XS5" s="425"/>
      <c r="XT5" s="425"/>
      <c r="XU5" s="425"/>
      <c r="XV5" s="425"/>
      <c r="XW5" s="425"/>
      <c r="XX5" s="425"/>
      <c r="XY5" s="425"/>
      <c r="XZ5" s="425"/>
      <c r="YA5" s="425"/>
      <c r="YB5" s="425"/>
      <c r="YC5" s="425"/>
      <c r="YD5" s="425"/>
      <c r="YE5" s="425"/>
      <c r="YF5" s="425"/>
      <c r="YG5" s="425"/>
      <c r="YH5" s="425"/>
      <c r="YI5" s="425"/>
      <c r="YJ5" s="425"/>
      <c r="YK5" s="425"/>
      <c r="YL5" s="425"/>
      <c r="YM5" s="425"/>
      <c r="YN5" s="425"/>
      <c r="YO5" s="425"/>
      <c r="YP5" s="425"/>
      <c r="YQ5" s="425"/>
      <c r="YR5" s="425"/>
      <c r="YS5" s="425"/>
      <c r="YT5" s="425"/>
      <c r="YU5" s="425"/>
      <c r="YV5" s="425"/>
      <c r="YW5" s="425"/>
      <c r="YX5" s="425"/>
      <c r="YY5" s="425"/>
      <c r="YZ5" s="425"/>
      <c r="ZA5" s="425"/>
      <c r="ZB5" s="425"/>
      <c r="ZC5" s="425"/>
      <c r="ZD5" s="425"/>
      <c r="ZE5" s="425"/>
      <c r="ZF5" s="425"/>
      <c r="ZG5" s="425"/>
      <c r="ZH5" s="425"/>
      <c r="ZI5" s="425"/>
      <c r="ZJ5" s="425"/>
      <c r="ZK5" s="425"/>
      <c r="ZL5" s="425"/>
      <c r="ZM5" s="425"/>
      <c r="ZN5" s="425"/>
      <c r="ZO5" s="425"/>
      <c r="ZP5" s="425"/>
      <c r="ZQ5" s="425"/>
      <c r="ZR5" s="425"/>
      <c r="ZS5" s="425"/>
      <c r="ZT5" s="425"/>
      <c r="ZU5" s="425"/>
      <c r="ZV5" s="425"/>
      <c r="ZW5" s="425"/>
      <c r="ZX5" s="425"/>
      <c r="ZY5" s="425"/>
      <c r="ZZ5" s="425"/>
      <c r="AAA5" s="425"/>
      <c r="AAB5" s="425"/>
      <c r="AAC5" s="425"/>
      <c r="AAD5" s="425"/>
      <c r="AAE5" s="425"/>
      <c r="AAF5" s="425"/>
      <c r="AAG5" s="425"/>
      <c r="AAH5" s="425"/>
      <c r="AAI5" s="425"/>
      <c r="AAJ5" s="425"/>
      <c r="AAK5" s="425"/>
      <c r="AAL5" s="425"/>
      <c r="AAM5" s="425"/>
      <c r="AAN5" s="425"/>
      <c r="AAO5" s="425"/>
      <c r="AAP5" s="425"/>
      <c r="AAQ5" s="425"/>
      <c r="AAR5" s="425"/>
      <c r="AAS5" s="425"/>
      <c r="AAT5" s="425"/>
      <c r="AAU5" s="425"/>
      <c r="AAV5" s="425"/>
      <c r="AAW5" s="425"/>
      <c r="AAX5" s="425"/>
      <c r="AAY5" s="425"/>
      <c r="AAZ5" s="425"/>
      <c r="ABA5" s="425"/>
      <c r="ABB5" s="425"/>
      <c r="ABC5" s="425"/>
      <c r="ABD5" s="425"/>
      <c r="ABE5" s="425"/>
      <c r="ABF5" s="425"/>
      <c r="ABG5" s="425"/>
      <c r="ABH5" s="425"/>
      <c r="ABI5" s="425"/>
      <c r="ABJ5" s="425"/>
      <c r="ABK5" s="425"/>
      <c r="ABL5" s="425"/>
      <c r="ABM5" s="425"/>
      <c r="ABN5" s="425"/>
      <c r="ABO5" s="425"/>
      <c r="ABP5" s="425"/>
      <c r="ABQ5" s="425"/>
      <c r="ABR5" s="425"/>
      <c r="ABS5" s="425"/>
      <c r="ABT5" s="425"/>
      <c r="ABU5" s="425"/>
      <c r="ABV5" s="425"/>
      <c r="ABW5" s="425"/>
      <c r="ABX5" s="425"/>
      <c r="ABY5" s="425"/>
      <c r="ABZ5" s="425"/>
      <c r="ACA5" s="425"/>
      <c r="ACB5" s="425"/>
      <c r="ACC5" s="425"/>
      <c r="ACD5" s="425"/>
      <c r="ACE5" s="425"/>
      <c r="ACF5" s="425"/>
      <c r="ACG5" s="425"/>
      <c r="ACH5" s="425"/>
      <c r="ACI5" s="425"/>
      <c r="ACJ5" s="425"/>
      <c r="ACK5" s="425"/>
      <c r="ACL5" s="425"/>
      <c r="ACM5" s="425"/>
      <c r="ACN5" s="425"/>
      <c r="ACO5" s="425"/>
      <c r="ACP5" s="425"/>
      <c r="ACQ5" s="425"/>
      <c r="ACR5" s="425"/>
      <c r="ACS5" s="425"/>
      <c r="ACT5" s="425"/>
      <c r="ACU5" s="425"/>
      <c r="ACV5" s="425"/>
      <c r="ACW5" s="425"/>
      <c r="ACX5" s="425"/>
      <c r="ACY5" s="425"/>
      <c r="ACZ5" s="425"/>
      <c r="ADA5" s="425"/>
      <c r="ADB5" s="425"/>
      <c r="ADC5" s="425"/>
      <c r="ADD5" s="425"/>
      <c r="ADE5" s="425"/>
      <c r="ADF5" s="425"/>
      <c r="ADG5" s="425"/>
      <c r="ADH5" s="425"/>
      <c r="ADI5" s="425"/>
      <c r="ADJ5" s="425"/>
      <c r="ADK5" s="425"/>
      <c r="ADL5" s="425"/>
      <c r="ADM5" s="425"/>
      <c r="ADN5" s="425"/>
      <c r="ADO5" s="425"/>
      <c r="ADP5" s="425"/>
      <c r="ADQ5" s="425"/>
      <c r="ADR5" s="425"/>
      <c r="ADS5" s="425"/>
      <c r="ADT5" s="425"/>
      <c r="ADU5" s="425"/>
      <c r="ADV5" s="425"/>
      <c r="ADW5" s="425"/>
      <c r="ADX5" s="425"/>
      <c r="ADY5" s="425"/>
      <c r="ADZ5" s="425"/>
      <c r="AEA5" s="425"/>
      <c r="AEB5" s="425"/>
      <c r="AEC5" s="425"/>
      <c r="AED5" s="425"/>
      <c r="AEE5" s="425"/>
      <c r="AEF5" s="425"/>
      <c r="AEG5" s="425"/>
      <c r="AEH5" s="425"/>
      <c r="AEI5" s="425"/>
      <c r="AEJ5" s="425"/>
      <c r="AEK5" s="425"/>
      <c r="AEL5" s="425"/>
      <c r="AEM5" s="425"/>
      <c r="AEN5" s="425"/>
      <c r="AEO5" s="425"/>
      <c r="AEP5" s="425"/>
      <c r="AEQ5" s="425"/>
      <c r="AER5" s="425"/>
      <c r="AES5" s="425"/>
      <c r="AET5" s="425"/>
      <c r="AEU5" s="425"/>
      <c r="AEV5" s="425"/>
      <c r="AEW5" s="425"/>
      <c r="AEX5" s="425"/>
      <c r="AEY5" s="425"/>
      <c r="AEZ5" s="425"/>
      <c r="AFA5" s="425"/>
      <c r="AFB5" s="425"/>
      <c r="AFC5" s="425"/>
      <c r="AFD5" s="425"/>
      <c r="AFE5" s="425"/>
      <c r="AFF5" s="425"/>
      <c r="AFG5" s="425"/>
      <c r="AFH5" s="425"/>
      <c r="AFI5" s="425"/>
      <c r="AFJ5" s="425"/>
      <c r="AFK5" s="425"/>
      <c r="AFL5" s="425"/>
      <c r="AFM5" s="425"/>
      <c r="AFN5" s="425"/>
      <c r="AFO5" s="425"/>
      <c r="AFP5" s="425"/>
      <c r="AFQ5" s="425"/>
      <c r="AFR5" s="425"/>
      <c r="AFS5" s="425"/>
      <c r="AFT5" s="425"/>
      <c r="AFU5" s="425"/>
      <c r="AFV5" s="425"/>
      <c r="AFW5" s="425"/>
      <c r="AFX5" s="425"/>
      <c r="AFY5" s="425"/>
      <c r="AFZ5" s="425"/>
      <c r="AGA5" s="425"/>
      <c r="AGB5" s="425"/>
      <c r="AGC5" s="425"/>
      <c r="AGD5" s="425"/>
      <c r="AGE5" s="425"/>
      <c r="AGF5" s="425"/>
      <c r="AGG5" s="425"/>
      <c r="AGH5" s="425"/>
      <c r="AGI5" s="425"/>
      <c r="AGJ5" s="425"/>
      <c r="AGK5" s="425"/>
      <c r="AGL5" s="425"/>
      <c r="AGM5" s="425"/>
      <c r="AGN5" s="425"/>
      <c r="AGO5" s="425"/>
      <c r="AGP5" s="425"/>
      <c r="AGQ5" s="425"/>
      <c r="AGR5" s="425"/>
      <c r="AGS5" s="425"/>
      <c r="AGT5" s="425"/>
      <c r="AGU5" s="425"/>
      <c r="AGV5" s="425"/>
      <c r="AGW5" s="425"/>
      <c r="AGX5" s="425"/>
      <c r="AGY5" s="425"/>
      <c r="AGZ5" s="425"/>
      <c r="AHA5" s="425"/>
      <c r="AHB5" s="425"/>
      <c r="AHC5" s="425"/>
      <c r="AHD5" s="425"/>
      <c r="AHE5" s="425"/>
      <c r="AHF5" s="425"/>
      <c r="AHG5" s="425"/>
      <c r="AHH5" s="425"/>
      <c r="AHI5" s="425"/>
      <c r="AHJ5" s="425"/>
      <c r="AHK5" s="425"/>
      <c r="AHL5" s="425"/>
      <c r="AHM5" s="425"/>
      <c r="AHN5" s="425"/>
      <c r="AHO5" s="425"/>
      <c r="AHP5" s="425"/>
      <c r="AHQ5" s="425"/>
      <c r="AHR5" s="425"/>
      <c r="AHS5" s="425"/>
      <c r="AHT5" s="425"/>
      <c r="AHU5" s="425"/>
      <c r="AHV5" s="425"/>
      <c r="AHW5" s="425"/>
      <c r="AHX5" s="425"/>
      <c r="AHY5" s="425"/>
      <c r="AHZ5" s="425"/>
      <c r="AIA5" s="425"/>
      <c r="AIB5" s="425"/>
      <c r="AIC5" s="425"/>
      <c r="AID5" s="425"/>
      <c r="AIE5" s="425"/>
      <c r="AIF5" s="425"/>
      <c r="AIG5" s="425"/>
      <c r="AIH5" s="425"/>
      <c r="AII5" s="425"/>
      <c r="AIJ5" s="425"/>
      <c r="AIK5" s="425"/>
      <c r="AIL5" s="425"/>
      <c r="AIM5" s="425"/>
      <c r="AIN5" s="425"/>
      <c r="AIO5" s="425"/>
      <c r="AIP5" s="425"/>
      <c r="AIQ5" s="425"/>
      <c r="AIR5" s="425"/>
      <c r="AIS5" s="425"/>
      <c r="AIT5" s="425"/>
      <c r="AIU5" s="425"/>
      <c r="AIV5" s="425"/>
      <c r="AIW5" s="425"/>
      <c r="AIX5" s="425"/>
      <c r="AIY5" s="425"/>
      <c r="AIZ5" s="425"/>
      <c r="AJA5" s="425"/>
    </row>
    <row r="6" spans="1:937" s="427" customFormat="1">
      <c r="A6" s="1087" t="s">
        <v>524</v>
      </c>
      <c r="B6" s="68">
        <v>6599724.2988223871</v>
      </c>
      <c r="C6" s="68">
        <v>6603244.0977335349</v>
      </c>
      <c r="D6" s="68">
        <v>-3519.7989111477509</v>
      </c>
      <c r="E6" s="68">
        <v>73665.53</v>
      </c>
      <c r="F6" s="68">
        <v>5946498.4641897827</v>
      </c>
      <c r="G6" s="68">
        <v>5953602.6825274676</v>
      </c>
      <c r="H6" s="68">
        <v>-7104.2183376848698</v>
      </c>
      <c r="I6" s="68">
        <v>80353.89</v>
      </c>
      <c r="J6" s="68">
        <v>6365419.5366094261</v>
      </c>
      <c r="K6" s="68">
        <v>6362193.5970052294</v>
      </c>
      <c r="L6" s="68">
        <v>3225.9396041966975</v>
      </c>
      <c r="M6" s="68">
        <v>93391.96</v>
      </c>
      <c r="N6" s="68">
        <v>9074448.3023771644</v>
      </c>
      <c r="O6" s="68">
        <v>9098546.511326354</v>
      </c>
      <c r="P6" s="68">
        <v>24098.208949189633</v>
      </c>
      <c r="Q6" s="68">
        <v>259310</v>
      </c>
      <c r="R6" s="68">
        <v>10395483.937033737</v>
      </c>
      <c r="S6" s="68">
        <v>10405265.407400586</v>
      </c>
      <c r="T6" s="68">
        <v>9781.4703668486327</v>
      </c>
      <c r="U6" s="68">
        <v>162562.36733893119</v>
      </c>
      <c r="V6" s="68">
        <v>12992930.449999999</v>
      </c>
      <c r="W6" s="68">
        <v>13010038.91</v>
      </c>
      <c r="X6" s="68">
        <v>17108.46</v>
      </c>
      <c r="Y6" s="68">
        <v>199403.71</v>
      </c>
      <c r="Z6" s="68">
        <v>16327426.646422146</v>
      </c>
      <c r="AA6" s="68">
        <v>16423252.865481094</v>
      </c>
      <c r="AB6" s="68">
        <v>95826.219058947638</v>
      </c>
      <c r="AC6" s="68">
        <v>314085.89059123886</v>
      </c>
      <c r="AD6" s="68">
        <v>19505850.3990409</v>
      </c>
      <c r="AE6" s="68">
        <v>19502914.1412265</v>
      </c>
      <c r="AF6" s="68">
        <v>-2936.2578144069998</v>
      </c>
      <c r="AG6" s="68">
        <v>335524.82189830701</v>
      </c>
      <c r="AH6" s="68">
        <v>14299235.28949865</v>
      </c>
      <c r="AI6" s="68">
        <v>14253503.796198759</v>
      </c>
      <c r="AJ6" s="68">
        <v>-45731.49329989031</v>
      </c>
      <c r="AK6" s="68">
        <v>286304.34687215148</v>
      </c>
      <c r="AL6" s="68">
        <v>17073930.715694901</v>
      </c>
      <c r="AM6" s="68">
        <v>17167238.772370301</v>
      </c>
      <c r="AN6" s="68">
        <v>93308.056675404005</v>
      </c>
      <c r="AO6" s="68">
        <v>446228.890743948</v>
      </c>
      <c r="AP6" s="16"/>
      <c r="AQ6" s="16"/>
      <c r="AR6" s="16"/>
      <c r="AS6" s="16"/>
      <c r="AT6" s="16"/>
      <c r="AU6" s="16"/>
      <c r="AV6" s="16"/>
      <c r="AW6" s="16"/>
      <c r="AX6" s="16"/>
      <c r="AY6" s="16"/>
      <c r="AZ6" s="16"/>
      <c r="BA6" s="16"/>
      <c r="BB6" s="16"/>
      <c r="BC6" s="16"/>
      <c r="BD6" s="16"/>
      <c r="BE6" s="16"/>
      <c r="BF6" s="16"/>
      <c r="BG6" s="16"/>
      <c r="BH6" s="16"/>
      <c r="BI6" s="16"/>
      <c r="BJ6" s="16"/>
      <c r="BK6" s="16"/>
      <c r="BL6" s="16"/>
      <c r="BM6" s="16"/>
      <c r="BN6" s="16"/>
      <c r="BO6" s="16"/>
      <c r="BP6" s="16"/>
      <c r="BQ6" s="16"/>
      <c r="BR6" s="16"/>
      <c r="BS6" s="16"/>
      <c r="BT6" s="16"/>
      <c r="BU6" s="16"/>
      <c r="BV6" s="16"/>
      <c r="BW6" s="16"/>
      <c r="BX6" s="16"/>
      <c r="BY6" s="16"/>
      <c r="BZ6" s="16"/>
      <c r="CA6" s="16"/>
      <c r="CB6" s="16"/>
      <c r="CC6" s="16"/>
      <c r="CD6" s="16"/>
      <c r="CE6" s="16"/>
      <c r="CF6" s="16"/>
      <c r="CG6" s="16"/>
      <c r="CH6" s="16"/>
      <c r="CI6" s="16"/>
      <c r="CJ6" s="16"/>
      <c r="CK6" s="16"/>
      <c r="CL6" s="16"/>
      <c r="CM6" s="16"/>
      <c r="CN6" s="16"/>
      <c r="CO6" s="16"/>
      <c r="CP6" s="16"/>
      <c r="CQ6" s="16"/>
      <c r="CR6" s="16"/>
      <c r="CS6" s="16"/>
      <c r="CT6" s="16"/>
      <c r="CU6" s="16"/>
      <c r="CV6" s="16"/>
      <c r="CW6" s="16"/>
      <c r="CX6" s="16"/>
      <c r="CY6" s="16"/>
      <c r="CZ6" s="16"/>
      <c r="DA6" s="16"/>
      <c r="DB6" s="16"/>
      <c r="DC6" s="16"/>
      <c r="DD6" s="16"/>
      <c r="DE6" s="16"/>
      <c r="DF6" s="16"/>
      <c r="DG6" s="16"/>
      <c r="DH6" s="16"/>
      <c r="DI6" s="16"/>
      <c r="DJ6" s="16"/>
      <c r="DK6" s="16"/>
      <c r="DL6" s="16"/>
      <c r="DM6" s="16"/>
      <c r="DN6" s="16"/>
      <c r="DO6" s="16"/>
      <c r="DP6" s="16"/>
      <c r="DQ6" s="16"/>
      <c r="DR6" s="16"/>
      <c r="DS6" s="16"/>
      <c r="DT6" s="16"/>
      <c r="DU6" s="16"/>
      <c r="DV6" s="16"/>
      <c r="DW6" s="16"/>
      <c r="DX6" s="16"/>
      <c r="DY6" s="16"/>
      <c r="DZ6" s="16"/>
      <c r="EA6" s="16"/>
      <c r="EB6" s="16"/>
      <c r="EC6" s="16"/>
      <c r="ED6" s="16"/>
      <c r="EE6" s="16"/>
      <c r="EF6" s="16"/>
      <c r="EG6" s="16"/>
      <c r="EH6" s="16"/>
      <c r="EI6" s="16"/>
      <c r="EJ6" s="16"/>
      <c r="EK6" s="16"/>
      <c r="EL6" s="16"/>
      <c r="EM6" s="16"/>
      <c r="EN6" s="16"/>
      <c r="EO6" s="16"/>
      <c r="EP6" s="16"/>
      <c r="EQ6" s="16"/>
      <c r="ER6" s="16"/>
      <c r="ES6" s="16"/>
      <c r="ET6" s="16"/>
      <c r="EU6" s="16"/>
      <c r="EV6" s="16"/>
      <c r="EW6" s="16"/>
      <c r="EX6" s="16"/>
      <c r="EY6" s="16"/>
      <c r="EZ6" s="16"/>
      <c r="FA6" s="16"/>
      <c r="FB6" s="16"/>
      <c r="FC6" s="16"/>
      <c r="FD6" s="16"/>
      <c r="FE6" s="16"/>
      <c r="FF6" s="16"/>
      <c r="FG6" s="16"/>
      <c r="FH6" s="16"/>
      <c r="FI6" s="16"/>
      <c r="FJ6" s="16"/>
      <c r="FK6" s="16"/>
      <c r="FL6" s="16"/>
      <c r="FM6" s="16"/>
      <c r="FN6" s="16"/>
      <c r="FO6" s="16"/>
      <c r="FP6" s="16"/>
      <c r="FQ6" s="16"/>
      <c r="FR6" s="16"/>
      <c r="FS6" s="16"/>
      <c r="FT6" s="16"/>
      <c r="FU6" s="16"/>
      <c r="FV6" s="16"/>
      <c r="FW6" s="16"/>
      <c r="FX6" s="16"/>
      <c r="FY6" s="16"/>
      <c r="FZ6" s="16"/>
      <c r="GA6" s="16"/>
      <c r="GB6" s="16"/>
      <c r="GC6" s="16"/>
      <c r="GD6" s="16"/>
      <c r="GE6" s="16"/>
      <c r="GF6" s="16"/>
      <c r="GG6" s="16"/>
      <c r="GH6" s="16"/>
      <c r="GI6" s="16"/>
      <c r="GJ6" s="16"/>
      <c r="GK6" s="16"/>
      <c r="GL6" s="16"/>
      <c r="GM6" s="16"/>
      <c r="GN6" s="16"/>
      <c r="GO6" s="16"/>
      <c r="GP6" s="16"/>
      <c r="GQ6" s="16"/>
      <c r="GR6" s="16"/>
      <c r="GS6" s="16"/>
      <c r="GT6" s="16"/>
      <c r="GU6" s="16"/>
      <c r="GV6" s="16"/>
      <c r="GW6" s="16"/>
      <c r="GX6" s="16"/>
      <c r="GY6" s="16"/>
      <c r="GZ6" s="16"/>
      <c r="HA6" s="16"/>
      <c r="HB6" s="16"/>
      <c r="HC6" s="16"/>
      <c r="HD6" s="16"/>
      <c r="HE6" s="16"/>
      <c r="HF6" s="16"/>
      <c r="HG6" s="16"/>
      <c r="HH6" s="16"/>
      <c r="HI6" s="16"/>
      <c r="HJ6" s="16"/>
      <c r="HK6" s="16"/>
      <c r="HL6" s="16"/>
      <c r="HM6" s="16"/>
      <c r="HN6" s="16"/>
      <c r="HO6" s="16"/>
      <c r="HP6" s="16"/>
      <c r="HQ6" s="16"/>
      <c r="HR6" s="16"/>
      <c r="HS6" s="16"/>
      <c r="HT6" s="16"/>
      <c r="HU6" s="16"/>
      <c r="HV6" s="16"/>
      <c r="HW6" s="16"/>
      <c r="HX6" s="16"/>
      <c r="HY6" s="16"/>
      <c r="HZ6" s="16"/>
      <c r="IA6" s="16"/>
      <c r="IB6" s="16"/>
      <c r="IC6" s="16"/>
      <c r="ID6" s="16"/>
      <c r="IE6" s="16"/>
      <c r="IF6" s="16"/>
      <c r="IG6" s="16"/>
      <c r="IH6" s="16"/>
      <c r="II6" s="16"/>
      <c r="IJ6" s="16"/>
      <c r="IK6" s="16"/>
      <c r="IL6" s="16"/>
      <c r="IM6" s="16"/>
      <c r="IN6" s="16"/>
      <c r="IO6" s="16"/>
      <c r="IP6" s="16"/>
      <c r="IQ6" s="16"/>
      <c r="IR6" s="16"/>
      <c r="IS6" s="16"/>
      <c r="IT6" s="16"/>
      <c r="IU6" s="16"/>
      <c r="IV6" s="16"/>
      <c r="IW6" s="16"/>
      <c r="IX6" s="16"/>
      <c r="IY6" s="16"/>
      <c r="IZ6" s="16"/>
      <c r="JA6" s="16"/>
      <c r="JB6" s="16"/>
      <c r="JC6" s="16"/>
      <c r="JD6" s="16"/>
      <c r="JE6" s="16"/>
      <c r="JF6" s="16"/>
      <c r="JG6" s="16"/>
      <c r="JH6" s="16"/>
      <c r="JI6" s="16"/>
      <c r="JJ6" s="16"/>
      <c r="JK6" s="16"/>
      <c r="JL6" s="16"/>
      <c r="JM6" s="16"/>
      <c r="JN6" s="16"/>
      <c r="JO6" s="16"/>
      <c r="JP6" s="16"/>
      <c r="JQ6" s="16"/>
      <c r="JR6" s="16"/>
      <c r="JS6" s="16"/>
      <c r="JT6" s="16"/>
      <c r="JU6" s="16"/>
      <c r="JV6" s="16"/>
      <c r="JW6" s="16"/>
      <c r="JX6" s="16"/>
      <c r="JY6" s="16"/>
      <c r="JZ6" s="16"/>
      <c r="KA6" s="16"/>
      <c r="KB6" s="16"/>
      <c r="KC6" s="16"/>
      <c r="KD6" s="16"/>
      <c r="KE6" s="16"/>
      <c r="KF6" s="16"/>
      <c r="KG6" s="16"/>
      <c r="KH6" s="16"/>
      <c r="KI6" s="16"/>
      <c r="KJ6" s="16"/>
      <c r="KK6" s="16"/>
      <c r="KL6" s="16"/>
      <c r="KM6" s="16"/>
      <c r="KN6" s="16"/>
      <c r="KO6" s="16"/>
      <c r="KP6" s="16"/>
      <c r="KQ6" s="16"/>
      <c r="KR6" s="16"/>
      <c r="KS6" s="16"/>
      <c r="KT6" s="16"/>
      <c r="KU6" s="16"/>
      <c r="KV6" s="16"/>
      <c r="KW6" s="16"/>
      <c r="KX6" s="16"/>
      <c r="KY6" s="16"/>
      <c r="KZ6" s="16"/>
      <c r="LA6" s="16"/>
      <c r="LB6" s="16"/>
      <c r="LC6" s="16"/>
      <c r="LD6" s="16"/>
      <c r="LE6" s="16"/>
      <c r="LF6" s="16"/>
      <c r="LG6" s="16"/>
      <c r="LH6" s="16"/>
      <c r="LI6" s="16"/>
      <c r="LJ6" s="16"/>
      <c r="LK6" s="16"/>
      <c r="LL6" s="16"/>
      <c r="LM6" s="16"/>
      <c r="LN6" s="16"/>
      <c r="LO6" s="16"/>
      <c r="LP6" s="16"/>
      <c r="LQ6" s="16"/>
      <c r="LR6" s="16"/>
      <c r="LS6" s="16"/>
      <c r="LT6" s="16"/>
      <c r="LU6" s="16"/>
      <c r="LV6" s="16"/>
      <c r="LW6" s="16"/>
      <c r="LX6" s="16"/>
      <c r="LY6" s="16"/>
      <c r="LZ6" s="16"/>
      <c r="MA6" s="16"/>
      <c r="MB6" s="16"/>
      <c r="MC6" s="16"/>
      <c r="MD6" s="16"/>
      <c r="ME6" s="16"/>
      <c r="MF6" s="16"/>
      <c r="MG6" s="16"/>
      <c r="MH6" s="16"/>
      <c r="MI6" s="16"/>
      <c r="MJ6" s="16"/>
      <c r="MK6" s="16"/>
      <c r="ML6" s="16"/>
      <c r="MM6" s="16"/>
      <c r="MN6" s="16"/>
      <c r="MO6" s="16"/>
      <c r="MP6" s="16"/>
      <c r="MQ6" s="16"/>
      <c r="MR6" s="16"/>
      <c r="MS6" s="16"/>
      <c r="MT6" s="16"/>
      <c r="MU6" s="16"/>
      <c r="MV6" s="16"/>
      <c r="MW6" s="16"/>
      <c r="MX6" s="16"/>
      <c r="MY6" s="16"/>
      <c r="MZ6" s="16"/>
      <c r="NA6" s="16"/>
      <c r="NB6" s="16"/>
      <c r="NC6" s="16"/>
      <c r="ND6" s="16"/>
      <c r="NE6" s="16"/>
      <c r="NF6" s="16"/>
      <c r="NG6" s="16"/>
      <c r="NH6" s="16"/>
      <c r="NI6" s="16"/>
      <c r="NJ6" s="16"/>
      <c r="NK6" s="16"/>
      <c r="NL6" s="16"/>
      <c r="NM6" s="16"/>
      <c r="NN6" s="16"/>
      <c r="NO6" s="16"/>
      <c r="NP6" s="16"/>
      <c r="NQ6" s="16"/>
      <c r="NR6" s="16"/>
      <c r="NS6" s="16"/>
      <c r="NT6" s="16"/>
      <c r="NU6" s="16"/>
      <c r="NV6" s="16"/>
      <c r="NW6" s="16"/>
      <c r="NX6" s="16"/>
      <c r="NY6" s="16"/>
      <c r="NZ6" s="16"/>
      <c r="OA6" s="16"/>
      <c r="OB6" s="16"/>
      <c r="OC6" s="16"/>
      <c r="OD6" s="16"/>
      <c r="OE6" s="16"/>
      <c r="OF6" s="16"/>
      <c r="OG6" s="16"/>
      <c r="OH6" s="16"/>
      <c r="OI6" s="16"/>
      <c r="OJ6" s="16"/>
      <c r="OK6" s="16"/>
      <c r="OL6" s="16"/>
      <c r="OM6" s="16"/>
      <c r="ON6" s="16"/>
      <c r="OO6" s="16"/>
      <c r="OP6" s="16"/>
      <c r="OQ6" s="16"/>
      <c r="OR6" s="16"/>
      <c r="OS6" s="16"/>
      <c r="OT6" s="16"/>
      <c r="OU6" s="16"/>
      <c r="OV6" s="16"/>
      <c r="OW6" s="16"/>
      <c r="OX6" s="16"/>
      <c r="OY6" s="16"/>
      <c r="OZ6" s="16"/>
      <c r="PA6" s="16"/>
      <c r="PB6" s="16"/>
      <c r="PC6" s="16"/>
      <c r="PD6" s="16"/>
      <c r="PE6" s="16"/>
      <c r="PF6" s="16"/>
      <c r="PG6" s="16"/>
      <c r="PH6" s="16"/>
      <c r="PI6" s="16"/>
      <c r="PJ6" s="16"/>
      <c r="PK6" s="16"/>
      <c r="PL6" s="16"/>
      <c r="PM6" s="16"/>
      <c r="PN6" s="16"/>
      <c r="PO6" s="16"/>
      <c r="PP6" s="16"/>
      <c r="PQ6" s="16"/>
      <c r="PR6" s="16"/>
      <c r="PS6" s="16"/>
      <c r="PT6" s="16"/>
      <c r="PU6" s="16"/>
      <c r="PV6" s="16"/>
      <c r="PW6" s="16"/>
      <c r="PX6" s="16"/>
      <c r="PY6" s="16"/>
      <c r="PZ6" s="16"/>
      <c r="QA6" s="16"/>
      <c r="QB6" s="16"/>
      <c r="QC6" s="16"/>
      <c r="QD6" s="16"/>
      <c r="QE6" s="16"/>
      <c r="QF6" s="16"/>
      <c r="QG6" s="16"/>
      <c r="QH6" s="16"/>
      <c r="QI6" s="16"/>
      <c r="QJ6" s="16"/>
      <c r="QK6" s="16"/>
      <c r="QL6" s="16"/>
      <c r="QM6" s="16"/>
      <c r="QN6" s="16"/>
      <c r="QO6" s="16"/>
      <c r="QP6" s="16"/>
      <c r="QQ6" s="16"/>
      <c r="QR6" s="16"/>
      <c r="QS6" s="16"/>
      <c r="QT6" s="16"/>
      <c r="QU6" s="16"/>
      <c r="QV6" s="16"/>
      <c r="QW6" s="16"/>
      <c r="QX6" s="16"/>
      <c r="QY6" s="16"/>
      <c r="QZ6" s="16"/>
      <c r="RA6" s="16"/>
      <c r="RB6" s="16"/>
      <c r="RC6" s="16"/>
      <c r="RD6" s="16"/>
      <c r="RE6" s="16"/>
      <c r="RF6" s="16"/>
      <c r="RG6" s="16"/>
      <c r="RH6" s="16"/>
      <c r="RI6" s="16"/>
      <c r="RJ6" s="16"/>
      <c r="RK6" s="16"/>
      <c r="RL6" s="16"/>
      <c r="RM6" s="16"/>
      <c r="RN6" s="16"/>
      <c r="RO6" s="16"/>
      <c r="RP6" s="16"/>
      <c r="RQ6" s="16"/>
      <c r="RR6" s="16"/>
      <c r="RS6" s="16"/>
      <c r="RT6" s="16"/>
      <c r="RU6" s="16"/>
      <c r="RV6" s="16"/>
      <c r="RW6" s="16"/>
      <c r="RX6" s="16"/>
      <c r="RY6" s="16"/>
      <c r="RZ6" s="16"/>
      <c r="SA6" s="16"/>
      <c r="SB6" s="16"/>
      <c r="SC6" s="16"/>
      <c r="SD6" s="16"/>
      <c r="SE6" s="16"/>
      <c r="SF6" s="16"/>
      <c r="SG6" s="16"/>
      <c r="SH6" s="16"/>
      <c r="SI6" s="16"/>
      <c r="SJ6" s="16"/>
      <c r="SK6" s="16"/>
      <c r="SL6" s="16"/>
      <c r="SM6" s="16"/>
      <c r="SN6" s="16"/>
      <c r="SO6" s="16"/>
      <c r="SP6" s="16"/>
      <c r="SQ6" s="16"/>
      <c r="SR6" s="16"/>
      <c r="SS6" s="16"/>
      <c r="ST6" s="16"/>
      <c r="SU6" s="16"/>
      <c r="SV6" s="16"/>
      <c r="SW6" s="16"/>
      <c r="SX6" s="16"/>
      <c r="SY6" s="16"/>
      <c r="SZ6" s="16"/>
      <c r="TA6" s="16"/>
      <c r="TB6" s="16"/>
      <c r="TC6" s="16"/>
      <c r="TD6" s="16"/>
      <c r="TE6" s="16"/>
      <c r="TF6" s="16"/>
      <c r="TG6" s="16"/>
      <c r="TH6" s="16"/>
      <c r="TI6" s="16"/>
      <c r="TJ6" s="16"/>
      <c r="TK6" s="16"/>
      <c r="TL6" s="16"/>
      <c r="TM6" s="16"/>
      <c r="TN6" s="16"/>
      <c r="TO6" s="16"/>
      <c r="TP6" s="16"/>
      <c r="TQ6" s="16"/>
      <c r="TR6" s="16"/>
      <c r="TS6" s="16"/>
      <c r="TT6" s="16"/>
      <c r="TU6" s="16"/>
      <c r="TV6" s="16"/>
      <c r="TW6" s="16"/>
      <c r="TX6" s="16"/>
      <c r="TY6" s="16"/>
      <c r="TZ6" s="16"/>
      <c r="UA6" s="16"/>
      <c r="UB6" s="16"/>
      <c r="UC6" s="16"/>
      <c r="UD6" s="16"/>
      <c r="UE6" s="16"/>
      <c r="UF6" s="16"/>
      <c r="UG6" s="16"/>
      <c r="UH6" s="16"/>
      <c r="UI6" s="16"/>
      <c r="UJ6" s="16"/>
      <c r="UK6" s="16"/>
      <c r="UL6" s="16"/>
      <c r="UM6" s="16"/>
      <c r="UN6" s="16"/>
      <c r="UO6" s="16"/>
      <c r="UP6" s="16"/>
      <c r="UQ6" s="16"/>
      <c r="UR6" s="16"/>
      <c r="US6" s="16"/>
      <c r="UT6" s="16"/>
      <c r="UU6" s="16"/>
      <c r="UV6" s="16"/>
      <c r="UW6" s="16"/>
      <c r="UX6" s="16"/>
      <c r="UY6" s="16"/>
      <c r="UZ6" s="16"/>
      <c r="VA6" s="16"/>
      <c r="VB6" s="16"/>
      <c r="VC6" s="16"/>
      <c r="VD6" s="16"/>
      <c r="VE6" s="16"/>
      <c r="VF6" s="16"/>
      <c r="VG6" s="16"/>
      <c r="VH6" s="16"/>
      <c r="VI6" s="16"/>
      <c r="VJ6" s="16"/>
      <c r="VK6" s="16"/>
      <c r="VL6" s="16"/>
      <c r="VM6" s="16"/>
      <c r="VN6" s="16"/>
      <c r="VO6" s="16"/>
      <c r="VP6" s="16"/>
      <c r="VQ6" s="16"/>
      <c r="VR6" s="16"/>
      <c r="VS6" s="16"/>
      <c r="VT6" s="16"/>
      <c r="VU6" s="16"/>
      <c r="VV6" s="16"/>
      <c r="VW6" s="16"/>
      <c r="VX6" s="16"/>
      <c r="VY6" s="16"/>
      <c r="VZ6" s="16"/>
      <c r="WA6" s="16"/>
      <c r="WB6" s="16"/>
      <c r="WC6" s="16"/>
      <c r="WD6" s="16"/>
      <c r="WE6" s="16"/>
      <c r="WF6" s="16"/>
      <c r="WG6" s="16"/>
      <c r="WH6" s="16"/>
      <c r="WI6" s="16"/>
      <c r="WJ6" s="16"/>
      <c r="WK6" s="16"/>
      <c r="WL6" s="16"/>
      <c r="WM6" s="16"/>
      <c r="WN6" s="16"/>
      <c r="WO6" s="16"/>
      <c r="WP6" s="16"/>
      <c r="WQ6" s="16"/>
      <c r="WR6" s="16"/>
      <c r="WS6" s="16"/>
      <c r="WT6" s="16"/>
      <c r="WU6" s="16"/>
      <c r="WV6" s="16"/>
      <c r="WW6" s="16"/>
      <c r="WX6" s="16"/>
      <c r="WY6" s="16"/>
      <c r="WZ6" s="16"/>
      <c r="XA6" s="16"/>
      <c r="XB6" s="16"/>
      <c r="XC6" s="16"/>
      <c r="XD6" s="16"/>
      <c r="XE6" s="16"/>
      <c r="XF6" s="16"/>
      <c r="XG6" s="16"/>
      <c r="XH6" s="16"/>
      <c r="XI6" s="16"/>
      <c r="XJ6" s="16"/>
      <c r="XK6" s="16"/>
      <c r="XL6" s="16"/>
      <c r="XM6" s="16"/>
      <c r="XN6" s="16"/>
      <c r="XO6" s="16"/>
      <c r="XP6" s="16"/>
      <c r="XQ6" s="16"/>
      <c r="XR6" s="16"/>
      <c r="XS6" s="16"/>
      <c r="XT6" s="16"/>
      <c r="XU6" s="16"/>
      <c r="XV6" s="16"/>
      <c r="XW6" s="16"/>
      <c r="XX6" s="16"/>
      <c r="XY6" s="16"/>
      <c r="XZ6" s="16"/>
      <c r="YA6" s="16"/>
      <c r="YB6" s="16"/>
      <c r="YC6" s="16"/>
      <c r="YD6" s="16"/>
      <c r="YE6" s="16"/>
      <c r="YF6" s="16"/>
      <c r="YG6" s="16"/>
      <c r="YH6" s="16"/>
      <c r="YI6" s="16"/>
      <c r="YJ6" s="16"/>
      <c r="YK6" s="16"/>
      <c r="YL6" s="16"/>
      <c r="YM6" s="16"/>
      <c r="YN6" s="16"/>
      <c r="YO6" s="16"/>
      <c r="YP6" s="16"/>
      <c r="YQ6" s="16"/>
      <c r="YR6" s="16"/>
      <c r="YS6" s="16"/>
      <c r="YT6" s="16"/>
      <c r="YU6" s="16"/>
      <c r="YV6" s="16"/>
      <c r="YW6" s="16"/>
      <c r="YX6" s="16"/>
      <c r="YY6" s="16"/>
      <c r="YZ6" s="16"/>
      <c r="ZA6" s="16"/>
      <c r="ZB6" s="16"/>
      <c r="ZC6" s="16"/>
      <c r="ZD6" s="16"/>
      <c r="ZE6" s="16"/>
      <c r="ZF6" s="16"/>
      <c r="ZG6" s="16"/>
      <c r="ZH6" s="16"/>
      <c r="ZI6" s="16"/>
      <c r="ZJ6" s="16"/>
      <c r="ZK6" s="16"/>
      <c r="ZL6" s="16"/>
      <c r="ZM6" s="16"/>
      <c r="ZN6" s="16"/>
      <c r="ZO6" s="16"/>
      <c r="ZP6" s="16"/>
      <c r="ZQ6" s="16"/>
      <c r="ZR6" s="16"/>
      <c r="ZS6" s="16"/>
      <c r="ZT6" s="16"/>
      <c r="ZU6" s="16"/>
      <c r="ZV6" s="16"/>
      <c r="ZW6" s="16"/>
      <c r="ZX6" s="16"/>
      <c r="ZY6" s="16"/>
      <c r="ZZ6" s="16"/>
      <c r="AAA6" s="16"/>
      <c r="AAB6" s="16"/>
      <c r="AAC6" s="16"/>
      <c r="AAD6" s="16"/>
      <c r="AAE6" s="16"/>
      <c r="AAF6" s="16"/>
      <c r="AAG6" s="16"/>
      <c r="AAH6" s="16"/>
      <c r="AAI6" s="16"/>
      <c r="AAJ6" s="16"/>
      <c r="AAK6" s="16"/>
      <c r="AAL6" s="16"/>
      <c r="AAM6" s="16"/>
      <c r="AAN6" s="16"/>
      <c r="AAO6" s="16"/>
      <c r="AAP6" s="16"/>
      <c r="AAQ6" s="16"/>
      <c r="AAR6" s="16"/>
      <c r="AAS6" s="16"/>
      <c r="AAT6" s="16"/>
      <c r="AAU6" s="16"/>
      <c r="AAV6" s="16"/>
      <c r="AAW6" s="16"/>
      <c r="AAX6" s="16"/>
      <c r="AAY6" s="16"/>
      <c r="AAZ6" s="16"/>
      <c r="ABA6" s="16"/>
      <c r="ABB6" s="16"/>
      <c r="ABC6" s="16"/>
      <c r="ABD6" s="16"/>
      <c r="ABE6" s="16"/>
      <c r="ABF6" s="16"/>
      <c r="ABG6" s="16"/>
      <c r="ABH6" s="16"/>
      <c r="ABI6" s="16"/>
      <c r="ABJ6" s="16"/>
      <c r="ABK6" s="16"/>
      <c r="ABL6" s="16"/>
      <c r="ABM6" s="16"/>
      <c r="ABN6" s="16"/>
      <c r="ABO6" s="16"/>
      <c r="ABP6" s="16"/>
      <c r="ABQ6" s="16"/>
      <c r="ABR6" s="16"/>
      <c r="ABS6" s="16"/>
      <c r="ABT6" s="16"/>
      <c r="ABU6" s="16"/>
      <c r="ABV6" s="16"/>
      <c r="ABW6" s="16"/>
      <c r="ABX6" s="16"/>
      <c r="ABY6" s="16"/>
      <c r="ABZ6" s="16"/>
      <c r="ACA6" s="16"/>
      <c r="ACB6" s="16"/>
      <c r="ACC6" s="16"/>
      <c r="ACD6" s="16"/>
      <c r="ACE6" s="16"/>
      <c r="ACF6" s="16"/>
      <c r="ACG6" s="16"/>
      <c r="ACH6" s="16"/>
      <c r="ACI6" s="16"/>
      <c r="ACJ6" s="16"/>
      <c r="ACK6" s="16"/>
      <c r="ACL6" s="16"/>
      <c r="ACM6" s="16"/>
      <c r="ACN6" s="16"/>
      <c r="ACO6" s="16"/>
      <c r="ACP6" s="16"/>
      <c r="ACQ6" s="16"/>
      <c r="ACR6" s="16"/>
      <c r="ACS6" s="16"/>
      <c r="ACT6" s="16"/>
      <c r="ACU6" s="16"/>
      <c r="ACV6" s="16"/>
      <c r="ACW6" s="16"/>
      <c r="ACX6" s="16"/>
      <c r="ACY6" s="16"/>
      <c r="ACZ6" s="16"/>
      <c r="ADA6" s="16"/>
      <c r="ADB6" s="16"/>
      <c r="ADC6" s="16"/>
      <c r="ADD6" s="16"/>
      <c r="ADE6" s="16"/>
      <c r="ADF6" s="16"/>
      <c r="ADG6" s="16"/>
      <c r="ADH6" s="16"/>
      <c r="ADI6" s="16"/>
      <c r="ADJ6" s="16"/>
      <c r="ADK6" s="16"/>
      <c r="ADL6" s="16"/>
      <c r="ADM6" s="16"/>
      <c r="ADN6" s="16"/>
      <c r="ADO6" s="16"/>
      <c r="ADP6" s="16"/>
      <c r="ADQ6" s="16"/>
      <c r="ADR6" s="16"/>
      <c r="ADS6" s="16"/>
      <c r="ADT6" s="16"/>
      <c r="ADU6" s="16"/>
      <c r="ADV6" s="16"/>
      <c r="ADW6" s="16"/>
      <c r="ADX6" s="16"/>
      <c r="ADY6" s="16"/>
      <c r="ADZ6" s="16"/>
      <c r="AEA6" s="16"/>
      <c r="AEB6" s="16"/>
      <c r="AEC6" s="16"/>
      <c r="AED6" s="16"/>
      <c r="AEE6" s="16"/>
      <c r="AEF6" s="16"/>
      <c r="AEG6" s="16"/>
      <c r="AEH6" s="16"/>
      <c r="AEI6" s="16"/>
      <c r="AEJ6" s="16"/>
      <c r="AEK6" s="16"/>
      <c r="AEL6" s="16"/>
      <c r="AEM6" s="16"/>
      <c r="AEN6" s="16"/>
      <c r="AEO6" s="16"/>
      <c r="AEP6" s="16"/>
      <c r="AEQ6" s="16"/>
      <c r="AER6" s="16"/>
      <c r="AES6" s="16"/>
      <c r="AET6" s="16"/>
      <c r="AEU6" s="16"/>
      <c r="AEV6" s="16"/>
      <c r="AEW6" s="16"/>
      <c r="AEX6" s="16"/>
      <c r="AEY6" s="16"/>
      <c r="AEZ6" s="16"/>
      <c r="AFA6" s="16"/>
      <c r="AFB6" s="16"/>
      <c r="AFC6" s="16"/>
      <c r="AFD6" s="16"/>
      <c r="AFE6" s="16"/>
      <c r="AFF6" s="16"/>
      <c r="AFG6" s="16"/>
      <c r="AFH6" s="16"/>
      <c r="AFI6" s="16"/>
      <c r="AFJ6" s="16"/>
      <c r="AFK6" s="16"/>
      <c r="AFL6" s="16"/>
      <c r="AFM6" s="16"/>
      <c r="AFN6" s="16"/>
      <c r="AFO6" s="16"/>
      <c r="AFP6" s="16"/>
      <c r="AFQ6" s="16"/>
      <c r="AFR6" s="16"/>
      <c r="AFS6" s="16"/>
      <c r="AFT6" s="16"/>
      <c r="AFU6" s="16"/>
      <c r="AFV6" s="16"/>
      <c r="AFW6" s="16"/>
      <c r="AFX6" s="16"/>
      <c r="AFY6" s="16"/>
      <c r="AFZ6" s="16"/>
      <c r="AGA6" s="16"/>
      <c r="AGB6" s="16"/>
      <c r="AGC6" s="16"/>
      <c r="AGD6" s="16"/>
      <c r="AGE6" s="16"/>
      <c r="AGF6" s="16"/>
      <c r="AGG6" s="16"/>
      <c r="AGH6" s="16"/>
      <c r="AGI6" s="16"/>
      <c r="AGJ6" s="16"/>
      <c r="AGK6" s="16"/>
      <c r="AGL6" s="16"/>
      <c r="AGM6" s="16"/>
      <c r="AGN6" s="16"/>
      <c r="AGO6" s="16"/>
      <c r="AGP6" s="16"/>
      <c r="AGQ6" s="16"/>
      <c r="AGR6" s="16"/>
      <c r="AGS6" s="16"/>
      <c r="AGT6" s="16"/>
      <c r="AGU6" s="16"/>
      <c r="AGV6" s="16"/>
      <c r="AGW6" s="16"/>
      <c r="AGX6" s="16"/>
      <c r="AGY6" s="16"/>
      <c r="AGZ6" s="16"/>
      <c r="AHA6" s="16"/>
      <c r="AHB6" s="16"/>
      <c r="AHC6" s="16"/>
      <c r="AHD6" s="16"/>
      <c r="AHE6" s="16"/>
      <c r="AHF6" s="16"/>
      <c r="AHG6" s="16"/>
      <c r="AHH6" s="16"/>
      <c r="AHI6" s="16"/>
      <c r="AHJ6" s="16"/>
      <c r="AHK6" s="16"/>
      <c r="AHL6" s="16"/>
      <c r="AHM6" s="16"/>
      <c r="AHN6" s="16"/>
      <c r="AHO6" s="16"/>
      <c r="AHP6" s="16"/>
      <c r="AHQ6" s="16"/>
      <c r="AHR6" s="16"/>
      <c r="AHS6" s="16"/>
      <c r="AHT6" s="16"/>
      <c r="AHU6" s="16"/>
      <c r="AHV6" s="16"/>
      <c r="AHW6" s="16"/>
      <c r="AHX6" s="16"/>
      <c r="AHY6" s="16"/>
      <c r="AHZ6" s="16"/>
      <c r="AIA6" s="16"/>
      <c r="AIB6" s="16"/>
      <c r="AIC6" s="16"/>
      <c r="AID6" s="16"/>
      <c r="AIE6" s="16"/>
      <c r="AIF6" s="16"/>
      <c r="AIG6" s="16"/>
      <c r="AIH6" s="16"/>
      <c r="AII6" s="16"/>
      <c r="AIJ6" s="16"/>
      <c r="AIK6" s="16"/>
      <c r="AIL6" s="16"/>
      <c r="AIM6" s="16"/>
      <c r="AIN6" s="16"/>
      <c r="AIO6" s="16"/>
      <c r="AIP6" s="16"/>
      <c r="AIQ6" s="16"/>
      <c r="AIR6" s="16"/>
      <c r="AIS6" s="16"/>
      <c r="AIT6" s="16"/>
      <c r="AIU6" s="16"/>
      <c r="AIV6" s="16"/>
      <c r="AIW6" s="16"/>
      <c r="AIX6" s="16"/>
      <c r="AIY6" s="16"/>
      <c r="AIZ6" s="16"/>
      <c r="AJA6" s="16"/>
    </row>
    <row r="7" spans="1:937" s="427" customFormat="1">
      <c r="A7" s="1087" t="s">
        <v>525</v>
      </c>
      <c r="B7" s="68">
        <v>4450.1792261480005</v>
      </c>
      <c r="C7" s="68">
        <v>4566.0227722215996</v>
      </c>
      <c r="D7" s="68">
        <v>-115.8435460735991</v>
      </c>
      <c r="E7" s="68">
        <v>3409.14</v>
      </c>
      <c r="F7" s="68">
        <v>4049.7059264800018</v>
      </c>
      <c r="G7" s="68">
        <v>4069.5330753555049</v>
      </c>
      <c r="H7" s="68">
        <v>-19.827148875503099</v>
      </c>
      <c r="I7" s="68">
        <v>3659.09</v>
      </c>
      <c r="J7" s="68">
        <v>12885.664351250998</v>
      </c>
      <c r="K7" s="68">
        <v>8910.4993342195994</v>
      </c>
      <c r="L7" s="68">
        <v>3975.1650170313987</v>
      </c>
      <c r="M7" s="68">
        <v>8074.4</v>
      </c>
      <c r="N7" s="68">
        <v>11784.759986014913</v>
      </c>
      <c r="O7" s="68">
        <v>9916.7142037500253</v>
      </c>
      <c r="P7" s="68">
        <v>-1868.0457822648877</v>
      </c>
      <c r="Q7" s="68">
        <v>5895</v>
      </c>
      <c r="R7" s="68">
        <v>5421.1192730627536</v>
      </c>
      <c r="S7" s="68">
        <v>13132.500655123255</v>
      </c>
      <c r="T7" s="68">
        <v>7711.381382060501</v>
      </c>
      <c r="U7" s="68">
        <v>14614.241446722164</v>
      </c>
      <c r="V7" s="68">
        <v>12399.33</v>
      </c>
      <c r="W7" s="68">
        <v>13158.46</v>
      </c>
      <c r="X7" s="68">
        <v>759.13</v>
      </c>
      <c r="Y7" s="68">
        <v>16306.16</v>
      </c>
      <c r="Z7" s="68">
        <v>15312.644548855975</v>
      </c>
      <c r="AA7" s="68">
        <v>12007.249168512795</v>
      </c>
      <c r="AB7" s="68">
        <v>-3305.3953803431796</v>
      </c>
      <c r="AC7" s="68">
        <v>14875.238652707432</v>
      </c>
      <c r="AD7" s="68">
        <v>11254.743316751001</v>
      </c>
      <c r="AE7" s="68">
        <v>7977.3015841160004</v>
      </c>
      <c r="AF7" s="68">
        <v>-3277.4417326339999</v>
      </c>
      <c r="AG7" s="68">
        <v>11404.162072792</v>
      </c>
      <c r="AH7" s="68">
        <v>6383.8871531786544</v>
      </c>
      <c r="AI7" s="68">
        <v>6394.995877287367</v>
      </c>
      <c r="AJ7" s="68">
        <v>11.108724108712522</v>
      </c>
      <c r="AK7" s="68">
        <v>14592.799424226965</v>
      </c>
      <c r="AL7" s="68">
        <v>4770.7557462539999</v>
      </c>
      <c r="AM7" s="68">
        <v>1529.6676767680001</v>
      </c>
      <c r="AN7" s="68">
        <v>-3241.0880694849998</v>
      </c>
      <c r="AO7" s="68">
        <v>8143.0055400499996</v>
      </c>
      <c r="AP7" s="16"/>
      <c r="AQ7" s="16"/>
      <c r="AR7" s="16"/>
      <c r="AS7" s="16"/>
      <c r="AT7" s="16"/>
      <c r="AU7" s="16"/>
      <c r="AV7" s="16"/>
      <c r="AW7" s="16"/>
      <c r="AX7" s="16"/>
      <c r="AY7" s="16"/>
      <c r="AZ7" s="16"/>
      <c r="BA7" s="16"/>
      <c r="BB7" s="16"/>
      <c r="BC7" s="16"/>
      <c r="BD7" s="16"/>
      <c r="BE7" s="16"/>
      <c r="BF7" s="16"/>
      <c r="BG7" s="16"/>
      <c r="BH7" s="16"/>
      <c r="BI7" s="16"/>
      <c r="BJ7" s="16"/>
      <c r="BK7" s="16"/>
      <c r="BL7" s="16"/>
      <c r="BM7" s="16"/>
      <c r="BN7" s="16"/>
      <c r="BO7" s="16"/>
      <c r="BP7" s="16"/>
      <c r="BQ7" s="16"/>
      <c r="BR7" s="16"/>
      <c r="BS7" s="16"/>
      <c r="BT7" s="16"/>
      <c r="BU7" s="16"/>
      <c r="BV7" s="16"/>
      <c r="BW7" s="16"/>
      <c r="BX7" s="16"/>
      <c r="BY7" s="16"/>
      <c r="BZ7" s="16"/>
      <c r="CA7" s="16"/>
      <c r="CB7" s="16"/>
      <c r="CC7" s="16"/>
      <c r="CD7" s="16"/>
      <c r="CE7" s="16"/>
      <c r="CF7" s="16"/>
      <c r="CG7" s="16"/>
      <c r="CH7" s="16"/>
      <c r="CI7" s="16"/>
      <c r="CJ7" s="16"/>
      <c r="CK7" s="16"/>
      <c r="CL7" s="16"/>
      <c r="CM7" s="16"/>
      <c r="CN7" s="16"/>
      <c r="CO7" s="16"/>
      <c r="CP7" s="16"/>
      <c r="CQ7" s="16"/>
      <c r="CR7" s="16"/>
      <c r="CS7" s="16"/>
      <c r="CT7" s="16"/>
      <c r="CU7" s="16"/>
      <c r="CV7" s="16"/>
      <c r="CW7" s="16"/>
      <c r="CX7" s="16"/>
      <c r="CY7" s="16"/>
      <c r="CZ7" s="16"/>
      <c r="DA7" s="16"/>
      <c r="DB7" s="16"/>
      <c r="DC7" s="16"/>
      <c r="DD7" s="16"/>
      <c r="DE7" s="16"/>
      <c r="DF7" s="16"/>
      <c r="DG7" s="16"/>
      <c r="DH7" s="16"/>
      <c r="DI7" s="16"/>
      <c r="DJ7" s="16"/>
      <c r="DK7" s="16"/>
      <c r="DL7" s="16"/>
      <c r="DM7" s="16"/>
      <c r="DN7" s="16"/>
      <c r="DO7" s="16"/>
      <c r="DP7" s="16"/>
      <c r="DQ7" s="16"/>
      <c r="DR7" s="16"/>
      <c r="DS7" s="16"/>
      <c r="DT7" s="16"/>
      <c r="DU7" s="16"/>
      <c r="DV7" s="16"/>
      <c r="DW7" s="16"/>
      <c r="DX7" s="16"/>
      <c r="DY7" s="16"/>
      <c r="DZ7" s="16"/>
      <c r="EA7" s="16"/>
      <c r="EB7" s="16"/>
      <c r="EC7" s="16"/>
      <c r="ED7" s="16"/>
      <c r="EE7" s="16"/>
      <c r="EF7" s="16"/>
      <c r="EG7" s="16"/>
      <c r="EH7" s="16"/>
      <c r="EI7" s="16"/>
      <c r="EJ7" s="16"/>
      <c r="EK7" s="16"/>
      <c r="EL7" s="16"/>
      <c r="EM7" s="16"/>
      <c r="EN7" s="16"/>
      <c r="EO7" s="16"/>
      <c r="EP7" s="16"/>
      <c r="EQ7" s="16"/>
      <c r="ER7" s="16"/>
      <c r="ES7" s="16"/>
      <c r="ET7" s="16"/>
      <c r="EU7" s="16"/>
      <c r="EV7" s="16"/>
      <c r="EW7" s="16"/>
      <c r="EX7" s="16"/>
      <c r="EY7" s="16"/>
      <c r="EZ7" s="16"/>
      <c r="FA7" s="16"/>
      <c r="FB7" s="16"/>
      <c r="FC7" s="16"/>
      <c r="FD7" s="16"/>
      <c r="FE7" s="16"/>
      <c r="FF7" s="16"/>
      <c r="FG7" s="16"/>
      <c r="FH7" s="16"/>
      <c r="FI7" s="16"/>
      <c r="FJ7" s="16"/>
      <c r="FK7" s="16"/>
      <c r="FL7" s="16"/>
      <c r="FM7" s="16"/>
      <c r="FN7" s="16"/>
      <c r="FO7" s="16"/>
      <c r="FP7" s="16"/>
      <c r="FQ7" s="16"/>
      <c r="FR7" s="16"/>
      <c r="FS7" s="16"/>
      <c r="FT7" s="16"/>
      <c r="FU7" s="16"/>
      <c r="FV7" s="16"/>
      <c r="FW7" s="16"/>
      <c r="FX7" s="16"/>
      <c r="FY7" s="16"/>
      <c r="FZ7" s="16"/>
      <c r="GA7" s="16"/>
      <c r="GB7" s="16"/>
      <c r="GC7" s="16"/>
      <c r="GD7" s="16"/>
      <c r="GE7" s="16"/>
      <c r="GF7" s="16"/>
      <c r="GG7" s="16"/>
      <c r="GH7" s="16"/>
      <c r="GI7" s="16"/>
      <c r="GJ7" s="16"/>
      <c r="GK7" s="16"/>
      <c r="GL7" s="16"/>
      <c r="GM7" s="16"/>
      <c r="GN7" s="16"/>
      <c r="GO7" s="16"/>
      <c r="GP7" s="16"/>
      <c r="GQ7" s="16"/>
      <c r="GR7" s="16"/>
      <c r="GS7" s="16"/>
      <c r="GT7" s="16"/>
      <c r="GU7" s="16"/>
      <c r="GV7" s="16"/>
      <c r="GW7" s="16"/>
      <c r="GX7" s="16"/>
      <c r="GY7" s="16"/>
      <c r="GZ7" s="16"/>
      <c r="HA7" s="16"/>
      <c r="HB7" s="16"/>
      <c r="HC7" s="16"/>
      <c r="HD7" s="16"/>
      <c r="HE7" s="16"/>
      <c r="HF7" s="16"/>
      <c r="HG7" s="16"/>
      <c r="HH7" s="16"/>
      <c r="HI7" s="16"/>
      <c r="HJ7" s="16"/>
      <c r="HK7" s="16"/>
      <c r="HL7" s="16"/>
      <c r="HM7" s="16"/>
      <c r="HN7" s="16"/>
      <c r="HO7" s="16"/>
      <c r="HP7" s="16"/>
      <c r="HQ7" s="16"/>
      <c r="HR7" s="16"/>
      <c r="HS7" s="16"/>
      <c r="HT7" s="16"/>
      <c r="HU7" s="16"/>
      <c r="HV7" s="16"/>
      <c r="HW7" s="16"/>
      <c r="HX7" s="16"/>
      <c r="HY7" s="16"/>
      <c r="HZ7" s="16"/>
      <c r="IA7" s="16"/>
      <c r="IB7" s="16"/>
      <c r="IC7" s="16"/>
      <c r="ID7" s="16"/>
      <c r="IE7" s="16"/>
      <c r="IF7" s="16"/>
      <c r="IG7" s="16"/>
      <c r="IH7" s="16"/>
      <c r="II7" s="16"/>
      <c r="IJ7" s="16"/>
      <c r="IK7" s="16"/>
      <c r="IL7" s="16"/>
      <c r="IM7" s="16"/>
      <c r="IN7" s="16"/>
      <c r="IO7" s="16"/>
      <c r="IP7" s="16"/>
      <c r="IQ7" s="16"/>
      <c r="IR7" s="16"/>
      <c r="IS7" s="16"/>
      <c r="IT7" s="16"/>
      <c r="IU7" s="16"/>
      <c r="IV7" s="16"/>
      <c r="IW7" s="16"/>
      <c r="IX7" s="16"/>
      <c r="IY7" s="16"/>
      <c r="IZ7" s="16"/>
      <c r="JA7" s="16"/>
      <c r="JB7" s="16"/>
      <c r="JC7" s="16"/>
      <c r="JD7" s="16"/>
      <c r="JE7" s="16"/>
      <c r="JF7" s="16"/>
      <c r="JG7" s="16"/>
      <c r="JH7" s="16"/>
      <c r="JI7" s="16"/>
      <c r="JJ7" s="16"/>
      <c r="JK7" s="16"/>
      <c r="JL7" s="16"/>
      <c r="JM7" s="16"/>
      <c r="JN7" s="16"/>
      <c r="JO7" s="16"/>
      <c r="JP7" s="16"/>
      <c r="JQ7" s="16"/>
      <c r="JR7" s="16"/>
      <c r="JS7" s="16"/>
      <c r="JT7" s="16"/>
      <c r="JU7" s="16"/>
      <c r="JV7" s="16"/>
      <c r="JW7" s="16"/>
      <c r="JX7" s="16"/>
      <c r="JY7" s="16"/>
      <c r="JZ7" s="16"/>
      <c r="KA7" s="16"/>
      <c r="KB7" s="16"/>
      <c r="KC7" s="16"/>
      <c r="KD7" s="16"/>
      <c r="KE7" s="16"/>
      <c r="KF7" s="16"/>
      <c r="KG7" s="16"/>
      <c r="KH7" s="16"/>
      <c r="KI7" s="16"/>
      <c r="KJ7" s="16"/>
      <c r="KK7" s="16"/>
      <c r="KL7" s="16"/>
      <c r="KM7" s="16"/>
      <c r="KN7" s="16"/>
      <c r="KO7" s="16"/>
      <c r="KP7" s="16"/>
      <c r="KQ7" s="16"/>
      <c r="KR7" s="16"/>
      <c r="KS7" s="16"/>
      <c r="KT7" s="16"/>
      <c r="KU7" s="16"/>
      <c r="KV7" s="16"/>
      <c r="KW7" s="16"/>
      <c r="KX7" s="16"/>
      <c r="KY7" s="16"/>
      <c r="KZ7" s="16"/>
      <c r="LA7" s="16"/>
      <c r="LB7" s="16"/>
      <c r="LC7" s="16"/>
      <c r="LD7" s="16"/>
      <c r="LE7" s="16"/>
      <c r="LF7" s="16"/>
      <c r="LG7" s="16"/>
      <c r="LH7" s="16"/>
      <c r="LI7" s="16"/>
      <c r="LJ7" s="16"/>
      <c r="LK7" s="16"/>
      <c r="LL7" s="16"/>
      <c r="LM7" s="16"/>
      <c r="LN7" s="16"/>
      <c r="LO7" s="16"/>
      <c r="LP7" s="16"/>
      <c r="LQ7" s="16"/>
      <c r="LR7" s="16"/>
      <c r="LS7" s="16"/>
      <c r="LT7" s="16"/>
      <c r="LU7" s="16"/>
      <c r="LV7" s="16"/>
      <c r="LW7" s="16"/>
      <c r="LX7" s="16"/>
      <c r="LY7" s="16"/>
      <c r="LZ7" s="16"/>
      <c r="MA7" s="16"/>
      <c r="MB7" s="16"/>
      <c r="MC7" s="16"/>
      <c r="MD7" s="16"/>
      <c r="ME7" s="16"/>
      <c r="MF7" s="16"/>
      <c r="MG7" s="16"/>
      <c r="MH7" s="16"/>
      <c r="MI7" s="16"/>
      <c r="MJ7" s="16"/>
      <c r="MK7" s="16"/>
      <c r="ML7" s="16"/>
      <c r="MM7" s="16"/>
      <c r="MN7" s="16"/>
      <c r="MO7" s="16"/>
      <c r="MP7" s="16"/>
      <c r="MQ7" s="16"/>
      <c r="MR7" s="16"/>
      <c r="MS7" s="16"/>
      <c r="MT7" s="16"/>
      <c r="MU7" s="16"/>
      <c r="MV7" s="16"/>
      <c r="MW7" s="16"/>
      <c r="MX7" s="16"/>
      <c r="MY7" s="16"/>
      <c r="MZ7" s="16"/>
      <c r="NA7" s="16"/>
      <c r="NB7" s="16"/>
      <c r="NC7" s="16"/>
      <c r="ND7" s="16"/>
      <c r="NE7" s="16"/>
      <c r="NF7" s="16"/>
      <c r="NG7" s="16"/>
      <c r="NH7" s="16"/>
      <c r="NI7" s="16"/>
      <c r="NJ7" s="16"/>
      <c r="NK7" s="16"/>
      <c r="NL7" s="16"/>
      <c r="NM7" s="16"/>
      <c r="NN7" s="16"/>
      <c r="NO7" s="16"/>
      <c r="NP7" s="16"/>
      <c r="NQ7" s="16"/>
      <c r="NR7" s="16"/>
      <c r="NS7" s="16"/>
      <c r="NT7" s="16"/>
      <c r="NU7" s="16"/>
      <c r="NV7" s="16"/>
      <c r="NW7" s="16"/>
      <c r="NX7" s="16"/>
      <c r="NY7" s="16"/>
      <c r="NZ7" s="16"/>
      <c r="OA7" s="16"/>
      <c r="OB7" s="16"/>
      <c r="OC7" s="16"/>
      <c r="OD7" s="16"/>
      <c r="OE7" s="16"/>
      <c r="OF7" s="16"/>
      <c r="OG7" s="16"/>
      <c r="OH7" s="16"/>
      <c r="OI7" s="16"/>
      <c r="OJ7" s="16"/>
      <c r="OK7" s="16"/>
      <c r="OL7" s="16"/>
      <c r="OM7" s="16"/>
      <c r="ON7" s="16"/>
      <c r="OO7" s="16"/>
      <c r="OP7" s="16"/>
      <c r="OQ7" s="16"/>
      <c r="OR7" s="16"/>
      <c r="OS7" s="16"/>
      <c r="OT7" s="16"/>
      <c r="OU7" s="16"/>
      <c r="OV7" s="16"/>
      <c r="OW7" s="16"/>
      <c r="OX7" s="16"/>
      <c r="OY7" s="16"/>
      <c r="OZ7" s="16"/>
      <c r="PA7" s="16"/>
      <c r="PB7" s="16"/>
      <c r="PC7" s="16"/>
      <c r="PD7" s="16"/>
      <c r="PE7" s="16"/>
      <c r="PF7" s="16"/>
      <c r="PG7" s="16"/>
      <c r="PH7" s="16"/>
      <c r="PI7" s="16"/>
      <c r="PJ7" s="16"/>
      <c r="PK7" s="16"/>
      <c r="PL7" s="16"/>
      <c r="PM7" s="16"/>
      <c r="PN7" s="16"/>
      <c r="PO7" s="16"/>
      <c r="PP7" s="16"/>
      <c r="PQ7" s="16"/>
      <c r="PR7" s="16"/>
      <c r="PS7" s="16"/>
      <c r="PT7" s="16"/>
      <c r="PU7" s="16"/>
      <c r="PV7" s="16"/>
      <c r="PW7" s="16"/>
      <c r="PX7" s="16"/>
      <c r="PY7" s="16"/>
      <c r="PZ7" s="16"/>
      <c r="QA7" s="16"/>
      <c r="QB7" s="16"/>
      <c r="QC7" s="16"/>
      <c r="QD7" s="16"/>
      <c r="QE7" s="16"/>
      <c r="QF7" s="16"/>
      <c r="QG7" s="16"/>
      <c r="QH7" s="16"/>
      <c r="QI7" s="16"/>
      <c r="QJ7" s="16"/>
      <c r="QK7" s="16"/>
      <c r="QL7" s="16"/>
      <c r="QM7" s="16"/>
      <c r="QN7" s="16"/>
      <c r="QO7" s="16"/>
      <c r="QP7" s="16"/>
      <c r="QQ7" s="16"/>
      <c r="QR7" s="16"/>
      <c r="QS7" s="16"/>
      <c r="QT7" s="16"/>
      <c r="QU7" s="16"/>
      <c r="QV7" s="16"/>
      <c r="QW7" s="16"/>
      <c r="QX7" s="16"/>
      <c r="QY7" s="16"/>
      <c r="QZ7" s="16"/>
      <c r="RA7" s="16"/>
      <c r="RB7" s="16"/>
      <c r="RC7" s="16"/>
      <c r="RD7" s="16"/>
      <c r="RE7" s="16"/>
      <c r="RF7" s="16"/>
      <c r="RG7" s="16"/>
      <c r="RH7" s="16"/>
      <c r="RI7" s="16"/>
      <c r="RJ7" s="16"/>
      <c r="RK7" s="16"/>
      <c r="RL7" s="16"/>
      <c r="RM7" s="16"/>
      <c r="RN7" s="16"/>
      <c r="RO7" s="16"/>
      <c r="RP7" s="16"/>
      <c r="RQ7" s="16"/>
      <c r="RR7" s="16"/>
      <c r="RS7" s="16"/>
      <c r="RT7" s="16"/>
      <c r="RU7" s="16"/>
      <c r="RV7" s="16"/>
      <c r="RW7" s="16"/>
      <c r="RX7" s="16"/>
      <c r="RY7" s="16"/>
      <c r="RZ7" s="16"/>
      <c r="SA7" s="16"/>
      <c r="SB7" s="16"/>
      <c r="SC7" s="16"/>
      <c r="SD7" s="16"/>
      <c r="SE7" s="16"/>
      <c r="SF7" s="16"/>
      <c r="SG7" s="16"/>
      <c r="SH7" s="16"/>
      <c r="SI7" s="16"/>
      <c r="SJ7" s="16"/>
      <c r="SK7" s="16"/>
      <c r="SL7" s="16"/>
      <c r="SM7" s="16"/>
      <c r="SN7" s="16"/>
      <c r="SO7" s="16"/>
      <c r="SP7" s="16"/>
      <c r="SQ7" s="16"/>
      <c r="SR7" s="16"/>
      <c r="SS7" s="16"/>
      <c r="ST7" s="16"/>
      <c r="SU7" s="16"/>
      <c r="SV7" s="16"/>
      <c r="SW7" s="16"/>
      <c r="SX7" s="16"/>
      <c r="SY7" s="16"/>
      <c r="SZ7" s="16"/>
      <c r="TA7" s="16"/>
      <c r="TB7" s="16"/>
      <c r="TC7" s="16"/>
      <c r="TD7" s="16"/>
      <c r="TE7" s="16"/>
      <c r="TF7" s="16"/>
      <c r="TG7" s="16"/>
      <c r="TH7" s="16"/>
      <c r="TI7" s="16"/>
      <c r="TJ7" s="16"/>
      <c r="TK7" s="16"/>
      <c r="TL7" s="16"/>
      <c r="TM7" s="16"/>
      <c r="TN7" s="16"/>
      <c r="TO7" s="16"/>
      <c r="TP7" s="16"/>
      <c r="TQ7" s="16"/>
      <c r="TR7" s="16"/>
      <c r="TS7" s="16"/>
      <c r="TT7" s="16"/>
      <c r="TU7" s="16"/>
      <c r="TV7" s="16"/>
      <c r="TW7" s="16"/>
      <c r="TX7" s="16"/>
      <c r="TY7" s="16"/>
      <c r="TZ7" s="16"/>
      <c r="UA7" s="16"/>
      <c r="UB7" s="16"/>
      <c r="UC7" s="16"/>
      <c r="UD7" s="16"/>
      <c r="UE7" s="16"/>
      <c r="UF7" s="16"/>
      <c r="UG7" s="16"/>
      <c r="UH7" s="16"/>
      <c r="UI7" s="16"/>
      <c r="UJ7" s="16"/>
      <c r="UK7" s="16"/>
      <c r="UL7" s="16"/>
      <c r="UM7" s="16"/>
      <c r="UN7" s="16"/>
      <c r="UO7" s="16"/>
      <c r="UP7" s="16"/>
      <c r="UQ7" s="16"/>
      <c r="UR7" s="16"/>
      <c r="US7" s="16"/>
      <c r="UT7" s="16"/>
      <c r="UU7" s="16"/>
      <c r="UV7" s="16"/>
      <c r="UW7" s="16"/>
      <c r="UX7" s="16"/>
      <c r="UY7" s="16"/>
      <c r="UZ7" s="16"/>
      <c r="VA7" s="16"/>
      <c r="VB7" s="16"/>
      <c r="VC7" s="16"/>
      <c r="VD7" s="16"/>
      <c r="VE7" s="16"/>
      <c r="VF7" s="16"/>
      <c r="VG7" s="16"/>
      <c r="VH7" s="16"/>
      <c r="VI7" s="16"/>
      <c r="VJ7" s="16"/>
      <c r="VK7" s="16"/>
      <c r="VL7" s="16"/>
      <c r="VM7" s="16"/>
      <c r="VN7" s="16"/>
      <c r="VO7" s="16"/>
      <c r="VP7" s="16"/>
      <c r="VQ7" s="16"/>
      <c r="VR7" s="16"/>
      <c r="VS7" s="16"/>
      <c r="VT7" s="16"/>
      <c r="VU7" s="16"/>
      <c r="VV7" s="16"/>
      <c r="VW7" s="16"/>
      <c r="VX7" s="16"/>
      <c r="VY7" s="16"/>
      <c r="VZ7" s="16"/>
      <c r="WA7" s="16"/>
      <c r="WB7" s="16"/>
      <c r="WC7" s="16"/>
      <c r="WD7" s="16"/>
      <c r="WE7" s="16"/>
      <c r="WF7" s="16"/>
      <c r="WG7" s="16"/>
      <c r="WH7" s="16"/>
      <c r="WI7" s="16"/>
      <c r="WJ7" s="16"/>
      <c r="WK7" s="16"/>
      <c r="WL7" s="16"/>
      <c r="WM7" s="16"/>
      <c r="WN7" s="16"/>
      <c r="WO7" s="16"/>
      <c r="WP7" s="16"/>
      <c r="WQ7" s="16"/>
      <c r="WR7" s="16"/>
      <c r="WS7" s="16"/>
      <c r="WT7" s="16"/>
      <c r="WU7" s="16"/>
      <c r="WV7" s="16"/>
      <c r="WW7" s="16"/>
      <c r="WX7" s="16"/>
      <c r="WY7" s="16"/>
      <c r="WZ7" s="16"/>
      <c r="XA7" s="16"/>
      <c r="XB7" s="16"/>
      <c r="XC7" s="16"/>
      <c r="XD7" s="16"/>
      <c r="XE7" s="16"/>
      <c r="XF7" s="16"/>
      <c r="XG7" s="16"/>
      <c r="XH7" s="16"/>
      <c r="XI7" s="16"/>
      <c r="XJ7" s="16"/>
      <c r="XK7" s="16"/>
      <c r="XL7" s="16"/>
      <c r="XM7" s="16"/>
      <c r="XN7" s="16"/>
      <c r="XO7" s="16"/>
      <c r="XP7" s="16"/>
      <c r="XQ7" s="16"/>
      <c r="XR7" s="16"/>
      <c r="XS7" s="16"/>
      <c r="XT7" s="16"/>
      <c r="XU7" s="16"/>
      <c r="XV7" s="16"/>
      <c r="XW7" s="16"/>
      <c r="XX7" s="16"/>
      <c r="XY7" s="16"/>
      <c r="XZ7" s="16"/>
      <c r="YA7" s="16"/>
      <c r="YB7" s="16"/>
      <c r="YC7" s="16"/>
      <c r="YD7" s="16"/>
      <c r="YE7" s="16"/>
      <c r="YF7" s="16"/>
      <c r="YG7" s="16"/>
      <c r="YH7" s="16"/>
      <c r="YI7" s="16"/>
      <c r="YJ7" s="16"/>
      <c r="YK7" s="16"/>
      <c r="YL7" s="16"/>
      <c r="YM7" s="16"/>
      <c r="YN7" s="16"/>
      <c r="YO7" s="16"/>
      <c r="YP7" s="16"/>
      <c r="YQ7" s="16"/>
      <c r="YR7" s="16"/>
      <c r="YS7" s="16"/>
      <c r="YT7" s="16"/>
      <c r="YU7" s="16"/>
      <c r="YV7" s="16"/>
      <c r="YW7" s="16"/>
      <c r="YX7" s="16"/>
      <c r="YY7" s="16"/>
      <c r="YZ7" s="16"/>
      <c r="ZA7" s="16"/>
      <c r="ZB7" s="16"/>
      <c r="ZC7" s="16"/>
      <c r="ZD7" s="16"/>
      <c r="ZE7" s="16"/>
      <c r="ZF7" s="16"/>
      <c r="ZG7" s="16"/>
      <c r="ZH7" s="16"/>
      <c r="ZI7" s="16"/>
      <c r="ZJ7" s="16"/>
      <c r="ZK7" s="16"/>
      <c r="ZL7" s="16"/>
      <c r="ZM7" s="16"/>
      <c r="ZN7" s="16"/>
      <c r="ZO7" s="16"/>
      <c r="ZP7" s="16"/>
      <c r="ZQ7" s="16"/>
      <c r="ZR7" s="16"/>
      <c r="ZS7" s="16"/>
      <c r="ZT7" s="16"/>
      <c r="ZU7" s="16"/>
      <c r="ZV7" s="16"/>
      <c r="ZW7" s="16"/>
      <c r="ZX7" s="16"/>
      <c r="ZY7" s="16"/>
      <c r="ZZ7" s="16"/>
      <c r="AAA7" s="16"/>
      <c r="AAB7" s="16"/>
      <c r="AAC7" s="16"/>
      <c r="AAD7" s="16"/>
      <c r="AAE7" s="16"/>
      <c r="AAF7" s="16"/>
      <c r="AAG7" s="16"/>
      <c r="AAH7" s="16"/>
      <c r="AAI7" s="16"/>
      <c r="AAJ7" s="16"/>
      <c r="AAK7" s="16"/>
      <c r="AAL7" s="16"/>
      <c r="AAM7" s="16"/>
      <c r="AAN7" s="16"/>
      <c r="AAO7" s="16"/>
      <c r="AAP7" s="16"/>
      <c r="AAQ7" s="16"/>
      <c r="AAR7" s="16"/>
      <c r="AAS7" s="16"/>
      <c r="AAT7" s="16"/>
      <c r="AAU7" s="16"/>
      <c r="AAV7" s="16"/>
      <c r="AAW7" s="16"/>
      <c r="AAX7" s="16"/>
      <c r="AAY7" s="16"/>
      <c r="AAZ7" s="16"/>
      <c r="ABA7" s="16"/>
      <c r="ABB7" s="16"/>
      <c r="ABC7" s="16"/>
      <c r="ABD7" s="16"/>
      <c r="ABE7" s="16"/>
      <c r="ABF7" s="16"/>
      <c r="ABG7" s="16"/>
      <c r="ABH7" s="16"/>
      <c r="ABI7" s="16"/>
      <c r="ABJ7" s="16"/>
      <c r="ABK7" s="16"/>
      <c r="ABL7" s="16"/>
      <c r="ABM7" s="16"/>
      <c r="ABN7" s="16"/>
      <c r="ABO7" s="16"/>
      <c r="ABP7" s="16"/>
      <c r="ABQ7" s="16"/>
      <c r="ABR7" s="16"/>
      <c r="ABS7" s="16"/>
      <c r="ABT7" s="16"/>
      <c r="ABU7" s="16"/>
      <c r="ABV7" s="16"/>
      <c r="ABW7" s="16"/>
      <c r="ABX7" s="16"/>
      <c r="ABY7" s="16"/>
      <c r="ABZ7" s="16"/>
      <c r="ACA7" s="16"/>
      <c r="ACB7" s="16"/>
      <c r="ACC7" s="16"/>
      <c r="ACD7" s="16"/>
      <c r="ACE7" s="16"/>
      <c r="ACF7" s="16"/>
      <c r="ACG7" s="16"/>
      <c r="ACH7" s="16"/>
      <c r="ACI7" s="16"/>
      <c r="ACJ7" s="16"/>
      <c r="ACK7" s="16"/>
      <c r="ACL7" s="16"/>
      <c r="ACM7" s="16"/>
      <c r="ACN7" s="16"/>
      <c r="ACO7" s="16"/>
      <c r="ACP7" s="16"/>
      <c r="ACQ7" s="16"/>
      <c r="ACR7" s="16"/>
      <c r="ACS7" s="16"/>
      <c r="ACT7" s="16"/>
      <c r="ACU7" s="16"/>
      <c r="ACV7" s="16"/>
      <c r="ACW7" s="16"/>
      <c r="ACX7" s="16"/>
      <c r="ACY7" s="16"/>
      <c r="ACZ7" s="16"/>
      <c r="ADA7" s="16"/>
      <c r="ADB7" s="16"/>
      <c r="ADC7" s="16"/>
      <c r="ADD7" s="16"/>
      <c r="ADE7" s="16"/>
      <c r="ADF7" s="16"/>
      <c r="ADG7" s="16"/>
      <c r="ADH7" s="16"/>
      <c r="ADI7" s="16"/>
      <c r="ADJ7" s="16"/>
      <c r="ADK7" s="16"/>
      <c r="ADL7" s="16"/>
      <c r="ADM7" s="16"/>
      <c r="ADN7" s="16"/>
      <c r="ADO7" s="16"/>
      <c r="ADP7" s="16"/>
      <c r="ADQ7" s="16"/>
      <c r="ADR7" s="16"/>
      <c r="ADS7" s="16"/>
      <c r="ADT7" s="16"/>
      <c r="ADU7" s="16"/>
      <c r="ADV7" s="16"/>
      <c r="ADW7" s="16"/>
      <c r="ADX7" s="16"/>
      <c r="ADY7" s="16"/>
      <c r="ADZ7" s="16"/>
      <c r="AEA7" s="16"/>
      <c r="AEB7" s="16"/>
      <c r="AEC7" s="16"/>
      <c r="AED7" s="16"/>
      <c r="AEE7" s="16"/>
      <c r="AEF7" s="16"/>
      <c r="AEG7" s="16"/>
      <c r="AEH7" s="16"/>
      <c r="AEI7" s="16"/>
      <c r="AEJ7" s="16"/>
      <c r="AEK7" s="16"/>
      <c r="AEL7" s="16"/>
      <c r="AEM7" s="16"/>
      <c r="AEN7" s="16"/>
      <c r="AEO7" s="16"/>
      <c r="AEP7" s="16"/>
      <c r="AEQ7" s="16"/>
      <c r="AER7" s="16"/>
      <c r="AES7" s="16"/>
      <c r="AET7" s="16"/>
      <c r="AEU7" s="16"/>
      <c r="AEV7" s="16"/>
      <c r="AEW7" s="16"/>
      <c r="AEX7" s="16"/>
      <c r="AEY7" s="16"/>
      <c r="AEZ7" s="16"/>
      <c r="AFA7" s="16"/>
      <c r="AFB7" s="16"/>
      <c r="AFC7" s="16"/>
      <c r="AFD7" s="16"/>
      <c r="AFE7" s="16"/>
      <c r="AFF7" s="16"/>
      <c r="AFG7" s="16"/>
      <c r="AFH7" s="16"/>
      <c r="AFI7" s="16"/>
      <c r="AFJ7" s="16"/>
      <c r="AFK7" s="16"/>
      <c r="AFL7" s="16"/>
      <c r="AFM7" s="16"/>
      <c r="AFN7" s="16"/>
      <c r="AFO7" s="16"/>
      <c r="AFP7" s="16"/>
      <c r="AFQ7" s="16"/>
      <c r="AFR7" s="16"/>
      <c r="AFS7" s="16"/>
      <c r="AFT7" s="16"/>
      <c r="AFU7" s="16"/>
      <c r="AFV7" s="16"/>
      <c r="AFW7" s="16"/>
      <c r="AFX7" s="16"/>
      <c r="AFY7" s="16"/>
      <c r="AFZ7" s="16"/>
      <c r="AGA7" s="16"/>
      <c r="AGB7" s="16"/>
      <c r="AGC7" s="16"/>
      <c r="AGD7" s="16"/>
      <c r="AGE7" s="16"/>
      <c r="AGF7" s="16"/>
      <c r="AGG7" s="16"/>
      <c r="AGH7" s="16"/>
      <c r="AGI7" s="16"/>
      <c r="AGJ7" s="16"/>
      <c r="AGK7" s="16"/>
      <c r="AGL7" s="16"/>
      <c r="AGM7" s="16"/>
      <c r="AGN7" s="16"/>
      <c r="AGO7" s="16"/>
      <c r="AGP7" s="16"/>
      <c r="AGQ7" s="16"/>
      <c r="AGR7" s="16"/>
      <c r="AGS7" s="16"/>
      <c r="AGT7" s="16"/>
      <c r="AGU7" s="16"/>
      <c r="AGV7" s="16"/>
      <c r="AGW7" s="16"/>
      <c r="AGX7" s="16"/>
      <c r="AGY7" s="16"/>
      <c r="AGZ7" s="16"/>
      <c r="AHA7" s="16"/>
      <c r="AHB7" s="16"/>
      <c r="AHC7" s="16"/>
      <c r="AHD7" s="16"/>
      <c r="AHE7" s="16"/>
      <c r="AHF7" s="16"/>
      <c r="AHG7" s="16"/>
      <c r="AHH7" s="16"/>
      <c r="AHI7" s="16"/>
      <c r="AHJ7" s="16"/>
      <c r="AHK7" s="16"/>
      <c r="AHL7" s="16"/>
      <c r="AHM7" s="16"/>
      <c r="AHN7" s="16"/>
      <c r="AHO7" s="16"/>
      <c r="AHP7" s="16"/>
      <c r="AHQ7" s="16"/>
      <c r="AHR7" s="16"/>
      <c r="AHS7" s="16"/>
      <c r="AHT7" s="16"/>
      <c r="AHU7" s="16"/>
      <c r="AHV7" s="16"/>
      <c r="AHW7" s="16"/>
      <c r="AHX7" s="16"/>
      <c r="AHY7" s="16"/>
      <c r="AHZ7" s="16"/>
      <c r="AIA7" s="16"/>
      <c r="AIB7" s="16"/>
      <c r="AIC7" s="16"/>
      <c r="AID7" s="16"/>
      <c r="AIE7" s="16"/>
      <c r="AIF7" s="16"/>
      <c r="AIG7" s="16"/>
      <c r="AIH7" s="16"/>
      <c r="AII7" s="16"/>
      <c r="AIJ7" s="16"/>
      <c r="AIK7" s="16"/>
      <c r="AIL7" s="16"/>
      <c r="AIM7" s="16"/>
      <c r="AIN7" s="16"/>
      <c r="AIO7" s="16"/>
      <c r="AIP7" s="16"/>
      <c r="AIQ7" s="16"/>
      <c r="AIR7" s="16"/>
      <c r="AIS7" s="16"/>
      <c r="AIT7" s="16"/>
      <c r="AIU7" s="16"/>
      <c r="AIV7" s="16"/>
      <c r="AIW7" s="16"/>
      <c r="AIX7" s="16"/>
      <c r="AIY7" s="16"/>
      <c r="AIZ7" s="16"/>
      <c r="AJA7" s="16"/>
    </row>
    <row r="8" spans="1:937" s="427" customFormat="1">
      <c r="A8" s="1087" t="s">
        <v>526</v>
      </c>
      <c r="B8" s="68">
        <v>2172859.6888124282</v>
      </c>
      <c r="C8" s="68">
        <v>2209566.6039131726</v>
      </c>
      <c r="D8" s="68">
        <v>-36706.91510074446</v>
      </c>
      <c r="E8" s="68">
        <v>291974.55</v>
      </c>
      <c r="F8" s="68">
        <v>803565.04540626577</v>
      </c>
      <c r="G8" s="68">
        <v>822093.65234631079</v>
      </c>
      <c r="H8" s="68">
        <v>-18528.606940045021</v>
      </c>
      <c r="I8" s="68">
        <v>290843.71999999997</v>
      </c>
      <c r="J8" s="68">
        <v>835272.98988091398</v>
      </c>
      <c r="K8" s="68">
        <v>752291.58760869491</v>
      </c>
      <c r="L8" s="68">
        <v>82981.402272219071</v>
      </c>
      <c r="M8" s="68">
        <v>395984.81</v>
      </c>
      <c r="N8" s="68">
        <v>560189.13025932771</v>
      </c>
      <c r="O8" s="68">
        <v>600736.31832790503</v>
      </c>
      <c r="P8" s="68">
        <v>40547.188068577292</v>
      </c>
      <c r="Q8" s="68">
        <v>458010</v>
      </c>
      <c r="R8" s="68">
        <v>488626.745089059</v>
      </c>
      <c r="S8" s="68">
        <v>493502.45778050827</v>
      </c>
      <c r="T8" s="68">
        <v>4875.7126914492255</v>
      </c>
      <c r="U8" s="68">
        <v>515772.44532858755</v>
      </c>
      <c r="V8" s="68">
        <v>513214.96</v>
      </c>
      <c r="W8" s="68">
        <v>527952.89</v>
      </c>
      <c r="X8" s="68">
        <v>14737.94</v>
      </c>
      <c r="Y8" s="68">
        <v>565459.56000000006</v>
      </c>
      <c r="Z8" s="68">
        <v>747716.81943869172</v>
      </c>
      <c r="AA8" s="68">
        <v>868350.14442398562</v>
      </c>
      <c r="AB8" s="68">
        <v>120633.32498529377</v>
      </c>
      <c r="AC8" s="68">
        <v>743782.95636839466</v>
      </c>
      <c r="AD8" s="68">
        <v>914924.127029286</v>
      </c>
      <c r="AE8" s="68">
        <v>909073.27945792</v>
      </c>
      <c r="AF8" s="68">
        <v>-5850.847571366</v>
      </c>
      <c r="AG8" s="68">
        <v>785552.93716160802</v>
      </c>
      <c r="AH8" s="68">
        <v>702659.10987737973</v>
      </c>
      <c r="AI8" s="68">
        <v>730196.64833740855</v>
      </c>
      <c r="AJ8" s="68">
        <v>27537.538460028718</v>
      </c>
      <c r="AK8" s="68">
        <v>808252.34485779481</v>
      </c>
      <c r="AL8" s="68">
        <v>542156.77387463604</v>
      </c>
      <c r="AM8" s="68">
        <v>409309.01449071901</v>
      </c>
      <c r="AN8" s="68">
        <v>-132847.759383917</v>
      </c>
      <c r="AO8" s="68">
        <v>691778.26862470806</v>
      </c>
      <c r="AP8" s="16"/>
      <c r="AQ8" s="16"/>
      <c r="AR8" s="16"/>
      <c r="AS8" s="16"/>
      <c r="AT8" s="16"/>
      <c r="AU8" s="16"/>
      <c r="AV8" s="16"/>
      <c r="AW8" s="16"/>
      <c r="AX8" s="16"/>
      <c r="AY8" s="16"/>
      <c r="AZ8" s="16"/>
      <c r="BA8" s="16"/>
      <c r="BB8" s="16"/>
      <c r="BC8" s="16"/>
      <c r="BD8" s="16"/>
      <c r="BE8" s="16"/>
      <c r="BF8" s="16"/>
      <c r="BG8" s="16"/>
      <c r="BH8" s="16"/>
      <c r="BI8" s="16"/>
      <c r="BJ8" s="16"/>
      <c r="BK8" s="16"/>
      <c r="BL8" s="16"/>
      <c r="BM8" s="16"/>
      <c r="BN8" s="16"/>
      <c r="BO8" s="16"/>
      <c r="BP8" s="16"/>
      <c r="BQ8" s="16"/>
      <c r="BR8" s="16"/>
      <c r="BS8" s="16"/>
      <c r="BT8" s="16"/>
      <c r="BU8" s="16"/>
      <c r="BV8" s="16"/>
      <c r="BW8" s="16"/>
      <c r="BX8" s="16"/>
      <c r="BY8" s="16"/>
      <c r="BZ8" s="16"/>
      <c r="CA8" s="16"/>
      <c r="CB8" s="16"/>
      <c r="CC8" s="16"/>
      <c r="CD8" s="16"/>
      <c r="CE8" s="16"/>
      <c r="CF8" s="16"/>
      <c r="CG8" s="16"/>
      <c r="CH8" s="16"/>
      <c r="CI8" s="16"/>
      <c r="CJ8" s="16"/>
      <c r="CK8" s="16"/>
      <c r="CL8" s="16"/>
      <c r="CM8" s="16"/>
      <c r="CN8" s="16"/>
      <c r="CO8" s="16"/>
      <c r="CP8" s="16"/>
      <c r="CQ8" s="16"/>
      <c r="CR8" s="16"/>
      <c r="CS8" s="16"/>
      <c r="CT8" s="16"/>
      <c r="CU8" s="16"/>
      <c r="CV8" s="16"/>
      <c r="CW8" s="16"/>
      <c r="CX8" s="16"/>
      <c r="CY8" s="16"/>
      <c r="CZ8" s="16"/>
      <c r="DA8" s="16"/>
      <c r="DB8" s="16"/>
      <c r="DC8" s="16"/>
      <c r="DD8" s="16"/>
      <c r="DE8" s="16"/>
      <c r="DF8" s="16"/>
      <c r="DG8" s="16"/>
      <c r="DH8" s="16"/>
      <c r="DI8" s="16"/>
      <c r="DJ8" s="16"/>
      <c r="DK8" s="16"/>
      <c r="DL8" s="16"/>
      <c r="DM8" s="16"/>
      <c r="DN8" s="16"/>
      <c r="DO8" s="16"/>
      <c r="DP8" s="16"/>
      <c r="DQ8" s="16"/>
      <c r="DR8" s="16"/>
      <c r="DS8" s="16"/>
      <c r="DT8" s="16"/>
      <c r="DU8" s="16"/>
      <c r="DV8" s="16"/>
      <c r="DW8" s="16"/>
      <c r="DX8" s="16"/>
      <c r="DY8" s="16"/>
      <c r="DZ8" s="16"/>
      <c r="EA8" s="16"/>
      <c r="EB8" s="16"/>
      <c r="EC8" s="16"/>
      <c r="ED8" s="16"/>
      <c r="EE8" s="16"/>
      <c r="EF8" s="16"/>
      <c r="EG8" s="16"/>
      <c r="EH8" s="16"/>
      <c r="EI8" s="16"/>
      <c r="EJ8" s="16"/>
      <c r="EK8" s="16"/>
      <c r="EL8" s="16"/>
      <c r="EM8" s="16"/>
      <c r="EN8" s="16"/>
      <c r="EO8" s="16"/>
      <c r="EP8" s="16"/>
      <c r="EQ8" s="16"/>
      <c r="ER8" s="16"/>
      <c r="ES8" s="16"/>
      <c r="ET8" s="16"/>
      <c r="EU8" s="16"/>
      <c r="EV8" s="16"/>
      <c r="EW8" s="16"/>
      <c r="EX8" s="16"/>
      <c r="EY8" s="16"/>
      <c r="EZ8" s="16"/>
      <c r="FA8" s="16"/>
      <c r="FB8" s="16"/>
      <c r="FC8" s="16"/>
      <c r="FD8" s="16"/>
      <c r="FE8" s="16"/>
      <c r="FF8" s="16"/>
      <c r="FG8" s="16"/>
      <c r="FH8" s="16"/>
      <c r="FI8" s="16"/>
      <c r="FJ8" s="16"/>
      <c r="FK8" s="16"/>
      <c r="FL8" s="16"/>
      <c r="FM8" s="16"/>
      <c r="FN8" s="16"/>
      <c r="FO8" s="16"/>
      <c r="FP8" s="16"/>
      <c r="FQ8" s="16"/>
      <c r="FR8" s="16"/>
      <c r="FS8" s="16"/>
      <c r="FT8" s="16"/>
      <c r="FU8" s="16"/>
      <c r="FV8" s="16"/>
      <c r="FW8" s="16"/>
      <c r="FX8" s="16"/>
      <c r="FY8" s="16"/>
      <c r="FZ8" s="16"/>
      <c r="GA8" s="16"/>
      <c r="GB8" s="16"/>
      <c r="GC8" s="16"/>
      <c r="GD8" s="16"/>
      <c r="GE8" s="16"/>
      <c r="GF8" s="16"/>
      <c r="GG8" s="16"/>
      <c r="GH8" s="16"/>
      <c r="GI8" s="16"/>
      <c r="GJ8" s="16"/>
      <c r="GK8" s="16"/>
      <c r="GL8" s="16"/>
      <c r="GM8" s="16"/>
      <c r="GN8" s="16"/>
      <c r="GO8" s="16"/>
      <c r="GP8" s="16"/>
      <c r="GQ8" s="16"/>
      <c r="GR8" s="16"/>
      <c r="GS8" s="16"/>
      <c r="GT8" s="16"/>
      <c r="GU8" s="16"/>
      <c r="GV8" s="16"/>
      <c r="GW8" s="16"/>
      <c r="GX8" s="16"/>
      <c r="GY8" s="16"/>
      <c r="GZ8" s="16"/>
      <c r="HA8" s="16"/>
      <c r="HB8" s="16"/>
      <c r="HC8" s="16"/>
      <c r="HD8" s="16"/>
      <c r="HE8" s="16"/>
      <c r="HF8" s="16"/>
      <c r="HG8" s="16"/>
      <c r="HH8" s="16"/>
      <c r="HI8" s="16"/>
      <c r="HJ8" s="16"/>
      <c r="HK8" s="16"/>
      <c r="HL8" s="16"/>
      <c r="HM8" s="16"/>
      <c r="HN8" s="16"/>
      <c r="HO8" s="16"/>
      <c r="HP8" s="16"/>
      <c r="HQ8" s="16"/>
      <c r="HR8" s="16"/>
      <c r="HS8" s="16"/>
      <c r="HT8" s="16"/>
      <c r="HU8" s="16"/>
      <c r="HV8" s="16"/>
      <c r="HW8" s="16"/>
      <c r="HX8" s="16"/>
      <c r="HY8" s="16"/>
      <c r="HZ8" s="16"/>
      <c r="IA8" s="16"/>
      <c r="IB8" s="16"/>
      <c r="IC8" s="16"/>
      <c r="ID8" s="16"/>
      <c r="IE8" s="16"/>
      <c r="IF8" s="16"/>
      <c r="IG8" s="16"/>
      <c r="IH8" s="16"/>
      <c r="II8" s="16"/>
      <c r="IJ8" s="16"/>
      <c r="IK8" s="16"/>
      <c r="IL8" s="16"/>
      <c r="IM8" s="16"/>
      <c r="IN8" s="16"/>
      <c r="IO8" s="16"/>
      <c r="IP8" s="16"/>
      <c r="IQ8" s="16"/>
      <c r="IR8" s="16"/>
      <c r="IS8" s="16"/>
      <c r="IT8" s="16"/>
      <c r="IU8" s="16"/>
      <c r="IV8" s="16"/>
      <c r="IW8" s="16"/>
      <c r="IX8" s="16"/>
      <c r="IY8" s="16"/>
      <c r="IZ8" s="16"/>
      <c r="JA8" s="16"/>
      <c r="JB8" s="16"/>
      <c r="JC8" s="16"/>
      <c r="JD8" s="16"/>
      <c r="JE8" s="16"/>
      <c r="JF8" s="16"/>
      <c r="JG8" s="16"/>
      <c r="JH8" s="16"/>
      <c r="JI8" s="16"/>
      <c r="JJ8" s="16"/>
      <c r="JK8" s="16"/>
      <c r="JL8" s="16"/>
      <c r="JM8" s="16"/>
      <c r="JN8" s="16"/>
      <c r="JO8" s="16"/>
      <c r="JP8" s="16"/>
      <c r="JQ8" s="16"/>
      <c r="JR8" s="16"/>
      <c r="JS8" s="16"/>
      <c r="JT8" s="16"/>
      <c r="JU8" s="16"/>
      <c r="JV8" s="16"/>
      <c r="JW8" s="16"/>
      <c r="JX8" s="16"/>
      <c r="JY8" s="16"/>
      <c r="JZ8" s="16"/>
      <c r="KA8" s="16"/>
      <c r="KB8" s="16"/>
      <c r="KC8" s="16"/>
      <c r="KD8" s="16"/>
      <c r="KE8" s="16"/>
      <c r="KF8" s="16"/>
      <c r="KG8" s="16"/>
      <c r="KH8" s="16"/>
      <c r="KI8" s="16"/>
      <c r="KJ8" s="16"/>
      <c r="KK8" s="16"/>
      <c r="KL8" s="16"/>
      <c r="KM8" s="16"/>
      <c r="KN8" s="16"/>
      <c r="KO8" s="16"/>
      <c r="KP8" s="16"/>
      <c r="KQ8" s="16"/>
      <c r="KR8" s="16"/>
      <c r="KS8" s="16"/>
      <c r="KT8" s="16"/>
      <c r="KU8" s="16"/>
      <c r="KV8" s="16"/>
      <c r="KW8" s="16"/>
      <c r="KX8" s="16"/>
      <c r="KY8" s="16"/>
      <c r="KZ8" s="16"/>
      <c r="LA8" s="16"/>
      <c r="LB8" s="16"/>
      <c r="LC8" s="16"/>
      <c r="LD8" s="16"/>
      <c r="LE8" s="16"/>
      <c r="LF8" s="16"/>
      <c r="LG8" s="16"/>
      <c r="LH8" s="16"/>
      <c r="LI8" s="16"/>
      <c r="LJ8" s="16"/>
      <c r="LK8" s="16"/>
      <c r="LL8" s="16"/>
      <c r="LM8" s="16"/>
      <c r="LN8" s="16"/>
      <c r="LO8" s="16"/>
      <c r="LP8" s="16"/>
      <c r="LQ8" s="16"/>
      <c r="LR8" s="16"/>
      <c r="LS8" s="16"/>
      <c r="LT8" s="16"/>
      <c r="LU8" s="16"/>
      <c r="LV8" s="16"/>
      <c r="LW8" s="16"/>
      <c r="LX8" s="16"/>
      <c r="LY8" s="16"/>
      <c r="LZ8" s="16"/>
      <c r="MA8" s="16"/>
      <c r="MB8" s="16"/>
      <c r="MC8" s="16"/>
      <c r="MD8" s="16"/>
      <c r="ME8" s="16"/>
      <c r="MF8" s="16"/>
      <c r="MG8" s="16"/>
      <c r="MH8" s="16"/>
      <c r="MI8" s="16"/>
      <c r="MJ8" s="16"/>
      <c r="MK8" s="16"/>
      <c r="ML8" s="16"/>
      <c r="MM8" s="16"/>
      <c r="MN8" s="16"/>
      <c r="MO8" s="16"/>
      <c r="MP8" s="16"/>
      <c r="MQ8" s="16"/>
      <c r="MR8" s="16"/>
      <c r="MS8" s="16"/>
      <c r="MT8" s="16"/>
      <c r="MU8" s="16"/>
      <c r="MV8" s="16"/>
      <c r="MW8" s="16"/>
      <c r="MX8" s="16"/>
      <c r="MY8" s="16"/>
      <c r="MZ8" s="16"/>
      <c r="NA8" s="16"/>
      <c r="NB8" s="16"/>
      <c r="NC8" s="16"/>
      <c r="ND8" s="16"/>
      <c r="NE8" s="16"/>
      <c r="NF8" s="16"/>
      <c r="NG8" s="16"/>
      <c r="NH8" s="16"/>
      <c r="NI8" s="16"/>
      <c r="NJ8" s="16"/>
      <c r="NK8" s="16"/>
      <c r="NL8" s="16"/>
      <c r="NM8" s="16"/>
      <c r="NN8" s="16"/>
      <c r="NO8" s="16"/>
      <c r="NP8" s="16"/>
      <c r="NQ8" s="16"/>
      <c r="NR8" s="16"/>
      <c r="NS8" s="16"/>
      <c r="NT8" s="16"/>
      <c r="NU8" s="16"/>
      <c r="NV8" s="16"/>
      <c r="NW8" s="16"/>
      <c r="NX8" s="16"/>
      <c r="NY8" s="16"/>
      <c r="NZ8" s="16"/>
      <c r="OA8" s="16"/>
      <c r="OB8" s="16"/>
      <c r="OC8" s="16"/>
      <c r="OD8" s="16"/>
      <c r="OE8" s="16"/>
      <c r="OF8" s="16"/>
      <c r="OG8" s="16"/>
      <c r="OH8" s="16"/>
      <c r="OI8" s="16"/>
      <c r="OJ8" s="16"/>
      <c r="OK8" s="16"/>
      <c r="OL8" s="16"/>
      <c r="OM8" s="16"/>
      <c r="ON8" s="16"/>
      <c r="OO8" s="16"/>
      <c r="OP8" s="16"/>
      <c r="OQ8" s="16"/>
      <c r="OR8" s="16"/>
      <c r="OS8" s="16"/>
      <c r="OT8" s="16"/>
      <c r="OU8" s="16"/>
      <c r="OV8" s="16"/>
      <c r="OW8" s="16"/>
      <c r="OX8" s="16"/>
      <c r="OY8" s="16"/>
      <c r="OZ8" s="16"/>
      <c r="PA8" s="16"/>
      <c r="PB8" s="16"/>
      <c r="PC8" s="16"/>
      <c r="PD8" s="16"/>
      <c r="PE8" s="16"/>
      <c r="PF8" s="16"/>
      <c r="PG8" s="16"/>
      <c r="PH8" s="16"/>
      <c r="PI8" s="16"/>
      <c r="PJ8" s="16"/>
      <c r="PK8" s="16"/>
      <c r="PL8" s="16"/>
      <c r="PM8" s="16"/>
      <c r="PN8" s="16"/>
      <c r="PO8" s="16"/>
      <c r="PP8" s="16"/>
      <c r="PQ8" s="16"/>
      <c r="PR8" s="16"/>
      <c r="PS8" s="16"/>
      <c r="PT8" s="16"/>
      <c r="PU8" s="16"/>
      <c r="PV8" s="16"/>
      <c r="PW8" s="16"/>
      <c r="PX8" s="16"/>
      <c r="PY8" s="16"/>
      <c r="PZ8" s="16"/>
      <c r="QA8" s="16"/>
      <c r="QB8" s="16"/>
      <c r="QC8" s="16"/>
      <c r="QD8" s="16"/>
      <c r="QE8" s="16"/>
      <c r="QF8" s="16"/>
      <c r="QG8" s="16"/>
      <c r="QH8" s="16"/>
      <c r="QI8" s="16"/>
      <c r="QJ8" s="16"/>
      <c r="QK8" s="16"/>
      <c r="QL8" s="16"/>
      <c r="QM8" s="16"/>
      <c r="QN8" s="16"/>
      <c r="QO8" s="16"/>
      <c r="QP8" s="16"/>
      <c r="QQ8" s="16"/>
      <c r="QR8" s="16"/>
      <c r="QS8" s="16"/>
      <c r="QT8" s="16"/>
      <c r="QU8" s="16"/>
      <c r="QV8" s="16"/>
      <c r="QW8" s="16"/>
      <c r="QX8" s="16"/>
      <c r="QY8" s="16"/>
      <c r="QZ8" s="16"/>
      <c r="RA8" s="16"/>
      <c r="RB8" s="16"/>
      <c r="RC8" s="16"/>
      <c r="RD8" s="16"/>
      <c r="RE8" s="16"/>
      <c r="RF8" s="16"/>
      <c r="RG8" s="16"/>
      <c r="RH8" s="16"/>
      <c r="RI8" s="16"/>
      <c r="RJ8" s="16"/>
      <c r="RK8" s="16"/>
      <c r="RL8" s="16"/>
      <c r="RM8" s="16"/>
      <c r="RN8" s="16"/>
      <c r="RO8" s="16"/>
      <c r="RP8" s="16"/>
      <c r="RQ8" s="16"/>
      <c r="RR8" s="16"/>
      <c r="RS8" s="16"/>
      <c r="RT8" s="16"/>
      <c r="RU8" s="16"/>
      <c r="RV8" s="16"/>
      <c r="RW8" s="16"/>
      <c r="RX8" s="16"/>
      <c r="RY8" s="16"/>
      <c r="RZ8" s="16"/>
      <c r="SA8" s="16"/>
      <c r="SB8" s="16"/>
      <c r="SC8" s="16"/>
      <c r="SD8" s="16"/>
      <c r="SE8" s="16"/>
      <c r="SF8" s="16"/>
      <c r="SG8" s="16"/>
      <c r="SH8" s="16"/>
      <c r="SI8" s="16"/>
      <c r="SJ8" s="16"/>
      <c r="SK8" s="16"/>
      <c r="SL8" s="16"/>
      <c r="SM8" s="16"/>
      <c r="SN8" s="16"/>
      <c r="SO8" s="16"/>
      <c r="SP8" s="16"/>
      <c r="SQ8" s="16"/>
      <c r="SR8" s="16"/>
      <c r="SS8" s="16"/>
      <c r="ST8" s="16"/>
      <c r="SU8" s="16"/>
      <c r="SV8" s="16"/>
      <c r="SW8" s="16"/>
      <c r="SX8" s="16"/>
      <c r="SY8" s="16"/>
      <c r="SZ8" s="16"/>
      <c r="TA8" s="16"/>
      <c r="TB8" s="16"/>
      <c r="TC8" s="16"/>
      <c r="TD8" s="16"/>
      <c r="TE8" s="16"/>
      <c r="TF8" s="16"/>
      <c r="TG8" s="16"/>
      <c r="TH8" s="16"/>
      <c r="TI8" s="16"/>
      <c r="TJ8" s="16"/>
      <c r="TK8" s="16"/>
      <c r="TL8" s="16"/>
      <c r="TM8" s="16"/>
      <c r="TN8" s="16"/>
      <c r="TO8" s="16"/>
      <c r="TP8" s="16"/>
      <c r="TQ8" s="16"/>
      <c r="TR8" s="16"/>
      <c r="TS8" s="16"/>
      <c r="TT8" s="16"/>
      <c r="TU8" s="16"/>
      <c r="TV8" s="16"/>
      <c r="TW8" s="16"/>
      <c r="TX8" s="16"/>
      <c r="TY8" s="16"/>
      <c r="TZ8" s="16"/>
      <c r="UA8" s="16"/>
      <c r="UB8" s="16"/>
      <c r="UC8" s="16"/>
      <c r="UD8" s="16"/>
      <c r="UE8" s="16"/>
      <c r="UF8" s="16"/>
      <c r="UG8" s="16"/>
      <c r="UH8" s="16"/>
      <c r="UI8" s="16"/>
      <c r="UJ8" s="16"/>
      <c r="UK8" s="16"/>
      <c r="UL8" s="16"/>
      <c r="UM8" s="16"/>
      <c r="UN8" s="16"/>
      <c r="UO8" s="16"/>
      <c r="UP8" s="16"/>
      <c r="UQ8" s="16"/>
      <c r="UR8" s="16"/>
      <c r="US8" s="16"/>
      <c r="UT8" s="16"/>
      <c r="UU8" s="16"/>
      <c r="UV8" s="16"/>
      <c r="UW8" s="16"/>
      <c r="UX8" s="16"/>
      <c r="UY8" s="16"/>
      <c r="UZ8" s="16"/>
      <c r="VA8" s="16"/>
      <c r="VB8" s="16"/>
      <c r="VC8" s="16"/>
      <c r="VD8" s="16"/>
      <c r="VE8" s="16"/>
      <c r="VF8" s="16"/>
      <c r="VG8" s="16"/>
      <c r="VH8" s="16"/>
      <c r="VI8" s="16"/>
      <c r="VJ8" s="16"/>
      <c r="VK8" s="16"/>
      <c r="VL8" s="16"/>
      <c r="VM8" s="16"/>
      <c r="VN8" s="16"/>
      <c r="VO8" s="16"/>
      <c r="VP8" s="16"/>
      <c r="VQ8" s="16"/>
      <c r="VR8" s="16"/>
      <c r="VS8" s="16"/>
      <c r="VT8" s="16"/>
      <c r="VU8" s="16"/>
      <c r="VV8" s="16"/>
      <c r="VW8" s="16"/>
      <c r="VX8" s="16"/>
      <c r="VY8" s="16"/>
      <c r="VZ8" s="16"/>
      <c r="WA8" s="16"/>
      <c r="WB8" s="16"/>
      <c r="WC8" s="16"/>
      <c r="WD8" s="16"/>
      <c r="WE8" s="16"/>
      <c r="WF8" s="16"/>
      <c r="WG8" s="16"/>
      <c r="WH8" s="16"/>
      <c r="WI8" s="16"/>
      <c r="WJ8" s="16"/>
      <c r="WK8" s="16"/>
      <c r="WL8" s="16"/>
      <c r="WM8" s="16"/>
      <c r="WN8" s="16"/>
      <c r="WO8" s="16"/>
      <c r="WP8" s="16"/>
      <c r="WQ8" s="16"/>
      <c r="WR8" s="16"/>
      <c r="WS8" s="16"/>
      <c r="WT8" s="16"/>
      <c r="WU8" s="16"/>
      <c r="WV8" s="16"/>
      <c r="WW8" s="16"/>
      <c r="WX8" s="16"/>
      <c r="WY8" s="16"/>
      <c r="WZ8" s="16"/>
      <c r="XA8" s="16"/>
      <c r="XB8" s="16"/>
      <c r="XC8" s="16"/>
      <c r="XD8" s="16"/>
      <c r="XE8" s="16"/>
      <c r="XF8" s="16"/>
      <c r="XG8" s="16"/>
      <c r="XH8" s="16"/>
      <c r="XI8" s="16"/>
      <c r="XJ8" s="16"/>
      <c r="XK8" s="16"/>
      <c r="XL8" s="16"/>
      <c r="XM8" s="16"/>
      <c r="XN8" s="16"/>
      <c r="XO8" s="16"/>
      <c r="XP8" s="16"/>
      <c r="XQ8" s="16"/>
      <c r="XR8" s="16"/>
      <c r="XS8" s="16"/>
      <c r="XT8" s="16"/>
      <c r="XU8" s="16"/>
      <c r="XV8" s="16"/>
      <c r="XW8" s="16"/>
      <c r="XX8" s="16"/>
      <c r="XY8" s="16"/>
      <c r="XZ8" s="16"/>
      <c r="YA8" s="16"/>
      <c r="YB8" s="16"/>
      <c r="YC8" s="16"/>
      <c r="YD8" s="16"/>
      <c r="YE8" s="16"/>
      <c r="YF8" s="16"/>
      <c r="YG8" s="16"/>
      <c r="YH8" s="16"/>
      <c r="YI8" s="16"/>
      <c r="YJ8" s="16"/>
      <c r="YK8" s="16"/>
      <c r="YL8" s="16"/>
      <c r="YM8" s="16"/>
      <c r="YN8" s="16"/>
      <c r="YO8" s="16"/>
      <c r="YP8" s="16"/>
      <c r="YQ8" s="16"/>
      <c r="YR8" s="16"/>
      <c r="YS8" s="16"/>
      <c r="YT8" s="16"/>
      <c r="YU8" s="16"/>
      <c r="YV8" s="16"/>
      <c r="YW8" s="16"/>
      <c r="YX8" s="16"/>
      <c r="YY8" s="16"/>
      <c r="YZ8" s="16"/>
      <c r="ZA8" s="16"/>
      <c r="ZB8" s="16"/>
      <c r="ZC8" s="16"/>
      <c r="ZD8" s="16"/>
      <c r="ZE8" s="16"/>
      <c r="ZF8" s="16"/>
      <c r="ZG8" s="16"/>
      <c r="ZH8" s="16"/>
      <c r="ZI8" s="16"/>
      <c r="ZJ8" s="16"/>
      <c r="ZK8" s="16"/>
      <c r="ZL8" s="16"/>
      <c r="ZM8" s="16"/>
      <c r="ZN8" s="16"/>
      <c r="ZO8" s="16"/>
      <c r="ZP8" s="16"/>
      <c r="ZQ8" s="16"/>
      <c r="ZR8" s="16"/>
      <c r="ZS8" s="16"/>
      <c r="ZT8" s="16"/>
      <c r="ZU8" s="16"/>
      <c r="ZV8" s="16"/>
      <c r="ZW8" s="16"/>
      <c r="ZX8" s="16"/>
      <c r="ZY8" s="16"/>
      <c r="ZZ8" s="16"/>
      <c r="AAA8" s="16"/>
      <c r="AAB8" s="16"/>
      <c r="AAC8" s="16"/>
      <c r="AAD8" s="16"/>
      <c r="AAE8" s="16"/>
      <c r="AAF8" s="16"/>
      <c r="AAG8" s="16"/>
      <c r="AAH8" s="16"/>
      <c r="AAI8" s="16"/>
      <c r="AAJ8" s="16"/>
      <c r="AAK8" s="16"/>
      <c r="AAL8" s="16"/>
      <c r="AAM8" s="16"/>
      <c r="AAN8" s="16"/>
      <c r="AAO8" s="16"/>
      <c r="AAP8" s="16"/>
      <c r="AAQ8" s="16"/>
      <c r="AAR8" s="16"/>
      <c r="AAS8" s="16"/>
      <c r="AAT8" s="16"/>
      <c r="AAU8" s="16"/>
      <c r="AAV8" s="16"/>
      <c r="AAW8" s="16"/>
      <c r="AAX8" s="16"/>
      <c r="AAY8" s="16"/>
      <c r="AAZ8" s="16"/>
      <c r="ABA8" s="16"/>
      <c r="ABB8" s="16"/>
      <c r="ABC8" s="16"/>
      <c r="ABD8" s="16"/>
      <c r="ABE8" s="16"/>
      <c r="ABF8" s="16"/>
      <c r="ABG8" s="16"/>
      <c r="ABH8" s="16"/>
      <c r="ABI8" s="16"/>
      <c r="ABJ8" s="16"/>
      <c r="ABK8" s="16"/>
      <c r="ABL8" s="16"/>
      <c r="ABM8" s="16"/>
      <c r="ABN8" s="16"/>
      <c r="ABO8" s="16"/>
      <c r="ABP8" s="16"/>
      <c r="ABQ8" s="16"/>
      <c r="ABR8" s="16"/>
      <c r="ABS8" s="16"/>
      <c r="ABT8" s="16"/>
      <c r="ABU8" s="16"/>
      <c r="ABV8" s="16"/>
      <c r="ABW8" s="16"/>
      <c r="ABX8" s="16"/>
      <c r="ABY8" s="16"/>
      <c r="ABZ8" s="16"/>
      <c r="ACA8" s="16"/>
      <c r="ACB8" s="16"/>
      <c r="ACC8" s="16"/>
      <c r="ACD8" s="16"/>
      <c r="ACE8" s="16"/>
      <c r="ACF8" s="16"/>
      <c r="ACG8" s="16"/>
      <c r="ACH8" s="16"/>
      <c r="ACI8" s="16"/>
      <c r="ACJ8" s="16"/>
      <c r="ACK8" s="16"/>
      <c r="ACL8" s="16"/>
      <c r="ACM8" s="16"/>
      <c r="ACN8" s="16"/>
      <c r="ACO8" s="16"/>
      <c r="ACP8" s="16"/>
      <c r="ACQ8" s="16"/>
      <c r="ACR8" s="16"/>
      <c r="ACS8" s="16"/>
      <c r="ACT8" s="16"/>
      <c r="ACU8" s="16"/>
      <c r="ACV8" s="16"/>
      <c r="ACW8" s="16"/>
      <c r="ACX8" s="16"/>
      <c r="ACY8" s="16"/>
      <c r="ACZ8" s="16"/>
      <c r="ADA8" s="16"/>
      <c r="ADB8" s="16"/>
      <c r="ADC8" s="16"/>
      <c r="ADD8" s="16"/>
      <c r="ADE8" s="16"/>
      <c r="ADF8" s="16"/>
      <c r="ADG8" s="16"/>
      <c r="ADH8" s="16"/>
      <c r="ADI8" s="16"/>
      <c r="ADJ8" s="16"/>
      <c r="ADK8" s="16"/>
      <c r="ADL8" s="16"/>
      <c r="ADM8" s="16"/>
      <c r="ADN8" s="16"/>
      <c r="ADO8" s="16"/>
      <c r="ADP8" s="16"/>
      <c r="ADQ8" s="16"/>
      <c r="ADR8" s="16"/>
      <c r="ADS8" s="16"/>
      <c r="ADT8" s="16"/>
      <c r="ADU8" s="16"/>
      <c r="ADV8" s="16"/>
      <c r="ADW8" s="16"/>
      <c r="ADX8" s="16"/>
      <c r="ADY8" s="16"/>
      <c r="ADZ8" s="16"/>
      <c r="AEA8" s="16"/>
      <c r="AEB8" s="16"/>
      <c r="AEC8" s="16"/>
      <c r="AED8" s="16"/>
      <c r="AEE8" s="16"/>
      <c r="AEF8" s="16"/>
      <c r="AEG8" s="16"/>
      <c r="AEH8" s="16"/>
      <c r="AEI8" s="16"/>
      <c r="AEJ8" s="16"/>
      <c r="AEK8" s="16"/>
      <c r="AEL8" s="16"/>
      <c r="AEM8" s="16"/>
      <c r="AEN8" s="16"/>
      <c r="AEO8" s="16"/>
      <c r="AEP8" s="16"/>
      <c r="AEQ8" s="16"/>
      <c r="AER8" s="16"/>
      <c r="AES8" s="16"/>
      <c r="AET8" s="16"/>
      <c r="AEU8" s="16"/>
      <c r="AEV8" s="16"/>
      <c r="AEW8" s="16"/>
      <c r="AEX8" s="16"/>
      <c r="AEY8" s="16"/>
      <c r="AEZ8" s="16"/>
      <c r="AFA8" s="16"/>
      <c r="AFB8" s="16"/>
      <c r="AFC8" s="16"/>
      <c r="AFD8" s="16"/>
      <c r="AFE8" s="16"/>
      <c r="AFF8" s="16"/>
      <c r="AFG8" s="16"/>
      <c r="AFH8" s="16"/>
      <c r="AFI8" s="16"/>
      <c r="AFJ8" s="16"/>
      <c r="AFK8" s="16"/>
      <c r="AFL8" s="16"/>
      <c r="AFM8" s="16"/>
      <c r="AFN8" s="16"/>
      <c r="AFO8" s="16"/>
      <c r="AFP8" s="16"/>
      <c r="AFQ8" s="16"/>
      <c r="AFR8" s="16"/>
      <c r="AFS8" s="16"/>
      <c r="AFT8" s="16"/>
      <c r="AFU8" s="16"/>
      <c r="AFV8" s="16"/>
      <c r="AFW8" s="16"/>
      <c r="AFX8" s="16"/>
      <c r="AFY8" s="16"/>
      <c r="AFZ8" s="16"/>
      <c r="AGA8" s="16"/>
      <c r="AGB8" s="16"/>
      <c r="AGC8" s="16"/>
      <c r="AGD8" s="16"/>
      <c r="AGE8" s="16"/>
      <c r="AGF8" s="16"/>
      <c r="AGG8" s="16"/>
      <c r="AGH8" s="16"/>
      <c r="AGI8" s="16"/>
      <c r="AGJ8" s="16"/>
      <c r="AGK8" s="16"/>
      <c r="AGL8" s="16"/>
      <c r="AGM8" s="16"/>
      <c r="AGN8" s="16"/>
      <c r="AGO8" s="16"/>
      <c r="AGP8" s="16"/>
      <c r="AGQ8" s="16"/>
      <c r="AGR8" s="16"/>
      <c r="AGS8" s="16"/>
      <c r="AGT8" s="16"/>
      <c r="AGU8" s="16"/>
      <c r="AGV8" s="16"/>
      <c r="AGW8" s="16"/>
      <c r="AGX8" s="16"/>
      <c r="AGY8" s="16"/>
      <c r="AGZ8" s="16"/>
      <c r="AHA8" s="16"/>
      <c r="AHB8" s="16"/>
      <c r="AHC8" s="16"/>
      <c r="AHD8" s="16"/>
      <c r="AHE8" s="16"/>
      <c r="AHF8" s="16"/>
      <c r="AHG8" s="16"/>
      <c r="AHH8" s="16"/>
      <c r="AHI8" s="16"/>
      <c r="AHJ8" s="16"/>
      <c r="AHK8" s="16"/>
      <c r="AHL8" s="16"/>
      <c r="AHM8" s="16"/>
      <c r="AHN8" s="16"/>
      <c r="AHO8" s="16"/>
      <c r="AHP8" s="16"/>
      <c r="AHQ8" s="16"/>
      <c r="AHR8" s="16"/>
      <c r="AHS8" s="16"/>
      <c r="AHT8" s="16"/>
      <c r="AHU8" s="16"/>
      <c r="AHV8" s="16"/>
      <c r="AHW8" s="16"/>
      <c r="AHX8" s="16"/>
      <c r="AHY8" s="16"/>
      <c r="AHZ8" s="16"/>
      <c r="AIA8" s="16"/>
      <c r="AIB8" s="16"/>
      <c r="AIC8" s="16"/>
      <c r="AID8" s="16"/>
      <c r="AIE8" s="16"/>
      <c r="AIF8" s="16"/>
      <c r="AIG8" s="16"/>
      <c r="AIH8" s="16"/>
      <c r="AII8" s="16"/>
      <c r="AIJ8" s="16"/>
      <c r="AIK8" s="16"/>
      <c r="AIL8" s="16"/>
      <c r="AIM8" s="16"/>
      <c r="AIN8" s="16"/>
      <c r="AIO8" s="16"/>
      <c r="AIP8" s="16"/>
      <c r="AIQ8" s="16"/>
      <c r="AIR8" s="16"/>
      <c r="AIS8" s="16"/>
      <c r="AIT8" s="16"/>
      <c r="AIU8" s="16"/>
      <c r="AIV8" s="16"/>
      <c r="AIW8" s="16"/>
      <c r="AIX8" s="16"/>
      <c r="AIY8" s="16"/>
      <c r="AIZ8" s="16"/>
      <c r="AJA8" s="16"/>
    </row>
    <row r="9" spans="1:937" s="427" customFormat="1">
      <c r="A9" s="1087" t="s">
        <v>527</v>
      </c>
      <c r="B9" s="68">
        <v>0</v>
      </c>
      <c r="C9" s="68">
        <v>0</v>
      </c>
      <c r="D9" s="68">
        <v>0</v>
      </c>
      <c r="E9" s="68">
        <v>0</v>
      </c>
      <c r="F9" s="68">
        <v>0</v>
      </c>
      <c r="G9" s="68">
        <v>0</v>
      </c>
      <c r="H9" s="68">
        <v>0</v>
      </c>
      <c r="I9" s="68">
        <v>0</v>
      </c>
      <c r="J9" s="68">
        <v>0</v>
      </c>
      <c r="K9" s="68">
        <v>0</v>
      </c>
      <c r="L9" s="68">
        <v>0</v>
      </c>
      <c r="M9" s="68">
        <v>0</v>
      </c>
      <c r="N9" s="68">
        <v>0</v>
      </c>
      <c r="O9" s="68">
        <v>0</v>
      </c>
      <c r="P9" s="68">
        <v>0</v>
      </c>
      <c r="Q9" s="68">
        <v>0</v>
      </c>
      <c r="R9" s="68">
        <v>0</v>
      </c>
      <c r="S9" s="68">
        <v>0</v>
      </c>
      <c r="T9" s="68">
        <v>0</v>
      </c>
      <c r="U9" s="68">
        <v>0</v>
      </c>
      <c r="V9" s="68">
        <v>0</v>
      </c>
      <c r="W9" s="68">
        <v>0</v>
      </c>
      <c r="X9" s="68">
        <v>0</v>
      </c>
      <c r="Y9" s="68">
        <v>0</v>
      </c>
      <c r="Z9" s="68">
        <v>0</v>
      </c>
      <c r="AA9" s="68">
        <v>0</v>
      </c>
      <c r="AB9" s="68">
        <v>0</v>
      </c>
      <c r="AC9" s="68">
        <v>0</v>
      </c>
      <c r="AD9" s="68">
        <v>0</v>
      </c>
      <c r="AE9" s="68">
        <v>0</v>
      </c>
      <c r="AF9" s="68">
        <v>0</v>
      </c>
      <c r="AG9" s="68">
        <v>0</v>
      </c>
      <c r="AH9" s="68">
        <v>0</v>
      </c>
      <c r="AI9" s="68">
        <v>0</v>
      </c>
      <c r="AJ9" s="68">
        <v>0</v>
      </c>
      <c r="AK9" s="68">
        <v>0</v>
      </c>
      <c r="AL9" s="68">
        <v>0</v>
      </c>
      <c r="AM9" s="68">
        <v>0</v>
      </c>
      <c r="AN9" s="68">
        <v>0</v>
      </c>
      <c r="AO9" s="68">
        <v>0</v>
      </c>
      <c r="AP9" s="16"/>
      <c r="AQ9" s="16"/>
      <c r="AR9" s="16"/>
      <c r="AS9" s="16"/>
      <c r="AT9" s="16"/>
      <c r="AU9" s="16"/>
      <c r="AV9" s="16"/>
      <c r="AW9" s="16"/>
      <c r="AX9" s="16"/>
      <c r="AY9" s="16"/>
      <c r="AZ9" s="16"/>
      <c r="BA9" s="16"/>
      <c r="BB9" s="16"/>
      <c r="BC9" s="16"/>
      <c r="BD9" s="16"/>
      <c r="BE9" s="16"/>
      <c r="BF9" s="16"/>
      <c r="BG9" s="16"/>
      <c r="BH9" s="16"/>
      <c r="BI9" s="16"/>
      <c r="BJ9" s="16"/>
      <c r="BK9" s="16"/>
      <c r="BL9" s="16"/>
      <c r="BM9" s="16"/>
      <c r="BN9" s="16"/>
      <c r="BO9" s="16"/>
      <c r="BP9" s="16"/>
      <c r="BQ9" s="16"/>
      <c r="BR9" s="16"/>
      <c r="BS9" s="16"/>
      <c r="BT9" s="16"/>
      <c r="BU9" s="16"/>
      <c r="BV9" s="16"/>
      <c r="BW9" s="16"/>
      <c r="BX9" s="16"/>
      <c r="BY9" s="16"/>
      <c r="BZ9" s="16"/>
      <c r="CA9" s="16"/>
      <c r="CB9" s="16"/>
      <c r="CC9" s="16"/>
      <c r="CD9" s="16"/>
      <c r="CE9" s="16"/>
      <c r="CF9" s="16"/>
      <c r="CG9" s="16"/>
      <c r="CH9" s="16"/>
      <c r="CI9" s="16"/>
      <c r="CJ9" s="16"/>
      <c r="CK9" s="16"/>
      <c r="CL9" s="16"/>
      <c r="CM9" s="16"/>
      <c r="CN9" s="16"/>
      <c r="CO9" s="16"/>
      <c r="CP9" s="16"/>
      <c r="CQ9" s="16"/>
      <c r="CR9" s="16"/>
      <c r="CS9" s="16"/>
      <c r="CT9" s="16"/>
      <c r="CU9" s="16"/>
      <c r="CV9" s="16"/>
      <c r="CW9" s="16"/>
      <c r="CX9" s="16"/>
      <c r="CY9" s="16"/>
      <c r="CZ9" s="16"/>
      <c r="DA9" s="16"/>
      <c r="DB9" s="16"/>
      <c r="DC9" s="16"/>
      <c r="DD9" s="16"/>
      <c r="DE9" s="16"/>
      <c r="DF9" s="16"/>
      <c r="DG9" s="16"/>
      <c r="DH9" s="16"/>
      <c r="DI9" s="16"/>
      <c r="DJ9" s="16"/>
      <c r="DK9" s="16"/>
      <c r="DL9" s="16"/>
      <c r="DM9" s="16"/>
      <c r="DN9" s="16"/>
      <c r="DO9" s="16"/>
      <c r="DP9" s="16"/>
      <c r="DQ9" s="16"/>
      <c r="DR9" s="16"/>
      <c r="DS9" s="16"/>
      <c r="DT9" s="16"/>
      <c r="DU9" s="16"/>
      <c r="DV9" s="16"/>
      <c r="DW9" s="16"/>
      <c r="DX9" s="16"/>
      <c r="DY9" s="16"/>
      <c r="DZ9" s="16"/>
      <c r="EA9" s="16"/>
      <c r="EB9" s="16"/>
      <c r="EC9" s="16"/>
      <c r="ED9" s="16"/>
      <c r="EE9" s="16"/>
      <c r="EF9" s="16"/>
      <c r="EG9" s="16"/>
      <c r="EH9" s="16"/>
      <c r="EI9" s="16"/>
      <c r="EJ9" s="16"/>
      <c r="EK9" s="16"/>
      <c r="EL9" s="16"/>
      <c r="EM9" s="16"/>
      <c r="EN9" s="16"/>
      <c r="EO9" s="16"/>
      <c r="EP9" s="16"/>
      <c r="EQ9" s="16"/>
      <c r="ER9" s="16"/>
      <c r="ES9" s="16"/>
      <c r="ET9" s="16"/>
      <c r="EU9" s="16"/>
      <c r="EV9" s="16"/>
      <c r="EW9" s="16"/>
      <c r="EX9" s="16"/>
      <c r="EY9" s="16"/>
      <c r="EZ9" s="16"/>
      <c r="FA9" s="16"/>
      <c r="FB9" s="16"/>
      <c r="FC9" s="16"/>
      <c r="FD9" s="16"/>
      <c r="FE9" s="16"/>
      <c r="FF9" s="16"/>
      <c r="FG9" s="16"/>
      <c r="FH9" s="16"/>
      <c r="FI9" s="16"/>
      <c r="FJ9" s="16"/>
      <c r="FK9" s="16"/>
      <c r="FL9" s="16"/>
      <c r="FM9" s="16"/>
      <c r="FN9" s="16"/>
      <c r="FO9" s="16"/>
      <c r="FP9" s="16"/>
      <c r="FQ9" s="16"/>
      <c r="FR9" s="16"/>
      <c r="FS9" s="16"/>
      <c r="FT9" s="16"/>
      <c r="FU9" s="16"/>
      <c r="FV9" s="16"/>
      <c r="FW9" s="16"/>
      <c r="FX9" s="16"/>
      <c r="FY9" s="16"/>
      <c r="FZ9" s="16"/>
      <c r="GA9" s="16"/>
      <c r="GB9" s="16"/>
      <c r="GC9" s="16"/>
      <c r="GD9" s="16"/>
      <c r="GE9" s="16"/>
      <c r="GF9" s="16"/>
      <c r="GG9" s="16"/>
      <c r="GH9" s="16"/>
      <c r="GI9" s="16"/>
      <c r="GJ9" s="16"/>
      <c r="GK9" s="16"/>
      <c r="GL9" s="16"/>
      <c r="GM9" s="16"/>
      <c r="GN9" s="16"/>
      <c r="GO9" s="16"/>
      <c r="GP9" s="16"/>
      <c r="GQ9" s="16"/>
      <c r="GR9" s="16"/>
      <c r="GS9" s="16"/>
      <c r="GT9" s="16"/>
      <c r="GU9" s="16"/>
      <c r="GV9" s="16"/>
      <c r="GW9" s="16"/>
      <c r="GX9" s="16"/>
      <c r="GY9" s="16"/>
      <c r="GZ9" s="16"/>
      <c r="HA9" s="16"/>
      <c r="HB9" s="16"/>
      <c r="HC9" s="16"/>
      <c r="HD9" s="16"/>
      <c r="HE9" s="16"/>
      <c r="HF9" s="16"/>
      <c r="HG9" s="16"/>
      <c r="HH9" s="16"/>
      <c r="HI9" s="16"/>
      <c r="HJ9" s="16"/>
      <c r="HK9" s="16"/>
      <c r="HL9" s="16"/>
      <c r="HM9" s="16"/>
      <c r="HN9" s="16"/>
      <c r="HO9" s="16"/>
      <c r="HP9" s="16"/>
      <c r="HQ9" s="16"/>
      <c r="HR9" s="16"/>
      <c r="HS9" s="16"/>
      <c r="HT9" s="16"/>
      <c r="HU9" s="16"/>
      <c r="HV9" s="16"/>
      <c r="HW9" s="16"/>
      <c r="HX9" s="16"/>
      <c r="HY9" s="16"/>
      <c r="HZ9" s="16"/>
      <c r="IA9" s="16"/>
      <c r="IB9" s="16"/>
      <c r="IC9" s="16"/>
      <c r="ID9" s="16"/>
      <c r="IE9" s="16"/>
      <c r="IF9" s="16"/>
      <c r="IG9" s="16"/>
      <c r="IH9" s="16"/>
      <c r="II9" s="16"/>
      <c r="IJ9" s="16"/>
      <c r="IK9" s="16"/>
      <c r="IL9" s="16"/>
      <c r="IM9" s="16"/>
      <c r="IN9" s="16"/>
      <c r="IO9" s="16"/>
      <c r="IP9" s="16"/>
      <c r="IQ9" s="16"/>
      <c r="IR9" s="16"/>
      <c r="IS9" s="16"/>
      <c r="IT9" s="16"/>
      <c r="IU9" s="16"/>
      <c r="IV9" s="16"/>
      <c r="IW9" s="16"/>
      <c r="IX9" s="16"/>
      <c r="IY9" s="16"/>
      <c r="IZ9" s="16"/>
      <c r="JA9" s="16"/>
      <c r="JB9" s="16"/>
      <c r="JC9" s="16"/>
      <c r="JD9" s="16"/>
      <c r="JE9" s="16"/>
      <c r="JF9" s="16"/>
      <c r="JG9" s="16"/>
      <c r="JH9" s="16"/>
      <c r="JI9" s="16"/>
      <c r="JJ9" s="16"/>
      <c r="JK9" s="16"/>
      <c r="JL9" s="16"/>
      <c r="JM9" s="16"/>
      <c r="JN9" s="16"/>
      <c r="JO9" s="16"/>
      <c r="JP9" s="16"/>
      <c r="JQ9" s="16"/>
      <c r="JR9" s="16"/>
      <c r="JS9" s="16"/>
      <c r="JT9" s="16"/>
      <c r="JU9" s="16"/>
      <c r="JV9" s="16"/>
      <c r="JW9" s="16"/>
      <c r="JX9" s="16"/>
      <c r="JY9" s="16"/>
      <c r="JZ9" s="16"/>
      <c r="KA9" s="16"/>
      <c r="KB9" s="16"/>
      <c r="KC9" s="16"/>
      <c r="KD9" s="16"/>
      <c r="KE9" s="16"/>
      <c r="KF9" s="16"/>
      <c r="KG9" s="16"/>
      <c r="KH9" s="16"/>
      <c r="KI9" s="16"/>
      <c r="KJ9" s="16"/>
      <c r="KK9" s="16"/>
      <c r="KL9" s="16"/>
      <c r="KM9" s="16"/>
      <c r="KN9" s="16"/>
      <c r="KO9" s="16"/>
      <c r="KP9" s="16"/>
      <c r="KQ9" s="16"/>
      <c r="KR9" s="16"/>
      <c r="KS9" s="16"/>
      <c r="KT9" s="16"/>
      <c r="KU9" s="16"/>
      <c r="KV9" s="16"/>
      <c r="KW9" s="16"/>
      <c r="KX9" s="16"/>
      <c r="KY9" s="16"/>
      <c r="KZ9" s="16"/>
      <c r="LA9" s="16"/>
      <c r="LB9" s="16"/>
      <c r="LC9" s="16"/>
      <c r="LD9" s="16"/>
      <c r="LE9" s="16"/>
      <c r="LF9" s="16"/>
      <c r="LG9" s="16"/>
      <c r="LH9" s="16"/>
      <c r="LI9" s="16"/>
      <c r="LJ9" s="16"/>
      <c r="LK9" s="16"/>
      <c r="LL9" s="16"/>
      <c r="LM9" s="16"/>
      <c r="LN9" s="16"/>
      <c r="LO9" s="16"/>
      <c r="LP9" s="16"/>
      <c r="LQ9" s="16"/>
      <c r="LR9" s="16"/>
      <c r="LS9" s="16"/>
      <c r="LT9" s="16"/>
      <c r="LU9" s="16"/>
      <c r="LV9" s="16"/>
      <c r="LW9" s="16"/>
      <c r="LX9" s="16"/>
      <c r="LY9" s="16"/>
      <c r="LZ9" s="16"/>
      <c r="MA9" s="16"/>
      <c r="MB9" s="16"/>
      <c r="MC9" s="16"/>
      <c r="MD9" s="16"/>
      <c r="ME9" s="16"/>
      <c r="MF9" s="16"/>
      <c r="MG9" s="16"/>
      <c r="MH9" s="16"/>
      <c r="MI9" s="16"/>
      <c r="MJ9" s="16"/>
      <c r="MK9" s="16"/>
      <c r="ML9" s="16"/>
      <c r="MM9" s="16"/>
      <c r="MN9" s="16"/>
      <c r="MO9" s="16"/>
      <c r="MP9" s="16"/>
      <c r="MQ9" s="16"/>
      <c r="MR9" s="16"/>
      <c r="MS9" s="16"/>
      <c r="MT9" s="16"/>
      <c r="MU9" s="16"/>
      <c r="MV9" s="16"/>
      <c r="MW9" s="16"/>
      <c r="MX9" s="16"/>
      <c r="MY9" s="16"/>
      <c r="MZ9" s="16"/>
      <c r="NA9" s="16"/>
      <c r="NB9" s="16"/>
      <c r="NC9" s="16"/>
      <c r="ND9" s="16"/>
      <c r="NE9" s="16"/>
      <c r="NF9" s="16"/>
      <c r="NG9" s="16"/>
      <c r="NH9" s="16"/>
      <c r="NI9" s="16"/>
      <c r="NJ9" s="16"/>
      <c r="NK9" s="16"/>
      <c r="NL9" s="16"/>
      <c r="NM9" s="16"/>
      <c r="NN9" s="16"/>
      <c r="NO9" s="16"/>
      <c r="NP9" s="16"/>
      <c r="NQ9" s="16"/>
      <c r="NR9" s="16"/>
      <c r="NS9" s="16"/>
      <c r="NT9" s="16"/>
      <c r="NU9" s="16"/>
      <c r="NV9" s="16"/>
      <c r="NW9" s="16"/>
      <c r="NX9" s="16"/>
      <c r="NY9" s="16"/>
      <c r="NZ9" s="16"/>
      <c r="OA9" s="16"/>
      <c r="OB9" s="16"/>
      <c r="OC9" s="16"/>
      <c r="OD9" s="16"/>
      <c r="OE9" s="16"/>
      <c r="OF9" s="16"/>
      <c r="OG9" s="16"/>
      <c r="OH9" s="16"/>
      <c r="OI9" s="16"/>
      <c r="OJ9" s="16"/>
      <c r="OK9" s="16"/>
      <c r="OL9" s="16"/>
      <c r="OM9" s="16"/>
      <c r="ON9" s="16"/>
      <c r="OO9" s="16"/>
      <c r="OP9" s="16"/>
      <c r="OQ9" s="16"/>
      <c r="OR9" s="16"/>
      <c r="OS9" s="16"/>
      <c r="OT9" s="16"/>
      <c r="OU9" s="16"/>
      <c r="OV9" s="16"/>
      <c r="OW9" s="16"/>
      <c r="OX9" s="16"/>
      <c r="OY9" s="16"/>
      <c r="OZ9" s="16"/>
      <c r="PA9" s="16"/>
      <c r="PB9" s="16"/>
      <c r="PC9" s="16"/>
      <c r="PD9" s="16"/>
      <c r="PE9" s="16"/>
      <c r="PF9" s="16"/>
      <c r="PG9" s="16"/>
      <c r="PH9" s="16"/>
      <c r="PI9" s="16"/>
      <c r="PJ9" s="16"/>
      <c r="PK9" s="16"/>
      <c r="PL9" s="16"/>
      <c r="PM9" s="16"/>
      <c r="PN9" s="16"/>
      <c r="PO9" s="16"/>
      <c r="PP9" s="16"/>
      <c r="PQ9" s="16"/>
      <c r="PR9" s="16"/>
      <c r="PS9" s="16"/>
      <c r="PT9" s="16"/>
      <c r="PU9" s="16"/>
      <c r="PV9" s="16"/>
      <c r="PW9" s="16"/>
      <c r="PX9" s="16"/>
      <c r="PY9" s="16"/>
      <c r="PZ9" s="16"/>
      <c r="QA9" s="16"/>
      <c r="QB9" s="16"/>
      <c r="QC9" s="16"/>
      <c r="QD9" s="16"/>
      <c r="QE9" s="16"/>
      <c r="QF9" s="16"/>
      <c r="QG9" s="16"/>
      <c r="QH9" s="16"/>
      <c r="QI9" s="16"/>
      <c r="QJ9" s="16"/>
      <c r="QK9" s="16"/>
      <c r="QL9" s="16"/>
      <c r="QM9" s="16"/>
      <c r="QN9" s="16"/>
      <c r="QO9" s="16"/>
      <c r="QP9" s="16"/>
      <c r="QQ9" s="16"/>
      <c r="QR9" s="16"/>
      <c r="QS9" s="16"/>
      <c r="QT9" s="16"/>
      <c r="QU9" s="16"/>
      <c r="QV9" s="16"/>
      <c r="QW9" s="16"/>
      <c r="QX9" s="16"/>
      <c r="QY9" s="16"/>
      <c r="QZ9" s="16"/>
      <c r="RA9" s="16"/>
      <c r="RB9" s="16"/>
      <c r="RC9" s="16"/>
      <c r="RD9" s="16"/>
      <c r="RE9" s="16"/>
      <c r="RF9" s="16"/>
      <c r="RG9" s="16"/>
      <c r="RH9" s="16"/>
      <c r="RI9" s="16"/>
      <c r="RJ9" s="16"/>
      <c r="RK9" s="16"/>
      <c r="RL9" s="16"/>
      <c r="RM9" s="16"/>
      <c r="RN9" s="16"/>
      <c r="RO9" s="16"/>
      <c r="RP9" s="16"/>
      <c r="RQ9" s="16"/>
      <c r="RR9" s="16"/>
      <c r="RS9" s="16"/>
      <c r="RT9" s="16"/>
      <c r="RU9" s="16"/>
      <c r="RV9" s="16"/>
      <c r="RW9" s="16"/>
      <c r="RX9" s="16"/>
      <c r="RY9" s="16"/>
      <c r="RZ9" s="16"/>
      <c r="SA9" s="16"/>
      <c r="SB9" s="16"/>
      <c r="SC9" s="16"/>
      <c r="SD9" s="16"/>
      <c r="SE9" s="16"/>
      <c r="SF9" s="16"/>
      <c r="SG9" s="16"/>
      <c r="SH9" s="16"/>
      <c r="SI9" s="16"/>
      <c r="SJ9" s="16"/>
      <c r="SK9" s="16"/>
      <c r="SL9" s="16"/>
      <c r="SM9" s="16"/>
      <c r="SN9" s="16"/>
      <c r="SO9" s="16"/>
      <c r="SP9" s="16"/>
      <c r="SQ9" s="16"/>
      <c r="SR9" s="16"/>
      <c r="SS9" s="16"/>
      <c r="ST9" s="16"/>
      <c r="SU9" s="16"/>
      <c r="SV9" s="16"/>
      <c r="SW9" s="16"/>
      <c r="SX9" s="16"/>
      <c r="SY9" s="16"/>
      <c r="SZ9" s="16"/>
      <c r="TA9" s="16"/>
      <c r="TB9" s="16"/>
      <c r="TC9" s="16"/>
      <c r="TD9" s="16"/>
      <c r="TE9" s="16"/>
      <c r="TF9" s="16"/>
      <c r="TG9" s="16"/>
      <c r="TH9" s="16"/>
      <c r="TI9" s="16"/>
      <c r="TJ9" s="16"/>
      <c r="TK9" s="16"/>
      <c r="TL9" s="16"/>
      <c r="TM9" s="16"/>
      <c r="TN9" s="16"/>
      <c r="TO9" s="16"/>
      <c r="TP9" s="16"/>
      <c r="TQ9" s="16"/>
      <c r="TR9" s="16"/>
      <c r="TS9" s="16"/>
      <c r="TT9" s="16"/>
      <c r="TU9" s="16"/>
      <c r="TV9" s="16"/>
      <c r="TW9" s="16"/>
      <c r="TX9" s="16"/>
      <c r="TY9" s="16"/>
      <c r="TZ9" s="16"/>
      <c r="UA9" s="16"/>
      <c r="UB9" s="16"/>
      <c r="UC9" s="16"/>
      <c r="UD9" s="16"/>
      <c r="UE9" s="16"/>
      <c r="UF9" s="16"/>
      <c r="UG9" s="16"/>
      <c r="UH9" s="16"/>
      <c r="UI9" s="16"/>
      <c r="UJ9" s="16"/>
      <c r="UK9" s="16"/>
      <c r="UL9" s="16"/>
      <c r="UM9" s="16"/>
      <c r="UN9" s="16"/>
      <c r="UO9" s="16"/>
      <c r="UP9" s="16"/>
      <c r="UQ9" s="16"/>
      <c r="UR9" s="16"/>
      <c r="US9" s="16"/>
      <c r="UT9" s="16"/>
      <c r="UU9" s="16"/>
      <c r="UV9" s="16"/>
      <c r="UW9" s="16"/>
      <c r="UX9" s="16"/>
      <c r="UY9" s="16"/>
      <c r="UZ9" s="16"/>
      <c r="VA9" s="16"/>
      <c r="VB9" s="16"/>
      <c r="VC9" s="16"/>
      <c r="VD9" s="16"/>
      <c r="VE9" s="16"/>
      <c r="VF9" s="16"/>
      <c r="VG9" s="16"/>
      <c r="VH9" s="16"/>
      <c r="VI9" s="16"/>
      <c r="VJ9" s="16"/>
      <c r="VK9" s="16"/>
      <c r="VL9" s="16"/>
      <c r="VM9" s="16"/>
      <c r="VN9" s="16"/>
      <c r="VO9" s="16"/>
      <c r="VP9" s="16"/>
      <c r="VQ9" s="16"/>
      <c r="VR9" s="16"/>
      <c r="VS9" s="16"/>
      <c r="VT9" s="16"/>
      <c r="VU9" s="16"/>
      <c r="VV9" s="16"/>
      <c r="VW9" s="16"/>
      <c r="VX9" s="16"/>
      <c r="VY9" s="16"/>
      <c r="VZ9" s="16"/>
      <c r="WA9" s="16"/>
      <c r="WB9" s="16"/>
      <c r="WC9" s="16"/>
      <c r="WD9" s="16"/>
      <c r="WE9" s="16"/>
      <c r="WF9" s="16"/>
      <c r="WG9" s="16"/>
      <c r="WH9" s="16"/>
      <c r="WI9" s="16"/>
      <c r="WJ9" s="16"/>
      <c r="WK9" s="16"/>
      <c r="WL9" s="16"/>
      <c r="WM9" s="16"/>
      <c r="WN9" s="16"/>
      <c r="WO9" s="16"/>
      <c r="WP9" s="16"/>
      <c r="WQ9" s="16"/>
      <c r="WR9" s="16"/>
      <c r="WS9" s="16"/>
      <c r="WT9" s="16"/>
      <c r="WU9" s="16"/>
      <c r="WV9" s="16"/>
      <c r="WW9" s="16"/>
      <c r="WX9" s="16"/>
      <c r="WY9" s="16"/>
      <c r="WZ9" s="16"/>
      <c r="XA9" s="16"/>
      <c r="XB9" s="16"/>
      <c r="XC9" s="16"/>
      <c r="XD9" s="16"/>
      <c r="XE9" s="16"/>
      <c r="XF9" s="16"/>
      <c r="XG9" s="16"/>
      <c r="XH9" s="16"/>
      <c r="XI9" s="16"/>
      <c r="XJ9" s="16"/>
      <c r="XK9" s="16"/>
      <c r="XL9" s="16"/>
      <c r="XM9" s="16"/>
      <c r="XN9" s="16"/>
      <c r="XO9" s="16"/>
      <c r="XP9" s="16"/>
      <c r="XQ9" s="16"/>
      <c r="XR9" s="16"/>
      <c r="XS9" s="16"/>
      <c r="XT9" s="16"/>
      <c r="XU9" s="16"/>
      <c r="XV9" s="16"/>
      <c r="XW9" s="16"/>
      <c r="XX9" s="16"/>
      <c r="XY9" s="16"/>
      <c r="XZ9" s="16"/>
      <c r="YA9" s="16"/>
      <c r="YB9" s="16"/>
      <c r="YC9" s="16"/>
      <c r="YD9" s="16"/>
      <c r="YE9" s="16"/>
      <c r="YF9" s="16"/>
      <c r="YG9" s="16"/>
      <c r="YH9" s="16"/>
      <c r="YI9" s="16"/>
      <c r="YJ9" s="16"/>
      <c r="YK9" s="16"/>
      <c r="YL9" s="16"/>
      <c r="YM9" s="16"/>
      <c r="YN9" s="16"/>
      <c r="YO9" s="16"/>
      <c r="YP9" s="16"/>
      <c r="YQ9" s="16"/>
      <c r="YR9" s="16"/>
      <c r="YS9" s="16"/>
      <c r="YT9" s="16"/>
      <c r="YU9" s="16"/>
      <c r="YV9" s="16"/>
      <c r="YW9" s="16"/>
      <c r="YX9" s="16"/>
      <c r="YY9" s="16"/>
      <c r="YZ9" s="16"/>
      <c r="ZA9" s="16"/>
      <c r="ZB9" s="16"/>
      <c r="ZC9" s="16"/>
      <c r="ZD9" s="16"/>
      <c r="ZE9" s="16"/>
      <c r="ZF9" s="16"/>
      <c r="ZG9" s="16"/>
      <c r="ZH9" s="16"/>
      <c r="ZI9" s="16"/>
      <c r="ZJ9" s="16"/>
      <c r="ZK9" s="16"/>
      <c r="ZL9" s="16"/>
      <c r="ZM9" s="16"/>
      <c r="ZN9" s="16"/>
      <c r="ZO9" s="16"/>
      <c r="ZP9" s="16"/>
      <c r="ZQ9" s="16"/>
      <c r="ZR9" s="16"/>
      <c r="ZS9" s="16"/>
      <c r="ZT9" s="16"/>
      <c r="ZU9" s="16"/>
      <c r="ZV9" s="16"/>
      <c r="ZW9" s="16"/>
      <c r="ZX9" s="16"/>
      <c r="ZY9" s="16"/>
      <c r="ZZ9" s="16"/>
      <c r="AAA9" s="16"/>
      <c r="AAB9" s="16"/>
      <c r="AAC9" s="16"/>
      <c r="AAD9" s="16"/>
      <c r="AAE9" s="16"/>
      <c r="AAF9" s="16"/>
      <c r="AAG9" s="16"/>
      <c r="AAH9" s="16"/>
      <c r="AAI9" s="16"/>
      <c r="AAJ9" s="16"/>
      <c r="AAK9" s="16"/>
      <c r="AAL9" s="16"/>
      <c r="AAM9" s="16"/>
      <c r="AAN9" s="16"/>
      <c r="AAO9" s="16"/>
      <c r="AAP9" s="16"/>
      <c r="AAQ9" s="16"/>
      <c r="AAR9" s="16"/>
      <c r="AAS9" s="16"/>
      <c r="AAT9" s="16"/>
      <c r="AAU9" s="16"/>
      <c r="AAV9" s="16"/>
      <c r="AAW9" s="16"/>
      <c r="AAX9" s="16"/>
      <c r="AAY9" s="16"/>
      <c r="AAZ9" s="16"/>
      <c r="ABA9" s="16"/>
      <c r="ABB9" s="16"/>
      <c r="ABC9" s="16"/>
      <c r="ABD9" s="16"/>
      <c r="ABE9" s="16"/>
      <c r="ABF9" s="16"/>
      <c r="ABG9" s="16"/>
      <c r="ABH9" s="16"/>
      <c r="ABI9" s="16"/>
      <c r="ABJ9" s="16"/>
      <c r="ABK9" s="16"/>
      <c r="ABL9" s="16"/>
      <c r="ABM9" s="16"/>
      <c r="ABN9" s="16"/>
      <c r="ABO9" s="16"/>
      <c r="ABP9" s="16"/>
      <c r="ABQ9" s="16"/>
      <c r="ABR9" s="16"/>
      <c r="ABS9" s="16"/>
      <c r="ABT9" s="16"/>
      <c r="ABU9" s="16"/>
      <c r="ABV9" s="16"/>
      <c r="ABW9" s="16"/>
      <c r="ABX9" s="16"/>
      <c r="ABY9" s="16"/>
      <c r="ABZ9" s="16"/>
      <c r="ACA9" s="16"/>
      <c r="ACB9" s="16"/>
      <c r="ACC9" s="16"/>
      <c r="ACD9" s="16"/>
      <c r="ACE9" s="16"/>
      <c r="ACF9" s="16"/>
      <c r="ACG9" s="16"/>
      <c r="ACH9" s="16"/>
      <c r="ACI9" s="16"/>
      <c r="ACJ9" s="16"/>
      <c r="ACK9" s="16"/>
      <c r="ACL9" s="16"/>
      <c r="ACM9" s="16"/>
      <c r="ACN9" s="16"/>
      <c r="ACO9" s="16"/>
      <c r="ACP9" s="16"/>
      <c r="ACQ9" s="16"/>
      <c r="ACR9" s="16"/>
      <c r="ACS9" s="16"/>
      <c r="ACT9" s="16"/>
      <c r="ACU9" s="16"/>
      <c r="ACV9" s="16"/>
      <c r="ACW9" s="16"/>
      <c r="ACX9" s="16"/>
      <c r="ACY9" s="16"/>
      <c r="ACZ9" s="16"/>
      <c r="ADA9" s="16"/>
      <c r="ADB9" s="16"/>
      <c r="ADC9" s="16"/>
      <c r="ADD9" s="16"/>
      <c r="ADE9" s="16"/>
      <c r="ADF9" s="16"/>
      <c r="ADG9" s="16"/>
      <c r="ADH9" s="16"/>
      <c r="ADI9" s="16"/>
      <c r="ADJ9" s="16"/>
      <c r="ADK9" s="16"/>
      <c r="ADL9" s="16"/>
      <c r="ADM9" s="16"/>
      <c r="ADN9" s="16"/>
      <c r="ADO9" s="16"/>
      <c r="ADP9" s="16"/>
      <c r="ADQ9" s="16"/>
      <c r="ADR9" s="16"/>
      <c r="ADS9" s="16"/>
      <c r="ADT9" s="16"/>
      <c r="ADU9" s="16"/>
      <c r="ADV9" s="16"/>
      <c r="ADW9" s="16"/>
      <c r="ADX9" s="16"/>
      <c r="ADY9" s="16"/>
      <c r="ADZ9" s="16"/>
      <c r="AEA9" s="16"/>
      <c r="AEB9" s="16"/>
      <c r="AEC9" s="16"/>
      <c r="AED9" s="16"/>
      <c r="AEE9" s="16"/>
      <c r="AEF9" s="16"/>
      <c r="AEG9" s="16"/>
      <c r="AEH9" s="16"/>
      <c r="AEI9" s="16"/>
      <c r="AEJ9" s="16"/>
      <c r="AEK9" s="16"/>
      <c r="AEL9" s="16"/>
      <c r="AEM9" s="16"/>
      <c r="AEN9" s="16"/>
      <c r="AEO9" s="16"/>
      <c r="AEP9" s="16"/>
      <c r="AEQ9" s="16"/>
      <c r="AER9" s="16"/>
      <c r="AES9" s="16"/>
      <c r="AET9" s="16"/>
      <c r="AEU9" s="16"/>
      <c r="AEV9" s="16"/>
      <c r="AEW9" s="16"/>
      <c r="AEX9" s="16"/>
      <c r="AEY9" s="16"/>
      <c r="AEZ9" s="16"/>
      <c r="AFA9" s="16"/>
      <c r="AFB9" s="16"/>
      <c r="AFC9" s="16"/>
      <c r="AFD9" s="16"/>
      <c r="AFE9" s="16"/>
      <c r="AFF9" s="16"/>
      <c r="AFG9" s="16"/>
      <c r="AFH9" s="16"/>
      <c r="AFI9" s="16"/>
      <c r="AFJ9" s="16"/>
      <c r="AFK9" s="16"/>
      <c r="AFL9" s="16"/>
      <c r="AFM9" s="16"/>
      <c r="AFN9" s="16"/>
      <c r="AFO9" s="16"/>
      <c r="AFP9" s="16"/>
      <c r="AFQ9" s="16"/>
      <c r="AFR9" s="16"/>
      <c r="AFS9" s="16"/>
      <c r="AFT9" s="16"/>
      <c r="AFU9" s="16"/>
      <c r="AFV9" s="16"/>
      <c r="AFW9" s="16"/>
      <c r="AFX9" s="16"/>
      <c r="AFY9" s="16"/>
      <c r="AFZ9" s="16"/>
      <c r="AGA9" s="16"/>
      <c r="AGB9" s="16"/>
      <c r="AGC9" s="16"/>
      <c r="AGD9" s="16"/>
      <c r="AGE9" s="16"/>
      <c r="AGF9" s="16"/>
      <c r="AGG9" s="16"/>
      <c r="AGH9" s="16"/>
      <c r="AGI9" s="16"/>
      <c r="AGJ9" s="16"/>
      <c r="AGK9" s="16"/>
      <c r="AGL9" s="16"/>
      <c r="AGM9" s="16"/>
      <c r="AGN9" s="16"/>
      <c r="AGO9" s="16"/>
      <c r="AGP9" s="16"/>
      <c r="AGQ9" s="16"/>
      <c r="AGR9" s="16"/>
      <c r="AGS9" s="16"/>
      <c r="AGT9" s="16"/>
      <c r="AGU9" s="16"/>
      <c r="AGV9" s="16"/>
      <c r="AGW9" s="16"/>
      <c r="AGX9" s="16"/>
      <c r="AGY9" s="16"/>
      <c r="AGZ9" s="16"/>
      <c r="AHA9" s="16"/>
      <c r="AHB9" s="16"/>
      <c r="AHC9" s="16"/>
      <c r="AHD9" s="16"/>
      <c r="AHE9" s="16"/>
      <c r="AHF9" s="16"/>
      <c r="AHG9" s="16"/>
      <c r="AHH9" s="16"/>
      <c r="AHI9" s="16"/>
      <c r="AHJ9" s="16"/>
      <c r="AHK9" s="16"/>
      <c r="AHL9" s="16"/>
      <c r="AHM9" s="16"/>
      <c r="AHN9" s="16"/>
      <c r="AHO9" s="16"/>
      <c r="AHP9" s="16"/>
      <c r="AHQ9" s="16"/>
      <c r="AHR9" s="16"/>
      <c r="AHS9" s="16"/>
      <c r="AHT9" s="16"/>
      <c r="AHU9" s="16"/>
      <c r="AHV9" s="16"/>
      <c r="AHW9" s="16"/>
      <c r="AHX9" s="16"/>
      <c r="AHY9" s="16"/>
      <c r="AHZ9" s="16"/>
      <c r="AIA9" s="16"/>
      <c r="AIB9" s="16"/>
      <c r="AIC9" s="16"/>
      <c r="AID9" s="16"/>
      <c r="AIE9" s="16"/>
      <c r="AIF9" s="16"/>
      <c r="AIG9" s="16"/>
      <c r="AIH9" s="16"/>
      <c r="AII9" s="16"/>
      <c r="AIJ9" s="16"/>
      <c r="AIK9" s="16"/>
      <c r="AIL9" s="16"/>
      <c r="AIM9" s="16"/>
      <c r="AIN9" s="16"/>
      <c r="AIO9" s="16"/>
      <c r="AIP9" s="16"/>
      <c r="AIQ9" s="16"/>
      <c r="AIR9" s="16"/>
      <c r="AIS9" s="16"/>
      <c r="AIT9" s="16"/>
      <c r="AIU9" s="16"/>
      <c r="AIV9" s="16"/>
      <c r="AIW9" s="16"/>
      <c r="AIX9" s="16"/>
      <c r="AIY9" s="16"/>
      <c r="AIZ9" s="16"/>
      <c r="AJA9" s="16"/>
    </row>
    <row r="10" spans="1:937" s="427" customFormat="1">
      <c r="A10" s="1087" t="s">
        <v>528</v>
      </c>
      <c r="B10" s="68" t="s">
        <v>85</v>
      </c>
      <c r="C10" s="68" t="s">
        <v>85</v>
      </c>
      <c r="D10" s="68" t="s">
        <v>85</v>
      </c>
      <c r="E10" s="68" t="s">
        <v>85</v>
      </c>
      <c r="F10" s="68" t="s">
        <v>85</v>
      </c>
      <c r="G10" s="68" t="s">
        <v>85</v>
      </c>
      <c r="H10" s="68" t="s">
        <v>85</v>
      </c>
      <c r="I10" s="68" t="s">
        <v>85</v>
      </c>
      <c r="J10" s="68" t="s">
        <v>85</v>
      </c>
      <c r="K10" s="68" t="s">
        <v>85</v>
      </c>
      <c r="L10" s="68" t="s">
        <v>85</v>
      </c>
      <c r="M10" s="68" t="s">
        <v>85</v>
      </c>
      <c r="N10" s="68" t="s">
        <v>85</v>
      </c>
      <c r="O10" s="68">
        <v>562.5</v>
      </c>
      <c r="P10" s="68">
        <v>562.5</v>
      </c>
      <c r="Q10" s="68">
        <v>1074</v>
      </c>
      <c r="R10" s="68">
        <v>0</v>
      </c>
      <c r="S10" s="68">
        <v>187.5</v>
      </c>
      <c r="T10" s="68">
        <v>187.5</v>
      </c>
      <c r="U10" s="68">
        <v>1178.6265285962838</v>
      </c>
      <c r="V10" s="68">
        <v>0</v>
      </c>
      <c r="W10" s="68">
        <v>402.5</v>
      </c>
      <c r="X10" s="68">
        <v>402.5</v>
      </c>
      <c r="Y10" s="68">
        <v>1730.14</v>
      </c>
      <c r="Z10" s="68">
        <v>0</v>
      </c>
      <c r="AA10" s="68">
        <v>0</v>
      </c>
      <c r="AB10" s="68">
        <v>0</v>
      </c>
      <c r="AC10" s="68">
        <v>1907.9454792958213</v>
      </c>
      <c r="AD10" s="68">
        <v>0</v>
      </c>
      <c r="AE10" s="68">
        <v>340</v>
      </c>
      <c r="AF10" s="68">
        <v>340</v>
      </c>
      <c r="AG10" s="68">
        <v>2467.7894382720001</v>
      </c>
      <c r="AH10" s="68">
        <v>0</v>
      </c>
      <c r="AI10" s="68">
        <v>200</v>
      </c>
      <c r="AJ10" s="68">
        <v>200</v>
      </c>
      <c r="AK10" s="68">
        <v>2275.8211182140071</v>
      </c>
      <c r="AL10" s="68">
        <v>0</v>
      </c>
      <c r="AM10" s="68">
        <v>153</v>
      </c>
      <c r="AN10" s="68">
        <v>153</v>
      </c>
      <c r="AO10" s="68">
        <v>2727.8792229999999</v>
      </c>
      <c r="AP10" s="16"/>
      <c r="AQ10" s="16"/>
      <c r="AR10" s="16"/>
      <c r="AS10" s="16"/>
      <c r="AT10" s="16"/>
      <c r="AU10" s="16"/>
      <c r="AV10" s="16"/>
      <c r="AW10" s="16"/>
      <c r="AX10" s="16"/>
      <c r="AY10" s="16"/>
      <c r="AZ10" s="16"/>
      <c r="BA10" s="16"/>
      <c r="BB10" s="16"/>
      <c r="BC10" s="16"/>
      <c r="BD10" s="16"/>
      <c r="BE10" s="16"/>
      <c r="BF10" s="16"/>
      <c r="BG10" s="16"/>
      <c r="BH10" s="16"/>
      <c r="BI10" s="16"/>
      <c r="BJ10" s="16"/>
      <c r="BK10" s="16"/>
      <c r="BL10" s="16"/>
      <c r="BM10" s="16"/>
      <c r="BN10" s="16"/>
      <c r="BO10" s="16"/>
      <c r="BP10" s="16"/>
      <c r="BQ10" s="16"/>
      <c r="BR10" s="16"/>
      <c r="BS10" s="16"/>
      <c r="BT10" s="16"/>
      <c r="BU10" s="16"/>
      <c r="BV10" s="16"/>
      <c r="BW10" s="16"/>
      <c r="BX10" s="16"/>
      <c r="BY10" s="16"/>
      <c r="BZ10" s="16"/>
      <c r="CA10" s="16"/>
      <c r="CB10" s="16"/>
      <c r="CC10" s="16"/>
      <c r="CD10" s="16"/>
      <c r="CE10" s="16"/>
      <c r="CF10" s="16"/>
      <c r="CG10" s="16"/>
      <c r="CH10" s="16"/>
      <c r="CI10" s="16"/>
      <c r="CJ10" s="16"/>
      <c r="CK10" s="16"/>
      <c r="CL10" s="16"/>
      <c r="CM10" s="16"/>
      <c r="CN10" s="16"/>
      <c r="CO10" s="16"/>
      <c r="CP10" s="16"/>
      <c r="CQ10" s="16"/>
      <c r="CR10" s="16"/>
      <c r="CS10" s="16"/>
      <c r="CT10" s="16"/>
      <c r="CU10" s="16"/>
      <c r="CV10" s="16"/>
      <c r="CW10" s="16"/>
      <c r="CX10" s="16"/>
      <c r="CY10" s="16"/>
      <c r="CZ10" s="16"/>
      <c r="DA10" s="16"/>
      <c r="DB10" s="16"/>
      <c r="DC10" s="16"/>
      <c r="DD10" s="16"/>
      <c r="DE10" s="16"/>
      <c r="DF10" s="16"/>
      <c r="DG10" s="16"/>
      <c r="DH10" s="16"/>
      <c r="DI10" s="16"/>
      <c r="DJ10" s="16"/>
      <c r="DK10" s="16"/>
      <c r="DL10" s="16"/>
      <c r="DM10" s="16"/>
      <c r="DN10" s="16"/>
      <c r="DO10" s="16"/>
      <c r="DP10" s="16"/>
      <c r="DQ10" s="16"/>
      <c r="DR10" s="16"/>
      <c r="DS10" s="16"/>
      <c r="DT10" s="16"/>
      <c r="DU10" s="16"/>
      <c r="DV10" s="16"/>
      <c r="DW10" s="16"/>
      <c r="DX10" s="16"/>
      <c r="DY10" s="16"/>
      <c r="DZ10" s="16"/>
      <c r="EA10" s="16"/>
      <c r="EB10" s="16"/>
      <c r="EC10" s="16"/>
      <c r="ED10" s="16"/>
      <c r="EE10" s="16"/>
      <c r="EF10" s="16"/>
      <c r="EG10" s="16"/>
      <c r="EH10" s="16"/>
      <c r="EI10" s="16"/>
      <c r="EJ10" s="16"/>
      <c r="EK10" s="16"/>
      <c r="EL10" s="16"/>
      <c r="EM10" s="16"/>
      <c r="EN10" s="16"/>
      <c r="EO10" s="16"/>
      <c r="EP10" s="16"/>
      <c r="EQ10" s="16"/>
      <c r="ER10" s="16"/>
      <c r="ES10" s="16"/>
      <c r="ET10" s="16"/>
      <c r="EU10" s="16"/>
      <c r="EV10" s="16"/>
      <c r="EW10" s="16"/>
      <c r="EX10" s="16"/>
      <c r="EY10" s="16"/>
      <c r="EZ10" s="16"/>
      <c r="FA10" s="16"/>
      <c r="FB10" s="16"/>
      <c r="FC10" s="16"/>
      <c r="FD10" s="16"/>
      <c r="FE10" s="16"/>
      <c r="FF10" s="16"/>
      <c r="FG10" s="16"/>
      <c r="FH10" s="16"/>
      <c r="FI10" s="16"/>
      <c r="FJ10" s="16"/>
      <c r="FK10" s="16"/>
      <c r="FL10" s="16"/>
      <c r="FM10" s="16"/>
      <c r="FN10" s="16"/>
      <c r="FO10" s="16"/>
      <c r="FP10" s="16"/>
      <c r="FQ10" s="16"/>
      <c r="FR10" s="16"/>
      <c r="FS10" s="16"/>
      <c r="FT10" s="16"/>
      <c r="FU10" s="16"/>
      <c r="FV10" s="16"/>
      <c r="FW10" s="16"/>
      <c r="FX10" s="16"/>
      <c r="FY10" s="16"/>
      <c r="FZ10" s="16"/>
      <c r="GA10" s="16"/>
      <c r="GB10" s="16"/>
      <c r="GC10" s="16"/>
      <c r="GD10" s="16"/>
      <c r="GE10" s="16"/>
      <c r="GF10" s="16"/>
      <c r="GG10" s="16"/>
      <c r="GH10" s="16"/>
      <c r="GI10" s="16"/>
      <c r="GJ10" s="16"/>
      <c r="GK10" s="16"/>
      <c r="GL10" s="16"/>
      <c r="GM10" s="16"/>
      <c r="GN10" s="16"/>
      <c r="GO10" s="16"/>
      <c r="GP10" s="16"/>
      <c r="GQ10" s="16"/>
      <c r="GR10" s="16"/>
      <c r="GS10" s="16"/>
      <c r="GT10" s="16"/>
      <c r="GU10" s="16"/>
      <c r="GV10" s="16"/>
      <c r="GW10" s="16"/>
      <c r="GX10" s="16"/>
      <c r="GY10" s="16"/>
      <c r="GZ10" s="16"/>
      <c r="HA10" s="16"/>
      <c r="HB10" s="16"/>
      <c r="HC10" s="16"/>
      <c r="HD10" s="16"/>
      <c r="HE10" s="16"/>
      <c r="HF10" s="16"/>
      <c r="HG10" s="16"/>
      <c r="HH10" s="16"/>
      <c r="HI10" s="16"/>
      <c r="HJ10" s="16"/>
      <c r="HK10" s="16"/>
      <c r="HL10" s="16"/>
      <c r="HM10" s="16"/>
      <c r="HN10" s="16"/>
      <c r="HO10" s="16"/>
      <c r="HP10" s="16"/>
      <c r="HQ10" s="16"/>
      <c r="HR10" s="16"/>
      <c r="HS10" s="16"/>
      <c r="HT10" s="16"/>
      <c r="HU10" s="16"/>
      <c r="HV10" s="16"/>
      <c r="HW10" s="16"/>
      <c r="HX10" s="16"/>
      <c r="HY10" s="16"/>
      <c r="HZ10" s="16"/>
      <c r="IA10" s="16"/>
      <c r="IB10" s="16"/>
      <c r="IC10" s="16"/>
      <c r="ID10" s="16"/>
      <c r="IE10" s="16"/>
      <c r="IF10" s="16"/>
      <c r="IG10" s="16"/>
      <c r="IH10" s="16"/>
      <c r="II10" s="16"/>
      <c r="IJ10" s="16"/>
      <c r="IK10" s="16"/>
      <c r="IL10" s="16"/>
      <c r="IM10" s="16"/>
      <c r="IN10" s="16"/>
      <c r="IO10" s="16"/>
      <c r="IP10" s="16"/>
      <c r="IQ10" s="16"/>
      <c r="IR10" s="16"/>
      <c r="IS10" s="16"/>
      <c r="IT10" s="16"/>
      <c r="IU10" s="16"/>
      <c r="IV10" s="16"/>
      <c r="IW10" s="16"/>
      <c r="IX10" s="16"/>
      <c r="IY10" s="16"/>
      <c r="IZ10" s="16"/>
      <c r="JA10" s="16"/>
      <c r="JB10" s="16"/>
      <c r="JC10" s="16"/>
      <c r="JD10" s="16"/>
      <c r="JE10" s="16"/>
      <c r="JF10" s="16"/>
      <c r="JG10" s="16"/>
      <c r="JH10" s="16"/>
      <c r="JI10" s="16"/>
      <c r="JJ10" s="16"/>
      <c r="JK10" s="16"/>
      <c r="JL10" s="16"/>
      <c r="JM10" s="16"/>
      <c r="JN10" s="16"/>
      <c r="JO10" s="16"/>
      <c r="JP10" s="16"/>
      <c r="JQ10" s="16"/>
      <c r="JR10" s="16"/>
      <c r="JS10" s="16"/>
      <c r="JT10" s="16"/>
      <c r="JU10" s="16"/>
      <c r="JV10" s="16"/>
      <c r="JW10" s="16"/>
      <c r="JX10" s="16"/>
      <c r="JY10" s="16"/>
      <c r="JZ10" s="16"/>
      <c r="KA10" s="16"/>
      <c r="KB10" s="16"/>
      <c r="KC10" s="16"/>
      <c r="KD10" s="16"/>
      <c r="KE10" s="16"/>
      <c r="KF10" s="16"/>
      <c r="KG10" s="16"/>
      <c r="KH10" s="16"/>
      <c r="KI10" s="16"/>
      <c r="KJ10" s="16"/>
      <c r="KK10" s="16"/>
      <c r="KL10" s="16"/>
      <c r="KM10" s="16"/>
      <c r="KN10" s="16"/>
      <c r="KO10" s="16"/>
      <c r="KP10" s="16"/>
      <c r="KQ10" s="16"/>
      <c r="KR10" s="16"/>
      <c r="KS10" s="16"/>
      <c r="KT10" s="16"/>
      <c r="KU10" s="16"/>
      <c r="KV10" s="16"/>
      <c r="KW10" s="16"/>
      <c r="KX10" s="16"/>
      <c r="KY10" s="16"/>
      <c r="KZ10" s="16"/>
      <c r="LA10" s="16"/>
      <c r="LB10" s="16"/>
      <c r="LC10" s="16"/>
      <c r="LD10" s="16"/>
      <c r="LE10" s="16"/>
      <c r="LF10" s="16"/>
      <c r="LG10" s="16"/>
      <c r="LH10" s="16"/>
      <c r="LI10" s="16"/>
      <c r="LJ10" s="16"/>
      <c r="LK10" s="16"/>
      <c r="LL10" s="16"/>
      <c r="LM10" s="16"/>
      <c r="LN10" s="16"/>
      <c r="LO10" s="16"/>
      <c r="LP10" s="16"/>
      <c r="LQ10" s="16"/>
      <c r="LR10" s="16"/>
      <c r="LS10" s="16"/>
      <c r="LT10" s="16"/>
      <c r="LU10" s="16"/>
      <c r="LV10" s="16"/>
      <c r="LW10" s="16"/>
      <c r="LX10" s="16"/>
      <c r="LY10" s="16"/>
      <c r="LZ10" s="16"/>
      <c r="MA10" s="16"/>
      <c r="MB10" s="16"/>
      <c r="MC10" s="16"/>
      <c r="MD10" s="16"/>
      <c r="ME10" s="16"/>
      <c r="MF10" s="16"/>
      <c r="MG10" s="16"/>
      <c r="MH10" s="16"/>
      <c r="MI10" s="16"/>
      <c r="MJ10" s="16"/>
      <c r="MK10" s="16"/>
      <c r="ML10" s="16"/>
      <c r="MM10" s="16"/>
      <c r="MN10" s="16"/>
      <c r="MO10" s="16"/>
      <c r="MP10" s="16"/>
      <c r="MQ10" s="16"/>
      <c r="MR10" s="16"/>
      <c r="MS10" s="16"/>
      <c r="MT10" s="16"/>
      <c r="MU10" s="16"/>
      <c r="MV10" s="16"/>
      <c r="MW10" s="16"/>
      <c r="MX10" s="16"/>
      <c r="MY10" s="16"/>
      <c r="MZ10" s="16"/>
      <c r="NA10" s="16"/>
      <c r="NB10" s="16"/>
      <c r="NC10" s="16"/>
      <c r="ND10" s="16"/>
      <c r="NE10" s="16"/>
      <c r="NF10" s="16"/>
      <c r="NG10" s="16"/>
      <c r="NH10" s="16"/>
      <c r="NI10" s="16"/>
      <c r="NJ10" s="16"/>
      <c r="NK10" s="16"/>
      <c r="NL10" s="16"/>
      <c r="NM10" s="16"/>
      <c r="NN10" s="16"/>
      <c r="NO10" s="16"/>
      <c r="NP10" s="16"/>
      <c r="NQ10" s="16"/>
      <c r="NR10" s="16"/>
      <c r="NS10" s="16"/>
      <c r="NT10" s="16"/>
      <c r="NU10" s="16"/>
      <c r="NV10" s="16"/>
      <c r="NW10" s="16"/>
      <c r="NX10" s="16"/>
      <c r="NY10" s="16"/>
      <c r="NZ10" s="16"/>
      <c r="OA10" s="16"/>
      <c r="OB10" s="16"/>
      <c r="OC10" s="16"/>
      <c r="OD10" s="16"/>
      <c r="OE10" s="16"/>
      <c r="OF10" s="16"/>
      <c r="OG10" s="16"/>
      <c r="OH10" s="16"/>
      <c r="OI10" s="16"/>
      <c r="OJ10" s="16"/>
      <c r="OK10" s="16"/>
      <c r="OL10" s="16"/>
      <c r="OM10" s="16"/>
      <c r="ON10" s="16"/>
      <c r="OO10" s="16"/>
      <c r="OP10" s="16"/>
      <c r="OQ10" s="16"/>
      <c r="OR10" s="16"/>
      <c r="OS10" s="16"/>
      <c r="OT10" s="16"/>
      <c r="OU10" s="16"/>
      <c r="OV10" s="16"/>
      <c r="OW10" s="16"/>
      <c r="OX10" s="16"/>
      <c r="OY10" s="16"/>
      <c r="OZ10" s="16"/>
      <c r="PA10" s="16"/>
      <c r="PB10" s="16"/>
      <c r="PC10" s="16"/>
      <c r="PD10" s="16"/>
      <c r="PE10" s="16"/>
      <c r="PF10" s="16"/>
      <c r="PG10" s="16"/>
      <c r="PH10" s="16"/>
      <c r="PI10" s="16"/>
      <c r="PJ10" s="16"/>
      <c r="PK10" s="16"/>
      <c r="PL10" s="16"/>
      <c r="PM10" s="16"/>
      <c r="PN10" s="16"/>
      <c r="PO10" s="16"/>
      <c r="PP10" s="16"/>
      <c r="PQ10" s="16"/>
      <c r="PR10" s="16"/>
      <c r="PS10" s="16"/>
      <c r="PT10" s="16"/>
      <c r="PU10" s="16"/>
      <c r="PV10" s="16"/>
      <c r="PW10" s="16"/>
      <c r="PX10" s="16"/>
      <c r="PY10" s="16"/>
      <c r="PZ10" s="16"/>
      <c r="QA10" s="16"/>
      <c r="QB10" s="16"/>
      <c r="QC10" s="16"/>
      <c r="QD10" s="16"/>
      <c r="QE10" s="16"/>
      <c r="QF10" s="16"/>
      <c r="QG10" s="16"/>
      <c r="QH10" s="16"/>
      <c r="QI10" s="16"/>
      <c r="QJ10" s="16"/>
      <c r="QK10" s="16"/>
      <c r="QL10" s="16"/>
      <c r="QM10" s="16"/>
      <c r="QN10" s="16"/>
      <c r="QO10" s="16"/>
      <c r="QP10" s="16"/>
      <c r="QQ10" s="16"/>
      <c r="QR10" s="16"/>
      <c r="QS10" s="16"/>
      <c r="QT10" s="16"/>
      <c r="QU10" s="16"/>
      <c r="QV10" s="16"/>
      <c r="QW10" s="16"/>
      <c r="QX10" s="16"/>
      <c r="QY10" s="16"/>
      <c r="QZ10" s="16"/>
      <c r="RA10" s="16"/>
      <c r="RB10" s="16"/>
      <c r="RC10" s="16"/>
      <c r="RD10" s="16"/>
      <c r="RE10" s="16"/>
      <c r="RF10" s="16"/>
      <c r="RG10" s="16"/>
      <c r="RH10" s="16"/>
      <c r="RI10" s="16"/>
      <c r="RJ10" s="16"/>
      <c r="RK10" s="16"/>
      <c r="RL10" s="16"/>
      <c r="RM10" s="16"/>
      <c r="RN10" s="16"/>
      <c r="RO10" s="16"/>
      <c r="RP10" s="16"/>
      <c r="RQ10" s="16"/>
      <c r="RR10" s="16"/>
      <c r="RS10" s="16"/>
      <c r="RT10" s="16"/>
      <c r="RU10" s="16"/>
      <c r="RV10" s="16"/>
      <c r="RW10" s="16"/>
      <c r="RX10" s="16"/>
      <c r="RY10" s="16"/>
      <c r="RZ10" s="16"/>
      <c r="SA10" s="16"/>
      <c r="SB10" s="16"/>
      <c r="SC10" s="16"/>
      <c r="SD10" s="16"/>
      <c r="SE10" s="16"/>
      <c r="SF10" s="16"/>
      <c r="SG10" s="16"/>
      <c r="SH10" s="16"/>
      <c r="SI10" s="16"/>
      <c r="SJ10" s="16"/>
      <c r="SK10" s="16"/>
      <c r="SL10" s="16"/>
      <c r="SM10" s="16"/>
      <c r="SN10" s="16"/>
      <c r="SO10" s="16"/>
      <c r="SP10" s="16"/>
      <c r="SQ10" s="16"/>
      <c r="SR10" s="16"/>
      <c r="SS10" s="16"/>
      <c r="ST10" s="16"/>
      <c r="SU10" s="16"/>
      <c r="SV10" s="16"/>
      <c r="SW10" s="16"/>
      <c r="SX10" s="16"/>
      <c r="SY10" s="16"/>
      <c r="SZ10" s="16"/>
      <c r="TA10" s="16"/>
      <c r="TB10" s="16"/>
      <c r="TC10" s="16"/>
      <c r="TD10" s="16"/>
      <c r="TE10" s="16"/>
      <c r="TF10" s="16"/>
      <c r="TG10" s="16"/>
      <c r="TH10" s="16"/>
      <c r="TI10" s="16"/>
      <c r="TJ10" s="16"/>
      <c r="TK10" s="16"/>
      <c r="TL10" s="16"/>
      <c r="TM10" s="16"/>
      <c r="TN10" s="16"/>
      <c r="TO10" s="16"/>
      <c r="TP10" s="16"/>
      <c r="TQ10" s="16"/>
      <c r="TR10" s="16"/>
      <c r="TS10" s="16"/>
      <c r="TT10" s="16"/>
      <c r="TU10" s="16"/>
      <c r="TV10" s="16"/>
      <c r="TW10" s="16"/>
      <c r="TX10" s="16"/>
      <c r="TY10" s="16"/>
      <c r="TZ10" s="16"/>
      <c r="UA10" s="16"/>
      <c r="UB10" s="16"/>
      <c r="UC10" s="16"/>
      <c r="UD10" s="16"/>
      <c r="UE10" s="16"/>
      <c r="UF10" s="16"/>
      <c r="UG10" s="16"/>
      <c r="UH10" s="16"/>
      <c r="UI10" s="16"/>
      <c r="UJ10" s="16"/>
      <c r="UK10" s="16"/>
      <c r="UL10" s="16"/>
      <c r="UM10" s="16"/>
      <c r="UN10" s="16"/>
      <c r="UO10" s="16"/>
      <c r="UP10" s="16"/>
      <c r="UQ10" s="16"/>
      <c r="UR10" s="16"/>
      <c r="US10" s="16"/>
      <c r="UT10" s="16"/>
      <c r="UU10" s="16"/>
      <c r="UV10" s="16"/>
      <c r="UW10" s="16"/>
      <c r="UX10" s="16"/>
      <c r="UY10" s="16"/>
      <c r="UZ10" s="16"/>
      <c r="VA10" s="16"/>
      <c r="VB10" s="16"/>
      <c r="VC10" s="16"/>
      <c r="VD10" s="16"/>
      <c r="VE10" s="16"/>
      <c r="VF10" s="16"/>
      <c r="VG10" s="16"/>
      <c r="VH10" s="16"/>
      <c r="VI10" s="16"/>
      <c r="VJ10" s="16"/>
      <c r="VK10" s="16"/>
      <c r="VL10" s="16"/>
      <c r="VM10" s="16"/>
      <c r="VN10" s="16"/>
      <c r="VO10" s="16"/>
      <c r="VP10" s="16"/>
      <c r="VQ10" s="16"/>
      <c r="VR10" s="16"/>
      <c r="VS10" s="16"/>
      <c r="VT10" s="16"/>
      <c r="VU10" s="16"/>
      <c r="VV10" s="16"/>
      <c r="VW10" s="16"/>
      <c r="VX10" s="16"/>
      <c r="VY10" s="16"/>
      <c r="VZ10" s="16"/>
      <c r="WA10" s="16"/>
      <c r="WB10" s="16"/>
      <c r="WC10" s="16"/>
      <c r="WD10" s="16"/>
      <c r="WE10" s="16"/>
      <c r="WF10" s="16"/>
      <c r="WG10" s="16"/>
      <c r="WH10" s="16"/>
      <c r="WI10" s="16"/>
      <c r="WJ10" s="16"/>
      <c r="WK10" s="16"/>
      <c r="WL10" s="16"/>
      <c r="WM10" s="16"/>
      <c r="WN10" s="16"/>
      <c r="WO10" s="16"/>
      <c r="WP10" s="16"/>
      <c r="WQ10" s="16"/>
      <c r="WR10" s="16"/>
      <c r="WS10" s="16"/>
      <c r="WT10" s="16"/>
      <c r="WU10" s="16"/>
      <c r="WV10" s="16"/>
      <c r="WW10" s="16"/>
      <c r="WX10" s="16"/>
      <c r="WY10" s="16"/>
      <c r="WZ10" s="16"/>
      <c r="XA10" s="16"/>
      <c r="XB10" s="16"/>
      <c r="XC10" s="16"/>
      <c r="XD10" s="16"/>
      <c r="XE10" s="16"/>
      <c r="XF10" s="16"/>
      <c r="XG10" s="16"/>
      <c r="XH10" s="16"/>
      <c r="XI10" s="16"/>
      <c r="XJ10" s="16"/>
      <c r="XK10" s="16"/>
      <c r="XL10" s="16"/>
      <c r="XM10" s="16"/>
      <c r="XN10" s="16"/>
      <c r="XO10" s="16"/>
      <c r="XP10" s="16"/>
      <c r="XQ10" s="16"/>
      <c r="XR10" s="16"/>
      <c r="XS10" s="16"/>
      <c r="XT10" s="16"/>
      <c r="XU10" s="16"/>
      <c r="XV10" s="16"/>
      <c r="XW10" s="16"/>
      <c r="XX10" s="16"/>
      <c r="XY10" s="16"/>
      <c r="XZ10" s="16"/>
      <c r="YA10" s="16"/>
      <c r="YB10" s="16"/>
      <c r="YC10" s="16"/>
      <c r="YD10" s="16"/>
      <c r="YE10" s="16"/>
      <c r="YF10" s="16"/>
      <c r="YG10" s="16"/>
      <c r="YH10" s="16"/>
      <c r="YI10" s="16"/>
      <c r="YJ10" s="16"/>
      <c r="YK10" s="16"/>
      <c r="YL10" s="16"/>
      <c r="YM10" s="16"/>
      <c r="YN10" s="16"/>
      <c r="YO10" s="16"/>
      <c r="YP10" s="16"/>
      <c r="YQ10" s="16"/>
      <c r="YR10" s="16"/>
      <c r="YS10" s="16"/>
      <c r="YT10" s="16"/>
      <c r="YU10" s="16"/>
      <c r="YV10" s="16"/>
      <c r="YW10" s="16"/>
      <c r="YX10" s="16"/>
      <c r="YY10" s="16"/>
      <c r="YZ10" s="16"/>
      <c r="ZA10" s="16"/>
      <c r="ZB10" s="16"/>
      <c r="ZC10" s="16"/>
      <c r="ZD10" s="16"/>
      <c r="ZE10" s="16"/>
      <c r="ZF10" s="16"/>
      <c r="ZG10" s="16"/>
      <c r="ZH10" s="16"/>
      <c r="ZI10" s="16"/>
      <c r="ZJ10" s="16"/>
      <c r="ZK10" s="16"/>
      <c r="ZL10" s="16"/>
      <c r="ZM10" s="16"/>
      <c r="ZN10" s="16"/>
      <c r="ZO10" s="16"/>
      <c r="ZP10" s="16"/>
      <c r="ZQ10" s="16"/>
      <c r="ZR10" s="16"/>
      <c r="ZS10" s="16"/>
      <c r="ZT10" s="16"/>
      <c r="ZU10" s="16"/>
      <c r="ZV10" s="16"/>
      <c r="ZW10" s="16"/>
      <c r="ZX10" s="16"/>
      <c r="ZY10" s="16"/>
      <c r="ZZ10" s="16"/>
      <c r="AAA10" s="16"/>
      <c r="AAB10" s="16"/>
      <c r="AAC10" s="16"/>
      <c r="AAD10" s="16"/>
      <c r="AAE10" s="16"/>
      <c r="AAF10" s="16"/>
      <c r="AAG10" s="16"/>
      <c r="AAH10" s="16"/>
      <c r="AAI10" s="16"/>
      <c r="AAJ10" s="16"/>
      <c r="AAK10" s="16"/>
      <c r="AAL10" s="16"/>
      <c r="AAM10" s="16"/>
      <c r="AAN10" s="16"/>
      <c r="AAO10" s="16"/>
      <c r="AAP10" s="16"/>
      <c r="AAQ10" s="16"/>
      <c r="AAR10" s="16"/>
      <c r="AAS10" s="16"/>
      <c r="AAT10" s="16"/>
      <c r="AAU10" s="16"/>
      <c r="AAV10" s="16"/>
      <c r="AAW10" s="16"/>
      <c r="AAX10" s="16"/>
      <c r="AAY10" s="16"/>
      <c r="AAZ10" s="16"/>
      <c r="ABA10" s="16"/>
      <c r="ABB10" s="16"/>
      <c r="ABC10" s="16"/>
      <c r="ABD10" s="16"/>
      <c r="ABE10" s="16"/>
      <c r="ABF10" s="16"/>
      <c r="ABG10" s="16"/>
      <c r="ABH10" s="16"/>
      <c r="ABI10" s="16"/>
      <c r="ABJ10" s="16"/>
      <c r="ABK10" s="16"/>
      <c r="ABL10" s="16"/>
      <c r="ABM10" s="16"/>
      <c r="ABN10" s="16"/>
      <c r="ABO10" s="16"/>
      <c r="ABP10" s="16"/>
      <c r="ABQ10" s="16"/>
      <c r="ABR10" s="16"/>
      <c r="ABS10" s="16"/>
      <c r="ABT10" s="16"/>
      <c r="ABU10" s="16"/>
      <c r="ABV10" s="16"/>
      <c r="ABW10" s="16"/>
      <c r="ABX10" s="16"/>
      <c r="ABY10" s="16"/>
      <c r="ABZ10" s="16"/>
      <c r="ACA10" s="16"/>
      <c r="ACB10" s="16"/>
      <c r="ACC10" s="16"/>
      <c r="ACD10" s="16"/>
      <c r="ACE10" s="16"/>
      <c r="ACF10" s="16"/>
      <c r="ACG10" s="16"/>
      <c r="ACH10" s="16"/>
      <c r="ACI10" s="16"/>
      <c r="ACJ10" s="16"/>
      <c r="ACK10" s="16"/>
      <c r="ACL10" s="16"/>
      <c r="ACM10" s="16"/>
      <c r="ACN10" s="16"/>
      <c r="ACO10" s="16"/>
      <c r="ACP10" s="16"/>
      <c r="ACQ10" s="16"/>
      <c r="ACR10" s="16"/>
      <c r="ACS10" s="16"/>
      <c r="ACT10" s="16"/>
      <c r="ACU10" s="16"/>
      <c r="ACV10" s="16"/>
      <c r="ACW10" s="16"/>
      <c r="ACX10" s="16"/>
      <c r="ACY10" s="16"/>
      <c r="ACZ10" s="16"/>
      <c r="ADA10" s="16"/>
      <c r="ADB10" s="16"/>
      <c r="ADC10" s="16"/>
      <c r="ADD10" s="16"/>
      <c r="ADE10" s="16"/>
      <c r="ADF10" s="16"/>
      <c r="ADG10" s="16"/>
      <c r="ADH10" s="16"/>
      <c r="ADI10" s="16"/>
      <c r="ADJ10" s="16"/>
      <c r="ADK10" s="16"/>
      <c r="ADL10" s="16"/>
      <c r="ADM10" s="16"/>
      <c r="ADN10" s="16"/>
      <c r="ADO10" s="16"/>
      <c r="ADP10" s="16"/>
      <c r="ADQ10" s="16"/>
      <c r="ADR10" s="16"/>
      <c r="ADS10" s="16"/>
      <c r="ADT10" s="16"/>
      <c r="ADU10" s="16"/>
      <c r="ADV10" s="16"/>
      <c r="ADW10" s="16"/>
      <c r="ADX10" s="16"/>
      <c r="ADY10" s="16"/>
      <c r="ADZ10" s="16"/>
      <c r="AEA10" s="16"/>
      <c r="AEB10" s="16"/>
      <c r="AEC10" s="16"/>
      <c r="AED10" s="16"/>
      <c r="AEE10" s="16"/>
      <c r="AEF10" s="16"/>
      <c r="AEG10" s="16"/>
      <c r="AEH10" s="16"/>
      <c r="AEI10" s="16"/>
      <c r="AEJ10" s="16"/>
      <c r="AEK10" s="16"/>
      <c r="AEL10" s="16"/>
      <c r="AEM10" s="16"/>
      <c r="AEN10" s="16"/>
      <c r="AEO10" s="16"/>
      <c r="AEP10" s="16"/>
      <c r="AEQ10" s="16"/>
      <c r="AER10" s="16"/>
      <c r="AES10" s="16"/>
      <c r="AET10" s="16"/>
      <c r="AEU10" s="16"/>
      <c r="AEV10" s="16"/>
      <c r="AEW10" s="16"/>
      <c r="AEX10" s="16"/>
      <c r="AEY10" s="16"/>
      <c r="AEZ10" s="16"/>
      <c r="AFA10" s="16"/>
      <c r="AFB10" s="16"/>
      <c r="AFC10" s="16"/>
      <c r="AFD10" s="16"/>
      <c r="AFE10" s="16"/>
      <c r="AFF10" s="16"/>
      <c r="AFG10" s="16"/>
      <c r="AFH10" s="16"/>
      <c r="AFI10" s="16"/>
      <c r="AFJ10" s="16"/>
      <c r="AFK10" s="16"/>
      <c r="AFL10" s="16"/>
      <c r="AFM10" s="16"/>
      <c r="AFN10" s="16"/>
      <c r="AFO10" s="16"/>
      <c r="AFP10" s="16"/>
      <c r="AFQ10" s="16"/>
      <c r="AFR10" s="16"/>
      <c r="AFS10" s="16"/>
      <c r="AFT10" s="16"/>
      <c r="AFU10" s="16"/>
      <c r="AFV10" s="16"/>
      <c r="AFW10" s="16"/>
      <c r="AFX10" s="16"/>
      <c r="AFY10" s="16"/>
      <c r="AFZ10" s="16"/>
      <c r="AGA10" s="16"/>
      <c r="AGB10" s="16"/>
      <c r="AGC10" s="16"/>
      <c r="AGD10" s="16"/>
      <c r="AGE10" s="16"/>
      <c r="AGF10" s="16"/>
      <c r="AGG10" s="16"/>
      <c r="AGH10" s="16"/>
      <c r="AGI10" s="16"/>
      <c r="AGJ10" s="16"/>
      <c r="AGK10" s="16"/>
      <c r="AGL10" s="16"/>
      <c r="AGM10" s="16"/>
      <c r="AGN10" s="16"/>
      <c r="AGO10" s="16"/>
      <c r="AGP10" s="16"/>
      <c r="AGQ10" s="16"/>
      <c r="AGR10" s="16"/>
      <c r="AGS10" s="16"/>
      <c r="AGT10" s="16"/>
      <c r="AGU10" s="16"/>
      <c r="AGV10" s="16"/>
      <c r="AGW10" s="16"/>
      <c r="AGX10" s="16"/>
      <c r="AGY10" s="16"/>
      <c r="AGZ10" s="16"/>
      <c r="AHA10" s="16"/>
      <c r="AHB10" s="16"/>
      <c r="AHC10" s="16"/>
      <c r="AHD10" s="16"/>
      <c r="AHE10" s="16"/>
      <c r="AHF10" s="16"/>
      <c r="AHG10" s="16"/>
      <c r="AHH10" s="16"/>
      <c r="AHI10" s="16"/>
      <c r="AHJ10" s="16"/>
      <c r="AHK10" s="16"/>
      <c r="AHL10" s="16"/>
      <c r="AHM10" s="16"/>
      <c r="AHN10" s="16"/>
      <c r="AHO10" s="16"/>
      <c r="AHP10" s="16"/>
      <c r="AHQ10" s="16"/>
      <c r="AHR10" s="16"/>
      <c r="AHS10" s="16"/>
      <c r="AHT10" s="16"/>
      <c r="AHU10" s="16"/>
      <c r="AHV10" s="16"/>
      <c r="AHW10" s="16"/>
      <c r="AHX10" s="16"/>
      <c r="AHY10" s="16"/>
      <c r="AHZ10" s="16"/>
      <c r="AIA10" s="16"/>
      <c r="AIB10" s="16"/>
      <c r="AIC10" s="16"/>
      <c r="AID10" s="16"/>
      <c r="AIE10" s="16"/>
      <c r="AIF10" s="16"/>
      <c r="AIG10" s="16"/>
      <c r="AIH10" s="16"/>
      <c r="AII10" s="16"/>
      <c r="AIJ10" s="16"/>
      <c r="AIK10" s="16"/>
      <c r="AIL10" s="16"/>
      <c r="AIM10" s="16"/>
      <c r="AIN10" s="16"/>
      <c r="AIO10" s="16"/>
      <c r="AIP10" s="16"/>
      <c r="AIQ10" s="16"/>
      <c r="AIR10" s="16"/>
      <c r="AIS10" s="16"/>
      <c r="AIT10" s="16"/>
      <c r="AIU10" s="16"/>
      <c r="AIV10" s="16"/>
      <c r="AIW10" s="16"/>
      <c r="AIX10" s="16"/>
      <c r="AIY10" s="16"/>
      <c r="AIZ10" s="16"/>
      <c r="AJA10" s="16"/>
    </row>
    <row r="11" spans="1:937" s="426" customFormat="1" ht="24" customHeight="1">
      <c r="A11" s="741" t="s">
        <v>529</v>
      </c>
      <c r="B11" s="71">
        <v>66592.298596190973</v>
      </c>
      <c r="C11" s="71">
        <v>79730.48015325921</v>
      </c>
      <c r="D11" s="71">
        <v>-13138.181557068241</v>
      </c>
      <c r="E11" s="71">
        <f>E12+E13</f>
        <v>195322.4</v>
      </c>
      <c r="F11" s="71">
        <v>50618.804429418909</v>
      </c>
      <c r="G11" s="71">
        <v>50497.686534352266</v>
      </c>
      <c r="H11" s="71">
        <v>121.11789506664536</v>
      </c>
      <c r="I11" s="71">
        <f>I12+I13</f>
        <v>182075.86000000002</v>
      </c>
      <c r="J11" s="71">
        <v>43364.30687698703</v>
      </c>
      <c r="K11" s="71">
        <v>57951.11844109479</v>
      </c>
      <c r="L11" s="71">
        <v>-14586.811564107762</v>
      </c>
      <c r="M11" s="71">
        <f>M12+M13</f>
        <v>172507.78</v>
      </c>
      <c r="N11" s="71">
        <v>55361.863727806151</v>
      </c>
      <c r="O11" s="71">
        <v>46092.985117263583</v>
      </c>
      <c r="P11" s="71">
        <v>-9268.8786105425679</v>
      </c>
      <c r="Q11" s="71">
        <f>Q12+Q13</f>
        <v>192246</v>
      </c>
      <c r="R11" s="71">
        <v>77141.645912819236</v>
      </c>
      <c r="S11" s="71">
        <v>148171.28700157121</v>
      </c>
      <c r="T11" s="71">
        <v>71029.641088751989</v>
      </c>
      <c r="U11" s="71">
        <v>345138.93562361225</v>
      </c>
      <c r="V11" s="71">
        <v>91249.38</v>
      </c>
      <c r="W11" s="71">
        <v>165275.72</v>
      </c>
      <c r="X11" s="71">
        <v>74026.34</v>
      </c>
      <c r="Y11" s="423">
        <f>SUM(Y12:Y13)</f>
        <v>386403.01</v>
      </c>
      <c r="Z11" s="71">
        <f>SUM(Z12:Z13)</f>
        <v>149182.6568389188</v>
      </c>
      <c r="AA11" s="71">
        <f>SUM(AA12:AA13)</f>
        <v>219549.96790657114</v>
      </c>
      <c r="AB11" s="71">
        <f>SUM(AB12:AB13)</f>
        <v>70367.311067652321</v>
      </c>
      <c r="AC11" s="71">
        <f>SUM(AC12:AC13)</f>
        <v>543541.26425261365</v>
      </c>
      <c r="AD11" s="71">
        <v>229382.46339660301</v>
      </c>
      <c r="AE11" s="71">
        <v>400451.36173162702</v>
      </c>
      <c r="AF11" s="71">
        <v>171068.89833502399</v>
      </c>
      <c r="AG11" s="71">
        <v>749789.73411921703</v>
      </c>
      <c r="AH11" s="423">
        <f>SUM(AH12:AH13)</f>
        <v>142185.61965564347</v>
      </c>
      <c r="AI11" s="423">
        <f>SUM(AI12:AI13)</f>
        <v>274940.8651616018</v>
      </c>
      <c r="AJ11" s="423">
        <f>SUM(AJ12:AJ13)</f>
        <v>132755.24550595833</v>
      </c>
      <c r="AK11" s="423">
        <f>SUM(AK12:AK13)</f>
        <v>771134.46081671049</v>
      </c>
      <c r="AL11" s="423">
        <v>141828.934751216</v>
      </c>
      <c r="AM11" s="423">
        <v>232319.51788231701</v>
      </c>
      <c r="AN11" s="423">
        <v>90490.583131100997</v>
      </c>
      <c r="AO11" s="423">
        <v>844054.21240049903</v>
      </c>
      <c r="AP11" s="425"/>
      <c r="AQ11" s="425"/>
      <c r="AR11" s="425"/>
      <c r="AS11" s="425"/>
      <c r="AT11" s="425"/>
      <c r="AU11" s="425"/>
      <c r="AV11" s="425"/>
      <c r="AW11" s="425"/>
      <c r="AX11" s="425"/>
      <c r="AY11" s="425"/>
      <c r="AZ11" s="425"/>
      <c r="BA11" s="425"/>
      <c r="BB11" s="425"/>
      <c r="BC11" s="425"/>
      <c r="BD11" s="425"/>
      <c r="BE11" s="425"/>
      <c r="BF11" s="425"/>
      <c r="BG11" s="425"/>
      <c r="BH11" s="425"/>
      <c r="BI11" s="425"/>
      <c r="BJ11" s="425"/>
      <c r="BK11" s="425"/>
      <c r="BL11" s="425"/>
      <c r="BM11" s="425"/>
      <c r="BN11" s="425"/>
      <c r="BO11" s="425"/>
      <c r="BP11" s="425"/>
      <c r="BQ11" s="425"/>
      <c r="BR11" s="425"/>
      <c r="BS11" s="425"/>
      <c r="BT11" s="425"/>
      <c r="BU11" s="425"/>
      <c r="BV11" s="425"/>
      <c r="BW11" s="425"/>
      <c r="BX11" s="425"/>
      <c r="BY11" s="425"/>
      <c r="BZ11" s="425"/>
      <c r="CA11" s="425"/>
      <c r="CB11" s="425"/>
      <c r="CC11" s="425"/>
      <c r="CD11" s="425"/>
      <c r="CE11" s="425"/>
      <c r="CF11" s="425"/>
      <c r="CG11" s="425"/>
      <c r="CH11" s="425"/>
      <c r="CI11" s="425"/>
      <c r="CJ11" s="425"/>
      <c r="CK11" s="425"/>
      <c r="CL11" s="425"/>
      <c r="CM11" s="425"/>
      <c r="CN11" s="425"/>
      <c r="CO11" s="425"/>
      <c r="CP11" s="425"/>
      <c r="CQ11" s="425"/>
      <c r="CR11" s="425"/>
      <c r="CS11" s="425"/>
      <c r="CT11" s="425"/>
      <c r="CU11" s="425"/>
      <c r="CV11" s="425"/>
      <c r="CW11" s="425"/>
      <c r="CX11" s="425"/>
      <c r="CY11" s="425"/>
      <c r="CZ11" s="425"/>
      <c r="DA11" s="425"/>
      <c r="DB11" s="425"/>
      <c r="DC11" s="425"/>
      <c r="DD11" s="425"/>
      <c r="DE11" s="425"/>
      <c r="DF11" s="425"/>
      <c r="DG11" s="425"/>
      <c r="DH11" s="425"/>
      <c r="DI11" s="425"/>
      <c r="DJ11" s="425"/>
      <c r="DK11" s="425"/>
      <c r="DL11" s="425"/>
      <c r="DM11" s="425"/>
      <c r="DN11" s="425"/>
      <c r="DO11" s="425"/>
      <c r="DP11" s="425"/>
      <c r="DQ11" s="425"/>
      <c r="DR11" s="425"/>
      <c r="DS11" s="425"/>
      <c r="DT11" s="425"/>
      <c r="DU11" s="425"/>
      <c r="DV11" s="425"/>
      <c r="DW11" s="425"/>
      <c r="DX11" s="425"/>
      <c r="DY11" s="425"/>
      <c r="DZ11" s="425"/>
      <c r="EA11" s="425"/>
      <c r="EB11" s="425"/>
      <c r="EC11" s="425"/>
      <c r="ED11" s="425"/>
      <c r="EE11" s="425"/>
      <c r="EF11" s="425"/>
      <c r="EG11" s="425"/>
      <c r="EH11" s="425"/>
      <c r="EI11" s="425"/>
      <c r="EJ11" s="425"/>
      <c r="EK11" s="425"/>
      <c r="EL11" s="425"/>
      <c r="EM11" s="425"/>
      <c r="EN11" s="425"/>
      <c r="EO11" s="425"/>
      <c r="EP11" s="425"/>
      <c r="EQ11" s="425"/>
      <c r="ER11" s="425"/>
      <c r="ES11" s="425"/>
      <c r="ET11" s="425"/>
      <c r="EU11" s="425"/>
      <c r="EV11" s="425"/>
      <c r="EW11" s="425"/>
      <c r="EX11" s="425"/>
      <c r="EY11" s="425"/>
      <c r="EZ11" s="425"/>
      <c r="FA11" s="425"/>
      <c r="FB11" s="425"/>
      <c r="FC11" s="425"/>
      <c r="FD11" s="425"/>
      <c r="FE11" s="425"/>
      <c r="FF11" s="425"/>
      <c r="FG11" s="425"/>
      <c r="FH11" s="425"/>
      <c r="FI11" s="425"/>
      <c r="FJ11" s="425"/>
      <c r="FK11" s="425"/>
      <c r="FL11" s="425"/>
      <c r="FM11" s="425"/>
      <c r="FN11" s="425"/>
      <c r="FO11" s="425"/>
      <c r="FP11" s="425"/>
      <c r="FQ11" s="425"/>
      <c r="FR11" s="425"/>
      <c r="FS11" s="425"/>
      <c r="FT11" s="425"/>
      <c r="FU11" s="425"/>
      <c r="FV11" s="425"/>
      <c r="FW11" s="425"/>
      <c r="FX11" s="425"/>
      <c r="FY11" s="425"/>
      <c r="FZ11" s="425"/>
      <c r="GA11" s="425"/>
      <c r="GB11" s="425"/>
      <c r="GC11" s="425"/>
      <c r="GD11" s="425"/>
      <c r="GE11" s="425"/>
      <c r="GF11" s="425"/>
      <c r="GG11" s="425"/>
      <c r="GH11" s="425"/>
      <c r="GI11" s="425"/>
      <c r="GJ11" s="425"/>
      <c r="GK11" s="425"/>
      <c r="GL11" s="425"/>
      <c r="GM11" s="425"/>
      <c r="GN11" s="425"/>
      <c r="GO11" s="425"/>
      <c r="GP11" s="425"/>
      <c r="GQ11" s="425"/>
      <c r="GR11" s="425"/>
      <c r="GS11" s="425"/>
      <c r="GT11" s="425"/>
      <c r="GU11" s="425"/>
      <c r="GV11" s="425"/>
      <c r="GW11" s="425"/>
      <c r="GX11" s="425"/>
      <c r="GY11" s="425"/>
      <c r="GZ11" s="425"/>
      <c r="HA11" s="425"/>
      <c r="HB11" s="425"/>
      <c r="HC11" s="425"/>
      <c r="HD11" s="425"/>
      <c r="HE11" s="425"/>
      <c r="HF11" s="425"/>
      <c r="HG11" s="425"/>
      <c r="HH11" s="425"/>
      <c r="HI11" s="425"/>
      <c r="HJ11" s="425"/>
      <c r="HK11" s="425"/>
      <c r="HL11" s="425"/>
      <c r="HM11" s="425"/>
      <c r="HN11" s="425"/>
      <c r="HO11" s="425"/>
      <c r="HP11" s="425"/>
      <c r="HQ11" s="425"/>
      <c r="HR11" s="425"/>
      <c r="HS11" s="425"/>
      <c r="HT11" s="425"/>
      <c r="HU11" s="425"/>
      <c r="HV11" s="425"/>
      <c r="HW11" s="425"/>
      <c r="HX11" s="425"/>
      <c r="HY11" s="425"/>
      <c r="HZ11" s="425"/>
      <c r="IA11" s="425"/>
      <c r="IB11" s="425"/>
      <c r="IC11" s="425"/>
      <c r="ID11" s="425"/>
      <c r="IE11" s="425"/>
      <c r="IF11" s="425"/>
      <c r="IG11" s="425"/>
      <c r="IH11" s="425"/>
      <c r="II11" s="425"/>
      <c r="IJ11" s="425"/>
      <c r="IK11" s="425"/>
      <c r="IL11" s="425"/>
      <c r="IM11" s="425"/>
      <c r="IN11" s="425"/>
      <c r="IO11" s="425"/>
      <c r="IP11" s="425"/>
      <c r="IQ11" s="425"/>
      <c r="IR11" s="425"/>
      <c r="IS11" s="425"/>
      <c r="IT11" s="425"/>
      <c r="IU11" s="425"/>
      <c r="IV11" s="425"/>
      <c r="IW11" s="425"/>
      <c r="IX11" s="425"/>
      <c r="IY11" s="425"/>
      <c r="IZ11" s="425"/>
      <c r="JA11" s="425"/>
      <c r="JB11" s="425"/>
      <c r="JC11" s="425"/>
      <c r="JD11" s="425"/>
      <c r="JE11" s="425"/>
      <c r="JF11" s="425"/>
      <c r="JG11" s="425"/>
      <c r="JH11" s="425"/>
      <c r="JI11" s="425"/>
      <c r="JJ11" s="425"/>
      <c r="JK11" s="425"/>
      <c r="JL11" s="425"/>
      <c r="JM11" s="425"/>
      <c r="JN11" s="425"/>
      <c r="JO11" s="425"/>
      <c r="JP11" s="425"/>
      <c r="JQ11" s="425"/>
      <c r="JR11" s="425"/>
      <c r="JS11" s="425"/>
      <c r="JT11" s="425"/>
      <c r="JU11" s="425"/>
      <c r="JV11" s="425"/>
      <c r="JW11" s="425"/>
      <c r="JX11" s="425"/>
      <c r="JY11" s="425"/>
      <c r="JZ11" s="425"/>
      <c r="KA11" s="425"/>
      <c r="KB11" s="425"/>
      <c r="KC11" s="425"/>
      <c r="KD11" s="425"/>
      <c r="KE11" s="425"/>
      <c r="KF11" s="425"/>
      <c r="KG11" s="425"/>
      <c r="KH11" s="425"/>
      <c r="KI11" s="425"/>
      <c r="KJ11" s="425"/>
      <c r="KK11" s="425"/>
      <c r="KL11" s="425"/>
      <c r="KM11" s="425"/>
      <c r="KN11" s="425"/>
      <c r="KO11" s="425"/>
      <c r="KP11" s="425"/>
      <c r="KQ11" s="425"/>
      <c r="KR11" s="425"/>
      <c r="KS11" s="425"/>
      <c r="KT11" s="425"/>
      <c r="KU11" s="425"/>
      <c r="KV11" s="425"/>
      <c r="KW11" s="425"/>
      <c r="KX11" s="425"/>
      <c r="KY11" s="425"/>
      <c r="KZ11" s="425"/>
      <c r="LA11" s="425"/>
      <c r="LB11" s="425"/>
      <c r="LC11" s="425"/>
      <c r="LD11" s="425"/>
      <c r="LE11" s="425"/>
      <c r="LF11" s="425"/>
      <c r="LG11" s="425"/>
      <c r="LH11" s="425"/>
      <c r="LI11" s="425"/>
      <c r="LJ11" s="425"/>
      <c r="LK11" s="425"/>
      <c r="LL11" s="425"/>
      <c r="LM11" s="425"/>
      <c r="LN11" s="425"/>
      <c r="LO11" s="425"/>
      <c r="LP11" s="425"/>
      <c r="LQ11" s="425"/>
      <c r="LR11" s="425"/>
      <c r="LS11" s="425"/>
      <c r="LT11" s="425"/>
      <c r="LU11" s="425"/>
      <c r="LV11" s="425"/>
      <c r="LW11" s="425"/>
      <c r="LX11" s="425"/>
      <c r="LY11" s="425"/>
      <c r="LZ11" s="425"/>
      <c r="MA11" s="425"/>
      <c r="MB11" s="425"/>
      <c r="MC11" s="425"/>
      <c r="MD11" s="425"/>
      <c r="ME11" s="425"/>
      <c r="MF11" s="425"/>
      <c r="MG11" s="425"/>
      <c r="MH11" s="425"/>
      <c r="MI11" s="425"/>
      <c r="MJ11" s="425"/>
      <c r="MK11" s="425"/>
      <c r="ML11" s="425"/>
      <c r="MM11" s="425"/>
      <c r="MN11" s="425"/>
      <c r="MO11" s="425"/>
      <c r="MP11" s="425"/>
      <c r="MQ11" s="425"/>
      <c r="MR11" s="425"/>
      <c r="MS11" s="425"/>
      <c r="MT11" s="425"/>
      <c r="MU11" s="425"/>
      <c r="MV11" s="425"/>
      <c r="MW11" s="425"/>
      <c r="MX11" s="425"/>
      <c r="MY11" s="425"/>
      <c r="MZ11" s="425"/>
      <c r="NA11" s="425"/>
      <c r="NB11" s="425"/>
      <c r="NC11" s="425"/>
      <c r="ND11" s="425"/>
      <c r="NE11" s="425"/>
      <c r="NF11" s="425"/>
      <c r="NG11" s="425"/>
      <c r="NH11" s="425"/>
      <c r="NI11" s="425"/>
      <c r="NJ11" s="425"/>
      <c r="NK11" s="425"/>
      <c r="NL11" s="425"/>
      <c r="NM11" s="425"/>
      <c r="NN11" s="425"/>
      <c r="NO11" s="425"/>
      <c r="NP11" s="425"/>
      <c r="NQ11" s="425"/>
      <c r="NR11" s="425"/>
      <c r="NS11" s="425"/>
      <c r="NT11" s="425"/>
      <c r="NU11" s="425"/>
      <c r="NV11" s="425"/>
      <c r="NW11" s="425"/>
      <c r="NX11" s="425"/>
      <c r="NY11" s="425"/>
      <c r="NZ11" s="425"/>
      <c r="OA11" s="425"/>
      <c r="OB11" s="425"/>
      <c r="OC11" s="425"/>
      <c r="OD11" s="425"/>
      <c r="OE11" s="425"/>
      <c r="OF11" s="425"/>
      <c r="OG11" s="425"/>
      <c r="OH11" s="425"/>
      <c r="OI11" s="425"/>
      <c r="OJ11" s="425"/>
      <c r="OK11" s="425"/>
      <c r="OL11" s="425"/>
      <c r="OM11" s="425"/>
      <c r="ON11" s="425"/>
      <c r="OO11" s="425"/>
      <c r="OP11" s="425"/>
      <c r="OQ11" s="425"/>
      <c r="OR11" s="425"/>
      <c r="OS11" s="425"/>
      <c r="OT11" s="425"/>
      <c r="OU11" s="425"/>
      <c r="OV11" s="425"/>
      <c r="OW11" s="425"/>
      <c r="OX11" s="425"/>
      <c r="OY11" s="425"/>
      <c r="OZ11" s="425"/>
      <c r="PA11" s="425"/>
      <c r="PB11" s="425"/>
      <c r="PC11" s="425"/>
      <c r="PD11" s="425"/>
      <c r="PE11" s="425"/>
      <c r="PF11" s="425"/>
      <c r="PG11" s="425"/>
      <c r="PH11" s="425"/>
      <c r="PI11" s="425"/>
      <c r="PJ11" s="425"/>
      <c r="PK11" s="425"/>
      <c r="PL11" s="425"/>
      <c r="PM11" s="425"/>
      <c r="PN11" s="425"/>
      <c r="PO11" s="425"/>
      <c r="PP11" s="425"/>
      <c r="PQ11" s="425"/>
      <c r="PR11" s="425"/>
      <c r="PS11" s="425"/>
      <c r="PT11" s="425"/>
      <c r="PU11" s="425"/>
      <c r="PV11" s="425"/>
      <c r="PW11" s="425"/>
      <c r="PX11" s="425"/>
      <c r="PY11" s="425"/>
      <c r="PZ11" s="425"/>
      <c r="QA11" s="425"/>
      <c r="QB11" s="425"/>
      <c r="QC11" s="425"/>
      <c r="QD11" s="425"/>
      <c r="QE11" s="425"/>
      <c r="QF11" s="425"/>
      <c r="QG11" s="425"/>
      <c r="QH11" s="425"/>
      <c r="QI11" s="425"/>
      <c r="QJ11" s="425"/>
      <c r="QK11" s="425"/>
      <c r="QL11" s="425"/>
      <c r="QM11" s="425"/>
      <c r="QN11" s="425"/>
      <c r="QO11" s="425"/>
      <c r="QP11" s="425"/>
      <c r="QQ11" s="425"/>
      <c r="QR11" s="425"/>
      <c r="QS11" s="425"/>
      <c r="QT11" s="425"/>
      <c r="QU11" s="425"/>
      <c r="QV11" s="425"/>
      <c r="QW11" s="425"/>
      <c r="QX11" s="425"/>
      <c r="QY11" s="425"/>
      <c r="QZ11" s="425"/>
      <c r="RA11" s="425"/>
      <c r="RB11" s="425"/>
      <c r="RC11" s="425"/>
      <c r="RD11" s="425"/>
      <c r="RE11" s="425"/>
      <c r="RF11" s="425"/>
      <c r="RG11" s="425"/>
      <c r="RH11" s="425"/>
      <c r="RI11" s="425"/>
      <c r="RJ11" s="425"/>
      <c r="RK11" s="425"/>
      <c r="RL11" s="425"/>
      <c r="RM11" s="425"/>
      <c r="RN11" s="425"/>
      <c r="RO11" s="425"/>
      <c r="RP11" s="425"/>
      <c r="RQ11" s="425"/>
      <c r="RR11" s="425"/>
      <c r="RS11" s="425"/>
      <c r="RT11" s="425"/>
      <c r="RU11" s="425"/>
      <c r="RV11" s="425"/>
      <c r="RW11" s="425"/>
      <c r="RX11" s="425"/>
      <c r="RY11" s="425"/>
      <c r="RZ11" s="425"/>
      <c r="SA11" s="425"/>
      <c r="SB11" s="425"/>
      <c r="SC11" s="425"/>
      <c r="SD11" s="425"/>
      <c r="SE11" s="425"/>
      <c r="SF11" s="425"/>
      <c r="SG11" s="425"/>
      <c r="SH11" s="425"/>
      <c r="SI11" s="425"/>
      <c r="SJ11" s="425"/>
      <c r="SK11" s="425"/>
      <c r="SL11" s="425"/>
      <c r="SM11" s="425"/>
      <c r="SN11" s="425"/>
      <c r="SO11" s="425"/>
      <c r="SP11" s="425"/>
      <c r="SQ11" s="425"/>
      <c r="SR11" s="425"/>
      <c r="SS11" s="425"/>
      <c r="ST11" s="425"/>
      <c r="SU11" s="425"/>
      <c r="SV11" s="425"/>
      <c r="SW11" s="425"/>
      <c r="SX11" s="425"/>
      <c r="SY11" s="425"/>
      <c r="SZ11" s="425"/>
      <c r="TA11" s="425"/>
      <c r="TB11" s="425"/>
      <c r="TC11" s="425"/>
      <c r="TD11" s="425"/>
      <c r="TE11" s="425"/>
      <c r="TF11" s="425"/>
      <c r="TG11" s="425"/>
      <c r="TH11" s="425"/>
      <c r="TI11" s="425"/>
      <c r="TJ11" s="425"/>
      <c r="TK11" s="425"/>
      <c r="TL11" s="425"/>
      <c r="TM11" s="425"/>
      <c r="TN11" s="425"/>
      <c r="TO11" s="425"/>
      <c r="TP11" s="425"/>
      <c r="TQ11" s="425"/>
      <c r="TR11" s="425"/>
      <c r="TS11" s="425"/>
      <c r="TT11" s="425"/>
      <c r="TU11" s="425"/>
      <c r="TV11" s="425"/>
      <c r="TW11" s="425"/>
      <c r="TX11" s="425"/>
      <c r="TY11" s="425"/>
      <c r="TZ11" s="425"/>
      <c r="UA11" s="425"/>
      <c r="UB11" s="425"/>
      <c r="UC11" s="425"/>
      <c r="UD11" s="425"/>
      <c r="UE11" s="425"/>
      <c r="UF11" s="425"/>
      <c r="UG11" s="425"/>
      <c r="UH11" s="425"/>
      <c r="UI11" s="425"/>
      <c r="UJ11" s="425"/>
      <c r="UK11" s="425"/>
      <c r="UL11" s="425"/>
      <c r="UM11" s="425"/>
      <c r="UN11" s="425"/>
      <c r="UO11" s="425"/>
      <c r="UP11" s="425"/>
      <c r="UQ11" s="425"/>
      <c r="UR11" s="425"/>
      <c r="US11" s="425"/>
      <c r="UT11" s="425"/>
      <c r="UU11" s="425"/>
      <c r="UV11" s="425"/>
      <c r="UW11" s="425"/>
      <c r="UX11" s="425"/>
      <c r="UY11" s="425"/>
      <c r="UZ11" s="425"/>
      <c r="VA11" s="425"/>
      <c r="VB11" s="425"/>
      <c r="VC11" s="425"/>
      <c r="VD11" s="425"/>
      <c r="VE11" s="425"/>
      <c r="VF11" s="425"/>
      <c r="VG11" s="425"/>
      <c r="VH11" s="425"/>
      <c r="VI11" s="425"/>
      <c r="VJ11" s="425"/>
      <c r="VK11" s="425"/>
      <c r="VL11" s="425"/>
      <c r="VM11" s="425"/>
      <c r="VN11" s="425"/>
      <c r="VO11" s="425"/>
      <c r="VP11" s="425"/>
      <c r="VQ11" s="425"/>
      <c r="VR11" s="425"/>
      <c r="VS11" s="425"/>
      <c r="VT11" s="425"/>
      <c r="VU11" s="425"/>
      <c r="VV11" s="425"/>
      <c r="VW11" s="425"/>
      <c r="VX11" s="425"/>
      <c r="VY11" s="425"/>
      <c r="VZ11" s="425"/>
      <c r="WA11" s="425"/>
      <c r="WB11" s="425"/>
      <c r="WC11" s="425"/>
      <c r="WD11" s="425"/>
      <c r="WE11" s="425"/>
      <c r="WF11" s="425"/>
      <c r="WG11" s="425"/>
      <c r="WH11" s="425"/>
      <c r="WI11" s="425"/>
      <c r="WJ11" s="425"/>
      <c r="WK11" s="425"/>
      <c r="WL11" s="425"/>
      <c r="WM11" s="425"/>
      <c r="WN11" s="425"/>
      <c r="WO11" s="425"/>
      <c r="WP11" s="425"/>
      <c r="WQ11" s="425"/>
      <c r="WR11" s="425"/>
      <c r="WS11" s="425"/>
      <c r="WT11" s="425"/>
      <c r="WU11" s="425"/>
      <c r="WV11" s="425"/>
      <c r="WW11" s="425"/>
      <c r="WX11" s="425"/>
      <c r="WY11" s="425"/>
      <c r="WZ11" s="425"/>
      <c r="XA11" s="425"/>
      <c r="XB11" s="425"/>
      <c r="XC11" s="425"/>
      <c r="XD11" s="425"/>
      <c r="XE11" s="425"/>
      <c r="XF11" s="425"/>
      <c r="XG11" s="425"/>
      <c r="XH11" s="425"/>
      <c r="XI11" s="425"/>
      <c r="XJ11" s="425"/>
      <c r="XK11" s="425"/>
      <c r="XL11" s="425"/>
      <c r="XM11" s="425"/>
      <c r="XN11" s="425"/>
      <c r="XO11" s="425"/>
      <c r="XP11" s="425"/>
      <c r="XQ11" s="425"/>
      <c r="XR11" s="425"/>
      <c r="XS11" s="425"/>
      <c r="XT11" s="425"/>
      <c r="XU11" s="425"/>
      <c r="XV11" s="425"/>
      <c r="XW11" s="425"/>
      <c r="XX11" s="425"/>
      <c r="XY11" s="425"/>
      <c r="XZ11" s="425"/>
      <c r="YA11" s="425"/>
      <c r="YB11" s="425"/>
      <c r="YC11" s="425"/>
      <c r="YD11" s="425"/>
      <c r="YE11" s="425"/>
      <c r="YF11" s="425"/>
      <c r="YG11" s="425"/>
      <c r="YH11" s="425"/>
      <c r="YI11" s="425"/>
      <c r="YJ11" s="425"/>
      <c r="YK11" s="425"/>
      <c r="YL11" s="425"/>
      <c r="YM11" s="425"/>
      <c r="YN11" s="425"/>
      <c r="YO11" s="425"/>
      <c r="YP11" s="425"/>
      <c r="YQ11" s="425"/>
      <c r="YR11" s="425"/>
      <c r="YS11" s="425"/>
      <c r="YT11" s="425"/>
      <c r="YU11" s="425"/>
      <c r="YV11" s="425"/>
      <c r="YW11" s="425"/>
      <c r="YX11" s="425"/>
      <c r="YY11" s="425"/>
      <c r="YZ11" s="425"/>
      <c r="ZA11" s="425"/>
      <c r="ZB11" s="425"/>
      <c r="ZC11" s="425"/>
      <c r="ZD11" s="425"/>
      <c r="ZE11" s="425"/>
      <c r="ZF11" s="425"/>
      <c r="ZG11" s="425"/>
      <c r="ZH11" s="425"/>
      <c r="ZI11" s="425"/>
      <c r="ZJ11" s="425"/>
      <c r="ZK11" s="425"/>
      <c r="ZL11" s="425"/>
      <c r="ZM11" s="425"/>
      <c r="ZN11" s="425"/>
      <c r="ZO11" s="425"/>
      <c r="ZP11" s="425"/>
      <c r="ZQ11" s="425"/>
      <c r="ZR11" s="425"/>
      <c r="ZS11" s="425"/>
      <c r="ZT11" s="425"/>
      <c r="ZU11" s="425"/>
      <c r="ZV11" s="425"/>
      <c r="ZW11" s="425"/>
      <c r="ZX11" s="425"/>
      <c r="ZY11" s="425"/>
      <c r="ZZ11" s="425"/>
      <c r="AAA11" s="425"/>
      <c r="AAB11" s="425"/>
      <c r="AAC11" s="425"/>
      <c r="AAD11" s="425"/>
      <c r="AAE11" s="425"/>
      <c r="AAF11" s="425"/>
      <c r="AAG11" s="425"/>
      <c r="AAH11" s="425"/>
      <c r="AAI11" s="425"/>
      <c r="AAJ11" s="425"/>
      <c r="AAK11" s="425"/>
      <c r="AAL11" s="425"/>
      <c r="AAM11" s="425"/>
      <c r="AAN11" s="425"/>
      <c r="AAO11" s="425"/>
      <c r="AAP11" s="425"/>
      <c r="AAQ11" s="425"/>
      <c r="AAR11" s="425"/>
      <c r="AAS11" s="425"/>
      <c r="AAT11" s="425"/>
      <c r="AAU11" s="425"/>
      <c r="AAV11" s="425"/>
      <c r="AAW11" s="425"/>
      <c r="AAX11" s="425"/>
      <c r="AAY11" s="425"/>
      <c r="AAZ11" s="425"/>
      <c r="ABA11" s="425"/>
      <c r="ABB11" s="425"/>
      <c r="ABC11" s="425"/>
      <c r="ABD11" s="425"/>
      <c r="ABE11" s="425"/>
      <c r="ABF11" s="425"/>
      <c r="ABG11" s="425"/>
      <c r="ABH11" s="425"/>
      <c r="ABI11" s="425"/>
      <c r="ABJ11" s="425"/>
      <c r="ABK11" s="425"/>
      <c r="ABL11" s="425"/>
      <c r="ABM11" s="425"/>
      <c r="ABN11" s="425"/>
      <c r="ABO11" s="425"/>
      <c r="ABP11" s="425"/>
      <c r="ABQ11" s="425"/>
      <c r="ABR11" s="425"/>
      <c r="ABS11" s="425"/>
      <c r="ABT11" s="425"/>
      <c r="ABU11" s="425"/>
      <c r="ABV11" s="425"/>
      <c r="ABW11" s="425"/>
      <c r="ABX11" s="425"/>
      <c r="ABY11" s="425"/>
      <c r="ABZ11" s="425"/>
      <c r="ACA11" s="425"/>
      <c r="ACB11" s="425"/>
      <c r="ACC11" s="425"/>
      <c r="ACD11" s="425"/>
      <c r="ACE11" s="425"/>
      <c r="ACF11" s="425"/>
      <c r="ACG11" s="425"/>
      <c r="ACH11" s="425"/>
      <c r="ACI11" s="425"/>
      <c r="ACJ11" s="425"/>
      <c r="ACK11" s="425"/>
      <c r="ACL11" s="425"/>
      <c r="ACM11" s="425"/>
      <c r="ACN11" s="425"/>
      <c r="ACO11" s="425"/>
      <c r="ACP11" s="425"/>
      <c r="ACQ11" s="425"/>
      <c r="ACR11" s="425"/>
      <c r="ACS11" s="425"/>
      <c r="ACT11" s="425"/>
      <c r="ACU11" s="425"/>
      <c r="ACV11" s="425"/>
      <c r="ACW11" s="425"/>
      <c r="ACX11" s="425"/>
      <c r="ACY11" s="425"/>
      <c r="ACZ11" s="425"/>
      <c r="ADA11" s="425"/>
      <c r="ADB11" s="425"/>
      <c r="ADC11" s="425"/>
      <c r="ADD11" s="425"/>
      <c r="ADE11" s="425"/>
      <c r="ADF11" s="425"/>
      <c r="ADG11" s="425"/>
      <c r="ADH11" s="425"/>
      <c r="ADI11" s="425"/>
      <c r="ADJ11" s="425"/>
      <c r="ADK11" s="425"/>
      <c r="ADL11" s="425"/>
      <c r="ADM11" s="425"/>
      <c r="ADN11" s="425"/>
      <c r="ADO11" s="425"/>
      <c r="ADP11" s="425"/>
      <c r="ADQ11" s="425"/>
      <c r="ADR11" s="425"/>
      <c r="ADS11" s="425"/>
      <c r="ADT11" s="425"/>
      <c r="ADU11" s="425"/>
      <c r="ADV11" s="425"/>
      <c r="ADW11" s="425"/>
      <c r="ADX11" s="425"/>
      <c r="ADY11" s="425"/>
      <c r="ADZ11" s="425"/>
      <c r="AEA11" s="425"/>
      <c r="AEB11" s="425"/>
      <c r="AEC11" s="425"/>
      <c r="AED11" s="425"/>
      <c r="AEE11" s="425"/>
      <c r="AEF11" s="425"/>
      <c r="AEG11" s="425"/>
      <c r="AEH11" s="425"/>
      <c r="AEI11" s="425"/>
      <c r="AEJ11" s="425"/>
      <c r="AEK11" s="425"/>
      <c r="AEL11" s="425"/>
      <c r="AEM11" s="425"/>
      <c r="AEN11" s="425"/>
      <c r="AEO11" s="425"/>
      <c r="AEP11" s="425"/>
      <c r="AEQ11" s="425"/>
      <c r="AER11" s="425"/>
      <c r="AES11" s="425"/>
      <c r="AET11" s="425"/>
      <c r="AEU11" s="425"/>
      <c r="AEV11" s="425"/>
      <c r="AEW11" s="425"/>
      <c r="AEX11" s="425"/>
      <c r="AEY11" s="425"/>
      <c r="AEZ11" s="425"/>
      <c r="AFA11" s="425"/>
      <c r="AFB11" s="425"/>
      <c r="AFC11" s="425"/>
      <c r="AFD11" s="425"/>
      <c r="AFE11" s="425"/>
      <c r="AFF11" s="425"/>
      <c r="AFG11" s="425"/>
      <c r="AFH11" s="425"/>
      <c r="AFI11" s="425"/>
      <c r="AFJ11" s="425"/>
      <c r="AFK11" s="425"/>
      <c r="AFL11" s="425"/>
      <c r="AFM11" s="425"/>
      <c r="AFN11" s="425"/>
      <c r="AFO11" s="425"/>
      <c r="AFP11" s="425"/>
      <c r="AFQ11" s="425"/>
      <c r="AFR11" s="425"/>
      <c r="AFS11" s="425"/>
      <c r="AFT11" s="425"/>
      <c r="AFU11" s="425"/>
      <c r="AFV11" s="425"/>
      <c r="AFW11" s="425"/>
      <c r="AFX11" s="425"/>
      <c r="AFY11" s="425"/>
      <c r="AFZ11" s="425"/>
      <c r="AGA11" s="425"/>
      <c r="AGB11" s="425"/>
      <c r="AGC11" s="425"/>
      <c r="AGD11" s="425"/>
      <c r="AGE11" s="425"/>
      <c r="AGF11" s="425"/>
      <c r="AGG11" s="425"/>
      <c r="AGH11" s="425"/>
      <c r="AGI11" s="425"/>
      <c r="AGJ11" s="425"/>
      <c r="AGK11" s="425"/>
      <c r="AGL11" s="425"/>
      <c r="AGM11" s="425"/>
      <c r="AGN11" s="425"/>
      <c r="AGO11" s="425"/>
      <c r="AGP11" s="425"/>
      <c r="AGQ11" s="425"/>
      <c r="AGR11" s="425"/>
      <c r="AGS11" s="425"/>
      <c r="AGT11" s="425"/>
      <c r="AGU11" s="425"/>
      <c r="AGV11" s="425"/>
      <c r="AGW11" s="425"/>
      <c r="AGX11" s="425"/>
      <c r="AGY11" s="425"/>
      <c r="AGZ11" s="425"/>
      <c r="AHA11" s="425"/>
      <c r="AHB11" s="425"/>
      <c r="AHC11" s="425"/>
      <c r="AHD11" s="425"/>
      <c r="AHE11" s="425"/>
      <c r="AHF11" s="425"/>
      <c r="AHG11" s="425"/>
      <c r="AHH11" s="425"/>
      <c r="AHI11" s="425"/>
      <c r="AHJ11" s="425"/>
      <c r="AHK11" s="425"/>
      <c r="AHL11" s="425"/>
      <c r="AHM11" s="425"/>
      <c r="AHN11" s="425"/>
      <c r="AHO11" s="425"/>
      <c r="AHP11" s="425"/>
      <c r="AHQ11" s="425"/>
      <c r="AHR11" s="425"/>
      <c r="AHS11" s="425"/>
      <c r="AHT11" s="425"/>
      <c r="AHU11" s="425"/>
      <c r="AHV11" s="425"/>
      <c r="AHW11" s="425"/>
      <c r="AHX11" s="425"/>
      <c r="AHY11" s="425"/>
      <c r="AHZ11" s="425"/>
      <c r="AIA11" s="425"/>
      <c r="AIB11" s="425"/>
      <c r="AIC11" s="425"/>
      <c r="AID11" s="425"/>
      <c r="AIE11" s="425"/>
      <c r="AIF11" s="425"/>
      <c r="AIG11" s="425"/>
      <c r="AIH11" s="425"/>
      <c r="AII11" s="425"/>
      <c r="AIJ11" s="425"/>
      <c r="AIK11" s="425"/>
      <c r="AIL11" s="425"/>
      <c r="AIM11" s="425"/>
      <c r="AIN11" s="425"/>
      <c r="AIO11" s="425"/>
      <c r="AIP11" s="425"/>
      <c r="AIQ11" s="425"/>
      <c r="AIR11" s="425"/>
      <c r="AIS11" s="425"/>
      <c r="AIT11" s="425"/>
      <c r="AIU11" s="425"/>
      <c r="AIV11" s="425"/>
      <c r="AIW11" s="425"/>
      <c r="AIX11" s="425"/>
      <c r="AIY11" s="425"/>
      <c r="AIZ11" s="425"/>
      <c r="AJA11" s="425"/>
    </row>
    <row r="12" spans="1:937" s="427" customFormat="1">
      <c r="A12" s="1087" t="s">
        <v>530</v>
      </c>
      <c r="B12" s="67">
        <v>3450.1091804820003</v>
      </c>
      <c r="C12" s="67">
        <v>3183.7074373441001</v>
      </c>
      <c r="D12" s="67">
        <v>266.40174313790021</v>
      </c>
      <c r="E12" s="67">
        <v>25569.279999999999</v>
      </c>
      <c r="F12" s="67">
        <v>2697.5693298426695</v>
      </c>
      <c r="G12" s="67">
        <v>2840.5988892695432</v>
      </c>
      <c r="H12" s="67">
        <v>-143.02955942687367</v>
      </c>
      <c r="I12" s="67">
        <v>23643.759999999998</v>
      </c>
      <c r="J12" s="67">
        <v>2641.3965897864177</v>
      </c>
      <c r="K12" s="67">
        <v>4282.4682056396141</v>
      </c>
      <c r="L12" s="67">
        <v>-1641.0716158531964</v>
      </c>
      <c r="M12" s="67">
        <v>22745.63</v>
      </c>
      <c r="N12" s="67">
        <v>4302.9677037295814</v>
      </c>
      <c r="O12" s="67">
        <v>2660.6653754854055</v>
      </c>
      <c r="P12" s="67">
        <v>-1642.3023282441759</v>
      </c>
      <c r="Q12" s="67">
        <v>25420</v>
      </c>
      <c r="R12" s="67">
        <v>5434.1256216954171</v>
      </c>
      <c r="S12" s="67">
        <v>8342.5304414457169</v>
      </c>
      <c r="T12" s="67">
        <v>2908.4048197503002</v>
      </c>
      <c r="U12" s="67">
        <v>39469.892557699219</v>
      </c>
      <c r="V12" s="67">
        <v>3566.16</v>
      </c>
      <c r="W12" s="67">
        <v>9980.7099999999991</v>
      </c>
      <c r="X12" s="67">
        <v>6414.55</v>
      </c>
      <c r="Y12" s="68">
        <v>41695.93</v>
      </c>
      <c r="Z12" s="67">
        <v>4526.6050153568913</v>
      </c>
      <c r="AA12" s="67">
        <v>14623.567844674282</v>
      </c>
      <c r="AB12" s="67">
        <v>10096.96282931739</v>
      </c>
      <c r="AC12" s="67">
        <v>61403.187304316642</v>
      </c>
      <c r="AD12" s="67">
        <v>7976.0731168129996</v>
      </c>
      <c r="AE12" s="67">
        <v>22291.473888861001</v>
      </c>
      <c r="AF12" s="67">
        <v>14315.400772048</v>
      </c>
      <c r="AG12" s="67">
        <v>80582.994457944005</v>
      </c>
      <c r="AH12" s="68">
        <v>5369.0629225286521</v>
      </c>
      <c r="AI12" s="68">
        <v>12411.798925547439</v>
      </c>
      <c r="AJ12" s="68">
        <v>7042.7360030187865</v>
      </c>
      <c r="AK12" s="68">
        <v>80981.160605957048</v>
      </c>
      <c r="AL12" s="68">
        <v>5567.8958425439996</v>
      </c>
      <c r="AM12" s="68">
        <v>13178.465114141</v>
      </c>
      <c r="AN12" s="68">
        <v>7610.5692715969999</v>
      </c>
      <c r="AO12" s="68">
        <v>88152.228921736998</v>
      </c>
      <c r="AP12" s="16"/>
      <c r="AQ12" s="16"/>
      <c r="AR12" s="16"/>
      <c r="AS12" s="16"/>
      <c r="AT12" s="16"/>
      <c r="AU12" s="16"/>
      <c r="AV12" s="16"/>
      <c r="AW12" s="16"/>
      <c r="AX12" s="16"/>
      <c r="AY12" s="16"/>
      <c r="AZ12" s="16"/>
      <c r="BA12" s="16"/>
      <c r="BB12" s="16"/>
      <c r="BC12" s="16"/>
      <c r="BD12" s="16"/>
      <c r="BE12" s="16"/>
      <c r="BF12" s="16"/>
      <c r="BG12" s="16"/>
      <c r="BH12" s="16"/>
      <c r="BI12" s="16"/>
      <c r="BJ12" s="16"/>
      <c r="BK12" s="16"/>
      <c r="BL12" s="16"/>
      <c r="BM12" s="16"/>
      <c r="BN12" s="16"/>
      <c r="BO12" s="16"/>
      <c r="BP12" s="16"/>
      <c r="BQ12" s="16"/>
      <c r="BR12" s="16"/>
      <c r="BS12" s="16"/>
      <c r="BT12" s="16"/>
      <c r="BU12" s="16"/>
      <c r="BV12" s="16"/>
      <c r="BW12" s="16"/>
      <c r="BX12" s="16"/>
      <c r="BY12" s="16"/>
      <c r="BZ12" s="16"/>
      <c r="CA12" s="16"/>
      <c r="CB12" s="16"/>
      <c r="CC12" s="16"/>
      <c r="CD12" s="16"/>
      <c r="CE12" s="16"/>
      <c r="CF12" s="16"/>
      <c r="CG12" s="16"/>
      <c r="CH12" s="16"/>
      <c r="CI12" s="16"/>
      <c r="CJ12" s="16"/>
      <c r="CK12" s="16"/>
      <c r="CL12" s="16"/>
      <c r="CM12" s="16"/>
      <c r="CN12" s="16"/>
      <c r="CO12" s="16"/>
      <c r="CP12" s="16"/>
      <c r="CQ12" s="16"/>
      <c r="CR12" s="16"/>
      <c r="CS12" s="16"/>
      <c r="CT12" s="16"/>
      <c r="CU12" s="16"/>
      <c r="CV12" s="16"/>
      <c r="CW12" s="16"/>
      <c r="CX12" s="16"/>
      <c r="CY12" s="16"/>
      <c r="CZ12" s="16"/>
      <c r="DA12" s="16"/>
      <c r="DB12" s="16"/>
      <c r="DC12" s="16"/>
      <c r="DD12" s="16"/>
      <c r="DE12" s="16"/>
      <c r="DF12" s="16"/>
      <c r="DG12" s="16"/>
      <c r="DH12" s="16"/>
      <c r="DI12" s="16"/>
      <c r="DJ12" s="16"/>
      <c r="DK12" s="16"/>
      <c r="DL12" s="16"/>
      <c r="DM12" s="16"/>
      <c r="DN12" s="16"/>
      <c r="DO12" s="16"/>
      <c r="DP12" s="16"/>
      <c r="DQ12" s="16"/>
      <c r="DR12" s="16"/>
      <c r="DS12" s="16"/>
      <c r="DT12" s="16"/>
      <c r="DU12" s="16"/>
      <c r="DV12" s="16"/>
      <c r="DW12" s="16"/>
      <c r="DX12" s="16"/>
      <c r="DY12" s="16"/>
      <c r="DZ12" s="16"/>
      <c r="EA12" s="16"/>
      <c r="EB12" s="16"/>
      <c r="EC12" s="16"/>
      <c r="ED12" s="16"/>
      <c r="EE12" s="16"/>
      <c r="EF12" s="16"/>
      <c r="EG12" s="16"/>
      <c r="EH12" s="16"/>
      <c r="EI12" s="16"/>
      <c r="EJ12" s="16"/>
      <c r="EK12" s="16"/>
      <c r="EL12" s="16"/>
      <c r="EM12" s="16"/>
      <c r="EN12" s="16"/>
      <c r="EO12" s="16"/>
      <c r="EP12" s="16"/>
      <c r="EQ12" s="16"/>
      <c r="ER12" s="16"/>
      <c r="ES12" s="16"/>
      <c r="ET12" s="16"/>
      <c r="EU12" s="16"/>
      <c r="EV12" s="16"/>
      <c r="EW12" s="16"/>
      <c r="EX12" s="16"/>
      <c r="EY12" s="16"/>
      <c r="EZ12" s="16"/>
      <c r="FA12" s="16"/>
      <c r="FB12" s="16"/>
      <c r="FC12" s="16"/>
      <c r="FD12" s="16"/>
      <c r="FE12" s="16"/>
      <c r="FF12" s="16"/>
      <c r="FG12" s="16"/>
      <c r="FH12" s="16"/>
      <c r="FI12" s="16"/>
      <c r="FJ12" s="16"/>
      <c r="FK12" s="16"/>
      <c r="FL12" s="16"/>
      <c r="FM12" s="16"/>
      <c r="FN12" s="16"/>
      <c r="FO12" s="16"/>
      <c r="FP12" s="16"/>
      <c r="FQ12" s="16"/>
      <c r="FR12" s="16"/>
      <c r="FS12" s="16"/>
      <c r="FT12" s="16"/>
      <c r="FU12" s="16"/>
      <c r="FV12" s="16"/>
      <c r="FW12" s="16"/>
      <c r="FX12" s="16"/>
      <c r="FY12" s="16"/>
      <c r="FZ12" s="16"/>
      <c r="GA12" s="16"/>
      <c r="GB12" s="16"/>
      <c r="GC12" s="16"/>
      <c r="GD12" s="16"/>
      <c r="GE12" s="16"/>
      <c r="GF12" s="16"/>
      <c r="GG12" s="16"/>
      <c r="GH12" s="16"/>
      <c r="GI12" s="16"/>
      <c r="GJ12" s="16"/>
      <c r="GK12" s="16"/>
      <c r="GL12" s="16"/>
      <c r="GM12" s="16"/>
      <c r="GN12" s="16"/>
      <c r="GO12" s="16"/>
      <c r="GP12" s="16"/>
      <c r="GQ12" s="16"/>
      <c r="GR12" s="16"/>
      <c r="GS12" s="16"/>
      <c r="GT12" s="16"/>
      <c r="GU12" s="16"/>
      <c r="GV12" s="16"/>
      <c r="GW12" s="16"/>
      <c r="GX12" s="16"/>
      <c r="GY12" s="16"/>
      <c r="GZ12" s="16"/>
      <c r="HA12" s="16"/>
      <c r="HB12" s="16"/>
      <c r="HC12" s="16"/>
      <c r="HD12" s="16"/>
      <c r="HE12" s="16"/>
      <c r="HF12" s="16"/>
      <c r="HG12" s="16"/>
      <c r="HH12" s="16"/>
      <c r="HI12" s="16"/>
      <c r="HJ12" s="16"/>
      <c r="HK12" s="16"/>
      <c r="HL12" s="16"/>
      <c r="HM12" s="16"/>
      <c r="HN12" s="16"/>
      <c r="HO12" s="16"/>
      <c r="HP12" s="16"/>
      <c r="HQ12" s="16"/>
      <c r="HR12" s="16"/>
      <c r="HS12" s="16"/>
      <c r="HT12" s="16"/>
      <c r="HU12" s="16"/>
      <c r="HV12" s="16"/>
      <c r="HW12" s="16"/>
      <c r="HX12" s="16"/>
      <c r="HY12" s="16"/>
      <c r="HZ12" s="16"/>
      <c r="IA12" s="16"/>
      <c r="IB12" s="16"/>
      <c r="IC12" s="16"/>
      <c r="ID12" s="16"/>
      <c r="IE12" s="16"/>
      <c r="IF12" s="16"/>
      <c r="IG12" s="16"/>
      <c r="IH12" s="16"/>
      <c r="II12" s="16"/>
      <c r="IJ12" s="16"/>
      <c r="IK12" s="16"/>
      <c r="IL12" s="16"/>
      <c r="IM12" s="16"/>
      <c r="IN12" s="16"/>
      <c r="IO12" s="16"/>
      <c r="IP12" s="16"/>
      <c r="IQ12" s="16"/>
      <c r="IR12" s="16"/>
      <c r="IS12" s="16"/>
      <c r="IT12" s="16"/>
      <c r="IU12" s="16"/>
      <c r="IV12" s="16"/>
      <c r="IW12" s="16"/>
      <c r="IX12" s="16"/>
      <c r="IY12" s="16"/>
      <c r="IZ12" s="16"/>
      <c r="JA12" s="16"/>
      <c r="JB12" s="16"/>
      <c r="JC12" s="16"/>
      <c r="JD12" s="16"/>
      <c r="JE12" s="16"/>
      <c r="JF12" s="16"/>
      <c r="JG12" s="16"/>
      <c r="JH12" s="16"/>
      <c r="JI12" s="16"/>
      <c r="JJ12" s="16"/>
      <c r="JK12" s="16"/>
      <c r="JL12" s="16"/>
      <c r="JM12" s="16"/>
      <c r="JN12" s="16"/>
      <c r="JO12" s="16"/>
      <c r="JP12" s="16"/>
      <c r="JQ12" s="16"/>
      <c r="JR12" s="16"/>
      <c r="JS12" s="16"/>
      <c r="JT12" s="16"/>
      <c r="JU12" s="16"/>
      <c r="JV12" s="16"/>
      <c r="JW12" s="16"/>
      <c r="JX12" s="16"/>
      <c r="JY12" s="16"/>
      <c r="JZ12" s="16"/>
      <c r="KA12" s="16"/>
      <c r="KB12" s="16"/>
      <c r="KC12" s="16"/>
      <c r="KD12" s="16"/>
      <c r="KE12" s="16"/>
      <c r="KF12" s="16"/>
      <c r="KG12" s="16"/>
      <c r="KH12" s="16"/>
      <c r="KI12" s="16"/>
      <c r="KJ12" s="16"/>
      <c r="KK12" s="16"/>
      <c r="KL12" s="16"/>
      <c r="KM12" s="16"/>
      <c r="KN12" s="16"/>
      <c r="KO12" s="16"/>
      <c r="KP12" s="16"/>
      <c r="KQ12" s="16"/>
      <c r="KR12" s="16"/>
      <c r="KS12" s="16"/>
      <c r="KT12" s="16"/>
      <c r="KU12" s="16"/>
      <c r="KV12" s="16"/>
      <c r="KW12" s="16"/>
      <c r="KX12" s="16"/>
      <c r="KY12" s="16"/>
      <c r="KZ12" s="16"/>
      <c r="LA12" s="16"/>
      <c r="LB12" s="16"/>
      <c r="LC12" s="16"/>
      <c r="LD12" s="16"/>
      <c r="LE12" s="16"/>
      <c r="LF12" s="16"/>
      <c r="LG12" s="16"/>
      <c r="LH12" s="16"/>
      <c r="LI12" s="16"/>
      <c r="LJ12" s="16"/>
      <c r="LK12" s="16"/>
      <c r="LL12" s="16"/>
      <c r="LM12" s="16"/>
      <c r="LN12" s="16"/>
      <c r="LO12" s="16"/>
      <c r="LP12" s="16"/>
      <c r="LQ12" s="16"/>
      <c r="LR12" s="16"/>
      <c r="LS12" s="16"/>
      <c r="LT12" s="16"/>
      <c r="LU12" s="16"/>
      <c r="LV12" s="16"/>
      <c r="LW12" s="16"/>
      <c r="LX12" s="16"/>
      <c r="LY12" s="16"/>
      <c r="LZ12" s="16"/>
      <c r="MA12" s="16"/>
      <c r="MB12" s="16"/>
      <c r="MC12" s="16"/>
      <c r="MD12" s="16"/>
      <c r="ME12" s="16"/>
      <c r="MF12" s="16"/>
      <c r="MG12" s="16"/>
      <c r="MH12" s="16"/>
      <c r="MI12" s="16"/>
      <c r="MJ12" s="16"/>
      <c r="MK12" s="16"/>
      <c r="ML12" s="16"/>
      <c r="MM12" s="16"/>
      <c r="MN12" s="16"/>
      <c r="MO12" s="16"/>
      <c r="MP12" s="16"/>
      <c r="MQ12" s="16"/>
      <c r="MR12" s="16"/>
      <c r="MS12" s="16"/>
      <c r="MT12" s="16"/>
      <c r="MU12" s="16"/>
      <c r="MV12" s="16"/>
      <c r="MW12" s="16"/>
      <c r="MX12" s="16"/>
      <c r="MY12" s="16"/>
      <c r="MZ12" s="16"/>
      <c r="NA12" s="16"/>
      <c r="NB12" s="16"/>
      <c r="NC12" s="16"/>
      <c r="ND12" s="16"/>
      <c r="NE12" s="16"/>
      <c r="NF12" s="16"/>
      <c r="NG12" s="16"/>
      <c r="NH12" s="16"/>
      <c r="NI12" s="16"/>
      <c r="NJ12" s="16"/>
      <c r="NK12" s="16"/>
      <c r="NL12" s="16"/>
      <c r="NM12" s="16"/>
      <c r="NN12" s="16"/>
      <c r="NO12" s="16"/>
      <c r="NP12" s="16"/>
      <c r="NQ12" s="16"/>
      <c r="NR12" s="16"/>
      <c r="NS12" s="16"/>
      <c r="NT12" s="16"/>
      <c r="NU12" s="16"/>
      <c r="NV12" s="16"/>
      <c r="NW12" s="16"/>
      <c r="NX12" s="16"/>
      <c r="NY12" s="16"/>
      <c r="NZ12" s="16"/>
      <c r="OA12" s="16"/>
      <c r="OB12" s="16"/>
      <c r="OC12" s="16"/>
      <c r="OD12" s="16"/>
      <c r="OE12" s="16"/>
      <c r="OF12" s="16"/>
      <c r="OG12" s="16"/>
      <c r="OH12" s="16"/>
      <c r="OI12" s="16"/>
      <c r="OJ12" s="16"/>
      <c r="OK12" s="16"/>
      <c r="OL12" s="16"/>
      <c r="OM12" s="16"/>
      <c r="ON12" s="16"/>
      <c r="OO12" s="16"/>
      <c r="OP12" s="16"/>
      <c r="OQ12" s="16"/>
      <c r="OR12" s="16"/>
      <c r="OS12" s="16"/>
      <c r="OT12" s="16"/>
      <c r="OU12" s="16"/>
      <c r="OV12" s="16"/>
      <c r="OW12" s="16"/>
      <c r="OX12" s="16"/>
      <c r="OY12" s="16"/>
      <c r="OZ12" s="16"/>
      <c r="PA12" s="16"/>
      <c r="PB12" s="16"/>
      <c r="PC12" s="16"/>
      <c r="PD12" s="16"/>
      <c r="PE12" s="16"/>
      <c r="PF12" s="16"/>
      <c r="PG12" s="16"/>
      <c r="PH12" s="16"/>
      <c r="PI12" s="16"/>
      <c r="PJ12" s="16"/>
      <c r="PK12" s="16"/>
      <c r="PL12" s="16"/>
      <c r="PM12" s="16"/>
      <c r="PN12" s="16"/>
      <c r="PO12" s="16"/>
      <c r="PP12" s="16"/>
      <c r="PQ12" s="16"/>
      <c r="PR12" s="16"/>
      <c r="PS12" s="16"/>
      <c r="PT12" s="16"/>
      <c r="PU12" s="16"/>
      <c r="PV12" s="16"/>
      <c r="PW12" s="16"/>
      <c r="PX12" s="16"/>
      <c r="PY12" s="16"/>
      <c r="PZ12" s="16"/>
      <c r="QA12" s="16"/>
      <c r="QB12" s="16"/>
      <c r="QC12" s="16"/>
      <c r="QD12" s="16"/>
      <c r="QE12" s="16"/>
      <c r="QF12" s="16"/>
      <c r="QG12" s="16"/>
      <c r="QH12" s="16"/>
      <c r="QI12" s="16"/>
      <c r="QJ12" s="16"/>
      <c r="QK12" s="16"/>
      <c r="QL12" s="16"/>
      <c r="QM12" s="16"/>
      <c r="QN12" s="16"/>
      <c r="QO12" s="16"/>
      <c r="QP12" s="16"/>
      <c r="QQ12" s="16"/>
      <c r="QR12" s="16"/>
      <c r="QS12" s="16"/>
      <c r="QT12" s="16"/>
      <c r="QU12" s="16"/>
      <c r="QV12" s="16"/>
      <c r="QW12" s="16"/>
      <c r="QX12" s="16"/>
      <c r="QY12" s="16"/>
      <c r="QZ12" s="16"/>
      <c r="RA12" s="16"/>
      <c r="RB12" s="16"/>
      <c r="RC12" s="16"/>
      <c r="RD12" s="16"/>
      <c r="RE12" s="16"/>
      <c r="RF12" s="16"/>
      <c r="RG12" s="16"/>
      <c r="RH12" s="16"/>
      <c r="RI12" s="16"/>
      <c r="RJ12" s="16"/>
      <c r="RK12" s="16"/>
      <c r="RL12" s="16"/>
      <c r="RM12" s="16"/>
      <c r="RN12" s="16"/>
      <c r="RO12" s="16"/>
      <c r="RP12" s="16"/>
      <c r="RQ12" s="16"/>
      <c r="RR12" s="16"/>
      <c r="RS12" s="16"/>
      <c r="RT12" s="16"/>
      <c r="RU12" s="16"/>
      <c r="RV12" s="16"/>
      <c r="RW12" s="16"/>
      <c r="RX12" s="16"/>
      <c r="RY12" s="16"/>
      <c r="RZ12" s="16"/>
      <c r="SA12" s="16"/>
      <c r="SB12" s="16"/>
      <c r="SC12" s="16"/>
      <c r="SD12" s="16"/>
      <c r="SE12" s="16"/>
      <c r="SF12" s="16"/>
      <c r="SG12" s="16"/>
      <c r="SH12" s="16"/>
      <c r="SI12" s="16"/>
      <c r="SJ12" s="16"/>
      <c r="SK12" s="16"/>
      <c r="SL12" s="16"/>
      <c r="SM12" s="16"/>
      <c r="SN12" s="16"/>
      <c r="SO12" s="16"/>
      <c r="SP12" s="16"/>
      <c r="SQ12" s="16"/>
      <c r="SR12" s="16"/>
      <c r="SS12" s="16"/>
      <c r="ST12" s="16"/>
      <c r="SU12" s="16"/>
      <c r="SV12" s="16"/>
      <c r="SW12" s="16"/>
      <c r="SX12" s="16"/>
      <c r="SY12" s="16"/>
      <c r="SZ12" s="16"/>
      <c r="TA12" s="16"/>
      <c r="TB12" s="16"/>
      <c r="TC12" s="16"/>
      <c r="TD12" s="16"/>
      <c r="TE12" s="16"/>
      <c r="TF12" s="16"/>
      <c r="TG12" s="16"/>
      <c r="TH12" s="16"/>
      <c r="TI12" s="16"/>
      <c r="TJ12" s="16"/>
      <c r="TK12" s="16"/>
      <c r="TL12" s="16"/>
      <c r="TM12" s="16"/>
      <c r="TN12" s="16"/>
      <c r="TO12" s="16"/>
      <c r="TP12" s="16"/>
      <c r="TQ12" s="16"/>
      <c r="TR12" s="16"/>
      <c r="TS12" s="16"/>
      <c r="TT12" s="16"/>
      <c r="TU12" s="16"/>
      <c r="TV12" s="16"/>
      <c r="TW12" s="16"/>
      <c r="TX12" s="16"/>
      <c r="TY12" s="16"/>
      <c r="TZ12" s="16"/>
      <c r="UA12" s="16"/>
      <c r="UB12" s="16"/>
      <c r="UC12" s="16"/>
      <c r="UD12" s="16"/>
      <c r="UE12" s="16"/>
      <c r="UF12" s="16"/>
      <c r="UG12" s="16"/>
      <c r="UH12" s="16"/>
      <c r="UI12" s="16"/>
      <c r="UJ12" s="16"/>
      <c r="UK12" s="16"/>
      <c r="UL12" s="16"/>
      <c r="UM12" s="16"/>
      <c r="UN12" s="16"/>
      <c r="UO12" s="16"/>
      <c r="UP12" s="16"/>
      <c r="UQ12" s="16"/>
      <c r="UR12" s="16"/>
      <c r="US12" s="16"/>
      <c r="UT12" s="16"/>
      <c r="UU12" s="16"/>
      <c r="UV12" s="16"/>
      <c r="UW12" s="16"/>
      <c r="UX12" s="16"/>
      <c r="UY12" s="16"/>
      <c r="UZ12" s="16"/>
      <c r="VA12" s="16"/>
      <c r="VB12" s="16"/>
      <c r="VC12" s="16"/>
      <c r="VD12" s="16"/>
      <c r="VE12" s="16"/>
      <c r="VF12" s="16"/>
      <c r="VG12" s="16"/>
      <c r="VH12" s="16"/>
      <c r="VI12" s="16"/>
      <c r="VJ12" s="16"/>
      <c r="VK12" s="16"/>
      <c r="VL12" s="16"/>
      <c r="VM12" s="16"/>
      <c r="VN12" s="16"/>
      <c r="VO12" s="16"/>
      <c r="VP12" s="16"/>
      <c r="VQ12" s="16"/>
      <c r="VR12" s="16"/>
      <c r="VS12" s="16"/>
      <c r="VT12" s="16"/>
      <c r="VU12" s="16"/>
      <c r="VV12" s="16"/>
      <c r="VW12" s="16"/>
      <c r="VX12" s="16"/>
      <c r="VY12" s="16"/>
      <c r="VZ12" s="16"/>
      <c r="WA12" s="16"/>
      <c r="WB12" s="16"/>
      <c r="WC12" s="16"/>
      <c r="WD12" s="16"/>
      <c r="WE12" s="16"/>
      <c r="WF12" s="16"/>
      <c r="WG12" s="16"/>
      <c r="WH12" s="16"/>
      <c r="WI12" s="16"/>
      <c r="WJ12" s="16"/>
      <c r="WK12" s="16"/>
      <c r="WL12" s="16"/>
      <c r="WM12" s="16"/>
      <c r="WN12" s="16"/>
      <c r="WO12" s="16"/>
      <c r="WP12" s="16"/>
      <c r="WQ12" s="16"/>
      <c r="WR12" s="16"/>
      <c r="WS12" s="16"/>
      <c r="WT12" s="16"/>
      <c r="WU12" s="16"/>
      <c r="WV12" s="16"/>
      <c r="WW12" s="16"/>
      <c r="WX12" s="16"/>
      <c r="WY12" s="16"/>
      <c r="WZ12" s="16"/>
      <c r="XA12" s="16"/>
      <c r="XB12" s="16"/>
      <c r="XC12" s="16"/>
      <c r="XD12" s="16"/>
      <c r="XE12" s="16"/>
      <c r="XF12" s="16"/>
      <c r="XG12" s="16"/>
      <c r="XH12" s="16"/>
      <c r="XI12" s="16"/>
      <c r="XJ12" s="16"/>
      <c r="XK12" s="16"/>
      <c r="XL12" s="16"/>
      <c r="XM12" s="16"/>
      <c r="XN12" s="16"/>
      <c r="XO12" s="16"/>
      <c r="XP12" s="16"/>
      <c r="XQ12" s="16"/>
      <c r="XR12" s="16"/>
      <c r="XS12" s="16"/>
      <c r="XT12" s="16"/>
      <c r="XU12" s="16"/>
      <c r="XV12" s="16"/>
      <c r="XW12" s="16"/>
      <c r="XX12" s="16"/>
      <c r="XY12" s="16"/>
      <c r="XZ12" s="16"/>
      <c r="YA12" s="16"/>
      <c r="YB12" s="16"/>
      <c r="YC12" s="16"/>
      <c r="YD12" s="16"/>
      <c r="YE12" s="16"/>
      <c r="YF12" s="16"/>
      <c r="YG12" s="16"/>
      <c r="YH12" s="16"/>
      <c r="YI12" s="16"/>
      <c r="YJ12" s="16"/>
      <c r="YK12" s="16"/>
      <c r="YL12" s="16"/>
      <c r="YM12" s="16"/>
      <c r="YN12" s="16"/>
      <c r="YO12" s="16"/>
      <c r="YP12" s="16"/>
      <c r="YQ12" s="16"/>
      <c r="YR12" s="16"/>
      <c r="YS12" s="16"/>
      <c r="YT12" s="16"/>
      <c r="YU12" s="16"/>
      <c r="YV12" s="16"/>
      <c r="YW12" s="16"/>
      <c r="YX12" s="16"/>
      <c r="YY12" s="16"/>
      <c r="YZ12" s="16"/>
      <c r="ZA12" s="16"/>
      <c r="ZB12" s="16"/>
      <c r="ZC12" s="16"/>
      <c r="ZD12" s="16"/>
      <c r="ZE12" s="16"/>
      <c r="ZF12" s="16"/>
      <c r="ZG12" s="16"/>
      <c r="ZH12" s="16"/>
      <c r="ZI12" s="16"/>
      <c r="ZJ12" s="16"/>
      <c r="ZK12" s="16"/>
      <c r="ZL12" s="16"/>
      <c r="ZM12" s="16"/>
      <c r="ZN12" s="16"/>
      <c r="ZO12" s="16"/>
      <c r="ZP12" s="16"/>
      <c r="ZQ12" s="16"/>
      <c r="ZR12" s="16"/>
      <c r="ZS12" s="16"/>
      <c r="ZT12" s="16"/>
      <c r="ZU12" s="16"/>
      <c r="ZV12" s="16"/>
      <c r="ZW12" s="16"/>
      <c r="ZX12" s="16"/>
      <c r="ZY12" s="16"/>
      <c r="ZZ12" s="16"/>
      <c r="AAA12" s="16"/>
      <c r="AAB12" s="16"/>
      <c r="AAC12" s="16"/>
      <c r="AAD12" s="16"/>
      <c r="AAE12" s="16"/>
      <c r="AAF12" s="16"/>
      <c r="AAG12" s="16"/>
      <c r="AAH12" s="16"/>
      <c r="AAI12" s="16"/>
      <c r="AAJ12" s="16"/>
      <c r="AAK12" s="16"/>
      <c r="AAL12" s="16"/>
      <c r="AAM12" s="16"/>
      <c r="AAN12" s="16"/>
      <c r="AAO12" s="16"/>
      <c r="AAP12" s="16"/>
      <c r="AAQ12" s="16"/>
      <c r="AAR12" s="16"/>
      <c r="AAS12" s="16"/>
      <c r="AAT12" s="16"/>
      <c r="AAU12" s="16"/>
      <c r="AAV12" s="16"/>
      <c r="AAW12" s="16"/>
      <c r="AAX12" s="16"/>
      <c r="AAY12" s="16"/>
      <c r="AAZ12" s="16"/>
      <c r="ABA12" s="16"/>
      <c r="ABB12" s="16"/>
      <c r="ABC12" s="16"/>
      <c r="ABD12" s="16"/>
      <c r="ABE12" s="16"/>
      <c r="ABF12" s="16"/>
      <c r="ABG12" s="16"/>
      <c r="ABH12" s="16"/>
      <c r="ABI12" s="16"/>
      <c r="ABJ12" s="16"/>
      <c r="ABK12" s="16"/>
      <c r="ABL12" s="16"/>
      <c r="ABM12" s="16"/>
      <c r="ABN12" s="16"/>
      <c r="ABO12" s="16"/>
      <c r="ABP12" s="16"/>
      <c r="ABQ12" s="16"/>
      <c r="ABR12" s="16"/>
      <c r="ABS12" s="16"/>
      <c r="ABT12" s="16"/>
      <c r="ABU12" s="16"/>
      <c r="ABV12" s="16"/>
      <c r="ABW12" s="16"/>
      <c r="ABX12" s="16"/>
      <c r="ABY12" s="16"/>
      <c r="ABZ12" s="16"/>
      <c r="ACA12" s="16"/>
      <c r="ACB12" s="16"/>
      <c r="ACC12" s="16"/>
      <c r="ACD12" s="16"/>
      <c r="ACE12" s="16"/>
      <c r="ACF12" s="16"/>
      <c r="ACG12" s="16"/>
      <c r="ACH12" s="16"/>
      <c r="ACI12" s="16"/>
      <c r="ACJ12" s="16"/>
      <c r="ACK12" s="16"/>
      <c r="ACL12" s="16"/>
      <c r="ACM12" s="16"/>
      <c r="ACN12" s="16"/>
      <c r="ACO12" s="16"/>
      <c r="ACP12" s="16"/>
      <c r="ACQ12" s="16"/>
      <c r="ACR12" s="16"/>
      <c r="ACS12" s="16"/>
      <c r="ACT12" s="16"/>
      <c r="ACU12" s="16"/>
      <c r="ACV12" s="16"/>
      <c r="ACW12" s="16"/>
      <c r="ACX12" s="16"/>
      <c r="ACY12" s="16"/>
      <c r="ACZ12" s="16"/>
      <c r="ADA12" s="16"/>
      <c r="ADB12" s="16"/>
      <c r="ADC12" s="16"/>
      <c r="ADD12" s="16"/>
      <c r="ADE12" s="16"/>
      <c r="ADF12" s="16"/>
      <c r="ADG12" s="16"/>
      <c r="ADH12" s="16"/>
      <c r="ADI12" s="16"/>
      <c r="ADJ12" s="16"/>
      <c r="ADK12" s="16"/>
      <c r="ADL12" s="16"/>
      <c r="ADM12" s="16"/>
      <c r="ADN12" s="16"/>
      <c r="ADO12" s="16"/>
      <c r="ADP12" s="16"/>
      <c r="ADQ12" s="16"/>
      <c r="ADR12" s="16"/>
      <c r="ADS12" s="16"/>
      <c r="ADT12" s="16"/>
      <c r="ADU12" s="16"/>
      <c r="ADV12" s="16"/>
      <c r="ADW12" s="16"/>
      <c r="ADX12" s="16"/>
      <c r="ADY12" s="16"/>
      <c r="ADZ12" s="16"/>
      <c r="AEA12" s="16"/>
      <c r="AEB12" s="16"/>
      <c r="AEC12" s="16"/>
      <c r="AED12" s="16"/>
      <c r="AEE12" s="16"/>
      <c r="AEF12" s="16"/>
      <c r="AEG12" s="16"/>
      <c r="AEH12" s="16"/>
      <c r="AEI12" s="16"/>
      <c r="AEJ12" s="16"/>
      <c r="AEK12" s="16"/>
      <c r="AEL12" s="16"/>
      <c r="AEM12" s="16"/>
      <c r="AEN12" s="16"/>
      <c r="AEO12" s="16"/>
      <c r="AEP12" s="16"/>
      <c r="AEQ12" s="16"/>
      <c r="AER12" s="16"/>
      <c r="AES12" s="16"/>
      <c r="AET12" s="16"/>
      <c r="AEU12" s="16"/>
      <c r="AEV12" s="16"/>
      <c r="AEW12" s="16"/>
      <c r="AEX12" s="16"/>
      <c r="AEY12" s="16"/>
      <c r="AEZ12" s="16"/>
      <c r="AFA12" s="16"/>
      <c r="AFB12" s="16"/>
      <c r="AFC12" s="16"/>
      <c r="AFD12" s="16"/>
      <c r="AFE12" s="16"/>
      <c r="AFF12" s="16"/>
      <c r="AFG12" s="16"/>
      <c r="AFH12" s="16"/>
      <c r="AFI12" s="16"/>
      <c r="AFJ12" s="16"/>
      <c r="AFK12" s="16"/>
      <c r="AFL12" s="16"/>
      <c r="AFM12" s="16"/>
      <c r="AFN12" s="16"/>
      <c r="AFO12" s="16"/>
      <c r="AFP12" s="16"/>
      <c r="AFQ12" s="16"/>
      <c r="AFR12" s="16"/>
      <c r="AFS12" s="16"/>
      <c r="AFT12" s="16"/>
      <c r="AFU12" s="16"/>
      <c r="AFV12" s="16"/>
      <c r="AFW12" s="16"/>
      <c r="AFX12" s="16"/>
      <c r="AFY12" s="16"/>
      <c r="AFZ12" s="16"/>
      <c r="AGA12" s="16"/>
      <c r="AGB12" s="16"/>
      <c r="AGC12" s="16"/>
      <c r="AGD12" s="16"/>
      <c r="AGE12" s="16"/>
      <c r="AGF12" s="16"/>
      <c r="AGG12" s="16"/>
      <c r="AGH12" s="16"/>
      <c r="AGI12" s="16"/>
      <c r="AGJ12" s="16"/>
      <c r="AGK12" s="16"/>
      <c r="AGL12" s="16"/>
      <c r="AGM12" s="16"/>
      <c r="AGN12" s="16"/>
      <c r="AGO12" s="16"/>
      <c r="AGP12" s="16"/>
      <c r="AGQ12" s="16"/>
      <c r="AGR12" s="16"/>
      <c r="AGS12" s="16"/>
      <c r="AGT12" s="16"/>
      <c r="AGU12" s="16"/>
      <c r="AGV12" s="16"/>
      <c r="AGW12" s="16"/>
      <c r="AGX12" s="16"/>
      <c r="AGY12" s="16"/>
      <c r="AGZ12" s="16"/>
      <c r="AHA12" s="16"/>
      <c r="AHB12" s="16"/>
      <c r="AHC12" s="16"/>
      <c r="AHD12" s="16"/>
      <c r="AHE12" s="16"/>
      <c r="AHF12" s="16"/>
      <c r="AHG12" s="16"/>
      <c r="AHH12" s="16"/>
      <c r="AHI12" s="16"/>
      <c r="AHJ12" s="16"/>
      <c r="AHK12" s="16"/>
      <c r="AHL12" s="16"/>
      <c r="AHM12" s="16"/>
      <c r="AHN12" s="16"/>
      <c r="AHO12" s="16"/>
      <c r="AHP12" s="16"/>
      <c r="AHQ12" s="16"/>
      <c r="AHR12" s="16"/>
      <c r="AHS12" s="16"/>
      <c r="AHT12" s="16"/>
      <c r="AHU12" s="16"/>
      <c r="AHV12" s="16"/>
      <c r="AHW12" s="16"/>
      <c r="AHX12" s="16"/>
      <c r="AHY12" s="16"/>
      <c r="AHZ12" s="16"/>
      <c r="AIA12" s="16"/>
      <c r="AIB12" s="16"/>
      <c r="AIC12" s="16"/>
      <c r="AID12" s="16"/>
      <c r="AIE12" s="16"/>
      <c r="AIF12" s="16"/>
      <c r="AIG12" s="16"/>
      <c r="AIH12" s="16"/>
      <c r="AII12" s="16"/>
      <c r="AIJ12" s="16"/>
      <c r="AIK12" s="16"/>
      <c r="AIL12" s="16"/>
      <c r="AIM12" s="16"/>
      <c r="AIN12" s="16"/>
      <c r="AIO12" s="16"/>
      <c r="AIP12" s="16"/>
      <c r="AIQ12" s="16"/>
      <c r="AIR12" s="16"/>
      <c r="AIS12" s="16"/>
      <c r="AIT12" s="16"/>
      <c r="AIU12" s="16"/>
      <c r="AIV12" s="16"/>
      <c r="AIW12" s="16"/>
      <c r="AIX12" s="16"/>
      <c r="AIY12" s="16"/>
      <c r="AIZ12" s="16"/>
      <c r="AJA12" s="16"/>
    </row>
    <row r="13" spans="1:937" s="428" customFormat="1">
      <c r="A13" s="1087" t="s">
        <v>531</v>
      </c>
      <c r="B13" s="67">
        <v>63142.18941570897</v>
      </c>
      <c r="C13" s="67">
        <v>76546.772715915111</v>
      </c>
      <c r="D13" s="67">
        <v>-13404.583300206141</v>
      </c>
      <c r="E13" s="67">
        <v>169753.12</v>
      </c>
      <c r="F13" s="67">
        <v>47921.235099576239</v>
      </c>
      <c r="G13" s="67">
        <v>47657.08764508272</v>
      </c>
      <c r="H13" s="67">
        <v>264.14745449351904</v>
      </c>
      <c r="I13" s="67">
        <v>158432.1</v>
      </c>
      <c r="J13" s="67">
        <v>40722.910287200611</v>
      </c>
      <c r="K13" s="67">
        <v>53668.650235455178</v>
      </c>
      <c r="L13" s="67">
        <v>-12945.739948254566</v>
      </c>
      <c r="M13" s="67">
        <v>149762.15</v>
      </c>
      <c r="N13" s="67">
        <v>51058.896024076566</v>
      </c>
      <c r="O13" s="67">
        <v>43432.319741778178</v>
      </c>
      <c r="P13" s="67">
        <v>-7626.5762822983925</v>
      </c>
      <c r="Q13" s="67">
        <v>166826</v>
      </c>
      <c r="R13" s="67">
        <v>71707.520291123816</v>
      </c>
      <c r="S13" s="67">
        <v>139828.7565601255</v>
      </c>
      <c r="T13" s="67">
        <v>68121.236269001689</v>
      </c>
      <c r="U13" s="67">
        <v>305669.04306591302</v>
      </c>
      <c r="V13" s="67">
        <v>87683.22</v>
      </c>
      <c r="W13" s="67">
        <v>155295.01</v>
      </c>
      <c r="X13" s="67">
        <v>67611.789999999994</v>
      </c>
      <c r="Y13" s="68">
        <v>344707.08</v>
      </c>
      <c r="Z13" s="67">
        <v>144656.05182356192</v>
      </c>
      <c r="AA13" s="67">
        <v>204926.40006189686</v>
      </c>
      <c r="AB13" s="67">
        <v>60270.348238334933</v>
      </c>
      <c r="AC13" s="67">
        <v>482138.07694829698</v>
      </c>
      <c r="AD13" s="67">
        <v>221406.39027979001</v>
      </c>
      <c r="AE13" s="67">
        <v>378159.88784276601</v>
      </c>
      <c r="AF13" s="67">
        <v>156753.497562976</v>
      </c>
      <c r="AG13" s="67">
        <v>669206.73966127296</v>
      </c>
      <c r="AH13" s="68">
        <v>136816.55673311482</v>
      </c>
      <c r="AI13" s="68">
        <v>262529.06623605435</v>
      </c>
      <c r="AJ13" s="68">
        <v>125712.50950293953</v>
      </c>
      <c r="AK13" s="68">
        <v>690153.30021075346</v>
      </c>
      <c r="AL13" s="68">
        <v>136261.038908672</v>
      </c>
      <c r="AM13" s="68">
        <v>219141.05276817601</v>
      </c>
      <c r="AN13" s="68">
        <v>82880.013859504004</v>
      </c>
      <c r="AO13" s="68">
        <v>755901.98347876198</v>
      </c>
      <c r="AP13" s="16"/>
      <c r="AQ13" s="16"/>
      <c r="AR13" s="16"/>
      <c r="AS13" s="16"/>
      <c r="AT13" s="16"/>
      <c r="AU13" s="16"/>
      <c r="AV13" s="16"/>
      <c r="AW13" s="16"/>
      <c r="AX13" s="16"/>
      <c r="AY13" s="16"/>
      <c r="AZ13" s="16"/>
      <c r="BA13" s="16"/>
      <c r="BB13" s="16"/>
      <c r="BC13" s="16"/>
      <c r="BD13" s="16"/>
      <c r="BE13" s="16"/>
      <c r="BF13" s="16"/>
      <c r="BG13" s="16"/>
      <c r="BH13" s="16"/>
      <c r="BI13" s="16"/>
      <c r="BJ13" s="16"/>
      <c r="BK13" s="16"/>
      <c r="BL13" s="16"/>
      <c r="BM13" s="16"/>
      <c r="BN13" s="16"/>
      <c r="BO13" s="16"/>
      <c r="BP13" s="16"/>
      <c r="BQ13" s="16"/>
      <c r="BR13" s="16"/>
      <c r="BS13" s="16"/>
      <c r="BT13" s="16"/>
      <c r="BU13" s="16"/>
      <c r="BV13" s="16"/>
      <c r="BW13" s="16"/>
      <c r="BX13" s="16"/>
      <c r="BY13" s="16"/>
      <c r="BZ13" s="16"/>
      <c r="CA13" s="16"/>
      <c r="CB13" s="16"/>
      <c r="CC13" s="16"/>
      <c r="CD13" s="16"/>
      <c r="CE13" s="16"/>
      <c r="CF13" s="16"/>
      <c r="CG13" s="16"/>
      <c r="CH13" s="16"/>
      <c r="CI13" s="16"/>
      <c r="CJ13" s="16"/>
      <c r="CK13" s="16"/>
      <c r="CL13" s="16"/>
      <c r="CM13" s="16"/>
      <c r="CN13" s="16"/>
      <c r="CO13" s="16"/>
      <c r="CP13" s="16"/>
      <c r="CQ13" s="16"/>
      <c r="CR13" s="16"/>
      <c r="CS13" s="16"/>
      <c r="CT13" s="16"/>
      <c r="CU13" s="16"/>
      <c r="CV13" s="16"/>
      <c r="CW13" s="16"/>
      <c r="CX13" s="16"/>
      <c r="CY13" s="16"/>
      <c r="CZ13" s="16"/>
      <c r="DA13" s="16"/>
      <c r="DB13" s="16"/>
      <c r="DC13" s="16"/>
      <c r="DD13" s="16"/>
      <c r="DE13" s="16"/>
      <c r="DF13" s="16"/>
      <c r="DG13" s="16"/>
      <c r="DH13" s="16"/>
      <c r="DI13" s="16"/>
      <c r="DJ13" s="16"/>
      <c r="DK13" s="16"/>
      <c r="DL13" s="16"/>
      <c r="DM13" s="16"/>
      <c r="DN13" s="16"/>
      <c r="DO13" s="16"/>
      <c r="DP13" s="16"/>
      <c r="DQ13" s="16"/>
      <c r="DR13" s="16"/>
      <c r="DS13" s="16"/>
      <c r="DT13" s="16"/>
      <c r="DU13" s="16"/>
      <c r="DV13" s="16"/>
      <c r="DW13" s="16"/>
      <c r="DX13" s="16"/>
      <c r="DY13" s="16"/>
      <c r="DZ13" s="16"/>
      <c r="EA13" s="16"/>
      <c r="EB13" s="16"/>
      <c r="EC13" s="16"/>
      <c r="ED13" s="16"/>
      <c r="EE13" s="16"/>
      <c r="EF13" s="16"/>
      <c r="EG13" s="16"/>
      <c r="EH13" s="16"/>
      <c r="EI13" s="16"/>
      <c r="EJ13" s="16"/>
      <c r="EK13" s="16"/>
      <c r="EL13" s="16"/>
      <c r="EM13" s="16"/>
      <c r="EN13" s="16"/>
      <c r="EO13" s="16"/>
      <c r="EP13" s="16"/>
      <c r="EQ13" s="16"/>
      <c r="ER13" s="16"/>
      <c r="ES13" s="16"/>
      <c r="ET13" s="16"/>
      <c r="EU13" s="16"/>
      <c r="EV13" s="16"/>
      <c r="EW13" s="16"/>
      <c r="EX13" s="16"/>
      <c r="EY13" s="16"/>
      <c r="EZ13" s="16"/>
      <c r="FA13" s="16"/>
      <c r="FB13" s="16"/>
      <c r="FC13" s="16"/>
      <c r="FD13" s="16"/>
      <c r="FE13" s="16"/>
      <c r="FF13" s="16"/>
      <c r="FG13" s="16"/>
      <c r="FH13" s="16"/>
      <c r="FI13" s="16"/>
      <c r="FJ13" s="16"/>
      <c r="FK13" s="16"/>
      <c r="FL13" s="16"/>
      <c r="FM13" s="16"/>
      <c r="FN13" s="16"/>
      <c r="FO13" s="16"/>
      <c r="FP13" s="16"/>
      <c r="FQ13" s="16"/>
      <c r="FR13" s="16"/>
      <c r="FS13" s="16"/>
      <c r="FT13" s="16"/>
      <c r="FU13" s="16"/>
      <c r="FV13" s="16"/>
      <c r="FW13" s="16"/>
      <c r="FX13" s="16"/>
      <c r="FY13" s="16"/>
      <c r="FZ13" s="16"/>
      <c r="GA13" s="16"/>
      <c r="GB13" s="16"/>
      <c r="GC13" s="16"/>
      <c r="GD13" s="16"/>
      <c r="GE13" s="16"/>
      <c r="GF13" s="16"/>
      <c r="GG13" s="16"/>
      <c r="GH13" s="16"/>
      <c r="GI13" s="16"/>
      <c r="GJ13" s="16"/>
      <c r="GK13" s="16"/>
      <c r="GL13" s="16"/>
      <c r="GM13" s="16"/>
      <c r="GN13" s="16"/>
      <c r="GO13" s="16"/>
      <c r="GP13" s="16"/>
      <c r="GQ13" s="16"/>
      <c r="GR13" s="16"/>
      <c r="GS13" s="16"/>
      <c r="GT13" s="16"/>
      <c r="GU13" s="16"/>
      <c r="GV13" s="16"/>
      <c r="GW13" s="16"/>
      <c r="GX13" s="16"/>
      <c r="GY13" s="16"/>
      <c r="GZ13" s="16"/>
      <c r="HA13" s="16"/>
      <c r="HB13" s="16"/>
      <c r="HC13" s="16"/>
      <c r="HD13" s="16"/>
      <c r="HE13" s="16"/>
      <c r="HF13" s="16"/>
      <c r="HG13" s="16"/>
      <c r="HH13" s="16"/>
      <c r="HI13" s="16"/>
      <c r="HJ13" s="16"/>
      <c r="HK13" s="16"/>
      <c r="HL13" s="16"/>
      <c r="HM13" s="16"/>
      <c r="HN13" s="16"/>
      <c r="HO13" s="16"/>
      <c r="HP13" s="16"/>
      <c r="HQ13" s="16"/>
      <c r="HR13" s="16"/>
      <c r="HS13" s="16"/>
      <c r="HT13" s="16"/>
      <c r="HU13" s="16"/>
      <c r="HV13" s="16"/>
      <c r="HW13" s="16"/>
      <c r="HX13" s="16"/>
      <c r="HY13" s="16"/>
      <c r="HZ13" s="16"/>
      <c r="IA13" s="16"/>
      <c r="IB13" s="16"/>
      <c r="IC13" s="16"/>
      <c r="ID13" s="16"/>
      <c r="IE13" s="16"/>
      <c r="IF13" s="16"/>
      <c r="IG13" s="16"/>
      <c r="IH13" s="16"/>
      <c r="II13" s="16"/>
      <c r="IJ13" s="16"/>
      <c r="IK13" s="16"/>
      <c r="IL13" s="16"/>
      <c r="IM13" s="16"/>
      <c r="IN13" s="16"/>
      <c r="IO13" s="16"/>
      <c r="IP13" s="16"/>
      <c r="IQ13" s="16"/>
      <c r="IR13" s="16"/>
      <c r="IS13" s="16"/>
      <c r="IT13" s="16"/>
      <c r="IU13" s="16"/>
      <c r="IV13" s="16"/>
      <c r="IW13" s="16"/>
      <c r="IX13" s="16"/>
      <c r="IY13" s="16"/>
      <c r="IZ13" s="16"/>
      <c r="JA13" s="16"/>
      <c r="JB13" s="16"/>
      <c r="JC13" s="16"/>
      <c r="JD13" s="16"/>
      <c r="JE13" s="16"/>
      <c r="JF13" s="16"/>
      <c r="JG13" s="16"/>
      <c r="JH13" s="16"/>
      <c r="JI13" s="16"/>
      <c r="JJ13" s="16"/>
      <c r="JK13" s="16"/>
      <c r="JL13" s="16"/>
      <c r="JM13" s="16"/>
      <c r="JN13" s="16"/>
      <c r="JO13" s="16"/>
      <c r="JP13" s="16"/>
      <c r="JQ13" s="16"/>
      <c r="JR13" s="16"/>
      <c r="JS13" s="16"/>
      <c r="JT13" s="16"/>
      <c r="JU13" s="16"/>
      <c r="JV13" s="16"/>
      <c r="JW13" s="16"/>
      <c r="JX13" s="16"/>
      <c r="JY13" s="16"/>
      <c r="JZ13" s="16"/>
      <c r="KA13" s="16"/>
      <c r="KB13" s="16"/>
      <c r="KC13" s="16"/>
      <c r="KD13" s="16"/>
      <c r="KE13" s="16"/>
      <c r="KF13" s="16"/>
      <c r="KG13" s="16"/>
      <c r="KH13" s="16"/>
      <c r="KI13" s="16"/>
      <c r="KJ13" s="16"/>
      <c r="KK13" s="16"/>
      <c r="KL13" s="16"/>
      <c r="KM13" s="16"/>
      <c r="KN13" s="16"/>
      <c r="KO13" s="16"/>
      <c r="KP13" s="16"/>
      <c r="KQ13" s="16"/>
      <c r="KR13" s="16"/>
      <c r="KS13" s="16"/>
      <c r="KT13" s="16"/>
      <c r="KU13" s="16"/>
      <c r="KV13" s="16"/>
      <c r="KW13" s="16"/>
      <c r="KX13" s="16"/>
      <c r="KY13" s="16"/>
      <c r="KZ13" s="16"/>
      <c r="LA13" s="16"/>
      <c r="LB13" s="16"/>
      <c r="LC13" s="16"/>
      <c r="LD13" s="16"/>
      <c r="LE13" s="16"/>
      <c r="LF13" s="16"/>
      <c r="LG13" s="16"/>
      <c r="LH13" s="16"/>
      <c r="LI13" s="16"/>
      <c r="LJ13" s="16"/>
      <c r="LK13" s="16"/>
      <c r="LL13" s="16"/>
      <c r="LM13" s="16"/>
      <c r="LN13" s="16"/>
      <c r="LO13" s="16"/>
      <c r="LP13" s="16"/>
      <c r="LQ13" s="16"/>
      <c r="LR13" s="16"/>
      <c r="LS13" s="16"/>
      <c r="LT13" s="16"/>
      <c r="LU13" s="16"/>
      <c r="LV13" s="16"/>
      <c r="LW13" s="16"/>
      <c r="LX13" s="16"/>
      <c r="LY13" s="16"/>
      <c r="LZ13" s="16"/>
      <c r="MA13" s="16"/>
      <c r="MB13" s="16"/>
      <c r="MC13" s="16"/>
      <c r="MD13" s="16"/>
      <c r="ME13" s="16"/>
      <c r="MF13" s="16"/>
      <c r="MG13" s="16"/>
      <c r="MH13" s="16"/>
      <c r="MI13" s="16"/>
      <c r="MJ13" s="16"/>
      <c r="MK13" s="16"/>
      <c r="ML13" s="16"/>
      <c r="MM13" s="16"/>
      <c r="MN13" s="16"/>
      <c r="MO13" s="16"/>
      <c r="MP13" s="16"/>
      <c r="MQ13" s="16"/>
      <c r="MR13" s="16"/>
      <c r="MS13" s="16"/>
      <c r="MT13" s="16"/>
      <c r="MU13" s="16"/>
      <c r="MV13" s="16"/>
      <c r="MW13" s="16"/>
      <c r="MX13" s="16"/>
      <c r="MY13" s="16"/>
      <c r="MZ13" s="16"/>
      <c r="NA13" s="16"/>
      <c r="NB13" s="16"/>
      <c r="NC13" s="16"/>
      <c r="ND13" s="16"/>
      <c r="NE13" s="16"/>
      <c r="NF13" s="16"/>
      <c r="NG13" s="16"/>
      <c r="NH13" s="16"/>
      <c r="NI13" s="16"/>
      <c r="NJ13" s="16"/>
      <c r="NK13" s="16"/>
      <c r="NL13" s="16"/>
      <c r="NM13" s="16"/>
      <c r="NN13" s="16"/>
      <c r="NO13" s="16"/>
      <c r="NP13" s="16"/>
      <c r="NQ13" s="16"/>
      <c r="NR13" s="16"/>
      <c r="NS13" s="16"/>
      <c r="NT13" s="16"/>
      <c r="NU13" s="16"/>
      <c r="NV13" s="16"/>
      <c r="NW13" s="16"/>
      <c r="NX13" s="16"/>
      <c r="NY13" s="16"/>
      <c r="NZ13" s="16"/>
      <c r="OA13" s="16"/>
      <c r="OB13" s="16"/>
      <c r="OC13" s="16"/>
      <c r="OD13" s="16"/>
      <c r="OE13" s="16"/>
      <c r="OF13" s="16"/>
      <c r="OG13" s="16"/>
      <c r="OH13" s="16"/>
      <c r="OI13" s="16"/>
      <c r="OJ13" s="16"/>
      <c r="OK13" s="16"/>
      <c r="OL13" s="16"/>
      <c r="OM13" s="16"/>
      <c r="ON13" s="16"/>
      <c r="OO13" s="16"/>
      <c r="OP13" s="16"/>
      <c r="OQ13" s="16"/>
      <c r="OR13" s="16"/>
      <c r="OS13" s="16"/>
      <c r="OT13" s="16"/>
      <c r="OU13" s="16"/>
      <c r="OV13" s="16"/>
      <c r="OW13" s="16"/>
      <c r="OX13" s="16"/>
      <c r="OY13" s="16"/>
      <c r="OZ13" s="16"/>
      <c r="PA13" s="16"/>
      <c r="PB13" s="16"/>
      <c r="PC13" s="16"/>
      <c r="PD13" s="16"/>
      <c r="PE13" s="16"/>
      <c r="PF13" s="16"/>
      <c r="PG13" s="16"/>
      <c r="PH13" s="16"/>
      <c r="PI13" s="16"/>
      <c r="PJ13" s="16"/>
      <c r="PK13" s="16"/>
      <c r="PL13" s="16"/>
      <c r="PM13" s="16"/>
      <c r="PN13" s="16"/>
      <c r="PO13" s="16"/>
      <c r="PP13" s="16"/>
      <c r="PQ13" s="16"/>
      <c r="PR13" s="16"/>
      <c r="PS13" s="16"/>
      <c r="PT13" s="16"/>
      <c r="PU13" s="16"/>
      <c r="PV13" s="16"/>
      <c r="PW13" s="16"/>
      <c r="PX13" s="16"/>
      <c r="PY13" s="16"/>
      <c r="PZ13" s="16"/>
      <c r="QA13" s="16"/>
      <c r="QB13" s="16"/>
      <c r="QC13" s="16"/>
      <c r="QD13" s="16"/>
      <c r="QE13" s="16"/>
      <c r="QF13" s="16"/>
      <c r="QG13" s="16"/>
      <c r="QH13" s="16"/>
      <c r="QI13" s="16"/>
      <c r="QJ13" s="16"/>
      <c r="QK13" s="16"/>
      <c r="QL13" s="16"/>
      <c r="QM13" s="16"/>
      <c r="QN13" s="16"/>
      <c r="QO13" s="16"/>
      <c r="QP13" s="16"/>
      <c r="QQ13" s="16"/>
      <c r="QR13" s="16"/>
      <c r="QS13" s="16"/>
      <c r="QT13" s="16"/>
      <c r="QU13" s="16"/>
      <c r="QV13" s="16"/>
      <c r="QW13" s="16"/>
      <c r="QX13" s="16"/>
      <c r="QY13" s="16"/>
      <c r="QZ13" s="16"/>
      <c r="RA13" s="16"/>
      <c r="RB13" s="16"/>
      <c r="RC13" s="16"/>
      <c r="RD13" s="16"/>
      <c r="RE13" s="16"/>
      <c r="RF13" s="16"/>
      <c r="RG13" s="16"/>
      <c r="RH13" s="16"/>
      <c r="RI13" s="16"/>
      <c r="RJ13" s="16"/>
      <c r="RK13" s="16"/>
      <c r="RL13" s="16"/>
      <c r="RM13" s="16"/>
      <c r="RN13" s="16"/>
      <c r="RO13" s="16"/>
      <c r="RP13" s="16"/>
      <c r="RQ13" s="16"/>
      <c r="RR13" s="16"/>
      <c r="RS13" s="16"/>
      <c r="RT13" s="16"/>
      <c r="RU13" s="16"/>
      <c r="RV13" s="16"/>
      <c r="RW13" s="16"/>
      <c r="RX13" s="16"/>
      <c r="RY13" s="16"/>
      <c r="RZ13" s="16"/>
      <c r="SA13" s="16"/>
      <c r="SB13" s="16"/>
      <c r="SC13" s="16"/>
      <c r="SD13" s="16"/>
      <c r="SE13" s="16"/>
      <c r="SF13" s="16"/>
      <c r="SG13" s="16"/>
      <c r="SH13" s="16"/>
      <c r="SI13" s="16"/>
      <c r="SJ13" s="16"/>
      <c r="SK13" s="16"/>
      <c r="SL13" s="16"/>
      <c r="SM13" s="16"/>
      <c r="SN13" s="16"/>
      <c r="SO13" s="16"/>
      <c r="SP13" s="16"/>
      <c r="SQ13" s="16"/>
      <c r="SR13" s="16"/>
      <c r="SS13" s="16"/>
      <c r="ST13" s="16"/>
      <c r="SU13" s="16"/>
      <c r="SV13" s="16"/>
      <c r="SW13" s="16"/>
      <c r="SX13" s="16"/>
      <c r="SY13" s="16"/>
      <c r="SZ13" s="16"/>
      <c r="TA13" s="16"/>
      <c r="TB13" s="16"/>
      <c r="TC13" s="16"/>
      <c r="TD13" s="16"/>
      <c r="TE13" s="16"/>
      <c r="TF13" s="16"/>
      <c r="TG13" s="16"/>
      <c r="TH13" s="16"/>
      <c r="TI13" s="16"/>
      <c r="TJ13" s="16"/>
      <c r="TK13" s="16"/>
      <c r="TL13" s="16"/>
      <c r="TM13" s="16"/>
      <c r="TN13" s="16"/>
      <c r="TO13" s="16"/>
      <c r="TP13" s="16"/>
      <c r="TQ13" s="16"/>
      <c r="TR13" s="16"/>
      <c r="TS13" s="16"/>
      <c r="TT13" s="16"/>
      <c r="TU13" s="16"/>
      <c r="TV13" s="16"/>
      <c r="TW13" s="16"/>
      <c r="TX13" s="16"/>
      <c r="TY13" s="16"/>
      <c r="TZ13" s="16"/>
      <c r="UA13" s="16"/>
      <c r="UB13" s="16"/>
      <c r="UC13" s="16"/>
      <c r="UD13" s="16"/>
      <c r="UE13" s="16"/>
      <c r="UF13" s="16"/>
      <c r="UG13" s="16"/>
      <c r="UH13" s="16"/>
      <c r="UI13" s="16"/>
      <c r="UJ13" s="16"/>
      <c r="UK13" s="16"/>
      <c r="UL13" s="16"/>
      <c r="UM13" s="16"/>
      <c r="UN13" s="16"/>
      <c r="UO13" s="16"/>
      <c r="UP13" s="16"/>
      <c r="UQ13" s="16"/>
      <c r="UR13" s="16"/>
      <c r="US13" s="16"/>
      <c r="UT13" s="16"/>
      <c r="UU13" s="16"/>
      <c r="UV13" s="16"/>
      <c r="UW13" s="16"/>
      <c r="UX13" s="16"/>
      <c r="UY13" s="16"/>
      <c r="UZ13" s="16"/>
      <c r="VA13" s="16"/>
      <c r="VB13" s="16"/>
      <c r="VC13" s="16"/>
      <c r="VD13" s="16"/>
      <c r="VE13" s="16"/>
      <c r="VF13" s="16"/>
      <c r="VG13" s="16"/>
      <c r="VH13" s="16"/>
      <c r="VI13" s="16"/>
      <c r="VJ13" s="16"/>
      <c r="VK13" s="16"/>
      <c r="VL13" s="16"/>
      <c r="VM13" s="16"/>
      <c r="VN13" s="16"/>
      <c r="VO13" s="16"/>
      <c r="VP13" s="16"/>
      <c r="VQ13" s="16"/>
      <c r="VR13" s="16"/>
      <c r="VS13" s="16"/>
      <c r="VT13" s="16"/>
      <c r="VU13" s="16"/>
      <c r="VV13" s="16"/>
      <c r="VW13" s="16"/>
      <c r="VX13" s="16"/>
      <c r="VY13" s="16"/>
      <c r="VZ13" s="16"/>
      <c r="WA13" s="16"/>
      <c r="WB13" s="16"/>
      <c r="WC13" s="16"/>
      <c r="WD13" s="16"/>
      <c r="WE13" s="16"/>
      <c r="WF13" s="16"/>
      <c r="WG13" s="16"/>
      <c r="WH13" s="16"/>
      <c r="WI13" s="16"/>
      <c r="WJ13" s="16"/>
      <c r="WK13" s="16"/>
      <c r="WL13" s="16"/>
      <c r="WM13" s="16"/>
      <c r="WN13" s="16"/>
      <c r="WO13" s="16"/>
      <c r="WP13" s="16"/>
      <c r="WQ13" s="16"/>
      <c r="WR13" s="16"/>
      <c r="WS13" s="16"/>
      <c r="WT13" s="16"/>
      <c r="WU13" s="16"/>
      <c r="WV13" s="16"/>
      <c r="WW13" s="16"/>
      <c r="WX13" s="16"/>
      <c r="WY13" s="16"/>
      <c r="WZ13" s="16"/>
      <c r="XA13" s="16"/>
      <c r="XB13" s="16"/>
      <c r="XC13" s="16"/>
      <c r="XD13" s="16"/>
      <c r="XE13" s="16"/>
      <c r="XF13" s="16"/>
      <c r="XG13" s="16"/>
      <c r="XH13" s="16"/>
      <c r="XI13" s="16"/>
      <c r="XJ13" s="16"/>
      <c r="XK13" s="16"/>
      <c r="XL13" s="16"/>
      <c r="XM13" s="16"/>
      <c r="XN13" s="16"/>
      <c r="XO13" s="16"/>
      <c r="XP13" s="16"/>
      <c r="XQ13" s="16"/>
      <c r="XR13" s="16"/>
      <c r="XS13" s="16"/>
      <c r="XT13" s="16"/>
      <c r="XU13" s="16"/>
      <c r="XV13" s="16"/>
      <c r="XW13" s="16"/>
      <c r="XX13" s="16"/>
      <c r="XY13" s="16"/>
      <c r="XZ13" s="16"/>
      <c r="YA13" s="16"/>
      <c r="YB13" s="16"/>
      <c r="YC13" s="16"/>
      <c r="YD13" s="16"/>
      <c r="YE13" s="16"/>
      <c r="YF13" s="16"/>
      <c r="YG13" s="16"/>
      <c r="YH13" s="16"/>
      <c r="YI13" s="16"/>
      <c r="YJ13" s="16"/>
      <c r="YK13" s="16"/>
      <c r="YL13" s="16"/>
      <c r="YM13" s="16"/>
      <c r="YN13" s="16"/>
      <c r="YO13" s="16"/>
      <c r="YP13" s="16"/>
      <c r="YQ13" s="16"/>
      <c r="YR13" s="16"/>
      <c r="YS13" s="16"/>
      <c r="YT13" s="16"/>
      <c r="YU13" s="16"/>
      <c r="YV13" s="16"/>
      <c r="YW13" s="16"/>
      <c r="YX13" s="16"/>
      <c r="YY13" s="16"/>
      <c r="YZ13" s="16"/>
      <c r="ZA13" s="16"/>
      <c r="ZB13" s="16"/>
      <c r="ZC13" s="16"/>
      <c r="ZD13" s="16"/>
      <c r="ZE13" s="16"/>
      <c r="ZF13" s="16"/>
      <c r="ZG13" s="16"/>
      <c r="ZH13" s="16"/>
      <c r="ZI13" s="16"/>
      <c r="ZJ13" s="16"/>
      <c r="ZK13" s="16"/>
      <c r="ZL13" s="16"/>
      <c r="ZM13" s="16"/>
      <c r="ZN13" s="16"/>
      <c r="ZO13" s="16"/>
      <c r="ZP13" s="16"/>
      <c r="ZQ13" s="16"/>
      <c r="ZR13" s="16"/>
      <c r="ZS13" s="16"/>
      <c r="ZT13" s="16"/>
      <c r="ZU13" s="16"/>
      <c r="ZV13" s="16"/>
      <c r="ZW13" s="16"/>
      <c r="ZX13" s="16"/>
      <c r="ZY13" s="16"/>
      <c r="ZZ13" s="16"/>
      <c r="AAA13" s="16"/>
      <c r="AAB13" s="16"/>
      <c r="AAC13" s="16"/>
      <c r="AAD13" s="16"/>
      <c r="AAE13" s="16"/>
      <c r="AAF13" s="16"/>
      <c r="AAG13" s="16"/>
      <c r="AAH13" s="16"/>
      <c r="AAI13" s="16"/>
      <c r="AAJ13" s="16"/>
      <c r="AAK13" s="16"/>
      <c r="AAL13" s="16"/>
      <c r="AAM13" s="16"/>
      <c r="AAN13" s="16"/>
      <c r="AAO13" s="16"/>
      <c r="AAP13" s="16"/>
      <c r="AAQ13" s="16"/>
      <c r="AAR13" s="16"/>
      <c r="AAS13" s="16"/>
      <c r="AAT13" s="16"/>
      <c r="AAU13" s="16"/>
      <c r="AAV13" s="16"/>
      <c r="AAW13" s="16"/>
      <c r="AAX13" s="16"/>
      <c r="AAY13" s="16"/>
      <c r="AAZ13" s="16"/>
      <c r="ABA13" s="16"/>
      <c r="ABB13" s="16"/>
      <c r="ABC13" s="16"/>
      <c r="ABD13" s="16"/>
      <c r="ABE13" s="16"/>
      <c r="ABF13" s="16"/>
      <c r="ABG13" s="16"/>
      <c r="ABH13" s="16"/>
      <c r="ABI13" s="16"/>
      <c r="ABJ13" s="16"/>
      <c r="ABK13" s="16"/>
      <c r="ABL13" s="16"/>
      <c r="ABM13" s="16"/>
      <c r="ABN13" s="16"/>
      <c r="ABO13" s="16"/>
      <c r="ABP13" s="16"/>
      <c r="ABQ13" s="16"/>
      <c r="ABR13" s="16"/>
      <c r="ABS13" s="16"/>
      <c r="ABT13" s="16"/>
      <c r="ABU13" s="16"/>
      <c r="ABV13" s="16"/>
      <c r="ABW13" s="16"/>
      <c r="ABX13" s="16"/>
      <c r="ABY13" s="16"/>
      <c r="ABZ13" s="16"/>
      <c r="ACA13" s="16"/>
      <c r="ACB13" s="16"/>
      <c r="ACC13" s="16"/>
      <c r="ACD13" s="16"/>
      <c r="ACE13" s="16"/>
      <c r="ACF13" s="16"/>
      <c r="ACG13" s="16"/>
      <c r="ACH13" s="16"/>
      <c r="ACI13" s="16"/>
      <c r="ACJ13" s="16"/>
      <c r="ACK13" s="16"/>
      <c r="ACL13" s="16"/>
      <c r="ACM13" s="16"/>
      <c r="ACN13" s="16"/>
      <c r="ACO13" s="16"/>
      <c r="ACP13" s="16"/>
      <c r="ACQ13" s="16"/>
      <c r="ACR13" s="16"/>
      <c r="ACS13" s="16"/>
      <c r="ACT13" s="16"/>
      <c r="ACU13" s="16"/>
      <c r="ACV13" s="16"/>
      <c r="ACW13" s="16"/>
      <c r="ACX13" s="16"/>
      <c r="ACY13" s="16"/>
      <c r="ACZ13" s="16"/>
      <c r="ADA13" s="16"/>
      <c r="ADB13" s="16"/>
      <c r="ADC13" s="16"/>
      <c r="ADD13" s="16"/>
      <c r="ADE13" s="16"/>
      <c r="ADF13" s="16"/>
      <c r="ADG13" s="16"/>
      <c r="ADH13" s="16"/>
      <c r="ADI13" s="16"/>
      <c r="ADJ13" s="16"/>
      <c r="ADK13" s="16"/>
      <c r="ADL13" s="16"/>
      <c r="ADM13" s="16"/>
      <c r="ADN13" s="16"/>
      <c r="ADO13" s="16"/>
      <c r="ADP13" s="16"/>
      <c r="ADQ13" s="16"/>
      <c r="ADR13" s="16"/>
      <c r="ADS13" s="16"/>
      <c r="ADT13" s="16"/>
      <c r="ADU13" s="16"/>
      <c r="ADV13" s="16"/>
      <c r="ADW13" s="16"/>
      <c r="ADX13" s="16"/>
      <c r="ADY13" s="16"/>
      <c r="ADZ13" s="16"/>
      <c r="AEA13" s="16"/>
      <c r="AEB13" s="16"/>
      <c r="AEC13" s="16"/>
      <c r="AED13" s="16"/>
      <c r="AEE13" s="16"/>
      <c r="AEF13" s="16"/>
      <c r="AEG13" s="16"/>
      <c r="AEH13" s="16"/>
      <c r="AEI13" s="16"/>
      <c r="AEJ13" s="16"/>
      <c r="AEK13" s="16"/>
      <c r="AEL13" s="16"/>
      <c r="AEM13" s="16"/>
      <c r="AEN13" s="16"/>
      <c r="AEO13" s="16"/>
      <c r="AEP13" s="16"/>
      <c r="AEQ13" s="16"/>
      <c r="AER13" s="16"/>
      <c r="AES13" s="16"/>
      <c r="AET13" s="16"/>
      <c r="AEU13" s="16"/>
      <c r="AEV13" s="16"/>
      <c r="AEW13" s="16"/>
      <c r="AEX13" s="16"/>
      <c r="AEY13" s="16"/>
      <c r="AEZ13" s="16"/>
      <c r="AFA13" s="16"/>
      <c r="AFB13" s="16"/>
      <c r="AFC13" s="16"/>
      <c r="AFD13" s="16"/>
      <c r="AFE13" s="16"/>
      <c r="AFF13" s="16"/>
      <c r="AFG13" s="16"/>
      <c r="AFH13" s="16"/>
      <c r="AFI13" s="16"/>
      <c r="AFJ13" s="16"/>
      <c r="AFK13" s="16"/>
      <c r="AFL13" s="16"/>
      <c r="AFM13" s="16"/>
      <c r="AFN13" s="16"/>
      <c r="AFO13" s="16"/>
      <c r="AFP13" s="16"/>
      <c r="AFQ13" s="16"/>
      <c r="AFR13" s="16"/>
      <c r="AFS13" s="16"/>
      <c r="AFT13" s="16"/>
      <c r="AFU13" s="16"/>
      <c r="AFV13" s="16"/>
      <c r="AFW13" s="16"/>
      <c r="AFX13" s="16"/>
      <c r="AFY13" s="16"/>
      <c r="AFZ13" s="16"/>
      <c r="AGA13" s="16"/>
      <c r="AGB13" s="16"/>
      <c r="AGC13" s="16"/>
      <c r="AGD13" s="16"/>
      <c r="AGE13" s="16"/>
      <c r="AGF13" s="16"/>
      <c r="AGG13" s="16"/>
      <c r="AGH13" s="16"/>
      <c r="AGI13" s="16"/>
      <c r="AGJ13" s="16"/>
      <c r="AGK13" s="16"/>
      <c r="AGL13" s="16"/>
      <c r="AGM13" s="16"/>
      <c r="AGN13" s="16"/>
      <c r="AGO13" s="16"/>
      <c r="AGP13" s="16"/>
      <c r="AGQ13" s="16"/>
      <c r="AGR13" s="16"/>
      <c r="AGS13" s="16"/>
      <c r="AGT13" s="16"/>
      <c r="AGU13" s="16"/>
      <c r="AGV13" s="16"/>
      <c r="AGW13" s="16"/>
      <c r="AGX13" s="16"/>
      <c r="AGY13" s="16"/>
      <c r="AGZ13" s="16"/>
      <c r="AHA13" s="16"/>
      <c r="AHB13" s="16"/>
      <c r="AHC13" s="16"/>
      <c r="AHD13" s="16"/>
      <c r="AHE13" s="16"/>
      <c r="AHF13" s="16"/>
      <c r="AHG13" s="16"/>
      <c r="AHH13" s="16"/>
      <c r="AHI13" s="16"/>
      <c r="AHJ13" s="16"/>
      <c r="AHK13" s="16"/>
      <c r="AHL13" s="16"/>
      <c r="AHM13" s="16"/>
      <c r="AHN13" s="16"/>
      <c r="AHO13" s="16"/>
      <c r="AHP13" s="16"/>
      <c r="AHQ13" s="16"/>
      <c r="AHR13" s="16"/>
      <c r="AHS13" s="16"/>
      <c r="AHT13" s="16"/>
      <c r="AHU13" s="16"/>
      <c r="AHV13" s="16"/>
      <c r="AHW13" s="16"/>
      <c r="AHX13" s="16"/>
      <c r="AHY13" s="16"/>
      <c r="AHZ13" s="16"/>
      <c r="AIA13" s="16"/>
      <c r="AIB13" s="16"/>
      <c r="AIC13" s="16"/>
      <c r="AID13" s="16"/>
      <c r="AIE13" s="16"/>
      <c r="AIF13" s="16"/>
      <c r="AIG13" s="16"/>
      <c r="AIH13" s="16"/>
      <c r="AII13" s="16"/>
      <c r="AIJ13" s="16"/>
      <c r="AIK13" s="16"/>
      <c r="AIL13" s="16"/>
      <c r="AIM13" s="16"/>
      <c r="AIN13" s="16"/>
      <c r="AIO13" s="16"/>
      <c r="AIP13" s="16"/>
      <c r="AIQ13" s="16"/>
      <c r="AIR13" s="16"/>
      <c r="AIS13" s="16"/>
      <c r="AIT13" s="16"/>
      <c r="AIU13" s="16"/>
      <c r="AIV13" s="16"/>
      <c r="AIW13" s="16"/>
      <c r="AIX13" s="16"/>
      <c r="AIY13" s="16"/>
      <c r="AIZ13" s="16"/>
      <c r="AJA13" s="16"/>
    </row>
    <row r="14" spans="1:937" s="430" customFormat="1">
      <c r="A14" s="429" t="s">
        <v>532</v>
      </c>
      <c r="B14" s="71">
        <v>7490.2782394590631</v>
      </c>
      <c r="C14" s="71">
        <v>6145.5579405161325</v>
      </c>
      <c r="D14" s="71">
        <v>1344.7202989429306</v>
      </c>
      <c r="E14" s="71">
        <v>18445.09</v>
      </c>
      <c r="F14" s="71">
        <v>5027.2919438857216</v>
      </c>
      <c r="G14" s="71">
        <v>4645.0845277292638</v>
      </c>
      <c r="H14" s="71">
        <v>382.20741615645784</v>
      </c>
      <c r="I14" s="71">
        <v>16261.1</v>
      </c>
      <c r="J14" s="71">
        <v>5204.8834116590087</v>
      </c>
      <c r="K14" s="71">
        <v>4988.9394775328001</v>
      </c>
      <c r="L14" s="71">
        <v>215.94393412620866</v>
      </c>
      <c r="M14" s="71">
        <v>16307.21</v>
      </c>
      <c r="N14" s="71">
        <v>5420.59467147955</v>
      </c>
      <c r="O14" s="71">
        <v>3434.8850744343204</v>
      </c>
      <c r="P14" s="71">
        <v>-1985.7095970452297</v>
      </c>
      <c r="Q14" s="71">
        <v>13370</v>
      </c>
      <c r="R14" s="71">
        <v>5591.0156415063684</v>
      </c>
      <c r="S14" s="71">
        <v>15416.924539877091</v>
      </c>
      <c r="T14" s="71">
        <v>9825.9088983707243</v>
      </c>
      <c r="U14" s="71">
        <v>26367.842243979492</v>
      </c>
      <c r="V14" s="71">
        <v>8744.35</v>
      </c>
      <c r="W14" s="71">
        <v>28486.74</v>
      </c>
      <c r="X14" s="71">
        <v>19742.39</v>
      </c>
      <c r="Y14" s="423">
        <v>39145.79</v>
      </c>
      <c r="Z14" s="71">
        <v>14011.102322696965</v>
      </c>
      <c r="AA14" s="71">
        <v>50620.513363884493</v>
      </c>
      <c r="AB14" s="71">
        <v>36609.41104118753</v>
      </c>
      <c r="AC14" s="71">
        <v>84763.022289237852</v>
      </c>
      <c r="AD14" s="71">
        <v>29568.580283931999</v>
      </c>
      <c r="AE14" s="71">
        <v>119325.960226023</v>
      </c>
      <c r="AF14" s="71">
        <v>89757.379942091007</v>
      </c>
      <c r="AG14" s="71">
        <v>172151.24990376999</v>
      </c>
      <c r="AH14" s="423">
        <v>17786.398272018865</v>
      </c>
      <c r="AI14" s="423">
        <v>88097.720021532776</v>
      </c>
      <c r="AJ14" s="423">
        <v>70311.321749513911</v>
      </c>
      <c r="AK14" s="423">
        <v>167385.0160411768</v>
      </c>
      <c r="AL14" s="423">
        <v>30529.391456477999</v>
      </c>
      <c r="AM14" s="423">
        <v>42604.243243464</v>
      </c>
      <c r="AN14" s="423">
        <v>12074.851786986001</v>
      </c>
      <c r="AO14" s="423">
        <v>179411.394786975</v>
      </c>
      <c r="AP14" s="425"/>
      <c r="AQ14" s="425"/>
      <c r="AR14" s="425"/>
      <c r="AS14" s="425"/>
      <c r="AT14" s="425"/>
      <c r="AU14" s="425"/>
      <c r="AV14" s="425"/>
      <c r="AW14" s="425"/>
      <c r="AX14" s="425"/>
      <c r="AY14" s="425"/>
      <c r="AZ14" s="425"/>
      <c r="BA14" s="425"/>
      <c r="BB14" s="425"/>
      <c r="BC14" s="425"/>
      <c r="BD14" s="425"/>
      <c r="BE14" s="425"/>
      <c r="BF14" s="425"/>
      <c r="BG14" s="425"/>
      <c r="BH14" s="425"/>
      <c r="BI14" s="425"/>
      <c r="BJ14" s="425"/>
      <c r="BK14" s="425"/>
      <c r="BL14" s="425"/>
      <c r="BM14" s="425"/>
      <c r="BN14" s="425"/>
      <c r="BO14" s="425"/>
      <c r="BP14" s="425"/>
      <c r="BQ14" s="425"/>
      <c r="BR14" s="425"/>
      <c r="BS14" s="425"/>
      <c r="BT14" s="425"/>
      <c r="BU14" s="425"/>
      <c r="BV14" s="425"/>
      <c r="BW14" s="425"/>
      <c r="BX14" s="425"/>
      <c r="BY14" s="425"/>
      <c r="BZ14" s="425"/>
      <c r="CA14" s="425"/>
      <c r="CB14" s="425"/>
      <c r="CC14" s="425"/>
      <c r="CD14" s="425"/>
      <c r="CE14" s="425"/>
      <c r="CF14" s="425"/>
      <c r="CG14" s="425"/>
      <c r="CH14" s="425"/>
      <c r="CI14" s="425"/>
      <c r="CJ14" s="425"/>
      <c r="CK14" s="425"/>
      <c r="CL14" s="425"/>
      <c r="CM14" s="425"/>
      <c r="CN14" s="425"/>
      <c r="CO14" s="425"/>
      <c r="CP14" s="425"/>
      <c r="CQ14" s="425"/>
      <c r="CR14" s="425"/>
      <c r="CS14" s="425"/>
      <c r="CT14" s="425"/>
      <c r="CU14" s="425"/>
      <c r="CV14" s="425"/>
      <c r="CW14" s="425"/>
      <c r="CX14" s="425"/>
      <c r="CY14" s="425"/>
      <c r="CZ14" s="425"/>
      <c r="DA14" s="425"/>
      <c r="DB14" s="425"/>
      <c r="DC14" s="425"/>
      <c r="DD14" s="425"/>
      <c r="DE14" s="425"/>
      <c r="DF14" s="425"/>
      <c r="DG14" s="425"/>
      <c r="DH14" s="425"/>
      <c r="DI14" s="425"/>
      <c r="DJ14" s="425"/>
      <c r="DK14" s="425"/>
      <c r="DL14" s="425"/>
      <c r="DM14" s="425"/>
      <c r="DN14" s="425"/>
      <c r="DO14" s="425"/>
      <c r="DP14" s="425"/>
      <c r="DQ14" s="425"/>
      <c r="DR14" s="425"/>
      <c r="DS14" s="425"/>
      <c r="DT14" s="425"/>
      <c r="DU14" s="425"/>
      <c r="DV14" s="425"/>
      <c r="DW14" s="425"/>
      <c r="DX14" s="425"/>
      <c r="DY14" s="425"/>
      <c r="DZ14" s="425"/>
      <c r="EA14" s="425"/>
      <c r="EB14" s="425"/>
      <c r="EC14" s="425"/>
      <c r="ED14" s="425"/>
      <c r="EE14" s="425"/>
      <c r="EF14" s="425"/>
      <c r="EG14" s="425"/>
      <c r="EH14" s="425"/>
      <c r="EI14" s="425"/>
      <c r="EJ14" s="425"/>
      <c r="EK14" s="425"/>
      <c r="EL14" s="425"/>
      <c r="EM14" s="425"/>
      <c r="EN14" s="425"/>
      <c r="EO14" s="425"/>
      <c r="EP14" s="425"/>
      <c r="EQ14" s="425"/>
      <c r="ER14" s="425"/>
      <c r="ES14" s="425"/>
      <c r="ET14" s="425"/>
      <c r="EU14" s="425"/>
      <c r="EV14" s="425"/>
      <c r="EW14" s="425"/>
      <c r="EX14" s="425"/>
      <c r="EY14" s="425"/>
      <c r="EZ14" s="425"/>
      <c r="FA14" s="425"/>
      <c r="FB14" s="425"/>
      <c r="FC14" s="425"/>
      <c r="FD14" s="425"/>
      <c r="FE14" s="425"/>
      <c r="FF14" s="425"/>
      <c r="FG14" s="425"/>
      <c r="FH14" s="425"/>
      <c r="FI14" s="425"/>
      <c r="FJ14" s="425"/>
      <c r="FK14" s="425"/>
      <c r="FL14" s="425"/>
      <c r="FM14" s="425"/>
      <c r="FN14" s="425"/>
      <c r="FO14" s="425"/>
      <c r="FP14" s="425"/>
      <c r="FQ14" s="425"/>
      <c r="FR14" s="425"/>
      <c r="FS14" s="425"/>
      <c r="FT14" s="425"/>
      <c r="FU14" s="425"/>
      <c r="FV14" s="425"/>
      <c r="FW14" s="425"/>
      <c r="FX14" s="425"/>
      <c r="FY14" s="425"/>
      <c r="FZ14" s="425"/>
      <c r="GA14" s="425"/>
      <c r="GB14" s="425"/>
      <c r="GC14" s="425"/>
      <c r="GD14" s="425"/>
      <c r="GE14" s="425"/>
      <c r="GF14" s="425"/>
      <c r="GG14" s="425"/>
      <c r="GH14" s="425"/>
      <c r="GI14" s="425"/>
      <c r="GJ14" s="425"/>
      <c r="GK14" s="425"/>
      <c r="GL14" s="425"/>
      <c r="GM14" s="425"/>
      <c r="GN14" s="425"/>
      <c r="GO14" s="425"/>
      <c r="GP14" s="425"/>
      <c r="GQ14" s="425"/>
      <c r="GR14" s="425"/>
      <c r="GS14" s="425"/>
      <c r="GT14" s="425"/>
      <c r="GU14" s="425"/>
      <c r="GV14" s="425"/>
      <c r="GW14" s="425"/>
      <c r="GX14" s="425"/>
      <c r="GY14" s="425"/>
      <c r="GZ14" s="425"/>
      <c r="HA14" s="425"/>
      <c r="HB14" s="425"/>
      <c r="HC14" s="425"/>
      <c r="HD14" s="425"/>
      <c r="HE14" s="425"/>
      <c r="HF14" s="425"/>
      <c r="HG14" s="425"/>
      <c r="HH14" s="425"/>
      <c r="HI14" s="425"/>
      <c r="HJ14" s="425"/>
      <c r="HK14" s="425"/>
      <c r="HL14" s="425"/>
      <c r="HM14" s="425"/>
      <c r="HN14" s="425"/>
      <c r="HO14" s="425"/>
      <c r="HP14" s="425"/>
      <c r="HQ14" s="425"/>
      <c r="HR14" s="425"/>
      <c r="HS14" s="425"/>
      <c r="HT14" s="425"/>
      <c r="HU14" s="425"/>
      <c r="HV14" s="425"/>
      <c r="HW14" s="425"/>
      <c r="HX14" s="425"/>
      <c r="HY14" s="425"/>
      <c r="HZ14" s="425"/>
      <c r="IA14" s="425"/>
      <c r="IB14" s="425"/>
      <c r="IC14" s="425"/>
      <c r="ID14" s="425"/>
      <c r="IE14" s="425"/>
      <c r="IF14" s="425"/>
      <c r="IG14" s="425"/>
      <c r="IH14" s="425"/>
      <c r="II14" s="425"/>
      <c r="IJ14" s="425"/>
      <c r="IK14" s="425"/>
      <c r="IL14" s="425"/>
      <c r="IM14" s="425"/>
      <c r="IN14" s="425"/>
      <c r="IO14" s="425"/>
      <c r="IP14" s="425"/>
      <c r="IQ14" s="425"/>
      <c r="IR14" s="425"/>
      <c r="IS14" s="425"/>
      <c r="IT14" s="425"/>
      <c r="IU14" s="425"/>
      <c r="IV14" s="425"/>
      <c r="IW14" s="425"/>
      <c r="IX14" s="425"/>
      <c r="IY14" s="425"/>
      <c r="IZ14" s="425"/>
      <c r="JA14" s="425"/>
      <c r="JB14" s="425"/>
      <c r="JC14" s="425"/>
      <c r="JD14" s="425"/>
      <c r="JE14" s="425"/>
      <c r="JF14" s="425"/>
      <c r="JG14" s="425"/>
      <c r="JH14" s="425"/>
      <c r="JI14" s="425"/>
      <c r="JJ14" s="425"/>
      <c r="JK14" s="425"/>
      <c r="JL14" s="425"/>
      <c r="JM14" s="425"/>
      <c r="JN14" s="425"/>
      <c r="JO14" s="425"/>
      <c r="JP14" s="425"/>
      <c r="JQ14" s="425"/>
      <c r="JR14" s="425"/>
      <c r="JS14" s="425"/>
      <c r="JT14" s="425"/>
      <c r="JU14" s="425"/>
      <c r="JV14" s="425"/>
      <c r="JW14" s="425"/>
      <c r="JX14" s="425"/>
      <c r="JY14" s="425"/>
      <c r="JZ14" s="425"/>
      <c r="KA14" s="425"/>
      <c r="KB14" s="425"/>
      <c r="KC14" s="425"/>
      <c r="KD14" s="425"/>
      <c r="KE14" s="425"/>
      <c r="KF14" s="425"/>
      <c r="KG14" s="425"/>
      <c r="KH14" s="425"/>
      <c r="KI14" s="425"/>
      <c r="KJ14" s="425"/>
      <c r="KK14" s="425"/>
      <c r="KL14" s="425"/>
      <c r="KM14" s="425"/>
      <c r="KN14" s="425"/>
      <c r="KO14" s="425"/>
      <c r="KP14" s="425"/>
      <c r="KQ14" s="425"/>
      <c r="KR14" s="425"/>
      <c r="KS14" s="425"/>
      <c r="KT14" s="425"/>
      <c r="KU14" s="425"/>
      <c r="KV14" s="425"/>
      <c r="KW14" s="425"/>
      <c r="KX14" s="425"/>
      <c r="KY14" s="425"/>
      <c r="KZ14" s="425"/>
      <c r="LA14" s="425"/>
      <c r="LB14" s="425"/>
      <c r="LC14" s="425"/>
      <c r="LD14" s="425"/>
      <c r="LE14" s="425"/>
      <c r="LF14" s="425"/>
      <c r="LG14" s="425"/>
      <c r="LH14" s="425"/>
      <c r="LI14" s="425"/>
      <c r="LJ14" s="425"/>
      <c r="LK14" s="425"/>
      <c r="LL14" s="425"/>
      <c r="LM14" s="425"/>
      <c r="LN14" s="425"/>
      <c r="LO14" s="425"/>
      <c r="LP14" s="425"/>
      <c r="LQ14" s="425"/>
      <c r="LR14" s="425"/>
      <c r="LS14" s="425"/>
      <c r="LT14" s="425"/>
      <c r="LU14" s="425"/>
      <c r="LV14" s="425"/>
      <c r="LW14" s="425"/>
      <c r="LX14" s="425"/>
      <c r="LY14" s="425"/>
      <c r="LZ14" s="425"/>
      <c r="MA14" s="425"/>
      <c r="MB14" s="425"/>
      <c r="MC14" s="425"/>
      <c r="MD14" s="425"/>
      <c r="ME14" s="425"/>
      <c r="MF14" s="425"/>
      <c r="MG14" s="425"/>
      <c r="MH14" s="425"/>
      <c r="MI14" s="425"/>
      <c r="MJ14" s="425"/>
      <c r="MK14" s="425"/>
      <c r="ML14" s="425"/>
      <c r="MM14" s="425"/>
      <c r="MN14" s="425"/>
      <c r="MO14" s="425"/>
      <c r="MP14" s="425"/>
      <c r="MQ14" s="425"/>
      <c r="MR14" s="425"/>
      <c r="MS14" s="425"/>
      <c r="MT14" s="425"/>
      <c r="MU14" s="425"/>
      <c r="MV14" s="425"/>
      <c r="MW14" s="425"/>
      <c r="MX14" s="425"/>
      <c r="MY14" s="425"/>
      <c r="MZ14" s="425"/>
      <c r="NA14" s="425"/>
      <c r="NB14" s="425"/>
      <c r="NC14" s="425"/>
      <c r="ND14" s="425"/>
      <c r="NE14" s="425"/>
      <c r="NF14" s="425"/>
      <c r="NG14" s="425"/>
      <c r="NH14" s="425"/>
      <c r="NI14" s="425"/>
      <c r="NJ14" s="425"/>
      <c r="NK14" s="425"/>
      <c r="NL14" s="425"/>
      <c r="NM14" s="425"/>
      <c r="NN14" s="425"/>
      <c r="NO14" s="425"/>
      <c r="NP14" s="425"/>
      <c r="NQ14" s="425"/>
      <c r="NR14" s="425"/>
      <c r="NS14" s="425"/>
      <c r="NT14" s="425"/>
      <c r="NU14" s="425"/>
      <c r="NV14" s="425"/>
      <c r="NW14" s="425"/>
      <c r="NX14" s="425"/>
      <c r="NY14" s="425"/>
      <c r="NZ14" s="425"/>
      <c r="OA14" s="425"/>
      <c r="OB14" s="425"/>
      <c r="OC14" s="425"/>
      <c r="OD14" s="425"/>
      <c r="OE14" s="425"/>
      <c r="OF14" s="425"/>
      <c r="OG14" s="425"/>
      <c r="OH14" s="425"/>
      <c r="OI14" s="425"/>
      <c r="OJ14" s="425"/>
      <c r="OK14" s="425"/>
      <c r="OL14" s="425"/>
      <c r="OM14" s="425"/>
      <c r="ON14" s="425"/>
      <c r="OO14" s="425"/>
      <c r="OP14" s="425"/>
      <c r="OQ14" s="425"/>
      <c r="OR14" s="425"/>
      <c r="OS14" s="425"/>
      <c r="OT14" s="425"/>
      <c r="OU14" s="425"/>
      <c r="OV14" s="425"/>
      <c r="OW14" s="425"/>
      <c r="OX14" s="425"/>
      <c r="OY14" s="425"/>
      <c r="OZ14" s="425"/>
      <c r="PA14" s="425"/>
      <c r="PB14" s="425"/>
      <c r="PC14" s="425"/>
      <c r="PD14" s="425"/>
      <c r="PE14" s="425"/>
      <c r="PF14" s="425"/>
      <c r="PG14" s="425"/>
      <c r="PH14" s="425"/>
      <c r="PI14" s="425"/>
      <c r="PJ14" s="425"/>
      <c r="PK14" s="425"/>
      <c r="PL14" s="425"/>
      <c r="PM14" s="425"/>
      <c r="PN14" s="425"/>
      <c r="PO14" s="425"/>
      <c r="PP14" s="425"/>
      <c r="PQ14" s="425"/>
      <c r="PR14" s="425"/>
      <c r="PS14" s="425"/>
      <c r="PT14" s="425"/>
      <c r="PU14" s="425"/>
      <c r="PV14" s="425"/>
      <c r="PW14" s="425"/>
      <c r="PX14" s="425"/>
      <c r="PY14" s="425"/>
      <c r="PZ14" s="425"/>
      <c r="QA14" s="425"/>
      <c r="QB14" s="425"/>
      <c r="QC14" s="425"/>
      <c r="QD14" s="425"/>
      <c r="QE14" s="425"/>
      <c r="QF14" s="425"/>
      <c r="QG14" s="425"/>
      <c r="QH14" s="425"/>
      <c r="QI14" s="425"/>
      <c r="QJ14" s="425"/>
      <c r="QK14" s="425"/>
      <c r="QL14" s="425"/>
      <c r="QM14" s="425"/>
      <c r="QN14" s="425"/>
      <c r="QO14" s="425"/>
      <c r="QP14" s="425"/>
      <c r="QQ14" s="425"/>
      <c r="QR14" s="425"/>
      <c r="QS14" s="425"/>
      <c r="QT14" s="425"/>
      <c r="QU14" s="425"/>
      <c r="QV14" s="425"/>
      <c r="QW14" s="425"/>
      <c r="QX14" s="425"/>
      <c r="QY14" s="425"/>
      <c r="QZ14" s="425"/>
      <c r="RA14" s="425"/>
      <c r="RB14" s="425"/>
      <c r="RC14" s="425"/>
      <c r="RD14" s="425"/>
      <c r="RE14" s="425"/>
      <c r="RF14" s="425"/>
      <c r="RG14" s="425"/>
      <c r="RH14" s="425"/>
      <c r="RI14" s="425"/>
      <c r="RJ14" s="425"/>
      <c r="RK14" s="425"/>
      <c r="RL14" s="425"/>
      <c r="RM14" s="425"/>
      <c r="RN14" s="425"/>
      <c r="RO14" s="425"/>
      <c r="RP14" s="425"/>
      <c r="RQ14" s="425"/>
      <c r="RR14" s="425"/>
      <c r="RS14" s="425"/>
      <c r="RT14" s="425"/>
      <c r="RU14" s="425"/>
      <c r="RV14" s="425"/>
      <c r="RW14" s="425"/>
      <c r="RX14" s="425"/>
      <c r="RY14" s="425"/>
      <c r="RZ14" s="425"/>
      <c r="SA14" s="425"/>
      <c r="SB14" s="425"/>
      <c r="SC14" s="425"/>
      <c r="SD14" s="425"/>
      <c r="SE14" s="425"/>
      <c r="SF14" s="425"/>
      <c r="SG14" s="425"/>
      <c r="SH14" s="425"/>
      <c r="SI14" s="425"/>
      <c r="SJ14" s="425"/>
      <c r="SK14" s="425"/>
      <c r="SL14" s="425"/>
      <c r="SM14" s="425"/>
      <c r="SN14" s="425"/>
      <c r="SO14" s="425"/>
      <c r="SP14" s="425"/>
      <c r="SQ14" s="425"/>
      <c r="SR14" s="425"/>
      <c r="SS14" s="425"/>
      <c r="ST14" s="425"/>
      <c r="SU14" s="425"/>
      <c r="SV14" s="425"/>
      <c r="SW14" s="425"/>
      <c r="SX14" s="425"/>
      <c r="SY14" s="425"/>
      <c r="SZ14" s="425"/>
      <c r="TA14" s="425"/>
      <c r="TB14" s="425"/>
      <c r="TC14" s="425"/>
      <c r="TD14" s="425"/>
      <c r="TE14" s="425"/>
      <c r="TF14" s="425"/>
      <c r="TG14" s="425"/>
      <c r="TH14" s="425"/>
      <c r="TI14" s="425"/>
      <c r="TJ14" s="425"/>
      <c r="TK14" s="425"/>
      <c r="TL14" s="425"/>
      <c r="TM14" s="425"/>
      <c r="TN14" s="425"/>
      <c r="TO14" s="425"/>
      <c r="TP14" s="425"/>
      <c r="TQ14" s="425"/>
      <c r="TR14" s="425"/>
      <c r="TS14" s="425"/>
      <c r="TT14" s="425"/>
      <c r="TU14" s="425"/>
      <c r="TV14" s="425"/>
      <c r="TW14" s="425"/>
      <c r="TX14" s="425"/>
      <c r="TY14" s="425"/>
      <c r="TZ14" s="425"/>
      <c r="UA14" s="425"/>
      <c r="UB14" s="425"/>
      <c r="UC14" s="425"/>
      <c r="UD14" s="425"/>
      <c r="UE14" s="425"/>
      <c r="UF14" s="425"/>
      <c r="UG14" s="425"/>
      <c r="UH14" s="425"/>
      <c r="UI14" s="425"/>
      <c r="UJ14" s="425"/>
      <c r="UK14" s="425"/>
      <c r="UL14" s="425"/>
      <c r="UM14" s="425"/>
      <c r="UN14" s="425"/>
      <c r="UO14" s="425"/>
      <c r="UP14" s="425"/>
      <c r="UQ14" s="425"/>
      <c r="UR14" s="425"/>
      <c r="US14" s="425"/>
      <c r="UT14" s="425"/>
      <c r="UU14" s="425"/>
      <c r="UV14" s="425"/>
      <c r="UW14" s="425"/>
      <c r="UX14" s="425"/>
      <c r="UY14" s="425"/>
      <c r="UZ14" s="425"/>
      <c r="VA14" s="425"/>
      <c r="VB14" s="425"/>
      <c r="VC14" s="425"/>
      <c r="VD14" s="425"/>
      <c r="VE14" s="425"/>
      <c r="VF14" s="425"/>
      <c r="VG14" s="425"/>
      <c r="VH14" s="425"/>
      <c r="VI14" s="425"/>
      <c r="VJ14" s="425"/>
      <c r="VK14" s="425"/>
      <c r="VL14" s="425"/>
      <c r="VM14" s="425"/>
      <c r="VN14" s="425"/>
      <c r="VO14" s="425"/>
      <c r="VP14" s="425"/>
      <c r="VQ14" s="425"/>
      <c r="VR14" s="425"/>
      <c r="VS14" s="425"/>
      <c r="VT14" s="425"/>
      <c r="VU14" s="425"/>
      <c r="VV14" s="425"/>
      <c r="VW14" s="425"/>
      <c r="VX14" s="425"/>
      <c r="VY14" s="425"/>
      <c r="VZ14" s="425"/>
      <c r="WA14" s="425"/>
      <c r="WB14" s="425"/>
      <c r="WC14" s="425"/>
      <c r="WD14" s="425"/>
      <c r="WE14" s="425"/>
      <c r="WF14" s="425"/>
      <c r="WG14" s="425"/>
      <c r="WH14" s="425"/>
      <c r="WI14" s="425"/>
      <c r="WJ14" s="425"/>
      <c r="WK14" s="425"/>
      <c r="WL14" s="425"/>
      <c r="WM14" s="425"/>
      <c r="WN14" s="425"/>
      <c r="WO14" s="425"/>
      <c r="WP14" s="425"/>
      <c r="WQ14" s="425"/>
      <c r="WR14" s="425"/>
      <c r="WS14" s="425"/>
      <c r="WT14" s="425"/>
      <c r="WU14" s="425"/>
      <c r="WV14" s="425"/>
      <c r="WW14" s="425"/>
      <c r="WX14" s="425"/>
      <c r="WY14" s="425"/>
      <c r="WZ14" s="425"/>
      <c r="XA14" s="425"/>
      <c r="XB14" s="425"/>
      <c r="XC14" s="425"/>
      <c r="XD14" s="425"/>
      <c r="XE14" s="425"/>
      <c r="XF14" s="425"/>
      <c r="XG14" s="425"/>
      <c r="XH14" s="425"/>
      <c r="XI14" s="425"/>
      <c r="XJ14" s="425"/>
      <c r="XK14" s="425"/>
      <c r="XL14" s="425"/>
      <c r="XM14" s="425"/>
      <c r="XN14" s="425"/>
      <c r="XO14" s="425"/>
      <c r="XP14" s="425"/>
      <c r="XQ14" s="425"/>
      <c r="XR14" s="425"/>
      <c r="XS14" s="425"/>
      <c r="XT14" s="425"/>
      <c r="XU14" s="425"/>
      <c r="XV14" s="425"/>
      <c r="XW14" s="425"/>
      <c r="XX14" s="425"/>
      <c r="XY14" s="425"/>
      <c r="XZ14" s="425"/>
      <c r="YA14" s="425"/>
      <c r="YB14" s="425"/>
      <c r="YC14" s="425"/>
      <c r="YD14" s="425"/>
      <c r="YE14" s="425"/>
      <c r="YF14" s="425"/>
      <c r="YG14" s="425"/>
      <c r="YH14" s="425"/>
      <c r="YI14" s="425"/>
      <c r="YJ14" s="425"/>
      <c r="YK14" s="425"/>
      <c r="YL14" s="425"/>
      <c r="YM14" s="425"/>
      <c r="YN14" s="425"/>
      <c r="YO14" s="425"/>
      <c r="YP14" s="425"/>
      <c r="YQ14" s="425"/>
      <c r="YR14" s="425"/>
      <c r="YS14" s="425"/>
      <c r="YT14" s="425"/>
      <c r="YU14" s="425"/>
      <c r="YV14" s="425"/>
      <c r="YW14" s="425"/>
      <c r="YX14" s="425"/>
      <c r="YY14" s="425"/>
      <c r="YZ14" s="425"/>
      <c r="ZA14" s="425"/>
      <c r="ZB14" s="425"/>
      <c r="ZC14" s="425"/>
      <c r="ZD14" s="425"/>
      <c r="ZE14" s="425"/>
      <c r="ZF14" s="425"/>
      <c r="ZG14" s="425"/>
      <c r="ZH14" s="425"/>
      <c r="ZI14" s="425"/>
      <c r="ZJ14" s="425"/>
      <c r="ZK14" s="425"/>
      <c r="ZL14" s="425"/>
      <c r="ZM14" s="425"/>
      <c r="ZN14" s="425"/>
      <c r="ZO14" s="425"/>
      <c r="ZP14" s="425"/>
      <c r="ZQ14" s="425"/>
      <c r="ZR14" s="425"/>
      <c r="ZS14" s="425"/>
      <c r="ZT14" s="425"/>
      <c r="ZU14" s="425"/>
      <c r="ZV14" s="425"/>
      <c r="ZW14" s="425"/>
      <c r="ZX14" s="425"/>
      <c r="ZY14" s="425"/>
      <c r="ZZ14" s="425"/>
      <c r="AAA14" s="425"/>
      <c r="AAB14" s="425"/>
      <c r="AAC14" s="425"/>
      <c r="AAD14" s="425"/>
      <c r="AAE14" s="425"/>
      <c r="AAF14" s="425"/>
      <c r="AAG14" s="425"/>
      <c r="AAH14" s="425"/>
      <c r="AAI14" s="425"/>
      <c r="AAJ14" s="425"/>
      <c r="AAK14" s="425"/>
      <c r="AAL14" s="425"/>
      <c r="AAM14" s="425"/>
      <c r="AAN14" s="425"/>
      <c r="AAO14" s="425"/>
      <c r="AAP14" s="425"/>
      <c r="AAQ14" s="425"/>
      <c r="AAR14" s="425"/>
      <c r="AAS14" s="425"/>
      <c r="AAT14" s="425"/>
      <c r="AAU14" s="425"/>
      <c r="AAV14" s="425"/>
      <c r="AAW14" s="425"/>
      <c r="AAX14" s="425"/>
      <c r="AAY14" s="425"/>
      <c r="AAZ14" s="425"/>
      <c r="ABA14" s="425"/>
      <c r="ABB14" s="425"/>
      <c r="ABC14" s="425"/>
      <c r="ABD14" s="425"/>
      <c r="ABE14" s="425"/>
      <c r="ABF14" s="425"/>
      <c r="ABG14" s="425"/>
      <c r="ABH14" s="425"/>
      <c r="ABI14" s="425"/>
      <c r="ABJ14" s="425"/>
      <c r="ABK14" s="425"/>
      <c r="ABL14" s="425"/>
      <c r="ABM14" s="425"/>
      <c r="ABN14" s="425"/>
      <c r="ABO14" s="425"/>
      <c r="ABP14" s="425"/>
      <c r="ABQ14" s="425"/>
      <c r="ABR14" s="425"/>
      <c r="ABS14" s="425"/>
      <c r="ABT14" s="425"/>
      <c r="ABU14" s="425"/>
      <c r="ABV14" s="425"/>
      <c r="ABW14" s="425"/>
      <c r="ABX14" s="425"/>
      <c r="ABY14" s="425"/>
      <c r="ABZ14" s="425"/>
      <c r="ACA14" s="425"/>
      <c r="ACB14" s="425"/>
      <c r="ACC14" s="425"/>
      <c r="ACD14" s="425"/>
      <c r="ACE14" s="425"/>
      <c r="ACF14" s="425"/>
      <c r="ACG14" s="425"/>
      <c r="ACH14" s="425"/>
      <c r="ACI14" s="425"/>
      <c r="ACJ14" s="425"/>
      <c r="ACK14" s="425"/>
      <c r="ACL14" s="425"/>
      <c r="ACM14" s="425"/>
      <c r="ACN14" s="425"/>
      <c r="ACO14" s="425"/>
      <c r="ACP14" s="425"/>
      <c r="ACQ14" s="425"/>
      <c r="ACR14" s="425"/>
      <c r="ACS14" s="425"/>
      <c r="ACT14" s="425"/>
      <c r="ACU14" s="425"/>
      <c r="ACV14" s="425"/>
      <c r="ACW14" s="425"/>
      <c r="ACX14" s="425"/>
      <c r="ACY14" s="425"/>
      <c r="ACZ14" s="425"/>
      <c r="ADA14" s="425"/>
      <c r="ADB14" s="425"/>
      <c r="ADC14" s="425"/>
      <c r="ADD14" s="425"/>
      <c r="ADE14" s="425"/>
      <c r="ADF14" s="425"/>
      <c r="ADG14" s="425"/>
      <c r="ADH14" s="425"/>
      <c r="ADI14" s="425"/>
      <c r="ADJ14" s="425"/>
      <c r="ADK14" s="425"/>
      <c r="ADL14" s="425"/>
      <c r="ADM14" s="425"/>
      <c r="ADN14" s="425"/>
      <c r="ADO14" s="425"/>
      <c r="ADP14" s="425"/>
      <c r="ADQ14" s="425"/>
      <c r="ADR14" s="425"/>
      <c r="ADS14" s="425"/>
      <c r="ADT14" s="425"/>
      <c r="ADU14" s="425"/>
      <c r="ADV14" s="425"/>
      <c r="ADW14" s="425"/>
      <c r="ADX14" s="425"/>
      <c r="ADY14" s="425"/>
      <c r="ADZ14" s="425"/>
      <c r="AEA14" s="425"/>
      <c r="AEB14" s="425"/>
      <c r="AEC14" s="425"/>
      <c r="AED14" s="425"/>
      <c r="AEE14" s="425"/>
      <c r="AEF14" s="425"/>
      <c r="AEG14" s="425"/>
      <c r="AEH14" s="425"/>
      <c r="AEI14" s="425"/>
      <c r="AEJ14" s="425"/>
      <c r="AEK14" s="425"/>
      <c r="AEL14" s="425"/>
      <c r="AEM14" s="425"/>
      <c r="AEN14" s="425"/>
      <c r="AEO14" s="425"/>
      <c r="AEP14" s="425"/>
      <c r="AEQ14" s="425"/>
      <c r="AER14" s="425"/>
      <c r="AES14" s="425"/>
      <c r="AET14" s="425"/>
      <c r="AEU14" s="425"/>
      <c r="AEV14" s="425"/>
      <c r="AEW14" s="425"/>
      <c r="AEX14" s="425"/>
      <c r="AEY14" s="425"/>
      <c r="AEZ14" s="425"/>
      <c r="AFA14" s="425"/>
      <c r="AFB14" s="425"/>
      <c r="AFC14" s="425"/>
      <c r="AFD14" s="425"/>
      <c r="AFE14" s="425"/>
      <c r="AFF14" s="425"/>
      <c r="AFG14" s="425"/>
      <c r="AFH14" s="425"/>
      <c r="AFI14" s="425"/>
      <c r="AFJ14" s="425"/>
      <c r="AFK14" s="425"/>
      <c r="AFL14" s="425"/>
      <c r="AFM14" s="425"/>
      <c r="AFN14" s="425"/>
      <c r="AFO14" s="425"/>
      <c r="AFP14" s="425"/>
      <c r="AFQ14" s="425"/>
      <c r="AFR14" s="425"/>
      <c r="AFS14" s="425"/>
      <c r="AFT14" s="425"/>
      <c r="AFU14" s="425"/>
      <c r="AFV14" s="425"/>
      <c r="AFW14" s="425"/>
      <c r="AFX14" s="425"/>
      <c r="AFY14" s="425"/>
      <c r="AFZ14" s="425"/>
      <c r="AGA14" s="425"/>
      <c r="AGB14" s="425"/>
      <c r="AGC14" s="425"/>
      <c r="AGD14" s="425"/>
      <c r="AGE14" s="425"/>
      <c r="AGF14" s="425"/>
      <c r="AGG14" s="425"/>
      <c r="AGH14" s="425"/>
      <c r="AGI14" s="425"/>
      <c r="AGJ14" s="425"/>
      <c r="AGK14" s="425"/>
      <c r="AGL14" s="425"/>
      <c r="AGM14" s="425"/>
      <c r="AGN14" s="425"/>
      <c r="AGO14" s="425"/>
      <c r="AGP14" s="425"/>
      <c r="AGQ14" s="425"/>
      <c r="AGR14" s="425"/>
      <c r="AGS14" s="425"/>
      <c r="AGT14" s="425"/>
      <c r="AGU14" s="425"/>
      <c r="AGV14" s="425"/>
      <c r="AGW14" s="425"/>
      <c r="AGX14" s="425"/>
      <c r="AGY14" s="425"/>
      <c r="AGZ14" s="425"/>
      <c r="AHA14" s="425"/>
      <c r="AHB14" s="425"/>
      <c r="AHC14" s="425"/>
      <c r="AHD14" s="425"/>
      <c r="AHE14" s="425"/>
      <c r="AHF14" s="425"/>
      <c r="AHG14" s="425"/>
      <c r="AHH14" s="425"/>
      <c r="AHI14" s="425"/>
      <c r="AHJ14" s="425"/>
      <c r="AHK14" s="425"/>
      <c r="AHL14" s="425"/>
      <c r="AHM14" s="425"/>
      <c r="AHN14" s="425"/>
      <c r="AHO14" s="425"/>
      <c r="AHP14" s="425"/>
      <c r="AHQ14" s="425"/>
      <c r="AHR14" s="425"/>
      <c r="AHS14" s="425"/>
      <c r="AHT14" s="425"/>
      <c r="AHU14" s="425"/>
      <c r="AHV14" s="425"/>
      <c r="AHW14" s="425"/>
      <c r="AHX14" s="425"/>
      <c r="AHY14" s="425"/>
      <c r="AHZ14" s="425"/>
      <c r="AIA14" s="425"/>
      <c r="AIB14" s="425"/>
      <c r="AIC14" s="425"/>
      <c r="AID14" s="425"/>
      <c r="AIE14" s="425"/>
      <c r="AIF14" s="425"/>
      <c r="AIG14" s="425"/>
      <c r="AIH14" s="425"/>
      <c r="AII14" s="425"/>
      <c r="AIJ14" s="425"/>
      <c r="AIK14" s="425"/>
      <c r="AIL14" s="425"/>
      <c r="AIM14" s="425"/>
      <c r="AIN14" s="425"/>
      <c r="AIO14" s="425"/>
      <c r="AIP14" s="425"/>
      <c r="AIQ14" s="425"/>
      <c r="AIR14" s="425"/>
      <c r="AIS14" s="425"/>
      <c r="AIT14" s="425"/>
      <c r="AIU14" s="425"/>
      <c r="AIV14" s="425"/>
      <c r="AIW14" s="425"/>
      <c r="AIX14" s="425"/>
      <c r="AIY14" s="425"/>
      <c r="AIZ14" s="425"/>
      <c r="AJA14" s="425"/>
    </row>
    <row r="15" spans="1:937" s="426" customFormat="1">
      <c r="A15" s="739" t="s">
        <v>533</v>
      </c>
      <c r="B15" s="71">
        <v>7709.2490707109755</v>
      </c>
      <c r="C15" s="71">
        <v>4072.063933289</v>
      </c>
      <c r="D15" s="71">
        <v>3637.185137421975</v>
      </c>
      <c r="E15" s="71">
        <f>E16+E17</f>
        <v>6916.66</v>
      </c>
      <c r="F15" s="71">
        <v>8563.3880784449975</v>
      </c>
      <c r="G15" s="71">
        <v>5539.7295167603388</v>
      </c>
      <c r="H15" s="71">
        <v>3023.6585616846592</v>
      </c>
      <c r="I15" s="71">
        <f>I16+I17</f>
        <v>11492.59</v>
      </c>
      <c r="J15" s="71">
        <v>5052.3491092941395</v>
      </c>
      <c r="K15" s="71">
        <v>3850.4066814810003</v>
      </c>
      <c r="L15" s="71">
        <v>1201.9424278131391</v>
      </c>
      <c r="M15" s="71">
        <f>M16+M17</f>
        <v>13124.33</v>
      </c>
      <c r="N15" s="71">
        <v>6273.4132146797501</v>
      </c>
      <c r="O15" s="71">
        <v>6869.6252093960002</v>
      </c>
      <c r="P15" s="71">
        <v>596.21199471625005</v>
      </c>
      <c r="Q15" s="71">
        <f>Q16+Q17</f>
        <v>12231</v>
      </c>
      <c r="R15" s="71">
        <v>9198.2072439062304</v>
      </c>
      <c r="S15" s="71">
        <v>9974.2147619983825</v>
      </c>
      <c r="T15" s="71">
        <v>776.00751809215308</v>
      </c>
      <c r="U15" s="71">
        <v>14714.800735126411</v>
      </c>
      <c r="V15" s="71">
        <v>12144.96</v>
      </c>
      <c r="W15" s="71">
        <v>19966.310000000001</v>
      </c>
      <c r="X15" s="71">
        <v>7821.34</v>
      </c>
      <c r="Y15" s="423">
        <f>SUM(Y16:Y17)</f>
        <v>22408.18</v>
      </c>
      <c r="Z15" s="71">
        <f>SUM(Z16:Z17)</f>
        <v>18143.021472504242</v>
      </c>
      <c r="AA15" s="71">
        <f>SUM(AA16:AA17)</f>
        <v>41421.483206483361</v>
      </c>
      <c r="AB15" s="71">
        <f>SUM(AB16:AB17)</f>
        <v>23278.461733979122</v>
      </c>
      <c r="AC15" s="71">
        <f>SUM(AC16:AC17)</f>
        <v>49915.468428861444</v>
      </c>
      <c r="AD15" s="71">
        <v>35248.693014017001</v>
      </c>
      <c r="AE15" s="71">
        <v>58371.767337493002</v>
      </c>
      <c r="AF15" s="71">
        <v>23123.074323476001</v>
      </c>
      <c r="AG15" s="71">
        <v>77694.062402337004</v>
      </c>
      <c r="AH15" s="423">
        <f>SUM(AH16:AH17)</f>
        <v>22869.913960156449</v>
      </c>
      <c r="AI15" s="423">
        <f>SUM(AI16:AI17)</f>
        <v>42458.431604538004</v>
      </c>
      <c r="AJ15" s="423">
        <f>SUM(AJ16:AJ17)</f>
        <v>19588.517644381558</v>
      </c>
      <c r="AK15" s="423">
        <f>SUM(AK16:AK17)</f>
        <v>75207.93978066725</v>
      </c>
      <c r="AL15" s="423">
        <v>33477.570587383001</v>
      </c>
      <c r="AM15" s="423">
        <v>60028.762868972997</v>
      </c>
      <c r="AN15" s="423">
        <v>26551.19228159</v>
      </c>
      <c r="AO15" s="423">
        <v>111934.176406905</v>
      </c>
      <c r="AP15" s="425"/>
      <c r="AQ15" s="425"/>
      <c r="AR15" s="425"/>
      <c r="AS15" s="425"/>
      <c r="AT15" s="425"/>
      <c r="AU15" s="425"/>
      <c r="AV15" s="425"/>
      <c r="AW15" s="425"/>
      <c r="AX15" s="425"/>
      <c r="AY15" s="425"/>
      <c r="AZ15" s="425"/>
      <c r="BA15" s="425"/>
      <c r="BB15" s="425"/>
      <c r="BC15" s="425"/>
      <c r="BD15" s="425"/>
      <c r="BE15" s="425"/>
      <c r="BF15" s="425"/>
      <c r="BG15" s="425"/>
      <c r="BH15" s="425"/>
      <c r="BI15" s="425"/>
      <c r="BJ15" s="425"/>
      <c r="BK15" s="425"/>
      <c r="BL15" s="425"/>
      <c r="BM15" s="425"/>
      <c r="BN15" s="425"/>
      <c r="BO15" s="425"/>
      <c r="BP15" s="425"/>
      <c r="BQ15" s="425"/>
      <c r="BR15" s="425"/>
      <c r="BS15" s="425"/>
      <c r="BT15" s="425"/>
      <c r="BU15" s="425"/>
      <c r="BV15" s="425"/>
      <c r="BW15" s="425"/>
      <c r="BX15" s="425"/>
      <c r="BY15" s="425"/>
      <c r="BZ15" s="425"/>
      <c r="CA15" s="425"/>
      <c r="CB15" s="425"/>
      <c r="CC15" s="425"/>
      <c r="CD15" s="425"/>
      <c r="CE15" s="425"/>
      <c r="CF15" s="425"/>
      <c r="CG15" s="425"/>
      <c r="CH15" s="425"/>
      <c r="CI15" s="425"/>
      <c r="CJ15" s="425"/>
      <c r="CK15" s="425"/>
      <c r="CL15" s="425"/>
      <c r="CM15" s="425"/>
      <c r="CN15" s="425"/>
      <c r="CO15" s="425"/>
      <c r="CP15" s="425"/>
      <c r="CQ15" s="425"/>
      <c r="CR15" s="425"/>
      <c r="CS15" s="425"/>
      <c r="CT15" s="425"/>
      <c r="CU15" s="425"/>
      <c r="CV15" s="425"/>
      <c r="CW15" s="425"/>
      <c r="CX15" s="425"/>
      <c r="CY15" s="425"/>
      <c r="CZ15" s="425"/>
      <c r="DA15" s="425"/>
      <c r="DB15" s="425"/>
      <c r="DC15" s="425"/>
      <c r="DD15" s="425"/>
      <c r="DE15" s="425"/>
      <c r="DF15" s="425"/>
      <c r="DG15" s="425"/>
      <c r="DH15" s="425"/>
      <c r="DI15" s="425"/>
      <c r="DJ15" s="425"/>
      <c r="DK15" s="425"/>
      <c r="DL15" s="425"/>
      <c r="DM15" s="425"/>
      <c r="DN15" s="425"/>
      <c r="DO15" s="425"/>
      <c r="DP15" s="425"/>
      <c r="DQ15" s="425"/>
      <c r="DR15" s="425"/>
      <c r="DS15" s="425"/>
      <c r="DT15" s="425"/>
      <c r="DU15" s="425"/>
      <c r="DV15" s="425"/>
      <c r="DW15" s="425"/>
      <c r="DX15" s="425"/>
      <c r="DY15" s="425"/>
      <c r="DZ15" s="425"/>
      <c r="EA15" s="425"/>
      <c r="EB15" s="425"/>
      <c r="EC15" s="425"/>
      <c r="ED15" s="425"/>
      <c r="EE15" s="425"/>
      <c r="EF15" s="425"/>
      <c r="EG15" s="425"/>
      <c r="EH15" s="425"/>
      <c r="EI15" s="425"/>
      <c r="EJ15" s="425"/>
      <c r="EK15" s="425"/>
      <c r="EL15" s="425"/>
      <c r="EM15" s="425"/>
      <c r="EN15" s="425"/>
      <c r="EO15" s="425"/>
      <c r="EP15" s="425"/>
      <c r="EQ15" s="425"/>
      <c r="ER15" s="425"/>
      <c r="ES15" s="425"/>
      <c r="ET15" s="425"/>
      <c r="EU15" s="425"/>
      <c r="EV15" s="425"/>
      <c r="EW15" s="425"/>
      <c r="EX15" s="425"/>
      <c r="EY15" s="425"/>
      <c r="EZ15" s="425"/>
      <c r="FA15" s="425"/>
      <c r="FB15" s="425"/>
      <c r="FC15" s="425"/>
      <c r="FD15" s="425"/>
      <c r="FE15" s="425"/>
      <c r="FF15" s="425"/>
      <c r="FG15" s="425"/>
      <c r="FH15" s="425"/>
      <c r="FI15" s="425"/>
      <c r="FJ15" s="425"/>
      <c r="FK15" s="425"/>
      <c r="FL15" s="425"/>
      <c r="FM15" s="425"/>
      <c r="FN15" s="425"/>
      <c r="FO15" s="425"/>
      <c r="FP15" s="425"/>
      <c r="FQ15" s="425"/>
      <c r="FR15" s="425"/>
      <c r="FS15" s="425"/>
      <c r="FT15" s="425"/>
      <c r="FU15" s="425"/>
      <c r="FV15" s="425"/>
      <c r="FW15" s="425"/>
      <c r="FX15" s="425"/>
      <c r="FY15" s="425"/>
      <c r="FZ15" s="425"/>
      <c r="GA15" s="425"/>
      <c r="GB15" s="425"/>
      <c r="GC15" s="425"/>
      <c r="GD15" s="425"/>
      <c r="GE15" s="425"/>
      <c r="GF15" s="425"/>
      <c r="GG15" s="425"/>
      <c r="GH15" s="425"/>
      <c r="GI15" s="425"/>
      <c r="GJ15" s="425"/>
      <c r="GK15" s="425"/>
      <c r="GL15" s="425"/>
      <c r="GM15" s="425"/>
      <c r="GN15" s="425"/>
      <c r="GO15" s="425"/>
      <c r="GP15" s="425"/>
      <c r="GQ15" s="425"/>
      <c r="GR15" s="425"/>
      <c r="GS15" s="425"/>
      <c r="GT15" s="425"/>
      <c r="GU15" s="425"/>
      <c r="GV15" s="425"/>
      <c r="GW15" s="425"/>
      <c r="GX15" s="425"/>
      <c r="GY15" s="425"/>
      <c r="GZ15" s="425"/>
      <c r="HA15" s="425"/>
      <c r="HB15" s="425"/>
      <c r="HC15" s="425"/>
      <c r="HD15" s="425"/>
      <c r="HE15" s="425"/>
      <c r="HF15" s="425"/>
      <c r="HG15" s="425"/>
      <c r="HH15" s="425"/>
      <c r="HI15" s="425"/>
      <c r="HJ15" s="425"/>
      <c r="HK15" s="425"/>
      <c r="HL15" s="425"/>
      <c r="HM15" s="425"/>
      <c r="HN15" s="425"/>
      <c r="HO15" s="425"/>
      <c r="HP15" s="425"/>
      <c r="HQ15" s="425"/>
      <c r="HR15" s="425"/>
      <c r="HS15" s="425"/>
      <c r="HT15" s="425"/>
      <c r="HU15" s="425"/>
      <c r="HV15" s="425"/>
      <c r="HW15" s="425"/>
      <c r="HX15" s="425"/>
      <c r="HY15" s="425"/>
      <c r="HZ15" s="425"/>
      <c r="IA15" s="425"/>
      <c r="IB15" s="425"/>
      <c r="IC15" s="425"/>
      <c r="ID15" s="425"/>
      <c r="IE15" s="425"/>
      <c r="IF15" s="425"/>
      <c r="IG15" s="425"/>
      <c r="IH15" s="425"/>
      <c r="II15" s="425"/>
      <c r="IJ15" s="425"/>
      <c r="IK15" s="425"/>
      <c r="IL15" s="425"/>
      <c r="IM15" s="425"/>
      <c r="IN15" s="425"/>
      <c r="IO15" s="425"/>
      <c r="IP15" s="425"/>
      <c r="IQ15" s="425"/>
      <c r="IR15" s="425"/>
      <c r="IS15" s="425"/>
      <c r="IT15" s="425"/>
      <c r="IU15" s="425"/>
      <c r="IV15" s="425"/>
      <c r="IW15" s="425"/>
      <c r="IX15" s="425"/>
      <c r="IY15" s="425"/>
      <c r="IZ15" s="425"/>
      <c r="JA15" s="425"/>
      <c r="JB15" s="425"/>
      <c r="JC15" s="425"/>
      <c r="JD15" s="425"/>
      <c r="JE15" s="425"/>
      <c r="JF15" s="425"/>
      <c r="JG15" s="425"/>
      <c r="JH15" s="425"/>
      <c r="JI15" s="425"/>
      <c r="JJ15" s="425"/>
      <c r="JK15" s="425"/>
      <c r="JL15" s="425"/>
      <c r="JM15" s="425"/>
      <c r="JN15" s="425"/>
      <c r="JO15" s="425"/>
      <c r="JP15" s="425"/>
      <c r="JQ15" s="425"/>
      <c r="JR15" s="425"/>
      <c r="JS15" s="425"/>
      <c r="JT15" s="425"/>
      <c r="JU15" s="425"/>
      <c r="JV15" s="425"/>
      <c r="JW15" s="425"/>
      <c r="JX15" s="425"/>
      <c r="JY15" s="425"/>
      <c r="JZ15" s="425"/>
      <c r="KA15" s="425"/>
      <c r="KB15" s="425"/>
      <c r="KC15" s="425"/>
      <c r="KD15" s="425"/>
      <c r="KE15" s="425"/>
      <c r="KF15" s="425"/>
      <c r="KG15" s="425"/>
      <c r="KH15" s="425"/>
      <c r="KI15" s="425"/>
      <c r="KJ15" s="425"/>
      <c r="KK15" s="425"/>
      <c r="KL15" s="425"/>
      <c r="KM15" s="425"/>
      <c r="KN15" s="425"/>
      <c r="KO15" s="425"/>
      <c r="KP15" s="425"/>
      <c r="KQ15" s="425"/>
      <c r="KR15" s="425"/>
      <c r="KS15" s="425"/>
      <c r="KT15" s="425"/>
      <c r="KU15" s="425"/>
      <c r="KV15" s="425"/>
      <c r="KW15" s="425"/>
      <c r="KX15" s="425"/>
      <c r="KY15" s="425"/>
      <c r="KZ15" s="425"/>
      <c r="LA15" s="425"/>
      <c r="LB15" s="425"/>
      <c r="LC15" s="425"/>
      <c r="LD15" s="425"/>
      <c r="LE15" s="425"/>
      <c r="LF15" s="425"/>
      <c r="LG15" s="425"/>
      <c r="LH15" s="425"/>
      <c r="LI15" s="425"/>
      <c r="LJ15" s="425"/>
      <c r="LK15" s="425"/>
      <c r="LL15" s="425"/>
      <c r="LM15" s="425"/>
      <c r="LN15" s="425"/>
      <c r="LO15" s="425"/>
      <c r="LP15" s="425"/>
      <c r="LQ15" s="425"/>
      <c r="LR15" s="425"/>
      <c r="LS15" s="425"/>
      <c r="LT15" s="425"/>
      <c r="LU15" s="425"/>
      <c r="LV15" s="425"/>
      <c r="LW15" s="425"/>
      <c r="LX15" s="425"/>
      <c r="LY15" s="425"/>
      <c r="LZ15" s="425"/>
      <c r="MA15" s="425"/>
      <c r="MB15" s="425"/>
      <c r="MC15" s="425"/>
      <c r="MD15" s="425"/>
      <c r="ME15" s="425"/>
      <c r="MF15" s="425"/>
      <c r="MG15" s="425"/>
      <c r="MH15" s="425"/>
      <c r="MI15" s="425"/>
      <c r="MJ15" s="425"/>
      <c r="MK15" s="425"/>
      <c r="ML15" s="425"/>
      <c r="MM15" s="425"/>
      <c r="MN15" s="425"/>
      <c r="MO15" s="425"/>
      <c r="MP15" s="425"/>
      <c r="MQ15" s="425"/>
      <c r="MR15" s="425"/>
      <c r="MS15" s="425"/>
      <c r="MT15" s="425"/>
      <c r="MU15" s="425"/>
      <c r="MV15" s="425"/>
      <c r="MW15" s="425"/>
      <c r="MX15" s="425"/>
      <c r="MY15" s="425"/>
      <c r="MZ15" s="425"/>
      <c r="NA15" s="425"/>
      <c r="NB15" s="425"/>
      <c r="NC15" s="425"/>
      <c r="ND15" s="425"/>
      <c r="NE15" s="425"/>
      <c r="NF15" s="425"/>
      <c r="NG15" s="425"/>
      <c r="NH15" s="425"/>
      <c r="NI15" s="425"/>
      <c r="NJ15" s="425"/>
      <c r="NK15" s="425"/>
      <c r="NL15" s="425"/>
      <c r="NM15" s="425"/>
      <c r="NN15" s="425"/>
      <c r="NO15" s="425"/>
      <c r="NP15" s="425"/>
      <c r="NQ15" s="425"/>
      <c r="NR15" s="425"/>
      <c r="NS15" s="425"/>
      <c r="NT15" s="425"/>
      <c r="NU15" s="425"/>
      <c r="NV15" s="425"/>
      <c r="NW15" s="425"/>
      <c r="NX15" s="425"/>
      <c r="NY15" s="425"/>
      <c r="NZ15" s="425"/>
      <c r="OA15" s="425"/>
      <c r="OB15" s="425"/>
      <c r="OC15" s="425"/>
      <c r="OD15" s="425"/>
      <c r="OE15" s="425"/>
      <c r="OF15" s="425"/>
      <c r="OG15" s="425"/>
      <c r="OH15" s="425"/>
      <c r="OI15" s="425"/>
      <c r="OJ15" s="425"/>
      <c r="OK15" s="425"/>
      <c r="OL15" s="425"/>
      <c r="OM15" s="425"/>
      <c r="ON15" s="425"/>
      <c r="OO15" s="425"/>
      <c r="OP15" s="425"/>
      <c r="OQ15" s="425"/>
      <c r="OR15" s="425"/>
      <c r="OS15" s="425"/>
      <c r="OT15" s="425"/>
      <c r="OU15" s="425"/>
      <c r="OV15" s="425"/>
      <c r="OW15" s="425"/>
      <c r="OX15" s="425"/>
      <c r="OY15" s="425"/>
      <c r="OZ15" s="425"/>
      <c r="PA15" s="425"/>
      <c r="PB15" s="425"/>
      <c r="PC15" s="425"/>
      <c r="PD15" s="425"/>
      <c r="PE15" s="425"/>
      <c r="PF15" s="425"/>
      <c r="PG15" s="425"/>
      <c r="PH15" s="425"/>
      <c r="PI15" s="425"/>
      <c r="PJ15" s="425"/>
      <c r="PK15" s="425"/>
      <c r="PL15" s="425"/>
      <c r="PM15" s="425"/>
      <c r="PN15" s="425"/>
      <c r="PO15" s="425"/>
      <c r="PP15" s="425"/>
      <c r="PQ15" s="425"/>
      <c r="PR15" s="425"/>
      <c r="PS15" s="425"/>
      <c r="PT15" s="425"/>
      <c r="PU15" s="425"/>
      <c r="PV15" s="425"/>
      <c r="PW15" s="425"/>
      <c r="PX15" s="425"/>
      <c r="PY15" s="425"/>
      <c r="PZ15" s="425"/>
      <c r="QA15" s="425"/>
      <c r="QB15" s="425"/>
      <c r="QC15" s="425"/>
      <c r="QD15" s="425"/>
      <c r="QE15" s="425"/>
      <c r="QF15" s="425"/>
      <c r="QG15" s="425"/>
      <c r="QH15" s="425"/>
      <c r="QI15" s="425"/>
      <c r="QJ15" s="425"/>
      <c r="QK15" s="425"/>
      <c r="QL15" s="425"/>
      <c r="QM15" s="425"/>
      <c r="QN15" s="425"/>
      <c r="QO15" s="425"/>
      <c r="QP15" s="425"/>
      <c r="QQ15" s="425"/>
      <c r="QR15" s="425"/>
      <c r="QS15" s="425"/>
      <c r="QT15" s="425"/>
      <c r="QU15" s="425"/>
      <c r="QV15" s="425"/>
      <c r="QW15" s="425"/>
      <c r="QX15" s="425"/>
      <c r="QY15" s="425"/>
      <c r="QZ15" s="425"/>
      <c r="RA15" s="425"/>
      <c r="RB15" s="425"/>
      <c r="RC15" s="425"/>
      <c r="RD15" s="425"/>
      <c r="RE15" s="425"/>
      <c r="RF15" s="425"/>
      <c r="RG15" s="425"/>
      <c r="RH15" s="425"/>
      <c r="RI15" s="425"/>
      <c r="RJ15" s="425"/>
      <c r="RK15" s="425"/>
      <c r="RL15" s="425"/>
      <c r="RM15" s="425"/>
      <c r="RN15" s="425"/>
      <c r="RO15" s="425"/>
      <c r="RP15" s="425"/>
      <c r="RQ15" s="425"/>
      <c r="RR15" s="425"/>
      <c r="RS15" s="425"/>
      <c r="RT15" s="425"/>
      <c r="RU15" s="425"/>
      <c r="RV15" s="425"/>
      <c r="RW15" s="425"/>
      <c r="RX15" s="425"/>
      <c r="RY15" s="425"/>
      <c r="RZ15" s="425"/>
      <c r="SA15" s="425"/>
      <c r="SB15" s="425"/>
      <c r="SC15" s="425"/>
      <c r="SD15" s="425"/>
      <c r="SE15" s="425"/>
      <c r="SF15" s="425"/>
      <c r="SG15" s="425"/>
      <c r="SH15" s="425"/>
      <c r="SI15" s="425"/>
      <c r="SJ15" s="425"/>
      <c r="SK15" s="425"/>
      <c r="SL15" s="425"/>
      <c r="SM15" s="425"/>
      <c r="SN15" s="425"/>
      <c r="SO15" s="425"/>
      <c r="SP15" s="425"/>
      <c r="SQ15" s="425"/>
      <c r="SR15" s="425"/>
      <c r="SS15" s="425"/>
      <c r="ST15" s="425"/>
      <c r="SU15" s="425"/>
      <c r="SV15" s="425"/>
      <c r="SW15" s="425"/>
      <c r="SX15" s="425"/>
      <c r="SY15" s="425"/>
      <c r="SZ15" s="425"/>
      <c r="TA15" s="425"/>
      <c r="TB15" s="425"/>
      <c r="TC15" s="425"/>
      <c r="TD15" s="425"/>
      <c r="TE15" s="425"/>
      <c r="TF15" s="425"/>
      <c r="TG15" s="425"/>
      <c r="TH15" s="425"/>
      <c r="TI15" s="425"/>
      <c r="TJ15" s="425"/>
      <c r="TK15" s="425"/>
      <c r="TL15" s="425"/>
      <c r="TM15" s="425"/>
      <c r="TN15" s="425"/>
      <c r="TO15" s="425"/>
      <c r="TP15" s="425"/>
      <c r="TQ15" s="425"/>
      <c r="TR15" s="425"/>
      <c r="TS15" s="425"/>
      <c r="TT15" s="425"/>
      <c r="TU15" s="425"/>
      <c r="TV15" s="425"/>
      <c r="TW15" s="425"/>
      <c r="TX15" s="425"/>
      <c r="TY15" s="425"/>
      <c r="TZ15" s="425"/>
      <c r="UA15" s="425"/>
      <c r="UB15" s="425"/>
      <c r="UC15" s="425"/>
      <c r="UD15" s="425"/>
      <c r="UE15" s="425"/>
      <c r="UF15" s="425"/>
      <c r="UG15" s="425"/>
      <c r="UH15" s="425"/>
      <c r="UI15" s="425"/>
      <c r="UJ15" s="425"/>
      <c r="UK15" s="425"/>
      <c r="UL15" s="425"/>
      <c r="UM15" s="425"/>
      <c r="UN15" s="425"/>
      <c r="UO15" s="425"/>
      <c r="UP15" s="425"/>
      <c r="UQ15" s="425"/>
      <c r="UR15" s="425"/>
      <c r="US15" s="425"/>
      <c r="UT15" s="425"/>
      <c r="UU15" s="425"/>
      <c r="UV15" s="425"/>
      <c r="UW15" s="425"/>
      <c r="UX15" s="425"/>
      <c r="UY15" s="425"/>
      <c r="UZ15" s="425"/>
      <c r="VA15" s="425"/>
      <c r="VB15" s="425"/>
      <c r="VC15" s="425"/>
      <c r="VD15" s="425"/>
      <c r="VE15" s="425"/>
      <c r="VF15" s="425"/>
      <c r="VG15" s="425"/>
      <c r="VH15" s="425"/>
      <c r="VI15" s="425"/>
      <c r="VJ15" s="425"/>
      <c r="VK15" s="425"/>
      <c r="VL15" s="425"/>
      <c r="VM15" s="425"/>
      <c r="VN15" s="425"/>
      <c r="VO15" s="425"/>
      <c r="VP15" s="425"/>
      <c r="VQ15" s="425"/>
      <c r="VR15" s="425"/>
      <c r="VS15" s="425"/>
      <c r="VT15" s="425"/>
      <c r="VU15" s="425"/>
      <c r="VV15" s="425"/>
      <c r="VW15" s="425"/>
      <c r="VX15" s="425"/>
      <c r="VY15" s="425"/>
      <c r="VZ15" s="425"/>
      <c r="WA15" s="425"/>
      <c r="WB15" s="425"/>
      <c r="WC15" s="425"/>
      <c r="WD15" s="425"/>
      <c r="WE15" s="425"/>
      <c r="WF15" s="425"/>
      <c r="WG15" s="425"/>
      <c r="WH15" s="425"/>
      <c r="WI15" s="425"/>
      <c r="WJ15" s="425"/>
      <c r="WK15" s="425"/>
      <c r="WL15" s="425"/>
      <c r="WM15" s="425"/>
      <c r="WN15" s="425"/>
      <c r="WO15" s="425"/>
      <c r="WP15" s="425"/>
      <c r="WQ15" s="425"/>
      <c r="WR15" s="425"/>
      <c r="WS15" s="425"/>
      <c r="WT15" s="425"/>
      <c r="WU15" s="425"/>
      <c r="WV15" s="425"/>
      <c r="WW15" s="425"/>
      <c r="WX15" s="425"/>
      <c r="WY15" s="425"/>
      <c r="WZ15" s="425"/>
      <c r="XA15" s="425"/>
      <c r="XB15" s="425"/>
      <c r="XC15" s="425"/>
      <c r="XD15" s="425"/>
      <c r="XE15" s="425"/>
      <c r="XF15" s="425"/>
      <c r="XG15" s="425"/>
      <c r="XH15" s="425"/>
      <c r="XI15" s="425"/>
      <c r="XJ15" s="425"/>
      <c r="XK15" s="425"/>
      <c r="XL15" s="425"/>
      <c r="XM15" s="425"/>
      <c r="XN15" s="425"/>
      <c r="XO15" s="425"/>
      <c r="XP15" s="425"/>
      <c r="XQ15" s="425"/>
      <c r="XR15" s="425"/>
      <c r="XS15" s="425"/>
      <c r="XT15" s="425"/>
      <c r="XU15" s="425"/>
      <c r="XV15" s="425"/>
      <c r="XW15" s="425"/>
      <c r="XX15" s="425"/>
      <c r="XY15" s="425"/>
      <c r="XZ15" s="425"/>
      <c r="YA15" s="425"/>
      <c r="YB15" s="425"/>
      <c r="YC15" s="425"/>
      <c r="YD15" s="425"/>
      <c r="YE15" s="425"/>
      <c r="YF15" s="425"/>
      <c r="YG15" s="425"/>
      <c r="YH15" s="425"/>
      <c r="YI15" s="425"/>
      <c r="YJ15" s="425"/>
      <c r="YK15" s="425"/>
      <c r="YL15" s="425"/>
      <c r="YM15" s="425"/>
      <c r="YN15" s="425"/>
      <c r="YO15" s="425"/>
      <c r="YP15" s="425"/>
      <c r="YQ15" s="425"/>
      <c r="YR15" s="425"/>
      <c r="YS15" s="425"/>
      <c r="YT15" s="425"/>
      <c r="YU15" s="425"/>
      <c r="YV15" s="425"/>
      <c r="YW15" s="425"/>
      <c r="YX15" s="425"/>
      <c r="YY15" s="425"/>
      <c r="YZ15" s="425"/>
      <c r="ZA15" s="425"/>
      <c r="ZB15" s="425"/>
      <c r="ZC15" s="425"/>
      <c r="ZD15" s="425"/>
      <c r="ZE15" s="425"/>
      <c r="ZF15" s="425"/>
      <c r="ZG15" s="425"/>
      <c r="ZH15" s="425"/>
      <c r="ZI15" s="425"/>
      <c r="ZJ15" s="425"/>
      <c r="ZK15" s="425"/>
      <c r="ZL15" s="425"/>
      <c r="ZM15" s="425"/>
      <c r="ZN15" s="425"/>
      <c r="ZO15" s="425"/>
      <c r="ZP15" s="425"/>
      <c r="ZQ15" s="425"/>
      <c r="ZR15" s="425"/>
      <c r="ZS15" s="425"/>
      <c r="ZT15" s="425"/>
      <c r="ZU15" s="425"/>
      <c r="ZV15" s="425"/>
      <c r="ZW15" s="425"/>
      <c r="ZX15" s="425"/>
      <c r="ZY15" s="425"/>
      <c r="ZZ15" s="425"/>
      <c r="AAA15" s="425"/>
      <c r="AAB15" s="425"/>
      <c r="AAC15" s="425"/>
      <c r="AAD15" s="425"/>
      <c r="AAE15" s="425"/>
      <c r="AAF15" s="425"/>
      <c r="AAG15" s="425"/>
      <c r="AAH15" s="425"/>
      <c r="AAI15" s="425"/>
      <c r="AAJ15" s="425"/>
      <c r="AAK15" s="425"/>
      <c r="AAL15" s="425"/>
      <c r="AAM15" s="425"/>
      <c r="AAN15" s="425"/>
      <c r="AAO15" s="425"/>
      <c r="AAP15" s="425"/>
      <c r="AAQ15" s="425"/>
      <c r="AAR15" s="425"/>
      <c r="AAS15" s="425"/>
      <c r="AAT15" s="425"/>
      <c r="AAU15" s="425"/>
      <c r="AAV15" s="425"/>
      <c r="AAW15" s="425"/>
      <c r="AAX15" s="425"/>
      <c r="AAY15" s="425"/>
      <c r="AAZ15" s="425"/>
      <c r="ABA15" s="425"/>
      <c r="ABB15" s="425"/>
      <c r="ABC15" s="425"/>
      <c r="ABD15" s="425"/>
      <c r="ABE15" s="425"/>
      <c r="ABF15" s="425"/>
      <c r="ABG15" s="425"/>
      <c r="ABH15" s="425"/>
      <c r="ABI15" s="425"/>
      <c r="ABJ15" s="425"/>
      <c r="ABK15" s="425"/>
      <c r="ABL15" s="425"/>
      <c r="ABM15" s="425"/>
      <c r="ABN15" s="425"/>
      <c r="ABO15" s="425"/>
      <c r="ABP15" s="425"/>
      <c r="ABQ15" s="425"/>
      <c r="ABR15" s="425"/>
      <c r="ABS15" s="425"/>
      <c r="ABT15" s="425"/>
      <c r="ABU15" s="425"/>
      <c r="ABV15" s="425"/>
      <c r="ABW15" s="425"/>
      <c r="ABX15" s="425"/>
      <c r="ABY15" s="425"/>
      <c r="ABZ15" s="425"/>
      <c r="ACA15" s="425"/>
      <c r="ACB15" s="425"/>
      <c r="ACC15" s="425"/>
      <c r="ACD15" s="425"/>
      <c r="ACE15" s="425"/>
      <c r="ACF15" s="425"/>
      <c r="ACG15" s="425"/>
      <c r="ACH15" s="425"/>
      <c r="ACI15" s="425"/>
      <c r="ACJ15" s="425"/>
      <c r="ACK15" s="425"/>
      <c r="ACL15" s="425"/>
      <c r="ACM15" s="425"/>
      <c r="ACN15" s="425"/>
      <c r="ACO15" s="425"/>
      <c r="ACP15" s="425"/>
      <c r="ACQ15" s="425"/>
      <c r="ACR15" s="425"/>
      <c r="ACS15" s="425"/>
      <c r="ACT15" s="425"/>
      <c r="ACU15" s="425"/>
      <c r="ACV15" s="425"/>
      <c r="ACW15" s="425"/>
      <c r="ACX15" s="425"/>
      <c r="ACY15" s="425"/>
      <c r="ACZ15" s="425"/>
      <c r="ADA15" s="425"/>
      <c r="ADB15" s="425"/>
      <c r="ADC15" s="425"/>
      <c r="ADD15" s="425"/>
      <c r="ADE15" s="425"/>
      <c r="ADF15" s="425"/>
      <c r="ADG15" s="425"/>
      <c r="ADH15" s="425"/>
      <c r="ADI15" s="425"/>
      <c r="ADJ15" s="425"/>
      <c r="ADK15" s="425"/>
      <c r="ADL15" s="425"/>
      <c r="ADM15" s="425"/>
      <c r="ADN15" s="425"/>
      <c r="ADO15" s="425"/>
      <c r="ADP15" s="425"/>
      <c r="ADQ15" s="425"/>
      <c r="ADR15" s="425"/>
      <c r="ADS15" s="425"/>
      <c r="ADT15" s="425"/>
      <c r="ADU15" s="425"/>
      <c r="ADV15" s="425"/>
      <c r="ADW15" s="425"/>
      <c r="ADX15" s="425"/>
      <c r="ADY15" s="425"/>
      <c r="ADZ15" s="425"/>
      <c r="AEA15" s="425"/>
      <c r="AEB15" s="425"/>
      <c r="AEC15" s="425"/>
      <c r="AED15" s="425"/>
      <c r="AEE15" s="425"/>
      <c r="AEF15" s="425"/>
      <c r="AEG15" s="425"/>
      <c r="AEH15" s="425"/>
      <c r="AEI15" s="425"/>
      <c r="AEJ15" s="425"/>
      <c r="AEK15" s="425"/>
      <c r="AEL15" s="425"/>
      <c r="AEM15" s="425"/>
      <c r="AEN15" s="425"/>
      <c r="AEO15" s="425"/>
      <c r="AEP15" s="425"/>
      <c r="AEQ15" s="425"/>
      <c r="AER15" s="425"/>
      <c r="AES15" s="425"/>
      <c r="AET15" s="425"/>
      <c r="AEU15" s="425"/>
      <c r="AEV15" s="425"/>
      <c r="AEW15" s="425"/>
      <c r="AEX15" s="425"/>
      <c r="AEY15" s="425"/>
      <c r="AEZ15" s="425"/>
      <c r="AFA15" s="425"/>
      <c r="AFB15" s="425"/>
      <c r="AFC15" s="425"/>
      <c r="AFD15" s="425"/>
      <c r="AFE15" s="425"/>
      <c r="AFF15" s="425"/>
      <c r="AFG15" s="425"/>
      <c r="AFH15" s="425"/>
      <c r="AFI15" s="425"/>
      <c r="AFJ15" s="425"/>
      <c r="AFK15" s="425"/>
      <c r="AFL15" s="425"/>
      <c r="AFM15" s="425"/>
      <c r="AFN15" s="425"/>
      <c r="AFO15" s="425"/>
      <c r="AFP15" s="425"/>
      <c r="AFQ15" s="425"/>
      <c r="AFR15" s="425"/>
      <c r="AFS15" s="425"/>
      <c r="AFT15" s="425"/>
      <c r="AFU15" s="425"/>
      <c r="AFV15" s="425"/>
      <c r="AFW15" s="425"/>
      <c r="AFX15" s="425"/>
      <c r="AFY15" s="425"/>
      <c r="AFZ15" s="425"/>
      <c r="AGA15" s="425"/>
      <c r="AGB15" s="425"/>
      <c r="AGC15" s="425"/>
      <c r="AGD15" s="425"/>
      <c r="AGE15" s="425"/>
      <c r="AGF15" s="425"/>
      <c r="AGG15" s="425"/>
      <c r="AGH15" s="425"/>
      <c r="AGI15" s="425"/>
      <c r="AGJ15" s="425"/>
      <c r="AGK15" s="425"/>
      <c r="AGL15" s="425"/>
      <c r="AGM15" s="425"/>
      <c r="AGN15" s="425"/>
      <c r="AGO15" s="425"/>
      <c r="AGP15" s="425"/>
      <c r="AGQ15" s="425"/>
      <c r="AGR15" s="425"/>
      <c r="AGS15" s="425"/>
      <c r="AGT15" s="425"/>
      <c r="AGU15" s="425"/>
      <c r="AGV15" s="425"/>
      <c r="AGW15" s="425"/>
      <c r="AGX15" s="425"/>
      <c r="AGY15" s="425"/>
      <c r="AGZ15" s="425"/>
      <c r="AHA15" s="425"/>
      <c r="AHB15" s="425"/>
      <c r="AHC15" s="425"/>
      <c r="AHD15" s="425"/>
      <c r="AHE15" s="425"/>
      <c r="AHF15" s="425"/>
      <c r="AHG15" s="425"/>
      <c r="AHH15" s="425"/>
      <c r="AHI15" s="425"/>
      <c r="AHJ15" s="425"/>
      <c r="AHK15" s="425"/>
      <c r="AHL15" s="425"/>
      <c r="AHM15" s="425"/>
      <c r="AHN15" s="425"/>
      <c r="AHO15" s="425"/>
      <c r="AHP15" s="425"/>
      <c r="AHQ15" s="425"/>
      <c r="AHR15" s="425"/>
      <c r="AHS15" s="425"/>
      <c r="AHT15" s="425"/>
      <c r="AHU15" s="425"/>
      <c r="AHV15" s="425"/>
      <c r="AHW15" s="425"/>
      <c r="AHX15" s="425"/>
      <c r="AHY15" s="425"/>
      <c r="AHZ15" s="425"/>
      <c r="AIA15" s="425"/>
      <c r="AIB15" s="425"/>
      <c r="AIC15" s="425"/>
      <c r="AID15" s="425"/>
      <c r="AIE15" s="425"/>
      <c r="AIF15" s="425"/>
      <c r="AIG15" s="425"/>
      <c r="AIH15" s="425"/>
      <c r="AII15" s="425"/>
      <c r="AIJ15" s="425"/>
      <c r="AIK15" s="425"/>
      <c r="AIL15" s="425"/>
      <c r="AIM15" s="425"/>
      <c r="AIN15" s="425"/>
      <c r="AIO15" s="425"/>
      <c r="AIP15" s="425"/>
      <c r="AIQ15" s="425"/>
      <c r="AIR15" s="425"/>
      <c r="AIS15" s="425"/>
      <c r="AIT15" s="425"/>
      <c r="AIU15" s="425"/>
      <c r="AIV15" s="425"/>
      <c r="AIW15" s="425"/>
      <c r="AIX15" s="425"/>
      <c r="AIY15" s="425"/>
      <c r="AIZ15" s="425"/>
      <c r="AJA15" s="425"/>
    </row>
    <row r="16" spans="1:937" s="427" customFormat="1">
      <c r="A16" s="739" t="s">
        <v>534</v>
      </c>
      <c r="B16" s="67">
        <v>2842.4719821379999</v>
      </c>
      <c r="C16" s="67">
        <v>593.48999453099987</v>
      </c>
      <c r="D16" s="67">
        <v>2248.9819876070001</v>
      </c>
      <c r="E16" s="67">
        <v>4400.24</v>
      </c>
      <c r="F16" s="67">
        <v>5265.2012248849987</v>
      </c>
      <c r="G16" s="67">
        <v>1618.7577291913399</v>
      </c>
      <c r="H16" s="67">
        <v>3646.4434956936589</v>
      </c>
      <c r="I16" s="67">
        <v>9886.07</v>
      </c>
      <c r="J16" s="67">
        <v>2767.074955694</v>
      </c>
      <c r="K16" s="67">
        <v>1352.9066955210001</v>
      </c>
      <c r="L16" s="67">
        <v>1414.1682601729999</v>
      </c>
      <c r="M16" s="67">
        <v>11647.64</v>
      </c>
      <c r="N16" s="67">
        <v>2696.9710266957504</v>
      </c>
      <c r="O16" s="67">
        <v>403.383315944</v>
      </c>
      <c r="P16" s="67">
        <v>-2293.5877107517504</v>
      </c>
      <c r="Q16" s="67">
        <v>8527</v>
      </c>
      <c r="R16" s="67">
        <v>1593.2620171444235</v>
      </c>
      <c r="S16" s="67">
        <v>118.26957630934552</v>
      </c>
      <c r="T16" s="67">
        <v>-1474.992440835078</v>
      </c>
      <c r="U16" s="67">
        <v>6654.8647505088211</v>
      </c>
      <c r="V16" s="67">
        <v>930.91</v>
      </c>
      <c r="W16" s="67">
        <v>28.25</v>
      </c>
      <c r="X16" s="67">
        <v>-902.67</v>
      </c>
      <c r="Y16" s="68">
        <v>6345.57</v>
      </c>
      <c r="Z16" s="67">
        <v>861.51377544184231</v>
      </c>
      <c r="AA16" s="67">
        <v>86.181410989000014</v>
      </c>
      <c r="AB16" s="67">
        <v>-775.33236445284228</v>
      </c>
      <c r="AC16" s="67">
        <v>5479.812264715938</v>
      </c>
      <c r="AD16" s="67">
        <v>865.88554256400005</v>
      </c>
      <c r="AE16" s="67">
        <v>31.45812243</v>
      </c>
      <c r="AF16" s="67">
        <v>-834.42742013400004</v>
      </c>
      <c r="AG16" s="67">
        <v>4806.0582168569999</v>
      </c>
      <c r="AH16" s="68">
        <v>595.07187071145245</v>
      </c>
      <c r="AI16" s="68">
        <v>26.16076442</v>
      </c>
      <c r="AJ16" s="68">
        <v>-568.91110629145248</v>
      </c>
      <c r="AK16" s="68">
        <v>4855.3069585134053</v>
      </c>
      <c r="AL16" s="68">
        <v>400.86088385599999</v>
      </c>
      <c r="AM16" s="68">
        <v>96.071693461999999</v>
      </c>
      <c r="AN16" s="68">
        <v>-304.789190394</v>
      </c>
      <c r="AO16" s="68">
        <v>4570.9139287420003</v>
      </c>
      <c r="AP16" s="16"/>
      <c r="AQ16" s="16"/>
      <c r="AR16" s="16"/>
      <c r="AS16" s="16"/>
      <c r="AT16" s="16"/>
      <c r="AU16" s="16"/>
      <c r="AV16" s="16"/>
      <c r="AW16" s="16"/>
      <c r="AX16" s="16"/>
      <c r="AY16" s="16"/>
      <c r="AZ16" s="16"/>
      <c r="BA16" s="16"/>
      <c r="BB16" s="16"/>
      <c r="BC16" s="16"/>
      <c r="BD16" s="16"/>
      <c r="BE16" s="16"/>
      <c r="BF16" s="16"/>
      <c r="BG16" s="16"/>
      <c r="BH16" s="16"/>
      <c r="BI16" s="16"/>
      <c r="BJ16" s="16"/>
      <c r="BK16" s="16"/>
      <c r="BL16" s="16"/>
      <c r="BM16" s="16"/>
      <c r="BN16" s="16"/>
      <c r="BO16" s="16"/>
      <c r="BP16" s="16"/>
      <c r="BQ16" s="16"/>
      <c r="BR16" s="16"/>
      <c r="BS16" s="16"/>
      <c r="BT16" s="16"/>
      <c r="BU16" s="16"/>
      <c r="BV16" s="16"/>
      <c r="BW16" s="16"/>
      <c r="BX16" s="16"/>
      <c r="BY16" s="16"/>
      <c r="BZ16" s="16"/>
      <c r="CA16" s="16"/>
      <c r="CB16" s="16"/>
      <c r="CC16" s="16"/>
      <c r="CD16" s="16"/>
      <c r="CE16" s="16"/>
      <c r="CF16" s="16"/>
      <c r="CG16" s="16"/>
      <c r="CH16" s="16"/>
      <c r="CI16" s="16"/>
      <c r="CJ16" s="16"/>
      <c r="CK16" s="16"/>
      <c r="CL16" s="16"/>
      <c r="CM16" s="16"/>
      <c r="CN16" s="16"/>
      <c r="CO16" s="16"/>
      <c r="CP16" s="16"/>
      <c r="CQ16" s="16"/>
      <c r="CR16" s="16"/>
      <c r="CS16" s="16"/>
      <c r="CT16" s="16"/>
      <c r="CU16" s="16"/>
      <c r="CV16" s="16"/>
      <c r="CW16" s="16"/>
      <c r="CX16" s="16"/>
      <c r="CY16" s="16"/>
      <c r="CZ16" s="16"/>
      <c r="DA16" s="16"/>
      <c r="DB16" s="16"/>
      <c r="DC16" s="16"/>
      <c r="DD16" s="16"/>
      <c r="DE16" s="16"/>
      <c r="DF16" s="16"/>
      <c r="DG16" s="16"/>
      <c r="DH16" s="16"/>
      <c r="DI16" s="16"/>
      <c r="DJ16" s="16"/>
      <c r="DK16" s="16"/>
      <c r="DL16" s="16"/>
      <c r="DM16" s="16"/>
      <c r="DN16" s="16"/>
      <c r="DO16" s="16"/>
      <c r="DP16" s="16"/>
      <c r="DQ16" s="16"/>
      <c r="DR16" s="16"/>
      <c r="DS16" s="16"/>
      <c r="DT16" s="16"/>
      <c r="DU16" s="16"/>
      <c r="DV16" s="16"/>
      <c r="DW16" s="16"/>
      <c r="DX16" s="16"/>
      <c r="DY16" s="16"/>
      <c r="DZ16" s="16"/>
      <c r="EA16" s="16"/>
      <c r="EB16" s="16"/>
      <c r="EC16" s="16"/>
      <c r="ED16" s="16"/>
      <c r="EE16" s="16"/>
      <c r="EF16" s="16"/>
      <c r="EG16" s="16"/>
      <c r="EH16" s="16"/>
      <c r="EI16" s="16"/>
      <c r="EJ16" s="16"/>
      <c r="EK16" s="16"/>
      <c r="EL16" s="16"/>
      <c r="EM16" s="16"/>
      <c r="EN16" s="16"/>
      <c r="EO16" s="16"/>
      <c r="EP16" s="16"/>
      <c r="EQ16" s="16"/>
      <c r="ER16" s="16"/>
      <c r="ES16" s="16"/>
      <c r="ET16" s="16"/>
      <c r="EU16" s="16"/>
      <c r="EV16" s="16"/>
      <c r="EW16" s="16"/>
      <c r="EX16" s="16"/>
      <c r="EY16" s="16"/>
      <c r="EZ16" s="16"/>
      <c r="FA16" s="16"/>
      <c r="FB16" s="16"/>
      <c r="FC16" s="16"/>
      <c r="FD16" s="16"/>
      <c r="FE16" s="16"/>
      <c r="FF16" s="16"/>
      <c r="FG16" s="16"/>
      <c r="FH16" s="16"/>
      <c r="FI16" s="16"/>
      <c r="FJ16" s="16"/>
      <c r="FK16" s="16"/>
      <c r="FL16" s="16"/>
      <c r="FM16" s="16"/>
      <c r="FN16" s="16"/>
      <c r="FO16" s="16"/>
      <c r="FP16" s="16"/>
      <c r="FQ16" s="16"/>
      <c r="FR16" s="16"/>
      <c r="FS16" s="16"/>
      <c r="FT16" s="16"/>
      <c r="FU16" s="16"/>
      <c r="FV16" s="16"/>
      <c r="FW16" s="16"/>
      <c r="FX16" s="16"/>
      <c r="FY16" s="16"/>
      <c r="FZ16" s="16"/>
      <c r="GA16" s="16"/>
      <c r="GB16" s="16"/>
      <c r="GC16" s="16"/>
      <c r="GD16" s="16"/>
      <c r="GE16" s="16"/>
      <c r="GF16" s="16"/>
      <c r="GG16" s="16"/>
      <c r="GH16" s="16"/>
      <c r="GI16" s="16"/>
      <c r="GJ16" s="16"/>
      <c r="GK16" s="16"/>
      <c r="GL16" s="16"/>
      <c r="GM16" s="16"/>
      <c r="GN16" s="16"/>
      <c r="GO16" s="16"/>
      <c r="GP16" s="16"/>
      <c r="GQ16" s="16"/>
      <c r="GR16" s="16"/>
      <c r="GS16" s="16"/>
      <c r="GT16" s="16"/>
      <c r="GU16" s="16"/>
      <c r="GV16" s="16"/>
      <c r="GW16" s="16"/>
      <c r="GX16" s="16"/>
      <c r="GY16" s="16"/>
      <c r="GZ16" s="16"/>
      <c r="HA16" s="16"/>
      <c r="HB16" s="16"/>
      <c r="HC16" s="16"/>
      <c r="HD16" s="16"/>
      <c r="HE16" s="16"/>
      <c r="HF16" s="16"/>
      <c r="HG16" s="16"/>
      <c r="HH16" s="16"/>
      <c r="HI16" s="16"/>
      <c r="HJ16" s="16"/>
      <c r="HK16" s="16"/>
      <c r="HL16" s="16"/>
      <c r="HM16" s="16"/>
      <c r="HN16" s="16"/>
      <c r="HO16" s="16"/>
      <c r="HP16" s="16"/>
      <c r="HQ16" s="16"/>
      <c r="HR16" s="16"/>
      <c r="HS16" s="16"/>
      <c r="HT16" s="16"/>
      <c r="HU16" s="16"/>
      <c r="HV16" s="16"/>
      <c r="HW16" s="16"/>
      <c r="HX16" s="16"/>
      <c r="HY16" s="16"/>
      <c r="HZ16" s="16"/>
      <c r="IA16" s="16"/>
      <c r="IB16" s="16"/>
      <c r="IC16" s="16"/>
      <c r="ID16" s="16"/>
      <c r="IE16" s="16"/>
      <c r="IF16" s="16"/>
      <c r="IG16" s="16"/>
      <c r="IH16" s="16"/>
      <c r="II16" s="16"/>
      <c r="IJ16" s="16"/>
      <c r="IK16" s="16"/>
      <c r="IL16" s="16"/>
      <c r="IM16" s="16"/>
      <c r="IN16" s="16"/>
      <c r="IO16" s="16"/>
      <c r="IP16" s="16"/>
      <c r="IQ16" s="16"/>
      <c r="IR16" s="16"/>
      <c r="IS16" s="16"/>
      <c r="IT16" s="16"/>
      <c r="IU16" s="16"/>
      <c r="IV16" s="16"/>
      <c r="IW16" s="16"/>
      <c r="IX16" s="16"/>
      <c r="IY16" s="16"/>
      <c r="IZ16" s="16"/>
      <c r="JA16" s="16"/>
      <c r="JB16" s="16"/>
      <c r="JC16" s="16"/>
      <c r="JD16" s="16"/>
      <c r="JE16" s="16"/>
      <c r="JF16" s="16"/>
      <c r="JG16" s="16"/>
      <c r="JH16" s="16"/>
      <c r="JI16" s="16"/>
      <c r="JJ16" s="16"/>
      <c r="JK16" s="16"/>
      <c r="JL16" s="16"/>
      <c r="JM16" s="16"/>
      <c r="JN16" s="16"/>
      <c r="JO16" s="16"/>
      <c r="JP16" s="16"/>
      <c r="JQ16" s="16"/>
      <c r="JR16" s="16"/>
      <c r="JS16" s="16"/>
      <c r="JT16" s="16"/>
      <c r="JU16" s="16"/>
      <c r="JV16" s="16"/>
      <c r="JW16" s="16"/>
      <c r="JX16" s="16"/>
      <c r="JY16" s="16"/>
      <c r="JZ16" s="16"/>
      <c r="KA16" s="16"/>
      <c r="KB16" s="16"/>
      <c r="KC16" s="16"/>
      <c r="KD16" s="16"/>
      <c r="KE16" s="16"/>
      <c r="KF16" s="16"/>
      <c r="KG16" s="16"/>
      <c r="KH16" s="16"/>
      <c r="KI16" s="16"/>
      <c r="KJ16" s="16"/>
      <c r="KK16" s="16"/>
      <c r="KL16" s="16"/>
      <c r="KM16" s="16"/>
      <c r="KN16" s="16"/>
      <c r="KO16" s="16"/>
      <c r="KP16" s="16"/>
      <c r="KQ16" s="16"/>
      <c r="KR16" s="16"/>
      <c r="KS16" s="16"/>
      <c r="KT16" s="16"/>
      <c r="KU16" s="16"/>
      <c r="KV16" s="16"/>
      <c r="KW16" s="16"/>
      <c r="KX16" s="16"/>
      <c r="KY16" s="16"/>
      <c r="KZ16" s="16"/>
      <c r="LA16" s="16"/>
      <c r="LB16" s="16"/>
      <c r="LC16" s="16"/>
      <c r="LD16" s="16"/>
      <c r="LE16" s="16"/>
      <c r="LF16" s="16"/>
      <c r="LG16" s="16"/>
      <c r="LH16" s="16"/>
      <c r="LI16" s="16"/>
      <c r="LJ16" s="16"/>
      <c r="LK16" s="16"/>
      <c r="LL16" s="16"/>
      <c r="LM16" s="16"/>
      <c r="LN16" s="16"/>
      <c r="LO16" s="16"/>
      <c r="LP16" s="16"/>
      <c r="LQ16" s="16"/>
      <c r="LR16" s="16"/>
      <c r="LS16" s="16"/>
      <c r="LT16" s="16"/>
      <c r="LU16" s="16"/>
      <c r="LV16" s="16"/>
      <c r="LW16" s="16"/>
      <c r="LX16" s="16"/>
      <c r="LY16" s="16"/>
      <c r="LZ16" s="16"/>
      <c r="MA16" s="16"/>
      <c r="MB16" s="16"/>
      <c r="MC16" s="16"/>
      <c r="MD16" s="16"/>
      <c r="ME16" s="16"/>
      <c r="MF16" s="16"/>
      <c r="MG16" s="16"/>
      <c r="MH16" s="16"/>
      <c r="MI16" s="16"/>
      <c r="MJ16" s="16"/>
      <c r="MK16" s="16"/>
      <c r="ML16" s="16"/>
      <c r="MM16" s="16"/>
      <c r="MN16" s="16"/>
      <c r="MO16" s="16"/>
      <c r="MP16" s="16"/>
      <c r="MQ16" s="16"/>
      <c r="MR16" s="16"/>
      <c r="MS16" s="16"/>
      <c r="MT16" s="16"/>
      <c r="MU16" s="16"/>
      <c r="MV16" s="16"/>
      <c r="MW16" s="16"/>
      <c r="MX16" s="16"/>
      <c r="MY16" s="16"/>
      <c r="MZ16" s="16"/>
      <c r="NA16" s="16"/>
      <c r="NB16" s="16"/>
      <c r="NC16" s="16"/>
      <c r="ND16" s="16"/>
      <c r="NE16" s="16"/>
      <c r="NF16" s="16"/>
      <c r="NG16" s="16"/>
      <c r="NH16" s="16"/>
      <c r="NI16" s="16"/>
      <c r="NJ16" s="16"/>
      <c r="NK16" s="16"/>
      <c r="NL16" s="16"/>
      <c r="NM16" s="16"/>
      <c r="NN16" s="16"/>
      <c r="NO16" s="16"/>
      <c r="NP16" s="16"/>
      <c r="NQ16" s="16"/>
      <c r="NR16" s="16"/>
      <c r="NS16" s="16"/>
      <c r="NT16" s="16"/>
      <c r="NU16" s="16"/>
      <c r="NV16" s="16"/>
      <c r="NW16" s="16"/>
      <c r="NX16" s="16"/>
      <c r="NY16" s="16"/>
      <c r="NZ16" s="16"/>
      <c r="OA16" s="16"/>
      <c r="OB16" s="16"/>
      <c r="OC16" s="16"/>
      <c r="OD16" s="16"/>
      <c r="OE16" s="16"/>
      <c r="OF16" s="16"/>
      <c r="OG16" s="16"/>
      <c r="OH16" s="16"/>
      <c r="OI16" s="16"/>
      <c r="OJ16" s="16"/>
      <c r="OK16" s="16"/>
      <c r="OL16" s="16"/>
      <c r="OM16" s="16"/>
      <c r="ON16" s="16"/>
      <c r="OO16" s="16"/>
      <c r="OP16" s="16"/>
      <c r="OQ16" s="16"/>
      <c r="OR16" s="16"/>
      <c r="OS16" s="16"/>
      <c r="OT16" s="16"/>
      <c r="OU16" s="16"/>
      <c r="OV16" s="16"/>
      <c r="OW16" s="16"/>
      <c r="OX16" s="16"/>
      <c r="OY16" s="16"/>
      <c r="OZ16" s="16"/>
      <c r="PA16" s="16"/>
      <c r="PB16" s="16"/>
      <c r="PC16" s="16"/>
      <c r="PD16" s="16"/>
      <c r="PE16" s="16"/>
      <c r="PF16" s="16"/>
      <c r="PG16" s="16"/>
      <c r="PH16" s="16"/>
      <c r="PI16" s="16"/>
      <c r="PJ16" s="16"/>
      <c r="PK16" s="16"/>
      <c r="PL16" s="16"/>
      <c r="PM16" s="16"/>
      <c r="PN16" s="16"/>
      <c r="PO16" s="16"/>
      <c r="PP16" s="16"/>
      <c r="PQ16" s="16"/>
      <c r="PR16" s="16"/>
      <c r="PS16" s="16"/>
      <c r="PT16" s="16"/>
      <c r="PU16" s="16"/>
      <c r="PV16" s="16"/>
      <c r="PW16" s="16"/>
      <c r="PX16" s="16"/>
      <c r="PY16" s="16"/>
      <c r="PZ16" s="16"/>
      <c r="QA16" s="16"/>
      <c r="QB16" s="16"/>
      <c r="QC16" s="16"/>
      <c r="QD16" s="16"/>
      <c r="QE16" s="16"/>
      <c r="QF16" s="16"/>
      <c r="QG16" s="16"/>
      <c r="QH16" s="16"/>
      <c r="QI16" s="16"/>
      <c r="QJ16" s="16"/>
      <c r="QK16" s="16"/>
      <c r="QL16" s="16"/>
      <c r="QM16" s="16"/>
      <c r="QN16" s="16"/>
      <c r="QO16" s="16"/>
      <c r="QP16" s="16"/>
      <c r="QQ16" s="16"/>
      <c r="QR16" s="16"/>
      <c r="QS16" s="16"/>
      <c r="QT16" s="16"/>
      <c r="QU16" s="16"/>
      <c r="QV16" s="16"/>
      <c r="QW16" s="16"/>
      <c r="QX16" s="16"/>
      <c r="QY16" s="16"/>
      <c r="QZ16" s="16"/>
      <c r="RA16" s="16"/>
      <c r="RB16" s="16"/>
      <c r="RC16" s="16"/>
      <c r="RD16" s="16"/>
      <c r="RE16" s="16"/>
      <c r="RF16" s="16"/>
      <c r="RG16" s="16"/>
      <c r="RH16" s="16"/>
      <c r="RI16" s="16"/>
      <c r="RJ16" s="16"/>
      <c r="RK16" s="16"/>
      <c r="RL16" s="16"/>
      <c r="RM16" s="16"/>
      <c r="RN16" s="16"/>
      <c r="RO16" s="16"/>
      <c r="RP16" s="16"/>
      <c r="RQ16" s="16"/>
      <c r="RR16" s="16"/>
      <c r="RS16" s="16"/>
      <c r="RT16" s="16"/>
      <c r="RU16" s="16"/>
      <c r="RV16" s="16"/>
      <c r="RW16" s="16"/>
      <c r="RX16" s="16"/>
      <c r="RY16" s="16"/>
      <c r="RZ16" s="16"/>
      <c r="SA16" s="16"/>
      <c r="SB16" s="16"/>
      <c r="SC16" s="16"/>
      <c r="SD16" s="16"/>
      <c r="SE16" s="16"/>
      <c r="SF16" s="16"/>
      <c r="SG16" s="16"/>
      <c r="SH16" s="16"/>
      <c r="SI16" s="16"/>
      <c r="SJ16" s="16"/>
      <c r="SK16" s="16"/>
      <c r="SL16" s="16"/>
      <c r="SM16" s="16"/>
      <c r="SN16" s="16"/>
      <c r="SO16" s="16"/>
      <c r="SP16" s="16"/>
      <c r="SQ16" s="16"/>
      <c r="SR16" s="16"/>
      <c r="SS16" s="16"/>
      <c r="ST16" s="16"/>
      <c r="SU16" s="16"/>
      <c r="SV16" s="16"/>
      <c r="SW16" s="16"/>
      <c r="SX16" s="16"/>
      <c r="SY16" s="16"/>
      <c r="SZ16" s="16"/>
      <c r="TA16" s="16"/>
      <c r="TB16" s="16"/>
      <c r="TC16" s="16"/>
      <c r="TD16" s="16"/>
      <c r="TE16" s="16"/>
      <c r="TF16" s="16"/>
      <c r="TG16" s="16"/>
      <c r="TH16" s="16"/>
      <c r="TI16" s="16"/>
      <c r="TJ16" s="16"/>
      <c r="TK16" s="16"/>
      <c r="TL16" s="16"/>
      <c r="TM16" s="16"/>
      <c r="TN16" s="16"/>
      <c r="TO16" s="16"/>
      <c r="TP16" s="16"/>
      <c r="TQ16" s="16"/>
      <c r="TR16" s="16"/>
      <c r="TS16" s="16"/>
      <c r="TT16" s="16"/>
      <c r="TU16" s="16"/>
      <c r="TV16" s="16"/>
      <c r="TW16" s="16"/>
      <c r="TX16" s="16"/>
      <c r="TY16" s="16"/>
      <c r="TZ16" s="16"/>
      <c r="UA16" s="16"/>
      <c r="UB16" s="16"/>
      <c r="UC16" s="16"/>
      <c r="UD16" s="16"/>
      <c r="UE16" s="16"/>
      <c r="UF16" s="16"/>
      <c r="UG16" s="16"/>
      <c r="UH16" s="16"/>
      <c r="UI16" s="16"/>
      <c r="UJ16" s="16"/>
      <c r="UK16" s="16"/>
      <c r="UL16" s="16"/>
      <c r="UM16" s="16"/>
      <c r="UN16" s="16"/>
      <c r="UO16" s="16"/>
      <c r="UP16" s="16"/>
      <c r="UQ16" s="16"/>
      <c r="UR16" s="16"/>
      <c r="US16" s="16"/>
      <c r="UT16" s="16"/>
      <c r="UU16" s="16"/>
      <c r="UV16" s="16"/>
      <c r="UW16" s="16"/>
      <c r="UX16" s="16"/>
      <c r="UY16" s="16"/>
      <c r="UZ16" s="16"/>
      <c r="VA16" s="16"/>
      <c r="VB16" s="16"/>
      <c r="VC16" s="16"/>
      <c r="VD16" s="16"/>
      <c r="VE16" s="16"/>
      <c r="VF16" s="16"/>
      <c r="VG16" s="16"/>
      <c r="VH16" s="16"/>
      <c r="VI16" s="16"/>
      <c r="VJ16" s="16"/>
      <c r="VK16" s="16"/>
      <c r="VL16" s="16"/>
      <c r="VM16" s="16"/>
      <c r="VN16" s="16"/>
      <c r="VO16" s="16"/>
      <c r="VP16" s="16"/>
      <c r="VQ16" s="16"/>
      <c r="VR16" s="16"/>
      <c r="VS16" s="16"/>
      <c r="VT16" s="16"/>
      <c r="VU16" s="16"/>
      <c r="VV16" s="16"/>
      <c r="VW16" s="16"/>
      <c r="VX16" s="16"/>
      <c r="VY16" s="16"/>
      <c r="VZ16" s="16"/>
      <c r="WA16" s="16"/>
      <c r="WB16" s="16"/>
      <c r="WC16" s="16"/>
      <c r="WD16" s="16"/>
      <c r="WE16" s="16"/>
      <c r="WF16" s="16"/>
      <c r="WG16" s="16"/>
      <c r="WH16" s="16"/>
      <c r="WI16" s="16"/>
      <c r="WJ16" s="16"/>
      <c r="WK16" s="16"/>
      <c r="WL16" s="16"/>
      <c r="WM16" s="16"/>
      <c r="WN16" s="16"/>
      <c r="WO16" s="16"/>
      <c r="WP16" s="16"/>
      <c r="WQ16" s="16"/>
      <c r="WR16" s="16"/>
      <c r="WS16" s="16"/>
      <c r="WT16" s="16"/>
      <c r="WU16" s="16"/>
      <c r="WV16" s="16"/>
      <c r="WW16" s="16"/>
      <c r="WX16" s="16"/>
      <c r="WY16" s="16"/>
      <c r="WZ16" s="16"/>
      <c r="XA16" s="16"/>
      <c r="XB16" s="16"/>
      <c r="XC16" s="16"/>
      <c r="XD16" s="16"/>
      <c r="XE16" s="16"/>
      <c r="XF16" s="16"/>
      <c r="XG16" s="16"/>
      <c r="XH16" s="16"/>
      <c r="XI16" s="16"/>
      <c r="XJ16" s="16"/>
      <c r="XK16" s="16"/>
      <c r="XL16" s="16"/>
      <c r="XM16" s="16"/>
      <c r="XN16" s="16"/>
      <c r="XO16" s="16"/>
      <c r="XP16" s="16"/>
      <c r="XQ16" s="16"/>
      <c r="XR16" s="16"/>
      <c r="XS16" s="16"/>
      <c r="XT16" s="16"/>
      <c r="XU16" s="16"/>
      <c r="XV16" s="16"/>
      <c r="XW16" s="16"/>
      <c r="XX16" s="16"/>
      <c r="XY16" s="16"/>
      <c r="XZ16" s="16"/>
      <c r="YA16" s="16"/>
      <c r="YB16" s="16"/>
      <c r="YC16" s="16"/>
      <c r="YD16" s="16"/>
      <c r="YE16" s="16"/>
      <c r="YF16" s="16"/>
      <c r="YG16" s="16"/>
      <c r="YH16" s="16"/>
      <c r="YI16" s="16"/>
      <c r="YJ16" s="16"/>
      <c r="YK16" s="16"/>
      <c r="YL16" s="16"/>
      <c r="YM16" s="16"/>
      <c r="YN16" s="16"/>
      <c r="YO16" s="16"/>
      <c r="YP16" s="16"/>
      <c r="YQ16" s="16"/>
      <c r="YR16" s="16"/>
      <c r="YS16" s="16"/>
      <c r="YT16" s="16"/>
      <c r="YU16" s="16"/>
      <c r="YV16" s="16"/>
      <c r="YW16" s="16"/>
      <c r="YX16" s="16"/>
      <c r="YY16" s="16"/>
      <c r="YZ16" s="16"/>
      <c r="ZA16" s="16"/>
      <c r="ZB16" s="16"/>
      <c r="ZC16" s="16"/>
      <c r="ZD16" s="16"/>
      <c r="ZE16" s="16"/>
      <c r="ZF16" s="16"/>
      <c r="ZG16" s="16"/>
      <c r="ZH16" s="16"/>
      <c r="ZI16" s="16"/>
      <c r="ZJ16" s="16"/>
      <c r="ZK16" s="16"/>
      <c r="ZL16" s="16"/>
      <c r="ZM16" s="16"/>
      <c r="ZN16" s="16"/>
      <c r="ZO16" s="16"/>
      <c r="ZP16" s="16"/>
      <c r="ZQ16" s="16"/>
      <c r="ZR16" s="16"/>
      <c r="ZS16" s="16"/>
      <c r="ZT16" s="16"/>
      <c r="ZU16" s="16"/>
      <c r="ZV16" s="16"/>
      <c r="ZW16" s="16"/>
      <c r="ZX16" s="16"/>
      <c r="ZY16" s="16"/>
      <c r="ZZ16" s="16"/>
      <c r="AAA16" s="16"/>
      <c r="AAB16" s="16"/>
      <c r="AAC16" s="16"/>
      <c r="AAD16" s="16"/>
      <c r="AAE16" s="16"/>
      <c r="AAF16" s="16"/>
      <c r="AAG16" s="16"/>
      <c r="AAH16" s="16"/>
      <c r="AAI16" s="16"/>
      <c r="AAJ16" s="16"/>
      <c r="AAK16" s="16"/>
      <c r="AAL16" s="16"/>
      <c r="AAM16" s="16"/>
      <c r="AAN16" s="16"/>
      <c r="AAO16" s="16"/>
      <c r="AAP16" s="16"/>
      <c r="AAQ16" s="16"/>
      <c r="AAR16" s="16"/>
      <c r="AAS16" s="16"/>
      <c r="AAT16" s="16"/>
      <c r="AAU16" s="16"/>
      <c r="AAV16" s="16"/>
      <c r="AAW16" s="16"/>
      <c r="AAX16" s="16"/>
      <c r="AAY16" s="16"/>
      <c r="AAZ16" s="16"/>
      <c r="ABA16" s="16"/>
      <c r="ABB16" s="16"/>
      <c r="ABC16" s="16"/>
      <c r="ABD16" s="16"/>
      <c r="ABE16" s="16"/>
      <c r="ABF16" s="16"/>
      <c r="ABG16" s="16"/>
      <c r="ABH16" s="16"/>
      <c r="ABI16" s="16"/>
      <c r="ABJ16" s="16"/>
      <c r="ABK16" s="16"/>
      <c r="ABL16" s="16"/>
      <c r="ABM16" s="16"/>
      <c r="ABN16" s="16"/>
      <c r="ABO16" s="16"/>
      <c r="ABP16" s="16"/>
      <c r="ABQ16" s="16"/>
      <c r="ABR16" s="16"/>
      <c r="ABS16" s="16"/>
      <c r="ABT16" s="16"/>
      <c r="ABU16" s="16"/>
      <c r="ABV16" s="16"/>
      <c r="ABW16" s="16"/>
      <c r="ABX16" s="16"/>
      <c r="ABY16" s="16"/>
      <c r="ABZ16" s="16"/>
      <c r="ACA16" s="16"/>
      <c r="ACB16" s="16"/>
      <c r="ACC16" s="16"/>
      <c r="ACD16" s="16"/>
      <c r="ACE16" s="16"/>
      <c r="ACF16" s="16"/>
      <c r="ACG16" s="16"/>
      <c r="ACH16" s="16"/>
      <c r="ACI16" s="16"/>
      <c r="ACJ16" s="16"/>
      <c r="ACK16" s="16"/>
      <c r="ACL16" s="16"/>
      <c r="ACM16" s="16"/>
      <c r="ACN16" s="16"/>
      <c r="ACO16" s="16"/>
      <c r="ACP16" s="16"/>
      <c r="ACQ16" s="16"/>
      <c r="ACR16" s="16"/>
      <c r="ACS16" s="16"/>
      <c r="ACT16" s="16"/>
      <c r="ACU16" s="16"/>
      <c r="ACV16" s="16"/>
      <c r="ACW16" s="16"/>
      <c r="ACX16" s="16"/>
      <c r="ACY16" s="16"/>
      <c r="ACZ16" s="16"/>
      <c r="ADA16" s="16"/>
      <c r="ADB16" s="16"/>
      <c r="ADC16" s="16"/>
      <c r="ADD16" s="16"/>
      <c r="ADE16" s="16"/>
      <c r="ADF16" s="16"/>
      <c r="ADG16" s="16"/>
      <c r="ADH16" s="16"/>
      <c r="ADI16" s="16"/>
      <c r="ADJ16" s="16"/>
      <c r="ADK16" s="16"/>
      <c r="ADL16" s="16"/>
      <c r="ADM16" s="16"/>
      <c r="ADN16" s="16"/>
      <c r="ADO16" s="16"/>
      <c r="ADP16" s="16"/>
      <c r="ADQ16" s="16"/>
      <c r="ADR16" s="16"/>
      <c r="ADS16" s="16"/>
      <c r="ADT16" s="16"/>
      <c r="ADU16" s="16"/>
      <c r="ADV16" s="16"/>
      <c r="ADW16" s="16"/>
      <c r="ADX16" s="16"/>
      <c r="ADY16" s="16"/>
      <c r="ADZ16" s="16"/>
      <c r="AEA16" s="16"/>
      <c r="AEB16" s="16"/>
      <c r="AEC16" s="16"/>
      <c r="AED16" s="16"/>
      <c r="AEE16" s="16"/>
      <c r="AEF16" s="16"/>
      <c r="AEG16" s="16"/>
      <c r="AEH16" s="16"/>
      <c r="AEI16" s="16"/>
      <c r="AEJ16" s="16"/>
      <c r="AEK16" s="16"/>
      <c r="AEL16" s="16"/>
      <c r="AEM16" s="16"/>
      <c r="AEN16" s="16"/>
      <c r="AEO16" s="16"/>
      <c r="AEP16" s="16"/>
      <c r="AEQ16" s="16"/>
      <c r="AER16" s="16"/>
      <c r="AES16" s="16"/>
      <c r="AET16" s="16"/>
      <c r="AEU16" s="16"/>
      <c r="AEV16" s="16"/>
      <c r="AEW16" s="16"/>
      <c r="AEX16" s="16"/>
      <c r="AEY16" s="16"/>
      <c r="AEZ16" s="16"/>
      <c r="AFA16" s="16"/>
      <c r="AFB16" s="16"/>
      <c r="AFC16" s="16"/>
      <c r="AFD16" s="16"/>
      <c r="AFE16" s="16"/>
      <c r="AFF16" s="16"/>
      <c r="AFG16" s="16"/>
      <c r="AFH16" s="16"/>
      <c r="AFI16" s="16"/>
      <c r="AFJ16" s="16"/>
      <c r="AFK16" s="16"/>
      <c r="AFL16" s="16"/>
      <c r="AFM16" s="16"/>
      <c r="AFN16" s="16"/>
      <c r="AFO16" s="16"/>
      <c r="AFP16" s="16"/>
      <c r="AFQ16" s="16"/>
      <c r="AFR16" s="16"/>
      <c r="AFS16" s="16"/>
      <c r="AFT16" s="16"/>
      <c r="AFU16" s="16"/>
      <c r="AFV16" s="16"/>
      <c r="AFW16" s="16"/>
      <c r="AFX16" s="16"/>
      <c r="AFY16" s="16"/>
      <c r="AFZ16" s="16"/>
      <c r="AGA16" s="16"/>
      <c r="AGB16" s="16"/>
      <c r="AGC16" s="16"/>
      <c r="AGD16" s="16"/>
      <c r="AGE16" s="16"/>
      <c r="AGF16" s="16"/>
      <c r="AGG16" s="16"/>
      <c r="AGH16" s="16"/>
      <c r="AGI16" s="16"/>
      <c r="AGJ16" s="16"/>
      <c r="AGK16" s="16"/>
      <c r="AGL16" s="16"/>
      <c r="AGM16" s="16"/>
      <c r="AGN16" s="16"/>
      <c r="AGO16" s="16"/>
      <c r="AGP16" s="16"/>
      <c r="AGQ16" s="16"/>
      <c r="AGR16" s="16"/>
      <c r="AGS16" s="16"/>
      <c r="AGT16" s="16"/>
      <c r="AGU16" s="16"/>
      <c r="AGV16" s="16"/>
      <c r="AGW16" s="16"/>
      <c r="AGX16" s="16"/>
      <c r="AGY16" s="16"/>
      <c r="AGZ16" s="16"/>
      <c r="AHA16" s="16"/>
      <c r="AHB16" s="16"/>
      <c r="AHC16" s="16"/>
      <c r="AHD16" s="16"/>
      <c r="AHE16" s="16"/>
      <c r="AHF16" s="16"/>
      <c r="AHG16" s="16"/>
      <c r="AHH16" s="16"/>
      <c r="AHI16" s="16"/>
      <c r="AHJ16" s="16"/>
      <c r="AHK16" s="16"/>
      <c r="AHL16" s="16"/>
      <c r="AHM16" s="16"/>
      <c r="AHN16" s="16"/>
      <c r="AHO16" s="16"/>
      <c r="AHP16" s="16"/>
      <c r="AHQ16" s="16"/>
      <c r="AHR16" s="16"/>
      <c r="AHS16" s="16"/>
      <c r="AHT16" s="16"/>
      <c r="AHU16" s="16"/>
      <c r="AHV16" s="16"/>
      <c r="AHW16" s="16"/>
      <c r="AHX16" s="16"/>
      <c r="AHY16" s="16"/>
      <c r="AHZ16" s="16"/>
      <c r="AIA16" s="16"/>
      <c r="AIB16" s="16"/>
      <c r="AIC16" s="16"/>
      <c r="AID16" s="16"/>
      <c r="AIE16" s="16"/>
      <c r="AIF16" s="16"/>
      <c r="AIG16" s="16"/>
      <c r="AIH16" s="16"/>
      <c r="AII16" s="16"/>
      <c r="AIJ16" s="16"/>
      <c r="AIK16" s="16"/>
      <c r="AIL16" s="16"/>
      <c r="AIM16" s="16"/>
      <c r="AIN16" s="16"/>
      <c r="AIO16" s="16"/>
      <c r="AIP16" s="16"/>
      <c r="AIQ16" s="16"/>
      <c r="AIR16" s="16"/>
      <c r="AIS16" s="16"/>
      <c r="AIT16" s="16"/>
      <c r="AIU16" s="16"/>
      <c r="AIV16" s="16"/>
      <c r="AIW16" s="16"/>
      <c r="AIX16" s="16"/>
      <c r="AIY16" s="16"/>
      <c r="AIZ16" s="16"/>
      <c r="AJA16" s="16"/>
    </row>
    <row r="17" spans="1:937" s="428" customFormat="1">
      <c r="A17" s="739" t="s">
        <v>535</v>
      </c>
      <c r="B17" s="67">
        <v>4866.7770885729751</v>
      </c>
      <c r="C17" s="67">
        <v>3478.5739387580002</v>
      </c>
      <c r="D17" s="67">
        <v>1388.2031498149749</v>
      </c>
      <c r="E17" s="67">
        <v>2516.42</v>
      </c>
      <c r="F17" s="67">
        <v>3298.1868535599997</v>
      </c>
      <c r="G17" s="67">
        <v>3920.9717875689994</v>
      </c>
      <c r="H17" s="67">
        <v>-622.7849340089997</v>
      </c>
      <c r="I17" s="67">
        <v>1606.52</v>
      </c>
      <c r="J17" s="67">
        <v>2285.2741536001395</v>
      </c>
      <c r="K17" s="67">
        <v>2497.4999859600002</v>
      </c>
      <c r="L17" s="67">
        <v>-212.22583235986076</v>
      </c>
      <c r="M17" s="67">
        <v>1476.69</v>
      </c>
      <c r="N17" s="67">
        <v>3576.4421879839997</v>
      </c>
      <c r="O17" s="67">
        <v>6466.2418934520001</v>
      </c>
      <c r="P17" s="67">
        <v>2889.7997054680004</v>
      </c>
      <c r="Q17" s="67">
        <v>3704</v>
      </c>
      <c r="R17" s="67">
        <v>7604.9452267618062</v>
      </c>
      <c r="S17" s="67">
        <v>9855.9451856890373</v>
      </c>
      <c r="T17" s="67">
        <v>2250.9999589272311</v>
      </c>
      <c r="U17" s="67">
        <v>8059.9359846175903</v>
      </c>
      <c r="V17" s="67">
        <v>11214.05</v>
      </c>
      <c r="W17" s="67">
        <v>19938.060000000001</v>
      </c>
      <c r="X17" s="67">
        <v>8724.01</v>
      </c>
      <c r="Y17" s="68">
        <v>16062.61</v>
      </c>
      <c r="Z17" s="67">
        <v>17281.5076970624</v>
      </c>
      <c r="AA17" s="67">
        <v>41335.301795494364</v>
      </c>
      <c r="AB17" s="67">
        <v>24053.794098431965</v>
      </c>
      <c r="AC17" s="67">
        <v>44435.656164145505</v>
      </c>
      <c r="AD17" s="67">
        <v>34382.807471453001</v>
      </c>
      <c r="AE17" s="67">
        <v>58340.309215062996</v>
      </c>
      <c r="AF17" s="67">
        <v>23957.501743609999</v>
      </c>
      <c r="AG17" s="67">
        <v>72888.004185479993</v>
      </c>
      <c r="AH17" s="68">
        <v>22274.842089444996</v>
      </c>
      <c r="AI17" s="68">
        <v>42432.270840118006</v>
      </c>
      <c r="AJ17" s="68">
        <v>20157.428750673011</v>
      </c>
      <c r="AK17" s="68">
        <v>70352.632822153842</v>
      </c>
      <c r="AL17" s="68">
        <v>33076.709703526998</v>
      </c>
      <c r="AM17" s="68">
        <v>59932.691175510998</v>
      </c>
      <c r="AN17" s="68">
        <v>26855.981471984</v>
      </c>
      <c r="AO17" s="68">
        <v>107363.262478163</v>
      </c>
      <c r="AP17" s="16"/>
      <c r="AQ17" s="16"/>
      <c r="AR17" s="16"/>
      <c r="AS17" s="16"/>
      <c r="AT17" s="16"/>
      <c r="AU17" s="16"/>
      <c r="AV17" s="16"/>
      <c r="AW17" s="16"/>
      <c r="AX17" s="16"/>
      <c r="AY17" s="16"/>
      <c r="AZ17" s="16"/>
      <c r="BA17" s="16"/>
      <c r="BB17" s="16"/>
      <c r="BC17" s="16"/>
      <c r="BD17" s="16"/>
      <c r="BE17" s="16"/>
      <c r="BF17" s="16"/>
      <c r="BG17" s="16"/>
      <c r="BH17" s="16"/>
      <c r="BI17" s="16"/>
      <c r="BJ17" s="16"/>
      <c r="BK17" s="16"/>
      <c r="BL17" s="16"/>
      <c r="BM17" s="16"/>
      <c r="BN17" s="16"/>
      <c r="BO17" s="16"/>
      <c r="BP17" s="16"/>
      <c r="BQ17" s="16"/>
      <c r="BR17" s="16"/>
      <c r="BS17" s="16"/>
      <c r="BT17" s="16"/>
      <c r="BU17" s="16"/>
      <c r="BV17" s="16"/>
      <c r="BW17" s="16"/>
      <c r="BX17" s="16"/>
      <c r="BY17" s="16"/>
      <c r="BZ17" s="16"/>
      <c r="CA17" s="16"/>
      <c r="CB17" s="16"/>
      <c r="CC17" s="16"/>
      <c r="CD17" s="16"/>
      <c r="CE17" s="16"/>
      <c r="CF17" s="16"/>
      <c r="CG17" s="16"/>
      <c r="CH17" s="16"/>
      <c r="CI17" s="16"/>
      <c r="CJ17" s="16"/>
      <c r="CK17" s="16"/>
      <c r="CL17" s="16"/>
      <c r="CM17" s="16"/>
      <c r="CN17" s="16"/>
      <c r="CO17" s="16"/>
      <c r="CP17" s="16"/>
      <c r="CQ17" s="16"/>
      <c r="CR17" s="16"/>
      <c r="CS17" s="16"/>
      <c r="CT17" s="16"/>
      <c r="CU17" s="16"/>
      <c r="CV17" s="16"/>
      <c r="CW17" s="16"/>
      <c r="CX17" s="16"/>
      <c r="CY17" s="16"/>
      <c r="CZ17" s="16"/>
      <c r="DA17" s="16"/>
      <c r="DB17" s="16"/>
      <c r="DC17" s="16"/>
      <c r="DD17" s="16"/>
      <c r="DE17" s="16"/>
      <c r="DF17" s="16"/>
      <c r="DG17" s="16"/>
      <c r="DH17" s="16"/>
      <c r="DI17" s="16"/>
      <c r="DJ17" s="16"/>
      <c r="DK17" s="16"/>
      <c r="DL17" s="16"/>
      <c r="DM17" s="16"/>
      <c r="DN17" s="16"/>
      <c r="DO17" s="16"/>
      <c r="DP17" s="16"/>
      <c r="DQ17" s="16"/>
      <c r="DR17" s="16"/>
      <c r="DS17" s="16"/>
      <c r="DT17" s="16"/>
      <c r="DU17" s="16"/>
      <c r="DV17" s="16"/>
      <c r="DW17" s="16"/>
      <c r="DX17" s="16"/>
      <c r="DY17" s="16"/>
      <c r="DZ17" s="16"/>
      <c r="EA17" s="16"/>
      <c r="EB17" s="16"/>
      <c r="EC17" s="16"/>
      <c r="ED17" s="16"/>
      <c r="EE17" s="16"/>
      <c r="EF17" s="16"/>
      <c r="EG17" s="16"/>
      <c r="EH17" s="16"/>
      <c r="EI17" s="16"/>
      <c r="EJ17" s="16"/>
      <c r="EK17" s="16"/>
      <c r="EL17" s="16"/>
      <c r="EM17" s="16"/>
      <c r="EN17" s="16"/>
      <c r="EO17" s="16"/>
      <c r="EP17" s="16"/>
      <c r="EQ17" s="16"/>
      <c r="ER17" s="16"/>
      <c r="ES17" s="16"/>
      <c r="ET17" s="16"/>
      <c r="EU17" s="16"/>
      <c r="EV17" s="16"/>
      <c r="EW17" s="16"/>
      <c r="EX17" s="16"/>
      <c r="EY17" s="16"/>
      <c r="EZ17" s="16"/>
      <c r="FA17" s="16"/>
      <c r="FB17" s="16"/>
      <c r="FC17" s="16"/>
      <c r="FD17" s="16"/>
      <c r="FE17" s="16"/>
      <c r="FF17" s="16"/>
      <c r="FG17" s="16"/>
      <c r="FH17" s="16"/>
      <c r="FI17" s="16"/>
      <c r="FJ17" s="16"/>
      <c r="FK17" s="16"/>
      <c r="FL17" s="16"/>
      <c r="FM17" s="16"/>
      <c r="FN17" s="16"/>
      <c r="FO17" s="16"/>
      <c r="FP17" s="16"/>
      <c r="FQ17" s="16"/>
      <c r="FR17" s="16"/>
      <c r="FS17" s="16"/>
      <c r="FT17" s="16"/>
      <c r="FU17" s="16"/>
      <c r="FV17" s="16"/>
      <c r="FW17" s="16"/>
      <c r="FX17" s="16"/>
      <c r="FY17" s="16"/>
      <c r="FZ17" s="16"/>
      <c r="GA17" s="16"/>
      <c r="GB17" s="16"/>
      <c r="GC17" s="16"/>
      <c r="GD17" s="16"/>
      <c r="GE17" s="16"/>
      <c r="GF17" s="16"/>
      <c r="GG17" s="16"/>
      <c r="GH17" s="16"/>
      <c r="GI17" s="16"/>
      <c r="GJ17" s="16"/>
      <c r="GK17" s="16"/>
      <c r="GL17" s="16"/>
      <c r="GM17" s="16"/>
      <c r="GN17" s="16"/>
      <c r="GO17" s="16"/>
      <c r="GP17" s="16"/>
      <c r="GQ17" s="16"/>
      <c r="GR17" s="16"/>
      <c r="GS17" s="16"/>
      <c r="GT17" s="16"/>
      <c r="GU17" s="16"/>
      <c r="GV17" s="16"/>
      <c r="GW17" s="16"/>
      <c r="GX17" s="16"/>
      <c r="GY17" s="16"/>
      <c r="GZ17" s="16"/>
      <c r="HA17" s="16"/>
      <c r="HB17" s="16"/>
      <c r="HC17" s="16"/>
      <c r="HD17" s="16"/>
      <c r="HE17" s="16"/>
      <c r="HF17" s="16"/>
      <c r="HG17" s="16"/>
      <c r="HH17" s="16"/>
      <c r="HI17" s="16"/>
      <c r="HJ17" s="16"/>
      <c r="HK17" s="16"/>
      <c r="HL17" s="16"/>
      <c r="HM17" s="16"/>
      <c r="HN17" s="16"/>
      <c r="HO17" s="16"/>
      <c r="HP17" s="16"/>
      <c r="HQ17" s="16"/>
      <c r="HR17" s="16"/>
      <c r="HS17" s="16"/>
      <c r="HT17" s="16"/>
      <c r="HU17" s="16"/>
      <c r="HV17" s="16"/>
      <c r="HW17" s="16"/>
      <c r="HX17" s="16"/>
      <c r="HY17" s="16"/>
      <c r="HZ17" s="16"/>
      <c r="IA17" s="16"/>
      <c r="IB17" s="16"/>
      <c r="IC17" s="16"/>
      <c r="ID17" s="16"/>
      <c r="IE17" s="16"/>
      <c r="IF17" s="16"/>
      <c r="IG17" s="16"/>
      <c r="IH17" s="16"/>
      <c r="II17" s="16"/>
      <c r="IJ17" s="16"/>
      <c r="IK17" s="16"/>
      <c r="IL17" s="16"/>
      <c r="IM17" s="16"/>
      <c r="IN17" s="16"/>
      <c r="IO17" s="16"/>
      <c r="IP17" s="16"/>
      <c r="IQ17" s="16"/>
      <c r="IR17" s="16"/>
      <c r="IS17" s="16"/>
      <c r="IT17" s="16"/>
      <c r="IU17" s="16"/>
      <c r="IV17" s="16"/>
      <c r="IW17" s="16"/>
      <c r="IX17" s="16"/>
      <c r="IY17" s="16"/>
      <c r="IZ17" s="16"/>
      <c r="JA17" s="16"/>
      <c r="JB17" s="16"/>
      <c r="JC17" s="16"/>
      <c r="JD17" s="16"/>
      <c r="JE17" s="16"/>
      <c r="JF17" s="16"/>
      <c r="JG17" s="16"/>
      <c r="JH17" s="16"/>
      <c r="JI17" s="16"/>
      <c r="JJ17" s="16"/>
      <c r="JK17" s="16"/>
      <c r="JL17" s="16"/>
      <c r="JM17" s="16"/>
      <c r="JN17" s="16"/>
      <c r="JO17" s="16"/>
      <c r="JP17" s="16"/>
      <c r="JQ17" s="16"/>
      <c r="JR17" s="16"/>
      <c r="JS17" s="16"/>
      <c r="JT17" s="16"/>
      <c r="JU17" s="16"/>
      <c r="JV17" s="16"/>
      <c r="JW17" s="16"/>
      <c r="JX17" s="16"/>
      <c r="JY17" s="16"/>
      <c r="JZ17" s="16"/>
      <c r="KA17" s="16"/>
      <c r="KB17" s="16"/>
      <c r="KC17" s="16"/>
      <c r="KD17" s="16"/>
      <c r="KE17" s="16"/>
      <c r="KF17" s="16"/>
      <c r="KG17" s="16"/>
      <c r="KH17" s="16"/>
      <c r="KI17" s="16"/>
      <c r="KJ17" s="16"/>
      <c r="KK17" s="16"/>
      <c r="KL17" s="16"/>
      <c r="KM17" s="16"/>
      <c r="KN17" s="16"/>
      <c r="KO17" s="16"/>
      <c r="KP17" s="16"/>
      <c r="KQ17" s="16"/>
      <c r="KR17" s="16"/>
      <c r="KS17" s="16"/>
      <c r="KT17" s="16"/>
      <c r="KU17" s="16"/>
      <c r="KV17" s="16"/>
      <c r="KW17" s="16"/>
      <c r="KX17" s="16"/>
      <c r="KY17" s="16"/>
      <c r="KZ17" s="16"/>
      <c r="LA17" s="16"/>
      <c r="LB17" s="16"/>
      <c r="LC17" s="16"/>
      <c r="LD17" s="16"/>
      <c r="LE17" s="16"/>
      <c r="LF17" s="16"/>
      <c r="LG17" s="16"/>
      <c r="LH17" s="16"/>
      <c r="LI17" s="16"/>
      <c r="LJ17" s="16"/>
      <c r="LK17" s="16"/>
      <c r="LL17" s="16"/>
      <c r="LM17" s="16"/>
      <c r="LN17" s="16"/>
      <c r="LO17" s="16"/>
      <c r="LP17" s="16"/>
      <c r="LQ17" s="16"/>
      <c r="LR17" s="16"/>
      <c r="LS17" s="16"/>
      <c r="LT17" s="16"/>
      <c r="LU17" s="16"/>
      <c r="LV17" s="16"/>
      <c r="LW17" s="16"/>
      <c r="LX17" s="16"/>
      <c r="LY17" s="16"/>
      <c r="LZ17" s="16"/>
      <c r="MA17" s="16"/>
      <c r="MB17" s="16"/>
      <c r="MC17" s="16"/>
      <c r="MD17" s="16"/>
      <c r="ME17" s="16"/>
      <c r="MF17" s="16"/>
      <c r="MG17" s="16"/>
      <c r="MH17" s="16"/>
      <c r="MI17" s="16"/>
      <c r="MJ17" s="16"/>
      <c r="MK17" s="16"/>
      <c r="ML17" s="16"/>
      <c r="MM17" s="16"/>
      <c r="MN17" s="16"/>
      <c r="MO17" s="16"/>
      <c r="MP17" s="16"/>
      <c r="MQ17" s="16"/>
      <c r="MR17" s="16"/>
      <c r="MS17" s="16"/>
      <c r="MT17" s="16"/>
      <c r="MU17" s="16"/>
      <c r="MV17" s="16"/>
      <c r="MW17" s="16"/>
      <c r="MX17" s="16"/>
      <c r="MY17" s="16"/>
      <c r="MZ17" s="16"/>
      <c r="NA17" s="16"/>
      <c r="NB17" s="16"/>
      <c r="NC17" s="16"/>
      <c r="ND17" s="16"/>
      <c r="NE17" s="16"/>
      <c r="NF17" s="16"/>
      <c r="NG17" s="16"/>
      <c r="NH17" s="16"/>
      <c r="NI17" s="16"/>
      <c r="NJ17" s="16"/>
      <c r="NK17" s="16"/>
      <c r="NL17" s="16"/>
      <c r="NM17" s="16"/>
      <c r="NN17" s="16"/>
      <c r="NO17" s="16"/>
      <c r="NP17" s="16"/>
      <c r="NQ17" s="16"/>
      <c r="NR17" s="16"/>
      <c r="NS17" s="16"/>
      <c r="NT17" s="16"/>
      <c r="NU17" s="16"/>
      <c r="NV17" s="16"/>
      <c r="NW17" s="16"/>
      <c r="NX17" s="16"/>
      <c r="NY17" s="16"/>
      <c r="NZ17" s="16"/>
      <c r="OA17" s="16"/>
      <c r="OB17" s="16"/>
      <c r="OC17" s="16"/>
      <c r="OD17" s="16"/>
      <c r="OE17" s="16"/>
      <c r="OF17" s="16"/>
      <c r="OG17" s="16"/>
      <c r="OH17" s="16"/>
      <c r="OI17" s="16"/>
      <c r="OJ17" s="16"/>
      <c r="OK17" s="16"/>
      <c r="OL17" s="16"/>
      <c r="OM17" s="16"/>
      <c r="ON17" s="16"/>
      <c r="OO17" s="16"/>
      <c r="OP17" s="16"/>
      <c r="OQ17" s="16"/>
      <c r="OR17" s="16"/>
      <c r="OS17" s="16"/>
      <c r="OT17" s="16"/>
      <c r="OU17" s="16"/>
      <c r="OV17" s="16"/>
      <c r="OW17" s="16"/>
      <c r="OX17" s="16"/>
      <c r="OY17" s="16"/>
      <c r="OZ17" s="16"/>
      <c r="PA17" s="16"/>
      <c r="PB17" s="16"/>
      <c r="PC17" s="16"/>
      <c r="PD17" s="16"/>
      <c r="PE17" s="16"/>
      <c r="PF17" s="16"/>
      <c r="PG17" s="16"/>
      <c r="PH17" s="16"/>
      <c r="PI17" s="16"/>
      <c r="PJ17" s="16"/>
      <c r="PK17" s="16"/>
      <c r="PL17" s="16"/>
      <c r="PM17" s="16"/>
      <c r="PN17" s="16"/>
      <c r="PO17" s="16"/>
      <c r="PP17" s="16"/>
      <c r="PQ17" s="16"/>
      <c r="PR17" s="16"/>
      <c r="PS17" s="16"/>
      <c r="PT17" s="16"/>
      <c r="PU17" s="16"/>
      <c r="PV17" s="16"/>
      <c r="PW17" s="16"/>
      <c r="PX17" s="16"/>
      <c r="PY17" s="16"/>
      <c r="PZ17" s="16"/>
      <c r="QA17" s="16"/>
      <c r="QB17" s="16"/>
      <c r="QC17" s="16"/>
      <c r="QD17" s="16"/>
      <c r="QE17" s="16"/>
      <c r="QF17" s="16"/>
      <c r="QG17" s="16"/>
      <c r="QH17" s="16"/>
      <c r="QI17" s="16"/>
      <c r="QJ17" s="16"/>
      <c r="QK17" s="16"/>
      <c r="QL17" s="16"/>
      <c r="QM17" s="16"/>
      <c r="QN17" s="16"/>
      <c r="QO17" s="16"/>
      <c r="QP17" s="16"/>
      <c r="QQ17" s="16"/>
      <c r="QR17" s="16"/>
      <c r="QS17" s="16"/>
      <c r="QT17" s="16"/>
      <c r="QU17" s="16"/>
      <c r="QV17" s="16"/>
      <c r="QW17" s="16"/>
      <c r="QX17" s="16"/>
      <c r="QY17" s="16"/>
      <c r="QZ17" s="16"/>
      <c r="RA17" s="16"/>
      <c r="RB17" s="16"/>
      <c r="RC17" s="16"/>
      <c r="RD17" s="16"/>
      <c r="RE17" s="16"/>
      <c r="RF17" s="16"/>
      <c r="RG17" s="16"/>
      <c r="RH17" s="16"/>
      <c r="RI17" s="16"/>
      <c r="RJ17" s="16"/>
      <c r="RK17" s="16"/>
      <c r="RL17" s="16"/>
      <c r="RM17" s="16"/>
      <c r="RN17" s="16"/>
      <c r="RO17" s="16"/>
      <c r="RP17" s="16"/>
      <c r="RQ17" s="16"/>
      <c r="RR17" s="16"/>
      <c r="RS17" s="16"/>
      <c r="RT17" s="16"/>
      <c r="RU17" s="16"/>
      <c r="RV17" s="16"/>
      <c r="RW17" s="16"/>
      <c r="RX17" s="16"/>
      <c r="RY17" s="16"/>
      <c r="RZ17" s="16"/>
      <c r="SA17" s="16"/>
      <c r="SB17" s="16"/>
      <c r="SC17" s="16"/>
      <c r="SD17" s="16"/>
      <c r="SE17" s="16"/>
      <c r="SF17" s="16"/>
      <c r="SG17" s="16"/>
      <c r="SH17" s="16"/>
      <c r="SI17" s="16"/>
      <c r="SJ17" s="16"/>
      <c r="SK17" s="16"/>
      <c r="SL17" s="16"/>
      <c r="SM17" s="16"/>
      <c r="SN17" s="16"/>
      <c r="SO17" s="16"/>
      <c r="SP17" s="16"/>
      <c r="SQ17" s="16"/>
      <c r="SR17" s="16"/>
      <c r="SS17" s="16"/>
      <c r="ST17" s="16"/>
      <c r="SU17" s="16"/>
      <c r="SV17" s="16"/>
      <c r="SW17" s="16"/>
      <c r="SX17" s="16"/>
      <c r="SY17" s="16"/>
      <c r="SZ17" s="16"/>
      <c r="TA17" s="16"/>
      <c r="TB17" s="16"/>
      <c r="TC17" s="16"/>
      <c r="TD17" s="16"/>
      <c r="TE17" s="16"/>
      <c r="TF17" s="16"/>
      <c r="TG17" s="16"/>
      <c r="TH17" s="16"/>
      <c r="TI17" s="16"/>
      <c r="TJ17" s="16"/>
      <c r="TK17" s="16"/>
      <c r="TL17" s="16"/>
      <c r="TM17" s="16"/>
      <c r="TN17" s="16"/>
      <c r="TO17" s="16"/>
      <c r="TP17" s="16"/>
      <c r="TQ17" s="16"/>
      <c r="TR17" s="16"/>
      <c r="TS17" s="16"/>
      <c r="TT17" s="16"/>
      <c r="TU17" s="16"/>
      <c r="TV17" s="16"/>
      <c r="TW17" s="16"/>
      <c r="TX17" s="16"/>
      <c r="TY17" s="16"/>
      <c r="TZ17" s="16"/>
      <c r="UA17" s="16"/>
      <c r="UB17" s="16"/>
      <c r="UC17" s="16"/>
      <c r="UD17" s="16"/>
      <c r="UE17" s="16"/>
      <c r="UF17" s="16"/>
      <c r="UG17" s="16"/>
      <c r="UH17" s="16"/>
      <c r="UI17" s="16"/>
      <c r="UJ17" s="16"/>
      <c r="UK17" s="16"/>
      <c r="UL17" s="16"/>
      <c r="UM17" s="16"/>
      <c r="UN17" s="16"/>
      <c r="UO17" s="16"/>
      <c r="UP17" s="16"/>
      <c r="UQ17" s="16"/>
      <c r="UR17" s="16"/>
      <c r="US17" s="16"/>
      <c r="UT17" s="16"/>
      <c r="UU17" s="16"/>
      <c r="UV17" s="16"/>
      <c r="UW17" s="16"/>
      <c r="UX17" s="16"/>
      <c r="UY17" s="16"/>
      <c r="UZ17" s="16"/>
      <c r="VA17" s="16"/>
      <c r="VB17" s="16"/>
      <c r="VC17" s="16"/>
      <c r="VD17" s="16"/>
      <c r="VE17" s="16"/>
      <c r="VF17" s="16"/>
      <c r="VG17" s="16"/>
      <c r="VH17" s="16"/>
      <c r="VI17" s="16"/>
      <c r="VJ17" s="16"/>
      <c r="VK17" s="16"/>
      <c r="VL17" s="16"/>
      <c r="VM17" s="16"/>
      <c r="VN17" s="16"/>
      <c r="VO17" s="16"/>
      <c r="VP17" s="16"/>
      <c r="VQ17" s="16"/>
      <c r="VR17" s="16"/>
      <c r="VS17" s="16"/>
      <c r="VT17" s="16"/>
      <c r="VU17" s="16"/>
      <c r="VV17" s="16"/>
      <c r="VW17" s="16"/>
      <c r="VX17" s="16"/>
      <c r="VY17" s="16"/>
      <c r="VZ17" s="16"/>
      <c r="WA17" s="16"/>
      <c r="WB17" s="16"/>
      <c r="WC17" s="16"/>
      <c r="WD17" s="16"/>
      <c r="WE17" s="16"/>
      <c r="WF17" s="16"/>
      <c r="WG17" s="16"/>
      <c r="WH17" s="16"/>
      <c r="WI17" s="16"/>
      <c r="WJ17" s="16"/>
      <c r="WK17" s="16"/>
      <c r="WL17" s="16"/>
      <c r="WM17" s="16"/>
      <c r="WN17" s="16"/>
      <c r="WO17" s="16"/>
      <c r="WP17" s="16"/>
      <c r="WQ17" s="16"/>
      <c r="WR17" s="16"/>
      <c r="WS17" s="16"/>
      <c r="WT17" s="16"/>
      <c r="WU17" s="16"/>
      <c r="WV17" s="16"/>
      <c r="WW17" s="16"/>
      <c r="WX17" s="16"/>
      <c r="WY17" s="16"/>
      <c r="WZ17" s="16"/>
      <c r="XA17" s="16"/>
      <c r="XB17" s="16"/>
      <c r="XC17" s="16"/>
      <c r="XD17" s="16"/>
      <c r="XE17" s="16"/>
      <c r="XF17" s="16"/>
      <c r="XG17" s="16"/>
      <c r="XH17" s="16"/>
      <c r="XI17" s="16"/>
      <c r="XJ17" s="16"/>
      <c r="XK17" s="16"/>
      <c r="XL17" s="16"/>
      <c r="XM17" s="16"/>
      <c r="XN17" s="16"/>
      <c r="XO17" s="16"/>
      <c r="XP17" s="16"/>
      <c r="XQ17" s="16"/>
      <c r="XR17" s="16"/>
      <c r="XS17" s="16"/>
      <c r="XT17" s="16"/>
      <c r="XU17" s="16"/>
      <c r="XV17" s="16"/>
      <c r="XW17" s="16"/>
      <c r="XX17" s="16"/>
      <c r="XY17" s="16"/>
      <c r="XZ17" s="16"/>
      <c r="YA17" s="16"/>
      <c r="YB17" s="16"/>
      <c r="YC17" s="16"/>
      <c r="YD17" s="16"/>
      <c r="YE17" s="16"/>
      <c r="YF17" s="16"/>
      <c r="YG17" s="16"/>
      <c r="YH17" s="16"/>
      <c r="YI17" s="16"/>
      <c r="YJ17" s="16"/>
      <c r="YK17" s="16"/>
      <c r="YL17" s="16"/>
      <c r="YM17" s="16"/>
      <c r="YN17" s="16"/>
      <c r="YO17" s="16"/>
      <c r="YP17" s="16"/>
      <c r="YQ17" s="16"/>
      <c r="YR17" s="16"/>
      <c r="YS17" s="16"/>
      <c r="YT17" s="16"/>
      <c r="YU17" s="16"/>
      <c r="YV17" s="16"/>
      <c r="YW17" s="16"/>
      <c r="YX17" s="16"/>
      <c r="YY17" s="16"/>
      <c r="YZ17" s="16"/>
      <c r="ZA17" s="16"/>
      <c r="ZB17" s="16"/>
      <c r="ZC17" s="16"/>
      <c r="ZD17" s="16"/>
      <c r="ZE17" s="16"/>
      <c r="ZF17" s="16"/>
      <c r="ZG17" s="16"/>
      <c r="ZH17" s="16"/>
      <c r="ZI17" s="16"/>
      <c r="ZJ17" s="16"/>
      <c r="ZK17" s="16"/>
      <c r="ZL17" s="16"/>
      <c r="ZM17" s="16"/>
      <c r="ZN17" s="16"/>
      <c r="ZO17" s="16"/>
      <c r="ZP17" s="16"/>
      <c r="ZQ17" s="16"/>
      <c r="ZR17" s="16"/>
      <c r="ZS17" s="16"/>
      <c r="ZT17" s="16"/>
      <c r="ZU17" s="16"/>
      <c r="ZV17" s="16"/>
      <c r="ZW17" s="16"/>
      <c r="ZX17" s="16"/>
      <c r="ZY17" s="16"/>
      <c r="ZZ17" s="16"/>
      <c r="AAA17" s="16"/>
      <c r="AAB17" s="16"/>
      <c r="AAC17" s="16"/>
      <c r="AAD17" s="16"/>
      <c r="AAE17" s="16"/>
      <c r="AAF17" s="16"/>
      <c r="AAG17" s="16"/>
      <c r="AAH17" s="16"/>
      <c r="AAI17" s="16"/>
      <c r="AAJ17" s="16"/>
      <c r="AAK17" s="16"/>
      <c r="AAL17" s="16"/>
      <c r="AAM17" s="16"/>
      <c r="AAN17" s="16"/>
      <c r="AAO17" s="16"/>
      <c r="AAP17" s="16"/>
      <c r="AAQ17" s="16"/>
      <c r="AAR17" s="16"/>
      <c r="AAS17" s="16"/>
      <c r="AAT17" s="16"/>
      <c r="AAU17" s="16"/>
      <c r="AAV17" s="16"/>
      <c r="AAW17" s="16"/>
      <c r="AAX17" s="16"/>
      <c r="AAY17" s="16"/>
      <c r="AAZ17" s="16"/>
      <c r="ABA17" s="16"/>
      <c r="ABB17" s="16"/>
      <c r="ABC17" s="16"/>
      <c r="ABD17" s="16"/>
      <c r="ABE17" s="16"/>
      <c r="ABF17" s="16"/>
      <c r="ABG17" s="16"/>
      <c r="ABH17" s="16"/>
      <c r="ABI17" s="16"/>
      <c r="ABJ17" s="16"/>
      <c r="ABK17" s="16"/>
      <c r="ABL17" s="16"/>
      <c r="ABM17" s="16"/>
      <c r="ABN17" s="16"/>
      <c r="ABO17" s="16"/>
      <c r="ABP17" s="16"/>
      <c r="ABQ17" s="16"/>
      <c r="ABR17" s="16"/>
      <c r="ABS17" s="16"/>
      <c r="ABT17" s="16"/>
      <c r="ABU17" s="16"/>
      <c r="ABV17" s="16"/>
      <c r="ABW17" s="16"/>
      <c r="ABX17" s="16"/>
      <c r="ABY17" s="16"/>
      <c r="ABZ17" s="16"/>
      <c r="ACA17" s="16"/>
      <c r="ACB17" s="16"/>
      <c r="ACC17" s="16"/>
      <c r="ACD17" s="16"/>
      <c r="ACE17" s="16"/>
      <c r="ACF17" s="16"/>
      <c r="ACG17" s="16"/>
      <c r="ACH17" s="16"/>
      <c r="ACI17" s="16"/>
      <c r="ACJ17" s="16"/>
      <c r="ACK17" s="16"/>
      <c r="ACL17" s="16"/>
      <c r="ACM17" s="16"/>
      <c r="ACN17" s="16"/>
      <c r="ACO17" s="16"/>
      <c r="ACP17" s="16"/>
      <c r="ACQ17" s="16"/>
      <c r="ACR17" s="16"/>
      <c r="ACS17" s="16"/>
      <c r="ACT17" s="16"/>
      <c r="ACU17" s="16"/>
      <c r="ACV17" s="16"/>
      <c r="ACW17" s="16"/>
      <c r="ACX17" s="16"/>
      <c r="ACY17" s="16"/>
      <c r="ACZ17" s="16"/>
      <c r="ADA17" s="16"/>
      <c r="ADB17" s="16"/>
      <c r="ADC17" s="16"/>
      <c r="ADD17" s="16"/>
      <c r="ADE17" s="16"/>
      <c r="ADF17" s="16"/>
      <c r="ADG17" s="16"/>
      <c r="ADH17" s="16"/>
      <c r="ADI17" s="16"/>
      <c r="ADJ17" s="16"/>
      <c r="ADK17" s="16"/>
      <c r="ADL17" s="16"/>
      <c r="ADM17" s="16"/>
      <c r="ADN17" s="16"/>
      <c r="ADO17" s="16"/>
      <c r="ADP17" s="16"/>
      <c r="ADQ17" s="16"/>
      <c r="ADR17" s="16"/>
      <c r="ADS17" s="16"/>
      <c r="ADT17" s="16"/>
      <c r="ADU17" s="16"/>
      <c r="ADV17" s="16"/>
      <c r="ADW17" s="16"/>
      <c r="ADX17" s="16"/>
      <c r="ADY17" s="16"/>
      <c r="ADZ17" s="16"/>
      <c r="AEA17" s="16"/>
      <c r="AEB17" s="16"/>
      <c r="AEC17" s="16"/>
      <c r="AED17" s="16"/>
      <c r="AEE17" s="16"/>
      <c r="AEF17" s="16"/>
      <c r="AEG17" s="16"/>
      <c r="AEH17" s="16"/>
      <c r="AEI17" s="16"/>
      <c r="AEJ17" s="16"/>
      <c r="AEK17" s="16"/>
      <c r="AEL17" s="16"/>
      <c r="AEM17" s="16"/>
      <c r="AEN17" s="16"/>
      <c r="AEO17" s="16"/>
      <c r="AEP17" s="16"/>
      <c r="AEQ17" s="16"/>
      <c r="AER17" s="16"/>
      <c r="AES17" s="16"/>
      <c r="AET17" s="16"/>
      <c r="AEU17" s="16"/>
      <c r="AEV17" s="16"/>
      <c r="AEW17" s="16"/>
      <c r="AEX17" s="16"/>
      <c r="AEY17" s="16"/>
      <c r="AEZ17" s="16"/>
      <c r="AFA17" s="16"/>
      <c r="AFB17" s="16"/>
      <c r="AFC17" s="16"/>
      <c r="AFD17" s="16"/>
      <c r="AFE17" s="16"/>
      <c r="AFF17" s="16"/>
      <c r="AFG17" s="16"/>
      <c r="AFH17" s="16"/>
      <c r="AFI17" s="16"/>
      <c r="AFJ17" s="16"/>
      <c r="AFK17" s="16"/>
      <c r="AFL17" s="16"/>
      <c r="AFM17" s="16"/>
      <c r="AFN17" s="16"/>
      <c r="AFO17" s="16"/>
      <c r="AFP17" s="16"/>
      <c r="AFQ17" s="16"/>
      <c r="AFR17" s="16"/>
      <c r="AFS17" s="16"/>
      <c r="AFT17" s="16"/>
      <c r="AFU17" s="16"/>
      <c r="AFV17" s="16"/>
      <c r="AFW17" s="16"/>
      <c r="AFX17" s="16"/>
      <c r="AFY17" s="16"/>
      <c r="AFZ17" s="16"/>
      <c r="AGA17" s="16"/>
      <c r="AGB17" s="16"/>
      <c r="AGC17" s="16"/>
      <c r="AGD17" s="16"/>
      <c r="AGE17" s="16"/>
      <c r="AGF17" s="16"/>
      <c r="AGG17" s="16"/>
      <c r="AGH17" s="16"/>
      <c r="AGI17" s="16"/>
      <c r="AGJ17" s="16"/>
      <c r="AGK17" s="16"/>
      <c r="AGL17" s="16"/>
      <c r="AGM17" s="16"/>
      <c r="AGN17" s="16"/>
      <c r="AGO17" s="16"/>
      <c r="AGP17" s="16"/>
      <c r="AGQ17" s="16"/>
      <c r="AGR17" s="16"/>
      <c r="AGS17" s="16"/>
      <c r="AGT17" s="16"/>
      <c r="AGU17" s="16"/>
      <c r="AGV17" s="16"/>
      <c r="AGW17" s="16"/>
      <c r="AGX17" s="16"/>
      <c r="AGY17" s="16"/>
      <c r="AGZ17" s="16"/>
      <c r="AHA17" s="16"/>
      <c r="AHB17" s="16"/>
      <c r="AHC17" s="16"/>
      <c r="AHD17" s="16"/>
      <c r="AHE17" s="16"/>
      <c r="AHF17" s="16"/>
      <c r="AHG17" s="16"/>
      <c r="AHH17" s="16"/>
      <c r="AHI17" s="16"/>
      <c r="AHJ17" s="16"/>
      <c r="AHK17" s="16"/>
      <c r="AHL17" s="16"/>
      <c r="AHM17" s="16"/>
      <c r="AHN17" s="16"/>
      <c r="AHO17" s="16"/>
      <c r="AHP17" s="16"/>
      <c r="AHQ17" s="16"/>
      <c r="AHR17" s="16"/>
      <c r="AHS17" s="16"/>
      <c r="AHT17" s="16"/>
      <c r="AHU17" s="16"/>
      <c r="AHV17" s="16"/>
      <c r="AHW17" s="16"/>
      <c r="AHX17" s="16"/>
      <c r="AHY17" s="16"/>
      <c r="AHZ17" s="16"/>
      <c r="AIA17" s="16"/>
      <c r="AIB17" s="16"/>
      <c r="AIC17" s="16"/>
      <c r="AID17" s="16"/>
      <c r="AIE17" s="16"/>
      <c r="AIF17" s="16"/>
      <c r="AIG17" s="16"/>
      <c r="AIH17" s="16"/>
      <c r="AII17" s="16"/>
      <c r="AIJ17" s="16"/>
      <c r="AIK17" s="16"/>
      <c r="AIL17" s="16"/>
      <c r="AIM17" s="16"/>
      <c r="AIN17" s="16"/>
      <c r="AIO17" s="16"/>
      <c r="AIP17" s="16"/>
      <c r="AIQ17" s="16"/>
      <c r="AIR17" s="16"/>
      <c r="AIS17" s="16"/>
      <c r="AIT17" s="16"/>
      <c r="AIU17" s="16"/>
      <c r="AIV17" s="16"/>
      <c r="AIW17" s="16"/>
      <c r="AIX17" s="16"/>
      <c r="AIY17" s="16"/>
      <c r="AIZ17" s="16"/>
      <c r="AJA17" s="16"/>
    </row>
    <row r="18" spans="1:937" s="425" customFormat="1" ht="15.75" customHeight="1">
      <c r="A18" s="740" t="s">
        <v>536</v>
      </c>
      <c r="B18" s="67">
        <v>689.39131708400009</v>
      </c>
      <c r="C18" s="67">
        <v>1596.3617583659602</v>
      </c>
      <c r="D18" s="67">
        <v>-906.97044128196012</v>
      </c>
      <c r="E18" s="67">
        <v>2516.17</v>
      </c>
      <c r="F18" s="67">
        <v>1355.809951681246</v>
      </c>
      <c r="G18" s="67">
        <v>1253.9677861106854</v>
      </c>
      <c r="H18" s="67">
        <v>101.84216557056061</v>
      </c>
      <c r="I18" s="67">
        <v>2530.31</v>
      </c>
      <c r="J18" s="67">
        <v>685.52626709983178</v>
      </c>
      <c r="K18" s="67">
        <v>1160.0006679562764</v>
      </c>
      <c r="L18" s="67">
        <v>-474.47440085644462</v>
      </c>
      <c r="M18" s="67">
        <v>2052.87</v>
      </c>
      <c r="N18" s="67">
        <v>839.96216305692019</v>
      </c>
      <c r="O18" s="67">
        <v>1941.0023455279284</v>
      </c>
      <c r="P18" s="67">
        <v>1101.0401824710082</v>
      </c>
      <c r="Q18" s="67">
        <v>3186</v>
      </c>
      <c r="R18" s="67">
        <v>1509.2378712058799</v>
      </c>
      <c r="S18" s="67">
        <v>609.33384516459341</v>
      </c>
      <c r="T18" s="67">
        <v>-899.90402604128644</v>
      </c>
      <c r="U18" s="67">
        <v>2407.9774134516356</v>
      </c>
      <c r="V18" s="67">
        <v>691.1</v>
      </c>
      <c r="W18" s="67">
        <v>273.54000000000002</v>
      </c>
      <c r="X18" s="67">
        <v>-417.56</v>
      </c>
      <c r="Y18" s="68">
        <v>1966.97</v>
      </c>
      <c r="Z18" s="71">
        <v>707.06407774574541</v>
      </c>
      <c r="AA18" s="71">
        <v>346.63626610926673</v>
      </c>
      <c r="AB18" s="71">
        <v>-360.42781163647868</v>
      </c>
      <c r="AC18" s="71">
        <v>1747.296411840982</v>
      </c>
      <c r="AD18" s="71">
        <v>626.34805069699996</v>
      </c>
      <c r="AE18" s="71">
        <v>198.14333539699999</v>
      </c>
      <c r="AF18" s="71">
        <v>-428.20471529999998</v>
      </c>
      <c r="AG18" s="71">
        <v>1450.9949928230001</v>
      </c>
      <c r="AH18" s="423">
        <v>509.36468554477278</v>
      </c>
      <c r="AI18" s="423">
        <v>135.79698358111102</v>
      </c>
      <c r="AJ18" s="423">
        <v>-373.56770196366176</v>
      </c>
      <c r="AK18" s="423">
        <v>1511.8536112634383</v>
      </c>
      <c r="AL18" s="423">
        <v>274.66329733600003</v>
      </c>
      <c r="AM18" s="423">
        <v>488.299215167</v>
      </c>
      <c r="AN18" s="423">
        <v>213.635917831</v>
      </c>
      <c r="AO18" s="423">
        <v>1633.8828107480001</v>
      </c>
    </row>
    <row r="19" spans="1:937" s="430" customFormat="1">
      <c r="A19" s="1087" t="s">
        <v>537</v>
      </c>
      <c r="B19" s="71">
        <v>8859515.3840844091</v>
      </c>
      <c r="C19" s="71">
        <v>8908921.1882043593</v>
      </c>
      <c r="D19" s="71">
        <v>-49405.804119951114</v>
      </c>
      <c r="E19" s="71">
        <f>E18+E14+E15+E11+E5</f>
        <v>592249.54</v>
      </c>
      <c r="F19" s="71">
        <v>6819678.5099259596</v>
      </c>
      <c r="G19" s="71">
        <v>6841702.3363140868</v>
      </c>
      <c r="H19" s="71">
        <v>-22023.826388127072</v>
      </c>
      <c r="I19" s="71">
        <f>I18+I14+I15+I11+I5</f>
        <v>587216.55999999994</v>
      </c>
      <c r="J19" s="71">
        <v>7267885.2565066312</v>
      </c>
      <c r="K19" s="71">
        <v>7191346.1492162095</v>
      </c>
      <c r="L19" s="71">
        <v>76539.107290422311</v>
      </c>
      <c r="M19" s="71">
        <f>M18+M14+M15+M11+M5</f>
        <v>701443.36</v>
      </c>
      <c r="N19" s="71">
        <v>9714318.0263995286</v>
      </c>
      <c r="O19" s="71">
        <v>9768100.5416046325</v>
      </c>
      <c r="P19" s="71">
        <v>53782.515205101496</v>
      </c>
      <c r="Q19" s="71">
        <v>945320</v>
      </c>
      <c r="R19" s="71">
        <v>10982971.908065297</v>
      </c>
      <c r="S19" s="71">
        <v>11086259.625984829</v>
      </c>
      <c r="T19" s="71">
        <v>103287.71791953193</v>
      </c>
      <c r="U19" s="71">
        <v>1082757.2366590069</v>
      </c>
      <c r="V19" s="71">
        <v>13631374.529999999</v>
      </c>
      <c r="W19" s="71">
        <v>13765555.070000002</v>
      </c>
      <c r="X19" s="71">
        <v>134180.53999999998</v>
      </c>
      <c r="Y19" s="423">
        <f>Y5+Y11+Y15+Y18+Y14</f>
        <v>1232823.52</v>
      </c>
      <c r="Z19" s="71">
        <f>Z5+Z11+Z15+Z18+Z14</f>
        <v>17272499.955121558</v>
      </c>
      <c r="AA19" s="71">
        <f>AA5+AA11+AA15+AA18+AA14</f>
        <v>17615548.859816641</v>
      </c>
      <c r="AB19" s="71">
        <f>AB5+AB11+AB15+AB18+AB14</f>
        <v>343048.90469508071</v>
      </c>
      <c r="AC19" s="71">
        <f>AC5+AC11+AC15+AC18+AC14</f>
        <v>1754619.0824741905</v>
      </c>
      <c r="AD19" s="71">
        <v>20726855.354132202</v>
      </c>
      <c r="AE19" s="71">
        <v>20998651.954899099</v>
      </c>
      <c r="AF19" s="71">
        <v>271796.60076688399</v>
      </c>
      <c r="AG19" s="71">
        <v>2136035.7519891299</v>
      </c>
      <c r="AH19" s="423">
        <f>AH5+AH11+AH15+AH18+AH14</f>
        <v>15191629.583102571</v>
      </c>
      <c r="AI19" s="423">
        <f>AI5+AI11+AI15+AI18+AI14</f>
        <v>15395928.25418471</v>
      </c>
      <c r="AJ19" s="423">
        <f>AJ5+AJ11+AJ15+AJ18+AJ14</f>
        <v>204298.67108213727</v>
      </c>
      <c r="AK19" s="423">
        <f>AK5+AK11+AK15+AK18+AK14</f>
        <v>2126664.5825222051</v>
      </c>
      <c r="AL19" s="423">
        <v>17826968.805408198</v>
      </c>
      <c r="AM19" s="423">
        <v>17913671.277747702</v>
      </c>
      <c r="AN19" s="423">
        <v>86702.472339510001</v>
      </c>
      <c r="AO19" s="423">
        <v>2285911.71053654</v>
      </c>
      <c r="AP19" s="425"/>
      <c r="AQ19" s="425"/>
      <c r="AR19" s="425"/>
      <c r="AS19" s="425"/>
      <c r="AT19" s="425"/>
      <c r="AU19" s="425"/>
      <c r="AV19" s="425"/>
      <c r="AW19" s="425"/>
      <c r="AX19" s="425"/>
      <c r="AY19" s="425"/>
      <c r="AZ19" s="425"/>
      <c r="BA19" s="425"/>
      <c r="BB19" s="425"/>
      <c r="BC19" s="425"/>
      <c r="BD19" s="425"/>
      <c r="BE19" s="425"/>
      <c r="BF19" s="425"/>
      <c r="BG19" s="425"/>
      <c r="BH19" s="425"/>
      <c r="BI19" s="425"/>
      <c r="BJ19" s="425"/>
      <c r="BK19" s="425"/>
      <c r="BL19" s="425"/>
      <c r="BM19" s="425"/>
      <c r="BN19" s="425"/>
      <c r="BO19" s="425"/>
      <c r="BP19" s="425"/>
      <c r="BQ19" s="425"/>
      <c r="BR19" s="425"/>
      <c r="BS19" s="425"/>
      <c r="BT19" s="425"/>
      <c r="BU19" s="425"/>
      <c r="BV19" s="425"/>
      <c r="BW19" s="425"/>
      <c r="BX19" s="425"/>
      <c r="BY19" s="425"/>
      <c r="BZ19" s="425"/>
      <c r="CA19" s="425"/>
      <c r="CB19" s="425"/>
      <c r="CC19" s="425"/>
      <c r="CD19" s="425"/>
      <c r="CE19" s="425"/>
      <c r="CF19" s="425"/>
      <c r="CG19" s="425"/>
      <c r="CH19" s="425"/>
      <c r="CI19" s="425"/>
      <c r="CJ19" s="425"/>
      <c r="CK19" s="425"/>
      <c r="CL19" s="425"/>
      <c r="CM19" s="425"/>
      <c r="CN19" s="425"/>
      <c r="CO19" s="425"/>
      <c r="CP19" s="425"/>
      <c r="CQ19" s="425"/>
      <c r="CR19" s="425"/>
      <c r="CS19" s="425"/>
      <c r="CT19" s="425"/>
      <c r="CU19" s="425"/>
      <c r="CV19" s="425"/>
      <c r="CW19" s="425"/>
      <c r="CX19" s="425"/>
      <c r="CY19" s="425"/>
      <c r="CZ19" s="425"/>
      <c r="DA19" s="425"/>
      <c r="DB19" s="425"/>
      <c r="DC19" s="425"/>
      <c r="DD19" s="425"/>
      <c r="DE19" s="425"/>
      <c r="DF19" s="425"/>
      <c r="DG19" s="425"/>
      <c r="DH19" s="425"/>
      <c r="DI19" s="425"/>
      <c r="DJ19" s="425"/>
      <c r="DK19" s="425"/>
      <c r="DL19" s="425"/>
      <c r="DM19" s="425"/>
      <c r="DN19" s="425"/>
      <c r="DO19" s="425"/>
      <c r="DP19" s="425"/>
      <c r="DQ19" s="425"/>
      <c r="DR19" s="425"/>
      <c r="DS19" s="425"/>
      <c r="DT19" s="425"/>
      <c r="DU19" s="425"/>
      <c r="DV19" s="425"/>
      <c r="DW19" s="425"/>
      <c r="DX19" s="425"/>
      <c r="DY19" s="425"/>
      <c r="DZ19" s="425"/>
      <c r="EA19" s="425"/>
      <c r="EB19" s="425"/>
      <c r="EC19" s="425"/>
      <c r="ED19" s="425"/>
      <c r="EE19" s="425"/>
      <c r="EF19" s="425"/>
      <c r="EG19" s="425"/>
      <c r="EH19" s="425"/>
      <c r="EI19" s="425"/>
      <c r="EJ19" s="425"/>
      <c r="EK19" s="425"/>
      <c r="EL19" s="425"/>
      <c r="EM19" s="425"/>
      <c r="EN19" s="425"/>
      <c r="EO19" s="425"/>
      <c r="EP19" s="425"/>
      <c r="EQ19" s="425"/>
      <c r="ER19" s="425"/>
      <c r="ES19" s="425"/>
      <c r="ET19" s="425"/>
      <c r="EU19" s="425"/>
      <c r="EV19" s="425"/>
      <c r="EW19" s="425"/>
      <c r="EX19" s="425"/>
      <c r="EY19" s="425"/>
      <c r="EZ19" s="425"/>
      <c r="FA19" s="425"/>
      <c r="FB19" s="425"/>
      <c r="FC19" s="425"/>
      <c r="FD19" s="425"/>
      <c r="FE19" s="425"/>
      <c r="FF19" s="425"/>
      <c r="FG19" s="425"/>
      <c r="FH19" s="425"/>
      <c r="FI19" s="425"/>
      <c r="FJ19" s="425"/>
      <c r="FK19" s="425"/>
      <c r="FL19" s="425"/>
      <c r="FM19" s="425"/>
      <c r="FN19" s="425"/>
      <c r="FO19" s="425"/>
      <c r="FP19" s="425"/>
      <c r="FQ19" s="425"/>
      <c r="FR19" s="425"/>
      <c r="FS19" s="425"/>
      <c r="FT19" s="425"/>
      <c r="FU19" s="425"/>
      <c r="FV19" s="425"/>
      <c r="FW19" s="425"/>
      <c r="FX19" s="425"/>
      <c r="FY19" s="425"/>
      <c r="FZ19" s="425"/>
      <c r="GA19" s="425"/>
      <c r="GB19" s="425"/>
      <c r="GC19" s="425"/>
      <c r="GD19" s="425"/>
      <c r="GE19" s="425"/>
      <c r="GF19" s="425"/>
      <c r="GG19" s="425"/>
      <c r="GH19" s="425"/>
      <c r="GI19" s="425"/>
      <c r="GJ19" s="425"/>
      <c r="GK19" s="425"/>
      <c r="GL19" s="425"/>
      <c r="GM19" s="425"/>
      <c r="GN19" s="425"/>
      <c r="GO19" s="425"/>
      <c r="GP19" s="425"/>
      <c r="GQ19" s="425"/>
      <c r="GR19" s="425"/>
      <c r="GS19" s="425"/>
      <c r="GT19" s="425"/>
      <c r="GU19" s="425"/>
      <c r="GV19" s="425"/>
      <c r="GW19" s="425"/>
      <c r="GX19" s="425"/>
      <c r="GY19" s="425"/>
      <c r="GZ19" s="425"/>
      <c r="HA19" s="425"/>
      <c r="HB19" s="425"/>
      <c r="HC19" s="425"/>
      <c r="HD19" s="425"/>
      <c r="HE19" s="425"/>
      <c r="HF19" s="425"/>
      <c r="HG19" s="425"/>
      <c r="HH19" s="425"/>
      <c r="HI19" s="425"/>
      <c r="HJ19" s="425"/>
      <c r="HK19" s="425"/>
      <c r="HL19" s="425"/>
      <c r="HM19" s="425"/>
      <c r="HN19" s="425"/>
      <c r="HO19" s="425"/>
      <c r="HP19" s="425"/>
      <c r="HQ19" s="425"/>
      <c r="HR19" s="425"/>
      <c r="HS19" s="425"/>
      <c r="HT19" s="425"/>
      <c r="HU19" s="425"/>
      <c r="HV19" s="425"/>
      <c r="HW19" s="425"/>
      <c r="HX19" s="425"/>
      <c r="HY19" s="425"/>
      <c r="HZ19" s="425"/>
      <c r="IA19" s="425"/>
      <c r="IB19" s="425"/>
      <c r="IC19" s="425"/>
      <c r="ID19" s="425"/>
      <c r="IE19" s="425"/>
      <c r="IF19" s="425"/>
      <c r="IG19" s="425"/>
      <c r="IH19" s="425"/>
      <c r="II19" s="425"/>
      <c r="IJ19" s="425"/>
      <c r="IK19" s="425"/>
      <c r="IL19" s="425"/>
      <c r="IM19" s="425"/>
      <c r="IN19" s="425"/>
      <c r="IO19" s="425"/>
      <c r="IP19" s="425"/>
      <c r="IQ19" s="425"/>
      <c r="IR19" s="425"/>
      <c r="IS19" s="425"/>
      <c r="IT19" s="425"/>
      <c r="IU19" s="425"/>
      <c r="IV19" s="425"/>
      <c r="IW19" s="425"/>
      <c r="IX19" s="425"/>
      <c r="IY19" s="425"/>
      <c r="IZ19" s="425"/>
      <c r="JA19" s="425"/>
      <c r="JB19" s="425"/>
      <c r="JC19" s="425"/>
      <c r="JD19" s="425"/>
      <c r="JE19" s="425"/>
      <c r="JF19" s="425"/>
      <c r="JG19" s="425"/>
      <c r="JH19" s="425"/>
      <c r="JI19" s="425"/>
      <c r="JJ19" s="425"/>
      <c r="JK19" s="425"/>
      <c r="JL19" s="425"/>
      <c r="JM19" s="425"/>
      <c r="JN19" s="425"/>
      <c r="JO19" s="425"/>
      <c r="JP19" s="425"/>
      <c r="JQ19" s="425"/>
      <c r="JR19" s="425"/>
      <c r="JS19" s="425"/>
      <c r="JT19" s="425"/>
      <c r="JU19" s="425"/>
      <c r="JV19" s="425"/>
      <c r="JW19" s="425"/>
      <c r="JX19" s="425"/>
      <c r="JY19" s="425"/>
      <c r="JZ19" s="425"/>
      <c r="KA19" s="425"/>
      <c r="KB19" s="425"/>
      <c r="KC19" s="425"/>
      <c r="KD19" s="425"/>
      <c r="KE19" s="425"/>
      <c r="KF19" s="425"/>
      <c r="KG19" s="425"/>
      <c r="KH19" s="425"/>
      <c r="KI19" s="425"/>
      <c r="KJ19" s="425"/>
      <c r="KK19" s="425"/>
      <c r="KL19" s="425"/>
      <c r="KM19" s="425"/>
      <c r="KN19" s="425"/>
      <c r="KO19" s="425"/>
      <c r="KP19" s="425"/>
      <c r="KQ19" s="425"/>
      <c r="KR19" s="425"/>
      <c r="KS19" s="425"/>
      <c r="KT19" s="425"/>
      <c r="KU19" s="425"/>
      <c r="KV19" s="425"/>
      <c r="KW19" s="425"/>
      <c r="KX19" s="425"/>
      <c r="KY19" s="425"/>
      <c r="KZ19" s="425"/>
      <c r="LA19" s="425"/>
      <c r="LB19" s="425"/>
      <c r="LC19" s="425"/>
      <c r="LD19" s="425"/>
      <c r="LE19" s="425"/>
      <c r="LF19" s="425"/>
      <c r="LG19" s="425"/>
      <c r="LH19" s="425"/>
      <c r="LI19" s="425"/>
      <c r="LJ19" s="425"/>
      <c r="LK19" s="425"/>
      <c r="LL19" s="425"/>
      <c r="LM19" s="425"/>
      <c r="LN19" s="425"/>
      <c r="LO19" s="425"/>
      <c r="LP19" s="425"/>
      <c r="LQ19" s="425"/>
      <c r="LR19" s="425"/>
      <c r="LS19" s="425"/>
      <c r="LT19" s="425"/>
      <c r="LU19" s="425"/>
      <c r="LV19" s="425"/>
      <c r="LW19" s="425"/>
      <c r="LX19" s="425"/>
      <c r="LY19" s="425"/>
      <c r="LZ19" s="425"/>
      <c r="MA19" s="425"/>
      <c r="MB19" s="425"/>
      <c r="MC19" s="425"/>
      <c r="MD19" s="425"/>
      <c r="ME19" s="425"/>
      <c r="MF19" s="425"/>
      <c r="MG19" s="425"/>
      <c r="MH19" s="425"/>
      <c r="MI19" s="425"/>
      <c r="MJ19" s="425"/>
      <c r="MK19" s="425"/>
      <c r="ML19" s="425"/>
      <c r="MM19" s="425"/>
      <c r="MN19" s="425"/>
      <c r="MO19" s="425"/>
      <c r="MP19" s="425"/>
      <c r="MQ19" s="425"/>
      <c r="MR19" s="425"/>
      <c r="MS19" s="425"/>
      <c r="MT19" s="425"/>
      <c r="MU19" s="425"/>
      <c r="MV19" s="425"/>
      <c r="MW19" s="425"/>
      <c r="MX19" s="425"/>
      <c r="MY19" s="425"/>
      <c r="MZ19" s="425"/>
      <c r="NA19" s="425"/>
      <c r="NB19" s="425"/>
      <c r="NC19" s="425"/>
      <c r="ND19" s="425"/>
      <c r="NE19" s="425"/>
      <c r="NF19" s="425"/>
      <c r="NG19" s="425"/>
      <c r="NH19" s="425"/>
      <c r="NI19" s="425"/>
      <c r="NJ19" s="425"/>
      <c r="NK19" s="425"/>
      <c r="NL19" s="425"/>
      <c r="NM19" s="425"/>
      <c r="NN19" s="425"/>
      <c r="NO19" s="425"/>
      <c r="NP19" s="425"/>
      <c r="NQ19" s="425"/>
      <c r="NR19" s="425"/>
      <c r="NS19" s="425"/>
      <c r="NT19" s="425"/>
      <c r="NU19" s="425"/>
      <c r="NV19" s="425"/>
      <c r="NW19" s="425"/>
      <c r="NX19" s="425"/>
      <c r="NY19" s="425"/>
      <c r="NZ19" s="425"/>
      <c r="OA19" s="425"/>
      <c r="OB19" s="425"/>
      <c r="OC19" s="425"/>
      <c r="OD19" s="425"/>
      <c r="OE19" s="425"/>
      <c r="OF19" s="425"/>
      <c r="OG19" s="425"/>
      <c r="OH19" s="425"/>
      <c r="OI19" s="425"/>
      <c r="OJ19" s="425"/>
      <c r="OK19" s="425"/>
      <c r="OL19" s="425"/>
      <c r="OM19" s="425"/>
      <c r="ON19" s="425"/>
      <c r="OO19" s="425"/>
      <c r="OP19" s="425"/>
      <c r="OQ19" s="425"/>
      <c r="OR19" s="425"/>
      <c r="OS19" s="425"/>
      <c r="OT19" s="425"/>
      <c r="OU19" s="425"/>
      <c r="OV19" s="425"/>
      <c r="OW19" s="425"/>
      <c r="OX19" s="425"/>
      <c r="OY19" s="425"/>
      <c r="OZ19" s="425"/>
      <c r="PA19" s="425"/>
      <c r="PB19" s="425"/>
      <c r="PC19" s="425"/>
      <c r="PD19" s="425"/>
      <c r="PE19" s="425"/>
      <c r="PF19" s="425"/>
      <c r="PG19" s="425"/>
      <c r="PH19" s="425"/>
      <c r="PI19" s="425"/>
      <c r="PJ19" s="425"/>
      <c r="PK19" s="425"/>
      <c r="PL19" s="425"/>
      <c r="PM19" s="425"/>
      <c r="PN19" s="425"/>
      <c r="PO19" s="425"/>
      <c r="PP19" s="425"/>
      <c r="PQ19" s="425"/>
      <c r="PR19" s="425"/>
      <c r="PS19" s="425"/>
      <c r="PT19" s="425"/>
      <c r="PU19" s="425"/>
      <c r="PV19" s="425"/>
      <c r="PW19" s="425"/>
      <c r="PX19" s="425"/>
      <c r="PY19" s="425"/>
      <c r="PZ19" s="425"/>
      <c r="QA19" s="425"/>
      <c r="QB19" s="425"/>
      <c r="QC19" s="425"/>
      <c r="QD19" s="425"/>
      <c r="QE19" s="425"/>
      <c r="QF19" s="425"/>
      <c r="QG19" s="425"/>
      <c r="QH19" s="425"/>
      <c r="QI19" s="425"/>
      <c r="QJ19" s="425"/>
      <c r="QK19" s="425"/>
      <c r="QL19" s="425"/>
      <c r="QM19" s="425"/>
      <c r="QN19" s="425"/>
      <c r="QO19" s="425"/>
      <c r="QP19" s="425"/>
      <c r="QQ19" s="425"/>
      <c r="QR19" s="425"/>
      <c r="QS19" s="425"/>
      <c r="QT19" s="425"/>
      <c r="QU19" s="425"/>
      <c r="QV19" s="425"/>
      <c r="QW19" s="425"/>
      <c r="QX19" s="425"/>
      <c r="QY19" s="425"/>
      <c r="QZ19" s="425"/>
      <c r="RA19" s="425"/>
      <c r="RB19" s="425"/>
      <c r="RC19" s="425"/>
      <c r="RD19" s="425"/>
      <c r="RE19" s="425"/>
      <c r="RF19" s="425"/>
      <c r="RG19" s="425"/>
      <c r="RH19" s="425"/>
      <c r="RI19" s="425"/>
      <c r="RJ19" s="425"/>
      <c r="RK19" s="425"/>
      <c r="RL19" s="425"/>
      <c r="RM19" s="425"/>
      <c r="RN19" s="425"/>
      <c r="RO19" s="425"/>
      <c r="RP19" s="425"/>
      <c r="RQ19" s="425"/>
      <c r="RR19" s="425"/>
      <c r="RS19" s="425"/>
      <c r="RT19" s="425"/>
      <c r="RU19" s="425"/>
      <c r="RV19" s="425"/>
      <c r="RW19" s="425"/>
      <c r="RX19" s="425"/>
      <c r="RY19" s="425"/>
      <c r="RZ19" s="425"/>
      <c r="SA19" s="425"/>
      <c r="SB19" s="425"/>
      <c r="SC19" s="425"/>
      <c r="SD19" s="425"/>
      <c r="SE19" s="425"/>
      <c r="SF19" s="425"/>
      <c r="SG19" s="425"/>
      <c r="SH19" s="425"/>
      <c r="SI19" s="425"/>
      <c r="SJ19" s="425"/>
      <c r="SK19" s="425"/>
      <c r="SL19" s="425"/>
      <c r="SM19" s="425"/>
      <c r="SN19" s="425"/>
      <c r="SO19" s="425"/>
      <c r="SP19" s="425"/>
      <c r="SQ19" s="425"/>
      <c r="SR19" s="425"/>
      <c r="SS19" s="425"/>
      <c r="ST19" s="425"/>
      <c r="SU19" s="425"/>
      <c r="SV19" s="425"/>
      <c r="SW19" s="425"/>
      <c r="SX19" s="425"/>
      <c r="SY19" s="425"/>
      <c r="SZ19" s="425"/>
      <c r="TA19" s="425"/>
      <c r="TB19" s="425"/>
      <c r="TC19" s="425"/>
      <c r="TD19" s="425"/>
      <c r="TE19" s="425"/>
      <c r="TF19" s="425"/>
      <c r="TG19" s="425"/>
      <c r="TH19" s="425"/>
      <c r="TI19" s="425"/>
      <c r="TJ19" s="425"/>
      <c r="TK19" s="425"/>
      <c r="TL19" s="425"/>
      <c r="TM19" s="425"/>
      <c r="TN19" s="425"/>
      <c r="TO19" s="425"/>
      <c r="TP19" s="425"/>
      <c r="TQ19" s="425"/>
      <c r="TR19" s="425"/>
      <c r="TS19" s="425"/>
      <c r="TT19" s="425"/>
      <c r="TU19" s="425"/>
      <c r="TV19" s="425"/>
      <c r="TW19" s="425"/>
      <c r="TX19" s="425"/>
      <c r="TY19" s="425"/>
      <c r="TZ19" s="425"/>
      <c r="UA19" s="425"/>
      <c r="UB19" s="425"/>
      <c r="UC19" s="425"/>
      <c r="UD19" s="425"/>
      <c r="UE19" s="425"/>
      <c r="UF19" s="425"/>
      <c r="UG19" s="425"/>
      <c r="UH19" s="425"/>
      <c r="UI19" s="425"/>
      <c r="UJ19" s="425"/>
      <c r="UK19" s="425"/>
      <c r="UL19" s="425"/>
      <c r="UM19" s="425"/>
      <c r="UN19" s="425"/>
      <c r="UO19" s="425"/>
      <c r="UP19" s="425"/>
      <c r="UQ19" s="425"/>
      <c r="UR19" s="425"/>
      <c r="US19" s="425"/>
      <c r="UT19" s="425"/>
      <c r="UU19" s="425"/>
      <c r="UV19" s="425"/>
      <c r="UW19" s="425"/>
      <c r="UX19" s="425"/>
      <c r="UY19" s="425"/>
      <c r="UZ19" s="425"/>
      <c r="VA19" s="425"/>
      <c r="VB19" s="425"/>
      <c r="VC19" s="425"/>
      <c r="VD19" s="425"/>
      <c r="VE19" s="425"/>
      <c r="VF19" s="425"/>
      <c r="VG19" s="425"/>
      <c r="VH19" s="425"/>
      <c r="VI19" s="425"/>
      <c r="VJ19" s="425"/>
      <c r="VK19" s="425"/>
      <c r="VL19" s="425"/>
      <c r="VM19" s="425"/>
      <c r="VN19" s="425"/>
      <c r="VO19" s="425"/>
      <c r="VP19" s="425"/>
      <c r="VQ19" s="425"/>
      <c r="VR19" s="425"/>
      <c r="VS19" s="425"/>
      <c r="VT19" s="425"/>
      <c r="VU19" s="425"/>
      <c r="VV19" s="425"/>
      <c r="VW19" s="425"/>
      <c r="VX19" s="425"/>
      <c r="VY19" s="425"/>
      <c r="VZ19" s="425"/>
      <c r="WA19" s="425"/>
      <c r="WB19" s="425"/>
      <c r="WC19" s="425"/>
      <c r="WD19" s="425"/>
      <c r="WE19" s="425"/>
      <c r="WF19" s="425"/>
      <c r="WG19" s="425"/>
      <c r="WH19" s="425"/>
      <c r="WI19" s="425"/>
      <c r="WJ19" s="425"/>
      <c r="WK19" s="425"/>
      <c r="WL19" s="425"/>
      <c r="WM19" s="425"/>
      <c r="WN19" s="425"/>
      <c r="WO19" s="425"/>
      <c r="WP19" s="425"/>
      <c r="WQ19" s="425"/>
      <c r="WR19" s="425"/>
      <c r="WS19" s="425"/>
      <c r="WT19" s="425"/>
      <c r="WU19" s="425"/>
      <c r="WV19" s="425"/>
      <c r="WW19" s="425"/>
      <c r="WX19" s="425"/>
      <c r="WY19" s="425"/>
      <c r="WZ19" s="425"/>
      <c r="XA19" s="425"/>
      <c r="XB19" s="425"/>
      <c r="XC19" s="425"/>
      <c r="XD19" s="425"/>
      <c r="XE19" s="425"/>
      <c r="XF19" s="425"/>
      <c r="XG19" s="425"/>
      <c r="XH19" s="425"/>
      <c r="XI19" s="425"/>
      <c r="XJ19" s="425"/>
      <c r="XK19" s="425"/>
      <c r="XL19" s="425"/>
      <c r="XM19" s="425"/>
      <c r="XN19" s="425"/>
      <c r="XO19" s="425"/>
      <c r="XP19" s="425"/>
      <c r="XQ19" s="425"/>
      <c r="XR19" s="425"/>
      <c r="XS19" s="425"/>
      <c r="XT19" s="425"/>
      <c r="XU19" s="425"/>
      <c r="XV19" s="425"/>
      <c r="XW19" s="425"/>
      <c r="XX19" s="425"/>
      <c r="XY19" s="425"/>
      <c r="XZ19" s="425"/>
      <c r="YA19" s="425"/>
      <c r="YB19" s="425"/>
      <c r="YC19" s="425"/>
      <c r="YD19" s="425"/>
      <c r="YE19" s="425"/>
      <c r="YF19" s="425"/>
      <c r="YG19" s="425"/>
      <c r="YH19" s="425"/>
      <c r="YI19" s="425"/>
      <c r="YJ19" s="425"/>
      <c r="YK19" s="425"/>
      <c r="YL19" s="425"/>
      <c r="YM19" s="425"/>
      <c r="YN19" s="425"/>
      <c r="YO19" s="425"/>
      <c r="YP19" s="425"/>
      <c r="YQ19" s="425"/>
      <c r="YR19" s="425"/>
      <c r="YS19" s="425"/>
      <c r="YT19" s="425"/>
      <c r="YU19" s="425"/>
      <c r="YV19" s="425"/>
      <c r="YW19" s="425"/>
      <c r="YX19" s="425"/>
      <c r="YY19" s="425"/>
      <c r="YZ19" s="425"/>
      <c r="ZA19" s="425"/>
      <c r="ZB19" s="425"/>
      <c r="ZC19" s="425"/>
      <c r="ZD19" s="425"/>
      <c r="ZE19" s="425"/>
      <c r="ZF19" s="425"/>
      <c r="ZG19" s="425"/>
      <c r="ZH19" s="425"/>
      <c r="ZI19" s="425"/>
      <c r="ZJ19" s="425"/>
      <c r="ZK19" s="425"/>
      <c r="ZL19" s="425"/>
      <c r="ZM19" s="425"/>
      <c r="ZN19" s="425"/>
      <c r="ZO19" s="425"/>
      <c r="ZP19" s="425"/>
      <c r="ZQ19" s="425"/>
      <c r="ZR19" s="425"/>
      <c r="ZS19" s="425"/>
      <c r="ZT19" s="425"/>
      <c r="ZU19" s="425"/>
      <c r="ZV19" s="425"/>
      <c r="ZW19" s="425"/>
      <c r="ZX19" s="425"/>
      <c r="ZY19" s="425"/>
      <c r="ZZ19" s="425"/>
      <c r="AAA19" s="425"/>
      <c r="AAB19" s="425"/>
      <c r="AAC19" s="425"/>
      <c r="AAD19" s="425"/>
      <c r="AAE19" s="425"/>
      <c r="AAF19" s="425"/>
      <c r="AAG19" s="425"/>
      <c r="AAH19" s="425"/>
      <c r="AAI19" s="425"/>
      <c r="AAJ19" s="425"/>
      <c r="AAK19" s="425"/>
      <c r="AAL19" s="425"/>
      <c r="AAM19" s="425"/>
      <c r="AAN19" s="425"/>
      <c r="AAO19" s="425"/>
      <c r="AAP19" s="425"/>
      <c r="AAQ19" s="425"/>
      <c r="AAR19" s="425"/>
      <c r="AAS19" s="425"/>
      <c r="AAT19" s="425"/>
      <c r="AAU19" s="425"/>
      <c r="AAV19" s="425"/>
      <c r="AAW19" s="425"/>
      <c r="AAX19" s="425"/>
      <c r="AAY19" s="425"/>
      <c r="AAZ19" s="425"/>
      <c r="ABA19" s="425"/>
      <c r="ABB19" s="425"/>
      <c r="ABC19" s="425"/>
      <c r="ABD19" s="425"/>
      <c r="ABE19" s="425"/>
      <c r="ABF19" s="425"/>
      <c r="ABG19" s="425"/>
      <c r="ABH19" s="425"/>
      <c r="ABI19" s="425"/>
      <c r="ABJ19" s="425"/>
      <c r="ABK19" s="425"/>
      <c r="ABL19" s="425"/>
      <c r="ABM19" s="425"/>
      <c r="ABN19" s="425"/>
      <c r="ABO19" s="425"/>
      <c r="ABP19" s="425"/>
      <c r="ABQ19" s="425"/>
      <c r="ABR19" s="425"/>
      <c r="ABS19" s="425"/>
      <c r="ABT19" s="425"/>
      <c r="ABU19" s="425"/>
      <c r="ABV19" s="425"/>
      <c r="ABW19" s="425"/>
      <c r="ABX19" s="425"/>
      <c r="ABY19" s="425"/>
      <c r="ABZ19" s="425"/>
      <c r="ACA19" s="425"/>
      <c r="ACB19" s="425"/>
      <c r="ACC19" s="425"/>
      <c r="ACD19" s="425"/>
      <c r="ACE19" s="425"/>
      <c r="ACF19" s="425"/>
      <c r="ACG19" s="425"/>
      <c r="ACH19" s="425"/>
      <c r="ACI19" s="425"/>
      <c r="ACJ19" s="425"/>
      <c r="ACK19" s="425"/>
      <c r="ACL19" s="425"/>
      <c r="ACM19" s="425"/>
      <c r="ACN19" s="425"/>
      <c r="ACO19" s="425"/>
      <c r="ACP19" s="425"/>
      <c r="ACQ19" s="425"/>
      <c r="ACR19" s="425"/>
      <c r="ACS19" s="425"/>
      <c r="ACT19" s="425"/>
      <c r="ACU19" s="425"/>
      <c r="ACV19" s="425"/>
      <c r="ACW19" s="425"/>
      <c r="ACX19" s="425"/>
      <c r="ACY19" s="425"/>
      <c r="ACZ19" s="425"/>
      <c r="ADA19" s="425"/>
      <c r="ADB19" s="425"/>
      <c r="ADC19" s="425"/>
      <c r="ADD19" s="425"/>
      <c r="ADE19" s="425"/>
      <c r="ADF19" s="425"/>
      <c r="ADG19" s="425"/>
      <c r="ADH19" s="425"/>
      <c r="ADI19" s="425"/>
      <c r="ADJ19" s="425"/>
      <c r="ADK19" s="425"/>
      <c r="ADL19" s="425"/>
      <c r="ADM19" s="425"/>
      <c r="ADN19" s="425"/>
      <c r="ADO19" s="425"/>
      <c r="ADP19" s="425"/>
      <c r="ADQ19" s="425"/>
      <c r="ADR19" s="425"/>
      <c r="ADS19" s="425"/>
      <c r="ADT19" s="425"/>
      <c r="ADU19" s="425"/>
      <c r="ADV19" s="425"/>
      <c r="ADW19" s="425"/>
      <c r="ADX19" s="425"/>
      <c r="ADY19" s="425"/>
      <c r="ADZ19" s="425"/>
      <c r="AEA19" s="425"/>
      <c r="AEB19" s="425"/>
      <c r="AEC19" s="425"/>
      <c r="AED19" s="425"/>
      <c r="AEE19" s="425"/>
      <c r="AEF19" s="425"/>
      <c r="AEG19" s="425"/>
      <c r="AEH19" s="425"/>
      <c r="AEI19" s="425"/>
      <c r="AEJ19" s="425"/>
      <c r="AEK19" s="425"/>
      <c r="AEL19" s="425"/>
      <c r="AEM19" s="425"/>
      <c r="AEN19" s="425"/>
      <c r="AEO19" s="425"/>
      <c r="AEP19" s="425"/>
      <c r="AEQ19" s="425"/>
      <c r="AER19" s="425"/>
      <c r="AES19" s="425"/>
      <c r="AET19" s="425"/>
      <c r="AEU19" s="425"/>
      <c r="AEV19" s="425"/>
      <c r="AEW19" s="425"/>
      <c r="AEX19" s="425"/>
      <c r="AEY19" s="425"/>
      <c r="AEZ19" s="425"/>
      <c r="AFA19" s="425"/>
      <c r="AFB19" s="425"/>
      <c r="AFC19" s="425"/>
      <c r="AFD19" s="425"/>
      <c r="AFE19" s="425"/>
      <c r="AFF19" s="425"/>
      <c r="AFG19" s="425"/>
      <c r="AFH19" s="425"/>
      <c r="AFI19" s="425"/>
      <c r="AFJ19" s="425"/>
      <c r="AFK19" s="425"/>
      <c r="AFL19" s="425"/>
      <c r="AFM19" s="425"/>
      <c r="AFN19" s="425"/>
      <c r="AFO19" s="425"/>
      <c r="AFP19" s="425"/>
      <c r="AFQ19" s="425"/>
      <c r="AFR19" s="425"/>
      <c r="AFS19" s="425"/>
      <c r="AFT19" s="425"/>
      <c r="AFU19" s="425"/>
      <c r="AFV19" s="425"/>
      <c r="AFW19" s="425"/>
      <c r="AFX19" s="425"/>
      <c r="AFY19" s="425"/>
      <c r="AFZ19" s="425"/>
      <c r="AGA19" s="425"/>
      <c r="AGB19" s="425"/>
      <c r="AGC19" s="425"/>
      <c r="AGD19" s="425"/>
      <c r="AGE19" s="425"/>
      <c r="AGF19" s="425"/>
      <c r="AGG19" s="425"/>
      <c r="AGH19" s="425"/>
      <c r="AGI19" s="425"/>
      <c r="AGJ19" s="425"/>
      <c r="AGK19" s="425"/>
      <c r="AGL19" s="425"/>
      <c r="AGM19" s="425"/>
      <c r="AGN19" s="425"/>
      <c r="AGO19" s="425"/>
      <c r="AGP19" s="425"/>
      <c r="AGQ19" s="425"/>
      <c r="AGR19" s="425"/>
      <c r="AGS19" s="425"/>
      <c r="AGT19" s="425"/>
      <c r="AGU19" s="425"/>
      <c r="AGV19" s="425"/>
      <c r="AGW19" s="425"/>
      <c r="AGX19" s="425"/>
      <c r="AGY19" s="425"/>
      <c r="AGZ19" s="425"/>
      <c r="AHA19" s="425"/>
      <c r="AHB19" s="425"/>
      <c r="AHC19" s="425"/>
      <c r="AHD19" s="425"/>
      <c r="AHE19" s="425"/>
      <c r="AHF19" s="425"/>
      <c r="AHG19" s="425"/>
      <c r="AHH19" s="425"/>
      <c r="AHI19" s="425"/>
      <c r="AHJ19" s="425"/>
      <c r="AHK19" s="425"/>
      <c r="AHL19" s="425"/>
      <c r="AHM19" s="425"/>
      <c r="AHN19" s="425"/>
      <c r="AHO19" s="425"/>
      <c r="AHP19" s="425"/>
      <c r="AHQ19" s="425"/>
      <c r="AHR19" s="425"/>
      <c r="AHS19" s="425"/>
      <c r="AHT19" s="425"/>
      <c r="AHU19" s="425"/>
      <c r="AHV19" s="425"/>
      <c r="AHW19" s="425"/>
      <c r="AHX19" s="425"/>
      <c r="AHY19" s="425"/>
      <c r="AHZ19" s="425"/>
      <c r="AIA19" s="425"/>
      <c r="AIB19" s="425"/>
      <c r="AIC19" s="425"/>
      <c r="AID19" s="425"/>
      <c r="AIE19" s="425"/>
      <c r="AIF19" s="425"/>
      <c r="AIG19" s="425"/>
      <c r="AIH19" s="425"/>
      <c r="AII19" s="425"/>
      <c r="AIJ19" s="425"/>
      <c r="AIK19" s="425"/>
      <c r="AIL19" s="425"/>
      <c r="AIM19" s="425"/>
      <c r="AIN19" s="425"/>
      <c r="AIO19" s="425"/>
      <c r="AIP19" s="425"/>
      <c r="AIQ19" s="425"/>
      <c r="AIR19" s="425"/>
      <c r="AIS19" s="425"/>
      <c r="AIT19" s="425"/>
      <c r="AIU19" s="425"/>
      <c r="AIV19" s="425"/>
      <c r="AIW19" s="425"/>
      <c r="AIX19" s="425"/>
      <c r="AIY19" s="425"/>
      <c r="AIZ19" s="425"/>
      <c r="AJA19" s="425"/>
    </row>
    <row r="20" spans="1:937">
      <c r="A20" s="72" t="s">
        <v>22</v>
      </c>
    </row>
    <row r="24" spans="1:937">
      <c r="T24" s="146"/>
      <c r="X24" s="146"/>
      <c r="Y24" s="176"/>
      <c r="Z24" s="146"/>
      <c r="AA24" s="146"/>
      <c r="AB24" s="146"/>
      <c r="AC24" s="146"/>
    </row>
  </sheetData>
  <mergeCells count="11">
    <mergeCell ref="Z2:AB2"/>
    <mergeCell ref="AH2:AK2"/>
    <mergeCell ref="AL2:AO2"/>
    <mergeCell ref="A2:A3"/>
    <mergeCell ref="B2:E2"/>
    <mergeCell ref="F2:I2"/>
    <mergeCell ref="J2:M2"/>
    <mergeCell ref="N2:Q2"/>
    <mergeCell ref="R2:U2"/>
    <mergeCell ref="V2:Y2"/>
    <mergeCell ref="AD2:AG2"/>
  </mergeCells>
  <pageMargins left="0.95" right="0.7" top="0.75" bottom="0.75" header="0.05" footer="0.25"/>
  <pageSetup scale="25" pageOrder="overThenDown" orientation="landscape"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3"/>
  <dimension ref="A1:N75"/>
  <sheetViews>
    <sheetView view="pageBreakPreview" zoomScale="60" zoomScaleNormal="98" workbookViewId="0">
      <selection activeCell="B29" sqref="B29"/>
    </sheetView>
  </sheetViews>
  <sheetFormatPr defaultColWidth="6.5703125" defaultRowHeight="13.5" customHeight="1"/>
  <cols>
    <col min="1" max="1" width="12.140625" style="444" customWidth="1"/>
    <col min="2" max="2" width="30.7109375" style="444" customWidth="1"/>
    <col min="3" max="4" width="6.42578125" style="444" bestFit="1" customWidth="1"/>
    <col min="5" max="6" width="6.5703125" style="444"/>
    <col min="7" max="8" width="7.42578125" style="444" customWidth="1"/>
    <col min="9" max="9" width="7.5703125" style="444" customWidth="1"/>
    <col min="10" max="10" width="7.85546875" style="444" customWidth="1"/>
    <col min="11" max="11" width="11.7109375" style="444" bestFit="1" customWidth="1"/>
    <col min="12" max="16384" width="6.5703125" style="444"/>
  </cols>
  <sheetData>
    <row r="1" spans="1:11" s="431" customFormat="1" ht="15">
      <c r="A1" s="431" t="s">
        <v>946</v>
      </c>
      <c r="E1" s="432"/>
      <c r="F1" s="432"/>
      <c r="G1" s="432"/>
      <c r="H1" s="432"/>
      <c r="I1" s="432"/>
      <c r="J1" s="432"/>
      <c r="K1" s="432"/>
    </row>
    <row r="2" spans="1:11" s="433" customFormat="1" ht="15">
      <c r="A2" s="1103" t="s">
        <v>538</v>
      </c>
      <c r="B2" s="335" t="s">
        <v>462</v>
      </c>
      <c r="C2" s="335" t="s">
        <v>16</v>
      </c>
      <c r="D2" s="335" t="s">
        <v>17</v>
      </c>
      <c r="E2" s="1094" t="s">
        <v>18</v>
      </c>
      <c r="F2" s="1103" t="s">
        <v>19</v>
      </c>
      <c r="G2" s="1103" t="s">
        <v>20</v>
      </c>
      <c r="H2" s="1103" t="s">
        <v>21</v>
      </c>
      <c r="I2" s="1103" t="s">
        <v>177</v>
      </c>
      <c r="J2" s="1103" t="s">
        <v>766</v>
      </c>
      <c r="K2" s="1103" t="s">
        <v>814</v>
      </c>
    </row>
    <row r="3" spans="1:11" s="433" customFormat="1" ht="10.5" customHeight="1">
      <c r="A3" s="5">
        <v>1</v>
      </c>
      <c r="B3" s="5">
        <v>2</v>
      </c>
      <c r="C3" s="5">
        <v>3</v>
      </c>
      <c r="D3" s="5">
        <v>4</v>
      </c>
      <c r="E3" s="5">
        <v>5</v>
      </c>
      <c r="F3" s="5">
        <v>6</v>
      </c>
      <c r="G3" s="5">
        <v>7</v>
      </c>
      <c r="H3" s="5">
        <v>8</v>
      </c>
      <c r="I3" s="5">
        <v>9</v>
      </c>
      <c r="J3" s="5">
        <v>10</v>
      </c>
      <c r="K3" s="5">
        <v>11</v>
      </c>
    </row>
    <row r="4" spans="1:11" s="439" customFormat="1" ht="13.5" customHeight="1">
      <c r="A4" s="435">
        <v>1</v>
      </c>
      <c r="B4" s="263" t="s">
        <v>767</v>
      </c>
      <c r="C4" s="436" t="s">
        <v>85</v>
      </c>
      <c r="D4" s="436" t="s">
        <v>85</v>
      </c>
      <c r="E4" s="436">
        <v>360.30246669545602</v>
      </c>
      <c r="F4" s="437" t="s">
        <v>85</v>
      </c>
      <c r="G4" s="438" t="s">
        <v>85</v>
      </c>
      <c r="H4" s="438" t="s">
        <v>85</v>
      </c>
      <c r="I4" s="438" t="s">
        <v>85</v>
      </c>
      <c r="J4" s="438" t="s">
        <v>85</v>
      </c>
      <c r="K4" s="438" t="s">
        <v>85</v>
      </c>
    </row>
    <row r="5" spans="1:11" s="439" customFormat="1" ht="12.75" customHeight="1">
      <c r="A5" s="435">
        <v>2</v>
      </c>
      <c r="B5" s="263" t="s">
        <v>539</v>
      </c>
      <c r="C5" s="436">
        <v>1902</v>
      </c>
      <c r="D5" s="436">
        <v>1328</v>
      </c>
      <c r="E5" s="436">
        <v>2104.1143310359294</v>
      </c>
      <c r="F5" s="437">
        <v>4230.6992084150006</v>
      </c>
      <c r="G5" s="438">
        <v>7257.3116961960404</v>
      </c>
      <c r="H5" s="438">
        <v>8318.98</v>
      </c>
      <c r="I5" s="438">
        <v>16140.080848561825</v>
      </c>
      <c r="J5" s="438">
        <v>7075.1157535440016</v>
      </c>
      <c r="K5" s="437">
        <v>9520.5423435330013</v>
      </c>
    </row>
    <row r="6" spans="1:11" s="439" customFormat="1" ht="13.5" customHeight="1">
      <c r="A6" s="435">
        <v>3</v>
      </c>
      <c r="B6" s="263" t="s">
        <v>768</v>
      </c>
      <c r="C6" s="436" t="s">
        <v>85</v>
      </c>
      <c r="D6" s="436" t="s">
        <v>85</v>
      </c>
      <c r="E6" s="436" t="s">
        <v>85</v>
      </c>
      <c r="F6" s="437" t="s">
        <v>85</v>
      </c>
      <c r="G6" s="438" t="s">
        <v>85</v>
      </c>
      <c r="H6" s="438" t="s">
        <v>85</v>
      </c>
      <c r="I6" s="438" t="s">
        <v>85</v>
      </c>
      <c r="J6" s="438" t="s">
        <v>85</v>
      </c>
      <c r="K6" s="438" t="s">
        <v>85</v>
      </c>
    </row>
    <row r="7" spans="1:11" s="439" customFormat="1" ht="13.5" customHeight="1">
      <c r="A7" s="435">
        <v>4</v>
      </c>
      <c r="B7" s="263" t="s">
        <v>815</v>
      </c>
      <c r="C7" s="436">
        <v>-520</v>
      </c>
      <c r="D7" s="436">
        <v>331</v>
      </c>
      <c r="E7" s="436">
        <v>1377.4899999999952</v>
      </c>
      <c r="F7" s="437">
        <v>300.98999999998011</v>
      </c>
      <c r="G7" s="438">
        <v>-1565.1517848389974</v>
      </c>
      <c r="H7" s="438">
        <v>204.99</v>
      </c>
      <c r="I7" s="438">
        <v>1334.8207598949887</v>
      </c>
      <c r="J7" s="438">
        <v>983.2014020979999</v>
      </c>
      <c r="K7" s="437">
        <v>1035.0846509319999</v>
      </c>
    </row>
    <row r="8" spans="1:11" s="439" customFormat="1" ht="13.5" customHeight="1">
      <c r="A8" s="435">
        <v>5</v>
      </c>
      <c r="B8" s="263" t="s">
        <v>816</v>
      </c>
      <c r="C8" s="436">
        <v>-4737</v>
      </c>
      <c r="D8" s="436">
        <v>-1784</v>
      </c>
      <c r="E8" s="436">
        <v>7471.9547882398074</v>
      </c>
      <c r="F8" s="437">
        <v>8651.4898424581024</v>
      </c>
      <c r="G8" s="438">
        <v>17205.250284090642</v>
      </c>
      <c r="H8" s="438">
        <v>6642.69</v>
      </c>
      <c r="I8" s="438">
        <v>45378.88721756517</v>
      </c>
      <c r="J8" s="438">
        <v>30614.738788321378</v>
      </c>
      <c r="K8" s="437">
        <v>-94.400041381568371</v>
      </c>
    </row>
    <row r="9" spans="1:11" s="439" customFormat="1" ht="13.5" customHeight="1">
      <c r="A9" s="435">
        <v>6</v>
      </c>
      <c r="B9" s="263" t="s">
        <v>540</v>
      </c>
      <c r="C9" s="436">
        <v>-368</v>
      </c>
      <c r="D9" s="436">
        <v>-1704</v>
      </c>
      <c r="E9" s="436" t="s">
        <v>85</v>
      </c>
      <c r="F9" s="437">
        <v>-312.43022195800154</v>
      </c>
      <c r="G9" s="438">
        <v>-753.78855448599438</v>
      </c>
      <c r="H9" s="438">
        <v>1211.8599999999999</v>
      </c>
      <c r="I9" s="438">
        <v>-41.531641093006328</v>
      </c>
      <c r="J9" s="438">
        <v>1619.698013864893</v>
      </c>
      <c r="K9" s="437">
        <v>-1133.3600525544916</v>
      </c>
    </row>
    <row r="10" spans="1:11" s="439" customFormat="1" ht="13.5" customHeight="1">
      <c r="A10" s="435">
        <v>7</v>
      </c>
      <c r="B10" s="263" t="s">
        <v>769</v>
      </c>
      <c r="C10" s="436" t="s">
        <v>85</v>
      </c>
      <c r="D10" s="436" t="s">
        <v>85</v>
      </c>
      <c r="E10" s="436">
        <v>606.1411089823066</v>
      </c>
      <c r="F10" s="437" t="s">
        <v>85</v>
      </c>
      <c r="G10" s="438" t="s">
        <v>85</v>
      </c>
      <c r="H10" s="438" t="s">
        <v>85</v>
      </c>
      <c r="I10" s="438" t="s">
        <v>85</v>
      </c>
      <c r="J10" s="438" t="s">
        <v>85</v>
      </c>
      <c r="K10" s="438" t="s">
        <v>85</v>
      </c>
    </row>
    <row r="11" spans="1:11" s="439" customFormat="1" ht="13.5" customHeight="1">
      <c r="A11" s="435">
        <v>8</v>
      </c>
      <c r="B11" s="263" t="s">
        <v>770</v>
      </c>
      <c r="C11" s="436" t="s">
        <v>85</v>
      </c>
      <c r="D11" s="436" t="s">
        <v>85</v>
      </c>
      <c r="E11" s="436">
        <v>258.11480052799976</v>
      </c>
      <c r="F11" s="437">
        <v>1205.6910069999999</v>
      </c>
      <c r="G11" s="438">
        <v>656.10202468300122</v>
      </c>
      <c r="H11" s="438">
        <v>-161</v>
      </c>
      <c r="I11" s="438">
        <v>1627.5855148950131</v>
      </c>
      <c r="J11" s="438">
        <v>905.36510560800002</v>
      </c>
      <c r="K11" s="437">
        <v>-1124.400196009</v>
      </c>
    </row>
    <row r="12" spans="1:11" s="439" customFormat="1" ht="13.5" customHeight="1">
      <c r="A12" s="435">
        <v>9</v>
      </c>
      <c r="B12" s="263" t="s">
        <v>771</v>
      </c>
      <c r="C12" s="436" t="s">
        <v>85</v>
      </c>
      <c r="D12" s="436" t="s">
        <v>85</v>
      </c>
      <c r="E12" s="436">
        <v>-46.419152593814943</v>
      </c>
      <c r="F12" s="437">
        <v>-2013.346363312007</v>
      </c>
      <c r="G12" s="438">
        <v>569.79123605297787</v>
      </c>
      <c r="H12" s="438">
        <v>1266.8</v>
      </c>
      <c r="I12" s="438">
        <v>1162.0833631639944</v>
      </c>
      <c r="J12" s="438">
        <v>1889.7831812399995</v>
      </c>
      <c r="K12" s="437">
        <v>1465.2592589719993</v>
      </c>
    </row>
    <row r="13" spans="1:11" s="439" customFormat="1" ht="13.5" customHeight="1">
      <c r="A13" s="435">
        <v>10</v>
      </c>
      <c r="B13" s="263" t="s">
        <v>772</v>
      </c>
      <c r="C13" s="436">
        <v>-1619</v>
      </c>
      <c r="D13" s="436">
        <v>3053</v>
      </c>
      <c r="E13" s="436">
        <v>4699.8500122410305</v>
      </c>
      <c r="F13" s="437">
        <v>687.59810500000003</v>
      </c>
      <c r="G13" s="438">
        <v>-1129.1999999999816</v>
      </c>
      <c r="H13" s="438" t="s">
        <v>85</v>
      </c>
      <c r="I13" s="438" t="s">
        <v>85</v>
      </c>
      <c r="J13" s="438" t="s">
        <v>85</v>
      </c>
      <c r="K13" s="438" t="s">
        <v>85</v>
      </c>
    </row>
    <row r="14" spans="1:11" s="439" customFormat="1" ht="13.5" customHeight="1">
      <c r="A14" s="435">
        <v>11</v>
      </c>
      <c r="B14" s="263" t="s">
        <v>817</v>
      </c>
      <c r="C14" s="436">
        <v>7404</v>
      </c>
      <c r="D14" s="436">
        <v>-1368</v>
      </c>
      <c r="E14" s="436">
        <v>2135.7800892961714</v>
      </c>
      <c r="F14" s="437">
        <v>-3723.8014559634316</v>
      </c>
      <c r="G14" s="438">
        <v>-2736.2146428359065</v>
      </c>
      <c r="H14" s="438">
        <v>2344.7399999999998</v>
      </c>
      <c r="I14" s="438">
        <v>20647.455800631862</v>
      </c>
      <c r="J14" s="438">
        <v>12182.527017006303</v>
      </c>
      <c r="K14" s="437">
        <v>-7457.8959655817353</v>
      </c>
    </row>
    <row r="15" spans="1:11" s="439" customFormat="1" ht="13.5" customHeight="1">
      <c r="A15" s="435">
        <v>12</v>
      </c>
      <c r="B15" s="263" t="s">
        <v>541</v>
      </c>
      <c r="C15" s="436">
        <v>-10</v>
      </c>
      <c r="D15" s="436">
        <v>165</v>
      </c>
      <c r="E15" s="436">
        <v>-128.49605111300161</v>
      </c>
      <c r="F15" s="437">
        <v>-43.675910117999976</v>
      </c>
      <c r="G15" s="438">
        <v>653.68992417199979</v>
      </c>
      <c r="H15" s="438">
        <v>779.56</v>
      </c>
      <c r="I15" s="438">
        <v>-1368.6644816918999</v>
      </c>
      <c r="J15" s="438">
        <v>4518.4593300712004</v>
      </c>
      <c r="K15" s="437">
        <v>-519.92626128599989</v>
      </c>
    </row>
    <row r="16" spans="1:11" s="439" customFormat="1" ht="13.5" customHeight="1">
      <c r="A16" s="435">
        <v>13</v>
      </c>
      <c r="B16" s="263" t="s">
        <v>818</v>
      </c>
      <c r="C16" s="436">
        <v>-8</v>
      </c>
      <c r="D16" s="436">
        <v>-5</v>
      </c>
      <c r="E16" s="436">
        <v>31.38779999999997</v>
      </c>
      <c r="F16" s="437">
        <v>-43.3384</v>
      </c>
      <c r="G16" s="438">
        <v>-21.115499999999656</v>
      </c>
      <c r="H16" s="438">
        <v>-0.41</v>
      </c>
      <c r="I16" s="438">
        <v>-104.54529999999977</v>
      </c>
      <c r="J16" s="438">
        <v>-48.170899999999733</v>
      </c>
      <c r="K16" s="437">
        <v>0.37505718700000301</v>
      </c>
    </row>
    <row r="17" spans="1:11" s="439" customFormat="1" ht="13.5" customHeight="1">
      <c r="A17" s="435">
        <v>14</v>
      </c>
      <c r="B17" s="263" t="s">
        <v>773</v>
      </c>
      <c r="C17" s="436" t="s">
        <v>85</v>
      </c>
      <c r="D17" s="436" t="s">
        <v>85</v>
      </c>
      <c r="E17" s="436">
        <v>0</v>
      </c>
      <c r="F17" s="437" t="s">
        <v>85</v>
      </c>
      <c r="G17" s="438" t="s">
        <v>85</v>
      </c>
      <c r="H17" s="438" t="s">
        <v>85</v>
      </c>
      <c r="I17" s="438" t="s">
        <v>85</v>
      </c>
      <c r="J17" s="438" t="s">
        <v>85</v>
      </c>
      <c r="K17" s="438" t="s">
        <v>85</v>
      </c>
    </row>
    <row r="18" spans="1:11" s="439" customFormat="1" ht="13.5" customHeight="1">
      <c r="A18" s="435">
        <v>15</v>
      </c>
      <c r="B18" s="263" t="s">
        <v>774</v>
      </c>
      <c r="C18" s="436" t="s">
        <v>85</v>
      </c>
      <c r="D18" s="436" t="s">
        <v>85</v>
      </c>
      <c r="E18" s="436">
        <v>-186.52117982882919</v>
      </c>
      <c r="F18" s="437" t="s">
        <v>85</v>
      </c>
      <c r="G18" s="438" t="s">
        <v>85</v>
      </c>
      <c r="H18" s="438" t="s">
        <v>85</v>
      </c>
      <c r="I18" s="438" t="s">
        <v>85</v>
      </c>
      <c r="J18" s="438" t="s">
        <v>85</v>
      </c>
      <c r="K18" s="438" t="s">
        <v>85</v>
      </c>
    </row>
    <row r="19" spans="1:11" s="439" customFormat="1" ht="13.5" customHeight="1">
      <c r="A19" s="435">
        <v>16</v>
      </c>
      <c r="B19" s="263" t="s">
        <v>542</v>
      </c>
      <c r="C19" s="436">
        <v>-1769</v>
      </c>
      <c r="D19" s="436">
        <v>438</v>
      </c>
      <c r="E19" s="436">
        <v>3564.7181598333959</v>
      </c>
      <c r="F19" s="437">
        <v>4834.0044302109809</v>
      </c>
      <c r="G19" s="438">
        <v>9947.6651000000074</v>
      </c>
      <c r="H19" s="438">
        <v>-2631.1</v>
      </c>
      <c r="I19" s="438">
        <v>9428.2299999999923</v>
      </c>
      <c r="J19" s="438">
        <v>8163.7100000000019</v>
      </c>
      <c r="K19" s="437">
        <v>11929.409033986025</v>
      </c>
    </row>
    <row r="20" spans="1:11" s="439" customFormat="1" ht="13.5" customHeight="1">
      <c r="A20" s="435">
        <v>17</v>
      </c>
      <c r="B20" s="263" t="s">
        <v>543</v>
      </c>
      <c r="C20" s="436">
        <v>1703</v>
      </c>
      <c r="D20" s="436">
        <v>19</v>
      </c>
      <c r="E20" s="436">
        <v>104.98374652313896</v>
      </c>
      <c r="F20" s="437">
        <v>2000.5181087072501</v>
      </c>
      <c r="G20" s="438">
        <v>823.91671005436001</v>
      </c>
      <c r="H20" s="438">
        <v>-1506.75</v>
      </c>
      <c r="I20" s="437" t="s">
        <v>85</v>
      </c>
      <c r="J20" s="437" t="s">
        <v>85</v>
      </c>
      <c r="K20" s="437" t="s">
        <v>85</v>
      </c>
    </row>
    <row r="21" spans="1:11" s="439" customFormat="1" ht="13.5" customHeight="1">
      <c r="A21" s="435">
        <v>18</v>
      </c>
      <c r="B21" s="263" t="s">
        <v>544</v>
      </c>
      <c r="C21" s="436">
        <v>-2970</v>
      </c>
      <c r="D21" s="436">
        <v>11409</v>
      </c>
      <c r="E21" s="436">
        <v>5267.0054999999284</v>
      </c>
      <c r="F21" s="437">
        <v>5282.0685799999219</v>
      </c>
      <c r="G21" s="438">
        <v>16542.898399999918</v>
      </c>
      <c r="H21" s="438">
        <v>15045.3</v>
      </c>
      <c r="I21" s="438">
        <v>37111.832599999885</v>
      </c>
      <c r="J21" s="438">
        <v>46709.384299999998</v>
      </c>
      <c r="K21" s="437">
        <v>29359.282999999959</v>
      </c>
    </row>
    <row r="22" spans="1:11" s="439" customFormat="1" ht="13.5" customHeight="1">
      <c r="A22" s="435">
        <v>19</v>
      </c>
      <c r="B22" s="263" t="s">
        <v>545</v>
      </c>
      <c r="C22" s="436">
        <v>-1474</v>
      </c>
      <c r="D22" s="436">
        <v>-79</v>
      </c>
      <c r="E22" s="436">
        <v>661.42993693499943</v>
      </c>
      <c r="F22" s="437">
        <v>1465.5526986509999</v>
      </c>
      <c r="G22" s="438">
        <v>-337.19960181499516</v>
      </c>
      <c r="H22" s="438">
        <v>-795.71</v>
      </c>
      <c r="I22" s="438">
        <v>-121.06913426600028</v>
      </c>
      <c r="J22" s="438">
        <v>257.34053473998534</v>
      </c>
      <c r="K22" s="437">
        <v>1343.2702343100104</v>
      </c>
    </row>
    <row r="23" spans="1:11" s="439" customFormat="1" ht="13.5" customHeight="1">
      <c r="A23" s="435">
        <v>20</v>
      </c>
      <c r="B23" s="263" t="s">
        <v>546</v>
      </c>
      <c r="C23" s="436">
        <v>-1153</v>
      </c>
      <c r="D23" s="436">
        <v>-2855</v>
      </c>
      <c r="E23" s="436">
        <v>9755.6713080012232</v>
      </c>
      <c r="F23" s="437">
        <v>13359.434000853922</v>
      </c>
      <c r="G23" s="438">
        <v>24183.652721875995</v>
      </c>
      <c r="H23" s="438">
        <v>22672.47</v>
      </c>
      <c r="I23" s="438">
        <v>48063.59880526772</v>
      </c>
      <c r="J23" s="438">
        <v>40628.622030947969</v>
      </c>
      <c r="K23" s="437">
        <v>-3632.8729759346525</v>
      </c>
    </row>
    <row r="24" spans="1:11" s="439" customFormat="1" ht="13.5" customHeight="1">
      <c r="A24" s="435">
        <v>21</v>
      </c>
      <c r="B24" s="263" t="s">
        <v>775</v>
      </c>
      <c r="C24" s="436">
        <v>0</v>
      </c>
      <c r="D24" s="436">
        <v>0</v>
      </c>
      <c r="E24" s="436">
        <v>783.5300000000093</v>
      </c>
      <c r="F24" s="437">
        <v>-1201.4810200000002</v>
      </c>
      <c r="G24" s="438">
        <v>51.352124365983286</v>
      </c>
      <c r="H24" s="438">
        <v>378.95</v>
      </c>
      <c r="I24" s="438">
        <v>-28.044313896936217</v>
      </c>
      <c r="J24" s="438">
        <v>1994.9071750639998</v>
      </c>
      <c r="K24" s="437">
        <v>-119.96328509699998</v>
      </c>
    </row>
    <row r="25" spans="1:11" s="439" customFormat="1" ht="13.5" customHeight="1">
      <c r="A25" s="435">
        <v>22</v>
      </c>
      <c r="B25" s="263" t="s">
        <v>547</v>
      </c>
      <c r="C25" s="436">
        <v>-418</v>
      </c>
      <c r="D25" s="436">
        <v>1253</v>
      </c>
      <c r="E25" s="436">
        <v>6417.8871042559858</v>
      </c>
      <c r="F25" s="437">
        <v>3410.1409268429911</v>
      </c>
      <c r="G25" s="438">
        <v>3994.7116272894195</v>
      </c>
      <c r="H25" s="438">
        <v>-2075.75</v>
      </c>
      <c r="I25" s="438">
        <v>1580.1446739138894</v>
      </c>
      <c r="J25" s="438">
        <v>5092.465410633029</v>
      </c>
      <c r="K25" s="437">
        <v>-4194.0263699474235</v>
      </c>
    </row>
    <row r="26" spans="1:11" s="439" customFormat="1" ht="13.5" customHeight="1">
      <c r="A26" s="435">
        <v>23</v>
      </c>
      <c r="B26" s="263" t="s">
        <v>548</v>
      </c>
      <c r="C26" s="436">
        <v>-594</v>
      </c>
      <c r="D26" s="436">
        <v>358</v>
      </c>
      <c r="E26" s="436">
        <v>-157.72302742999966</v>
      </c>
      <c r="F26" s="437" t="s">
        <v>85</v>
      </c>
      <c r="G26" s="438" t="s">
        <v>85</v>
      </c>
      <c r="H26" s="438" t="s">
        <v>85</v>
      </c>
      <c r="I26" s="438" t="s">
        <v>85</v>
      </c>
      <c r="J26" s="438" t="s">
        <v>85</v>
      </c>
      <c r="K26" s="438" t="s">
        <v>85</v>
      </c>
    </row>
    <row r="27" spans="1:11" s="439" customFormat="1" ht="13.5" customHeight="1">
      <c r="A27" s="435">
        <v>24</v>
      </c>
      <c r="B27" s="263" t="s">
        <v>776</v>
      </c>
      <c r="C27" s="436" t="s">
        <v>85</v>
      </c>
      <c r="D27" s="436" t="s">
        <v>85</v>
      </c>
      <c r="E27" s="436">
        <v>0</v>
      </c>
      <c r="F27" s="437">
        <v>0</v>
      </c>
      <c r="G27" s="438">
        <v>0</v>
      </c>
      <c r="H27" s="438">
        <v>0</v>
      </c>
      <c r="I27" s="438">
        <v>0</v>
      </c>
      <c r="J27" s="438">
        <v>200</v>
      </c>
      <c r="K27" s="437">
        <v>0</v>
      </c>
    </row>
    <row r="28" spans="1:11" s="439" customFormat="1" ht="13.5" customHeight="1">
      <c r="A28" s="435">
        <v>25</v>
      </c>
      <c r="B28" s="263" t="s">
        <v>549</v>
      </c>
      <c r="C28" s="436">
        <v>0</v>
      </c>
      <c r="D28" s="436">
        <v>168</v>
      </c>
      <c r="E28" s="436">
        <v>138.95999999999998</v>
      </c>
      <c r="F28" s="437">
        <v>-134.87700985800001</v>
      </c>
      <c r="G28" s="438">
        <v>111.76658614299998</v>
      </c>
      <c r="H28" s="438">
        <v>131.88</v>
      </c>
      <c r="I28" s="438">
        <v>76.214573655000251</v>
      </c>
      <c r="J28" s="438">
        <v>232.08848472899996</v>
      </c>
      <c r="K28" s="437">
        <v>728.09471368200002</v>
      </c>
    </row>
    <row r="29" spans="1:11" s="439" customFormat="1" ht="13.5" customHeight="1">
      <c r="A29" s="435">
        <v>26</v>
      </c>
      <c r="B29" s="263" t="s">
        <v>777</v>
      </c>
      <c r="C29" s="436">
        <v>0</v>
      </c>
      <c r="D29" s="436">
        <v>0</v>
      </c>
      <c r="E29" s="436" t="s">
        <v>85</v>
      </c>
      <c r="F29" s="437">
        <v>562.5</v>
      </c>
      <c r="G29" s="438">
        <v>187.5</v>
      </c>
      <c r="H29" s="438">
        <v>402.5</v>
      </c>
      <c r="I29" s="438">
        <v>0</v>
      </c>
      <c r="J29" s="438">
        <v>140</v>
      </c>
      <c r="K29" s="437">
        <v>153</v>
      </c>
    </row>
    <row r="30" spans="1:11" s="439" customFormat="1" ht="13.5" customHeight="1">
      <c r="A30" s="435">
        <v>27</v>
      </c>
      <c r="B30" s="263" t="s">
        <v>550</v>
      </c>
      <c r="C30" s="436">
        <v>0</v>
      </c>
      <c r="D30" s="436">
        <v>699</v>
      </c>
      <c r="E30" s="436">
        <v>124.79188385799495</v>
      </c>
      <c r="F30" s="437">
        <v>428.47527384699521</v>
      </c>
      <c r="G30" s="438">
        <v>323.88106231400479</v>
      </c>
      <c r="H30" s="438">
        <v>1812.96</v>
      </c>
      <c r="I30" s="438">
        <v>2287.8429160140222</v>
      </c>
      <c r="J30" s="438">
        <v>-255.62811656200012</v>
      </c>
      <c r="K30" s="437">
        <v>-2438.18342411</v>
      </c>
    </row>
    <row r="31" spans="1:11" s="439" customFormat="1" ht="13.5" customHeight="1">
      <c r="A31" s="435">
        <v>28</v>
      </c>
      <c r="B31" s="263" t="s">
        <v>551</v>
      </c>
      <c r="C31" s="436">
        <v>-3590</v>
      </c>
      <c r="D31" s="436">
        <v>-45</v>
      </c>
      <c r="E31" s="436">
        <v>-276.20427785300649</v>
      </c>
      <c r="F31" s="437">
        <v>-66.151842651996859</v>
      </c>
      <c r="G31" s="438">
        <v>5099.9578542119907</v>
      </c>
      <c r="H31" s="438">
        <v>6401.66</v>
      </c>
      <c r="I31" s="438">
        <v>-639.11083553498611</v>
      </c>
      <c r="J31" s="438">
        <v>12124.244628804001</v>
      </c>
      <c r="K31" s="437">
        <v>-666.50610256700054</v>
      </c>
    </row>
    <row r="32" spans="1:11" s="439" customFormat="1" ht="13.5" customHeight="1">
      <c r="A32" s="435">
        <v>29</v>
      </c>
      <c r="B32" s="263" t="s">
        <v>552</v>
      </c>
      <c r="C32" s="436">
        <v>-252</v>
      </c>
      <c r="D32" s="436">
        <v>1576</v>
      </c>
      <c r="E32" s="436">
        <v>7282.7292871089994</v>
      </c>
      <c r="F32" s="437">
        <f>-1832.959219271-655-66</f>
        <v>-2553.9592192709997</v>
      </c>
      <c r="G32" s="438">
        <v>-1674.4709931310533</v>
      </c>
      <c r="H32" s="438">
        <v>-5804.41</v>
      </c>
      <c r="I32" s="437" t="s">
        <v>85</v>
      </c>
      <c r="J32" s="437" t="s">
        <v>85</v>
      </c>
      <c r="K32" s="437" t="s">
        <v>85</v>
      </c>
    </row>
    <row r="33" spans="1:11" s="439" customFormat="1" ht="13.5" customHeight="1">
      <c r="A33" s="435">
        <v>30</v>
      </c>
      <c r="B33" s="263" t="s">
        <v>553</v>
      </c>
      <c r="C33" s="436">
        <v>-1216</v>
      </c>
      <c r="D33" s="436">
        <v>-4548</v>
      </c>
      <c r="E33" s="436">
        <v>4825.8199999999952</v>
      </c>
      <c r="F33" s="437">
        <v>-1640.1199999998194</v>
      </c>
      <c r="G33" s="438">
        <v>5742.8224407961306</v>
      </c>
      <c r="H33" s="438">
        <v>12732.16</v>
      </c>
      <c r="I33" s="438">
        <v>27413.38663251097</v>
      </c>
      <c r="J33" s="438">
        <v>21004.620000000101</v>
      </c>
      <c r="K33" s="437">
        <v>12744.436870000001</v>
      </c>
    </row>
    <row r="34" spans="1:11" s="439" customFormat="1" ht="13.5" customHeight="1">
      <c r="A34" s="435">
        <v>31</v>
      </c>
      <c r="B34" s="263" t="s">
        <v>554</v>
      </c>
      <c r="C34" s="436">
        <v>1759</v>
      </c>
      <c r="D34" s="436">
        <v>-3281</v>
      </c>
      <c r="E34" s="436" t="s">
        <v>85</v>
      </c>
      <c r="F34" s="437">
        <v>5554.2743621166965</v>
      </c>
      <c r="G34" s="438">
        <v>-488.69626696801834</v>
      </c>
      <c r="H34" s="438">
        <v>3345.95</v>
      </c>
      <c r="I34" s="438">
        <v>11564.595885164359</v>
      </c>
      <c r="J34" s="438">
        <v>17796.036947017899</v>
      </c>
      <c r="K34" s="437">
        <v>4354.9165110303584</v>
      </c>
    </row>
    <row r="35" spans="1:11" s="439" customFormat="1" ht="13.5" customHeight="1">
      <c r="A35" s="435">
        <v>32</v>
      </c>
      <c r="B35" s="263" t="s">
        <v>819</v>
      </c>
      <c r="C35" s="436" t="s">
        <v>85</v>
      </c>
      <c r="D35" s="436" t="s">
        <v>85</v>
      </c>
      <c r="E35" s="436">
        <v>1311.8224033859979</v>
      </c>
      <c r="F35" s="437">
        <v>2271.642554032996</v>
      </c>
      <c r="G35" s="438">
        <v>-1045.3697322799937</v>
      </c>
      <c r="H35" s="438">
        <v>1009.06</v>
      </c>
      <c r="I35" s="438">
        <v>6434.0317576028519</v>
      </c>
      <c r="J35" s="438">
        <v>-4669.8821062465331</v>
      </c>
      <c r="K35" s="437">
        <v>-4281.1002587744597</v>
      </c>
    </row>
    <row r="36" spans="1:11" s="439" customFormat="1" ht="13.5" customHeight="1">
      <c r="A36" s="435">
        <v>33</v>
      </c>
      <c r="B36" s="263" t="s">
        <v>555</v>
      </c>
      <c r="C36" s="436">
        <v>-16423</v>
      </c>
      <c r="D36" s="436">
        <v>-3099</v>
      </c>
      <c r="E36" s="436" t="s">
        <v>85</v>
      </c>
      <c r="F36" s="437" t="s">
        <v>85</v>
      </c>
      <c r="G36" s="438" t="s">
        <v>85</v>
      </c>
      <c r="H36" s="438" t="s">
        <v>85</v>
      </c>
      <c r="I36" s="438">
        <v>1774.5163996359952</v>
      </c>
      <c r="J36" s="438">
        <v>1003.2679924799875</v>
      </c>
      <c r="K36" s="437">
        <v>295.18168832299955</v>
      </c>
    </row>
    <row r="37" spans="1:11" s="439" customFormat="1" ht="13.5" customHeight="1">
      <c r="A37" s="435">
        <v>34</v>
      </c>
      <c r="B37" s="263" t="s">
        <v>556</v>
      </c>
      <c r="C37" s="436">
        <v>-15881</v>
      </c>
      <c r="D37" s="436">
        <v>-10928</v>
      </c>
      <c r="E37" s="436">
        <v>38.335910699999999</v>
      </c>
      <c r="F37" s="437">
        <v>145.01890900000001</v>
      </c>
      <c r="G37" s="438">
        <v>634.660744905</v>
      </c>
      <c r="H37" s="438">
        <v>1681.98</v>
      </c>
      <c r="I37" s="438">
        <v>3382.0442509700015</v>
      </c>
      <c r="J37" s="438">
        <v>8244.528287694</v>
      </c>
      <c r="K37" s="437">
        <v>4139.9785081250002</v>
      </c>
    </row>
    <row r="38" spans="1:11" s="439" customFormat="1" ht="13.5" customHeight="1">
      <c r="A38" s="435">
        <v>35</v>
      </c>
      <c r="B38" s="263" t="s">
        <v>820</v>
      </c>
      <c r="C38" s="436">
        <v>-289</v>
      </c>
      <c r="D38" s="436">
        <v>67</v>
      </c>
      <c r="E38" s="436">
        <v>241.04381819599803</v>
      </c>
      <c r="F38" s="437" t="s">
        <v>85</v>
      </c>
      <c r="G38" s="438" t="s">
        <v>85</v>
      </c>
      <c r="H38" s="438" t="s">
        <v>85</v>
      </c>
      <c r="I38" s="438" t="s">
        <v>85</v>
      </c>
      <c r="J38" s="438" t="s">
        <v>85</v>
      </c>
      <c r="K38" s="438" t="s">
        <v>85</v>
      </c>
    </row>
    <row r="39" spans="1:11" s="439" customFormat="1" ht="13.5" customHeight="1">
      <c r="A39" s="435">
        <v>36</v>
      </c>
      <c r="B39" s="263" t="s">
        <v>557</v>
      </c>
      <c r="C39" s="436">
        <v>358</v>
      </c>
      <c r="D39" s="436">
        <v>85</v>
      </c>
      <c r="E39" s="436">
        <v>-11.998493389999965</v>
      </c>
      <c r="F39" s="437">
        <v>68.521131254000011</v>
      </c>
      <c r="G39" s="438">
        <v>1310.333599282</v>
      </c>
      <c r="H39" s="438">
        <v>2842.83</v>
      </c>
      <c r="I39" s="438">
        <v>2266.680261466</v>
      </c>
      <c r="J39" s="438">
        <v>7537.502666765</v>
      </c>
      <c r="K39" s="437">
        <v>1746.970197547</v>
      </c>
    </row>
    <row r="40" spans="1:11" s="439" customFormat="1" ht="13.5" customHeight="1">
      <c r="A40" s="435">
        <v>37</v>
      </c>
      <c r="B40" s="263" t="s">
        <v>778</v>
      </c>
      <c r="C40" s="436">
        <v>1128</v>
      </c>
      <c r="D40" s="436">
        <v>-523</v>
      </c>
      <c r="E40" s="436">
        <v>932.30000000000814</v>
      </c>
      <c r="F40" s="437">
        <v>-802.14568785799474</v>
      </c>
      <c r="G40" s="438">
        <v>-1457.9155152859928</v>
      </c>
      <c r="H40" s="438">
        <v>14.77</v>
      </c>
      <c r="I40" s="438">
        <v>-103.67086905200267</v>
      </c>
      <c r="J40" s="438">
        <v>439.32262228000002</v>
      </c>
      <c r="K40" s="437">
        <v>472.03662532999999</v>
      </c>
    </row>
    <row r="41" spans="1:11" s="439" customFormat="1" ht="13.5" customHeight="1">
      <c r="A41" s="435">
        <v>38</v>
      </c>
      <c r="B41" s="263" t="s">
        <v>821</v>
      </c>
      <c r="C41" s="436">
        <v>-379</v>
      </c>
      <c r="D41" s="436">
        <v>-22</v>
      </c>
      <c r="E41" s="436" t="s">
        <v>85</v>
      </c>
      <c r="F41" s="437">
        <v>-458.41699970399969</v>
      </c>
      <c r="G41" s="438" t="s">
        <v>85</v>
      </c>
      <c r="H41" s="438" t="s">
        <v>85</v>
      </c>
      <c r="I41" s="438" t="s">
        <v>85</v>
      </c>
      <c r="J41" s="438" t="s">
        <v>85</v>
      </c>
      <c r="K41" s="438" t="s">
        <v>85</v>
      </c>
    </row>
    <row r="42" spans="1:11" s="439" customFormat="1" ht="13.5" customHeight="1">
      <c r="A42" s="435">
        <v>39</v>
      </c>
      <c r="B42" s="263" t="s">
        <v>558</v>
      </c>
      <c r="C42" s="436">
        <v>0</v>
      </c>
      <c r="D42" s="436">
        <v>0</v>
      </c>
      <c r="E42" s="436" t="s">
        <v>85</v>
      </c>
      <c r="F42" s="437">
        <v>298.94719033960001</v>
      </c>
      <c r="G42" s="438">
        <v>69.833889801999987</v>
      </c>
      <c r="H42" s="438">
        <v>56.12</v>
      </c>
      <c r="I42" s="438">
        <v>-29.346449548000038</v>
      </c>
      <c r="J42" s="438">
        <v>155.2691364344</v>
      </c>
      <c r="K42" s="437">
        <v>635.13258635340003</v>
      </c>
    </row>
    <row r="43" spans="1:11" s="439" customFormat="1" ht="13.5" customHeight="1">
      <c r="A43" s="435">
        <v>40</v>
      </c>
      <c r="B43" s="263" t="s">
        <v>822</v>
      </c>
      <c r="C43" s="437">
        <v>878</v>
      </c>
      <c r="D43" s="437">
        <v>518</v>
      </c>
      <c r="E43" s="437">
        <v>-42.661861196000402</v>
      </c>
      <c r="F43" s="437">
        <v>-191.32611600000001</v>
      </c>
      <c r="G43" s="437">
        <v>39.987968445000433</v>
      </c>
      <c r="H43" s="437">
        <v>-2490.9499999999998</v>
      </c>
      <c r="I43" s="437">
        <v>2293.8887649449789</v>
      </c>
      <c r="J43" s="437">
        <v>-3835.2633473000005</v>
      </c>
      <c r="K43" s="437">
        <v>-12245.673668314999</v>
      </c>
    </row>
    <row r="44" spans="1:11" s="439" customFormat="1" ht="13.5" customHeight="1">
      <c r="A44" s="435">
        <v>41</v>
      </c>
      <c r="B44" s="263" t="s">
        <v>559</v>
      </c>
      <c r="C44" s="437">
        <v>-1571</v>
      </c>
      <c r="D44" s="437">
        <v>-886</v>
      </c>
      <c r="E44" s="437">
        <v>-333.06669438779767</v>
      </c>
      <c r="F44" s="437">
        <v>-407.39542312603356</v>
      </c>
      <c r="G44" s="437">
        <v>462.68360526300631</v>
      </c>
      <c r="H44" s="437">
        <v>-1388.91</v>
      </c>
      <c r="I44" s="437">
        <v>188.64760716801007</v>
      </c>
      <c r="J44" s="437">
        <v>1526.2065539899927</v>
      </c>
      <c r="K44" s="437">
        <v>602.82945291600277</v>
      </c>
    </row>
    <row r="45" spans="1:11" s="439" customFormat="1" ht="13.5" customHeight="1">
      <c r="A45" s="435">
        <v>42</v>
      </c>
      <c r="B45" s="263" t="s">
        <v>560</v>
      </c>
      <c r="C45" s="437">
        <v>18</v>
      </c>
      <c r="D45" s="437">
        <v>52</v>
      </c>
      <c r="E45" s="437">
        <v>72.430000000000021</v>
      </c>
      <c r="F45" s="437">
        <v>51.690000000000005</v>
      </c>
      <c r="G45" s="437">
        <v>117.44999999999996</v>
      </c>
      <c r="H45" s="437">
        <v>76.650000000000006</v>
      </c>
      <c r="I45" s="437">
        <v>206.84999999999994</v>
      </c>
      <c r="J45" s="437">
        <v>85.302404292000006</v>
      </c>
      <c r="K45" s="437">
        <v>103.06222293099999</v>
      </c>
    </row>
    <row r="46" spans="1:11" s="439" customFormat="1" ht="13.5" customHeight="1">
      <c r="A46" s="435">
        <v>43</v>
      </c>
      <c r="B46" s="263" t="s">
        <v>561</v>
      </c>
      <c r="C46" s="437">
        <v>-7630</v>
      </c>
      <c r="D46" s="437">
        <v>-17514</v>
      </c>
      <c r="E46" s="437">
        <v>8228.8170152318289</v>
      </c>
      <c r="F46" s="437">
        <v>1543.6250500553192</v>
      </c>
      <c r="G46" s="437">
        <v>15581.069816523703</v>
      </c>
      <c r="H46" s="437">
        <v>16215.37</v>
      </c>
      <c r="I46" s="437">
        <v>31669.125426560782</v>
      </c>
      <c r="J46" s="437">
        <v>6563.9147140581645</v>
      </c>
      <c r="K46" s="437">
        <v>-5228.3633838566693</v>
      </c>
    </row>
    <row r="47" spans="1:11" s="439" customFormat="1" ht="13.5" customHeight="1">
      <c r="A47" s="435">
        <v>44</v>
      </c>
      <c r="B47" s="263" t="s">
        <v>779</v>
      </c>
      <c r="C47" s="437">
        <v>-704</v>
      </c>
      <c r="D47" s="437">
        <v>-1823</v>
      </c>
      <c r="E47" s="437">
        <v>1812.2800000000002</v>
      </c>
      <c r="F47" s="437">
        <v>-46.129999999983454</v>
      </c>
      <c r="G47" s="437">
        <v>2319.9300000000467</v>
      </c>
      <c r="H47" s="437">
        <v>-2294.9299999999998</v>
      </c>
      <c r="I47" s="437">
        <v>5243.6600000000208</v>
      </c>
      <c r="J47" s="437">
        <v>-377.94700419099934</v>
      </c>
      <c r="K47" s="437">
        <v>-1922.468655459001</v>
      </c>
    </row>
    <row r="48" spans="1:11" s="439" customFormat="1" ht="13.5" customHeight="1">
      <c r="A48" s="435">
        <v>45</v>
      </c>
      <c r="B48" s="263" t="s">
        <v>562</v>
      </c>
      <c r="C48" s="437">
        <v>-653</v>
      </c>
      <c r="D48" s="437">
        <v>714</v>
      </c>
      <c r="E48" s="437">
        <v>-717.92072478</v>
      </c>
      <c r="F48" s="437">
        <v>-60.072735000000002</v>
      </c>
      <c r="G48" s="437">
        <v>-83.555936124000013</v>
      </c>
      <c r="H48" s="437">
        <v>-36.369999999999997</v>
      </c>
      <c r="I48" s="437">
        <v>-48.214241800000003</v>
      </c>
      <c r="J48" s="437">
        <v>-12.136360278</v>
      </c>
      <c r="K48" s="437">
        <v>-4.7142609499999999</v>
      </c>
    </row>
    <row r="49" spans="1:12" s="439" customFormat="1" ht="13.5" customHeight="1">
      <c r="A49" s="435">
        <v>46</v>
      </c>
      <c r="B49" s="263" t="s">
        <v>563</v>
      </c>
      <c r="C49" s="437" t="s">
        <v>85</v>
      </c>
      <c r="D49" s="437" t="s">
        <v>85</v>
      </c>
      <c r="E49" s="437">
        <v>-383.00198344399996</v>
      </c>
      <c r="F49" s="437">
        <v>0</v>
      </c>
      <c r="G49" s="437">
        <v>0</v>
      </c>
      <c r="H49" s="437" t="s">
        <v>85</v>
      </c>
      <c r="I49" s="437" t="s">
        <v>85</v>
      </c>
      <c r="J49" s="437" t="s">
        <v>85</v>
      </c>
      <c r="K49" s="437" t="s">
        <v>85</v>
      </c>
    </row>
    <row r="50" spans="1:12" s="439" customFormat="1" ht="13.5" customHeight="1">
      <c r="A50" s="435">
        <v>47</v>
      </c>
      <c r="B50" s="263" t="s">
        <v>780</v>
      </c>
      <c r="C50" s="437" t="s">
        <v>85</v>
      </c>
      <c r="D50" s="437" t="s">
        <v>85</v>
      </c>
      <c r="E50" s="437">
        <v>5452.441646502989</v>
      </c>
      <c r="F50" s="437">
        <v>6349.0497639579098</v>
      </c>
      <c r="G50" s="437">
        <v>-152.51419967912349</v>
      </c>
      <c r="H50" s="437">
        <v>25949.09</v>
      </c>
      <c r="I50" s="437">
        <v>40079.776837017343</v>
      </c>
      <c r="J50" s="437">
        <v>39016.893518294375</v>
      </c>
      <c r="K50" s="437">
        <v>40295.754696439719</v>
      </c>
    </row>
    <row r="51" spans="1:12" s="439" customFormat="1" ht="13.5" customHeight="1">
      <c r="A51" s="435">
        <v>48</v>
      </c>
      <c r="B51" s="263" t="s">
        <v>564</v>
      </c>
      <c r="C51" s="437">
        <v>0</v>
      </c>
      <c r="D51" s="437">
        <v>0</v>
      </c>
      <c r="E51" s="437" t="s">
        <v>85</v>
      </c>
      <c r="F51" s="437">
        <v>23.45</v>
      </c>
      <c r="G51" s="437">
        <v>2.65</v>
      </c>
      <c r="H51" s="437">
        <v>7.04</v>
      </c>
      <c r="I51" s="437">
        <v>-2.8687572039999987</v>
      </c>
      <c r="J51" s="437">
        <v>-1.9914253980000005</v>
      </c>
      <c r="K51" s="437">
        <v>56.466887162000006</v>
      </c>
    </row>
    <row r="52" spans="1:12" s="439" customFormat="1" ht="13.5" customHeight="1">
      <c r="A52" s="435">
        <v>49</v>
      </c>
      <c r="B52" s="263" t="s">
        <v>823</v>
      </c>
      <c r="C52" s="437">
        <v>0</v>
      </c>
      <c r="D52" s="437">
        <v>0</v>
      </c>
      <c r="E52" s="437">
        <v>0</v>
      </c>
      <c r="F52" s="437">
        <v>0</v>
      </c>
      <c r="G52" s="437">
        <v>0</v>
      </c>
      <c r="H52" s="437" t="s">
        <v>85</v>
      </c>
      <c r="I52" s="437" t="s">
        <v>85</v>
      </c>
      <c r="J52" s="437" t="s">
        <v>85</v>
      </c>
      <c r="K52" s="437" t="s">
        <v>85</v>
      </c>
    </row>
    <row r="53" spans="1:12" s="439" customFormat="1" ht="13.5" customHeight="1">
      <c r="A53" s="435">
        <v>50</v>
      </c>
      <c r="B53" s="263" t="s">
        <v>565</v>
      </c>
      <c r="C53" s="437">
        <v>231</v>
      </c>
      <c r="D53" s="437">
        <v>48</v>
      </c>
      <c r="E53" s="437">
        <v>712.41344932721779</v>
      </c>
      <c r="F53" s="437">
        <v>2017.4945704762649</v>
      </c>
      <c r="G53" s="437">
        <v>332.56632196770812</v>
      </c>
      <c r="H53" s="437">
        <v>1737.67</v>
      </c>
      <c r="I53" s="437">
        <v>2724.9930559074182</v>
      </c>
      <c r="J53" s="437">
        <v>769.82664342057797</v>
      </c>
      <c r="K53" s="437">
        <v>-369.88500813295195</v>
      </c>
    </row>
    <row r="54" spans="1:12" s="439" customFormat="1" ht="13.5" customHeight="1">
      <c r="A54" s="435">
        <v>51</v>
      </c>
      <c r="B54" s="263" t="s">
        <v>566</v>
      </c>
      <c r="C54" s="436">
        <v>-1107</v>
      </c>
      <c r="D54" s="436">
        <v>-1065</v>
      </c>
      <c r="E54" s="436">
        <v>-2644.3000000000538</v>
      </c>
      <c r="F54" s="437">
        <v>2878.5099999999929</v>
      </c>
      <c r="G54" s="438">
        <v>1835.0099999999893</v>
      </c>
      <c r="H54" s="438">
        <v>4962.05</v>
      </c>
      <c r="I54" s="438">
        <v>5604.2499999998836</v>
      </c>
      <c r="J54" s="438">
        <v>2149.9094459592943</v>
      </c>
      <c r="K54" s="437">
        <v>2349.3549957587884</v>
      </c>
    </row>
    <row r="55" spans="1:12" s="439" customFormat="1" ht="13.5" customHeight="1">
      <c r="A55" s="435">
        <v>52</v>
      </c>
      <c r="B55" s="263" t="s">
        <v>567</v>
      </c>
      <c r="C55" s="436">
        <v>588</v>
      </c>
      <c r="D55" s="436">
        <v>-521</v>
      </c>
      <c r="E55" s="436">
        <v>-296.87743638898439</v>
      </c>
      <c r="F55" s="437">
        <v>-744.21802700000001</v>
      </c>
      <c r="G55" s="438">
        <v>211.58288391400913</v>
      </c>
      <c r="H55" s="438">
        <v>-232.46</v>
      </c>
      <c r="I55" s="438">
        <v>-968.53518591198372</v>
      </c>
      <c r="J55" s="438">
        <v>54.531156827999986</v>
      </c>
      <c r="K55" s="437">
        <v>-18.131009221000003</v>
      </c>
    </row>
    <row r="56" spans="1:12" s="439" customFormat="1" ht="13.5" customHeight="1">
      <c r="A56" s="435">
        <v>53</v>
      </c>
      <c r="B56" s="263" t="s">
        <v>781</v>
      </c>
      <c r="C56" s="436" t="s">
        <v>85</v>
      </c>
      <c r="D56" s="436" t="s">
        <v>85</v>
      </c>
      <c r="E56" s="436">
        <v>360.32020595199651</v>
      </c>
      <c r="F56" s="437">
        <v>202.99692880800205</v>
      </c>
      <c r="G56" s="438">
        <v>-259.31123654009167</v>
      </c>
      <c r="H56" s="438">
        <v>-63</v>
      </c>
      <c r="I56" s="438">
        <v>673.03756198199903</v>
      </c>
      <c r="J56" s="438">
        <v>579.86449576300129</v>
      </c>
      <c r="K56" s="437">
        <v>400.02434537870101</v>
      </c>
    </row>
    <row r="57" spans="1:12" s="439" customFormat="1" ht="13.5" customHeight="1">
      <c r="A57" s="435">
        <v>54</v>
      </c>
      <c r="B57" s="263" t="s">
        <v>568</v>
      </c>
      <c r="C57" s="436" t="s">
        <v>85</v>
      </c>
      <c r="D57" s="436" t="s">
        <v>85</v>
      </c>
      <c r="E57" s="436">
        <v>4629.4314000000786</v>
      </c>
      <c r="F57" s="437">
        <v>401.45706782695515</v>
      </c>
      <c r="G57" s="438">
        <v>-1277.8067388321983</v>
      </c>
      <c r="H57" s="438">
        <v>15415.875125730066</v>
      </c>
      <c r="I57" s="438">
        <v>20146.24439059032</v>
      </c>
      <c r="J57" s="438">
        <v>-1261.0135084244284</v>
      </c>
      <c r="K57" s="437">
        <v>8423.8585097538453</v>
      </c>
    </row>
    <row r="58" spans="1:12" s="439" customFormat="1" ht="13.5" customHeight="1">
      <c r="A58" s="435" t="s">
        <v>0</v>
      </c>
      <c r="B58" s="263"/>
      <c r="C58" s="618">
        <f t="shared" ref="C58:I58" si="0">SUM(C4:C57)</f>
        <v>-49366</v>
      </c>
      <c r="D58" s="618">
        <f t="shared" si="0"/>
        <v>-29769</v>
      </c>
      <c r="E58" s="618">
        <f t="shared" si="0"/>
        <v>76539.107290424989</v>
      </c>
      <c r="F58" s="618">
        <f t="shared" si="0"/>
        <v>53782.953278033616</v>
      </c>
      <c r="G58" s="248">
        <f t="shared" si="0"/>
        <v>103287.71791953158</v>
      </c>
      <c r="H58" s="248">
        <f t="shared" si="0"/>
        <v>134180.20512573005</v>
      </c>
      <c r="I58" s="248">
        <f t="shared" si="0"/>
        <v>343048.90469508548</v>
      </c>
      <c r="J58" s="248">
        <v>271796.61497354857</v>
      </c>
      <c r="K58" s="618">
        <v>86702.451470472835</v>
      </c>
    </row>
    <row r="59" spans="1:12" s="442" customFormat="1" ht="15">
      <c r="A59" s="440" t="s">
        <v>240</v>
      </c>
      <c r="B59" s="441"/>
      <c r="C59" s="441"/>
      <c r="D59" s="441"/>
      <c r="E59" s="441"/>
      <c r="F59" s="441"/>
      <c r="G59" s="441"/>
      <c r="H59" s="441"/>
      <c r="I59" s="441"/>
      <c r="J59" s="441"/>
      <c r="K59" s="441"/>
    </row>
    <row r="60" spans="1:12" s="443" customFormat="1" ht="15">
      <c r="A60" s="440" t="s">
        <v>569</v>
      </c>
      <c r="B60" s="441"/>
      <c r="C60" s="441"/>
      <c r="D60" s="441"/>
      <c r="E60" s="441"/>
      <c r="F60" s="441"/>
      <c r="G60" s="441"/>
      <c r="H60" s="441"/>
      <c r="I60" s="441"/>
      <c r="J60" s="441"/>
      <c r="K60" s="441"/>
    </row>
    <row r="61" spans="1:12" s="443" customFormat="1" ht="15" customHeight="1">
      <c r="A61" s="440" t="s">
        <v>570</v>
      </c>
      <c r="B61" s="441"/>
      <c r="C61" s="441"/>
      <c r="D61" s="441"/>
      <c r="E61" s="441"/>
      <c r="F61" s="441"/>
      <c r="G61" s="441"/>
      <c r="H61" s="441"/>
      <c r="I61" s="441"/>
      <c r="J61" s="441"/>
      <c r="K61" s="441"/>
    </row>
    <row r="62" spans="1:12" s="443" customFormat="1" ht="26.25" customHeight="1">
      <c r="A62" s="1414" t="s">
        <v>571</v>
      </c>
      <c r="B62" s="1414"/>
      <c r="C62" s="1414"/>
      <c r="D62" s="1414"/>
      <c r="E62" s="1414"/>
      <c r="F62" s="1414"/>
      <c r="G62" s="1414"/>
      <c r="H62" s="1414"/>
      <c r="I62" s="1414"/>
      <c r="J62" s="1414"/>
      <c r="K62" s="1414"/>
    </row>
    <row r="63" spans="1:12" ht="15">
      <c r="A63" s="440" t="s">
        <v>572</v>
      </c>
      <c r="B63" s="441"/>
      <c r="C63" s="441"/>
      <c r="D63" s="441"/>
      <c r="E63" s="441"/>
      <c r="F63" s="441"/>
      <c r="G63" s="441"/>
      <c r="H63" s="441"/>
      <c r="I63" s="441"/>
      <c r="J63" s="441"/>
      <c r="K63" s="441"/>
    </row>
    <row r="64" spans="1:12" ht="13.5" customHeight="1">
      <c r="A64" s="1413" t="s">
        <v>573</v>
      </c>
      <c r="B64" s="1413"/>
      <c r="C64" s="1413"/>
      <c r="D64" s="1413"/>
      <c r="E64" s="1413"/>
      <c r="F64" s="1413"/>
      <c r="G64" s="1413"/>
      <c r="H64" s="1413"/>
      <c r="I64" s="1413"/>
      <c r="J64" s="1413"/>
      <c r="K64" s="1413"/>
      <c r="L64" s="1413"/>
    </row>
    <row r="65" spans="1:14" ht="13.5" customHeight="1">
      <c r="A65" s="1413"/>
      <c r="B65" s="1413"/>
      <c r="C65" s="1413"/>
      <c r="D65" s="1413"/>
      <c r="E65" s="1413"/>
      <c r="F65" s="1413"/>
      <c r="G65" s="1413"/>
      <c r="H65" s="1413"/>
      <c r="I65" s="1413"/>
      <c r="J65" s="1413"/>
      <c r="K65" s="1413"/>
      <c r="L65" s="1413"/>
    </row>
    <row r="66" spans="1:14" ht="13.5" customHeight="1">
      <c r="A66" s="440" t="s">
        <v>574</v>
      </c>
      <c r="B66" s="445"/>
      <c r="C66" s="445"/>
      <c r="D66" s="445"/>
      <c r="E66" s="446"/>
      <c r="F66" s="446"/>
      <c r="G66" s="446"/>
      <c r="H66" s="446"/>
      <c r="I66" s="446"/>
      <c r="J66" s="446"/>
      <c r="K66" s="446"/>
    </row>
    <row r="67" spans="1:14" ht="13.5" customHeight="1">
      <c r="A67" s="440" t="s">
        <v>575</v>
      </c>
      <c r="B67" s="447"/>
      <c r="C67" s="447"/>
      <c r="D67" s="447"/>
      <c r="E67" s="446"/>
      <c r="F67" s="446"/>
      <c r="G67" s="446"/>
      <c r="H67" s="446"/>
      <c r="I67" s="446"/>
      <c r="J67" s="446"/>
      <c r="K67" s="446"/>
    </row>
    <row r="68" spans="1:14" ht="13.5" customHeight="1">
      <c r="A68" s="440" t="s">
        <v>576</v>
      </c>
      <c r="B68" s="447"/>
      <c r="C68" s="447"/>
      <c r="D68" s="447"/>
      <c r="E68" s="446"/>
      <c r="F68" s="446"/>
      <c r="G68" s="446"/>
      <c r="H68" s="446"/>
      <c r="I68" s="446"/>
      <c r="J68" s="446"/>
      <c r="K68" s="446"/>
    </row>
    <row r="69" spans="1:14" ht="13.5" customHeight="1">
      <c r="A69" s="1413" t="s">
        <v>577</v>
      </c>
      <c r="B69" s="1413"/>
      <c r="C69" s="1413"/>
      <c r="D69" s="1413"/>
      <c r="E69" s="1413"/>
      <c r="F69" s="1413"/>
      <c r="G69" s="1413"/>
      <c r="H69" s="1413"/>
      <c r="I69" s="1413"/>
      <c r="J69" s="1413"/>
      <c r="K69" s="1413"/>
    </row>
    <row r="70" spans="1:14" ht="3" customHeight="1">
      <c r="A70" s="1413"/>
      <c r="B70" s="1413"/>
      <c r="C70" s="1413"/>
      <c r="D70" s="1413"/>
      <c r="E70" s="1413"/>
      <c r="F70" s="1413"/>
      <c r="G70" s="1413"/>
      <c r="H70" s="1413"/>
      <c r="I70" s="1413"/>
      <c r="J70" s="1413"/>
      <c r="K70" s="1413"/>
    </row>
    <row r="71" spans="1:14" ht="27" customHeight="1">
      <c r="A71" s="1413" t="s">
        <v>782</v>
      </c>
      <c r="B71" s="1413"/>
      <c r="C71" s="1413"/>
      <c r="D71" s="1413"/>
      <c r="E71" s="1413"/>
      <c r="F71" s="1413"/>
      <c r="G71" s="1413"/>
      <c r="H71" s="1413"/>
      <c r="I71" s="1413"/>
      <c r="J71" s="1413"/>
      <c r="K71" s="1413"/>
      <c r="L71" s="1413"/>
      <c r="M71" s="1137"/>
      <c r="N71" s="1137"/>
    </row>
    <row r="72" spans="1:14" ht="12" customHeight="1">
      <c r="A72" s="1413" t="s">
        <v>783</v>
      </c>
      <c r="B72" s="1413"/>
      <c r="C72" s="1413"/>
      <c r="D72" s="1413"/>
      <c r="E72" s="1413"/>
      <c r="F72" s="1413"/>
      <c r="G72" s="1413"/>
      <c r="H72" s="1413"/>
      <c r="I72" s="1413"/>
      <c r="J72" s="1115"/>
      <c r="K72" s="1115"/>
    </row>
    <row r="73" spans="1:14" ht="12" customHeight="1">
      <c r="A73" s="1413" t="s">
        <v>784</v>
      </c>
      <c r="B73" s="1413"/>
      <c r="C73" s="1413"/>
      <c r="D73" s="1413"/>
      <c r="E73" s="1413"/>
      <c r="F73" s="1413"/>
      <c r="G73" s="1413"/>
      <c r="H73" s="1413"/>
      <c r="I73" s="1413"/>
      <c r="J73" s="1115"/>
      <c r="K73" s="1115"/>
    </row>
    <row r="74" spans="1:14" ht="12" customHeight="1">
      <c r="A74" s="1413" t="s">
        <v>785</v>
      </c>
      <c r="B74" s="1413"/>
      <c r="C74" s="1413"/>
      <c r="D74" s="1413"/>
      <c r="E74" s="1413"/>
      <c r="F74" s="1413"/>
      <c r="G74" s="1413"/>
      <c r="H74" s="1413"/>
      <c r="I74" s="1413"/>
      <c r="J74" s="1115"/>
      <c r="K74" s="1115"/>
    </row>
    <row r="75" spans="1:14" ht="13.5" customHeight="1">
      <c r="A75" s="440" t="s">
        <v>22</v>
      </c>
      <c r="B75" s="447"/>
      <c r="C75" s="447"/>
      <c r="D75" s="447"/>
      <c r="E75" s="446"/>
      <c r="F75" s="446"/>
      <c r="G75" s="446"/>
      <c r="H75" s="446"/>
      <c r="I75" s="446"/>
      <c r="J75" s="446"/>
      <c r="K75" s="446"/>
    </row>
  </sheetData>
  <mergeCells count="7">
    <mergeCell ref="A73:I73"/>
    <mergeCell ref="A74:I74"/>
    <mergeCell ref="A62:K62"/>
    <mergeCell ref="A69:K70"/>
    <mergeCell ref="A72:I72"/>
    <mergeCell ref="A64:L65"/>
    <mergeCell ref="A71:L71"/>
  </mergeCells>
  <pageMargins left="0.45" right="0.2" top="0.75" bottom="0.75" header="0.3" footer="0.3"/>
  <pageSetup scale="68" orientation="portrait"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4"/>
  <dimension ref="A1:J15"/>
  <sheetViews>
    <sheetView view="pageBreakPreview" zoomScale="60" zoomScaleNormal="100" workbookViewId="0">
      <selection activeCell="B5" sqref="B5:J14"/>
    </sheetView>
  </sheetViews>
  <sheetFormatPr defaultColWidth="9" defaultRowHeight="12.75"/>
  <cols>
    <col min="1" max="1" width="12.140625" style="454" customWidth="1"/>
    <col min="2" max="3" width="9" style="454"/>
    <col min="4" max="4" width="8.28515625" style="454" customWidth="1"/>
    <col min="5" max="6" width="9" style="454"/>
    <col min="7" max="7" width="8.5703125" style="454" customWidth="1"/>
    <col min="8" max="8" width="9.85546875" style="454" customWidth="1"/>
    <col min="9" max="9" width="9.28515625" style="454" customWidth="1"/>
    <col min="10" max="10" width="8.140625" style="454" customWidth="1"/>
    <col min="11" max="11" width="15.85546875" style="454" customWidth="1"/>
    <col min="12" max="16384" width="9" style="454"/>
  </cols>
  <sheetData>
    <row r="1" spans="1:10" s="450" customFormat="1" ht="15.75">
      <c r="A1" s="448" t="s">
        <v>947</v>
      </c>
      <c r="B1" s="449"/>
      <c r="C1" s="449"/>
      <c r="D1" s="449"/>
      <c r="E1" s="449"/>
      <c r="F1" s="449"/>
      <c r="G1" s="449"/>
      <c r="H1" s="449"/>
      <c r="I1" s="449"/>
      <c r="J1" s="449"/>
    </row>
    <row r="2" spans="1:10" s="451" customFormat="1">
      <c r="A2" s="1415" t="s">
        <v>896</v>
      </c>
      <c r="B2" s="1417" t="s">
        <v>578</v>
      </c>
      <c r="C2" s="1417"/>
      <c r="D2" s="1417"/>
      <c r="E2" s="1417" t="s">
        <v>579</v>
      </c>
      <c r="F2" s="1418"/>
      <c r="G2" s="1417"/>
      <c r="H2" s="1417" t="s">
        <v>0</v>
      </c>
      <c r="I2" s="1417"/>
      <c r="J2" s="1417"/>
    </row>
    <row r="3" spans="1:10" s="451" customFormat="1" ht="44.25" customHeight="1">
      <c r="A3" s="1416"/>
      <c r="B3" s="1117" t="s">
        <v>580</v>
      </c>
      <c r="C3" s="1117" t="s">
        <v>581</v>
      </c>
      <c r="D3" s="1117" t="s">
        <v>582</v>
      </c>
      <c r="E3" s="1117" t="s">
        <v>580</v>
      </c>
      <c r="F3" s="452" t="s">
        <v>581</v>
      </c>
      <c r="G3" s="1117" t="s">
        <v>582</v>
      </c>
      <c r="H3" s="1093" t="s">
        <v>580</v>
      </c>
      <c r="I3" s="1093" t="s">
        <v>581</v>
      </c>
      <c r="J3" s="1093" t="s">
        <v>582</v>
      </c>
    </row>
    <row r="4" spans="1:10" s="451" customFormat="1">
      <c r="A4" s="1118">
        <v>1</v>
      </c>
      <c r="B4" s="1118">
        <v>2</v>
      </c>
      <c r="C4" s="1118">
        <v>3</v>
      </c>
      <c r="D4" s="1118">
        <v>4</v>
      </c>
      <c r="E4" s="1118">
        <v>5</v>
      </c>
      <c r="F4" s="1118">
        <v>6</v>
      </c>
      <c r="G4" s="1118">
        <v>7</v>
      </c>
      <c r="H4" s="1118">
        <v>8</v>
      </c>
      <c r="I4" s="1118">
        <v>9</v>
      </c>
      <c r="J4" s="1118">
        <v>10</v>
      </c>
    </row>
    <row r="5" spans="1:10">
      <c r="A5" s="453" t="s">
        <v>16</v>
      </c>
      <c r="B5" s="67">
        <v>154918.5</v>
      </c>
      <c r="C5" s="79">
        <v>174893</v>
      </c>
      <c r="D5" s="67">
        <v>-19975.400000000001</v>
      </c>
      <c r="E5" s="79">
        <v>764141.80000000016</v>
      </c>
      <c r="F5" s="79">
        <v>515289.89999999997</v>
      </c>
      <c r="G5" s="79">
        <v>248854</v>
      </c>
      <c r="H5" s="67">
        <v>919060.29999999993</v>
      </c>
      <c r="I5" s="67">
        <v>690182.89999999991</v>
      </c>
      <c r="J5" s="67">
        <v>228878.60000000003</v>
      </c>
    </row>
    <row r="6" spans="1:10">
      <c r="A6" s="453" t="s">
        <v>17</v>
      </c>
      <c r="B6" s="67">
        <v>132136.79999999999</v>
      </c>
      <c r="C6" s="79">
        <v>133493.9</v>
      </c>
      <c r="D6" s="67">
        <v>-1357.5999999999988</v>
      </c>
      <c r="E6" s="79">
        <v>1116759.7</v>
      </c>
      <c r="F6" s="79">
        <v>781940.20000000007</v>
      </c>
      <c r="G6" s="79">
        <v>334820.3</v>
      </c>
      <c r="H6" s="67">
        <v>1248896.4999999998</v>
      </c>
      <c r="I6" s="67">
        <v>915434.10000000021</v>
      </c>
      <c r="J6" s="67">
        <v>333462.7</v>
      </c>
    </row>
    <row r="7" spans="1:10">
      <c r="A7" s="453" t="s">
        <v>18</v>
      </c>
      <c r="B7" s="67">
        <v>113757.80000000002</v>
      </c>
      <c r="C7" s="79">
        <v>136506.5</v>
      </c>
      <c r="D7" s="67">
        <v>-22748.799999999999</v>
      </c>
      <c r="E7" s="79">
        <v>1523392.6</v>
      </c>
      <c r="F7" s="79">
        <v>1049933.9000000001</v>
      </c>
      <c r="G7" s="79">
        <v>473459.6</v>
      </c>
      <c r="H7" s="67">
        <v>1637150.4</v>
      </c>
      <c r="I7" s="67">
        <v>1186440.3999999999</v>
      </c>
      <c r="J7" s="67">
        <v>450710.8</v>
      </c>
    </row>
    <row r="8" spans="1:10">
      <c r="A8" s="453" t="s">
        <v>19</v>
      </c>
      <c r="B8" s="67">
        <v>112131.3</v>
      </c>
      <c r="C8" s="79">
        <v>133355.60000000003</v>
      </c>
      <c r="D8" s="67">
        <v>-21224</v>
      </c>
      <c r="E8" s="79">
        <v>1538087</v>
      </c>
      <c r="F8" s="79">
        <v>994842</v>
      </c>
      <c r="G8" s="79">
        <v>543247</v>
      </c>
      <c r="H8" s="67">
        <v>1650219</v>
      </c>
      <c r="I8" s="67">
        <v>1128197</v>
      </c>
      <c r="J8" s="67">
        <v>522023</v>
      </c>
    </row>
    <row r="9" spans="1:10">
      <c r="A9" s="453" t="s">
        <v>20</v>
      </c>
      <c r="B9" s="67">
        <v>231409.40000000002</v>
      </c>
      <c r="C9" s="79">
        <v>190686.99999999997</v>
      </c>
      <c r="D9" s="67">
        <v>40722.300000000003</v>
      </c>
      <c r="E9" s="79">
        <v>1717155.4000000004</v>
      </c>
      <c r="F9" s="79">
        <v>1130137.8</v>
      </c>
      <c r="G9" s="79">
        <v>587018.4</v>
      </c>
      <c r="H9" s="67">
        <v>1948564.8000000003</v>
      </c>
      <c r="I9" s="67">
        <v>1320824.7999999998</v>
      </c>
      <c r="J9" s="67">
        <v>627740.69999999995</v>
      </c>
    </row>
    <row r="10" spans="1:10">
      <c r="A10" s="453" t="s">
        <v>21</v>
      </c>
      <c r="B10" s="67" t="s">
        <v>583</v>
      </c>
      <c r="C10" s="79" t="s">
        <v>584</v>
      </c>
      <c r="D10" s="67">
        <v>66143</v>
      </c>
      <c r="E10" s="79" t="s">
        <v>585</v>
      </c>
      <c r="F10" s="79" t="s">
        <v>586</v>
      </c>
      <c r="G10" s="79">
        <v>376290</v>
      </c>
      <c r="H10" s="67" t="s">
        <v>587</v>
      </c>
      <c r="I10" s="67" t="s">
        <v>588</v>
      </c>
      <c r="J10" s="67">
        <v>442433</v>
      </c>
    </row>
    <row r="11" spans="1:10">
      <c r="A11" s="453" t="s">
        <v>177</v>
      </c>
      <c r="B11" s="67">
        <v>376874.41000000003</v>
      </c>
      <c r="C11" s="79">
        <v>320315.76</v>
      </c>
      <c r="D11" s="67">
        <v>56558.650000000023</v>
      </c>
      <c r="E11" s="79">
        <v>1605937.0999999999</v>
      </c>
      <c r="F11" s="79">
        <v>1286083.6100000001</v>
      </c>
      <c r="G11" s="79">
        <v>319853.48999999976</v>
      </c>
      <c r="H11" s="67">
        <v>1982811.51</v>
      </c>
      <c r="I11" s="67">
        <v>1606399.37</v>
      </c>
      <c r="J11" s="67">
        <v>376412.13999999978</v>
      </c>
    </row>
    <row r="12" spans="1:10">
      <c r="A12" s="453" t="s">
        <v>766</v>
      </c>
      <c r="B12" s="67">
        <v>667008.81999999995</v>
      </c>
      <c r="C12" s="79">
        <v>525239.54</v>
      </c>
      <c r="D12" s="67">
        <v>141769.28</v>
      </c>
      <c r="E12" s="79">
        <v>1825230.98</v>
      </c>
      <c r="F12" s="79">
        <v>1454514.96</v>
      </c>
      <c r="G12" s="79">
        <v>370715.95</v>
      </c>
      <c r="H12" s="67">
        <v>2492239.7999999998</v>
      </c>
      <c r="I12" s="67">
        <v>1979754.5</v>
      </c>
      <c r="J12" s="67">
        <v>512485.23</v>
      </c>
    </row>
    <row r="13" spans="1:10">
      <c r="A13" s="453" t="s">
        <v>729</v>
      </c>
      <c r="B13" s="67">
        <v>466255.68</v>
      </c>
      <c r="C13" s="79">
        <v>358945.95</v>
      </c>
      <c r="D13" s="67">
        <v>107309.72999999998</v>
      </c>
      <c r="E13" s="79">
        <v>1298384.6199999999</v>
      </c>
      <c r="F13" s="79">
        <v>1021545.48</v>
      </c>
      <c r="G13" s="79">
        <v>276839.1399999999</v>
      </c>
      <c r="H13" s="67">
        <v>1764640.3000000003</v>
      </c>
      <c r="I13" s="67">
        <v>1380491.43</v>
      </c>
      <c r="J13" s="67">
        <v>384148.86999999988</v>
      </c>
    </row>
    <row r="14" spans="1:10">
      <c r="A14" s="453" t="s">
        <v>814</v>
      </c>
      <c r="B14" s="67">
        <v>543373.61</v>
      </c>
      <c r="C14" s="79">
        <v>457164.14</v>
      </c>
      <c r="D14" s="67">
        <v>86209.47</v>
      </c>
      <c r="E14" s="79">
        <v>1571368.5</v>
      </c>
      <c r="F14" s="79">
        <v>1330086.5900000001</v>
      </c>
      <c r="G14" s="79">
        <v>269453.01</v>
      </c>
      <c r="H14" s="67">
        <v>2114742.11</v>
      </c>
      <c r="I14" s="67">
        <v>1787250.73</v>
      </c>
      <c r="J14" s="67">
        <v>355662.48</v>
      </c>
    </row>
    <row r="15" spans="1:10">
      <c r="A15" s="368" t="s">
        <v>22</v>
      </c>
    </row>
  </sheetData>
  <mergeCells count="4">
    <mergeCell ref="A2:A3"/>
    <mergeCell ref="B2:D2"/>
    <mergeCell ref="E2:G2"/>
    <mergeCell ref="H2:J2"/>
  </mergeCells>
  <pageMargins left="1.2" right="0.7" top="0.75" bottom="0.75" header="0.3" footer="0.3"/>
  <pageSetup scale="77" orientation="portrait"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5"/>
  <dimension ref="A1:Q21"/>
  <sheetViews>
    <sheetView view="pageBreakPreview" zoomScale="60" zoomScaleNormal="100" workbookViewId="0">
      <selection sqref="A1:XFD1048576"/>
    </sheetView>
  </sheetViews>
  <sheetFormatPr defaultColWidth="8" defaultRowHeight="15"/>
  <cols>
    <col min="1" max="1" width="9.5703125" style="439" customWidth="1"/>
    <col min="2" max="2" width="15" style="439" customWidth="1"/>
    <col min="3" max="3" width="15.85546875" style="439" customWidth="1"/>
    <col min="4" max="10" width="15.140625" style="439" customWidth="1"/>
    <col min="11" max="11" width="17.5703125" style="439" customWidth="1"/>
    <col min="12" max="12" width="16.140625" style="439" customWidth="1"/>
    <col min="13" max="16" width="13.28515625" style="439" customWidth="1"/>
    <col min="17" max="17" width="12.140625" style="439" customWidth="1"/>
    <col min="18" max="18" width="8" style="439" customWidth="1"/>
    <col min="19" max="21" width="8" style="439"/>
    <col min="22" max="22" width="8" style="439" customWidth="1"/>
    <col min="23" max="16384" width="8" style="439"/>
  </cols>
  <sheetData>
    <row r="1" spans="1:17" s="455" customFormat="1" ht="15.75">
      <c r="A1" s="1341" t="s">
        <v>948</v>
      </c>
      <c r="B1" s="1341"/>
      <c r="C1" s="1341"/>
      <c r="D1" s="1341"/>
      <c r="E1" s="1341"/>
      <c r="F1" s="1341"/>
      <c r="G1" s="1341"/>
      <c r="H1" s="1341"/>
      <c r="I1" s="1341"/>
      <c r="J1" s="1341"/>
      <c r="K1" s="1341"/>
      <c r="L1" s="1341"/>
      <c r="M1" s="1341"/>
      <c r="N1" s="456"/>
      <c r="O1" s="456"/>
      <c r="P1" s="456"/>
    </row>
    <row r="2" spans="1:17" s="259" customFormat="1" ht="38.25" customHeight="1">
      <c r="A2" s="1105" t="s">
        <v>137</v>
      </c>
      <c r="B2" s="457" t="s">
        <v>724</v>
      </c>
      <c r="C2" s="457" t="s">
        <v>725</v>
      </c>
      <c r="D2" s="457" t="s">
        <v>589</v>
      </c>
      <c r="E2" s="602" t="s">
        <v>712</v>
      </c>
      <c r="F2" s="602" t="s">
        <v>713</v>
      </c>
      <c r="G2" s="602" t="s">
        <v>714</v>
      </c>
      <c r="H2" s="602" t="s">
        <v>786</v>
      </c>
      <c r="I2" s="602" t="s">
        <v>787</v>
      </c>
      <c r="J2" s="602" t="s">
        <v>714</v>
      </c>
      <c r="K2" s="602" t="s">
        <v>788</v>
      </c>
      <c r="L2" s="602" t="s">
        <v>789</v>
      </c>
      <c r="M2" s="457" t="s">
        <v>790</v>
      </c>
      <c r="N2" s="602" t="s">
        <v>824</v>
      </c>
      <c r="O2" s="602" t="s">
        <v>825</v>
      </c>
      <c r="P2" s="457" t="s">
        <v>826</v>
      </c>
    </row>
    <row r="3" spans="1:17" s="259" customFormat="1" ht="12.75">
      <c r="A3" s="458">
        <v>1</v>
      </c>
      <c r="B3" s="458">
        <v>2</v>
      </c>
      <c r="C3" s="458">
        <v>3</v>
      </c>
      <c r="D3" s="458">
        <v>4</v>
      </c>
      <c r="E3" s="458">
        <v>5</v>
      </c>
      <c r="F3" s="458">
        <v>6</v>
      </c>
      <c r="G3" s="458">
        <v>7</v>
      </c>
      <c r="H3" s="458">
        <v>8</v>
      </c>
      <c r="I3" s="458">
        <v>9</v>
      </c>
      <c r="J3" s="458">
        <v>10</v>
      </c>
      <c r="K3" s="458">
        <v>11</v>
      </c>
      <c r="L3" s="458">
        <v>12</v>
      </c>
      <c r="M3" s="458">
        <v>13</v>
      </c>
      <c r="N3" s="458">
        <v>14</v>
      </c>
      <c r="O3" s="458">
        <v>15</v>
      </c>
      <c r="P3" s="458">
        <v>16</v>
      </c>
    </row>
    <row r="4" spans="1:17" s="259" customFormat="1" ht="12.75">
      <c r="A4" s="263" t="s">
        <v>151</v>
      </c>
      <c r="B4" s="68">
        <v>7674147.4663489638</v>
      </c>
      <c r="C4" s="68">
        <v>54964.36863923147</v>
      </c>
      <c r="D4" s="68">
        <v>456665.41757853993</v>
      </c>
      <c r="E4" s="68">
        <v>10086652.030614156</v>
      </c>
      <c r="F4" s="68">
        <v>34676.227786040989</v>
      </c>
      <c r="G4" s="68">
        <v>515302.02107752534</v>
      </c>
      <c r="H4" s="68">
        <v>13247092.707061984</v>
      </c>
      <c r="I4" s="68">
        <v>151798.55268044161</v>
      </c>
      <c r="J4" s="68">
        <v>747187.00017576537</v>
      </c>
      <c r="K4" s="68">
        <v>11331265.496327979</v>
      </c>
      <c r="L4" s="68">
        <v>11367.171070238172</v>
      </c>
      <c r="M4" s="68">
        <v>802325.40218463843</v>
      </c>
      <c r="N4" s="68">
        <v>12052207.729787705</v>
      </c>
      <c r="O4" s="68">
        <v>10351.05747802171</v>
      </c>
      <c r="P4" s="68">
        <v>720635.50677748467</v>
      </c>
    </row>
    <row r="5" spans="1:17" s="259" customFormat="1" ht="12.75">
      <c r="A5" s="263" t="s">
        <v>143</v>
      </c>
      <c r="B5" s="68">
        <v>1633284.099773265</v>
      </c>
      <c r="C5" s="68">
        <v>9126.8350544349978</v>
      </c>
      <c r="D5" s="68">
        <v>156456.47602087428</v>
      </c>
      <c r="E5" s="68">
        <v>1653232.9320935216</v>
      </c>
      <c r="F5" s="68">
        <v>25793.08743701363</v>
      </c>
      <c r="G5" s="68">
        <v>170563.34391818059</v>
      </c>
      <c r="H5" s="68">
        <v>1635292.9092883221</v>
      </c>
      <c r="I5" s="68">
        <v>40345.877978615586</v>
      </c>
      <c r="J5" s="68">
        <v>225832.58596714883</v>
      </c>
      <c r="K5" s="68">
        <v>1587343.6885159884</v>
      </c>
      <c r="L5" s="68">
        <v>34524.824778048016</v>
      </c>
      <c r="M5" s="68">
        <v>267131.65172321768</v>
      </c>
      <c r="N5" s="68">
        <v>2483569.9924606266</v>
      </c>
      <c r="O5" s="68">
        <v>3283.4640919935255</v>
      </c>
      <c r="P5" s="68">
        <v>342241.57974187343</v>
      </c>
    </row>
    <row r="6" spans="1:17" s="259" customFormat="1" ht="12.75">
      <c r="A6" s="263" t="s">
        <v>138</v>
      </c>
      <c r="B6" s="68">
        <v>206285.60227352806</v>
      </c>
      <c r="C6" s="68">
        <v>2202.5951449548274</v>
      </c>
      <c r="D6" s="68">
        <v>65850.383023669259</v>
      </c>
      <c r="E6" s="68">
        <v>290195.93348779395</v>
      </c>
      <c r="F6" s="68">
        <v>7997.6187302487051</v>
      </c>
      <c r="G6" s="68">
        <v>74594.522992432714</v>
      </c>
      <c r="H6" s="68">
        <v>361728.63269458438</v>
      </c>
      <c r="I6" s="68">
        <v>21668.410655989181</v>
      </c>
      <c r="J6" s="68">
        <v>101472.74432565314</v>
      </c>
      <c r="K6" s="68">
        <v>372613.51304003154</v>
      </c>
      <c r="L6" s="68">
        <v>16154.328509514195</v>
      </c>
      <c r="M6" s="68">
        <v>119588.26539666115</v>
      </c>
      <c r="N6" s="68">
        <v>567933.55950557289</v>
      </c>
      <c r="O6" s="68">
        <v>10545.353221069048</v>
      </c>
      <c r="P6" s="68">
        <v>152522.35732905564</v>
      </c>
    </row>
    <row r="7" spans="1:17" s="259" customFormat="1" ht="12.75">
      <c r="A7" s="263" t="s">
        <v>141</v>
      </c>
      <c r="B7" s="68">
        <v>242058.4655970225</v>
      </c>
      <c r="C7" s="68">
        <v>-8294.4999861520209</v>
      </c>
      <c r="D7" s="68">
        <v>49597.154179182988</v>
      </c>
      <c r="E7" s="68">
        <v>287233.66101310414</v>
      </c>
      <c r="F7" s="68">
        <v>3660.2394870954713</v>
      </c>
      <c r="G7" s="68">
        <v>57540.1327817204</v>
      </c>
      <c r="H7" s="68">
        <v>663182.83432467026</v>
      </c>
      <c r="I7" s="68">
        <v>8721.3608879680105</v>
      </c>
      <c r="J7" s="68">
        <v>81270.140263590089</v>
      </c>
      <c r="K7" s="68">
        <v>322370.60294345906</v>
      </c>
      <c r="L7" s="68">
        <v>14604.406024614771</v>
      </c>
      <c r="M7" s="68">
        <v>150134.9505685592</v>
      </c>
      <c r="N7" s="68">
        <v>413915.59124855942</v>
      </c>
      <c r="O7" s="68">
        <v>-1676.801832966057</v>
      </c>
      <c r="P7" s="68">
        <v>75438.109370411097</v>
      </c>
    </row>
    <row r="8" spans="1:17" s="259" customFormat="1" ht="12.75">
      <c r="A8" s="263" t="s">
        <v>149</v>
      </c>
      <c r="B8" s="68">
        <v>232808.31402528629</v>
      </c>
      <c r="C8" s="68">
        <v>-3137.1087040527327</v>
      </c>
      <c r="D8" s="68">
        <v>50372.844877022784</v>
      </c>
      <c r="E8" s="68">
        <v>268204.3300726437</v>
      </c>
      <c r="F8" s="68">
        <v>7156.7407752599465</v>
      </c>
      <c r="G8" s="68">
        <v>56984.371992120788</v>
      </c>
      <c r="H8" s="68">
        <v>222187.86011651301</v>
      </c>
      <c r="I8" s="68">
        <v>15284.004107471292</v>
      </c>
      <c r="J8" s="68">
        <v>80209.774073515102</v>
      </c>
      <c r="K8" s="68">
        <v>198966.4155044634</v>
      </c>
      <c r="L8" s="68">
        <v>13297.827344269977</v>
      </c>
      <c r="M8" s="68">
        <v>99258.469638266281</v>
      </c>
      <c r="N8" s="68">
        <v>239931.95839196732</v>
      </c>
      <c r="O8" s="68">
        <v>-670.78060013603692</v>
      </c>
      <c r="P8" s="68">
        <v>96788.628834133371</v>
      </c>
    </row>
    <row r="9" spans="1:17" s="259" customFormat="1" ht="12.75">
      <c r="A9" s="263" t="s">
        <v>153</v>
      </c>
      <c r="B9" s="68">
        <v>294408.92197733227</v>
      </c>
      <c r="C9" s="68">
        <v>3605.9684864422698</v>
      </c>
      <c r="D9" s="68">
        <v>41691.270165156908</v>
      </c>
      <c r="E9" s="68">
        <v>376008.72240079619</v>
      </c>
      <c r="F9" s="68">
        <v>5510.3332871598786</v>
      </c>
      <c r="G9" s="68">
        <v>47000.975021542494</v>
      </c>
      <c r="H9" s="68">
        <v>460696.24963811261</v>
      </c>
      <c r="I9" s="68">
        <v>17631.028746606265</v>
      </c>
      <c r="J9" s="68">
        <v>67490.653392647146</v>
      </c>
      <c r="K9" s="68">
        <v>568575.86002200306</v>
      </c>
      <c r="L9" s="68">
        <v>8738.339136102335</v>
      </c>
      <c r="M9" s="68">
        <v>77876.800086586256</v>
      </c>
      <c r="N9" s="68">
        <v>738853.22669228923</v>
      </c>
      <c r="O9" s="68">
        <v>5668.5844675861727</v>
      </c>
      <c r="P9" s="68">
        <v>98372.344397255132</v>
      </c>
    </row>
    <row r="10" spans="1:17" s="259" customFormat="1" ht="12.75">
      <c r="A10" s="263" t="s">
        <v>81</v>
      </c>
      <c r="B10" s="68">
        <v>381033.15279485832</v>
      </c>
      <c r="C10" s="68">
        <v>14681.362013232389</v>
      </c>
      <c r="D10" s="68">
        <v>38456.582799305921</v>
      </c>
      <c r="E10" s="68">
        <v>279354.49689004471</v>
      </c>
      <c r="F10" s="68">
        <v>6726.919096517764</v>
      </c>
      <c r="G10" s="68">
        <v>44386.475560359992</v>
      </c>
      <c r="H10" s="68">
        <v>301148.38593319216</v>
      </c>
      <c r="I10" s="68">
        <v>7488.3039893491004</v>
      </c>
      <c r="J10" s="68">
        <v>52031.900784481899</v>
      </c>
      <c r="K10" s="68">
        <v>214740.30384564836</v>
      </c>
      <c r="L10" s="68">
        <v>13203.701550068597</v>
      </c>
      <c r="M10" s="68">
        <v>65217.333812098572</v>
      </c>
      <c r="N10" s="68">
        <v>302361.08196171874</v>
      </c>
      <c r="O10" s="68">
        <v>13551.362413281759</v>
      </c>
      <c r="P10" s="68">
        <v>84791.83102713243</v>
      </c>
    </row>
    <row r="11" spans="1:17" s="259" customFormat="1" ht="12.75">
      <c r="A11" s="263" t="s">
        <v>145</v>
      </c>
      <c r="B11" s="68">
        <v>19170.377954389813</v>
      </c>
      <c r="C11" s="68">
        <v>3823.5345198227101</v>
      </c>
      <c r="D11" s="68">
        <v>20821.164516572753</v>
      </c>
      <c r="E11" s="68">
        <v>33850.483077064811</v>
      </c>
      <c r="F11" s="68">
        <v>2473.637957900557</v>
      </c>
      <c r="G11" s="68">
        <v>23451.591356893834</v>
      </c>
      <c r="H11" s="68">
        <v>52474.769143850302</v>
      </c>
      <c r="I11" s="68">
        <v>5537.3036667799634</v>
      </c>
      <c r="J11" s="68">
        <v>34923.933392879684</v>
      </c>
      <c r="K11" s="68">
        <v>69045.494483699236</v>
      </c>
      <c r="L11" s="68">
        <v>6043.9739073778464</v>
      </c>
      <c r="M11" s="68">
        <v>45085.969057617353</v>
      </c>
      <c r="N11" s="68">
        <v>100450.93967804668</v>
      </c>
      <c r="O11" s="68">
        <v>1514.8436701478176</v>
      </c>
      <c r="P11" s="68">
        <v>47820.559463762584</v>
      </c>
    </row>
    <row r="12" spans="1:17" s="259" customFormat="1" ht="12.75">
      <c r="A12" s="263" t="s">
        <v>147</v>
      </c>
      <c r="B12" s="68">
        <v>18185.062122321986</v>
      </c>
      <c r="C12" s="68">
        <v>1252.2470109309934</v>
      </c>
      <c r="D12" s="68">
        <v>8759.9883360736512</v>
      </c>
      <c r="E12" s="68">
        <v>17093.232543265378</v>
      </c>
      <c r="F12" s="68">
        <v>1170.7410799969596</v>
      </c>
      <c r="G12" s="68">
        <v>9343.1719068016755</v>
      </c>
      <c r="H12" s="68">
        <v>23199.450749987449</v>
      </c>
      <c r="I12" s="68">
        <v>1828.753341762882</v>
      </c>
      <c r="J12" s="68">
        <v>12562.720582531867</v>
      </c>
      <c r="K12" s="68">
        <v>21675.461808880977</v>
      </c>
      <c r="L12" s="68">
        <v>1560.4941073627137</v>
      </c>
      <c r="M12" s="68">
        <v>15261.377866400424</v>
      </c>
      <c r="N12" s="68">
        <v>28826.95356935302</v>
      </c>
      <c r="O12" s="68">
        <v>1205.5622368053632</v>
      </c>
      <c r="P12" s="68">
        <v>15810.774198658033</v>
      </c>
    </row>
    <row r="13" spans="1:17" s="259" customFormat="1" ht="12.75">
      <c r="A13" s="263" t="s">
        <v>465</v>
      </c>
      <c r="B13" s="68">
        <v>7576.7836358468048</v>
      </c>
      <c r="C13" s="68">
        <v>888.19362011924682</v>
      </c>
      <c r="D13" s="68">
        <v>7875.5055987777341</v>
      </c>
      <c r="E13" s="68">
        <v>9536.2769076377681</v>
      </c>
      <c r="F13" s="68">
        <v>1517.7397649112518</v>
      </c>
      <c r="G13" s="68">
        <v>8912.3952983260024</v>
      </c>
      <c r="H13" s="68">
        <v>15026.338285029487</v>
      </c>
      <c r="I13" s="68">
        <v>2638.3694010561862</v>
      </c>
      <c r="J13" s="68">
        <v>13222.440806772836</v>
      </c>
      <c r="K13" s="68">
        <v>14836.294077700397</v>
      </c>
      <c r="L13" s="68">
        <v>2669.0038549676578</v>
      </c>
      <c r="M13" s="68">
        <v>17128.188149357266</v>
      </c>
      <c r="N13" s="68">
        <v>16398.736959285336</v>
      </c>
      <c r="O13" s="68">
        <v>1096.3671208516171</v>
      </c>
      <c r="P13" s="68">
        <v>18527.53378047845</v>
      </c>
      <c r="Q13" s="259" t="s">
        <v>497</v>
      </c>
    </row>
    <row r="14" spans="1:17" s="259" customFormat="1" ht="12.75">
      <c r="A14" s="263" t="s">
        <v>590</v>
      </c>
      <c r="B14" s="68">
        <v>7512.5409814608374</v>
      </c>
      <c r="C14" s="68">
        <v>966.47203290891139</v>
      </c>
      <c r="D14" s="68">
        <v>6578.051218177121</v>
      </c>
      <c r="E14" s="68">
        <v>9958.8323555011484</v>
      </c>
      <c r="F14" s="68">
        <v>1119.949825983063</v>
      </c>
      <c r="G14" s="68">
        <v>6830.1272294783939</v>
      </c>
      <c r="H14" s="68">
        <v>14317.042729841176</v>
      </c>
      <c r="I14" s="68">
        <v>2272.6431039030681</v>
      </c>
      <c r="J14" s="68">
        <v>10362.318723486815</v>
      </c>
      <c r="K14" s="68">
        <v>11704.745610635819</v>
      </c>
      <c r="L14" s="68">
        <v>1815.3439409548555</v>
      </c>
      <c r="M14" s="68">
        <v>13198.96534445261</v>
      </c>
      <c r="N14" s="68">
        <v>16126.997197086515</v>
      </c>
      <c r="O14" s="68">
        <v>1027.7523831553631</v>
      </c>
      <c r="P14" s="68">
        <v>14390.818648947017</v>
      </c>
    </row>
    <row r="15" spans="1:17" s="259" customFormat="1" ht="12.75">
      <c r="A15" s="263" t="s">
        <v>148</v>
      </c>
      <c r="B15" s="68">
        <v>4717.2214886263819</v>
      </c>
      <c r="C15" s="68">
        <v>435.21532018464188</v>
      </c>
      <c r="D15" s="68">
        <v>6357.6056064312988</v>
      </c>
      <c r="E15" s="68">
        <v>4234.5650730319858</v>
      </c>
      <c r="F15" s="68">
        <v>836.93518722776571</v>
      </c>
      <c r="G15" s="68">
        <v>6932.1419442164879</v>
      </c>
      <c r="H15" s="68">
        <v>7313.9570748462429</v>
      </c>
      <c r="I15" s="68">
        <v>1453.5593061272921</v>
      </c>
      <c r="J15" s="68">
        <v>9766.4826903470148</v>
      </c>
      <c r="K15" s="68">
        <v>7644.8491236228929</v>
      </c>
      <c r="L15" s="68">
        <v>1326.8270889394362</v>
      </c>
      <c r="M15" s="68">
        <v>12197.477927518898</v>
      </c>
      <c r="N15" s="68">
        <v>5610.1425898238067</v>
      </c>
      <c r="O15" s="68">
        <v>326.3952755214558</v>
      </c>
      <c r="P15" s="68">
        <v>11906.713627213594</v>
      </c>
    </row>
    <row r="16" spans="1:17" s="259" customFormat="1" ht="12.75">
      <c r="A16" s="263" t="s">
        <v>591</v>
      </c>
      <c r="B16" s="68">
        <v>12330.836989794698</v>
      </c>
      <c r="C16" s="68">
        <v>-337.25777947073595</v>
      </c>
      <c r="D16" s="68">
        <v>5832.5968633696684</v>
      </c>
      <c r="E16" s="68">
        <v>5243.8943988014689</v>
      </c>
      <c r="F16" s="68">
        <v>495.39134543355442</v>
      </c>
      <c r="G16" s="68">
        <v>5825.7156424929572</v>
      </c>
      <c r="H16" s="68">
        <v>5618.1940280723866</v>
      </c>
      <c r="I16" s="68">
        <v>2117.7262552472239</v>
      </c>
      <c r="J16" s="68">
        <v>7903.8486135176327</v>
      </c>
      <c r="K16" s="68">
        <v>3850.9516297674791</v>
      </c>
      <c r="L16" s="68">
        <v>719.84056375930618</v>
      </c>
      <c r="M16" s="68">
        <v>8973.743227789133</v>
      </c>
      <c r="N16" s="68">
        <v>2419.5599533795457</v>
      </c>
      <c r="O16" s="68">
        <v>314.29181296355659</v>
      </c>
      <c r="P16" s="68">
        <v>5351.9738072258724</v>
      </c>
    </row>
    <row r="17" spans="1:16" s="259" customFormat="1" ht="12.75">
      <c r="A17" s="263" t="s">
        <v>592</v>
      </c>
      <c r="B17" s="68">
        <v>3005.93099769536</v>
      </c>
      <c r="C17" s="68">
        <v>637.51087641622939</v>
      </c>
      <c r="D17" s="68">
        <v>5966.162924364733</v>
      </c>
      <c r="E17" s="68">
        <v>3704.2199811718019</v>
      </c>
      <c r="F17" s="68">
        <v>1288.6963675951986</v>
      </c>
      <c r="G17" s="68">
        <v>6865.7512063049016</v>
      </c>
      <c r="H17" s="68">
        <v>4783.2831535525438</v>
      </c>
      <c r="I17" s="68">
        <v>1627.9057686616557</v>
      </c>
      <c r="J17" s="68">
        <v>9614.4452694484698</v>
      </c>
      <c r="K17" s="68">
        <v>6160.2811048061058</v>
      </c>
      <c r="L17" s="68">
        <v>2361.0161593455136</v>
      </c>
      <c r="M17" s="68">
        <v>13035.034861279086</v>
      </c>
      <c r="N17" s="68">
        <v>4445.3310232259792</v>
      </c>
      <c r="O17" s="68">
        <v>1077.4646077016459</v>
      </c>
      <c r="P17" s="68">
        <v>13611.379911359576</v>
      </c>
    </row>
    <row r="18" spans="1:16" s="259" customFormat="1" ht="12.75">
      <c r="A18" s="263" t="s">
        <v>593</v>
      </c>
      <c r="B18" s="68">
        <v>3851.9043370470899</v>
      </c>
      <c r="C18" s="68">
        <v>141.75282974115441</v>
      </c>
      <c r="D18" s="68">
        <v>5604.1146366587072</v>
      </c>
      <c r="E18" s="68">
        <v>8212.0140014338685</v>
      </c>
      <c r="F18" s="68">
        <v>811.2218430106301</v>
      </c>
      <c r="G18" s="68">
        <v>6572.2494090352302</v>
      </c>
      <c r="H18" s="68">
        <v>9453.5959907064898</v>
      </c>
      <c r="I18" s="68">
        <v>1841.9915298012118</v>
      </c>
      <c r="J18" s="68">
        <v>9466.5311199258085</v>
      </c>
      <c r="K18" s="68">
        <v>15845.248802224685</v>
      </c>
      <c r="L18" s="68">
        <v>2019.1459153324379</v>
      </c>
      <c r="M18" s="68">
        <v>12762.393316929853</v>
      </c>
      <c r="N18" s="68">
        <v>19878.701647375354</v>
      </c>
      <c r="O18" s="68">
        <v>295.79414184887764</v>
      </c>
      <c r="P18" s="68">
        <v>9655.6200109878955</v>
      </c>
    </row>
    <row r="19" spans="1:16" s="259" customFormat="1" ht="13.5" thickBot="1">
      <c r="A19" s="263" t="s">
        <v>594</v>
      </c>
      <c r="B19" s="615">
        <v>345882.91531364829</v>
      </c>
      <c r="C19" s="615">
        <v>22330.427103413625</v>
      </c>
      <c r="D19" s="615">
        <v>155871.96841717738</v>
      </c>
      <c r="E19" s="615">
        <v>432839.43198156526</v>
      </c>
      <c r="F19" s="615">
        <v>32945.052205340231</v>
      </c>
      <c r="G19" s="615">
        <v>191718.53832321908</v>
      </c>
      <c r="H19" s="615">
        <v>592032.65953508252</v>
      </c>
      <c r="I19" s="615">
        <v>60793.113379527545</v>
      </c>
      <c r="J19" s="615">
        <v>291301.55992429663</v>
      </c>
      <c r="K19" s="615">
        <v>649289.06795123254</v>
      </c>
      <c r="L19" s="615">
        <v>73892.415002431691</v>
      </c>
      <c r="M19" s="615">
        <v>407488.57085848774</v>
      </c>
      <c r="N19" s="615">
        <v>920740.75330744009</v>
      </c>
      <c r="O19" s="615">
        <v>38791.753061087657</v>
      </c>
      <c r="P19" s="615">
        <v>578045.95811857004</v>
      </c>
    </row>
    <row r="20" spans="1:16" s="421" customFormat="1" ht="13.5" thickBot="1">
      <c r="A20" s="614" t="s">
        <v>0</v>
      </c>
      <c r="B20" s="616">
        <f t="shared" ref="B20:J20" si="0">SUM(B4:B19)</f>
        <v>11086259.596611086</v>
      </c>
      <c r="C20" s="617">
        <f t="shared" si="0"/>
        <v>103287.61618215797</v>
      </c>
      <c r="D20" s="617">
        <f t="shared" si="0"/>
        <v>1082757.2867613551</v>
      </c>
      <c r="E20" s="617">
        <f t="shared" si="0"/>
        <v>13765555.056891531</v>
      </c>
      <c r="F20" s="617">
        <f t="shared" si="0"/>
        <v>134180.53217673561</v>
      </c>
      <c r="G20" s="617">
        <f t="shared" si="0"/>
        <v>1232823.5256606508</v>
      </c>
      <c r="H20" s="617">
        <f t="shared" si="0"/>
        <v>17615548.869748347</v>
      </c>
      <c r="I20" s="617">
        <f t="shared" si="0"/>
        <v>343048.90479930805</v>
      </c>
      <c r="J20" s="617">
        <f t="shared" si="0"/>
        <v>1754619.0801060081</v>
      </c>
      <c r="K20" s="617">
        <v>15395928.274792144</v>
      </c>
      <c r="L20" s="617">
        <v>204298.65895332751</v>
      </c>
      <c r="M20" s="617">
        <v>2126664.59401986</v>
      </c>
      <c r="N20" s="617">
        <v>17913671.255973458</v>
      </c>
      <c r="O20" s="617">
        <v>86702.463548933476</v>
      </c>
      <c r="P20" s="617">
        <v>2285911.6890445491</v>
      </c>
    </row>
    <row r="21" spans="1:16" s="421" customFormat="1">
      <c r="A21" s="63" t="s">
        <v>22</v>
      </c>
      <c r="B21" s="439"/>
      <c r="C21" s="439"/>
      <c r="D21" s="439"/>
      <c r="E21" s="439"/>
      <c r="F21" s="439"/>
      <c r="G21" s="439"/>
      <c r="H21" s="439"/>
      <c r="I21" s="439"/>
      <c r="J21" s="439"/>
      <c r="K21" s="439"/>
      <c r="L21" s="439"/>
    </row>
  </sheetData>
  <mergeCells count="1">
    <mergeCell ref="A1:M1"/>
  </mergeCells>
  <pageMargins left="0.7" right="0.7" top="0.75" bottom="0.75" header="0.3" footer="0.3"/>
  <pageSetup scale="38" orientation="portrait" r:id="rId1"/>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6"/>
  <dimension ref="A1:I23"/>
  <sheetViews>
    <sheetView view="pageBreakPreview" zoomScale="60" zoomScaleNormal="100" workbookViewId="0">
      <selection sqref="A1:E1"/>
    </sheetView>
  </sheetViews>
  <sheetFormatPr defaultColWidth="8" defaultRowHeight="12.75"/>
  <cols>
    <col min="1" max="1" width="10.85546875" style="259" customWidth="1"/>
    <col min="2" max="2" width="14.85546875" style="259" customWidth="1"/>
    <col min="3" max="3" width="15.140625" style="259" customWidth="1"/>
    <col min="4" max="4" width="18.28515625" style="259" customWidth="1"/>
    <col min="5" max="5" width="15.85546875" style="259" customWidth="1"/>
    <col min="6" max="7" width="8" style="259"/>
    <col min="8" max="8" width="12.140625" style="259" customWidth="1"/>
    <col min="9" max="16384" width="8" style="259"/>
  </cols>
  <sheetData>
    <row r="1" spans="1:9" s="439" customFormat="1" ht="26.25" customHeight="1">
      <c r="A1" s="1421" t="s">
        <v>949</v>
      </c>
      <c r="B1" s="1421"/>
      <c r="C1" s="1421"/>
      <c r="D1" s="1421"/>
      <c r="E1" s="1421"/>
    </row>
    <row r="2" spans="1:9" s="459" customFormat="1">
      <c r="A2" s="1419" t="s">
        <v>595</v>
      </c>
      <c r="B2" s="1419"/>
      <c r="C2" s="1419"/>
      <c r="D2" s="1419"/>
      <c r="E2" s="1419"/>
      <c r="F2" s="259"/>
      <c r="G2" s="259"/>
      <c r="H2" s="259"/>
      <c r="I2" s="259"/>
    </row>
    <row r="3" spans="1:9" ht="13.5" customHeight="1">
      <c r="A3" s="1420" t="s">
        <v>137</v>
      </c>
      <c r="B3" s="1420" t="s">
        <v>596</v>
      </c>
      <c r="C3" s="1420"/>
      <c r="D3" s="1420" t="s">
        <v>597</v>
      </c>
      <c r="E3" s="1420"/>
    </row>
    <row r="4" spans="1:9" ht="39.75" customHeight="1">
      <c r="A4" s="1420"/>
      <c r="B4" s="460" t="s">
        <v>824</v>
      </c>
      <c r="C4" s="461" t="s">
        <v>825</v>
      </c>
      <c r="D4" s="460" t="s">
        <v>824</v>
      </c>
      <c r="E4" s="461" t="s">
        <v>825</v>
      </c>
    </row>
    <row r="5" spans="1:9">
      <c r="A5" s="462">
        <v>1</v>
      </c>
      <c r="B5" s="463">
        <v>2</v>
      </c>
      <c r="C5" s="464">
        <v>3</v>
      </c>
      <c r="D5" s="465">
        <v>4</v>
      </c>
      <c r="E5" s="464">
        <v>5</v>
      </c>
    </row>
    <row r="6" spans="1:9">
      <c r="A6" s="273" t="s">
        <v>151</v>
      </c>
      <c r="B6" s="466">
        <v>8883299.2664473951</v>
      </c>
      <c r="C6" s="466">
        <v>2141.9423676807137</v>
      </c>
      <c r="D6" s="466">
        <v>3168908.4638626445</v>
      </c>
      <c r="E6" s="467">
        <v>8200.7757055322581</v>
      </c>
    </row>
    <row r="7" spans="1:9">
      <c r="A7" s="273" t="s">
        <v>143</v>
      </c>
      <c r="B7" s="466">
        <v>1828259.094928694</v>
      </c>
      <c r="C7" s="466">
        <v>-1305.2214278029408</v>
      </c>
      <c r="D7" s="466">
        <v>655310.89805719675</v>
      </c>
      <c r="E7" s="467">
        <v>-1325.4221447888945</v>
      </c>
    </row>
    <row r="8" spans="1:9">
      <c r="A8" s="273" t="s">
        <v>138</v>
      </c>
      <c r="B8" s="466">
        <v>452249.55316358246</v>
      </c>
      <c r="C8" s="466">
        <v>8806.5706142326453</v>
      </c>
      <c r="D8" s="466">
        <v>115684.01127657988</v>
      </c>
      <c r="E8" s="467">
        <v>1742.4812053485025</v>
      </c>
    </row>
    <row r="9" spans="1:9">
      <c r="A9" s="273" t="s">
        <v>141</v>
      </c>
      <c r="B9" s="466">
        <v>207055.56370255246</v>
      </c>
      <c r="C9" s="466">
        <v>814.52500677025819</v>
      </c>
      <c r="D9" s="466">
        <v>206860.02469507529</v>
      </c>
      <c r="E9" s="467">
        <v>-2491.1825640218926</v>
      </c>
    </row>
    <row r="10" spans="1:9">
      <c r="A10" s="273" t="s">
        <v>149</v>
      </c>
      <c r="B10" s="466">
        <v>119338.31536713672</v>
      </c>
      <c r="C10" s="466">
        <v>-1946.3223024745555</v>
      </c>
      <c r="D10" s="466">
        <v>120593.6408769187</v>
      </c>
      <c r="E10" s="467">
        <v>1278.376167665421</v>
      </c>
    </row>
    <row r="11" spans="1:9">
      <c r="A11" s="273" t="s">
        <v>153</v>
      </c>
      <c r="B11" s="466">
        <v>611723.47019146604</v>
      </c>
      <c r="C11" s="466">
        <v>3788.8876505775497</v>
      </c>
      <c r="D11" s="466">
        <v>127129.75927894536</v>
      </c>
      <c r="E11" s="467">
        <v>1879.7641099430045</v>
      </c>
    </row>
    <row r="12" spans="1:9">
      <c r="A12" s="273" t="s">
        <v>81</v>
      </c>
      <c r="B12" s="466">
        <v>219928.48007557789</v>
      </c>
      <c r="C12" s="466">
        <v>12766.387984167011</v>
      </c>
      <c r="D12" s="466">
        <v>82432.604574854719</v>
      </c>
      <c r="E12" s="467">
        <v>784.67522028717497</v>
      </c>
    </row>
    <row r="13" spans="1:9">
      <c r="A13" s="273" t="s">
        <v>145</v>
      </c>
      <c r="B13" s="466">
        <v>64182.801405675738</v>
      </c>
      <c r="C13" s="466">
        <v>971.98539905879556</v>
      </c>
      <c r="D13" s="466">
        <v>36268.137742366554</v>
      </c>
      <c r="E13" s="467">
        <v>542.72690350630421</v>
      </c>
    </row>
    <row r="14" spans="1:9">
      <c r="A14" s="273" t="s">
        <v>147</v>
      </c>
      <c r="B14" s="466">
        <v>14230.407939169148</v>
      </c>
      <c r="C14" s="466">
        <v>397.70140845649235</v>
      </c>
      <c r="D14" s="466">
        <v>14596.542535752667</v>
      </c>
      <c r="E14" s="467">
        <v>807.79954041313295</v>
      </c>
    </row>
    <row r="15" spans="1:9">
      <c r="A15" s="273" t="s">
        <v>465</v>
      </c>
      <c r="B15" s="466">
        <v>9433.5197515688596</v>
      </c>
      <c r="C15" s="466">
        <v>514.72409213869378</v>
      </c>
      <c r="D15" s="466">
        <v>6965.2125698864174</v>
      </c>
      <c r="E15" s="467">
        <v>581.63840526257309</v>
      </c>
    </row>
    <row r="16" spans="1:9">
      <c r="A16" s="273" t="s">
        <v>590</v>
      </c>
      <c r="B16" s="466">
        <v>8103.6083629739014</v>
      </c>
      <c r="C16" s="466">
        <v>364.23798961115642</v>
      </c>
      <c r="D16" s="466">
        <v>8023.389019566328</v>
      </c>
      <c r="E16" s="467">
        <v>662.60722007291542</v>
      </c>
    </row>
    <row r="17" spans="1:9">
      <c r="A17" s="273" t="s">
        <v>148</v>
      </c>
      <c r="B17" s="466">
        <v>1580.042839276568</v>
      </c>
      <c r="C17" s="466">
        <v>227.12770323545382</v>
      </c>
      <c r="D17" s="466">
        <v>4030.1033865544832</v>
      </c>
      <c r="E17" s="467">
        <v>100.28498807909722</v>
      </c>
    </row>
    <row r="18" spans="1:9">
      <c r="A18" s="273" t="s">
        <v>591</v>
      </c>
      <c r="B18" s="466">
        <v>1175.8708183591316</v>
      </c>
      <c r="C18" s="466">
        <v>127.00293119040776</v>
      </c>
      <c r="D18" s="466">
        <v>1243.6899530562014</v>
      </c>
      <c r="E18" s="467">
        <v>187.30088354513651</v>
      </c>
    </row>
    <row r="19" spans="1:9">
      <c r="A19" s="273" t="s">
        <v>592</v>
      </c>
      <c r="B19" s="466">
        <v>1591.1958218151544</v>
      </c>
      <c r="C19" s="466">
        <v>376.96916144734956</v>
      </c>
      <c r="D19" s="466">
        <v>2854.1326655583375</v>
      </c>
      <c r="E19" s="467">
        <v>700.47307138373708</v>
      </c>
    </row>
    <row r="20" spans="1:9">
      <c r="A20" s="468" t="s">
        <v>593</v>
      </c>
      <c r="B20" s="466">
        <v>11362.995199999204</v>
      </c>
      <c r="C20" s="466">
        <v>316.46801499525031</v>
      </c>
      <c r="D20" s="466">
        <v>8515.7049235152481</v>
      </c>
      <c r="E20" s="467">
        <v>-20.572307160324993</v>
      </c>
    </row>
    <row r="21" spans="1:9" ht="13.5" thickBot="1">
      <c r="A21" s="469" t="s">
        <v>594</v>
      </c>
      <c r="B21" s="466">
        <v>524370.23191323364</v>
      </c>
      <c r="C21" s="466">
        <v>18376.215949239056</v>
      </c>
      <c r="D21" s="466">
        <v>396370.52959455224</v>
      </c>
      <c r="E21" s="470">
        <v>26331.536581235003</v>
      </c>
    </row>
    <row r="22" spans="1:9" s="421" customFormat="1" ht="13.5" thickBot="1">
      <c r="A22" s="471" t="s">
        <v>0</v>
      </c>
      <c r="B22" s="472">
        <v>12957884.417928472</v>
      </c>
      <c r="C22" s="472">
        <v>46739.202542523301</v>
      </c>
      <c r="D22" s="472">
        <v>4955786.8450130261</v>
      </c>
      <c r="E22" s="472">
        <v>39963.262986303147</v>
      </c>
      <c r="F22" s="259"/>
      <c r="G22" s="259"/>
      <c r="H22" s="259"/>
      <c r="I22" s="259"/>
    </row>
    <row r="23" spans="1:9">
      <c r="A23" s="63" t="s">
        <v>22</v>
      </c>
    </row>
  </sheetData>
  <mergeCells count="5">
    <mergeCell ref="A2:E2"/>
    <mergeCell ref="A3:A4"/>
    <mergeCell ref="B3:C3"/>
    <mergeCell ref="D3:E3"/>
    <mergeCell ref="A1:E1"/>
  </mergeCells>
  <pageMargins left="0.7" right="0.7" top="0.75" bottom="0.75" header="0.3" footer="0.3"/>
  <pageSetup scale="94" orientation="portrait"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7"/>
  <dimension ref="A1:Q26"/>
  <sheetViews>
    <sheetView zoomScaleNormal="100" workbookViewId="0">
      <selection activeCell="K34" sqref="K34"/>
    </sheetView>
  </sheetViews>
  <sheetFormatPr defaultColWidth="9.140625" defaultRowHeight="12.75"/>
  <cols>
    <col min="1" max="1" width="10.7109375" style="474" customWidth="1"/>
    <col min="2" max="2" width="9.28515625" style="474" customWidth="1"/>
    <col min="3" max="3" width="9.140625" style="474" customWidth="1"/>
    <col min="4" max="7" width="8.85546875" style="474" customWidth="1"/>
    <col min="8" max="8" width="7.5703125" style="474" customWidth="1"/>
    <col min="9" max="9" width="7.85546875" style="474" bestFit="1" customWidth="1"/>
    <col min="10" max="17" width="9.140625" style="474" customWidth="1"/>
    <col min="18" max="16384" width="9.140625" style="474"/>
  </cols>
  <sheetData>
    <row r="1" spans="1:17" s="473" customFormat="1" ht="15.75">
      <c r="A1" s="979" t="s">
        <v>950</v>
      </c>
      <c r="B1" s="979"/>
      <c r="C1" s="979"/>
      <c r="D1" s="979"/>
      <c r="E1" s="979"/>
      <c r="F1" s="979"/>
      <c r="G1" s="979"/>
      <c r="H1" s="979"/>
    </row>
    <row r="2" spans="1:17" s="16" customFormat="1" ht="12">
      <c r="A2" s="1159" t="s">
        <v>519</v>
      </c>
      <c r="B2" s="1160" t="s">
        <v>16</v>
      </c>
      <c r="C2" s="1160"/>
      <c r="D2" s="1160"/>
      <c r="E2" s="1160"/>
      <c r="F2" s="1160" t="s">
        <v>17</v>
      </c>
      <c r="G2" s="1160"/>
      <c r="H2" s="1160"/>
      <c r="I2" s="1160"/>
      <c r="J2" s="1160" t="s">
        <v>18</v>
      </c>
      <c r="K2" s="1160"/>
      <c r="L2" s="1160"/>
      <c r="M2" s="1160"/>
      <c r="N2" s="1160" t="s">
        <v>19</v>
      </c>
      <c r="O2" s="1160"/>
      <c r="P2" s="1160"/>
      <c r="Q2" s="1160"/>
    </row>
    <row r="3" spans="1:17" s="16" customFormat="1" ht="12">
      <c r="A3" s="1159"/>
      <c r="B3" s="1090" t="s">
        <v>520</v>
      </c>
      <c r="C3" s="1090" t="s">
        <v>521</v>
      </c>
      <c r="D3" s="1090" t="s">
        <v>522</v>
      </c>
      <c r="E3" s="1090" t="s">
        <v>523</v>
      </c>
      <c r="F3" s="1090" t="s">
        <v>520</v>
      </c>
      <c r="G3" s="1090" t="s">
        <v>521</v>
      </c>
      <c r="H3" s="1090" t="s">
        <v>522</v>
      </c>
      <c r="I3" s="1090" t="s">
        <v>523</v>
      </c>
      <c r="J3" s="1090" t="s">
        <v>520</v>
      </c>
      <c r="K3" s="1090" t="s">
        <v>521</v>
      </c>
      <c r="L3" s="1090" t="s">
        <v>522</v>
      </c>
      <c r="M3" s="1090" t="s">
        <v>523</v>
      </c>
      <c r="N3" s="1090" t="s">
        <v>520</v>
      </c>
      <c r="O3" s="1090" t="s">
        <v>521</v>
      </c>
      <c r="P3" s="1090" t="s">
        <v>522</v>
      </c>
      <c r="Q3" s="1090" t="s">
        <v>523</v>
      </c>
    </row>
    <row r="4" spans="1:17" s="16" customFormat="1" ht="12">
      <c r="A4" s="30">
        <v>1</v>
      </c>
      <c r="B4" s="30">
        <v>2</v>
      </c>
      <c r="C4" s="30">
        <v>3</v>
      </c>
      <c r="D4" s="30">
        <v>4</v>
      </c>
      <c r="E4" s="30">
        <v>5</v>
      </c>
      <c r="F4" s="30">
        <v>6</v>
      </c>
      <c r="G4" s="30">
        <v>7</v>
      </c>
      <c r="H4" s="30">
        <v>8</v>
      </c>
      <c r="I4" s="30">
        <v>9</v>
      </c>
      <c r="J4" s="30">
        <v>10</v>
      </c>
      <c r="K4" s="30">
        <v>11</v>
      </c>
      <c r="L4" s="30">
        <v>12</v>
      </c>
      <c r="M4" s="30">
        <v>13</v>
      </c>
      <c r="N4" s="30">
        <v>14</v>
      </c>
      <c r="O4" s="30">
        <v>15</v>
      </c>
      <c r="P4" s="30">
        <v>16</v>
      </c>
      <c r="Q4" s="30">
        <v>17</v>
      </c>
    </row>
    <row r="5" spans="1:17" s="16" customFormat="1" ht="12">
      <c r="A5" s="974" t="s">
        <v>598</v>
      </c>
      <c r="B5" s="68">
        <v>8665726.6116240434</v>
      </c>
      <c r="C5" s="68">
        <v>8788944.8735336568</v>
      </c>
      <c r="D5" s="68">
        <v>-123218.26190961339</v>
      </c>
      <c r="E5" s="68">
        <v>447196</v>
      </c>
      <c r="F5" s="68">
        <v>6670526.1330830026</v>
      </c>
      <c r="G5" s="68">
        <v>6685523.0356575828</v>
      </c>
      <c r="H5" s="68">
        <v>-14996.902574580163</v>
      </c>
      <c r="I5" s="68">
        <v>441610</v>
      </c>
      <c r="J5" s="68">
        <v>7187928.4094138658</v>
      </c>
      <c r="K5" s="68">
        <v>7084205.7225222047</v>
      </c>
      <c r="L5" s="68">
        <v>103722.68689166103</v>
      </c>
      <c r="M5" s="68">
        <v>573201</v>
      </c>
      <c r="N5" s="68">
        <v>9617979.5249012448</v>
      </c>
      <c r="O5" s="68">
        <v>9607525.663834922</v>
      </c>
      <c r="P5" s="68">
        <v>-10453.861066323752</v>
      </c>
      <c r="Q5" s="68">
        <v>757886</v>
      </c>
    </row>
    <row r="6" spans="1:17" s="16" customFormat="1" ht="12">
      <c r="A6" s="974" t="s">
        <v>599</v>
      </c>
      <c r="B6" s="68">
        <v>128873.98672297802</v>
      </c>
      <c r="C6" s="68">
        <v>57215.926886075998</v>
      </c>
      <c r="D6" s="68">
        <v>71658.059836902015</v>
      </c>
      <c r="E6" s="68">
        <v>126897</v>
      </c>
      <c r="F6" s="68">
        <v>135513.35968771199</v>
      </c>
      <c r="G6" s="68">
        <v>132072.18066174616</v>
      </c>
      <c r="H6" s="68">
        <v>3441.1790259658301</v>
      </c>
      <c r="I6" s="68">
        <v>137634</v>
      </c>
      <c r="J6" s="68">
        <v>72046.6737899</v>
      </c>
      <c r="K6" s="68">
        <v>98585.562340682081</v>
      </c>
      <c r="L6" s="68">
        <v>-26538.888550782081</v>
      </c>
      <c r="M6" s="68">
        <v>120652</v>
      </c>
      <c r="N6" s="68">
        <v>84625.841541487753</v>
      </c>
      <c r="O6" s="68">
        <v>144368.09829299804</v>
      </c>
      <c r="P6" s="68">
        <v>59742.2567515103</v>
      </c>
      <c r="Q6" s="68">
        <v>176139</v>
      </c>
    </row>
    <row r="7" spans="1:17" s="16" customFormat="1" ht="12">
      <c r="A7" s="974" t="s">
        <v>600</v>
      </c>
      <c r="B7" s="68">
        <v>64914.785737388986</v>
      </c>
      <c r="C7" s="68">
        <v>62760.387784627004</v>
      </c>
      <c r="D7" s="68">
        <v>2154.3979527619813</v>
      </c>
      <c r="E7" s="68">
        <v>18157</v>
      </c>
      <c r="F7" s="68">
        <v>13639.017155244606</v>
      </c>
      <c r="G7" s="68">
        <v>24107.119994758836</v>
      </c>
      <c r="H7" s="68">
        <v>-10468.102839514229</v>
      </c>
      <c r="I7" s="68">
        <v>7973</v>
      </c>
      <c r="J7" s="68">
        <v>7910.1733028649996</v>
      </c>
      <c r="K7" s="68">
        <v>8554.8643533230006</v>
      </c>
      <c r="L7" s="68">
        <v>-644.69105045800097</v>
      </c>
      <c r="M7" s="68">
        <v>7590</v>
      </c>
      <c r="N7" s="68">
        <v>11712.659956796926</v>
      </c>
      <c r="O7" s="68">
        <v>16206.779476711879</v>
      </c>
      <c r="P7" s="68">
        <v>4494.1195199149533</v>
      </c>
      <c r="Q7" s="68">
        <v>11295</v>
      </c>
    </row>
    <row r="8" spans="1:17" s="425" customFormat="1" ht="12">
      <c r="A8" s="974" t="s">
        <v>0</v>
      </c>
      <c r="B8" s="423">
        <v>8859515.384084411</v>
      </c>
      <c r="C8" s="423">
        <v>8908921.1882043593</v>
      </c>
      <c r="D8" s="423">
        <v>-49405.804119949389</v>
      </c>
      <c r="E8" s="423">
        <v>592250</v>
      </c>
      <c r="F8" s="423">
        <v>6819678.5099259596</v>
      </c>
      <c r="G8" s="423">
        <v>6841702.3363140877</v>
      </c>
      <c r="H8" s="423">
        <v>-22023.82638812856</v>
      </c>
      <c r="I8" s="423">
        <v>587217</v>
      </c>
      <c r="J8" s="423">
        <v>7267885.2565066302</v>
      </c>
      <c r="K8" s="423">
        <v>7191346.1492162105</v>
      </c>
      <c r="L8" s="423">
        <v>76539.107290420943</v>
      </c>
      <c r="M8" s="423">
        <v>701443</v>
      </c>
      <c r="N8" s="423">
        <v>9714318.0263995286</v>
      </c>
      <c r="O8" s="423">
        <v>9768100.5416046325</v>
      </c>
      <c r="P8" s="423">
        <v>53782.515205101503</v>
      </c>
      <c r="Q8" s="423">
        <v>945320</v>
      </c>
    </row>
    <row r="9" spans="1:17" s="978" customFormat="1" ht="11.25">
      <c r="A9" s="975"/>
      <c r="B9" s="976"/>
      <c r="C9" s="976"/>
      <c r="D9" s="977"/>
      <c r="E9" s="977"/>
      <c r="F9" s="977"/>
      <c r="G9" s="977"/>
    </row>
    <row r="10" spans="1:17" s="978" customFormat="1" ht="11.25" customHeight="1">
      <c r="A10" s="1159" t="s">
        <v>519</v>
      </c>
      <c r="B10" s="1160" t="s">
        <v>20</v>
      </c>
      <c r="C10" s="1160"/>
      <c r="D10" s="1160"/>
      <c r="E10" s="1160"/>
      <c r="F10" s="1160" t="s">
        <v>21</v>
      </c>
      <c r="G10" s="1160"/>
      <c r="H10" s="1160"/>
      <c r="I10" s="1160"/>
      <c r="J10" s="1160" t="s">
        <v>177</v>
      </c>
      <c r="K10" s="1160"/>
      <c r="L10" s="1160"/>
      <c r="M10" s="1160"/>
      <c r="N10" s="1090"/>
      <c r="O10" s="1090" t="s">
        <v>766</v>
      </c>
      <c r="P10" s="1090"/>
      <c r="Q10" s="1090"/>
    </row>
    <row r="11" spans="1:17" s="978" customFormat="1" ht="11.25" customHeight="1">
      <c r="A11" s="1159"/>
      <c r="B11" s="1090" t="s">
        <v>520</v>
      </c>
      <c r="C11" s="1090" t="s">
        <v>521</v>
      </c>
      <c r="D11" s="1090" t="s">
        <v>522</v>
      </c>
      <c r="E11" s="1090" t="s">
        <v>523</v>
      </c>
      <c r="F11" s="1090" t="s">
        <v>520</v>
      </c>
      <c r="G11" s="1090" t="s">
        <v>521</v>
      </c>
      <c r="H11" s="1090" t="s">
        <v>522</v>
      </c>
      <c r="I11" s="1090" t="s">
        <v>523</v>
      </c>
      <c r="J11" s="1090" t="s">
        <v>520</v>
      </c>
      <c r="K11" s="1090" t="s">
        <v>521</v>
      </c>
      <c r="L11" s="1090" t="s">
        <v>522</v>
      </c>
      <c r="M11" s="1090" t="s">
        <v>523</v>
      </c>
      <c r="N11" s="1090" t="s">
        <v>520</v>
      </c>
      <c r="O11" s="1090" t="s">
        <v>521</v>
      </c>
      <c r="P11" s="1090" t="s">
        <v>522</v>
      </c>
      <c r="Q11" s="1090" t="s">
        <v>523</v>
      </c>
    </row>
    <row r="12" spans="1:17" s="978" customFormat="1" ht="12">
      <c r="A12" s="30">
        <v>1</v>
      </c>
      <c r="B12" s="30">
        <v>18</v>
      </c>
      <c r="C12" s="30">
        <v>19</v>
      </c>
      <c r="D12" s="30">
        <v>20</v>
      </c>
      <c r="E12" s="30">
        <v>21</v>
      </c>
      <c r="F12" s="30">
        <v>22</v>
      </c>
      <c r="G12" s="30">
        <v>23</v>
      </c>
      <c r="H12" s="30">
        <v>24</v>
      </c>
      <c r="I12" s="30">
        <v>25</v>
      </c>
      <c r="J12" s="30">
        <v>26</v>
      </c>
      <c r="K12" s="30">
        <v>27</v>
      </c>
      <c r="L12" s="30">
        <v>28</v>
      </c>
      <c r="M12" s="30">
        <v>29</v>
      </c>
      <c r="N12" s="30">
        <v>30</v>
      </c>
      <c r="O12" s="30">
        <v>31</v>
      </c>
      <c r="P12" s="30">
        <v>32</v>
      </c>
      <c r="Q12" s="30">
        <v>33</v>
      </c>
    </row>
    <row r="13" spans="1:17" s="978" customFormat="1" ht="12">
      <c r="A13" s="974" t="s">
        <v>598</v>
      </c>
      <c r="B13" s="68">
        <v>10870939.67</v>
      </c>
      <c r="C13" s="68">
        <v>11026221.73</v>
      </c>
      <c r="D13" s="68">
        <v>155282.07</v>
      </c>
      <c r="E13" s="68">
        <v>910077.53</v>
      </c>
      <c r="F13" s="68">
        <v>13586789.68</v>
      </c>
      <c r="G13" s="68">
        <v>13721397.17</v>
      </c>
      <c r="H13" s="68">
        <v>134607.48000000001</v>
      </c>
      <c r="I13" s="68">
        <v>1053760.82</v>
      </c>
      <c r="J13" s="68">
        <v>17229415.456679244</v>
      </c>
      <c r="K13" s="68">
        <v>17587220.525383148</v>
      </c>
      <c r="L13" s="68">
        <v>357805.06870390155</v>
      </c>
      <c r="M13" s="68">
        <v>1573291.6318067538</v>
      </c>
      <c r="N13" s="68">
        <v>20652260.422160301</v>
      </c>
      <c r="O13" s="68">
        <v>20922378.716793399</v>
      </c>
      <c r="P13" s="68">
        <v>270118.294633093</v>
      </c>
      <c r="Q13" s="68">
        <v>1944215.0338407534</v>
      </c>
    </row>
    <row r="14" spans="1:17" s="978" customFormat="1" ht="12">
      <c r="A14" s="974" t="s">
        <v>599</v>
      </c>
      <c r="B14" s="68">
        <v>105074.64</v>
      </c>
      <c r="C14" s="68">
        <v>57545.33</v>
      </c>
      <c r="D14" s="68">
        <v>-47529.32</v>
      </c>
      <c r="E14" s="68">
        <v>164343.93</v>
      </c>
      <c r="F14" s="68">
        <v>42455.24</v>
      </c>
      <c r="G14" s="68">
        <v>43132.39</v>
      </c>
      <c r="H14" s="68">
        <v>677.15</v>
      </c>
      <c r="I14" s="68">
        <v>171235.23</v>
      </c>
      <c r="J14" s="68">
        <v>39079.684936704427</v>
      </c>
      <c r="K14" s="68">
        <v>28028.804206286004</v>
      </c>
      <c r="L14" s="68">
        <v>-11050.880730418427</v>
      </c>
      <c r="M14" s="68">
        <v>176743.64287360996</v>
      </c>
      <c r="N14" s="68">
        <v>71872.776880192003</v>
      </c>
      <c r="O14" s="68">
        <v>73963.334367759002</v>
      </c>
      <c r="P14" s="68">
        <v>2090.557487567</v>
      </c>
      <c r="Q14" s="68">
        <v>187391.99954804475</v>
      </c>
    </row>
    <row r="15" spans="1:17" s="978" customFormat="1" ht="12">
      <c r="A15" s="974" t="s">
        <v>600</v>
      </c>
      <c r="B15" s="68">
        <v>6957.6</v>
      </c>
      <c r="C15" s="68">
        <v>2492.56</v>
      </c>
      <c r="D15" s="68">
        <v>-4465.04</v>
      </c>
      <c r="E15" s="68">
        <v>8335.7800000000007</v>
      </c>
      <c r="F15" s="68">
        <v>2129.61</v>
      </c>
      <c r="G15" s="68">
        <v>1025.51</v>
      </c>
      <c r="H15" s="68">
        <v>-1104.0999999999999</v>
      </c>
      <c r="I15" s="68">
        <v>7827.47</v>
      </c>
      <c r="J15" s="68">
        <v>4004.81350561106</v>
      </c>
      <c r="K15" s="68">
        <v>299.53022720868552</v>
      </c>
      <c r="L15" s="68">
        <v>-3705.2832784023744</v>
      </c>
      <c r="M15" s="68">
        <v>4583.8077938264032</v>
      </c>
      <c r="N15" s="68">
        <v>2722.155091741</v>
      </c>
      <c r="O15" s="68">
        <v>2309.9037379649999</v>
      </c>
      <c r="P15" s="68">
        <v>-412.25135377599997</v>
      </c>
      <c r="Q15" s="68">
        <v>4428.718600327993</v>
      </c>
    </row>
    <row r="16" spans="1:17" s="978" customFormat="1" ht="12">
      <c r="A16" s="974" t="s">
        <v>0</v>
      </c>
      <c r="B16" s="423">
        <v>10982971.91</v>
      </c>
      <c r="C16" s="423">
        <v>11086259.620000001</v>
      </c>
      <c r="D16" s="423">
        <v>103287.72</v>
      </c>
      <c r="E16" s="423">
        <v>1082757.24</v>
      </c>
      <c r="F16" s="423">
        <v>13631374.529999999</v>
      </c>
      <c r="G16" s="423">
        <v>13765555.07</v>
      </c>
      <c r="H16" s="423">
        <v>134180.53</v>
      </c>
      <c r="I16" s="423">
        <v>1232823.53</v>
      </c>
      <c r="J16" s="423">
        <f>SUM(J13:J15)</f>
        <v>17272499.955121562</v>
      </c>
      <c r="K16" s="423">
        <f>SUM(K13:K15)</f>
        <v>17615548.859816644</v>
      </c>
      <c r="L16" s="423">
        <f>SUM(L13:L15)</f>
        <v>343048.90469508077</v>
      </c>
      <c r="M16" s="423">
        <f>SUM(M13:M15)</f>
        <v>1754619.08247419</v>
      </c>
      <c r="N16" s="423">
        <v>20726855.354132202</v>
      </c>
      <c r="O16" s="423">
        <v>20998651.954899099</v>
      </c>
      <c r="P16" s="423">
        <v>271796.60076688399</v>
      </c>
      <c r="Q16" s="423">
        <v>2136035.7519891262</v>
      </c>
    </row>
    <row r="17" spans="1:9" s="978" customFormat="1" ht="12">
      <c r="A17" s="1149"/>
      <c r="B17" s="976"/>
      <c r="C17" s="976"/>
      <c r="D17" s="977"/>
      <c r="E17" s="977"/>
      <c r="F17" s="977"/>
      <c r="G17" s="977"/>
    </row>
    <row r="18" spans="1:9" s="978" customFormat="1" ht="12">
      <c r="A18" s="1159" t="s">
        <v>519</v>
      </c>
      <c r="B18" s="1160" t="s">
        <v>729</v>
      </c>
      <c r="C18" s="1160"/>
      <c r="D18" s="1160"/>
      <c r="E18" s="1160"/>
      <c r="F18" s="1160" t="s">
        <v>814</v>
      </c>
      <c r="G18" s="1160"/>
      <c r="H18" s="1160"/>
      <c r="I18" s="1160"/>
    </row>
    <row r="19" spans="1:9" s="978" customFormat="1" ht="12">
      <c r="A19" s="1159"/>
      <c r="B19" s="1090" t="s">
        <v>520</v>
      </c>
      <c r="C19" s="1090" t="s">
        <v>521</v>
      </c>
      <c r="D19" s="1090" t="s">
        <v>522</v>
      </c>
      <c r="E19" s="1090" t="s">
        <v>523</v>
      </c>
      <c r="F19" s="1090" t="s">
        <v>520</v>
      </c>
      <c r="G19" s="1090" t="s">
        <v>521</v>
      </c>
      <c r="H19" s="1090" t="s">
        <v>522</v>
      </c>
      <c r="I19" s="1090" t="s">
        <v>523</v>
      </c>
    </row>
    <row r="20" spans="1:9" s="978" customFormat="1" ht="12">
      <c r="A20" s="30">
        <v>1</v>
      </c>
      <c r="B20" s="30">
        <v>34</v>
      </c>
      <c r="C20" s="30">
        <v>35</v>
      </c>
      <c r="D20" s="30">
        <v>36</v>
      </c>
      <c r="E20" s="30">
        <v>37</v>
      </c>
      <c r="F20" s="30">
        <v>38</v>
      </c>
      <c r="G20" s="30">
        <v>39</v>
      </c>
      <c r="H20" s="30">
        <v>40</v>
      </c>
      <c r="I20" s="30">
        <v>41</v>
      </c>
    </row>
    <row r="21" spans="1:9" s="978" customFormat="1" ht="12">
      <c r="A21" s="974" t="s">
        <v>598</v>
      </c>
      <c r="B21" s="68">
        <v>15134786.218603086</v>
      </c>
      <c r="C21" s="68">
        <v>15380736.89347773</v>
      </c>
      <c r="D21" s="68">
        <v>245950.67487464374</v>
      </c>
      <c r="E21" s="68">
        <v>1975839.1634142452</v>
      </c>
      <c r="F21" s="68">
        <v>17761035.699715301</v>
      </c>
      <c r="G21" s="68">
        <v>17844702.984756399</v>
      </c>
      <c r="H21" s="68">
        <v>83667.285041096999</v>
      </c>
      <c r="I21" s="68">
        <v>2084771.5903330499</v>
      </c>
    </row>
    <row r="22" spans="1:9" s="978" customFormat="1" ht="12">
      <c r="A22" s="974" t="s">
        <v>599</v>
      </c>
      <c r="B22" s="68">
        <v>61125.68886469226</v>
      </c>
      <c r="C22" s="68">
        <v>31773.821510528498</v>
      </c>
      <c r="D22" s="68">
        <v>-29351.867354163758</v>
      </c>
      <c r="E22" s="68">
        <v>158379.59479413228</v>
      </c>
      <c r="F22" s="68">
        <v>60935.548771640999</v>
      </c>
      <c r="G22" s="68">
        <v>65083.735428934</v>
      </c>
      <c r="H22" s="68">
        <v>4148.1866572930003</v>
      </c>
      <c r="I22" s="68">
        <v>197582.83311614199</v>
      </c>
    </row>
    <row r="23" spans="1:9" s="978" customFormat="1" ht="11.25" customHeight="1">
      <c r="A23" s="974" t="s">
        <v>600</v>
      </c>
      <c r="B23" s="68">
        <v>1376.2479228292905</v>
      </c>
      <c r="C23" s="68">
        <v>3.1860474124319498</v>
      </c>
      <c r="D23" s="68">
        <v>-1373.0618754168586</v>
      </c>
      <c r="E23" s="68">
        <v>3394.3574025040334</v>
      </c>
      <c r="F23" s="68">
        <v>4997.5569212540004</v>
      </c>
      <c r="G23" s="68">
        <v>3884.5575623740001</v>
      </c>
      <c r="H23" s="68">
        <v>-1112.99935888</v>
      </c>
      <c r="I23" s="68">
        <v>3557.2870873510001</v>
      </c>
    </row>
    <row r="24" spans="1:9" s="978" customFormat="1" ht="11.25" customHeight="1">
      <c r="A24" s="974" t="s">
        <v>0</v>
      </c>
      <c r="B24" s="423">
        <f>SUM(B21:B23)</f>
        <v>15197288.155390607</v>
      </c>
      <c r="C24" s="423">
        <f>SUM(C21:C23)</f>
        <v>15412513.901035672</v>
      </c>
      <c r="D24" s="423">
        <f>SUM(D21:D23)</f>
        <v>215225.74564506311</v>
      </c>
      <c r="E24" s="423">
        <v>2137613.1156108812</v>
      </c>
      <c r="F24" s="423">
        <v>17826968.805408198</v>
      </c>
      <c r="G24" s="423">
        <v>17913671.277747702</v>
      </c>
      <c r="H24" s="423">
        <v>86702.472339510001</v>
      </c>
      <c r="I24" s="423">
        <v>2285911.71053654</v>
      </c>
    </row>
    <row r="25" spans="1:9" s="978" customFormat="1" ht="11.25">
      <c r="A25" s="975"/>
      <c r="B25" s="976"/>
      <c r="C25" s="976"/>
      <c r="D25" s="977"/>
      <c r="E25" s="977"/>
      <c r="F25" s="977"/>
      <c r="G25" s="977"/>
    </row>
    <row r="26" spans="1:9">
      <c r="A26" s="975" t="s">
        <v>22</v>
      </c>
    </row>
  </sheetData>
  <mergeCells count="12">
    <mergeCell ref="N2:Q2"/>
    <mergeCell ref="A2:A3"/>
    <mergeCell ref="B2:E2"/>
    <mergeCell ref="F2:I2"/>
    <mergeCell ref="J2:M2"/>
    <mergeCell ref="A18:A19"/>
    <mergeCell ref="B10:E10"/>
    <mergeCell ref="F10:I10"/>
    <mergeCell ref="J10:M10"/>
    <mergeCell ref="F18:I18"/>
    <mergeCell ref="B18:E18"/>
    <mergeCell ref="A10:A11"/>
  </mergeCells>
  <pageMargins left="0.7" right="0.7" top="0.75" bottom="0.75" header="0.3" footer="0.3"/>
  <pageSetup paperSize="9" scale="80" orientation="landscape" r:id="rId1"/>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8"/>
  <dimension ref="A1:S42"/>
  <sheetViews>
    <sheetView view="pageBreakPreview" zoomScale="60" zoomScaleNormal="100" workbookViewId="0">
      <pane ySplit="4" topLeftCell="A5" activePane="bottomLeft" state="frozen"/>
      <selection activeCell="A4" sqref="A4:N4"/>
      <selection pane="bottomLeft" sqref="A1:XFD1048576"/>
    </sheetView>
  </sheetViews>
  <sheetFormatPr defaultRowHeight="13.5" customHeight="1"/>
  <cols>
    <col min="1" max="1" width="7" style="479" customWidth="1"/>
    <col min="2" max="2" width="12.5703125" style="479" customWidth="1"/>
    <col min="3" max="3" width="14.42578125" style="479" customWidth="1"/>
    <col min="4" max="4" width="11.5703125" style="479" customWidth="1"/>
    <col min="5" max="5" width="11.7109375" style="479" customWidth="1"/>
    <col min="6" max="6" width="10.5703125" style="475" customWidth="1"/>
    <col min="7" max="7" width="12.42578125" style="475" customWidth="1"/>
    <col min="8" max="8" width="10" style="475" customWidth="1"/>
    <col min="9" max="9" width="12.28515625" style="475" customWidth="1"/>
    <col min="10" max="10" width="12.42578125" style="475" customWidth="1"/>
    <col min="11" max="11" width="13.28515625" style="475" customWidth="1"/>
    <col min="12" max="12" width="11.42578125" style="475" customWidth="1"/>
    <col min="13" max="13" width="12.42578125" style="475" customWidth="1"/>
    <col min="14" max="14" width="10.140625" style="475" customWidth="1"/>
    <col min="15" max="15" width="12.5703125" style="475" customWidth="1"/>
    <col min="16" max="264" width="9.140625" style="475"/>
    <col min="265" max="265" width="11.5703125" style="475" customWidth="1"/>
    <col min="266" max="266" width="14.7109375" style="475" customWidth="1"/>
    <col min="267" max="267" width="17" style="475" customWidth="1"/>
    <col min="268" max="268" width="11.5703125" style="475" customWidth="1"/>
    <col min="269" max="269" width="15.85546875" style="475" customWidth="1"/>
    <col min="270" max="270" width="11.140625" style="475" customWidth="1"/>
    <col min="271" max="271" width="16.28515625" style="475" customWidth="1"/>
    <col min="272" max="520" width="9.140625" style="475"/>
    <col min="521" max="521" width="11.5703125" style="475" customWidth="1"/>
    <col min="522" max="522" width="14.7109375" style="475" customWidth="1"/>
    <col min="523" max="523" width="17" style="475" customWidth="1"/>
    <col min="524" max="524" width="11.5703125" style="475" customWidth="1"/>
    <col min="525" max="525" width="15.85546875" style="475" customWidth="1"/>
    <col min="526" max="526" width="11.140625" style="475" customWidth="1"/>
    <col min="527" max="527" width="16.28515625" style="475" customWidth="1"/>
    <col min="528" max="776" width="9.140625" style="475"/>
    <col min="777" max="777" width="11.5703125" style="475" customWidth="1"/>
    <col min="778" max="778" width="14.7109375" style="475" customWidth="1"/>
    <col min="779" max="779" width="17" style="475" customWidth="1"/>
    <col min="780" max="780" width="11.5703125" style="475" customWidth="1"/>
    <col min="781" max="781" width="15.85546875" style="475" customWidth="1"/>
    <col min="782" max="782" width="11.140625" style="475" customWidth="1"/>
    <col min="783" max="783" width="16.28515625" style="475" customWidth="1"/>
    <col min="784" max="1032" width="9.140625" style="475"/>
    <col min="1033" max="1033" width="11.5703125" style="475" customWidth="1"/>
    <col min="1034" max="1034" width="14.7109375" style="475" customWidth="1"/>
    <col min="1035" max="1035" width="17" style="475" customWidth="1"/>
    <col min="1036" max="1036" width="11.5703125" style="475" customWidth="1"/>
    <col min="1037" max="1037" width="15.85546875" style="475" customWidth="1"/>
    <col min="1038" max="1038" width="11.140625" style="475" customWidth="1"/>
    <col min="1039" max="1039" width="16.28515625" style="475" customWidth="1"/>
    <col min="1040" max="1288" width="9.140625" style="475"/>
    <col min="1289" max="1289" width="11.5703125" style="475" customWidth="1"/>
    <col min="1290" max="1290" width="14.7109375" style="475" customWidth="1"/>
    <col min="1291" max="1291" width="17" style="475" customWidth="1"/>
    <col min="1292" max="1292" width="11.5703125" style="475" customWidth="1"/>
    <col min="1293" max="1293" width="15.85546875" style="475" customWidth="1"/>
    <col min="1294" max="1294" width="11.140625" style="475" customWidth="1"/>
    <col min="1295" max="1295" width="16.28515625" style="475" customWidth="1"/>
    <col min="1296" max="1544" width="9.140625" style="475"/>
    <col min="1545" max="1545" width="11.5703125" style="475" customWidth="1"/>
    <col min="1546" max="1546" width="14.7109375" style="475" customWidth="1"/>
    <col min="1547" max="1547" width="17" style="475" customWidth="1"/>
    <col min="1548" max="1548" width="11.5703125" style="475" customWidth="1"/>
    <col min="1549" max="1549" width="15.85546875" style="475" customWidth="1"/>
    <col min="1550" max="1550" width="11.140625" style="475" customWidth="1"/>
    <col min="1551" max="1551" width="16.28515625" style="475" customWidth="1"/>
    <col min="1552" max="1800" width="9.140625" style="475"/>
    <col min="1801" max="1801" width="11.5703125" style="475" customWidth="1"/>
    <col min="1802" max="1802" width="14.7109375" style="475" customWidth="1"/>
    <col min="1803" max="1803" width="17" style="475" customWidth="1"/>
    <col min="1804" max="1804" width="11.5703125" style="475" customWidth="1"/>
    <col min="1805" max="1805" width="15.85546875" style="475" customWidth="1"/>
    <col min="1806" max="1806" width="11.140625" style="475" customWidth="1"/>
    <col min="1807" max="1807" width="16.28515625" style="475" customWidth="1"/>
    <col min="1808" max="2056" width="9.140625" style="475"/>
    <col min="2057" max="2057" width="11.5703125" style="475" customWidth="1"/>
    <col min="2058" max="2058" width="14.7109375" style="475" customWidth="1"/>
    <col min="2059" max="2059" width="17" style="475" customWidth="1"/>
    <col min="2060" max="2060" width="11.5703125" style="475" customWidth="1"/>
    <col min="2061" max="2061" width="15.85546875" style="475" customWidth="1"/>
    <col min="2062" max="2062" width="11.140625" style="475" customWidth="1"/>
    <col min="2063" max="2063" width="16.28515625" style="475" customWidth="1"/>
    <col min="2064" max="2312" width="9.140625" style="475"/>
    <col min="2313" max="2313" width="11.5703125" style="475" customWidth="1"/>
    <col min="2314" max="2314" width="14.7109375" style="475" customWidth="1"/>
    <col min="2315" max="2315" width="17" style="475" customWidth="1"/>
    <col min="2316" max="2316" width="11.5703125" style="475" customWidth="1"/>
    <col min="2317" max="2317" width="15.85546875" style="475" customWidth="1"/>
    <col min="2318" max="2318" width="11.140625" style="475" customWidth="1"/>
    <col min="2319" max="2319" width="16.28515625" style="475" customWidth="1"/>
    <col min="2320" max="2568" width="9.140625" style="475"/>
    <col min="2569" max="2569" width="11.5703125" style="475" customWidth="1"/>
    <col min="2570" max="2570" width="14.7109375" style="475" customWidth="1"/>
    <col min="2571" max="2571" width="17" style="475" customWidth="1"/>
    <col min="2572" max="2572" width="11.5703125" style="475" customWidth="1"/>
    <col min="2573" max="2573" width="15.85546875" style="475" customWidth="1"/>
    <col min="2574" max="2574" width="11.140625" style="475" customWidth="1"/>
    <col min="2575" max="2575" width="16.28515625" style="475" customWidth="1"/>
    <col min="2576" max="2824" width="9.140625" style="475"/>
    <col min="2825" max="2825" width="11.5703125" style="475" customWidth="1"/>
    <col min="2826" max="2826" width="14.7109375" style="475" customWidth="1"/>
    <col min="2827" max="2827" width="17" style="475" customWidth="1"/>
    <col min="2828" max="2828" width="11.5703125" style="475" customWidth="1"/>
    <col min="2829" max="2829" width="15.85546875" style="475" customWidth="1"/>
    <col min="2830" max="2830" width="11.140625" style="475" customWidth="1"/>
    <col min="2831" max="2831" width="16.28515625" style="475" customWidth="1"/>
    <col min="2832" max="3080" width="9.140625" style="475"/>
    <col min="3081" max="3081" width="11.5703125" style="475" customWidth="1"/>
    <col min="3082" max="3082" width="14.7109375" style="475" customWidth="1"/>
    <col min="3083" max="3083" width="17" style="475" customWidth="1"/>
    <col min="3084" max="3084" width="11.5703125" style="475" customWidth="1"/>
    <col min="3085" max="3085" width="15.85546875" style="475" customWidth="1"/>
    <col min="3086" max="3086" width="11.140625" style="475" customWidth="1"/>
    <col min="3087" max="3087" width="16.28515625" style="475" customWidth="1"/>
    <col min="3088" max="3336" width="9.140625" style="475"/>
    <col min="3337" max="3337" width="11.5703125" style="475" customWidth="1"/>
    <col min="3338" max="3338" width="14.7109375" style="475" customWidth="1"/>
    <col min="3339" max="3339" width="17" style="475" customWidth="1"/>
    <col min="3340" max="3340" width="11.5703125" style="475" customWidth="1"/>
    <col min="3341" max="3341" width="15.85546875" style="475" customWidth="1"/>
    <col min="3342" max="3342" width="11.140625" style="475" customWidth="1"/>
    <col min="3343" max="3343" width="16.28515625" style="475" customWidth="1"/>
    <col min="3344" max="3592" width="9.140625" style="475"/>
    <col min="3593" max="3593" width="11.5703125" style="475" customWidth="1"/>
    <col min="3594" max="3594" width="14.7109375" style="475" customWidth="1"/>
    <col min="3595" max="3595" width="17" style="475" customWidth="1"/>
    <col min="3596" max="3596" width="11.5703125" style="475" customWidth="1"/>
    <col min="3597" max="3597" width="15.85546875" style="475" customWidth="1"/>
    <col min="3598" max="3598" width="11.140625" style="475" customWidth="1"/>
    <col min="3599" max="3599" width="16.28515625" style="475" customWidth="1"/>
    <col min="3600" max="3848" width="9.140625" style="475"/>
    <col min="3849" max="3849" width="11.5703125" style="475" customWidth="1"/>
    <col min="3850" max="3850" width="14.7109375" style="475" customWidth="1"/>
    <col min="3851" max="3851" width="17" style="475" customWidth="1"/>
    <col min="3852" max="3852" width="11.5703125" style="475" customWidth="1"/>
    <col min="3853" max="3853" width="15.85546875" style="475" customWidth="1"/>
    <col min="3854" max="3854" width="11.140625" style="475" customWidth="1"/>
    <col min="3855" max="3855" width="16.28515625" style="475" customWidth="1"/>
    <col min="3856" max="4104" width="9.140625" style="475"/>
    <col min="4105" max="4105" width="11.5703125" style="475" customWidth="1"/>
    <col min="4106" max="4106" width="14.7109375" style="475" customWidth="1"/>
    <col min="4107" max="4107" width="17" style="475" customWidth="1"/>
    <col min="4108" max="4108" width="11.5703125" style="475" customWidth="1"/>
    <col min="4109" max="4109" width="15.85546875" style="475" customWidth="1"/>
    <col min="4110" max="4110" width="11.140625" style="475" customWidth="1"/>
    <col min="4111" max="4111" width="16.28515625" style="475" customWidth="1"/>
    <col min="4112" max="4360" width="9.140625" style="475"/>
    <col min="4361" max="4361" width="11.5703125" style="475" customWidth="1"/>
    <col min="4362" max="4362" width="14.7109375" style="475" customWidth="1"/>
    <col min="4363" max="4363" width="17" style="475" customWidth="1"/>
    <col min="4364" max="4364" width="11.5703125" style="475" customWidth="1"/>
    <col min="4365" max="4365" width="15.85546875" style="475" customWidth="1"/>
    <col min="4366" max="4366" width="11.140625" style="475" customWidth="1"/>
    <col min="4367" max="4367" width="16.28515625" style="475" customWidth="1"/>
    <col min="4368" max="4616" width="9.140625" style="475"/>
    <col min="4617" max="4617" width="11.5703125" style="475" customWidth="1"/>
    <col min="4618" max="4618" width="14.7109375" style="475" customWidth="1"/>
    <col min="4619" max="4619" width="17" style="475" customWidth="1"/>
    <col min="4620" max="4620" width="11.5703125" style="475" customWidth="1"/>
    <col min="4621" max="4621" width="15.85546875" style="475" customWidth="1"/>
    <col min="4622" max="4622" width="11.140625" style="475" customWidth="1"/>
    <col min="4623" max="4623" width="16.28515625" style="475" customWidth="1"/>
    <col min="4624" max="4872" width="9.140625" style="475"/>
    <col min="4873" max="4873" width="11.5703125" style="475" customWidth="1"/>
    <col min="4874" max="4874" width="14.7109375" style="475" customWidth="1"/>
    <col min="4875" max="4875" width="17" style="475" customWidth="1"/>
    <col min="4876" max="4876" width="11.5703125" style="475" customWidth="1"/>
    <col min="4877" max="4877" width="15.85546875" style="475" customWidth="1"/>
    <col min="4878" max="4878" width="11.140625" style="475" customWidth="1"/>
    <col min="4879" max="4879" width="16.28515625" style="475" customWidth="1"/>
    <col min="4880" max="5128" width="9.140625" style="475"/>
    <col min="5129" max="5129" width="11.5703125" style="475" customWidth="1"/>
    <col min="5130" max="5130" width="14.7109375" style="475" customWidth="1"/>
    <col min="5131" max="5131" width="17" style="475" customWidth="1"/>
    <col min="5132" max="5132" width="11.5703125" style="475" customWidth="1"/>
    <col min="5133" max="5133" width="15.85546875" style="475" customWidth="1"/>
    <col min="5134" max="5134" width="11.140625" style="475" customWidth="1"/>
    <col min="5135" max="5135" width="16.28515625" style="475" customWidth="1"/>
    <col min="5136" max="5384" width="9.140625" style="475"/>
    <col min="5385" max="5385" width="11.5703125" style="475" customWidth="1"/>
    <col min="5386" max="5386" width="14.7109375" style="475" customWidth="1"/>
    <col min="5387" max="5387" width="17" style="475" customWidth="1"/>
    <col min="5388" max="5388" width="11.5703125" style="475" customWidth="1"/>
    <col min="5389" max="5389" width="15.85546875" style="475" customWidth="1"/>
    <col min="5390" max="5390" width="11.140625" style="475" customWidth="1"/>
    <col min="5391" max="5391" width="16.28515625" style="475" customWidth="1"/>
    <col min="5392" max="5640" width="9.140625" style="475"/>
    <col min="5641" max="5641" width="11.5703125" style="475" customWidth="1"/>
    <col min="5642" max="5642" width="14.7109375" style="475" customWidth="1"/>
    <col min="5643" max="5643" width="17" style="475" customWidth="1"/>
    <col min="5644" max="5644" width="11.5703125" style="475" customWidth="1"/>
    <col min="5645" max="5645" width="15.85546875" style="475" customWidth="1"/>
    <col min="5646" max="5646" width="11.140625" style="475" customWidth="1"/>
    <col min="5647" max="5647" width="16.28515625" style="475" customWidth="1"/>
    <col min="5648" max="5896" width="9.140625" style="475"/>
    <col min="5897" max="5897" width="11.5703125" style="475" customWidth="1"/>
    <col min="5898" max="5898" width="14.7109375" style="475" customWidth="1"/>
    <col min="5899" max="5899" width="17" style="475" customWidth="1"/>
    <col min="5900" max="5900" width="11.5703125" style="475" customWidth="1"/>
    <col min="5901" max="5901" width="15.85546875" style="475" customWidth="1"/>
    <col min="5902" max="5902" width="11.140625" style="475" customWidth="1"/>
    <col min="5903" max="5903" width="16.28515625" style="475" customWidth="1"/>
    <col min="5904" max="6152" width="9.140625" style="475"/>
    <col min="6153" max="6153" width="11.5703125" style="475" customWidth="1"/>
    <col min="6154" max="6154" width="14.7109375" style="475" customWidth="1"/>
    <col min="6155" max="6155" width="17" style="475" customWidth="1"/>
    <col min="6156" max="6156" width="11.5703125" style="475" customWidth="1"/>
    <col min="6157" max="6157" width="15.85546875" style="475" customWidth="1"/>
    <col min="6158" max="6158" width="11.140625" style="475" customWidth="1"/>
    <col min="6159" max="6159" width="16.28515625" style="475" customWidth="1"/>
    <col min="6160" max="6408" width="9.140625" style="475"/>
    <col min="6409" max="6409" width="11.5703125" style="475" customWidth="1"/>
    <col min="6410" max="6410" width="14.7109375" style="475" customWidth="1"/>
    <col min="6411" max="6411" width="17" style="475" customWidth="1"/>
    <col min="6412" max="6412" width="11.5703125" style="475" customWidth="1"/>
    <col min="6413" max="6413" width="15.85546875" style="475" customWidth="1"/>
    <col min="6414" max="6414" width="11.140625" style="475" customWidth="1"/>
    <col min="6415" max="6415" width="16.28515625" style="475" customWidth="1"/>
    <col min="6416" max="6664" width="9.140625" style="475"/>
    <col min="6665" max="6665" width="11.5703125" style="475" customWidth="1"/>
    <col min="6666" max="6666" width="14.7109375" style="475" customWidth="1"/>
    <col min="6667" max="6667" width="17" style="475" customWidth="1"/>
    <col min="6668" max="6668" width="11.5703125" style="475" customWidth="1"/>
    <col min="6669" max="6669" width="15.85546875" style="475" customWidth="1"/>
    <col min="6670" max="6670" width="11.140625" style="475" customWidth="1"/>
    <col min="6671" max="6671" width="16.28515625" style="475" customWidth="1"/>
    <col min="6672" max="6920" width="9.140625" style="475"/>
    <col min="6921" max="6921" width="11.5703125" style="475" customWidth="1"/>
    <col min="6922" max="6922" width="14.7109375" style="475" customWidth="1"/>
    <col min="6923" max="6923" width="17" style="475" customWidth="1"/>
    <col min="6924" max="6924" width="11.5703125" style="475" customWidth="1"/>
    <col min="6925" max="6925" width="15.85546875" style="475" customWidth="1"/>
    <col min="6926" max="6926" width="11.140625" style="475" customWidth="1"/>
    <col min="6927" max="6927" width="16.28515625" style="475" customWidth="1"/>
    <col min="6928" max="7176" width="9.140625" style="475"/>
    <col min="7177" max="7177" width="11.5703125" style="475" customWidth="1"/>
    <col min="7178" max="7178" width="14.7109375" style="475" customWidth="1"/>
    <col min="7179" max="7179" width="17" style="475" customWidth="1"/>
    <col min="7180" max="7180" width="11.5703125" style="475" customWidth="1"/>
    <col min="7181" max="7181" width="15.85546875" style="475" customWidth="1"/>
    <col min="7182" max="7182" width="11.140625" style="475" customWidth="1"/>
    <col min="7183" max="7183" width="16.28515625" style="475" customWidth="1"/>
    <col min="7184" max="7432" width="9.140625" style="475"/>
    <col min="7433" max="7433" width="11.5703125" style="475" customWidth="1"/>
    <col min="7434" max="7434" width="14.7109375" style="475" customWidth="1"/>
    <col min="7435" max="7435" width="17" style="475" customWidth="1"/>
    <col min="7436" max="7436" width="11.5703125" style="475" customWidth="1"/>
    <col min="7437" max="7437" width="15.85546875" style="475" customWidth="1"/>
    <col min="7438" max="7438" width="11.140625" style="475" customWidth="1"/>
    <col min="7439" max="7439" width="16.28515625" style="475" customWidth="1"/>
    <col min="7440" max="7688" width="9.140625" style="475"/>
    <col min="7689" max="7689" width="11.5703125" style="475" customWidth="1"/>
    <col min="7690" max="7690" width="14.7109375" style="475" customWidth="1"/>
    <col min="7691" max="7691" width="17" style="475" customWidth="1"/>
    <col min="7692" max="7692" width="11.5703125" style="475" customWidth="1"/>
    <col min="7693" max="7693" width="15.85546875" style="475" customWidth="1"/>
    <col min="7694" max="7694" width="11.140625" style="475" customWidth="1"/>
    <col min="7695" max="7695" width="16.28515625" style="475" customWidth="1"/>
    <col min="7696" max="7944" width="9.140625" style="475"/>
    <col min="7945" max="7945" width="11.5703125" style="475" customWidth="1"/>
    <col min="7946" max="7946" width="14.7109375" style="475" customWidth="1"/>
    <col min="7947" max="7947" width="17" style="475" customWidth="1"/>
    <col min="7948" max="7948" width="11.5703125" style="475" customWidth="1"/>
    <col min="7949" max="7949" width="15.85546875" style="475" customWidth="1"/>
    <col min="7950" max="7950" width="11.140625" style="475" customWidth="1"/>
    <col min="7951" max="7951" width="16.28515625" style="475" customWidth="1"/>
    <col min="7952" max="8200" width="9.140625" style="475"/>
    <col min="8201" max="8201" width="11.5703125" style="475" customWidth="1"/>
    <col min="8202" max="8202" width="14.7109375" style="475" customWidth="1"/>
    <col min="8203" max="8203" width="17" style="475" customWidth="1"/>
    <col min="8204" max="8204" width="11.5703125" style="475" customWidth="1"/>
    <col min="8205" max="8205" width="15.85546875" style="475" customWidth="1"/>
    <col min="8206" max="8206" width="11.140625" style="475" customWidth="1"/>
    <col min="8207" max="8207" width="16.28515625" style="475" customWidth="1"/>
    <col min="8208" max="8456" width="9.140625" style="475"/>
    <col min="8457" max="8457" width="11.5703125" style="475" customWidth="1"/>
    <col min="8458" max="8458" width="14.7109375" style="475" customWidth="1"/>
    <col min="8459" max="8459" width="17" style="475" customWidth="1"/>
    <col min="8460" max="8460" width="11.5703125" style="475" customWidth="1"/>
    <col min="8461" max="8461" width="15.85546875" style="475" customWidth="1"/>
    <col min="8462" max="8462" width="11.140625" style="475" customWidth="1"/>
    <col min="8463" max="8463" width="16.28515625" style="475" customWidth="1"/>
    <col min="8464" max="8712" width="9.140625" style="475"/>
    <col min="8713" max="8713" width="11.5703125" style="475" customWidth="1"/>
    <col min="8714" max="8714" width="14.7109375" style="475" customWidth="1"/>
    <col min="8715" max="8715" width="17" style="475" customWidth="1"/>
    <col min="8716" max="8716" width="11.5703125" style="475" customWidth="1"/>
    <col min="8717" max="8717" width="15.85546875" style="475" customWidth="1"/>
    <col min="8718" max="8718" width="11.140625" style="475" customWidth="1"/>
    <col min="8719" max="8719" width="16.28515625" style="475" customWidth="1"/>
    <col min="8720" max="8968" width="9.140625" style="475"/>
    <col min="8969" max="8969" width="11.5703125" style="475" customWidth="1"/>
    <col min="8970" max="8970" width="14.7109375" style="475" customWidth="1"/>
    <col min="8971" max="8971" width="17" style="475" customWidth="1"/>
    <col min="8972" max="8972" width="11.5703125" style="475" customWidth="1"/>
    <col min="8973" max="8973" width="15.85546875" style="475" customWidth="1"/>
    <col min="8974" max="8974" width="11.140625" style="475" customWidth="1"/>
    <col min="8975" max="8975" width="16.28515625" style="475" customWidth="1"/>
    <col min="8976" max="9224" width="9.140625" style="475"/>
    <col min="9225" max="9225" width="11.5703125" style="475" customWidth="1"/>
    <col min="9226" max="9226" width="14.7109375" style="475" customWidth="1"/>
    <col min="9227" max="9227" width="17" style="475" customWidth="1"/>
    <col min="9228" max="9228" width="11.5703125" style="475" customWidth="1"/>
    <col min="9229" max="9229" width="15.85546875" style="475" customWidth="1"/>
    <col min="9230" max="9230" width="11.140625" style="475" customWidth="1"/>
    <col min="9231" max="9231" width="16.28515625" style="475" customWidth="1"/>
    <col min="9232" max="9480" width="9.140625" style="475"/>
    <col min="9481" max="9481" width="11.5703125" style="475" customWidth="1"/>
    <col min="9482" max="9482" width="14.7109375" style="475" customWidth="1"/>
    <col min="9483" max="9483" width="17" style="475" customWidth="1"/>
    <col min="9484" max="9484" width="11.5703125" style="475" customWidth="1"/>
    <col min="9485" max="9485" width="15.85546875" style="475" customWidth="1"/>
    <col min="9486" max="9486" width="11.140625" style="475" customWidth="1"/>
    <col min="9487" max="9487" width="16.28515625" style="475" customWidth="1"/>
    <col min="9488" max="9736" width="9.140625" style="475"/>
    <col min="9737" max="9737" width="11.5703125" style="475" customWidth="1"/>
    <col min="9738" max="9738" width="14.7109375" style="475" customWidth="1"/>
    <col min="9739" max="9739" width="17" style="475" customWidth="1"/>
    <col min="9740" max="9740" width="11.5703125" style="475" customWidth="1"/>
    <col min="9741" max="9741" width="15.85546875" style="475" customWidth="1"/>
    <col min="9742" max="9742" width="11.140625" style="475" customWidth="1"/>
    <col min="9743" max="9743" width="16.28515625" style="475" customWidth="1"/>
    <col min="9744" max="9992" width="9.140625" style="475"/>
    <col min="9993" max="9993" width="11.5703125" style="475" customWidth="1"/>
    <col min="9994" max="9994" width="14.7109375" style="475" customWidth="1"/>
    <col min="9995" max="9995" width="17" style="475" customWidth="1"/>
    <col min="9996" max="9996" width="11.5703125" style="475" customWidth="1"/>
    <col min="9997" max="9997" width="15.85546875" style="475" customWidth="1"/>
    <col min="9998" max="9998" width="11.140625" style="475" customWidth="1"/>
    <col min="9999" max="9999" width="16.28515625" style="475" customWidth="1"/>
    <col min="10000" max="10248" width="9.140625" style="475"/>
    <col min="10249" max="10249" width="11.5703125" style="475" customWidth="1"/>
    <col min="10250" max="10250" width="14.7109375" style="475" customWidth="1"/>
    <col min="10251" max="10251" width="17" style="475" customWidth="1"/>
    <col min="10252" max="10252" width="11.5703125" style="475" customWidth="1"/>
    <col min="10253" max="10253" width="15.85546875" style="475" customWidth="1"/>
    <col min="10254" max="10254" width="11.140625" style="475" customWidth="1"/>
    <col min="10255" max="10255" width="16.28515625" style="475" customWidth="1"/>
    <col min="10256" max="10504" width="9.140625" style="475"/>
    <col min="10505" max="10505" width="11.5703125" style="475" customWidth="1"/>
    <col min="10506" max="10506" width="14.7109375" style="475" customWidth="1"/>
    <col min="10507" max="10507" width="17" style="475" customWidth="1"/>
    <col min="10508" max="10508" width="11.5703125" style="475" customWidth="1"/>
    <col min="10509" max="10509" width="15.85546875" style="475" customWidth="1"/>
    <col min="10510" max="10510" width="11.140625" style="475" customWidth="1"/>
    <col min="10511" max="10511" width="16.28515625" style="475" customWidth="1"/>
    <col min="10512" max="10760" width="9.140625" style="475"/>
    <col min="10761" max="10761" width="11.5703125" style="475" customWidth="1"/>
    <col min="10762" max="10762" width="14.7109375" style="475" customWidth="1"/>
    <col min="10763" max="10763" width="17" style="475" customWidth="1"/>
    <col min="10764" max="10764" width="11.5703125" style="475" customWidth="1"/>
    <col min="10765" max="10765" width="15.85546875" style="475" customWidth="1"/>
    <col min="10766" max="10766" width="11.140625" style="475" customWidth="1"/>
    <col min="10767" max="10767" width="16.28515625" style="475" customWidth="1"/>
    <col min="10768" max="11016" width="9.140625" style="475"/>
    <col min="11017" max="11017" width="11.5703125" style="475" customWidth="1"/>
    <col min="11018" max="11018" width="14.7109375" style="475" customWidth="1"/>
    <col min="11019" max="11019" width="17" style="475" customWidth="1"/>
    <col min="11020" max="11020" width="11.5703125" style="475" customWidth="1"/>
    <col min="11021" max="11021" width="15.85546875" style="475" customWidth="1"/>
    <col min="11022" max="11022" width="11.140625" style="475" customWidth="1"/>
    <col min="11023" max="11023" width="16.28515625" style="475" customWidth="1"/>
    <col min="11024" max="11272" width="9.140625" style="475"/>
    <col min="11273" max="11273" width="11.5703125" style="475" customWidth="1"/>
    <col min="11274" max="11274" width="14.7109375" style="475" customWidth="1"/>
    <col min="11275" max="11275" width="17" style="475" customWidth="1"/>
    <col min="11276" max="11276" width="11.5703125" style="475" customWidth="1"/>
    <col min="11277" max="11277" width="15.85546875" style="475" customWidth="1"/>
    <col min="11278" max="11278" width="11.140625" style="475" customWidth="1"/>
    <col min="11279" max="11279" width="16.28515625" style="475" customWidth="1"/>
    <col min="11280" max="11528" width="9.140625" style="475"/>
    <col min="11529" max="11529" width="11.5703125" style="475" customWidth="1"/>
    <col min="11530" max="11530" width="14.7109375" style="475" customWidth="1"/>
    <col min="11531" max="11531" width="17" style="475" customWidth="1"/>
    <col min="11532" max="11532" width="11.5703125" style="475" customWidth="1"/>
    <col min="11533" max="11533" width="15.85546875" style="475" customWidth="1"/>
    <col min="11534" max="11534" width="11.140625" style="475" customWidth="1"/>
    <col min="11535" max="11535" width="16.28515625" style="475" customWidth="1"/>
    <col min="11536" max="11784" width="9.140625" style="475"/>
    <col min="11785" max="11785" width="11.5703125" style="475" customWidth="1"/>
    <col min="11786" max="11786" width="14.7109375" style="475" customWidth="1"/>
    <col min="11787" max="11787" width="17" style="475" customWidth="1"/>
    <col min="11788" max="11788" width="11.5703125" style="475" customWidth="1"/>
    <col min="11789" max="11789" width="15.85546875" style="475" customWidth="1"/>
    <col min="11790" max="11790" width="11.140625" style="475" customWidth="1"/>
    <col min="11791" max="11791" width="16.28515625" style="475" customWidth="1"/>
    <col min="11792" max="12040" width="9.140625" style="475"/>
    <col min="12041" max="12041" width="11.5703125" style="475" customWidth="1"/>
    <col min="12042" max="12042" width="14.7109375" style="475" customWidth="1"/>
    <col min="12043" max="12043" width="17" style="475" customWidth="1"/>
    <col min="12044" max="12044" width="11.5703125" style="475" customWidth="1"/>
    <col min="12045" max="12045" width="15.85546875" style="475" customWidth="1"/>
    <col min="12046" max="12046" width="11.140625" style="475" customWidth="1"/>
    <col min="12047" max="12047" width="16.28515625" style="475" customWidth="1"/>
    <col min="12048" max="12296" width="9.140625" style="475"/>
    <col min="12297" max="12297" width="11.5703125" style="475" customWidth="1"/>
    <col min="12298" max="12298" width="14.7109375" style="475" customWidth="1"/>
    <col min="12299" max="12299" width="17" style="475" customWidth="1"/>
    <col min="12300" max="12300" width="11.5703125" style="475" customWidth="1"/>
    <col min="12301" max="12301" width="15.85546875" style="475" customWidth="1"/>
    <col min="12302" max="12302" width="11.140625" style="475" customWidth="1"/>
    <col min="12303" max="12303" width="16.28515625" style="475" customWidth="1"/>
    <col min="12304" max="12552" width="9.140625" style="475"/>
    <col min="12553" max="12553" width="11.5703125" style="475" customWidth="1"/>
    <col min="12554" max="12554" width="14.7109375" style="475" customWidth="1"/>
    <col min="12555" max="12555" width="17" style="475" customWidth="1"/>
    <col min="12556" max="12556" width="11.5703125" style="475" customWidth="1"/>
    <col min="12557" max="12557" width="15.85546875" style="475" customWidth="1"/>
    <col min="12558" max="12558" width="11.140625" style="475" customWidth="1"/>
    <col min="12559" max="12559" width="16.28515625" style="475" customWidth="1"/>
    <col min="12560" max="12808" width="9.140625" style="475"/>
    <col min="12809" max="12809" width="11.5703125" style="475" customWidth="1"/>
    <col min="12810" max="12810" width="14.7109375" style="475" customWidth="1"/>
    <col min="12811" max="12811" width="17" style="475" customWidth="1"/>
    <col min="12812" max="12812" width="11.5703125" style="475" customWidth="1"/>
    <col min="12813" max="12813" width="15.85546875" style="475" customWidth="1"/>
    <col min="12814" max="12814" width="11.140625" style="475" customWidth="1"/>
    <col min="12815" max="12815" width="16.28515625" style="475" customWidth="1"/>
    <col min="12816" max="13064" width="9.140625" style="475"/>
    <col min="13065" max="13065" width="11.5703125" style="475" customWidth="1"/>
    <col min="13066" max="13066" width="14.7109375" style="475" customWidth="1"/>
    <col min="13067" max="13067" width="17" style="475" customWidth="1"/>
    <col min="13068" max="13068" width="11.5703125" style="475" customWidth="1"/>
    <col min="13069" max="13069" width="15.85546875" style="475" customWidth="1"/>
    <col min="13070" max="13070" width="11.140625" style="475" customWidth="1"/>
    <col min="13071" max="13071" width="16.28515625" style="475" customWidth="1"/>
    <col min="13072" max="13320" width="9.140625" style="475"/>
    <col min="13321" max="13321" width="11.5703125" style="475" customWidth="1"/>
    <col min="13322" max="13322" width="14.7109375" style="475" customWidth="1"/>
    <col min="13323" max="13323" width="17" style="475" customWidth="1"/>
    <col min="13324" max="13324" width="11.5703125" style="475" customWidth="1"/>
    <col min="13325" max="13325" width="15.85546875" style="475" customWidth="1"/>
    <col min="13326" max="13326" width="11.140625" style="475" customWidth="1"/>
    <col min="13327" max="13327" width="16.28515625" style="475" customWidth="1"/>
    <col min="13328" max="13576" width="9.140625" style="475"/>
    <col min="13577" max="13577" width="11.5703125" style="475" customWidth="1"/>
    <col min="13578" max="13578" width="14.7109375" style="475" customWidth="1"/>
    <col min="13579" max="13579" width="17" style="475" customWidth="1"/>
    <col min="13580" max="13580" width="11.5703125" style="475" customWidth="1"/>
    <col min="13581" max="13581" width="15.85546875" style="475" customWidth="1"/>
    <col min="13582" max="13582" width="11.140625" style="475" customWidth="1"/>
    <col min="13583" max="13583" width="16.28515625" style="475" customWidth="1"/>
    <col min="13584" max="13832" width="9.140625" style="475"/>
    <col min="13833" max="13833" width="11.5703125" style="475" customWidth="1"/>
    <col min="13834" max="13834" width="14.7109375" style="475" customWidth="1"/>
    <col min="13835" max="13835" width="17" style="475" customWidth="1"/>
    <col min="13836" max="13836" width="11.5703125" style="475" customWidth="1"/>
    <col min="13837" max="13837" width="15.85546875" style="475" customWidth="1"/>
    <col min="13838" max="13838" width="11.140625" style="475" customWidth="1"/>
    <col min="13839" max="13839" width="16.28515625" style="475" customWidth="1"/>
    <col min="13840" max="14088" width="9.140625" style="475"/>
    <col min="14089" max="14089" width="11.5703125" style="475" customWidth="1"/>
    <col min="14090" max="14090" width="14.7109375" style="475" customWidth="1"/>
    <col min="14091" max="14091" width="17" style="475" customWidth="1"/>
    <col min="14092" max="14092" width="11.5703125" style="475" customWidth="1"/>
    <col min="14093" max="14093" width="15.85546875" style="475" customWidth="1"/>
    <col min="14094" max="14094" width="11.140625" style="475" customWidth="1"/>
    <col min="14095" max="14095" width="16.28515625" style="475" customWidth="1"/>
    <col min="14096" max="14344" width="9.140625" style="475"/>
    <col min="14345" max="14345" width="11.5703125" style="475" customWidth="1"/>
    <col min="14346" max="14346" width="14.7109375" style="475" customWidth="1"/>
    <col min="14347" max="14347" width="17" style="475" customWidth="1"/>
    <col min="14348" max="14348" width="11.5703125" style="475" customWidth="1"/>
    <col min="14349" max="14349" width="15.85546875" style="475" customWidth="1"/>
    <col min="14350" max="14350" width="11.140625" style="475" customWidth="1"/>
    <col min="14351" max="14351" width="16.28515625" style="475" customWidth="1"/>
    <col min="14352" max="14600" width="9.140625" style="475"/>
    <col min="14601" max="14601" width="11.5703125" style="475" customWidth="1"/>
    <col min="14602" max="14602" width="14.7109375" style="475" customWidth="1"/>
    <col min="14603" max="14603" width="17" style="475" customWidth="1"/>
    <col min="14604" max="14604" width="11.5703125" style="475" customWidth="1"/>
    <col min="14605" max="14605" width="15.85546875" style="475" customWidth="1"/>
    <col min="14606" max="14606" width="11.140625" style="475" customWidth="1"/>
    <col min="14607" max="14607" width="16.28515625" style="475" customWidth="1"/>
    <col min="14608" max="14856" width="9.140625" style="475"/>
    <col min="14857" max="14857" width="11.5703125" style="475" customWidth="1"/>
    <col min="14858" max="14858" width="14.7109375" style="475" customWidth="1"/>
    <col min="14859" max="14859" width="17" style="475" customWidth="1"/>
    <col min="14860" max="14860" width="11.5703125" style="475" customWidth="1"/>
    <col min="14861" max="14861" width="15.85546875" style="475" customWidth="1"/>
    <col min="14862" max="14862" width="11.140625" style="475" customWidth="1"/>
    <col min="14863" max="14863" width="16.28515625" style="475" customWidth="1"/>
    <col min="14864" max="15112" width="9.140625" style="475"/>
    <col min="15113" max="15113" width="11.5703125" style="475" customWidth="1"/>
    <col min="15114" max="15114" width="14.7109375" style="475" customWidth="1"/>
    <col min="15115" max="15115" width="17" style="475" customWidth="1"/>
    <col min="15116" max="15116" width="11.5703125" style="475" customWidth="1"/>
    <col min="15117" max="15117" width="15.85546875" style="475" customWidth="1"/>
    <col min="15118" max="15118" width="11.140625" style="475" customWidth="1"/>
    <col min="15119" max="15119" width="16.28515625" style="475" customWidth="1"/>
    <col min="15120" max="15368" width="9.140625" style="475"/>
    <col min="15369" max="15369" width="11.5703125" style="475" customWidth="1"/>
    <col min="15370" max="15370" width="14.7109375" style="475" customWidth="1"/>
    <col min="15371" max="15371" width="17" style="475" customWidth="1"/>
    <col min="15372" max="15372" width="11.5703125" style="475" customWidth="1"/>
    <col min="15373" max="15373" width="15.85546875" style="475" customWidth="1"/>
    <col min="15374" max="15374" width="11.140625" style="475" customWidth="1"/>
    <col min="15375" max="15375" width="16.28515625" style="475" customWidth="1"/>
    <col min="15376" max="15624" width="9.140625" style="475"/>
    <col min="15625" max="15625" width="11.5703125" style="475" customWidth="1"/>
    <col min="15626" max="15626" width="14.7109375" style="475" customWidth="1"/>
    <col min="15627" max="15627" width="17" style="475" customWidth="1"/>
    <col min="15628" max="15628" width="11.5703125" style="475" customWidth="1"/>
    <col min="15629" max="15629" width="15.85546875" style="475" customWidth="1"/>
    <col min="15630" max="15630" width="11.140625" style="475" customWidth="1"/>
    <col min="15631" max="15631" width="16.28515625" style="475" customWidth="1"/>
    <col min="15632" max="15880" width="9.140625" style="475"/>
    <col min="15881" max="15881" width="11.5703125" style="475" customWidth="1"/>
    <col min="15882" max="15882" width="14.7109375" style="475" customWidth="1"/>
    <col min="15883" max="15883" width="17" style="475" customWidth="1"/>
    <col min="15884" max="15884" width="11.5703125" style="475" customWidth="1"/>
    <col min="15885" max="15885" width="15.85546875" style="475" customWidth="1"/>
    <col min="15886" max="15886" width="11.140625" style="475" customWidth="1"/>
    <col min="15887" max="15887" width="16.28515625" style="475" customWidth="1"/>
    <col min="15888" max="16136" width="9.140625" style="475"/>
    <col min="16137" max="16137" width="11.5703125" style="475" customWidth="1"/>
    <col min="16138" max="16138" width="14.7109375" style="475" customWidth="1"/>
    <col min="16139" max="16139" width="17" style="475" customWidth="1"/>
    <col min="16140" max="16140" width="11.5703125" style="475" customWidth="1"/>
    <col min="16141" max="16141" width="15.85546875" style="475" customWidth="1"/>
    <col min="16142" max="16142" width="11.140625" style="475" customWidth="1"/>
    <col min="16143" max="16143" width="16.28515625" style="475" customWidth="1"/>
    <col min="16144" max="16384" width="9.140625" style="475"/>
  </cols>
  <sheetData>
    <row r="1" spans="1:19" ht="15" customHeight="1">
      <c r="A1" s="1175" t="s">
        <v>951</v>
      </c>
      <c r="B1" s="1175"/>
      <c r="C1" s="1175"/>
      <c r="D1" s="1175"/>
      <c r="E1" s="1175"/>
      <c r="F1" s="1422"/>
      <c r="G1" s="1422"/>
      <c r="H1" s="1422"/>
      <c r="I1" s="1422"/>
      <c r="J1" s="1422"/>
      <c r="K1" s="1422"/>
      <c r="L1" s="1422"/>
      <c r="M1" s="1422"/>
      <c r="N1" s="1422"/>
      <c r="O1" s="1422"/>
    </row>
    <row r="2" spans="1:19" s="22" customFormat="1" ht="15" customHeight="1">
      <c r="A2" s="1172" t="s">
        <v>64</v>
      </c>
      <c r="B2" s="1159" t="s">
        <v>601</v>
      </c>
      <c r="C2" s="1159"/>
      <c r="D2" s="1159" t="s">
        <v>602</v>
      </c>
      <c r="E2" s="1159"/>
      <c r="F2" s="1180" t="s">
        <v>603</v>
      </c>
      <c r="G2" s="1180"/>
      <c r="H2" s="1180" t="s">
        <v>604</v>
      </c>
      <c r="I2" s="1180"/>
      <c r="J2" s="1180" t="s">
        <v>605</v>
      </c>
      <c r="K2" s="1180"/>
      <c r="L2" s="1180" t="s">
        <v>606</v>
      </c>
      <c r="M2" s="1180"/>
      <c r="N2" s="1180" t="s">
        <v>515</v>
      </c>
      <c r="O2" s="1180"/>
    </row>
    <row r="3" spans="1:19" s="22" customFormat="1" ht="14.25" customHeight="1">
      <c r="A3" s="1174"/>
      <c r="B3" s="1092" t="s">
        <v>607</v>
      </c>
      <c r="C3" s="1092" t="s">
        <v>608</v>
      </c>
      <c r="D3" s="1092" t="s">
        <v>607</v>
      </c>
      <c r="E3" s="1092" t="s">
        <v>608</v>
      </c>
      <c r="F3" s="1092" t="s">
        <v>607</v>
      </c>
      <c r="G3" s="1092" t="s">
        <v>608</v>
      </c>
      <c r="H3" s="1092" t="s">
        <v>607</v>
      </c>
      <c r="I3" s="1092" t="s">
        <v>608</v>
      </c>
      <c r="J3" s="1092" t="s">
        <v>607</v>
      </c>
      <c r="K3" s="1092" t="s">
        <v>608</v>
      </c>
      <c r="L3" s="1092" t="s">
        <v>607</v>
      </c>
      <c r="M3" s="1092" t="s">
        <v>608</v>
      </c>
      <c r="N3" s="1092" t="s">
        <v>607</v>
      </c>
      <c r="O3" s="1092" t="s">
        <v>608</v>
      </c>
    </row>
    <row r="4" spans="1:19" s="22" customFormat="1" ht="13.5" customHeight="1">
      <c r="A4" s="30">
        <v>1</v>
      </c>
      <c r="B4" s="30">
        <v>2</v>
      </c>
      <c r="C4" s="30">
        <v>3</v>
      </c>
      <c r="D4" s="30">
        <v>4</v>
      </c>
      <c r="E4" s="30">
        <v>5</v>
      </c>
      <c r="F4" s="30">
        <v>6</v>
      </c>
      <c r="G4" s="30">
        <v>7</v>
      </c>
      <c r="H4" s="30">
        <v>8</v>
      </c>
      <c r="I4" s="30">
        <v>9</v>
      </c>
      <c r="J4" s="30">
        <v>10</v>
      </c>
      <c r="K4" s="30">
        <v>11</v>
      </c>
      <c r="L4" s="30">
        <v>12</v>
      </c>
      <c r="M4" s="30">
        <v>13</v>
      </c>
      <c r="N4" s="30">
        <v>14</v>
      </c>
      <c r="O4" s="30">
        <v>15</v>
      </c>
    </row>
    <row r="5" spans="1:19" s="145" customFormat="1" ht="13.5" customHeight="1">
      <c r="A5" s="104" t="s">
        <v>73</v>
      </c>
      <c r="B5" s="476">
        <v>1643</v>
      </c>
      <c r="C5" s="477">
        <v>36047</v>
      </c>
      <c r="D5" s="476">
        <v>319</v>
      </c>
      <c r="E5" s="477">
        <v>7018</v>
      </c>
      <c r="F5" s="478">
        <v>1323.58</v>
      </c>
      <c r="G5" s="478">
        <v>29029</v>
      </c>
      <c r="H5" s="478">
        <v>783</v>
      </c>
      <c r="I5" s="478">
        <v>17195</v>
      </c>
      <c r="J5" s="478">
        <v>541</v>
      </c>
      <c r="K5" s="478">
        <v>11834</v>
      </c>
      <c r="L5" s="478">
        <v>1394</v>
      </c>
      <c r="M5" s="478">
        <v>30293</v>
      </c>
      <c r="N5" s="478">
        <v>1935</v>
      </c>
      <c r="O5" s="478">
        <v>42127</v>
      </c>
      <c r="P5" s="193"/>
    </row>
    <row r="6" spans="1:19" s="145" customFormat="1" ht="13.5" customHeight="1">
      <c r="A6" s="104" t="s">
        <v>74</v>
      </c>
      <c r="B6" s="476">
        <v>2200</v>
      </c>
      <c r="C6" s="477">
        <v>46552</v>
      </c>
      <c r="D6" s="476">
        <v>650.39</v>
      </c>
      <c r="E6" s="477">
        <v>13599</v>
      </c>
      <c r="F6" s="478">
        <v>1549.61</v>
      </c>
      <c r="G6" s="478">
        <v>32952</v>
      </c>
      <c r="H6" s="478">
        <v>517.94000000000005</v>
      </c>
      <c r="I6" s="478">
        <v>10892</v>
      </c>
      <c r="J6" s="478">
        <v>1031.67</v>
      </c>
      <c r="K6" s="478">
        <v>22061</v>
      </c>
      <c r="L6" s="478">
        <v>855.71</v>
      </c>
      <c r="M6" s="478">
        <v>17170</v>
      </c>
      <c r="N6" s="478">
        <v>1877.38</v>
      </c>
      <c r="O6" s="478">
        <v>39231</v>
      </c>
      <c r="P6" s="193"/>
    </row>
    <row r="7" spans="1:19" s="145" customFormat="1" ht="13.5" customHeight="1">
      <c r="A7" s="104" t="s">
        <v>18</v>
      </c>
      <c r="B7" s="476">
        <v>1864.98</v>
      </c>
      <c r="C7" s="477">
        <v>34298</v>
      </c>
      <c r="D7" s="476">
        <v>399.16</v>
      </c>
      <c r="E7" s="477">
        <v>7345</v>
      </c>
      <c r="F7" s="478">
        <v>1465.82</v>
      </c>
      <c r="G7" s="478">
        <v>26953</v>
      </c>
      <c r="H7" s="478">
        <v>387.22</v>
      </c>
      <c r="I7" s="478">
        <v>7134</v>
      </c>
      <c r="J7" s="478">
        <v>1078.5999999999999</v>
      </c>
      <c r="K7" s="478">
        <v>19819</v>
      </c>
      <c r="L7" s="478">
        <v>1465.59</v>
      </c>
      <c r="M7" s="478">
        <v>26891</v>
      </c>
      <c r="N7" s="478">
        <v>2544.19</v>
      </c>
      <c r="O7" s="478">
        <v>46710</v>
      </c>
      <c r="P7" s="193"/>
    </row>
    <row r="8" spans="1:19" s="145" customFormat="1" ht="13.5" customHeight="1">
      <c r="A8" s="104" t="s">
        <v>19</v>
      </c>
      <c r="B8" s="476">
        <v>2185.9499999999998</v>
      </c>
      <c r="C8" s="477">
        <v>36047</v>
      </c>
      <c r="D8" s="476">
        <v>317.64999999999998</v>
      </c>
      <c r="E8" s="477">
        <v>5284</v>
      </c>
      <c r="F8" s="478">
        <v>1868.3</v>
      </c>
      <c r="G8" s="478">
        <v>30763</v>
      </c>
      <c r="H8" s="478">
        <v>568.6</v>
      </c>
      <c r="I8" s="478">
        <v>9199</v>
      </c>
      <c r="J8" s="478">
        <v>1299.69</v>
      </c>
      <c r="K8" s="478">
        <v>21564</v>
      </c>
      <c r="L8" s="478">
        <v>296.8</v>
      </c>
      <c r="M8" s="478">
        <v>4822</v>
      </c>
      <c r="N8" s="478">
        <v>1596.5</v>
      </c>
      <c r="O8" s="478">
        <v>26386</v>
      </c>
      <c r="P8" s="193"/>
    </row>
    <row r="9" spans="1:19" s="145" customFormat="1" ht="13.5" customHeight="1">
      <c r="A9" s="104" t="s">
        <v>20</v>
      </c>
      <c r="B9" s="476">
        <v>2711.83</v>
      </c>
      <c r="C9" s="477">
        <v>44290</v>
      </c>
      <c r="D9" s="476">
        <v>605.05999999999995</v>
      </c>
      <c r="E9" s="477">
        <v>9864</v>
      </c>
      <c r="F9" s="478">
        <v>2106.7600000000002</v>
      </c>
      <c r="G9" s="478">
        <v>34426</v>
      </c>
      <c r="H9" s="478">
        <v>110.48</v>
      </c>
      <c r="I9" s="478">
        <v>1799</v>
      </c>
      <c r="J9" s="478">
        <v>1996.28</v>
      </c>
      <c r="K9" s="478">
        <v>32627</v>
      </c>
      <c r="L9" s="478">
        <v>2499.4499999999998</v>
      </c>
      <c r="M9" s="478">
        <v>40934</v>
      </c>
      <c r="N9" s="478">
        <v>4495.7299999999996</v>
      </c>
      <c r="O9" s="478">
        <v>73561</v>
      </c>
      <c r="P9" s="193"/>
    </row>
    <row r="10" spans="1:19" s="145" customFormat="1" ht="13.5" customHeight="1">
      <c r="A10" s="104" t="s">
        <v>21</v>
      </c>
      <c r="B10" s="476">
        <v>3641.46</v>
      </c>
      <c r="C10" s="477">
        <v>55559</v>
      </c>
      <c r="D10" s="476">
        <v>698.88</v>
      </c>
      <c r="E10" s="477">
        <v>10652</v>
      </c>
      <c r="F10" s="478">
        <v>2942.58</v>
      </c>
      <c r="G10" s="478">
        <v>44907</v>
      </c>
      <c r="H10" s="478">
        <v>584.76</v>
      </c>
      <c r="I10" s="478">
        <v>8886</v>
      </c>
      <c r="J10" s="478">
        <v>2357.8200000000002</v>
      </c>
      <c r="K10" s="478">
        <v>36021</v>
      </c>
      <c r="L10" s="478">
        <v>-272.02999999999997</v>
      </c>
      <c r="M10" s="478">
        <v>-4130</v>
      </c>
      <c r="N10" s="478">
        <v>2085.79</v>
      </c>
      <c r="O10" s="478">
        <v>31891</v>
      </c>
      <c r="P10" s="193"/>
    </row>
    <row r="11" spans="1:19" s="145" customFormat="1" ht="13.5" customHeight="1">
      <c r="A11" s="104" t="s">
        <v>177</v>
      </c>
      <c r="B11" s="476">
        <v>4040.57</v>
      </c>
      <c r="C11" s="477">
        <v>60220</v>
      </c>
      <c r="D11" s="476">
        <v>1207.6500000000001</v>
      </c>
      <c r="E11" s="477">
        <v>18005</v>
      </c>
      <c r="F11" s="478">
        <v>2832.92</v>
      </c>
      <c r="G11" s="478">
        <v>42215</v>
      </c>
      <c r="H11" s="478">
        <v>443.79</v>
      </c>
      <c r="I11" s="478">
        <v>6603</v>
      </c>
      <c r="J11" s="478">
        <v>2389.13</v>
      </c>
      <c r="K11" s="478">
        <v>35612</v>
      </c>
      <c r="L11" s="478">
        <v>504.82</v>
      </c>
      <c r="M11" s="478">
        <v>7612</v>
      </c>
      <c r="N11" s="478">
        <v>2893.94</v>
      </c>
      <c r="O11" s="478">
        <v>43224</v>
      </c>
      <c r="P11" s="193"/>
    </row>
    <row r="12" spans="1:19" s="145" customFormat="1" ht="13.5" customHeight="1">
      <c r="A12" s="104" t="s">
        <v>766</v>
      </c>
      <c r="B12" s="476">
        <v>3929.44</v>
      </c>
      <c r="C12" s="477">
        <v>60974</v>
      </c>
      <c r="D12" s="476">
        <v>1389.68</v>
      </c>
      <c r="E12" s="477">
        <v>21544</v>
      </c>
      <c r="F12" s="478">
        <v>2539.77</v>
      </c>
      <c r="G12" s="478">
        <v>39431</v>
      </c>
      <c r="H12" s="478">
        <v>-589.25</v>
      </c>
      <c r="I12" s="478">
        <v>-9144</v>
      </c>
      <c r="J12" s="478">
        <v>1950.52</v>
      </c>
      <c r="K12" s="478">
        <v>30286</v>
      </c>
      <c r="L12" s="478">
        <v>1426.32</v>
      </c>
      <c r="M12" s="478">
        <v>22115</v>
      </c>
      <c r="N12" s="478">
        <v>3376.84</v>
      </c>
      <c r="O12" s="478">
        <v>52401</v>
      </c>
      <c r="P12" s="193"/>
    </row>
    <row r="13" spans="1:19" s="479" customFormat="1" ht="12" customHeight="1">
      <c r="A13" s="89" t="s">
        <v>240</v>
      </c>
      <c r="B13" s="475"/>
      <c r="C13" s="475"/>
      <c r="D13" s="475"/>
      <c r="E13" s="475"/>
      <c r="F13" s="475"/>
      <c r="G13" s="475"/>
      <c r="H13" s="475"/>
    </row>
    <row r="14" spans="1:19" s="481" customFormat="1" ht="12.75" customHeight="1">
      <c r="A14" s="89" t="s">
        <v>886</v>
      </c>
      <c r="B14" s="475"/>
      <c r="C14" s="475"/>
      <c r="D14" s="475"/>
      <c r="E14" s="475"/>
      <c r="F14" s="475"/>
      <c r="G14" s="475"/>
      <c r="H14" s="475"/>
      <c r="I14" s="480"/>
      <c r="J14" s="480"/>
      <c r="K14" s="480"/>
      <c r="L14" s="480"/>
      <c r="M14" s="480"/>
      <c r="N14" s="480"/>
      <c r="O14" s="480"/>
    </row>
    <row r="15" spans="1:19" s="482" customFormat="1" ht="13.5" customHeight="1">
      <c r="A15" s="89" t="s">
        <v>609</v>
      </c>
      <c r="B15" s="475"/>
      <c r="C15" s="475"/>
      <c r="D15" s="475"/>
      <c r="E15" s="475"/>
      <c r="F15" s="475"/>
      <c r="G15" s="475"/>
      <c r="H15" s="475"/>
      <c r="R15" s="483"/>
      <c r="S15" s="483"/>
    </row>
    <row r="16" spans="1:19" ht="13.5" customHeight="1">
      <c r="A16" s="89" t="s">
        <v>610</v>
      </c>
      <c r="B16" s="475"/>
      <c r="C16" s="475"/>
      <c r="D16" s="475"/>
      <c r="E16" s="475"/>
    </row>
    <row r="17" spans="1:5" ht="13.5" customHeight="1">
      <c r="A17" s="89" t="s">
        <v>791</v>
      </c>
      <c r="B17" s="475"/>
      <c r="C17" s="475"/>
      <c r="D17" s="475"/>
      <c r="E17" s="475"/>
    </row>
    <row r="18" spans="1:5" ht="13.5" customHeight="1">
      <c r="A18" s="89" t="s">
        <v>792</v>
      </c>
      <c r="B18" s="475"/>
      <c r="C18" s="475"/>
      <c r="D18" s="475"/>
      <c r="E18" s="475"/>
    </row>
    <row r="19" spans="1:5" ht="13.5" customHeight="1">
      <c r="A19" s="89" t="s">
        <v>793</v>
      </c>
      <c r="B19" s="475"/>
      <c r="C19" s="475"/>
      <c r="D19" s="475"/>
      <c r="E19" s="475"/>
    </row>
    <row r="20" spans="1:5" ht="13.5" customHeight="1">
      <c r="A20" s="89" t="s">
        <v>75</v>
      </c>
      <c r="B20" s="475"/>
      <c r="C20" s="475"/>
      <c r="D20" s="475"/>
      <c r="E20" s="475"/>
    </row>
    <row r="21" spans="1:5" ht="13.5" customHeight="1">
      <c r="A21" s="475"/>
      <c r="B21" s="475"/>
      <c r="C21" s="475"/>
      <c r="D21" s="475"/>
      <c r="E21" s="475"/>
    </row>
    <row r="22" spans="1:5" ht="13.5" customHeight="1">
      <c r="A22" s="475"/>
      <c r="B22" s="475"/>
      <c r="C22" s="475"/>
      <c r="D22" s="475"/>
      <c r="E22" s="475"/>
    </row>
    <row r="23" spans="1:5" ht="13.5" customHeight="1">
      <c r="A23" s="475"/>
      <c r="B23" s="475"/>
      <c r="C23" s="475"/>
      <c r="D23" s="475"/>
      <c r="E23" s="475"/>
    </row>
    <row r="24" spans="1:5" ht="13.5" customHeight="1">
      <c r="B24" s="475"/>
      <c r="C24" s="475"/>
      <c r="D24" s="475"/>
      <c r="E24" s="475"/>
    </row>
    <row r="25" spans="1:5" ht="13.5" customHeight="1">
      <c r="B25" s="475"/>
      <c r="C25" s="475"/>
      <c r="D25" s="475"/>
      <c r="E25" s="475"/>
    </row>
    <row r="26" spans="1:5" ht="13.5" customHeight="1">
      <c r="A26" s="475"/>
      <c r="B26" s="475"/>
      <c r="C26" s="475"/>
      <c r="D26" s="475"/>
      <c r="E26" s="475"/>
    </row>
    <row r="27" spans="1:5" ht="13.5" customHeight="1">
      <c r="A27" s="475"/>
      <c r="B27" s="475"/>
      <c r="C27" s="475"/>
      <c r="D27" s="475"/>
      <c r="E27" s="475"/>
    </row>
    <row r="28" spans="1:5" ht="13.5" customHeight="1">
      <c r="A28" s="475"/>
      <c r="B28" s="475"/>
      <c r="C28" s="475"/>
      <c r="D28" s="475"/>
      <c r="E28" s="475"/>
    </row>
    <row r="29" spans="1:5" ht="13.5" customHeight="1">
      <c r="A29" s="475"/>
      <c r="B29" s="475"/>
      <c r="C29" s="475"/>
      <c r="D29" s="475"/>
      <c r="E29" s="475"/>
    </row>
    <row r="30" spans="1:5" ht="13.5" customHeight="1">
      <c r="A30" s="475"/>
      <c r="B30" s="475"/>
      <c r="C30" s="475"/>
      <c r="D30" s="475"/>
      <c r="E30" s="475"/>
    </row>
    <row r="31" spans="1:5" ht="13.5" customHeight="1">
      <c r="A31" s="475"/>
      <c r="B31" s="475"/>
      <c r="C31" s="475"/>
      <c r="D31" s="475"/>
      <c r="E31" s="475"/>
    </row>
    <row r="32" spans="1:5" ht="13.5" customHeight="1">
      <c r="A32" s="475"/>
      <c r="B32" s="475"/>
      <c r="C32" s="475"/>
      <c r="D32" s="475"/>
      <c r="E32" s="475"/>
    </row>
    <row r="33" spans="1:5" ht="13.5" customHeight="1">
      <c r="A33" s="475"/>
      <c r="B33" s="475"/>
      <c r="C33" s="475"/>
      <c r="D33" s="475"/>
      <c r="E33" s="475"/>
    </row>
    <row r="34" spans="1:5" ht="13.5" customHeight="1">
      <c r="A34" s="475"/>
      <c r="B34" s="475"/>
      <c r="C34" s="475"/>
      <c r="D34" s="475"/>
      <c r="E34" s="475"/>
    </row>
    <row r="35" spans="1:5" ht="13.5" customHeight="1">
      <c r="A35" s="475"/>
      <c r="B35" s="475"/>
      <c r="C35" s="475"/>
      <c r="D35" s="475"/>
      <c r="E35" s="475"/>
    </row>
    <row r="36" spans="1:5" ht="13.5" customHeight="1">
      <c r="A36" s="475"/>
      <c r="B36" s="475"/>
      <c r="C36" s="475"/>
      <c r="D36" s="475"/>
      <c r="E36" s="475"/>
    </row>
    <row r="37" spans="1:5" ht="13.5" customHeight="1">
      <c r="A37" s="475"/>
      <c r="B37" s="475"/>
      <c r="C37" s="475"/>
      <c r="D37" s="475"/>
      <c r="E37" s="475"/>
    </row>
    <row r="38" spans="1:5" ht="13.5" customHeight="1">
      <c r="A38" s="475"/>
      <c r="B38" s="475"/>
      <c r="C38" s="475"/>
      <c r="D38" s="475"/>
      <c r="E38" s="475"/>
    </row>
    <row r="39" spans="1:5" ht="13.5" customHeight="1">
      <c r="A39" s="475"/>
      <c r="B39" s="475"/>
      <c r="C39" s="475"/>
      <c r="D39" s="475"/>
      <c r="E39" s="475"/>
    </row>
    <row r="40" spans="1:5" ht="13.5" customHeight="1">
      <c r="A40" s="475"/>
      <c r="B40" s="475"/>
      <c r="C40" s="475"/>
      <c r="D40" s="475"/>
      <c r="E40" s="475"/>
    </row>
    <row r="41" spans="1:5" ht="13.5" customHeight="1">
      <c r="A41" s="475"/>
      <c r="B41" s="475"/>
      <c r="C41" s="475"/>
      <c r="D41" s="475"/>
      <c r="E41" s="475"/>
    </row>
    <row r="42" spans="1:5" ht="13.5" customHeight="1">
      <c r="A42" s="475"/>
      <c r="B42" s="475"/>
      <c r="C42" s="475"/>
      <c r="D42" s="475"/>
      <c r="E42" s="475"/>
    </row>
  </sheetData>
  <mergeCells count="9">
    <mergeCell ref="A1:O1"/>
    <mergeCell ref="A2:A3"/>
    <mergeCell ref="B2:C2"/>
    <mergeCell ref="D2:E2"/>
    <mergeCell ref="F2:G2"/>
    <mergeCell ref="H2:I2"/>
    <mergeCell ref="J2:K2"/>
    <mergeCell ref="L2:M2"/>
    <mergeCell ref="N2:O2"/>
  </mergeCells>
  <pageMargins left="0.7" right="0.7" top="0.75" bottom="0.75" header="0.3" footer="0.3"/>
  <pageSetup scale="66" orientation="landscape" r:id="rId1"/>
  <colBreaks count="1" manualBreakCount="1">
    <brk id="15" max="14" man="1"/>
  </colBreaks>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9"/>
  <dimension ref="A1:M206"/>
  <sheetViews>
    <sheetView view="pageBreakPreview" zoomScale="60" zoomScaleNormal="100" workbookViewId="0">
      <selection sqref="A1:XFD1048576"/>
    </sheetView>
  </sheetViews>
  <sheetFormatPr defaultRowHeight="12.75"/>
  <cols>
    <col min="1" max="1" width="11.28515625" style="48" customWidth="1"/>
    <col min="2" max="6" width="14.85546875" style="48" customWidth="1"/>
    <col min="7" max="7" width="9.140625" style="48"/>
    <col min="8" max="8" width="12.140625" style="48" customWidth="1"/>
    <col min="9" max="250" width="9.140625" style="48"/>
    <col min="251" max="251" width="17.7109375" style="48" customWidth="1"/>
    <col min="252" max="252" width="15.5703125" style="48" customWidth="1"/>
    <col min="253" max="253" width="19.28515625" style="48" customWidth="1"/>
    <col min="254" max="254" width="14.5703125" style="48" customWidth="1"/>
    <col min="255" max="255" width="14.42578125" style="48" customWidth="1"/>
    <col min="256" max="506" width="9.140625" style="48"/>
    <col min="507" max="507" width="17.7109375" style="48" customWidth="1"/>
    <col min="508" max="508" width="15.5703125" style="48" customWidth="1"/>
    <col min="509" max="509" width="19.28515625" style="48" customWidth="1"/>
    <col min="510" max="510" width="14.5703125" style="48" customWidth="1"/>
    <col min="511" max="511" width="14.42578125" style="48" customWidth="1"/>
    <col min="512" max="762" width="9.140625" style="48"/>
    <col min="763" max="763" width="17.7109375" style="48" customWidth="1"/>
    <col min="764" max="764" width="15.5703125" style="48" customWidth="1"/>
    <col min="765" max="765" width="19.28515625" style="48" customWidth="1"/>
    <col min="766" max="766" width="14.5703125" style="48" customWidth="1"/>
    <col min="767" max="767" width="14.42578125" style="48" customWidth="1"/>
    <col min="768" max="1018" width="9.140625" style="48"/>
    <col min="1019" max="1019" width="17.7109375" style="48" customWidth="1"/>
    <col min="1020" max="1020" width="15.5703125" style="48" customWidth="1"/>
    <col min="1021" max="1021" width="19.28515625" style="48" customWidth="1"/>
    <col min="1022" max="1022" width="14.5703125" style="48" customWidth="1"/>
    <col min="1023" max="1023" width="14.42578125" style="48" customWidth="1"/>
    <col min="1024" max="1274" width="9.140625" style="48"/>
    <col min="1275" max="1275" width="17.7109375" style="48" customWidth="1"/>
    <col min="1276" max="1276" width="15.5703125" style="48" customWidth="1"/>
    <col min="1277" max="1277" width="19.28515625" style="48" customWidth="1"/>
    <col min="1278" max="1278" width="14.5703125" style="48" customWidth="1"/>
    <col min="1279" max="1279" width="14.42578125" style="48" customWidth="1"/>
    <col min="1280" max="1530" width="9.140625" style="48"/>
    <col min="1531" max="1531" width="17.7109375" style="48" customWidth="1"/>
    <col min="1532" max="1532" width="15.5703125" style="48" customWidth="1"/>
    <col min="1533" max="1533" width="19.28515625" style="48" customWidth="1"/>
    <col min="1534" max="1534" width="14.5703125" style="48" customWidth="1"/>
    <col min="1535" max="1535" width="14.42578125" style="48" customWidth="1"/>
    <col min="1536" max="1786" width="9.140625" style="48"/>
    <col min="1787" max="1787" width="17.7109375" style="48" customWidth="1"/>
    <col min="1788" max="1788" width="15.5703125" style="48" customWidth="1"/>
    <col min="1789" max="1789" width="19.28515625" style="48" customWidth="1"/>
    <col min="1790" max="1790" width="14.5703125" style="48" customWidth="1"/>
    <col min="1791" max="1791" width="14.42578125" style="48" customWidth="1"/>
    <col min="1792" max="2042" width="9.140625" style="48"/>
    <col min="2043" max="2043" width="17.7109375" style="48" customWidth="1"/>
    <col min="2044" max="2044" width="15.5703125" style="48" customWidth="1"/>
    <col min="2045" max="2045" width="19.28515625" style="48" customWidth="1"/>
    <col min="2046" max="2046" width="14.5703125" style="48" customWidth="1"/>
    <col min="2047" max="2047" width="14.42578125" style="48" customWidth="1"/>
    <col min="2048" max="2298" width="9.140625" style="48"/>
    <col min="2299" max="2299" width="17.7109375" style="48" customWidth="1"/>
    <col min="2300" max="2300" width="15.5703125" style="48" customWidth="1"/>
    <col min="2301" max="2301" width="19.28515625" style="48" customWidth="1"/>
    <col min="2302" max="2302" width="14.5703125" style="48" customWidth="1"/>
    <col min="2303" max="2303" width="14.42578125" style="48" customWidth="1"/>
    <col min="2304" max="2554" width="9.140625" style="48"/>
    <col min="2555" max="2555" width="17.7109375" style="48" customWidth="1"/>
    <col min="2556" max="2556" width="15.5703125" style="48" customWidth="1"/>
    <col min="2557" max="2557" width="19.28515625" style="48" customWidth="1"/>
    <col min="2558" max="2558" width="14.5703125" style="48" customWidth="1"/>
    <col min="2559" max="2559" width="14.42578125" style="48" customWidth="1"/>
    <col min="2560" max="2810" width="9.140625" style="48"/>
    <col min="2811" max="2811" width="17.7109375" style="48" customWidth="1"/>
    <col min="2812" max="2812" width="15.5703125" style="48" customWidth="1"/>
    <col min="2813" max="2813" width="19.28515625" style="48" customWidth="1"/>
    <col min="2814" max="2814" width="14.5703125" style="48" customWidth="1"/>
    <col min="2815" max="2815" width="14.42578125" style="48" customWidth="1"/>
    <col min="2816" max="3066" width="9.140625" style="48"/>
    <col min="3067" max="3067" width="17.7109375" style="48" customWidth="1"/>
    <col min="3068" max="3068" width="15.5703125" style="48" customWidth="1"/>
    <col min="3069" max="3069" width="19.28515625" style="48" customWidth="1"/>
    <col min="3070" max="3070" width="14.5703125" style="48" customWidth="1"/>
    <col min="3071" max="3071" width="14.42578125" style="48" customWidth="1"/>
    <col min="3072" max="3322" width="9.140625" style="48"/>
    <col min="3323" max="3323" width="17.7109375" style="48" customWidth="1"/>
    <col min="3324" max="3324" width="15.5703125" style="48" customWidth="1"/>
    <col min="3325" max="3325" width="19.28515625" style="48" customWidth="1"/>
    <col min="3326" max="3326" width="14.5703125" style="48" customWidth="1"/>
    <col min="3327" max="3327" width="14.42578125" style="48" customWidth="1"/>
    <col min="3328" max="3578" width="9.140625" style="48"/>
    <col min="3579" max="3579" width="17.7109375" style="48" customWidth="1"/>
    <col min="3580" max="3580" width="15.5703125" style="48" customWidth="1"/>
    <col min="3581" max="3581" width="19.28515625" style="48" customWidth="1"/>
    <col min="3582" max="3582" width="14.5703125" style="48" customWidth="1"/>
    <col min="3583" max="3583" width="14.42578125" style="48" customWidth="1"/>
    <col min="3584" max="3834" width="9.140625" style="48"/>
    <col min="3835" max="3835" width="17.7109375" style="48" customWidth="1"/>
    <col min="3836" max="3836" width="15.5703125" style="48" customWidth="1"/>
    <col min="3837" max="3837" width="19.28515625" style="48" customWidth="1"/>
    <col min="3838" max="3838" width="14.5703125" style="48" customWidth="1"/>
    <col min="3839" max="3839" width="14.42578125" style="48" customWidth="1"/>
    <col min="3840" max="4090" width="9.140625" style="48"/>
    <col min="4091" max="4091" width="17.7109375" style="48" customWidth="1"/>
    <col min="4092" max="4092" width="15.5703125" style="48" customWidth="1"/>
    <col min="4093" max="4093" width="19.28515625" style="48" customWidth="1"/>
    <col min="4094" max="4094" width="14.5703125" style="48" customWidth="1"/>
    <col min="4095" max="4095" width="14.42578125" style="48" customWidth="1"/>
    <col min="4096" max="4346" width="9.140625" style="48"/>
    <col min="4347" max="4347" width="17.7109375" style="48" customWidth="1"/>
    <col min="4348" max="4348" width="15.5703125" style="48" customWidth="1"/>
    <col min="4349" max="4349" width="19.28515625" style="48" customWidth="1"/>
    <col min="4350" max="4350" width="14.5703125" style="48" customWidth="1"/>
    <col min="4351" max="4351" width="14.42578125" style="48" customWidth="1"/>
    <col min="4352" max="4602" width="9.140625" style="48"/>
    <col min="4603" max="4603" width="17.7109375" style="48" customWidth="1"/>
    <col min="4604" max="4604" width="15.5703125" style="48" customWidth="1"/>
    <col min="4605" max="4605" width="19.28515625" style="48" customWidth="1"/>
    <col min="4606" max="4606" width="14.5703125" style="48" customWidth="1"/>
    <col min="4607" max="4607" width="14.42578125" style="48" customWidth="1"/>
    <col min="4608" max="4858" width="9.140625" style="48"/>
    <col min="4859" max="4859" width="17.7109375" style="48" customWidth="1"/>
    <col min="4860" max="4860" width="15.5703125" style="48" customWidth="1"/>
    <col min="4861" max="4861" width="19.28515625" style="48" customWidth="1"/>
    <col min="4862" max="4862" width="14.5703125" style="48" customWidth="1"/>
    <col min="4863" max="4863" width="14.42578125" style="48" customWidth="1"/>
    <col min="4864" max="5114" width="9.140625" style="48"/>
    <col min="5115" max="5115" width="17.7109375" style="48" customWidth="1"/>
    <col min="5116" max="5116" width="15.5703125" style="48" customWidth="1"/>
    <col min="5117" max="5117" width="19.28515625" style="48" customWidth="1"/>
    <col min="5118" max="5118" width="14.5703125" style="48" customWidth="1"/>
    <col min="5119" max="5119" width="14.42578125" style="48" customWidth="1"/>
    <col min="5120" max="5370" width="9.140625" style="48"/>
    <col min="5371" max="5371" width="17.7109375" style="48" customWidth="1"/>
    <col min="5372" max="5372" width="15.5703125" style="48" customWidth="1"/>
    <col min="5373" max="5373" width="19.28515625" style="48" customWidth="1"/>
    <col min="5374" max="5374" width="14.5703125" style="48" customWidth="1"/>
    <col min="5375" max="5375" width="14.42578125" style="48" customWidth="1"/>
    <col min="5376" max="5626" width="9.140625" style="48"/>
    <col min="5627" max="5627" width="17.7109375" style="48" customWidth="1"/>
    <col min="5628" max="5628" width="15.5703125" style="48" customWidth="1"/>
    <col min="5629" max="5629" width="19.28515625" style="48" customWidth="1"/>
    <col min="5630" max="5630" width="14.5703125" style="48" customWidth="1"/>
    <col min="5631" max="5631" width="14.42578125" style="48" customWidth="1"/>
    <col min="5632" max="5882" width="9.140625" style="48"/>
    <col min="5883" max="5883" width="17.7109375" style="48" customWidth="1"/>
    <col min="5884" max="5884" width="15.5703125" style="48" customWidth="1"/>
    <col min="5885" max="5885" width="19.28515625" style="48" customWidth="1"/>
    <col min="5886" max="5886" width="14.5703125" style="48" customWidth="1"/>
    <col min="5887" max="5887" width="14.42578125" style="48" customWidth="1"/>
    <col min="5888" max="6138" width="9.140625" style="48"/>
    <col min="6139" max="6139" width="17.7109375" style="48" customWidth="1"/>
    <col min="6140" max="6140" width="15.5703125" style="48" customWidth="1"/>
    <col min="6141" max="6141" width="19.28515625" style="48" customWidth="1"/>
    <col min="6142" max="6142" width="14.5703125" style="48" customWidth="1"/>
    <col min="6143" max="6143" width="14.42578125" style="48" customWidth="1"/>
    <col min="6144" max="6394" width="9.140625" style="48"/>
    <col min="6395" max="6395" width="17.7109375" style="48" customWidth="1"/>
    <col min="6396" max="6396" width="15.5703125" style="48" customWidth="1"/>
    <col min="6397" max="6397" width="19.28515625" style="48" customWidth="1"/>
    <col min="6398" max="6398" width="14.5703125" style="48" customWidth="1"/>
    <col min="6399" max="6399" width="14.42578125" style="48" customWidth="1"/>
    <col min="6400" max="6650" width="9.140625" style="48"/>
    <col min="6651" max="6651" width="17.7109375" style="48" customWidth="1"/>
    <col min="6652" max="6652" width="15.5703125" style="48" customWidth="1"/>
    <col min="6653" max="6653" width="19.28515625" style="48" customWidth="1"/>
    <col min="6654" max="6654" width="14.5703125" style="48" customWidth="1"/>
    <col min="6655" max="6655" width="14.42578125" style="48" customWidth="1"/>
    <col min="6656" max="6906" width="9.140625" style="48"/>
    <col min="6907" max="6907" width="17.7109375" style="48" customWidth="1"/>
    <col min="6908" max="6908" width="15.5703125" style="48" customWidth="1"/>
    <col min="6909" max="6909" width="19.28515625" style="48" customWidth="1"/>
    <col min="6910" max="6910" width="14.5703125" style="48" customWidth="1"/>
    <col min="6911" max="6911" width="14.42578125" style="48" customWidth="1"/>
    <col min="6912" max="7162" width="9.140625" style="48"/>
    <col min="7163" max="7163" width="17.7109375" style="48" customWidth="1"/>
    <col min="7164" max="7164" width="15.5703125" style="48" customWidth="1"/>
    <col min="7165" max="7165" width="19.28515625" style="48" customWidth="1"/>
    <col min="7166" max="7166" width="14.5703125" style="48" customWidth="1"/>
    <col min="7167" max="7167" width="14.42578125" style="48" customWidth="1"/>
    <col min="7168" max="7418" width="9.140625" style="48"/>
    <col min="7419" max="7419" width="17.7109375" style="48" customWidth="1"/>
    <col min="7420" max="7420" width="15.5703125" style="48" customWidth="1"/>
    <col min="7421" max="7421" width="19.28515625" style="48" customWidth="1"/>
    <col min="7422" max="7422" width="14.5703125" style="48" customWidth="1"/>
    <col min="7423" max="7423" width="14.42578125" style="48" customWidth="1"/>
    <col min="7424" max="7674" width="9.140625" style="48"/>
    <col min="7675" max="7675" width="17.7109375" style="48" customWidth="1"/>
    <col min="7676" max="7676" width="15.5703125" style="48" customWidth="1"/>
    <col min="7677" max="7677" width="19.28515625" style="48" customWidth="1"/>
    <col min="7678" max="7678" width="14.5703125" style="48" customWidth="1"/>
    <col min="7679" max="7679" width="14.42578125" style="48" customWidth="1"/>
    <col min="7680" max="7930" width="9.140625" style="48"/>
    <col min="7931" max="7931" width="17.7109375" style="48" customWidth="1"/>
    <col min="7932" max="7932" width="15.5703125" style="48" customWidth="1"/>
    <col min="7933" max="7933" width="19.28515625" style="48" customWidth="1"/>
    <col min="7934" max="7934" width="14.5703125" style="48" customWidth="1"/>
    <col min="7935" max="7935" width="14.42578125" style="48" customWidth="1"/>
    <col min="7936" max="8186" width="9.140625" style="48"/>
    <col min="8187" max="8187" width="17.7109375" style="48" customWidth="1"/>
    <col min="8188" max="8188" width="15.5703125" style="48" customWidth="1"/>
    <col min="8189" max="8189" width="19.28515625" style="48" customWidth="1"/>
    <col min="8190" max="8190" width="14.5703125" style="48" customWidth="1"/>
    <col min="8191" max="8191" width="14.42578125" style="48" customWidth="1"/>
    <col min="8192" max="8442" width="9.140625" style="48"/>
    <col min="8443" max="8443" width="17.7109375" style="48" customWidth="1"/>
    <col min="8444" max="8444" width="15.5703125" style="48" customWidth="1"/>
    <col min="8445" max="8445" width="19.28515625" style="48" customWidth="1"/>
    <col min="8446" max="8446" width="14.5703125" style="48" customWidth="1"/>
    <col min="8447" max="8447" width="14.42578125" style="48" customWidth="1"/>
    <col min="8448" max="8698" width="9.140625" style="48"/>
    <col min="8699" max="8699" width="17.7109375" style="48" customWidth="1"/>
    <col min="8700" max="8700" width="15.5703125" style="48" customWidth="1"/>
    <col min="8701" max="8701" width="19.28515625" style="48" customWidth="1"/>
    <col min="8702" max="8702" width="14.5703125" style="48" customWidth="1"/>
    <col min="8703" max="8703" width="14.42578125" style="48" customWidth="1"/>
    <col min="8704" max="8954" width="9.140625" style="48"/>
    <col min="8955" max="8955" width="17.7109375" style="48" customWidth="1"/>
    <col min="8956" max="8956" width="15.5703125" style="48" customWidth="1"/>
    <col min="8957" max="8957" width="19.28515625" style="48" customWidth="1"/>
    <col min="8958" max="8958" width="14.5703125" style="48" customWidth="1"/>
    <col min="8959" max="8959" width="14.42578125" style="48" customWidth="1"/>
    <col min="8960" max="9210" width="9.140625" style="48"/>
    <col min="9211" max="9211" width="17.7109375" style="48" customWidth="1"/>
    <col min="9212" max="9212" width="15.5703125" style="48" customWidth="1"/>
    <col min="9213" max="9213" width="19.28515625" style="48" customWidth="1"/>
    <col min="9214" max="9214" width="14.5703125" style="48" customWidth="1"/>
    <col min="9215" max="9215" width="14.42578125" style="48" customWidth="1"/>
    <col min="9216" max="9466" width="9.140625" style="48"/>
    <col min="9467" max="9467" width="17.7109375" style="48" customWidth="1"/>
    <col min="9468" max="9468" width="15.5703125" style="48" customWidth="1"/>
    <col min="9469" max="9469" width="19.28515625" style="48" customWidth="1"/>
    <col min="9470" max="9470" width="14.5703125" style="48" customWidth="1"/>
    <col min="9471" max="9471" width="14.42578125" style="48" customWidth="1"/>
    <col min="9472" max="9722" width="9.140625" style="48"/>
    <col min="9723" max="9723" width="17.7109375" style="48" customWidth="1"/>
    <col min="9724" max="9724" width="15.5703125" style="48" customWidth="1"/>
    <col min="9725" max="9725" width="19.28515625" style="48" customWidth="1"/>
    <col min="9726" max="9726" width="14.5703125" style="48" customWidth="1"/>
    <col min="9727" max="9727" width="14.42578125" style="48" customWidth="1"/>
    <col min="9728" max="9978" width="9.140625" style="48"/>
    <col min="9979" max="9979" width="17.7109375" style="48" customWidth="1"/>
    <col min="9980" max="9980" width="15.5703125" style="48" customWidth="1"/>
    <col min="9981" max="9981" width="19.28515625" style="48" customWidth="1"/>
    <col min="9982" max="9982" width="14.5703125" style="48" customWidth="1"/>
    <col min="9983" max="9983" width="14.42578125" style="48" customWidth="1"/>
    <col min="9984" max="10234" width="9.140625" style="48"/>
    <col min="10235" max="10235" width="17.7109375" style="48" customWidth="1"/>
    <col min="10236" max="10236" width="15.5703125" style="48" customWidth="1"/>
    <col min="10237" max="10237" width="19.28515625" style="48" customWidth="1"/>
    <col min="10238" max="10238" width="14.5703125" style="48" customWidth="1"/>
    <col min="10239" max="10239" width="14.42578125" style="48" customWidth="1"/>
    <col min="10240" max="10490" width="9.140625" style="48"/>
    <col min="10491" max="10491" width="17.7109375" style="48" customWidth="1"/>
    <col min="10492" max="10492" width="15.5703125" style="48" customWidth="1"/>
    <col min="10493" max="10493" width="19.28515625" style="48" customWidth="1"/>
    <col min="10494" max="10494" width="14.5703125" style="48" customWidth="1"/>
    <col min="10495" max="10495" width="14.42578125" style="48" customWidth="1"/>
    <col min="10496" max="10746" width="9.140625" style="48"/>
    <col min="10747" max="10747" width="17.7109375" style="48" customWidth="1"/>
    <col min="10748" max="10748" width="15.5703125" style="48" customWidth="1"/>
    <col min="10749" max="10749" width="19.28515625" style="48" customWidth="1"/>
    <col min="10750" max="10750" width="14.5703125" style="48" customWidth="1"/>
    <col min="10751" max="10751" width="14.42578125" style="48" customWidth="1"/>
    <col min="10752" max="11002" width="9.140625" style="48"/>
    <col min="11003" max="11003" width="17.7109375" style="48" customWidth="1"/>
    <col min="11004" max="11004" width="15.5703125" style="48" customWidth="1"/>
    <col min="11005" max="11005" width="19.28515625" style="48" customWidth="1"/>
    <col min="11006" max="11006" width="14.5703125" style="48" customWidth="1"/>
    <col min="11007" max="11007" width="14.42578125" style="48" customWidth="1"/>
    <col min="11008" max="11258" width="9.140625" style="48"/>
    <col min="11259" max="11259" width="17.7109375" style="48" customWidth="1"/>
    <col min="11260" max="11260" width="15.5703125" style="48" customWidth="1"/>
    <col min="11261" max="11261" width="19.28515625" style="48" customWidth="1"/>
    <col min="11262" max="11262" width="14.5703125" style="48" customWidth="1"/>
    <col min="11263" max="11263" width="14.42578125" style="48" customWidth="1"/>
    <col min="11264" max="11514" width="9.140625" style="48"/>
    <col min="11515" max="11515" width="17.7109375" style="48" customWidth="1"/>
    <col min="11516" max="11516" width="15.5703125" style="48" customWidth="1"/>
    <col min="11517" max="11517" width="19.28515625" style="48" customWidth="1"/>
    <col min="11518" max="11518" width="14.5703125" style="48" customWidth="1"/>
    <col min="11519" max="11519" width="14.42578125" style="48" customWidth="1"/>
    <col min="11520" max="11770" width="9.140625" style="48"/>
    <col min="11771" max="11771" width="17.7109375" style="48" customWidth="1"/>
    <col min="11772" max="11772" width="15.5703125" style="48" customWidth="1"/>
    <col min="11773" max="11773" width="19.28515625" style="48" customWidth="1"/>
    <col min="11774" max="11774" width="14.5703125" style="48" customWidth="1"/>
    <col min="11775" max="11775" width="14.42578125" style="48" customWidth="1"/>
    <col min="11776" max="12026" width="9.140625" style="48"/>
    <col min="12027" max="12027" width="17.7109375" style="48" customWidth="1"/>
    <col min="12028" max="12028" width="15.5703125" style="48" customWidth="1"/>
    <col min="12029" max="12029" width="19.28515625" style="48" customWidth="1"/>
    <col min="12030" max="12030" width="14.5703125" style="48" customWidth="1"/>
    <col min="12031" max="12031" width="14.42578125" style="48" customWidth="1"/>
    <col min="12032" max="12282" width="9.140625" style="48"/>
    <col min="12283" max="12283" width="17.7109375" style="48" customWidth="1"/>
    <col min="12284" max="12284" width="15.5703125" style="48" customWidth="1"/>
    <col min="12285" max="12285" width="19.28515625" style="48" customWidth="1"/>
    <col min="12286" max="12286" width="14.5703125" style="48" customWidth="1"/>
    <col min="12287" max="12287" width="14.42578125" style="48" customWidth="1"/>
    <col min="12288" max="12538" width="9.140625" style="48"/>
    <col min="12539" max="12539" width="17.7109375" style="48" customWidth="1"/>
    <col min="12540" max="12540" width="15.5703125" style="48" customWidth="1"/>
    <col min="12541" max="12541" width="19.28515625" style="48" customWidth="1"/>
    <col min="12542" max="12542" width="14.5703125" style="48" customWidth="1"/>
    <col min="12543" max="12543" width="14.42578125" style="48" customWidth="1"/>
    <col min="12544" max="12794" width="9.140625" style="48"/>
    <col min="12795" max="12795" width="17.7109375" style="48" customWidth="1"/>
    <col min="12796" max="12796" width="15.5703125" style="48" customWidth="1"/>
    <col min="12797" max="12797" width="19.28515625" style="48" customWidth="1"/>
    <col min="12798" max="12798" width="14.5703125" style="48" customWidth="1"/>
    <col min="12799" max="12799" width="14.42578125" style="48" customWidth="1"/>
    <col min="12800" max="13050" width="9.140625" style="48"/>
    <col min="13051" max="13051" width="17.7109375" style="48" customWidth="1"/>
    <col min="13052" max="13052" width="15.5703125" style="48" customWidth="1"/>
    <col min="13053" max="13053" width="19.28515625" style="48" customWidth="1"/>
    <col min="13054" max="13054" width="14.5703125" style="48" customWidth="1"/>
    <col min="13055" max="13055" width="14.42578125" style="48" customWidth="1"/>
    <col min="13056" max="13306" width="9.140625" style="48"/>
    <col min="13307" max="13307" width="17.7109375" style="48" customWidth="1"/>
    <col min="13308" max="13308" width="15.5703125" style="48" customWidth="1"/>
    <col min="13309" max="13309" width="19.28515625" style="48" customWidth="1"/>
    <col min="13310" max="13310" width="14.5703125" style="48" customWidth="1"/>
    <col min="13311" max="13311" width="14.42578125" style="48" customWidth="1"/>
    <col min="13312" max="13562" width="9.140625" style="48"/>
    <col min="13563" max="13563" width="17.7109375" style="48" customWidth="1"/>
    <col min="13564" max="13564" width="15.5703125" style="48" customWidth="1"/>
    <col min="13565" max="13565" width="19.28515625" style="48" customWidth="1"/>
    <col min="13566" max="13566" width="14.5703125" style="48" customWidth="1"/>
    <col min="13567" max="13567" width="14.42578125" style="48" customWidth="1"/>
    <col min="13568" max="13818" width="9.140625" style="48"/>
    <col min="13819" max="13819" width="17.7109375" style="48" customWidth="1"/>
    <col min="13820" max="13820" width="15.5703125" style="48" customWidth="1"/>
    <col min="13821" max="13821" width="19.28515625" style="48" customWidth="1"/>
    <col min="13822" max="13822" width="14.5703125" style="48" customWidth="1"/>
    <col min="13823" max="13823" width="14.42578125" style="48" customWidth="1"/>
    <col min="13824" max="14074" width="9.140625" style="48"/>
    <col min="14075" max="14075" width="17.7109375" style="48" customWidth="1"/>
    <col min="14076" max="14076" width="15.5703125" style="48" customWidth="1"/>
    <col min="14077" max="14077" width="19.28515625" style="48" customWidth="1"/>
    <col min="14078" max="14078" width="14.5703125" style="48" customWidth="1"/>
    <col min="14079" max="14079" width="14.42578125" style="48" customWidth="1"/>
    <col min="14080" max="14330" width="9.140625" style="48"/>
    <col min="14331" max="14331" width="17.7109375" style="48" customWidth="1"/>
    <col min="14332" max="14332" width="15.5703125" style="48" customWidth="1"/>
    <col min="14333" max="14333" width="19.28515625" style="48" customWidth="1"/>
    <col min="14334" max="14334" width="14.5703125" style="48" customWidth="1"/>
    <col min="14335" max="14335" width="14.42578125" style="48" customWidth="1"/>
    <col min="14336" max="14586" width="9.140625" style="48"/>
    <col min="14587" max="14587" width="17.7109375" style="48" customWidth="1"/>
    <col min="14588" max="14588" width="15.5703125" style="48" customWidth="1"/>
    <col min="14589" max="14589" width="19.28515625" style="48" customWidth="1"/>
    <col min="14590" max="14590" width="14.5703125" style="48" customWidth="1"/>
    <col min="14591" max="14591" width="14.42578125" style="48" customWidth="1"/>
    <col min="14592" max="14842" width="9.140625" style="48"/>
    <col min="14843" max="14843" width="17.7109375" style="48" customWidth="1"/>
    <col min="14844" max="14844" width="15.5703125" style="48" customWidth="1"/>
    <col min="14845" max="14845" width="19.28515625" style="48" customWidth="1"/>
    <col min="14846" max="14846" width="14.5703125" style="48" customWidth="1"/>
    <col min="14847" max="14847" width="14.42578125" style="48" customWidth="1"/>
    <col min="14848" max="15098" width="9.140625" style="48"/>
    <col min="15099" max="15099" width="17.7109375" style="48" customWidth="1"/>
    <col min="15100" max="15100" width="15.5703125" style="48" customWidth="1"/>
    <col min="15101" max="15101" width="19.28515625" style="48" customWidth="1"/>
    <col min="15102" max="15102" width="14.5703125" style="48" customWidth="1"/>
    <col min="15103" max="15103" width="14.42578125" style="48" customWidth="1"/>
    <col min="15104" max="15354" width="9.140625" style="48"/>
    <col min="15355" max="15355" width="17.7109375" style="48" customWidth="1"/>
    <col min="15356" max="15356" width="15.5703125" style="48" customWidth="1"/>
    <col min="15357" max="15357" width="19.28515625" style="48" customWidth="1"/>
    <col min="15358" max="15358" width="14.5703125" style="48" customWidth="1"/>
    <col min="15359" max="15359" width="14.42578125" style="48" customWidth="1"/>
    <col min="15360" max="15610" width="9.140625" style="48"/>
    <col min="15611" max="15611" width="17.7109375" style="48" customWidth="1"/>
    <col min="15612" max="15612" width="15.5703125" style="48" customWidth="1"/>
    <col min="15613" max="15613" width="19.28515625" style="48" customWidth="1"/>
    <col min="15614" max="15614" width="14.5703125" style="48" customWidth="1"/>
    <col min="15615" max="15615" width="14.42578125" style="48" customWidth="1"/>
    <col min="15616" max="15866" width="9.140625" style="48"/>
    <col min="15867" max="15867" width="17.7109375" style="48" customWidth="1"/>
    <col min="15868" max="15868" width="15.5703125" style="48" customWidth="1"/>
    <col min="15869" max="15869" width="19.28515625" style="48" customWidth="1"/>
    <col min="15870" max="15870" width="14.5703125" style="48" customWidth="1"/>
    <col min="15871" max="15871" width="14.42578125" style="48" customWidth="1"/>
    <col min="15872" max="16122" width="9.140625" style="48"/>
    <col min="16123" max="16123" width="17.7109375" style="48" customWidth="1"/>
    <col min="16124" max="16124" width="15.5703125" style="48" customWidth="1"/>
    <col min="16125" max="16125" width="19.28515625" style="48" customWidth="1"/>
    <col min="16126" max="16126" width="14.5703125" style="48" customWidth="1"/>
    <col min="16127" max="16127" width="14.42578125" style="48" customWidth="1"/>
    <col min="16128" max="16384" width="9.140625" style="48"/>
  </cols>
  <sheetData>
    <row r="1" spans="1:13" ht="15">
      <c r="A1" s="1425" t="s">
        <v>952</v>
      </c>
      <c r="B1" s="1426"/>
      <c r="C1" s="1426"/>
      <c r="D1" s="1426"/>
      <c r="E1" s="1426"/>
      <c r="F1" s="1426"/>
    </row>
    <row r="2" spans="1:13" s="51" customFormat="1" ht="15" customHeight="1">
      <c r="A2" s="1206" t="s">
        <v>896</v>
      </c>
      <c r="B2" s="1206" t="s">
        <v>611</v>
      </c>
      <c r="C2" s="1206" t="s">
        <v>612</v>
      </c>
      <c r="D2" s="1206" t="s">
        <v>613</v>
      </c>
      <c r="E2" s="1206" t="s">
        <v>614</v>
      </c>
      <c r="F2" s="1206" t="s">
        <v>615</v>
      </c>
      <c r="G2" s="418"/>
      <c r="H2" s="418"/>
      <c r="I2" s="418"/>
      <c r="J2" s="418"/>
      <c r="K2" s="418"/>
      <c r="L2" s="418"/>
    </row>
    <row r="3" spans="1:13" s="51" customFormat="1" ht="23.25" customHeight="1">
      <c r="A3" s="1158"/>
      <c r="B3" s="1427"/>
      <c r="C3" s="1427"/>
      <c r="D3" s="1427"/>
      <c r="E3" s="1427"/>
      <c r="F3" s="1427"/>
      <c r="G3" s="418"/>
      <c r="H3" s="418"/>
      <c r="I3" s="418"/>
      <c r="J3" s="418"/>
      <c r="K3" s="418"/>
      <c r="L3" s="418"/>
    </row>
    <row r="4" spans="1:13" ht="13.5" customHeight="1">
      <c r="A4" s="17">
        <v>1</v>
      </c>
      <c r="B4" s="484">
        <v>2</v>
      </c>
      <c r="C4" s="485">
        <v>3</v>
      </c>
      <c r="D4" s="484">
        <v>4</v>
      </c>
      <c r="E4" s="485">
        <v>5</v>
      </c>
      <c r="F4" s="484">
        <v>6</v>
      </c>
    </row>
    <row r="5" spans="1:13" s="418" customFormat="1">
      <c r="A5" s="419" t="s">
        <v>16</v>
      </c>
      <c r="B5" s="67">
        <v>992595.75</v>
      </c>
      <c r="C5" s="79">
        <v>846158</v>
      </c>
      <c r="D5" s="67">
        <v>146437.57</v>
      </c>
      <c r="E5" s="79">
        <v>32226.099999999991</v>
      </c>
      <c r="F5" s="486">
        <v>121558.7</v>
      </c>
      <c r="H5" s="487"/>
    </row>
    <row r="6" spans="1:13" s="418" customFormat="1">
      <c r="A6" s="419" t="s">
        <v>17</v>
      </c>
      <c r="B6" s="67">
        <v>921284.5</v>
      </c>
      <c r="C6" s="79">
        <v>827561.89999999991</v>
      </c>
      <c r="D6" s="67">
        <v>93725</v>
      </c>
      <c r="E6" s="79">
        <v>18923</v>
      </c>
      <c r="F6" s="486">
        <v>140482</v>
      </c>
      <c r="G6" s="664"/>
      <c r="H6" s="487"/>
    </row>
    <row r="7" spans="1:13" s="418" customFormat="1">
      <c r="A7" s="419" t="s">
        <v>18</v>
      </c>
      <c r="B7" s="67">
        <v>904844.79999999993</v>
      </c>
      <c r="C7" s="79">
        <v>736480.49999999988</v>
      </c>
      <c r="D7" s="67">
        <v>168364</v>
      </c>
      <c r="E7" s="79">
        <v>31047.059999999998</v>
      </c>
      <c r="F7" s="486">
        <v>171528.74000000002</v>
      </c>
      <c r="G7" s="664"/>
      <c r="H7" s="487"/>
    </row>
    <row r="8" spans="1:13" s="418" customFormat="1">
      <c r="A8" s="419" t="s">
        <v>19</v>
      </c>
      <c r="B8" s="67">
        <v>1021010.2999999998</v>
      </c>
      <c r="C8" s="79">
        <v>969361.40000000014</v>
      </c>
      <c r="D8" s="67">
        <v>51649.2</v>
      </c>
      <c r="E8" s="79">
        <v>8875.81</v>
      </c>
      <c r="F8" s="486">
        <v>180404.5</v>
      </c>
      <c r="G8" s="664"/>
      <c r="H8" s="487"/>
    </row>
    <row r="9" spans="1:13" s="418" customFormat="1">
      <c r="A9" s="419" t="s">
        <v>20</v>
      </c>
      <c r="B9" s="67">
        <v>1521346.1400000001</v>
      </c>
      <c r="C9" s="79">
        <v>1243886</v>
      </c>
      <c r="D9" s="67">
        <v>277459.94</v>
      </c>
      <c r="E9" s="79">
        <v>45698.009999999995</v>
      </c>
      <c r="F9" s="486">
        <v>226102.53000000003</v>
      </c>
      <c r="G9" s="664"/>
      <c r="H9" s="487"/>
    </row>
    <row r="10" spans="1:13" s="418" customFormat="1">
      <c r="A10" s="419" t="s">
        <v>21</v>
      </c>
      <c r="B10" s="67">
        <v>1324417.5300000003</v>
      </c>
      <c r="C10" s="79">
        <v>1342592.67</v>
      </c>
      <c r="D10" s="67">
        <v>-18175.139999999996</v>
      </c>
      <c r="E10" s="79">
        <v>-2522.8199999999997</v>
      </c>
      <c r="F10" s="486">
        <v>223587.7</v>
      </c>
      <c r="G10" s="664"/>
      <c r="H10" s="487"/>
    </row>
    <row r="11" spans="1:13" s="418" customFormat="1">
      <c r="A11" s="419" t="s">
        <v>177</v>
      </c>
      <c r="B11" s="67">
        <v>1507027.6999999997</v>
      </c>
      <c r="C11" s="79">
        <v>1458616.67</v>
      </c>
      <c r="D11" s="67">
        <v>48411.03</v>
      </c>
      <c r="E11" s="79">
        <v>7599.6499999999978</v>
      </c>
      <c r="F11" s="486">
        <v>231187.34999999998</v>
      </c>
      <c r="G11" s="664"/>
      <c r="H11" s="487"/>
    </row>
    <row r="12" spans="1:13" s="418" customFormat="1" ht="14.25" customHeight="1">
      <c r="A12" s="420" t="s">
        <v>766</v>
      </c>
      <c r="B12" s="67">
        <v>1728360</v>
      </c>
      <c r="C12" s="79">
        <v>1583679</v>
      </c>
      <c r="D12" s="67">
        <v>144681</v>
      </c>
      <c r="E12" s="79">
        <v>22466</v>
      </c>
      <c r="F12" s="486">
        <v>253653</v>
      </c>
      <c r="G12" s="664"/>
      <c r="H12" s="487"/>
    </row>
    <row r="13" spans="1:13" s="418" customFormat="1" ht="14.25" customHeight="1">
      <c r="A13" s="420" t="s">
        <v>729</v>
      </c>
      <c r="B13" s="67">
        <v>1285222.43</v>
      </c>
      <c r="C13" s="79">
        <v>1153801.29</v>
      </c>
      <c r="D13" s="67">
        <v>131421.13999999998</v>
      </c>
      <c r="E13" s="79">
        <v>20357.330000000002</v>
      </c>
      <c r="F13" s="486">
        <v>251544.67999999996</v>
      </c>
      <c r="H13" s="487"/>
    </row>
    <row r="14" spans="1:13" s="418" customFormat="1" ht="14.25" customHeight="1">
      <c r="A14" s="420" t="s">
        <v>814</v>
      </c>
      <c r="B14" s="67">
        <v>1178809.3700000001</v>
      </c>
      <c r="C14" s="79">
        <v>1272988</v>
      </c>
      <c r="D14" s="67">
        <v>-94179</v>
      </c>
      <c r="E14" s="79">
        <v>-13442</v>
      </c>
      <c r="F14" s="486">
        <v>240211</v>
      </c>
      <c r="H14" s="487"/>
    </row>
    <row r="15" spans="1:13" s="418" customFormat="1">
      <c r="A15" s="72" t="s">
        <v>240</v>
      </c>
      <c r="B15" s="72"/>
      <c r="C15" s="72"/>
      <c r="D15" s="72"/>
      <c r="E15" s="72"/>
      <c r="F15" s="72"/>
      <c r="G15" s="48"/>
      <c r="H15" s="487"/>
    </row>
    <row r="16" spans="1:13" s="421" customFormat="1" ht="36" customHeight="1">
      <c r="A16" s="1423" t="s">
        <v>616</v>
      </c>
      <c r="B16" s="1423"/>
      <c r="C16" s="1423"/>
      <c r="D16" s="1423"/>
      <c r="E16" s="1423"/>
      <c r="F16" s="1423"/>
      <c r="G16" s="48"/>
      <c r="H16" s="488"/>
      <c r="I16" s="488"/>
      <c r="J16" s="488"/>
      <c r="K16" s="488"/>
      <c r="L16" s="488"/>
      <c r="M16" s="488"/>
    </row>
    <row r="17" spans="1:13" s="421" customFormat="1" ht="23.25" customHeight="1">
      <c r="A17" s="1424" t="s">
        <v>617</v>
      </c>
      <c r="B17" s="1424"/>
      <c r="C17" s="1424"/>
      <c r="D17" s="1424"/>
      <c r="E17" s="1424"/>
      <c r="F17" s="1424"/>
      <c r="G17" s="48"/>
      <c r="H17" s="488"/>
      <c r="I17" s="488"/>
      <c r="J17" s="488"/>
      <c r="K17" s="488"/>
      <c r="L17" s="488"/>
      <c r="M17" s="488"/>
    </row>
    <row r="18" spans="1:13">
      <c r="A18" s="72" t="s">
        <v>618</v>
      </c>
      <c r="B18" s="72"/>
      <c r="C18" s="72"/>
      <c r="D18" s="72"/>
      <c r="E18" s="72"/>
      <c r="F18" s="72"/>
    </row>
    <row r="42" spans="1:6">
      <c r="A42" s="489"/>
      <c r="B42" s="489"/>
      <c r="C42" s="489"/>
      <c r="D42" s="489"/>
      <c r="E42" s="489"/>
      <c r="F42" s="489"/>
    </row>
    <row r="43" spans="1:6">
      <c r="A43" s="489"/>
      <c r="B43" s="489"/>
      <c r="C43" s="489"/>
      <c r="D43" s="489"/>
      <c r="E43" s="489"/>
      <c r="F43" s="489"/>
    </row>
    <row r="44" spans="1:6">
      <c r="A44" s="489"/>
      <c r="B44" s="489"/>
      <c r="C44" s="489"/>
      <c r="D44" s="489"/>
      <c r="E44" s="489"/>
      <c r="F44" s="489"/>
    </row>
    <row r="45" spans="1:6">
      <c r="A45" s="489"/>
      <c r="B45" s="489"/>
      <c r="C45" s="489"/>
      <c r="D45" s="489"/>
      <c r="E45" s="489"/>
      <c r="F45" s="489"/>
    </row>
    <row r="46" spans="1:6">
      <c r="A46" s="489"/>
      <c r="B46" s="489"/>
      <c r="C46" s="489"/>
      <c r="D46" s="489"/>
      <c r="E46" s="489"/>
      <c r="F46" s="489"/>
    </row>
    <row r="47" spans="1:6">
      <c r="A47" s="489"/>
      <c r="B47" s="489"/>
      <c r="C47" s="489"/>
      <c r="D47" s="489"/>
      <c r="E47" s="489"/>
      <c r="F47" s="489"/>
    </row>
    <row r="48" spans="1:6">
      <c r="A48" s="489"/>
      <c r="B48" s="489"/>
      <c r="C48" s="489"/>
      <c r="D48" s="489"/>
      <c r="E48" s="489"/>
      <c r="F48" s="489"/>
    </row>
    <row r="49" spans="1:6">
      <c r="A49" s="489"/>
      <c r="B49" s="489"/>
      <c r="C49" s="489"/>
      <c r="D49" s="489"/>
      <c r="E49" s="489"/>
      <c r="F49" s="489"/>
    </row>
    <row r="50" spans="1:6">
      <c r="A50" s="489"/>
      <c r="B50" s="489"/>
      <c r="C50" s="489"/>
      <c r="D50" s="489"/>
      <c r="E50" s="489"/>
      <c r="F50" s="489"/>
    </row>
    <row r="51" spans="1:6">
      <c r="A51" s="489"/>
      <c r="B51" s="489"/>
      <c r="C51" s="489"/>
      <c r="D51" s="489"/>
      <c r="E51" s="489"/>
      <c r="F51" s="489"/>
    </row>
    <row r="52" spans="1:6">
      <c r="A52" s="489"/>
      <c r="B52" s="489"/>
      <c r="C52" s="489"/>
      <c r="D52" s="489"/>
      <c r="E52" s="489"/>
      <c r="F52" s="489"/>
    </row>
    <row r="53" spans="1:6">
      <c r="A53" s="489"/>
      <c r="B53" s="489"/>
      <c r="C53" s="489"/>
      <c r="D53" s="489"/>
      <c r="E53" s="489"/>
      <c r="F53" s="489"/>
    </row>
    <row r="54" spans="1:6">
      <c r="A54" s="489"/>
      <c r="B54" s="489"/>
      <c r="C54" s="489"/>
      <c r="D54" s="489"/>
      <c r="E54" s="489"/>
      <c r="F54" s="489"/>
    </row>
    <row r="55" spans="1:6">
      <c r="A55" s="489"/>
      <c r="B55" s="489"/>
      <c r="C55" s="489"/>
      <c r="D55" s="489"/>
      <c r="E55" s="489"/>
      <c r="F55" s="489"/>
    </row>
    <row r="56" spans="1:6">
      <c r="A56" s="489"/>
      <c r="B56" s="489"/>
      <c r="C56" s="489"/>
      <c r="D56" s="489"/>
      <c r="E56" s="489"/>
      <c r="F56" s="489"/>
    </row>
    <row r="57" spans="1:6">
      <c r="A57" s="489"/>
      <c r="B57" s="489"/>
      <c r="C57" s="489"/>
      <c r="D57" s="489"/>
      <c r="E57" s="489"/>
      <c r="F57" s="489"/>
    </row>
    <row r="58" spans="1:6">
      <c r="A58" s="489"/>
      <c r="B58" s="489"/>
      <c r="C58" s="489"/>
      <c r="D58" s="489"/>
      <c r="E58" s="489"/>
      <c r="F58" s="489"/>
    </row>
    <row r="59" spans="1:6">
      <c r="A59" s="489"/>
      <c r="B59" s="489"/>
      <c r="C59" s="489"/>
      <c r="D59" s="489"/>
      <c r="E59" s="489"/>
      <c r="F59" s="489"/>
    </row>
    <row r="60" spans="1:6">
      <c r="A60" s="489"/>
      <c r="B60" s="489"/>
      <c r="C60" s="489"/>
      <c r="D60" s="489"/>
      <c r="E60" s="489"/>
      <c r="F60" s="489"/>
    </row>
    <row r="61" spans="1:6">
      <c r="A61" s="489"/>
      <c r="B61" s="489"/>
      <c r="C61" s="489"/>
      <c r="D61" s="489"/>
      <c r="E61" s="489"/>
      <c r="F61" s="489"/>
    </row>
    <row r="62" spans="1:6">
      <c r="A62" s="489"/>
      <c r="B62" s="489"/>
      <c r="C62" s="489"/>
      <c r="D62" s="489"/>
      <c r="E62" s="489"/>
      <c r="F62" s="489"/>
    </row>
    <row r="63" spans="1:6">
      <c r="A63" s="489"/>
      <c r="B63" s="489"/>
      <c r="C63" s="489"/>
      <c r="D63" s="489"/>
      <c r="E63" s="489"/>
      <c r="F63" s="489"/>
    </row>
    <row r="64" spans="1:6">
      <c r="A64" s="489"/>
      <c r="B64" s="489"/>
      <c r="C64" s="489"/>
      <c r="D64" s="489"/>
      <c r="E64" s="489"/>
      <c r="F64" s="489"/>
    </row>
    <row r="65" spans="1:6">
      <c r="A65" s="489"/>
      <c r="B65" s="489"/>
      <c r="C65" s="489"/>
      <c r="D65" s="489"/>
      <c r="E65" s="489"/>
      <c r="F65" s="489"/>
    </row>
    <row r="66" spans="1:6">
      <c r="A66" s="489"/>
      <c r="B66" s="489"/>
      <c r="C66" s="489"/>
      <c r="D66" s="489"/>
      <c r="E66" s="489"/>
      <c r="F66" s="489"/>
    </row>
    <row r="67" spans="1:6">
      <c r="A67" s="489"/>
      <c r="B67" s="489"/>
      <c r="C67" s="489"/>
      <c r="D67" s="489"/>
      <c r="E67" s="489"/>
      <c r="F67" s="489"/>
    </row>
    <row r="68" spans="1:6">
      <c r="A68" s="489"/>
      <c r="B68" s="489"/>
      <c r="C68" s="489"/>
      <c r="D68" s="489"/>
      <c r="E68" s="489"/>
      <c r="F68" s="489"/>
    </row>
    <row r="69" spans="1:6">
      <c r="A69" s="489"/>
      <c r="B69" s="489"/>
      <c r="C69" s="489"/>
      <c r="D69" s="489"/>
      <c r="E69" s="489"/>
      <c r="F69" s="489"/>
    </row>
    <row r="70" spans="1:6">
      <c r="A70" s="489"/>
      <c r="B70" s="489"/>
      <c r="C70" s="489"/>
      <c r="D70" s="489"/>
      <c r="E70" s="489"/>
      <c r="F70" s="489"/>
    </row>
    <row r="71" spans="1:6">
      <c r="A71" s="489"/>
      <c r="B71" s="489"/>
      <c r="C71" s="489"/>
      <c r="D71" s="489"/>
      <c r="E71" s="489"/>
      <c r="F71" s="489"/>
    </row>
    <row r="72" spans="1:6">
      <c r="A72" s="489"/>
      <c r="B72" s="489"/>
      <c r="C72" s="489"/>
      <c r="D72" s="489"/>
      <c r="E72" s="489"/>
      <c r="F72" s="489"/>
    </row>
    <row r="73" spans="1:6">
      <c r="A73" s="489"/>
      <c r="B73" s="489"/>
      <c r="C73" s="489"/>
      <c r="D73" s="489"/>
      <c r="E73" s="489"/>
      <c r="F73" s="489"/>
    </row>
    <row r="74" spans="1:6">
      <c r="A74" s="489"/>
      <c r="B74" s="489"/>
      <c r="C74" s="489"/>
      <c r="D74" s="489"/>
      <c r="E74" s="489"/>
      <c r="F74" s="489"/>
    </row>
    <row r="75" spans="1:6">
      <c r="A75" s="489"/>
      <c r="B75" s="489"/>
      <c r="C75" s="489"/>
      <c r="D75" s="489"/>
      <c r="E75" s="489"/>
      <c r="F75" s="489"/>
    </row>
    <row r="76" spans="1:6">
      <c r="A76" s="489"/>
      <c r="B76" s="489"/>
      <c r="C76" s="489"/>
      <c r="D76" s="489"/>
      <c r="E76" s="489"/>
      <c r="F76" s="489"/>
    </row>
    <row r="77" spans="1:6">
      <c r="A77" s="489"/>
      <c r="B77" s="489"/>
      <c r="C77" s="489"/>
      <c r="D77" s="489"/>
      <c r="E77" s="489"/>
      <c r="F77" s="489"/>
    </row>
    <row r="78" spans="1:6">
      <c r="A78" s="489"/>
      <c r="B78" s="489"/>
      <c r="C78" s="489"/>
      <c r="D78" s="489"/>
      <c r="E78" s="489"/>
      <c r="F78" s="489"/>
    </row>
    <row r="79" spans="1:6">
      <c r="A79" s="489"/>
      <c r="B79" s="489"/>
      <c r="C79" s="489"/>
      <c r="D79" s="489"/>
      <c r="E79" s="489"/>
      <c r="F79" s="489"/>
    </row>
    <row r="80" spans="1:6">
      <c r="A80" s="489"/>
      <c r="B80" s="489"/>
      <c r="C80" s="489"/>
      <c r="D80" s="489"/>
      <c r="E80" s="489"/>
      <c r="F80" s="489"/>
    </row>
    <row r="81" spans="1:6">
      <c r="A81" s="489"/>
      <c r="B81" s="489"/>
      <c r="C81" s="489"/>
      <c r="D81" s="489"/>
      <c r="E81" s="489"/>
      <c r="F81" s="489"/>
    </row>
    <row r="82" spans="1:6">
      <c r="A82" s="489"/>
      <c r="B82" s="489"/>
      <c r="C82" s="489"/>
      <c r="D82" s="489"/>
      <c r="E82" s="489"/>
      <c r="F82" s="489"/>
    </row>
    <row r="83" spans="1:6">
      <c r="A83" s="489"/>
      <c r="B83" s="489"/>
      <c r="C83" s="489"/>
      <c r="D83" s="489"/>
      <c r="E83" s="489"/>
      <c r="F83" s="489"/>
    </row>
    <row r="84" spans="1:6">
      <c r="A84" s="489"/>
      <c r="B84" s="489"/>
      <c r="C84" s="489"/>
      <c r="D84" s="489"/>
      <c r="E84" s="489"/>
      <c r="F84" s="489"/>
    </row>
    <row r="85" spans="1:6">
      <c r="A85" s="489"/>
      <c r="B85" s="489"/>
      <c r="C85" s="489"/>
      <c r="D85" s="489"/>
      <c r="E85" s="489"/>
      <c r="F85" s="489"/>
    </row>
    <row r="86" spans="1:6">
      <c r="A86" s="489"/>
      <c r="B86" s="489"/>
      <c r="C86" s="489"/>
      <c r="D86" s="489"/>
      <c r="E86" s="489"/>
      <c r="F86" s="489"/>
    </row>
    <row r="87" spans="1:6">
      <c r="A87" s="489"/>
      <c r="B87" s="489"/>
      <c r="C87" s="489"/>
      <c r="D87" s="489"/>
      <c r="E87" s="489"/>
      <c r="F87" s="489"/>
    </row>
    <row r="88" spans="1:6">
      <c r="A88" s="489"/>
      <c r="B88" s="489"/>
      <c r="C88" s="489"/>
      <c r="D88" s="489"/>
      <c r="E88" s="489"/>
      <c r="F88" s="489"/>
    </row>
    <row r="89" spans="1:6">
      <c r="A89" s="489"/>
      <c r="B89" s="489"/>
      <c r="C89" s="489"/>
      <c r="D89" s="489"/>
      <c r="E89" s="489"/>
      <c r="F89" s="489"/>
    </row>
    <row r="90" spans="1:6">
      <c r="A90" s="489"/>
      <c r="B90" s="489"/>
      <c r="C90" s="489"/>
      <c r="D90" s="489"/>
      <c r="E90" s="489"/>
      <c r="F90" s="489"/>
    </row>
    <row r="91" spans="1:6">
      <c r="A91" s="489"/>
      <c r="B91" s="489"/>
      <c r="C91" s="489"/>
      <c r="D91" s="489"/>
      <c r="E91" s="489"/>
      <c r="F91" s="489"/>
    </row>
    <row r="92" spans="1:6">
      <c r="A92" s="489"/>
      <c r="B92" s="489"/>
      <c r="C92" s="489"/>
      <c r="D92" s="489"/>
      <c r="E92" s="489"/>
      <c r="F92" s="489"/>
    </row>
    <row r="93" spans="1:6">
      <c r="A93" s="489"/>
      <c r="B93" s="489"/>
      <c r="C93" s="489"/>
      <c r="D93" s="489"/>
      <c r="E93" s="489"/>
      <c r="F93" s="489"/>
    </row>
    <row r="94" spans="1:6">
      <c r="A94" s="489"/>
      <c r="B94" s="489"/>
      <c r="C94" s="489"/>
      <c r="D94" s="489"/>
      <c r="E94" s="489"/>
      <c r="F94" s="489"/>
    </row>
    <row r="95" spans="1:6">
      <c r="A95" s="489"/>
      <c r="B95" s="489"/>
      <c r="C95" s="489"/>
      <c r="D95" s="489"/>
      <c r="E95" s="489"/>
      <c r="F95" s="489"/>
    </row>
    <row r="96" spans="1:6">
      <c r="A96" s="489"/>
      <c r="B96" s="489"/>
      <c r="C96" s="489"/>
      <c r="D96" s="489"/>
      <c r="E96" s="489"/>
      <c r="F96" s="489"/>
    </row>
    <row r="97" spans="1:6">
      <c r="A97" s="489"/>
      <c r="B97" s="489"/>
      <c r="C97" s="489"/>
      <c r="D97" s="489"/>
      <c r="E97" s="489"/>
      <c r="F97" s="489"/>
    </row>
    <row r="98" spans="1:6">
      <c r="A98" s="489"/>
      <c r="B98" s="489"/>
      <c r="C98" s="489"/>
      <c r="D98" s="489"/>
      <c r="E98" s="489"/>
      <c r="F98" s="489"/>
    </row>
    <row r="99" spans="1:6">
      <c r="A99" s="489"/>
      <c r="B99" s="489"/>
      <c r="C99" s="489"/>
      <c r="D99" s="489"/>
      <c r="E99" s="489"/>
      <c r="F99" s="489"/>
    </row>
    <row r="100" spans="1:6">
      <c r="A100" s="489"/>
      <c r="B100" s="489"/>
      <c r="C100" s="489"/>
      <c r="D100" s="489"/>
      <c r="E100" s="489"/>
      <c r="F100" s="489"/>
    </row>
    <row r="101" spans="1:6">
      <c r="A101" s="489"/>
      <c r="B101" s="489"/>
      <c r="C101" s="489"/>
      <c r="D101" s="489"/>
      <c r="E101" s="489"/>
      <c r="F101" s="489"/>
    </row>
    <row r="102" spans="1:6">
      <c r="A102" s="489"/>
      <c r="B102" s="489"/>
      <c r="C102" s="489"/>
      <c r="D102" s="489"/>
      <c r="E102" s="489"/>
      <c r="F102" s="489"/>
    </row>
    <row r="103" spans="1:6">
      <c r="A103" s="489"/>
      <c r="B103" s="489"/>
      <c r="C103" s="489"/>
      <c r="D103" s="489"/>
      <c r="E103" s="489"/>
      <c r="F103" s="489"/>
    </row>
    <row r="104" spans="1:6">
      <c r="A104" s="489"/>
      <c r="B104" s="489"/>
      <c r="C104" s="489"/>
      <c r="D104" s="489"/>
      <c r="E104" s="489"/>
      <c r="F104" s="489"/>
    </row>
    <row r="105" spans="1:6">
      <c r="A105" s="489"/>
      <c r="B105" s="489"/>
      <c r="C105" s="489"/>
      <c r="D105" s="489"/>
      <c r="E105" s="489"/>
      <c r="F105" s="489"/>
    </row>
    <row r="106" spans="1:6">
      <c r="A106" s="489"/>
      <c r="B106" s="489"/>
      <c r="C106" s="489"/>
      <c r="D106" s="489"/>
      <c r="E106" s="489"/>
      <c r="F106" s="489"/>
    </row>
    <row r="107" spans="1:6">
      <c r="A107" s="489"/>
      <c r="B107" s="489"/>
      <c r="C107" s="489"/>
      <c r="D107" s="489"/>
      <c r="E107" s="489"/>
      <c r="F107" s="489"/>
    </row>
    <row r="108" spans="1:6">
      <c r="A108" s="489"/>
      <c r="B108" s="489"/>
      <c r="C108" s="489"/>
      <c r="D108" s="489"/>
      <c r="E108" s="489"/>
      <c r="F108" s="489"/>
    </row>
    <row r="109" spans="1:6">
      <c r="A109" s="489"/>
      <c r="B109" s="489"/>
      <c r="C109" s="489"/>
      <c r="D109" s="489"/>
      <c r="E109" s="489"/>
      <c r="F109" s="489"/>
    </row>
    <row r="110" spans="1:6">
      <c r="A110" s="489"/>
      <c r="B110" s="489"/>
      <c r="C110" s="489"/>
      <c r="D110" s="489"/>
      <c r="E110" s="489"/>
      <c r="F110" s="489"/>
    </row>
    <row r="111" spans="1:6">
      <c r="A111" s="489"/>
      <c r="B111" s="489"/>
      <c r="C111" s="489"/>
      <c r="D111" s="489"/>
      <c r="E111" s="489"/>
      <c r="F111" s="489"/>
    </row>
    <row r="112" spans="1:6">
      <c r="A112" s="489"/>
      <c r="B112" s="489"/>
      <c r="C112" s="489"/>
      <c r="D112" s="489"/>
      <c r="E112" s="489"/>
      <c r="F112" s="489"/>
    </row>
    <row r="113" spans="1:6">
      <c r="A113" s="489"/>
      <c r="B113" s="489"/>
      <c r="C113" s="489"/>
      <c r="D113" s="489"/>
      <c r="E113" s="489"/>
      <c r="F113" s="489"/>
    </row>
    <row r="114" spans="1:6">
      <c r="A114" s="489"/>
      <c r="B114" s="489"/>
      <c r="C114" s="489"/>
      <c r="D114" s="489"/>
      <c r="E114" s="489"/>
      <c r="F114" s="489"/>
    </row>
    <row r="115" spans="1:6">
      <c r="A115" s="489"/>
      <c r="B115" s="489"/>
      <c r="C115" s="489"/>
      <c r="D115" s="489"/>
      <c r="E115" s="489"/>
      <c r="F115" s="489"/>
    </row>
    <row r="116" spans="1:6">
      <c r="A116" s="489"/>
      <c r="B116" s="489"/>
      <c r="C116" s="489"/>
      <c r="D116" s="489"/>
      <c r="E116" s="489"/>
      <c r="F116" s="489"/>
    </row>
    <row r="117" spans="1:6">
      <c r="A117" s="489"/>
      <c r="B117" s="489"/>
      <c r="C117" s="489"/>
      <c r="D117" s="489"/>
      <c r="E117" s="489"/>
      <c r="F117" s="489"/>
    </row>
    <row r="118" spans="1:6">
      <c r="A118" s="489"/>
      <c r="B118" s="489"/>
      <c r="C118" s="489"/>
      <c r="D118" s="489"/>
      <c r="E118" s="489"/>
      <c r="F118" s="489"/>
    </row>
    <row r="119" spans="1:6">
      <c r="A119" s="489"/>
      <c r="B119" s="489"/>
      <c r="C119" s="489"/>
      <c r="D119" s="489"/>
      <c r="E119" s="489"/>
      <c r="F119" s="489"/>
    </row>
    <row r="120" spans="1:6">
      <c r="A120" s="489"/>
      <c r="B120" s="489"/>
      <c r="C120" s="489"/>
      <c r="D120" s="489"/>
      <c r="E120" s="489"/>
      <c r="F120" s="489"/>
    </row>
    <row r="121" spans="1:6">
      <c r="A121" s="489"/>
      <c r="B121" s="489"/>
      <c r="C121" s="489"/>
      <c r="D121" s="489"/>
      <c r="E121" s="489"/>
      <c r="F121" s="489"/>
    </row>
    <row r="122" spans="1:6">
      <c r="A122" s="489"/>
      <c r="B122" s="489"/>
      <c r="C122" s="489"/>
      <c r="D122" s="489"/>
      <c r="E122" s="489"/>
      <c r="F122" s="489"/>
    </row>
    <row r="123" spans="1:6">
      <c r="A123" s="489"/>
      <c r="B123" s="489"/>
      <c r="C123" s="489"/>
      <c r="D123" s="489"/>
      <c r="E123" s="489"/>
      <c r="F123" s="489"/>
    </row>
    <row r="124" spans="1:6">
      <c r="A124" s="489"/>
      <c r="B124" s="489"/>
      <c r="C124" s="489"/>
      <c r="D124" s="489"/>
      <c r="E124" s="489"/>
      <c r="F124" s="489"/>
    </row>
    <row r="125" spans="1:6">
      <c r="A125" s="489"/>
      <c r="B125" s="489"/>
      <c r="C125" s="489"/>
      <c r="D125" s="489"/>
      <c r="E125" s="489"/>
      <c r="F125" s="489"/>
    </row>
    <row r="126" spans="1:6">
      <c r="A126" s="489"/>
      <c r="B126" s="489"/>
      <c r="C126" s="489"/>
      <c r="D126" s="489"/>
      <c r="E126" s="489"/>
      <c r="F126" s="489"/>
    </row>
    <row r="127" spans="1:6">
      <c r="A127" s="489"/>
      <c r="B127" s="489"/>
      <c r="C127" s="489"/>
      <c r="D127" s="489"/>
      <c r="E127" s="489"/>
      <c r="F127" s="489"/>
    </row>
    <row r="128" spans="1:6">
      <c r="A128" s="489"/>
      <c r="B128" s="489"/>
      <c r="C128" s="489"/>
      <c r="D128" s="489"/>
      <c r="E128" s="489"/>
      <c r="F128" s="489"/>
    </row>
    <row r="129" spans="1:6">
      <c r="A129" s="489"/>
      <c r="B129" s="489"/>
      <c r="C129" s="489"/>
      <c r="D129" s="489"/>
      <c r="E129" s="489"/>
      <c r="F129" s="489"/>
    </row>
    <row r="130" spans="1:6">
      <c r="A130" s="489"/>
      <c r="B130" s="489"/>
      <c r="C130" s="489"/>
      <c r="D130" s="489"/>
      <c r="E130" s="489"/>
      <c r="F130" s="489"/>
    </row>
    <row r="131" spans="1:6">
      <c r="A131" s="489"/>
      <c r="B131" s="489"/>
      <c r="C131" s="489"/>
      <c r="D131" s="489"/>
      <c r="E131" s="489"/>
      <c r="F131" s="489"/>
    </row>
    <row r="132" spans="1:6">
      <c r="A132" s="489"/>
      <c r="B132" s="489"/>
      <c r="C132" s="489"/>
      <c r="D132" s="489"/>
      <c r="E132" s="489"/>
      <c r="F132" s="489"/>
    </row>
    <row r="133" spans="1:6">
      <c r="A133" s="489"/>
      <c r="B133" s="489"/>
      <c r="C133" s="489"/>
      <c r="D133" s="489"/>
      <c r="E133" s="489"/>
      <c r="F133" s="489"/>
    </row>
    <row r="134" spans="1:6">
      <c r="A134" s="489"/>
      <c r="B134" s="489"/>
      <c r="C134" s="489"/>
      <c r="D134" s="489"/>
      <c r="E134" s="489"/>
      <c r="F134" s="489"/>
    </row>
    <row r="135" spans="1:6">
      <c r="A135" s="489"/>
      <c r="B135" s="489"/>
      <c r="C135" s="489"/>
      <c r="D135" s="489"/>
      <c r="E135" s="489"/>
      <c r="F135" s="489"/>
    </row>
    <row r="136" spans="1:6">
      <c r="A136" s="489"/>
      <c r="B136" s="489"/>
      <c r="C136" s="489"/>
      <c r="D136" s="489"/>
      <c r="E136" s="489"/>
      <c r="F136" s="489"/>
    </row>
    <row r="137" spans="1:6">
      <c r="A137" s="489"/>
      <c r="B137" s="489"/>
      <c r="C137" s="489"/>
      <c r="D137" s="489"/>
      <c r="E137" s="489"/>
      <c r="F137" s="489"/>
    </row>
    <row r="138" spans="1:6">
      <c r="A138" s="489"/>
      <c r="B138" s="489"/>
      <c r="C138" s="489"/>
      <c r="D138" s="489"/>
      <c r="E138" s="489"/>
      <c r="F138" s="489"/>
    </row>
    <row r="139" spans="1:6">
      <c r="A139" s="489"/>
      <c r="B139" s="489"/>
      <c r="C139" s="489"/>
      <c r="D139" s="489"/>
      <c r="E139" s="489"/>
      <c r="F139" s="489"/>
    </row>
    <row r="140" spans="1:6">
      <c r="A140" s="489"/>
      <c r="B140" s="489"/>
      <c r="C140" s="489"/>
      <c r="D140" s="489"/>
      <c r="E140" s="489"/>
      <c r="F140" s="489"/>
    </row>
    <row r="141" spans="1:6">
      <c r="A141" s="489"/>
      <c r="B141" s="489"/>
      <c r="C141" s="489"/>
      <c r="D141" s="489"/>
      <c r="E141" s="489"/>
      <c r="F141" s="489"/>
    </row>
    <row r="142" spans="1:6">
      <c r="A142" s="489"/>
      <c r="B142" s="489"/>
      <c r="C142" s="489"/>
      <c r="D142" s="489"/>
      <c r="E142" s="489"/>
      <c r="F142" s="489"/>
    </row>
    <row r="143" spans="1:6">
      <c r="A143" s="489"/>
      <c r="B143" s="489"/>
      <c r="C143" s="489"/>
      <c r="D143" s="489"/>
      <c r="E143" s="489"/>
      <c r="F143" s="489"/>
    </row>
    <row r="144" spans="1:6">
      <c r="A144" s="489"/>
      <c r="B144" s="489"/>
      <c r="C144" s="489"/>
      <c r="D144" s="489"/>
      <c r="E144" s="489"/>
      <c r="F144" s="489"/>
    </row>
    <row r="145" spans="1:6">
      <c r="A145" s="489"/>
      <c r="B145" s="489"/>
      <c r="C145" s="489"/>
      <c r="D145" s="489"/>
      <c r="E145" s="489"/>
      <c r="F145" s="489"/>
    </row>
    <row r="146" spans="1:6">
      <c r="A146" s="489"/>
      <c r="B146" s="489"/>
      <c r="C146" s="489"/>
      <c r="D146" s="489"/>
      <c r="E146" s="489"/>
      <c r="F146" s="489"/>
    </row>
    <row r="147" spans="1:6">
      <c r="A147" s="489"/>
      <c r="B147" s="489"/>
      <c r="C147" s="489"/>
      <c r="D147" s="489"/>
      <c r="E147" s="489"/>
      <c r="F147" s="489"/>
    </row>
    <row r="148" spans="1:6">
      <c r="A148" s="489"/>
      <c r="B148" s="489"/>
      <c r="C148" s="489"/>
      <c r="D148" s="489"/>
      <c r="E148" s="489"/>
      <c r="F148" s="489"/>
    </row>
    <row r="149" spans="1:6">
      <c r="A149" s="489"/>
      <c r="B149" s="489"/>
      <c r="C149" s="489"/>
      <c r="D149" s="489"/>
      <c r="E149" s="489"/>
      <c r="F149" s="489"/>
    </row>
    <row r="150" spans="1:6">
      <c r="A150" s="489"/>
      <c r="B150" s="489"/>
      <c r="C150" s="489"/>
      <c r="D150" s="489"/>
      <c r="E150" s="489"/>
      <c r="F150" s="489"/>
    </row>
    <row r="151" spans="1:6">
      <c r="A151" s="489"/>
      <c r="B151" s="489"/>
      <c r="C151" s="489"/>
      <c r="D151" s="489"/>
      <c r="E151" s="489"/>
      <c r="F151" s="489"/>
    </row>
    <row r="152" spans="1:6">
      <c r="A152" s="489"/>
      <c r="B152" s="489"/>
      <c r="C152" s="489"/>
      <c r="D152" s="489"/>
      <c r="E152" s="489"/>
      <c r="F152" s="489"/>
    </row>
    <row r="153" spans="1:6">
      <c r="A153" s="489"/>
      <c r="B153" s="489"/>
      <c r="C153" s="489"/>
      <c r="D153" s="489"/>
      <c r="E153" s="489"/>
      <c r="F153" s="489"/>
    </row>
    <row r="154" spans="1:6">
      <c r="A154" s="489"/>
      <c r="B154" s="489"/>
      <c r="C154" s="489"/>
      <c r="D154" s="489"/>
      <c r="E154" s="489"/>
      <c r="F154" s="489"/>
    </row>
    <row r="155" spans="1:6">
      <c r="A155" s="489"/>
      <c r="B155" s="489"/>
      <c r="C155" s="489"/>
      <c r="D155" s="489"/>
      <c r="E155" s="489"/>
      <c r="F155" s="489"/>
    </row>
    <row r="156" spans="1:6">
      <c r="A156" s="489"/>
      <c r="B156" s="489"/>
      <c r="C156" s="489"/>
      <c r="D156" s="489"/>
      <c r="E156" s="489"/>
      <c r="F156" s="489"/>
    </row>
    <row r="157" spans="1:6">
      <c r="A157" s="489"/>
      <c r="B157" s="489"/>
      <c r="C157" s="489"/>
      <c r="D157" s="489"/>
      <c r="E157" s="489"/>
      <c r="F157" s="489"/>
    </row>
    <row r="158" spans="1:6">
      <c r="A158" s="489"/>
      <c r="B158" s="489"/>
      <c r="C158" s="489"/>
      <c r="D158" s="489"/>
      <c r="E158" s="489"/>
      <c r="F158" s="489"/>
    </row>
    <row r="159" spans="1:6">
      <c r="A159" s="489"/>
      <c r="B159" s="489"/>
      <c r="C159" s="489"/>
      <c r="D159" s="489"/>
      <c r="E159" s="489"/>
      <c r="F159" s="489"/>
    </row>
    <row r="160" spans="1:6">
      <c r="A160" s="489"/>
      <c r="B160" s="489"/>
      <c r="C160" s="489"/>
      <c r="D160" s="489"/>
      <c r="E160" s="489"/>
      <c r="F160" s="489"/>
    </row>
    <row r="161" spans="1:6">
      <c r="A161" s="489"/>
      <c r="B161" s="489"/>
      <c r="C161" s="489"/>
      <c r="D161" s="489"/>
      <c r="E161" s="489"/>
      <c r="F161" s="489"/>
    </row>
    <row r="162" spans="1:6">
      <c r="A162" s="489"/>
      <c r="B162" s="489"/>
      <c r="C162" s="489"/>
      <c r="D162" s="489"/>
      <c r="E162" s="489"/>
      <c r="F162" s="489"/>
    </row>
    <row r="163" spans="1:6">
      <c r="A163" s="489"/>
      <c r="B163" s="489"/>
      <c r="C163" s="489"/>
      <c r="D163" s="489"/>
      <c r="E163" s="489"/>
      <c r="F163" s="489"/>
    </row>
    <row r="164" spans="1:6">
      <c r="A164" s="489"/>
      <c r="B164" s="489"/>
      <c r="C164" s="489"/>
      <c r="D164" s="489"/>
      <c r="E164" s="489"/>
      <c r="F164" s="489"/>
    </row>
    <row r="165" spans="1:6">
      <c r="A165" s="489"/>
      <c r="B165" s="489"/>
      <c r="C165" s="489"/>
      <c r="D165" s="489"/>
      <c r="E165" s="489"/>
      <c r="F165" s="489"/>
    </row>
    <row r="166" spans="1:6">
      <c r="A166" s="489"/>
      <c r="B166" s="489"/>
      <c r="C166" s="489"/>
      <c r="D166" s="489"/>
      <c r="E166" s="489"/>
      <c r="F166" s="489"/>
    </row>
    <row r="167" spans="1:6">
      <c r="A167" s="489"/>
      <c r="B167" s="489"/>
      <c r="C167" s="489"/>
      <c r="D167" s="489"/>
      <c r="E167" s="489"/>
      <c r="F167" s="489"/>
    </row>
    <row r="168" spans="1:6">
      <c r="A168" s="489"/>
      <c r="B168" s="489"/>
      <c r="C168" s="489"/>
      <c r="D168" s="489"/>
      <c r="E168" s="489"/>
      <c r="F168" s="489"/>
    </row>
    <row r="169" spans="1:6">
      <c r="A169" s="489"/>
      <c r="B169" s="489"/>
      <c r="C169" s="489"/>
      <c r="D169" s="489"/>
      <c r="E169" s="489"/>
      <c r="F169" s="489"/>
    </row>
    <row r="170" spans="1:6">
      <c r="A170" s="489"/>
      <c r="B170" s="489"/>
      <c r="C170" s="489"/>
      <c r="D170" s="489"/>
      <c r="E170" s="489"/>
      <c r="F170" s="489"/>
    </row>
    <row r="171" spans="1:6">
      <c r="A171" s="489"/>
      <c r="B171" s="489"/>
      <c r="C171" s="489"/>
      <c r="D171" s="489"/>
      <c r="E171" s="489"/>
      <c r="F171" s="489"/>
    </row>
    <row r="172" spans="1:6">
      <c r="A172" s="489"/>
      <c r="B172" s="489"/>
      <c r="C172" s="489"/>
      <c r="D172" s="489"/>
      <c r="E172" s="489"/>
      <c r="F172" s="489"/>
    </row>
    <row r="173" spans="1:6">
      <c r="A173" s="489"/>
      <c r="B173" s="489"/>
      <c r="C173" s="489"/>
      <c r="D173" s="489"/>
      <c r="E173" s="489"/>
      <c r="F173" s="489"/>
    </row>
    <row r="174" spans="1:6">
      <c r="A174" s="489"/>
      <c r="B174" s="489"/>
      <c r="C174" s="489"/>
      <c r="D174" s="489"/>
      <c r="E174" s="489"/>
      <c r="F174" s="489"/>
    </row>
    <row r="175" spans="1:6">
      <c r="A175" s="489"/>
      <c r="B175" s="489"/>
      <c r="C175" s="489"/>
      <c r="D175" s="489"/>
      <c r="E175" s="489"/>
      <c r="F175" s="489"/>
    </row>
    <row r="176" spans="1:6">
      <c r="A176" s="489"/>
      <c r="B176" s="489"/>
      <c r="C176" s="489"/>
      <c r="D176" s="489"/>
      <c r="E176" s="489"/>
      <c r="F176" s="489"/>
    </row>
    <row r="177" spans="1:6">
      <c r="A177" s="489"/>
      <c r="B177" s="489"/>
      <c r="C177" s="489"/>
      <c r="D177" s="489"/>
      <c r="E177" s="489"/>
      <c r="F177" s="489"/>
    </row>
    <row r="178" spans="1:6">
      <c r="A178" s="489"/>
      <c r="B178" s="489"/>
      <c r="C178" s="489"/>
      <c r="D178" s="489"/>
      <c r="E178" s="489"/>
      <c r="F178" s="489"/>
    </row>
    <row r="179" spans="1:6">
      <c r="A179" s="489"/>
      <c r="B179" s="489"/>
      <c r="C179" s="489"/>
      <c r="D179" s="489"/>
      <c r="E179" s="489"/>
      <c r="F179" s="489"/>
    </row>
    <row r="180" spans="1:6">
      <c r="A180" s="489"/>
      <c r="B180" s="489"/>
      <c r="C180" s="489"/>
      <c r="D180" s="489"/>
      <c r="E180" s="489"/>
      <c r="F180" s="489"/>
    </row>
    <row r="181" spans="1:6">
      <c r="A181" s="489"/>
      <c r="B181" s="489"/>
      <c r="C181" s="489"/>
      <c r="D181" s="489"/>
      <c r="E181" s="489"/>
      <c r="F181" s="489"/>
    </row>
    <row r="182" spans="1:6">
      <c r="A182" s="489"/>
      <c r="B182" s="489"/>
      <c r="C182" s="489"/>
      <c r="D182" s="489"/>
      <c r="E182" s="489"/>
      <c r="F182" s="489"/>
    </row>
    <row r="183" spans="1:6">
      <c r="A183" s="489"/>
      <c r="B183" s="489"/>
      <c r="C183" s="489"/>
      <c r="D183" s="489"/>
      <c r="E183" s="489"/>
      <c r="F183" s="489"/>
    </row>
    <row r="184" spans="1:6">
      <c r="A184" s="489"/>
      <c r="B184" s="489"/>
      <c r="C184" s="489"/>
      <c r="D184" s="489"/>
      <c r="E184" s="489"/>
      <c r="F184" s="489"/>
    </row>
    <row r="185" spans="1:6">
      <c r="A185" s="489"/>
      <c r="B185" s="489"/>
      <c r="C185" s="489"/>
      <c r="D185" s="489"/>
      <c r="E185" s="489"/>
      <c r="F185" s="489"/>
    </row>
    <row r="186" spans="1:6">
      <c r="A186" s="489"/>
      <c r="B186" s="489"/>
      <c r="C186" s="489"/>
      <c r="D186" s="489"/>
      <c r="E186" s="489"/>
      <c r="F186" s="489"/>
    </row>
    <row r="187" spans="1:6">
      <c r="A187" s="489"/>
      <c r="B187" s="489"/>
      <c r="C187" s="489"/>
      <c r="D187" s="489"/>
      <c r="E187" s="489"/>
      <c r="F187" s="489"/>
    </row>
    <row r="188" spans="1:6">
      <c r="A188" s="489"/>
      <c r="B188" s="489"/>
      <c r="C188" s="489"/>
      <c r="D188" s="489"/>
      <c r="E188" s="489"/>
      <c r="F188" s="489"/>
    </row>
    <row r="189" spans="1:6">
      <c r="A189" s="489"/>
      <c r="B189" s="489"/>
      <c r="C189" s="489"/>
      <c r="D189" s="489"/>
      <c r="E189" s="489"/>
      <c r="F189" s="489"/>
    </row>
    <row r="190" spans="1:6">
      <c r="A190" s="489"/>
      <c r="B190" s="489"/>
      <c r="C190" s="489"/>
      <c r="D190" s="489"/>
      <c r="E190" s="489"/>
      <c r="F190" s="489"/>
    </row>
    <row r="191" spans="1:6">
      <c r="A191" s="489"/>
      <c r="B191" s="489"/>
      <c r="C191" s="489"/>
      <c r="D191" s="489"/>
      <c r="E191" s="489"/>
      <c r="F191" s="489"/>
    </row>
    <row r="192" spans="1:6">
      <c r="A192" s="489"/>
      <c r="B192" s="489"/>
      <c r="C192" s="489"/>
      <c r="D192" s="489"/>
      <c r="E192" s="489"/>
      <c r="F192" s="489"/>
    </row>
    <row r="193" spans="1:6">
      <c r="A193" s="489"/>
      <c r="B193" s="489"/>
      <c r="C193" s="489"/>
      <c r="D193" s="489"/>
      <c r="E193" s="489"/>
      <c r="F193" s="489"/>
    </row>
    <row r="194" spans="1:6">
      <c r="A194" s="489"/>
      <c r="B194" s="489"/>
      <c r="C194" s="489"/>
      <c r="D194" s="489"/>
      <c r="E194" s="489"/>
      <c r="F194" s="489"/>
    </row>
    <row r="195" spans="1:6">
      <c r="A195" s="489"/>
      <c r="B195" s="489"/>
      <c r="C195" s="489"/>
      <c r="D195" s="489"/>
      <c r="E195" s="489"/>
      <c r="F195" s="489"/>
    </row>
    <row r="196" spans="1:6">
      <c r="A196" s="489"/>
      <c r="B196" s="489"/>
      <c r="C196" s="489"/>
      <c r="D196" s="489"/>
      <c r="E196" s="489"/>
      <c r="F196" s="489"/>
    </row>
    <row r="197" spans="1:6">
      <c r="A197" s="489"/>
      <c r="B197" s="489"/>
      <c r="C197" s="489"/>
      <c r="D197" s="489"/>
      <c r="E197" s="489"/>
      <c r="F197" s="489"/>
    </row>
    <row r="198" spans="1:6">
      <c r="A198" s="489"/>
      <c r="B198" s="489"/>
      <c r="C198" s="489"/>
      <c r="D198" s="489"/>
      <c r="E198" s="489"/>
      <c r="F198" s="489"/>
    </row>
    <row r="199" spans="1:6">
      <c r="A199" s="489"/>
      <c r="B199" s="489"/>
      <c r="C199" s="489"/>
      <c r="D199" s="489"/>
      <c r="E199" s="489"/>
      <c r="F199" s="489"/>
    </row>
    <row r="200" spans="1:6">
      <c r="A200" s="489"/>
      <c r="B200" s="489"/>
      <c r="C200" s="489"/>
      <c r="D200" s="489"/>
      <c r="E200" s="489"/>
      <c r="F200" s="489"/>
    </row>
    <row r="201" spans="1:6">
      <c r="A201" s="489"/>
      <c r="B201" s="489"/>
      <c r="C201" s="489"/>
      <c r="D201" s="489"/>
      <c r="E201" s="489"/>
      <c r="F201" s="489"/>
    </row>
    <row r="202" spans="1:6">
      <c r="A202" s="489"/>
      <c r="B202" s="489"/>
      <c r="C202" s="489"/>
      <c r="D202" s="489"/>
      <c r="E202" s="489"/>
      <c r="F202" s="489"/>
    </row>
    <row r="203" spans="1:6">
      <c r="A203" s="489"/>
      <c r="B203" s="489"/>
      <c r="C203" s="489"/>
      <c r="D203" s="489"/>
      <c r="E203" s="489"/>
      <c r="F203" s="489"/>
    </row>
    <row r="204" spans="1:6">
      <c r="A204" s="489"/>
      <c r="B204" s="489"/>
      <c r="C204" s="489"/>
      <c r="D204" s="489"/>
      <c r="E204" s="489"/>
      <c r="F204" s="489"/>
    </row>
    <row r="205" spans="1:6">
      <c r="A205" s="489"/>
      <c r="B205" s="489"/>
      <c r="C205" s="489"/>
      <c r="D205" s="489"/>
      <c r="E205" s="489"/>
      <c r="F205" s="489"/>
    </row>
    <row r="206" spans="1:6">
      <c r="A206" s="489"/>
      <c r="B206" s="489"/>
      <c r="C206" s="489"/>
      <c r="D206" s="489"/>
      <c r="E206" s="489"/>
      <c r="F206" s="489"/>
    </row>
  </sheetData>
  <mergeCells count="9">
    <mergeCell ref="A16:F16"/>
    <mergeCell ref="A17:F17"/>
    <mergeCell ref="A1:F1"/>
    <mergeCell ref="A2:A3"/>
    <mergeCell ref="B2:B3"/>
    <mergeCell ref="C2:C3"/>
    <mergeCell ref="D2:D3"/>
    <mergeCell ref="E2:E3"/>
    <mergeCell ref="F2:F3"/>
  </mergeCells>
  <pageMargins left="0.7" right="0.7" top="0.75" bottom="0.75" header="0.3" footer="0.3"/>
  <pageSetup orientation="portrait"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0"/>
  <dimension ref="A1:XES42"/>
  <sheetViews>
    <sheetView zoomScaleNormal="100" workbookViewId="0">
      <selection activeCell="E2" sqref="E2:E3"/>
    </sheetView>
  </sheetViews>
  <sheetFormatPr defaultRowHeight="12.75"/>
  <cols>
    <col min="1" max="1" width="11.140625" style="349" customWidth="1"/>
    <col min="2" max="3" width="12.42578125" style="349" customWidth="1"/>
    <col min="4" max="4" width="16.42578125" style="349" customWidth="1"/>
    <col min="5" max="5" width="11.5703125" style="349" customWidth="1"/>
    <col min="6" max="6" width="9.140625" style="349"/>
    <col min="7" max="7" width="8.5703125" style="349" bestFit="1" customWidth="1"/>
    <col min="8" max="8" width="9.140625" style="349"/>
    <col min="9" max="9" width="12.140625" style="349" customWidth="1"/>
    <col min="10" max="10" width="9.140625" style="349"/>
    <col min="11" max="11" width="17" style="349" customWidth="1"/>
    <col min="12" max="12" width="8.42578125" style="349" bestFit="1" customWidth="1"/>
    <col min="13" max="13" width="10.5703125" style="349" customWidth="1"/>
    <col min="14" max="14" width="11.140625" style="349" customWidth="1"/>
    <col min="15" max="15" width="9.140625" style="349"/>
    <col min="16" max="17" width="8.28515625" style="349" bestFit="1" customWidth="1"/>
    <col min="18" max="251" width="9.140625" style="349"/>
    <col min="252" max="252" width="16" style="349" customWidth="1"/>
    <col min="253" max="253" width="15" style="349" customWidth="1"/>
    <col min="254" max="254" width="16" style="349" customWidth="1"/>
    <col min="255" max="255" width="17.7109375" style="349" customWidth="1"/>
    <col min="256" max="256" width="28.7109375" style="349" customWidth="1"/>
    <col min="257" max="257" width="24.7109375" style="349" customWidth="1"/>
    <col min="258" max="507" width="9.140625" style="349"/>
    <col min="508" max="508" width="16" style="349" customWidth="1"/>
    <col min="509" max="509" width="15" style="349" customWidth="1"/>
    <col min="510" max="510" width="16" style="349" customWidth="1"/>
    <col min="511" max="511" width="17.7109375" style="349" customWidth="1"/>
    <col min="512" max="512" width="28.7109375" style="349" customWidth="1"/>
    <col min="513" max="513" width="24.7109375" style="349" customWidth="1"/>
    <col min="514" max="763" width="9.140625" style="349"/>
    <col min="764" max="764" width="16" style="349" customWidth="1"/>
    <col min="765" max="765" width="15" style="349" customWidth="1"/>
    <col min="766" max="766" width="16" style="349" customWidth="1"/>
    <col min="767" max="767" width="17.7109375" style="349" customWidth="1"/>
    <col min="768" max="768" width="28.7109375" style="349" customWidth="1"/>
    <col min="769" max="769" width="24.7109375" style="349" customWidth="1"/>
    <col min="770" max="1019" width="9.140625" style="349"/>
    <col min="1020" max="1020" width="16" style="349" customWidth="1"/>
    <col min="1021" max="1021" width="15" style="349" customWidth="1"/>
    <col min="1022" max="1022" width="16" style="349" customWidth="1"/>
    <col min="1023" max="1023" width="17.7109375" style="349" customWidth="1"/>
    <col min="1024" max="1024" width="28.7109375" style="349" customWidth="1"/>
    <col min="1025" max="1025" width="24.7109375" style="349" customWidth="1"/>
    <col min="1026" max="1275" width="9.140625" style="349"/>
    <col min="1276" max="1276" width="16" style="349" customWidth="1"/>
    <col min="1277" max="1277" width="15" style="349" customWidth="1"/>
    <col min="1278" max="1278" width="16" style="349" customWidth="1"/>
    <col min="1279" max="1279" width="17.7109375" style="349" customWidth="1"/>
    <col min="1280" max="1280" width="28.7109375" style="349" customWidth="1"/>
    <col min="1281" max="1281" width="24.7109375" style="349" customWidth="1"/>
    <col min="1282" max="1531" width="9.140625" style="349"/>
    <col min="1532" max="1532" width="16" style="349" customWidth="1"/>
    <col min="1533" max="1533" width="15" style="349" customWidth="1"/>
    <col min="1534" max="1534" width="16" style="349" customWidth="1"/>
    <col min="1535" max="1535" width="17.7109375" style="349" customWidth="1"/>
    <col min="1536" max="1536" width="28.7109375" style="349" customWidth="1"/>
    <col min="1537" max="1537" width="24.7109375" style="349" customWidth="1"/>
    <col min="1538" max="1787" width="9.140625" style="349"/>
    <col min="1788" max="1788" width="16" style="349" customWidth="1"/>
    <col min="1789" max="1789" width="15" style="349" customWidth="1"/>
    <col min="1790" max="1790" width="16" style="349" customWidth="1"/>
    <col min="1791" max="1791" width="17.7109375" style="349" customWidth="1"/>
    <col min="1792" max="1792" width="28.7109375" style="349" customWidth="1"/>
    <col min="1793" max="1793" width="24.7109375" style="349" customWidth="1"/>
    <col min="1794" max="2043" width="9.140625" style="349"/>
    <col min="2044" max="2044" width="16" style="349" customWidth="1"/>
    <col min="2045" max="2045" width="15" style="349" customWidth="1"/>
    <col min="2046" max="2046" width="16" style="349" customWidth="1"/>
    <col min="2047" max="2047" width="17.7109375" style="349" customWidth="1"/>
    <col min="2048" max="2048" width="28.7109375" style="349" customWidth="1"/>
    <col min="2049" max="2049" width="24.7109375" style="349" customWidth="1"/>
    <col min="2050" max="2299" width="9.140625" style="349"/>
    <col min="2300" max="2300" width="16" style="349" customWidth="1"/>
    <col min="2301" max="2301" width="15" style="349" customWidth="1"/>
    <col min="2302" max="2302" width="16" style="349" customWidth="1"/>
    <col min="2303" max="2303" width="17.7109375" style="349" customWidth="1"/>
    <col min="2304" max="2304" width="28.7109375" style="349" customWidth="1"/>
    <col min="2305" max="2305" width="24.7109375" style="349" customWidth="1"/>
    <col min="2306" max="2555" width="9.140625" style="349"/>
    <col min="2556" max="2556" width="16" style="349" customWidth="1"/>
    <col min="2557" max="2557" width="15" style="349" customWidth="1"/>
    <col min="2558" max="2558" width="16" style="349" customWidth="1"/>
    <col min="2559" max="2559" width="17.7109375" style="349" customWidth="1"/>
    <col min="2560" max="2560" width="28.7109375" style="349" customWidth="1"/>
    <col min="2561" max="2561" width="24.7109375" style="349" customWidth="1"/>
    <col min="2562" max="2811" width="9.140625" style="349"/>
    <col min="2812" max="2812" width="16" style="349" customWidth="1"/>
    <col min="2813" max="2813" width="15" style="349" customWidth="1"/>
    <col min="2814" max="2814" width="16" style="349" customWidth="1"/>
    <col min="2815" max="2815" width="17.7109375" style="349" customWidth="1"/>
    <col min="2816" max="2816" width="28.7109375" style="349" customWidth="1"/>
    <col min="2817" max="2817" width="24.7109375" style="349" customWidth="1"/>
    <col min="2818" max="3067" width="9.140625" style="349"/>
    <col min="3068" max="3068" width="16" style="349" customWidth="1"/>
    <col min="3069" max="3069" width="15" style="349" customWidth="1"/>
    <col min="3070" max="3070" width="16" style="349" customWidth="1"/>
    <col min="3071" max="3071" width="17.7109375" style="349" customWidth="1"/>
    <col min="3072" max="3072" width="28.7109375" style="349" customWidth="1"/>
    <col min="3073" max="3073" width="24.7109375" style="349" customWidth="1"/>
    <col min="3074" max="3323" width="9.140625" style="349"/>
    <col min="3324" max="3324" width="16" style="349" customWidth="1"/>
    <col min="3325" max="3325" width="15" style="349" customWidth="1"/>
    <col min="3326" max="3326" width="16" style="349" customWidth="1"/>
    <col min="3327" max="3327" width="17.7109375" style="349" customWidth="1"/>
    <col min="3328" max="3328" width="28.7109375" style="349" customWidth="1"/>
    <col min="3329" max="3329" width="24.7109375" style="349" customWidth="1"/>
    <col min="3330" max="3579" width="9.140625" style="349"/>
    <col min="3580" max="3580" width="16" style="349" customWidth="1"/>
    <col min="3581" max="3581" width="15" style="349" customWidth="1"/>
    <col min="3582" max="3582" width="16" style="349" customWidth="1"/>
    <col min="3583" max="3583" width="17.7109375" style="349" customWidth="1"/>
    <col min="3584" max="3584" width="28.7109375" style="349" customWidth="1"/>
    <col min="3585" max="3585" width="24.7109375" style="349" customWidth="1"/>
    <col min="3586" max="3835" width="9.140625" style="349"/>
    <col min="3836" max="3836" width="16" style="349" customWidth="1"/>
    <col min="3837" max="3837" width="15" style="349" customWidth="1"/>
    <col min="3838" max="3838" width="16" style="349" customWidth="1"/>
    <col min="3839" max="3839" width="17.7109375" style="349" customWidth="1"/>
    <col min="3840" max="3840" width="28.7109375" style="349" customWidth="1"/>
    <col min="3841" max="3841" width="24.7109375" style="349" customWidth="1"/>
    <col min="3842" max="4091" width="9.140625" style="349"/>
    <col min="4092" max="4092" width="16" style="349" customWidth="1"/>
    <col min="4093" max="4093" width="15" style="349" customWidth="1"/>
    <col min="4094" max="4094" width="16" style="349" customWidth="1"/>
    <col min="4095" max="4095" width="17.7109375" style="349" customWidth="1"/>
    <col min="4096" max="4096" width="28.7109375" style="349" customWidth="1"/>
    <col min="4097" max="4097" width="24.7109375" style="349" customWidth="1"/>
    <col min="4098" max="4347" width="9.140625" style="349"/>
    <col min="4348" max="4348" width="16" style="349" customWidth="1"/>
    <col min="4349" max="4349" width="15" style="349" customWidth="1"/>
    <col min="4350" max="4350" width="16" style="349" customWidth="1"/>
    <col min="4351" max="4351" width="17.7109375" style="349" customWidth="1"/>
    <col min="4352" max="4352" width="28.7109375" style="349" customWidth="1"/>
    <col min="4353" max="4353" width="24.7109375" style="349" customWidth="1"/>
    <col min="4354" max="4603" width="9.140625" style="349"/>
    <col min="4604" max="4604" width="16" style="349" customWidth="1"/>
    <col min="4605" max="4605" width="15" style="349" customWidth="1"/>
    <col min="4606" max="4606" width="16" style="349" customWidth="1"/>
    <col min="4607" max="4607" width="17.7109375" style="349" customWidth="1"/>
    <col min="4608" max="4608" width="28.7109375" style="349" customWidth="1"/>
    <col min="4609" max="4609" width="24.7109375" style="349" customWidth="1"/>
    <col min="4610" max="4859" width="9.140625" style="349"/>
    <col min="4860" max="4860" width="16" style="349" customWidth="1"/>
    <col min="4861" max="4861" width="15" style="349" customWidth="1"/>
    <col min="4862" max="4862" width="16" style="349" customWidth="1"/>
    <col min="4863" max="4863" width="17.7109375" style="349" customWidth="1"/>
    <col min="4864" max="4864" width="28.7109375" style="349" customWidth="1"/>
    <col min="4865" max="4865" width="24.7109375" style="349" customWidth="1"/>
    <col min="4866" max="5115" width="9.140625" style="349"/>
    <col min="5116" max="5116" width="16" style="349" customWidth="1"/>
    <col min="5117" max="5117" width="15" style="349" customWidth="1"/>
    <col min="5118" max="5118" width="16" style="349" customWidth="1"/>
    <col min="5119" max="5119" width="17.7109375" style="349" customWidth="1"/>
    <col min="5120" max="5120" width="28.7109375" style="349" customWidth="1"/>
    <col min="5121" max="5121" width="24.7109375" style="349" customWidth="1"/>
    <col min="5122" max="5371" width="9.140625" style="349"/>
    <col min="5372" max="5372" width="16" style="349" customWidth="1"/>
    <col min="5373" max="5373" width="15" style="349" customWidth="1"/>
    <col min="5374" max="5374" width="16" style="349" customWidth="1"/>
    <col min="5375" max="5375" width="17.7109375" style="349" customWidth="1"/>
    <col min="5376" max="5376" width="28.7109375" style="349" customWidth="1"/>
    <col min="5377" max="5377" width="24.7109375" style="349" customWidth="1"/>
    <col min="5378" max="5627" width="9.140625" style="349"/>
    <col min="5628" max="5628" width="16" style="349" customWidth="1"/>
    <col min="5629" max="5629" width="15" style="349" customWidth="1"/>
    <col min="5630" max="5630" width="16" style="349" customWidth="1"/>
    <col min="5631" max="5631" width="17.7109375" style="349" customWidth="1"/>
    <col min="5632" max="5632" width="28.7109375" style="349" customWidth="1"/>
    <col min="5633" max="5633" width="24.7109375" style="349" customWidth="1"/>
    <col min="5634" max="5883" width="9.140625" style="349"/>
    <col min="5884" max="5884" width="16" style="349" customWidth="1"/>
    <col min="5885" max="5885" width="15" style="349" customWidth="1"/>
    <col min="5886" max="5886" width="16" style="349" customWidth="1"/>
    <col min="5887" max="5887" width="17.7109375" style="349" customWidth="1"/>
    <col min="5888" max="5888" width="28.7109375" style="349" customWidth="1"/>
    <col min="5889" max="5889" width="24.7109375" style="349" customWidth="1"/>
    <col min="5890" max="6139" width="9.140625" style="349"/>
    <col min="6140" max="6140" width="16" style="349" customWidth="1"/>
    <col min="6141" max="6141" width="15" style="349" customWidth="1"/>
    <col min="6142" max="6142" width="16" style="349" customWidth="1"/>
    <col min="6143" max="6143" width="17.7109375" style="349" customWidth="1"/>
    <col min="6144" max="6144" width="28.7109375" style="349" customWidth="1"/>
    <col min="6145" max="6145" width="24.7109375" style="349" customWidth="1"/>
    <col min="6146" max="6395" width="9.140625" style="349"/>
    <col min="6396" max="6396" width="16" style="349" customWidth="1"/>
    <col min="6397" max="6397" width="15" style="349" customWidth="1"/>
    <col min="6398" max="6398" width="16" style="349" customWidth="1"/>
    <col min="6399" max="6399" width="17.7109375" style="349" customWidth="1"/>
    <col min="6400" max="6400" width="28.7109375" style="349" customWidth="1"/>
    <col min="6401" max="6401" width="24.7109375" style="349" customWidth="1"/>
    <col min="6402" max="6651" width="9.140625" style="349"/>
    <col min="6652" max="6652" width="16" style="349" customWidth="1"/>
    <col min="6653" max="6653" width="15" style="349" customWidth="1"/>
    <col min="6654" max="6654" width="16" style="349" customWidth="1"/>
    <col min="6655" max="6655" width="17.7109375" style="349" customWidth="1"/>
    <col min="6656" max="6656" width="28.7109375" style="349" customWidth="1"/>
    <col min="6657" max="6657" width="24.7109375" style="349" customWidth="1"/>
    <col min="6658" max="6907" width="9.140625" style="349"/>
    <col min="6908" max="6908" width="16" style="349" customWidth="1"/>
    <col min="6909" max="6909" width="15" style="349" customWidth="1"/>
    <col min="6910" max="6910" width="16" style="349" customWidth="1"/>
    <col min="6911" max="6911" width="17.7109375" style="349" customWidth="1"/>
    <col min="6912" max="6912" width="28.7109375" style="349" customWidth="1"/>
    <col min="6913" max="6913" width="24.7109375" style="349" customWidth="1"/>
    <col min="6914" max="7163" width="9.140625" style="349"/>
    <col min="7164" max="7164" width="16" style="349" customWidth="1"/>
    <col min="7165" max="7165" width="15" style="349" customWidth="1"/>
    <col min="7166" max="7166" width="16" style="349" customWidth="1"/>
    <col min="7167" max="7167" width="17.7109375" style="349" customWidth="1"/>
    <col min="7168" max="7168" width="28.7109375" style="349" customWidth="1"/>
    <col min="7169" max="7169" width="24.7109375" style="349" customWidth="1"/>
    <col min="7170" max="7419" width="9.140625" style="349"/>
    <col min="7420" max="7420" width="16" style="349" customWidth="1"/>
    <col min="7421" max="7421" width="15" style="349" customWidth="1"/>
    <col min="7422" max="7422" width="16" style="349" customWidth="1"/>
    <col min="7423" max="7423" width="17.7109375" style="349" customWidth="1"/>
    <col min="7424" max="7424" width="28.7109375" style="349" customWidth="1"/>
    <col min="7425" max="7425" width="24.7109375" style="349" customWidth="1"/>
    <col min="7426" max="7675" width="9.140625" style="349"/>
    <col min="7676" max="7676" width="16" style="349" customWidth="1"/>
    <col min="7677" max="7677" width="15" style="349" customWidth="1"/>
    <col min="7678" max="7678" width="16" style="349" customWidth="1"/>
    <col min="7679" max="7679" width="17.7109375" style="349" customWidth="1"/>
    <col min="7680" max="7680" width="28.7109375" style="349" customWidth="1"/>
    <col min="7681" max="7681" width="24.7109375" style="349" customWidth="1"/>
    <col min="7682" max="7931" width="9.140625" style="349"/>
    <col min="7932" max="7932" width="16" style="349" customWidth="1"/>
    <col min="7933" max="7933" width="15" style="349" customWidth="1"/>
    <col min="7934" max="7934" width="16" style="349" customWidth="1"/>
    <col min="7935" max="7935" width="17.7109375" style="349" customWidth="1"/>
    <col min="7936" max="7936" width="28.7109375" style="349" customWidth="1"/>
    <col min="7937" max="7937" width="24.7109375" style="349" customWidth="1"/>
    <col min="7938" max="8187" width="9.140625" style="349"/>
    <col min="8188" max="8188" width="16" style="349" customWidth="1"/>
    <col min="8189" max="8189" width="15" style="349" customWidth="1"/>
    <col min="8190" max="8190" width="16" style="349" customWidth="1"/>
    <col min="8191" max="8191" width="17.7109375" style="349" customWidth="1"/>
    <col min="8192" max="8192" width="28.7109375" style="349" customWidth="1"/>
    <col min="8193" max="8193" width="24.7109375" style="349" customWidth="1"/>
    <col min="8194" max="8443" width="9.140625" style="349"/>
    <col min="8444" max="8444" width="16" style="349" customWidth="1"/>
    <col min="8445" max="8445" width="15" style="349" customWidth="1"/>
    <col min="8446" max="8446" width="16" style="349" customWidth="1"/>
    <col min="8447" max="8447" width="17.7109375" style="349" customWidth="1"/>
    <col min="8448" max="8448" width="28.7109375" style="349" customWidth="1"/>
    <col min="8449" max="8449" width="24.7109375" style="349" customWidth="1"/>
    <col min="8450" max="8699" width="9.140625" style="349"/>
    <col min="8700" max="8700" width="16" style="349" customWidth="1"/>
    <col min="8701" max="8701" width="15" style="349" customWidth="1"/>
    <col min="8702" max="8702" width="16" style="349" customWidth="1"/>
    <col min="8703" max="8703" width="17.7109375" style="349" customWidth="1"/>
    <col min="8704" max="8704" width="28.7109375" style="349" customWidth="1"/>
    <col min="8705" max="8705" width="24.7109375" style="349" customWidth="1"/>
    <col min="8706" max="8955" width="9.140625" style="349"/>
    <col min="8956" max="8956" width="16" style="349" customWidth="1"/>
    <col min="8957" max="8957" width="15" style="349" customWidth="1"/>
    <col min="8958" max="8958" width="16" style="349" customWidth="1"/>
    <col min="8959" max="8959" width="17.7109375" style="349" customWidth="1"/>
    <col min="8960" max="8960" width="28.7109375" style="349" customWidth="1"/>
    <col min="8961" max="8961" width="24.7109375" style="349" customWidth="1"/>
    <col min="8962" max="9211" width="9.140625" style="349"/>
    <col min="9212" max="9212" width="16" style="349" customWidth="1"/>
    <col min="9213" max="9213" width="15" style="349" customWidth="1"/>
    <col min="9214" max="9214" width="16" style="349" customWidth="1"/>
    <col min="9215" max="9215" width="17.7109375" style="349" customWidth="1"/>
    <col min="9216" max="9216" width="28.7109375" style="349" customWidth="1"/>
    <col min="9217" max="9217" width="24.7109375" style="349" customWidth="1"/>
    <col min="9218" max="9467" width="9.140625" style="349"/>
    <col min="9468" max="9468" width="16" style="349" customWidth="1"/>
    <col min="9469" max="9469" width="15" style="349" customWidth="1"/>
    <col min="9470" max="9470" width="16" style="349" customWidth="1"/>
    <col min="9471" max="9471" width="17.7109375" style="349" customWidth="1"/>
    <col min="9472" max="9472" width="28.7109375" style="349" customWidth="1"/>
    <col min="9473" max="9473" width="24.7109375" style="349" customWidth="1"/>
    <col min="9474" max="9723" width="9.140625" style="349"/>
    <col min="9724" max="9724" width="16" style="349" customWidth="1"/>
    <col min="9725" max="9725" width="15" style="349" customWidth="1"/>
    <col min="9726" max="9726" width="16" style="349" customWidth="1"/>
    <col min="9727" max="9727" width="17.7109375" style="349" customWidth="1"/>
    <col min="9728" max="9728" width="28.7109375" style="349" customWidth="1"/>
    <col min="9729" max="9729" width="24.7109375" style="349" customWidth="1"/>
    <col min="9730" max="9979" width="9.140625" style="349"/>
    <col min="9980" max="9980" width="16" style="349" customWidth="1"/>
    <col min="9981" max="9981" width="15" style="349" customWidth="1"/>
    <col min="9982" max="9982" width="16" style="349" customWidth="1"/>
    <col min="9983" max="9983" width="17.7109375" style="349" customWidth="1"/>
    <col min="9984" max="9984" width="28.7109375" style="349" customWidth="1"/>
    <col min="9985" max="9985" width="24.7109375" style="349" customWidth="1"/>
    <col min="9986" max="10235" width="9.140625" style="349"/>
    <col min="10236" max="10236" width="16" style="349" customWidth="1"/>
    <col min="10237" max="10237" width="15" style="349" customWidth="1"/>
    <col min="10238" max="10238" width="16" style="349" customWidth="1"/>
    <col min="10239" max="10239" width="17.7109375" style="349" customWidth="1"/>
    <col min="10240" max="10240" width="28.7109375" style="349" customWidth="1"/>
    <col min="10241" max="10241" width="24.7109375" style="349" customWidth="1"/>
    <col min="10242" max="10491" width="9.140625" style="349"/>
    <col min="10492" max="10492" width="16" style="349" customWidth="1"/>
    <col min="10493" max="10493" width="15" style="349" customWidth="1"/>
    <col min="10494" max="10494" width="16" style="349" customWidth="1"/>
    <col min="10495" max="10495" width="17.7109375" style="349" customWidth="1"/>
    <col min="10496" max="10496" width="28.7109375" style="349" customWidth="1"/>
    <col min="10497" max="10497" width="24.7109375" style="349" customWidth="1"/>
    <col min="10498" max="10747" width="9.140625" style="349"/>
    <col min="10748" max="10748" width="16" style="349" customWidth="1"/>
    <col min="10749" max="10749" width="15" style="349" customWidth="1"/>
    <col min="10750" max="10750" width="16" style="349" customWidth="1"/>
    <col min="10751" max="10751" width="17.7109375" style="349" customWidth="1"/>
    <col min="10752" max="10752" width="28.7109375" style="349" customWidth="1"/>
    <col min="10753" max="10753" width="24.7109375" style="349" customWidth="1"/>
    <col min="10754" max="11003" width="9.140625" style="349"/>
    <col min="11004" max="11004" width="16" style="349" customWidth="1"/>
    <col min="11005" max="11005" width="15" style="349" customWidth="1"/>
    <col min="11006" max="11006" width="16" style="349" customWidth="1"/>
    <col min="11007" max="11007" width="17.7109375" style="349" customWidth="1"/>
    <col min="11008" max="11008" width="28.7109375" style="349" customWidth="1"/>
    <col min="11009" max="11009" width="24.7109375" style="349" customWidth="1"/>
    <col min="11010" max="11259" width="9.140625" style="349"/>
    <col min="11260" max="11260" width="16" style="349" customWidth="1"/>
    <col min="11261" max="11261" width="15" style="349" customWidth="1"/>
    <col min="11262" max="11262" width="16" style="349" customWidth="1"/>
    <col min="11263" max="11263" width="17.7109375" style="349" customWidth="1"/>
    <col min="11264" max="11264" width="28.7109375" style="349" customWidth="1"/>
    <col min="11265" max="11265" width="24.7109375" style="349" customWidth="1"/>
    <col min="11266" max="11515" width="9.140625" style="349"/>
    <col min="11516" max="11516" width="16" style="349" customWidth="1"/>
    <col min="11517" max="11517" width="15" style="349" customWidth="1"/>
    <col min="11518" max="11518" width="16" style="349" customWidth="1"/>
    <col min="11519" max="11519" width="17.7109375" style="349" customWidth="1"/>
    <col min="11520" max="11520" width="28.7109375" style="349" customWidth="1"/>
    <col min="11521" max="11521" width="24.7109375" style="349" customWidth="1"/>
    <col min="11522" max="11771" width="9.140625" style="349"/>
    <col min="11772" max="11772" width="16" style="349" customWidth="1"/>
    <col min="11773" max="11773" width="15" style="349" customWidth="1"/>
    <col min="11774" max="11774" width="16" style="349" customWidth="1"/>
    <col min="11775" max="11775" width="17.7109375" style="349" customWidth="1"/>
    <col min="11776" max="11776" width="28.7109375" style="349" customWidth="1"/>
    <col min="11777" max="11777" width="24.7109375" style="349" customWidth="1"/>
    <col min="11778" max="12027" width="9.140625" style="349"/>
    <col min="12028" max="12028" width="16" style="349" customWidth="1"/>
    <col min="12029" max="12029" width="15" style="349" customWidth="1"/>
    <col min="12030" max="12030" width="16" style="349" customWidth="1"/>
    <col min="12031" max="12031" width="17.7109375" style="349" customWidth="1"/>
    <col min="12032" max="12032" width="28.7109375" style="349" customWidth="1"/>
    <col min="12033" max="12033" width="24.7109375" style="349" customWidth="1"/>
    <col min="12034" max="12283" width="9.140625" style="349"/>
    <col min="12284" max="12284" width="16" style="349" customWidth="1"/>
    <col min="12285" max="12285" width="15" style="349" customWidth="1"/>
    <col min="12286" max="12286" width="16" style="349" customWidth="1"/>
    <col min="12287" max="12287" width="17.7109375" style="349" customWidth="1"/>
    <col min="12288" max="12288" width="28.7109375" style="349" customWidth="1"/>
    <col min="12289" max="12289" width="24.7109375" style="349" customWidth="1"/>
    <col min="12290" max="12539" width="9.140625" style="349"/>
    <col min="12540" max="12540" width="16" style="349" customWidth="1"/>
    <col min="12541" max="12541" width="15" style="349" customWidth="1"/>
    <col min="12542" max="12542" width="16" style="349" customWidth="1"/>
    <col min="12543" max="12543" width="17.7109375" style="349" customWidth="1"/>
    <col min="12544" max="12544" width="28.7109375" style="349" customWidth="1"/>
    <col min="12545" max="12545" width="24.7109375" style="349" customWidth="1"/>
    <col min="12546" max="12795" width="9.140625" style="349"/>
    <col min="12796" max="12796" width="16" style="349" customWidth="1"/>
    <col min="12797" max="12797" width="15" style="349" customWidth="1"/>
    <col min="12798" max="12798" width="16" style="349" customWidth="1"/>
    <col min="12799" max="12799" width="17.7109375" style="349" customWidth="1"/>
    <col min="12800" max="12800" width="28.7109375" style="349" customWidth="1"/>
    <col min="12801" max="12801" width="24.7109375" style="349" customWidth="1"/>
    <col min="12802" max="13051" width="9.140625" style="349"/>
    <col min="13052" max="13052" width="16" style="349" customWidth="1"/>
    <col min="13053" max="13053" width="15" style="349" customWidth="1"/>
    <col min="13054" max="13054" width="16" style="349" customWidth="1"/>
    <col min="13055" max="13055" width="17.7109375" style="349" customWidth="1"/>
    <col min="13056" max="13056" width="28.7109375" style="349" customWidth="1"/>
    <col min="13057" max="13057" width="24.7109375" style="349" customWidth="1"/>
    <col min="13058" max="13307" width="9.140625" style="349"/>
    <col min="13308" max="13308" width="16" style="349" customWidth="1"/>
    <col min="13309" max="13309" width="15" style="349" customWidth="1"/>
    <col min="13310" max="13310" width="16" style="349" customWidth="1"/>
    <col min="13311" max="13311" width="17.7109375" style="349" customWidth="1"/>
    <col min="13312" max="13312" width="28.7109375" style="349" customWidth="1"/>
    <col min="13313" max="13313" width="24.7109375" style="349" customWidth="1"/>
    <col min="13314" max="13563" width="9.140625" style="349"/>
    <col min="13564" max="13564" width="16" style="349" customWidth="1"/>
    <col min="13565" max="13565" width="15" style="349" customWidth="1"/>
    <col min="13566" max="13566" width="16" style="349" customWidth="1"/>
    <col min="13567" max="13567" width="17.7109375" style="349" customWidth="1"/>
    <col min="13568" max="13568" width="28.7109375" style="349" customWidth="1"/>
    <col min="13569" max="13569" width="24.7109375" style="349" customWidth="1"/>
    <col min="13570" max="13819" width="9.140625" style="349"/>
    <col min="13820" max="13820" width="16" style="349" customWidth="1"/>
    <col min="13821" max="13821" width="15" style="349" customWidth="1"/>
    <col min="13822" max="13822" width="16" style="349" customWidth="1"/>
    <col min="13823" max="13823" width="17.7109375" style="349" customWidth="1"/>
    <col min="13824" max="13824" width="28.7109375" style="349" customWidth="1"/>
    <col min="13825" max="13825" width="24.7109375" style="349" customWidth="1"/>
    <col min="13826" max="14075" width="9.140625" style="349"/>
    <col min="14076" max="14076" width="16" style="349" customWidth="1"/>
    <col min="14077" max="14077" width="15" style="349" customWidth="1"/>
    <col min="14078" max="14078" width="16" style="349" customWidth="1"/>
    <col min="14079" max="14079" width="17.7109375" style="349" customWidth="1"/>
    <col min="14080" max="14080" width="28.7109375" style="349" customWidth="1"/>
    <col min="14081" max="14081" width="24.7109375" style="349" customWidth="1"/>
    <col min="14082" max="14331" width="9.140625" style="349"/>
    <col min="14332" max="14332" width="16" style="349" customWidth="1"/>
    <col min="14333" max="14333" width="15" style="349" customWidth="1"/>
    <col min="14334" max="14334" width="16" style="349" customWidth="1"/>
    <col min="14335" max="14335" width="17.7109375" style="349" customWidth="1"/>
    <col min="14336" max="14336" width="28.7109375" style="349" customWidth="1"/>
    <col min="14337" max="14337" width="24.7109375" style="349" customWidth="1"/>
    <col min="14338" max="14587" width="9.140625" style="349"/>
    <col min="14588" max="14588" width="16" style="349" customWidth="1"/>
    <col min="14589" max="14589" width="15" style="349" customWidth="1"/>
    <col min="14590" max="14590" width="16" style="349" customWidth="1"/>
    <col min="14591" max="14591" width="17.7109375" style="349" customWidth="1"/>
    <col min="14592" max="14592" width="28.7109375" style="349" customWidth="1"/>
    <col min="14593" max="14593" width="24.7109375" style="349" customWidth="1"/>
    <col min="14594" max="14843" width="9.140625" style="349"/>
    <col min="14844" max="14844" width="16" style="349" customWidth="1"/>
    <col min="14845" max="14845" width="15" style="349" customWidth="1"/>
    <col min="14846" max="14846" width="16" style="349" customWidth="1"/>
    <col min="14847" max="14847" width="17.7109375" style="349" customWidth="1"/>
    <col min="14848" max="14848" width="28.7109375" style="349" customWidth="1"/>
    <col min="14849" max="14849" width="24.7109375" style="349" customWidth="1"/>
    <col min="14850" max="15099" width="9.140625" style="349"/>
    <col min="15100" max="15100" width="16" style="349" customWidth="1"/>
    <col min="15101" max="15101" width="15" style="349" customWidth="1"/>
    <col min="15102" max="15102" width="16" style="349" customWidth="1"/>
    <col min="15103" max="15103" width="17.7109375" style="349" customWidth="1"/>
    <col min="15104" max="15104" width="28.7109375" style="349" customWidth="1"/>
    <col min="15105" max="15105" width="24.7109375" style="349" customWidth="1"/>
    <col min="15106" max="15355" width="9.140625" style="349"/>
    <col min="15356" max="15356" width="16" style="349" customWidth="1"/>
    <col min="15357" max="15357" width="15" style="349" customWidth="1"/>
    <col min="15358" max="15358" width="16" style="349" customWidth="1"/>
    <col min="15359" max="15359" width="17.7109375" style="349" customWidth="1"/>
    <col min="15360" max="15360" width="28.7109375" style="349" customWidth="1"/>
    <col min="15361" max="15361" width="24.7109375" style="349" customWidth="1"/>
    <col min="15362" max="15611" width="9.140625" style="349"/>
    <col min="15612" max="15612" width="16" style="349" customWidth="1"/>
    <col min="15613" max="15613" width="15" style="349" customWidth="1"/>
    <col min="15614" max="15614" width="16" style="349" customWidth="1"/>
    <col min="15615" max="15615" width="17.7109375" style="349" customWidth="1"/>
    <col min="15616" max="15616" width="28.7109375" style="349" customWidth="1"/>
    <col min="15617" max="15617" width="24.7109375" style="349" customWidth="1"/>
    <col min="15618" max="15867" width="9.140625" style="349"/>
    <col min="15868" max="15868" width="16" style="349" customWidth="1"/>
    <col min="15869" max="15869" width="15" style="349" customWidth="1"/>
    <col min="15870" max="15870" width="16" style="349" customWidth="1"/>
    <col min="15871" max="15871" width="17.7109375" style="349" customWidth="1"/>
    <col min="15872" max="15872" width="28.7109375" style="349" customWidth="1"/>
    <col min="15873" max="15873" width="24.7109375" style="349" customWidth="1"/>
    <col min="15874" max="16123" width="9.140625" style="349"/>
    <col min="16124" max="16124" width="16" style="349" customWidth="1"/>
    <col min="16125" max="16125" width="15" style="349" customWidth="1"/>
    <col min="16126" max="16126" width="16" style="349" customWidth="1"/>
    <col min="16127" max="16127" width="17.7109375" style="349" customWidth="1"/>
    <col min="16128" max="16128" width="28.7109375" style="349" customWidth="1"/>
    <col min="16129" max="16129" width="24.7109375" style="349" customWidth="1"/>
    <col min="16130" max="16371" width="9.140625" style="349"/>
    <col min="16372" max="16372" width="12.42578125" style="349" customWidth="1"/>
    <col min="16373" max="16373" width="10.28515625" style="349" customWidth="1"/>
    <col min="16374" max="16374" width="8.7109375" style="349" customWidth="1"/>
    <col min="16375" max="16384" width="9.140625" style="349"/>
  </cols>
  <sheetData>
    <row r="1" spans="1:14 16372:16373" ht="15.75">
      <c r="A1" s="490" t="s">
        <v>953</v>
      </c>
      <c r="B1" s="490"/>
      <c r="C1" s="490"/>
      <c r="D1" s="490"/>
      <c r="E1" s="490"/>
      <c r="F1" s="490"/>
      <c r="G1" s="490"/>
      <c r="H1" s="490"/>
      <c r="XER1" s="491"/>
    </row>
    <row r="2" spans="1:14 16372:16373" ht="12.75" customHeight="1">
      <c r="A2" s="1428" t="s">
        <v>896</v>
      </c>
      <c r="B2" s="1430" t="s">
        <v>619</v>
      </c>
      <c r="C2" s="1432" t="s">
        <v>620</v>
      </c>
      <c r="D2" s="1119" t="s">
        <v>918</v>
      </c>
      <c r="E2" s="1432" t="s">
        <v>621</v>
      </c>
      <c r="XER2" s="492"/>
    </row>
    <row r="3" spans="1:14 16372:16373" ht="17.25" customHeight="1">
      <c r="A3" s="1429"/>
      <c r="B3" s="1431"/>
      <c r="C3" s="1433"/>
      <c r="D3" s="980" t="s">
        <v>919</v>
      </c>
      <c r="E3" s="1433"/>
      <c r="XER3" s="493" t="s">
        <v>64</v>
      </c>
    </row>
    <row r="4" spans="1:14 16372:16373" s="351" customFormat="1">
      <c r="A4" s="494">
        <v>1</v>
      </c>
      <c r="B4" s="495">
        <v>2</v>
      </c>
      <c r="C4" s="496">
        <v>3</v>
      </c>
      <c r="D4" s="495">
        <v>4</v>
      </c>
      <c r="E4" s="496">
        <v>5</v>
      </c>
      <c r="F4" s="349"/>
      <c r="G4" s="349"/>
      <c r="H4" s="349"/>
      <c r="I4" s="349"/>
      <c r="J4" s="349"/>
      <c r="K4" s="349"/>
      <c r="L4" s="349"/>
      <c r="M4" s="349"/>
      <c r="N4" s="349"/>
      <c r="XER4" s="492"/>
    </row>
    <row r="5" spans="1:14 16372:16373">
      <c r="A5" s="419" t="s">
        <v>16</v>
      </c>
      <c r="B5" s="497">
        <v>110120.59999999999</v>
      </c>
      <c r="C5" s="497">
        <v>36316.9</v>
      </c>
      <c r="D5" s="497" t="s">
        <v>85</v>
      </c>
      <c r="E5" s="498">
        <v>146438.30000000002</v>
      </c>
      <c r="XER5" s="499" t="e">
        <f>IF(MONTH(A5)=4,YEAR(A5),#REF!)</f>
        <v>#VALUE!</v>
      </c>
      <c r="XES5" s="500" t="e">
        <f>#REF!+#REF!</f>
        <v>#REF!</v>
      </c>
    </row>
    <row r="6" spans="1:14 16372:16373">
      <c r="A6" s="419" t="s">
        <v>17</v>
      </c>
      <c r="B6" s="497">
        <v>43737.4</v>
      </c>
      <c r="C6" s="497">
        <v>49987.7</v>
      </c>
      <c r="D6" s="497" t="s">
        <v>85</v>
      </c>
      <c r="E6" s="498">
        <v>93725</v>
      </c>
      <c r="XER6" s="499"/>
      <c r="XES6" s="500"/>
    </row>
    <row r="7" spans="1:14 16372:16373">
      <c r="A7" s="419" t="s">
        <v>18</v>
      </c>
      <c r="B7" s="497">
        <v>140031.1</v>
      </c>
      <c r="C7" s="497">
        <v>28332.800000000003</v>
      </c>
      <c r="D7" s="497" t="s">
        <v>85</v>
      </c>
      <c r="E7" s="498">
        <v>168364</v>
      </c>
      <c r="XER7" s="499"/>
      <c r="XES7" s="500"/>
    </row>
    <row r="8" spans="1:14 16372:16373">
      <c r="A8" s="419" t="s">
        <v>19</v>
      </c>
      <c r="B8" s="497">
        <v>79709</v>
      </c>
      <c r="C8" s="497">
        <v>-28060</v>
      </c>
      <c r="D8" s="497" t="s">
        <v>85</v>
      </c>
      <c r="E8" s="498">
        <v>51649.2</v>
      </c>
      <c r="XER8" s="499"/>
      <c r="XES8" s="500"/>
    </row>
    <row r="9" spans="1:14 16372:16373">
      <c r="A9" s="419" t="s">
        <v>20</v>
      </c>
      <c r="B9" s="497">
        <v>111333</v>
      </c>
      <c r="C9" s="497">
        <v>166127</v>
      </c>
      <c r="D9" s="497" t="s">
        <v>85</v>
      </c>
      <c r="E9" s="498">
        <v>277460</v>
      </c>
      <c r="XER9" s="499"/>
      <c r="XES9" s="500"/>
    </row>
    <row r="10" spans="1:14 16372:16373">
      <c r="A10" s="419" t="s">
        <v>21</v>
      </c>
      <c r="B10" s="497">
        <v>-14172</v>
      </c>
      <c r="C10" s="497">
        <v>-4004</v>
      </c>
      <c r="D10" s="497" t="s">
        <v>85</v>
      </c>
      <c r="E10" s="498">
        <v>-18176</v>
      </c>
      <c r="XER10" s="499"/>
      <c r="XES10" s="500"/>
    </row>
    <row r="11" spans="1:14 16372:16373">
      <c r="A11" s="419" t="s">
        <v>177</v>
      </c>
      <c r="B11" s="497">
        <v>55703</v>
      </c>
      <c r="C11" s="497">
        <v>-7292</v>
      </c>
      <c r="D11" s="497" t="s">
        <v>85</v>
      </c>
      <c r="E11" s="498">
        <f>B11+C11</f>
        <v>48411</v>
      </c>
      <c r="XER11" s="499"/>
      <c r="XES11" s="500"/>
    </row>
    <row r="12" spans="1:14 16372:16373">
      <c r="A12" s="420" t="s">
        <v>766</v>
      </c>
      <c r="B12" s="497">
        <v>25635</v>
      </c>
      <c r="C12" s="497">
        <v>119036</v>
      </c>
      <c r="D12" s="497">
        <v>11</v>
      </c>
      <c r="E12" s="498">
        <v>144681</v>
      </c>
      <c r="XER12" s="499"/>
      <c r="XES12" s="500"/>
    </row>
    <row r="13" spans="1:14 16372:16373">
      <c r="A13" s="420" t="s">
        <v>729</v>
      </c>
      <c r="B13" s="981">
        <v>11621</v>
      </c>
      <c r="C13" s="981">
        <v>119812</v>
      </c>
      <c r="D13" s="981">
        <v>-11</v>
      </c>
      <c r="E13" s="982">
        <v>131421</v>
      </c>
      <c r="XER13" s="499"/>
      <c r="XES13" s="500"/>
    </row>
    <row r="14" spans="1:14 16372:16373">
      <c r="A14" s="420" t="s">
        <v>814</v>
      </c>
      <c r="B14" s="497">
        <v>-47026</v>
      </c>
      <c r="C14" s="497">
        <v>-47020</v>
      </c>
      <c r="D14" s="497">
        <v>-131</v>
      </c>
      <c r="E14" s="498">
        <v>-94179</v>
      </c>
      <c r="XER14" s="499"/>
      <c r="XES14" s="500"/>
    </row>
    <row r="15" spans="1:14 16372:16373">
      <c r="A15" s="63" t="s">
        <v>240</v>
      </c>
      <c r="B15" s="63"/>
      <c r="C15" s="63"/>
      <c r="D15" s="63"/>
      <c r="E15" s="63"/>
      <c r="F15" s="63"/>
      <c r="G15" s="63"/>
      <c r="XER15" s="499"/>
      <c r="XES15" s="500"/>
    </row>
    <row r="16" spans="1:14 16372:16373" ht="13.5" customHeight="1">
      <c r="A16" s="1423" t="s">
        <v>616</v>
      </c>
      <c r="B16" s="1423"/>
      <c r="C16" s="1423"/>
      <c r="D16" s="1423"/>
      <c r="E16" s="1423"/>
      <c r="F16" s="1423"/>
      <c r="G16" s="1423"/>
      <c r="XER16" s="499"/>
      <c r="XES16" s="500"/>
    </row>
    <row r="17" spans="1:17" s="421" customFormat="1" ht="19.5" customHeight="1">
      <c r="A17" s="1423"/>
      <c r="B17" s="1423"/>
      <c r="C17" s="1423"/>
      <c r="D17" s="1423"/>
      <c r="E17" s="1423"/>
      <c r="F17" s="1423"/>
      <c r="G17" s="1423"/>
      <c r="H17" s="259"/>
      <c r="I17" s="349"/>
      <c r="J17" s="349"/>
      <c r="K17" s="349"/>
      <c r="L17" s="349"/>
      <c r="M17" s="349"/>
      <c r="N17" s="349"/>
    </row>
    <row r="18" spans="1:17" s="421" customFormat="1">
      <c r="A18" s="1423" t="s">
        <v>920</v>
      </c>
      <c r="B18" s="1423"/>
      <c r="C18" s="1423"/>
      <c r="D18" s="1423"/>
      <c r="E18" s="1423"/>
      <c r="F18" s="1423"/>
      <c r="G18" s="1423"/>
      <c r="H18" s="259"/>
      <c r="I18" s="259"/>
      <c r="J18" s="665"/>
      <c r="K18" s="665"/>
      <c r="L18" s="665"/>
      <c r="M18" s="665"/>
    </row>
    <row r="19" spans="1:17" s="983" customFormat="1">
      <c r="A19" s="580" t="s">
        <v>618</v>
      </c>
      <c r="B19" s="580"/>
      <c r="C19" s="580"/>
      <c r="D19" s="580"/>
      <c r="E19" s="580"/>
      <c r="F19" s="459"/>
      <c r="G19" s="459"/>
      <c r="H19" s="459"/>
      <c r="I19" s="459"/>
    </row>
    <row r="20" spans="1:17">
      <c r="A20" s="259"/>
      <c r="B20" s="259"/>
      <c r="C20" s="259"/>
      <c r="D20" s="259"/>
      <c r="E20" s="259"/>
      <c r="F20" s="259"/>
      <c r="G20" s="259"/>
      <c r="H20" s="259"/>
      <c r="I20" s="259"/>
    </row>
    <row r="21" spans="1:17">
      <c r="A21" s="259"/>
      <c r="B21" s="259"/>
      <c r="C21" s="259"/>
      <c r="D21" s="259"/>
      <c r="E21" s="259"/>
      <c r="F21" s="259"/>
      <c r="G21" s="259"/>
      <c r="H21" s="259"/>
      <c r="I21" s="259"/>
    </row>
    <row r="22" spans="1:17">
      <c r="A22" s="259"/>
      <c r="B22" s="259"/>
      <c r="C22" s="259"/>
      <c r="D22" s="259"/>
      <c r="E22" s="259"/>
      <c r="F22" s="259"/>
      <c r="G22" s="259"/>
      <c r="H22" s="259"/>
      <c r="I22" s="259"/>
      <c r="L22" s="501"/>
      <c r="M22" s="501"/>
      <c r="N22" s="501"/>
      <c r="O22" s="502"/>
      <c r="P22" s="502"/>
      <c r="Q22" s="502"/>
    </row>
    <row r="23" spans="1:17">
      <c r="A23" s="259"/>
      <c r="B23" s="259"/>
      <c r="C23" s="259"/>
      <c r="D23" s="259"/>
      <c r="E23" s="259"/>
      <c r="F23" s="259"/>
      <c r="G23" s="259"/>
      <c r="H23" s="259"/>
      <c r="I23" s="259"/>
      <c r="L23" s="501"/>
      <c r="M23" s="501"/>
      <c r="N23" s="501"/>
      <c r="O23" s="502"/>
      <c r="P23" s="502"/>
      <c r="Q23" s="502"/>
    </row>
    <row r="24" spans="1:17">
      <c r="A24" s="259"/>
      <c r="B24" s="259"/>
      <c r="C24" s="259"/>
      <c r="D24" s="259"/>
      <c r="E24" s="259"/>
      <c r="F24" s="259"/>
      <c r="G24" s="259"/>
      <c r="H24" s="259"/>
      <c r="I24" s="259"/>
      <c r="L24" s="501"/>
      <c r="M24" s="501"/>
      <c r="N24" s="501"/>
      <c r="O24" s="502"/>
      <c r="P24" s="502"/>
      <c r="Q24" s="502"/>
    </row>
    <row r="25" spans="1:17">
      <c r="A25" s="259"/>
      <c r="B25" s="259"/>
      <c r="C25" s="259"/>
      <c r="D25" s="259"/>
      <c r="E25" s="259"/>
      <c r="F25" s="259"/>
      <c r="G25" s="259"/>
      <c r="H25" s="259"/>
      <c r="I25" s="259"/>
      <c r="L25" s="502"/>
      <c r="M25" s="502"/>
      <c r="N25" s="502"/>
      <c r="O25" s="502"/>
      <c r="P25" s="502"/>
      <c r="Q25" s="502"/>
    </row>
    <row r="26" spans="1:17">
      <c r="A26" s="259"/>
      <c r="B26" s="259"/>
      <c r="C26" s="259"/>
      <c r="D26" s="259"/>
      <c r="E26" s="259"/>
      <c r="F26" s="259"/>
      <c r="G26" s="259"/>
      <c r="H26" s="259"/>
      <c r="I26" s="259"/>
      <c r="L26" s="502"/>
      <c r="M26" s="502"/>
      <c r="N26" s="502"/>
      <c r="O26" s="502"/>
      <c r="P26" s="502"/>
      <c r="Q26" s="502"/>
    </row>
    <row r="27" spans="1:17">
      <c r="A27" s="259"/>
      <c r="B27" s="259"/>
      <c r="C27" s="259"/>
      <c r="D27" s="259"/>
      <c r="E27" s="259"/>
      <c r="F27" s="259"/>
      <c r="G27" s="259"/>
      <c r="H27" s="259"/>
      <c r="I27" s="259"/>
      <c r="L27" s="502"/>
      <c r="M27" s="502"/>
      <c r="N27" s="502"/>
      <c r="O27" s="502"/>
      <c r="P27" s="502"/>
      <c r="Q27" s="502"/>
    </row>
    <row r="28" spans="1:17">
      <c r="A28" s="259"/>
      <c r="B28" s="259"/>
      <c r="C28" s="259"/>
      <c r="D28" s="259"/>
      <c r="E28" s="259"/>
      <c r="F28" s="259"/>
      <c r="G28" s="259"/>
      <c r="H28" s="259"/>
      <c r="I28" s="259"/>
      <c r="L28" s="502"/>
      <c r="M28" s="502"/>
      <c r="N28" s="502"/>
      <c r="O28" s="502"/>
      <c r="P28" s="502"/>
      <c r="Q28" s="502"/>
    </row>
    <row r="29" spans="1:17">
      <c r="A29" s="259"/>
      <c r="B29" s="259"/>
      <c r="C29" s="259"/>
      <c r="D29" s="259"/>
      <c r="E29" s="259"/>
      <c r="F29" s="259"/>
      <c r="G29" s="259"/>
      <c r="H29" s="259"/>
      <c r="I29" s="259"/>
    </row>
    <row r="30" spans="1:17">
      <c r="A30" s="259"/>
      <c r="B30" s="259"/>
      <c r="C30" s="259"/>
      <c r="D30" s="259"/>
      <c r="E30" s="259"/>
      <c r="F30" s="259"/>
      <c r="G30" s="259"/>
      <c r="H30" s="259"/>
      <c r="I30" s="259"/>
      <c r="K30" s="259"/>
    </row>
    <row r="31" spans="1:17">
      <c r="A31" s="259"/>
      <c r="B31" s="259"/>
      <c r="C31" s="259"/>
      <c r="D31" s="259"/>
      <c r="E31" s="259"/>
      <c r="F31" s="259"/>
      <c r="G31" s="259"/>
      <c r="H31" s="259"/>
      <c r="I31" s="259"/>
    </row>
    <row r="32" spans="1:17">
      <c r="A32" s="259"/>
      <c r="B32" s="259"/>
      <c r="C32" s="259"/>
      <c r="D32" s="259"/>
      <c r="E32" s="259"/>
      <c r="F32" s="259"/>
      <c r="G32" s="259"/>
      <c r="H32" s="259"/>
      <c r="I32" s="259"/>
    </row>
    <row r="33" spans="1:9">
      <c r="A33" s="259"/>
      <c r="B33" s="259"/>
      <c r="C33" s="259"/>
      <c r="D33" s="259"/>
      <c r="E33" s="259"/>
      <c r="F33" s="259"/>
      <c r="G33" s="259"/>
      <c r="H33" s="259"/>
      <c r="I33" s="259"/>
    </row>
    <row r="34" spans="1:9">
      <c r="A34" s="259"/>
      <c r="B34" s="259"/>
      <c r="C34" s="259"/>
      <c r="D34" s="259"/>
      <c r="E34" s="259"/>
      <c r="F34" s="259"/>
      <c r="G34" s="259"/>
      <c r="H34" s="259"/>
      <c r="I34" s="259"/>
    </row>
    <row r="35" spans="1:9">
      <c r="A35" s="259"/>
      <c r="B35" s="259"/>
      <c r="C35" s="259"/>
      <c r="D35" s="259"/>
      <c r="E35" s="259"/>
      <c r="F35" s="259"/>
      <c r="G35" s="259"/>
      <c r="H35" s="259"/>
      <c r="I35" s="259"/>
    </row>
    <row r="36" spans="1:9">
      <c r="A36" s="259"/>
      <c r="B36" s="259"/>
      <c r="C36" s="259"/>
      <c r="D36" s="259"/>
      <c r="E36" s="259"/>
      <c r="F36" s="259"/>
      <c r="G36" s="259"/>
      <c r="H36" s="259"/>
      <c r="I36" s="259"/>
    </row>
    <row r="37" spans="1:9">
      <c r="A37" s="259"/>
      <c r="B37" s="259"/>
      <c r="C37" s="259"/>
      <c r="D37" s="259"/>
      <c r="E37" s="259"/>
      <c r="F37" s="259"/>
      <c r="G37" s="259"/>
      <c r="H37" s="259"/>
      <c r="I37" s="259"/>
    </row>
    <row r="38" spans="1:9">
      <c r="A38" s="259"/>
      <c r="B38" s="259"/>
      <c r="C38" s="259"/>
      <c r="D38" s="259"/>
      <c r="E38" s="259"/>
      <c r="F38" s="259"/>
      <c r="G38" s="259"/>
      <c r="H38" s="259"/>
      <c r="I38" s="259"/>
    </row>
    <row r="39" spans="1:9">
      <c r="A39" s="259"/>
      <c r="B39" s="259"/>
      <c r="C39" s="259"/>
      <c r="D39" s="259"/>
      <c r="E39" s="259"/>
      <c r="F39" s="259"/>
      <c r="G39" s="259"/>
      <c r="H39" s="259"/>
      <c r="I39" s="259"/>
    </row>
    <row r="40" spans="1:9">
      <c r="A40" s="259"/>
      <c r="B40" s="259"/>
      <c r="C40" s="259"/>
      <c r="D40" s="259"/>
      <c r="E40" s="259"/>
      <c r="F40" s="259"/>
      <c r="G40" s="259"/>
      <c r="H40" s="259"/>
      <c r="I40" s="259"/>
    </row>
    <row r="41" spans="1:9">
      <c r="A41" s="259"/>
      <c r="B41" s="259"/>
      <c r="C41" s="259"/>
      <c r="D41" s="259"/>
      <c r="E41" s="259"/>
      <c r="F41" s="259"/>
      <c r="G41" s="259"/>
      <c r="H41" s="259"/>
      <c r="I41" s="259"/>
    </row>
    <row r="42" spans="1:9">
      <c r="A42" s="259"/>
      <c r="B42" s="259"/>
      <c r="C42" s="259"/>
      <c r="D42" s="259"/>
      <c r="E42" s="259"/>
      <c r="F42" s="259"/>
      <c r="G42" s="259"/>
      <c r="H42" s="259"/>
      <c r="I42" s="259"/>
    </row>
  </sheetData>
  <mergeCells count="6">
    <mergeCell ref="A18:G18"/>
    <mergeCell ref="A2:A3"/>
    <mergeCell ref="B2:B3"/>
    <mergeCell ref="C2:C3"/>
    <mergeCell ref="E2:E3"/>
    <mergeCell ref="A16:G17"/>
  </mergeCells>
  <pageMargins left="0.7" right="0.7" top="0.75" bottom="0.75" header="0.3" footer="0.3"/>
  <pageSetup orientation="portrait"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1"/>
  <dimension ref="A1:M17"/>
  <sheetViews>
    <sheetView view="pageBreakPreview" zoomScale="60" zoomScaleNormal="100" workbookViewId="0">
      <selection sqref="A1:XFD1048576"/>
    </sheetView>
  </sheetViews>
  <sheetFormatPr defaultColWidth="8" defaultRowHeight="15"/>
  <cols>
    <col min="1" max="1" width="12" style="506" customWidth="1"/>
    <col min="2" max="2" width="15.28515625" style="506" customWidth="1"/>
    <col min="3" max="3" width="17.42578125" style="506" customWidth="1"/>
    <col min="4" max="4" width="13.5703125" style="506" customWidth="1"/>
    <col min="5" max="5" width="14.7109375" style="506" customWidth="1"/>
    <col min="6" max="6" width="14.140625" style="506" customWidth="1"/>
    <col min="7" max="7" width="10.85546875" style="506" customWidth="1"/>
    <col min="8" max="8" width="8.28515625" style="506" bestFit="1" customWidth="1"/>
    <col min="9" max="9" width="11.140625" style="506" customWidth="1"/>
    <col min="10" max="16384" width="8" style="506"/>
  </cols>
  <sheetData>
    <row r="1" spans="1:13" s="503" customFormat="1" ht="31.5" customHeight="1">
      <c r="A1" s="1434" t="s">
        <v>954</v>
      </c>
      <c r="B1" s="1434"/>
      <c r="C1" s="1434"/>
      <c r="D1" s="1434"/>
      <c r="E1" s="1434"/>
      <c r="F1" s="1434"/>
    </row>
    <row r="2" spans="1:13" ht="80.25" customHeight="1">
      <c r="A2" s="504" t="s">
        <v>896</v>
      </c>
      <c r="B2" s="505" t="s">
        <v>622</v>
      </c>
      <c r="C2" s="505" t="s">
        <v>623</v>
      </c>
      <c r="D2" s="505" t="s">
        <v>624</v>
      </c>
      <c r="E2" s="505" t="s">
        <v>625</v>
      </c>
      <c r="F2" s="505" t="s">
        <v>626</v>
      </c>
    </row>
    <row r="3" spans="1:13" s="986" customFormat="1" ht="18" customHeight="1">
      <c r="A3" s="984">
        <v>1</v>
      </c>
      <c r="B3" s="984">
        <v>2</v>
      </c>
      <c r="C3" s="985">
        <v>3</v>
      </c>
      <c r="D3" s="984">
        <v>4</v>
      </c>
      <c r="E3" s="985">
        <v>5</v>
      </c>
      <c r="F3" s="984">
        <v>6</v>
      </c>
    </row>
    <row r="4" spans="1:13">
      <c r="A4" s="43" t="s">
        <v>17</v>
      </c>
      <c r="B4" s="507">
        <v>165832</v>
      </c>
      <c r="C4" s="508">
        <v>115332</v>
      </c>
      <c r="D4" s="507">
        <v>1107399</v>
      </c>
      <c r="E4" s="509">
        <v>15</v>
      </c>
      <c r="F4" s="510">
        <v>10.4</v>
      </c>
    </row>
    <row r="5" spans="1:13">
      <c r="A5" s="43" t="s">
        <v>18</v>
      </c>
      <c r="B5" s="507">
        <v>147905</v>
      </c>
      <c r="C5" s="508">
        <v>104229</v>
      </c>
      <c r="D5" s="507">
        <v>1336557</v>
      </c>
      <c r="E5" s="509">
        <v>11.07</v>
      </c>
      <c r="F5" s="510">
        <v>7.8</v>
      </c>
    </row>
    <row r="6" spans="1:13">
      <c r="A6" s="43" t="s">
        <v>19</v>
      </c>
      <c r="B6" s="507">
        <v>207639</v>
      </c>
      <c r="C6" s="508">
        <v>135821</v>
      </c>
      <c r="D6" s="507">
        <v>1593869</v>
      </c>
      <c r="E6" s="509">
        <v>13</v>
      </c>
      <c r="F6" s="510">
        <v>8.5</v>
      </c>
    </row>
    <row r="7" spans="1:13">
      <c r="A7" s="43" t="s">
        <v>20</v>
      </c>
      <c r="B7" s="507">
        <v>272078</v>
      </c>
      <c r="C7" s="508" t="s">
        <v>627</v>
      </c>
      <c r="D7" s="507">
        <v>2411810</v>
      </c>
      <c r="E7" s="509">
        <v>11.3</v>
      </c>
      <c r="F7" s="510">
        <v>8.8000000000000007</v>
      </c>
    </row>
    <row r="8" spans="1:13">
      <c r="A8" s="43" t="s">
        <v>21</v>
      </c>
      <c r="B8" s="507">
        <v>223077</v>
      </c>
      <c r="C8" s="508">
        <v>169470</v>
      </c>
      <c r="D8" s="507">
        <v>2224537</v>
      </c>
      <c r="E8" s="509">
        <v>10</v>
      </c>
      <c r="F8" s="510">
        <v>7.6</v>
      </c>
    </row>
    <row r="9" spans="1:13">
      <c r="A9" s="43" t="s">
        <v>177</v>
      </c>
      <c r="B9" s="508">
        <v>178437</v>
      </c>
      <c r="C9" s="508">
        <v>124277</v>
      </c>
      <c r="D9" s="507">
        <v>2705729</v>
      </c>
      <c r="E9" s="509">
        <v>6.6</v>
      </c>
      <c r="F9" s="510">
        <v>4.5999999999999996</v>
      </c>
      <c r="H9" s="666"/>
      <c r="I9" s="666"/>
      <c r="J9" s="666"/>
      <c r="K9" s="666"/>
      <c r="L9" s="666"/>
      <c r="M9" s="666"/>
    </row>
    <row r="10" spans="1:13">
      <c r="A10" s="43" t="s">
        <v>766</v>
      </c>
      <c r="B10" s="508">
        <v>106403</v>
      </c>
      <c r="C10" s="508">
        <v>102726</v>
      </c>
      <c r="D10" s="507">
        <v>3148349</v>
      </c>
      <c r="E10" s="509">
        <v>3.4</v>
      </c>
      <c r="F10" s="510">
        <v>3.3</v>
      </c>
      <c r="H10" s="666"/>
      <c r="I10" s="666"/>
      <c r="J10" s="666"/>
      <c r="K10" s="666"/>
      <c r="L10" s="666"/>
      <c r="M10" s="666"/>
    </row>
    <row r="11" spans="1:13">
      <c r="A11" s="43" t="s">
        <v>729</v>
      </c>
      <c r="B11" s="508">
        <v>124810</v>
      </c>
      <c r="C11" s="508">
        <v>121820</v>
      </c>
      <c r="D11" s="507">
        <v>3280283</v>
      </c>
      <c r="E11" s="509">
        <v>3.8</v>
      </c>
      <c r="F11" s="510">
        <v>3.7</v>
      </c>
      <c r="H11" s="666"/>
      <c r="I11" s="666"/>
      <c r="J11" s="666"/>
      <c r="K11" s="666"/>
      <c r="L11" s="666"/>
      <c r="M11" s="666"/>
    </row>
    <row r="12" spans="1:13">
      <c r="A12" s="43" t="s">
        <v>814</v>
      </c>
      <c r="B12" s="508">
        <v>79513</v>
      </c>
      <c r="C12" s="508">
        <v>78558</v>
      </c>
      <c r="D12" s="507">
        <v>3138205</v>
      </c>
      <c r="E12" s="509">
        <v>2.5</v>
      </c>
      <c r="F12" s="510">
        <v>2.5</v>
      </c>
      <c r="H12" s="666"/>
      <c r="I12" s="666"/>
      <c r="J12" s="666"/>
      <c r="K12" s="666"/>
      <c r="L12" s="666"/>
      <c r="M12" s="666"/>
    </row>
    <row r="13" spans="1:13">
      <c r="A13" s="511" t="s">
        <v>240</v>
      </c>
    </row>
    <row r="14" spans="1:13" s="512" customFormat="1" ht="15" customHeight="1">
      <c r="A14" s="511" t="s">
        <v>628</v>
      </c>
      <c r="B14" s="506"/>
      <c r="C14" s="506"/>
      <c r="D14" s="506"/>
      <c r="E14" s="506"/>
      <c r="F14" s="506"/>
      <c r="G14" s="506"/>
    </row>
    <row r="15" spans="1:13" s="512" customFormat="1" ht="22.5" customHeight="1">
      <c r="A15" s="1435" t="s">
        <v>629</v>
      </c>
      <c r="B15" s="1435"/>
      <c r="C15" s="1435"/>
      <c r="D15" s="1435"/>
      <c r="E15" s="1435"/>
      <c r="F15" s="1435"/>
      <c r="G15" s="506"/>
    </row>
    <row r="16" spans="1:13" s="512" customFormat="1" ht="24.75" customHeight="1">
      <c r="A16" s="1435" t="s">
        <v>630</v>
      </c>
      <c r="B16" s="1435"/>
      <c r="C16" s="1435"/>
      <c r="D16" s="1435"/>
      <c r="E16" s="1435"/>
      <c r="F16" s="1435"/>
      <c r="G16" s="506"/>
    </row>
    <row r="17" spans="1:1" ht="12" customHeight="1">
      <c r="A17" s="511" t="s">
        <v>22</v>
      </c>
    </row>
  </sheetData>
  <mergeCells count="3">
    <mergeCell ref="A1:F1"/>
    <mergeCell ref="A15:F15"/>
    <mergeCell ref="A16:F16"/>
  </mergeCells>
  <pageMargins left="0.7" right="0.7" top="0.75" bottom="0.75" header="0.3" footer="0.3"/>
  <pageSetup scale="71" orientation="portrait"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2"/>
  <dimension ref="A1:AC18"/>
  <sheetViews>
    <sheetView view="pageBreakPreview" zoomScale="60" zoomScaleNormal="106" workbookViewId="0">
      <selection sqref="A1:XFD1048576"/>
    </sheetView>
  </sheetViews>
  <sheetFormatPr defaultColWidth="8" defaultRowHeight="11.25"/>
  <cols>
    <col min="1" max="1" width="11" style="515" customWidth="1"/>
    <col min="2" max="2" width="5.28515625" style="515" customWidth="1"/>
    <col min="3" max="3" width="7.85546875" style="515" customWidth="1"/>
    <col min="4" max="4" width="4.28515625" style="515" customWidth="1"/>
    <col min="5" max="5" width="6.7109375" style="515" customWidth="1"/>
    <col min="6" max="6" width="5.28515625" style="515" customWidth="1"/>
    <col min="7" max="7" width="6.7109375" style="515" customWidth="1"/>
    <col min="8" max="8" width="4.28515625" style="515" customWidth="1"/>
    <col min="9" max="9" width="6.140625" style="515" customWidth="1"/>
    <col min="10" max="10" width="3.85546875" style="515" customWidth="1"/>
    <col min="11" max="11" width="6" style="515" customWidth="1"/>
    <col min="12" max="12" width="4.140625" style="515" customWidth="1"/>
    <col min="13" max="14" width="6" style="515" customWidth="1"/>
    <col min="15" max="15" width="7.140625" style="515" customWidth="1"/>
    <col min="16" max="16" width="5" style="515" customWidth="1"/>
    <col min="17" max="17" width="6" style="515" customWidth="1"/>
    <col min="18" max="18" width="4.28515625" style="515" customWidth="1"/>
    <col min="19" max="19" width="7.140625" style="515" customWidth="1"/>
    <col min="20" max="20" width="4" style="515" customWidth="1"/>
    <col min="21" max="21" width="7.140625" style="515" customWidth="1"/>
    <col min="22" max="22" width="3.7109375" style="515" customWidth="1"/>
    <col min="23" max="23" width="6.85546875" style="515" customWidth="1"/>
    <col min="24" max="24" width="4" style="515" customWidth="1"/>
    <col min="25" max="25" width="6.5703125" style="515" customWidth="1"/>
    <col min="26" max="26" width="5.7109375" style="515" customWidth="1"/>
    <col min="27" max="27" width="7.140625" style="515" customWidth="1"/>
    <col min="28" max="28" width="5.42578125" style="515" customWidth="1"/>
    <col min="29" max="29" width="7.85546875" style="515" customWidth="1"/>
    <col min="30" max="16384" width="8" style="515"/>
  </cols>
  <sheetData>
    <row r="1" spans="1:29" ht="15">
      <c r="A1" s="513" t="s">
        <v>972</v>
      </c>
      <c r="B1" s="513"/>
      <c r="C1" s="513"/>
      <c r="D1" s="513"/>
      <c r="E1" s="513"/>
      <c r="F1" s="514"/>
      <c r="G1" s="514"/>
      <c r="H1" s="514"/>
      <c r="I1" s="514"/>
      <c r="J1" s="513"/>
      <c r="K1" s="513"/>
      <c r="L1" s="513"/>
      <c r="M1" s="513"/>
      <c r="N1" s="513"/>
      <c r="O1" s="513"/>
      <c r="P1" s="513"/>
      <c r="Q1" s="513"/>
      <c r="R1" s="513"/>
      <c r="S1" s="513"/>
      <c r="T1" s="514"/>
      <c r="U1" s="514"/>
      <c r="V1" s="514"/>
      <c r="W1" s="514"/>
      <c r="X1" s="513"/>
      <c r="Y1" s="513"/>
      <c r="Z1" s="514"/>
      <c r="AA1" s="514"/>
      <c r="AB1" s="514"/>
      <c r="AC1" s="514"/>
    </row>
    <row r="2" spans="1:29" s="16" customFormat="1" ht="51" customHeight="1">
      <c r="A2" s="1172" t="s">
        <v>896</v>
      </c>
      <c r="B2" s="1159" t="s">
        <v>631</v>
      </c>
      <c r="C2" s="1159"/>
      <c r="D2" s="1180" t="s">
        <v>632</v>
      </c>
      <c r="E2" s="1180"/>
      <c r="F2" s="1180" t="s">
        <v>633</v>
      </c>
      <c r="G2" s="1180"/>
      <c r="H2" s="1180" t="s">
        <v>634</v>
      </c>
      <c r="I2" s="1180"/>
      <c r="J2" s="1159" t="s">
        <v>635</v>
      </c>
      <c r="K2" s="1159"/>
      <c r="L2" s="1159" t="s">
        <v>636</v>
      </c>
      <c r="M2" s="1159"/>
      <c r="N2" s="1159" t="s">
        <v>462</v>
      </c>
      <c r="O2" s="1159"/>
      <c r="P2" s="1159" t="s">
        <v>637</v>
      </c>
      <c r="Q2" s="1159"/>
      <c r="R2" s="1159" t="s">
        <v>638</v>
      </c>
      <c r="S2" s="1159"/>
      <c r="T2" s="1180" t="s">
        <v>639</v>
      </c>
      <c r="U2" s="1180"/>
      <c r="V2" s="1180" t="s">
        <v>640</v>
      </c>
      <c r="W2" s="1180"/>
      <c r="X2" s="1159" t="s">
        <v>641</v>
      </c>
      <c r="Y2" s="1159"/>
      <c r="Z2" s="1159" t="s">
        <v>48</v>
      </c>
      <c r="AA2" s="1159"/>
      <c r="AB2" s="1159" t="s">
        <v>0</v>
      </c>
      <c r="AC2" s="1159"/>
    </row>
    <row r="3" spans="1:29" s="16" customFormat="1" ht="15" customHeight="1">
      <c r="A3" s="1174"/>
      <c r="B3" s="1086" t="s">
        <v>14</v>
      </c>
      <c r="C3" s="1086" t="s">
        <v>15</v>
      </c>
      <c r="D3" s="1086" t="s">
        <v>14</v>
      </c>
      <c r="E3" s="1086" t="s">
        <v>15</v>
      </c>
      <c r="F3" s="1086" t="s">
        <v>14</v>
      </c>
      <c r="G3" s="1086" t="s">
        <v>15</v>
      </c>
      <c r="H3" s="1086" t="s">
        <v>14</v>
      </c>
      <c r="I3" s="1086" t="s">
        <v>15</v>
      </c>
      <c r="J3" s="1086" t="s">
        <v>14</v>
      </c>
      <c r="K3" s="1086" t="s">
        <v>15</v>
      </c>
      <c r="L3" s="1086" t="s">
        <v>14</v>
      </c>
      <c r="M3" s="1086" t="s">
        <v>15</v>
      </c>
      <c r="N3" s="1086" t="s">
        <v>14</v>
      </c>
      <c r="O3" s="1086" t="s">
        <v>15</v>
      </c>
      <c r="P3" s="1086" t="s">
        <v>14</v>
      </c>
      <c r="Q3" s="1086" t="s">
        <v>15</v>
      </c>
      <c r="R3" s="1086" t="s">
        <v>14</v>
      </c>
      <c r="S3" s="1086" t="s">
        <v>15</v>
      </c>
      <c r="T3" s="1086" t="s">
        <v>14</v>
      </c>
      <c r="U3" s="1086" t="s">
        <v>15</v>
      </c>
      <c r="V3" s="1086" t="s">
        <v>14</v>
      </c>
      <c r="W3" s="1086" t="s">
        <v>15</v>
      </c>
      <c r="X3" s="1086" t="s">
        <v>14</v>
      </c>
      <c r="Y3" s="1086" t="s">
        <v>15</v>
      </c>
      <c r="Z3" s="1086" t="s">
        <v>14</v>
      </c>
      <c r="AA3" s="1086" t="s">
        <v>15</v>
      </c>
      <c r="AB3" s="1086" t="s">
        <v>14</v>
      </c>
      <c r="AC3" s="1086" t="s">
        <v>15</v>
      </c>
    </row>
    <row r="4" spans="1:29" s="16" customFormat="1" ht="12">
      <c r="A4" s="5">
        <v>1</v>
      </c>
      <c r="B4" s="5">
        <v>2</v>
      </c>
      <c r="C4" s="5">
        <v>3</v>
      </c>
      <c r="D4" s="5">
        <v>4</v>
      </c>
      <c r="E4" s="5">
        <v>5</v>
      </c>
      <c r="F4" s="5">
        <v>6</v>
      </c>
      <c r="G4" s="5">
        <v>7</v>
      </c>
      <c r="H4" s="5">
        <v>8</v>
      </c>
      <c r="I4" s="5">
        <v>9</v>
      </c>
      <c r="J4" s="5">
        <v>10</v>
      </c>
      <c r="K4" s="5">
        <v>11</v>
      </c>
      <c r="L4" s="5">
        <v>12</v>
      </c>
      <c r="M4" s="5">
        <v>13</v>
      </c>
      <c r="N4" s="5">
        <v>14</v>
      </c>
      <c r="O4" s="5">
        <v>15</v>
      </c>
      <c r="P4" s="5">
        <v>16</v>
      </c>
      <c r="Q4" s="5">
        <v>17</v>
      </c>
      <c r="R4" s="5">
        <v>18</v>
      </c>
      <c r="S4" s="5">
        <v>19</v>
      </c>
      <c r="T4" s="5">
        <v>20</v>
      </c>
      <c r="U4" s="5">
        <v>21</v>
      </c>
      <c r="V4" s="5">
        <v>22</v>
      </c>
      <c r="W4" s="5">
        <v>23</v>
      </c>
      <c r="X4" s="5">
        <v>24</v>
      </c>
      <c r="Y4" s="5">
        <v>25</v>
      </c>
      <c r="Z4" s="5">
        <v>26</v>
      </c>
      <c r="AA4" s="5">
        <v>27</v>
      </c>
      <c r="AB4" s="5">
        <v>28</v>
      </c>
      <c r="AC4" s="5">
        <v>29</v>
      </c>
    </row>
    <row r="5" spans="1:29" s="16" customFormat="1" ht="14.25" customHeight="1">
      <c r="A5" s="516" t="s">
        <v>16</v>
      </c>
      <c r="B5" s="67">
        <v>7474</v>
      </c>
      <c r="C5" s="79">
        <v>1106550</v>
      </c>
      <c r="D5" s="67">
        <v>77</v>
      </c>
      <c r="E5" s="67">
        <v>185931</v>
      </c>
      <c r="F5" s="67">
        <v>1048</v>
      </c>
      <c r="G5" s="67">
        <v>146231</v>
      </c>
      <c r="H5" s="67">
        <v>144</v>
      </c>
      <c r="I5" s="67">
        <v>24002</v>
      </c>
      <c r="J5" s="67">
        <v>38</v>
      </c>
      <c r="K5" s="67">
        <v>1005</v>
      </c>
      <c r="L5" s="67">
        <v>979</v>
      </c>
      <c r="M5" s="67">
        <v>910</v>
      </c>
      <c r="N5" s="67">
        <v>1491</v>
      </c>
      <c r="O5" s="67">
        <v>591937</v>
      </c>
      <c r="P5" s="67">
        <v>547</v>
      </c>
      <c r="Q5" s="67">
        <v>48723</v>
      </c>
      <c r="R5" s="67">
        <v>78</v>
      </c>
      <c r="S5" s="67">
        <v>85863</v>
      </c>
      <c r="T5" s="67">
        <v>218</v>
      </c>
      <c r="U5" s="67">
        <v>908112</v>
      </c>
      <c r="V5" s="67">
        <v>100</v>
      </c>
      <c r="W5" s="67">
        <v>34970</v>
      </c>
      <c r="X5" s="67">
        <v>36</v>
      </c>
      <c r="Y5" s="79">
        <v>62600</v>
      </c>
      <c r="Z5" s="67">
        <v>11023</v>
      </c>
      <c r="AA5" s="67">
        <v>154242</v>
      </c>
      <c r="AB5" s="67">
        <v>23253</v>
      </c>
      <c r="AC5" s="67">
        <v>3351076</v>
      </c>
    </row>
    <row r="6" spans="1:29" s="16" customFormat="1" ht="14.25" customHeight="1">
      <c r="A6" s="516" t="s">
        <v>17</v>
      </c>
      <c r="B6" s="67">
        <v>7963</v>
      </c>
      <c r="C6" s="79">
        <v>1107399</v>
      </c>
      <c r="D6" s="67">
        <v>77</v>
      </c>
      <c r="E6" s="67">
        <v>143370</v>
      </c>
      <c r="F6" s="67">
        <v>1145</v>
      </c>
      <c r="G6" s="67">
        <v>231841</v>
      </c>
      <c r="H6" s="67">
        <v>150</v>
      </c>
      <c r="I6" s="67">
        <v>35041</v>
      </c>
      <c r="J6" s="67">
        <v>34</v>
      </c>
      <c r="K6" s="67">
        <v>790</v>
      </c>
      <c r="L6" s="67">
        <v>591</v>
      </c>
      <c r="M6" s="67">
        <v>2624</v>
      </c>
      <c r="N6" s="67">
        <v>1856</v>
      </c>
      <c r="O6" s="67">
        <v>587249</v>
      </c>
      <c r="P6" s="67">
        <v>518</v>
      </c>
      <c r="Q6" s="67">
        <v>48200</v>
      </c>
      <c r="R6" s="67">
        <v>78</v>
      </c>
      <c r="S6" s="67">
        <v>93661</v>
      </c>
      <c r="T6" s="67">
        <v>418</v>
      </c>
      <c r="U6" s="67">
        <v>916598</v>
      </c>
      <c r="V6" s="67">
        <v>92</v>
      </c>
      <c r="W6" s="67">
        <v>49777</v>
      </c>
      <c r="X6" s="67">
        <v>36</v>
      </c>
      <c r="Y6" s="79">
        <v>64409</v>
      </c>
      <c r="Z6" s="67">
        <v>10876</v>
      </c>
      <c r="AA6" s="67">
        <v>226776</v>
      </c>
      <c r="AB6" s="67">
        <v>23834</v>
      </c>
      <c r="AC6" s="67">
        <v>3507735</v>
      </c>
    </row>
    <row r="7" spans="1:29" s="518" customFormat="1" ht="14.25" customHeight="1">
      <c r="A7" s="517" t="s">
        <v>18</v>
      </c>
      <c r="B7" s="67">
        <v>8129</v>
      </c>
      <c r="C7" s="79">
        <v>1336557</v>
      </c>
      <c r="D7" s="67">
        <v>78</v>
      </c>
      <c r="E7" s="67">
        <v>157159</v>
      </c>
      <c r="F7" s="67">
        <v>1178</v>
      </c>
      <c r="G7" s="67">
        <v>240731</v>
      </c>
      <c r="H7" s="67">
        <v>160</v>
      </c>
      <c r="I7" s="67">
        <v>54144</v>
      </c>
      <c r="J7" s="67">
        <v>30</v>
      </c>
      <c r="K7" s="67">
        <v>939</v>
      </c>
      <c r="L7" s="67">
        <v>450</v>
      </c>
      <c r="M7" s="67">
        <v>7752</v>
      </c>
      <c r="N7" s="67">
        <v>1774</v>
      </c>
      <c r="O7" s="67">
        <v>650963</v>
      </c>
      <c r="P7" s="67">
        <v>498</v>
      </c>
      <c r="Q7" s="67">
        <v>50197</v>
      </c>
      <c r="R7" s="67">
        <v>81</v>
      </c>
      <c r="S7" s="67">
        <v>128858</v>
      </c>
      <c r="T7" s="67">
        <v>437</v>
      </c>
      <c r="U7" s="67">
        <v>957172</v>
      </c>
      <c r="V7" s="67">
        <v>83</v>
      </c>
      <c r="W7" s="67">
        <v>61789</v>
      </c>
      <c r="X7" s="67">
        <v>33</v>
      </c>
      <c r="Y7" s="79">
        <v>75304</v>
      </c>
      <c r="Z7" s="67">
        <f>8421-9</f>
        <v>8412</v>
      </c>
      <c r="AA7" s="67">
        <v>264254</v>
      </c>
      <c r="AB7" s="67">
        <v>21352</v>
      </c>
      <c r="AC7" s="67">
        <v>3985819</v>
      </c>
    </row>
    <row r="8" spans="1:29" s="518" customFormat="1" ht="14.25" customHeight="1">
      <c r="A8" s="517" t="s">
        <v>19</v>
      </c>
      <c r="B8" s="67">
        <v>8180</v>
      </c>
      <c r="C8" s="79">
        <v>1593869.06</v>
      </c>
      <c r="D8" s="67">
        <v>78</v>
      </c>
      <c r="E8" s="67">
        <v>190529</v>
      </c>
      <c r="F8" s="67">
        <v>1280</v>
      </c>
      <c r="G8" s="67">
        <v>294945.11</v>
      </c>
      <c r="H8" s="67">
        <v>164</v>
      </c>
      <c r="I8" s="67">
        <v>48853.59</v>
      </c>
      <c r="J8" s="67">
        <v>27</v>
      </c>
      <c r="K8" s="67">
        <v>1177.79</v>
      </c>
      <c r="L8" s="67">
        <v>291</v>
      </c>
      <c r="M8" s="67">
        <v>1317.6</v>
      </c>
      <c r="N8" s="67">
        <v>1928</v>
      </c>
      <c r="O8" s="67">
        <v>767869.48</v>
      </c>
      <c r="P8" s="67">
        <v>435</v>
      </c>
      <c r="Q8" s="67">
        <v>54188.75</v>
      </c>
      <c r="R8" s="67">
        <v>86</v>
      </c>
      <c r="S8" s="67">
        <v>143930.51999999999</v>
      </c>
      <c r="T8" s="67">
        <v>450</v>
      </c>
      <c r="U8" s="67">
        <v>958994.81</v>
      </c>
      <c r="V8" s="67">
        <v>90</v>
      </c>
      <c r="W8" s="67">
        <v>76961.039999999994</v>
      </c>
      <c r="X8" s="67">
        <v>35</v>
      </c>
      <c r="Y8" s="79">
        <v>169286.56</v>
      </c>
      <c r="Z8" s="67">
        <v>6698</v>
      </c>
      <c r="AA8" s="67">
        <v>298323</v>
      </c>
      <c r="AB8" s="67">
        <v>19742</v>
      </c>
      <c r="AC8" s="67">
        <v>4600246.5</v>
      </c>
    </row>
    <row r="9" spans="1:29" s="518" customFormat="1" ht="14.25" customHeight="1">
      <c r="A9" s="517" t="s">
        <v>20</v>
      </c>
      <c r="B9" s="67">
        <v>8319</v>
      </c>
      <c r="C9" s="79">
        <v>2411810</v>
      </c>
      <c r="D9" s="67">
        <v>62</v>
      </c>
      <c r="E9" s="67">
        <v>254124</v>
      </c>
      <c r="F9" s="67">
        <v>1286</v>
      </c>
      <c r="G9" s="67">
        <v>455033</v>
      </c>
      <c r="H9" s="67">
        <v>177</v>
      </c>
      <c r="I9" s="67">
        <v>52184</v>
      </c>
      <c r="J9" s="67">
        <v>26</v>
      </c>
      <c r="K9" s="67">
        <v>1784</v>
      </c>
      <c r="L9" s="67">
        <v>322</v>
      </c>
      <c r="M9" s="67">
        <v>2093</v>
      </c>
      <c r="N9" s="67">
        <v>1962</v>
      </c>
      <c r="O9" s="67">
        <v>958332</v>
      </c>
      <c r="P9" s="67">
        <v>439</v>
      </c>
      <c r="Q9" s="67">
        <v>62502</v>
      </c>
      <c r="R9" s="67">
        <v>117</v>
      </c>
      <c r="S9" s="67">
        <v>174169</v>
      </c>
      <c r="T9" s="67">
        <v>473</v>
      </c>
      <c r="U9" s="67">
        <v>1216122</v>
      </c>
      <c r="V9" s="67">
        <v>101</v>
      </c>
      <c r="W9" s="67">
        <v>133988</v>
      </c>
      <c r="X9" s="67">
        <v>32</v>
      </c>
      <c r="Y9" s="79">
        <v>85897</v>
      </c>
      <c r="Z9" s="67">
        <v>7788</v>
      </c>
      <c r="AA9" s="67">
        <v>379681</v>
      </c>
      <c r="AB9" s="67">
        <v>21104</v>
      </c>
      <c r="AC9" s="67">
        <v>6187719</v>
      </c>
    </row>
    <row r="10" spans="1:29" s="518" customFormat="1" ht="14.25" customHeight="1">
      <c r="A10" s="517" t="s">
        <v>21</v>
      </c>
      <c r="B10" s="67">
        <v>8855</v>
      </c>
      <c r="C10" s="79">
        <v>2224537.33</v>
      </c>
      <c r="D10" s="67">
        <v>63</v>
      </c>
      <c r="E10" s="67">
        <v>235913.9</v>
      </c>
      <c r="F10" s="67">
        <v>1411</v>
      </c>
      <c r="G10" s="67">
        <v>468497.71</v>
      </c>
      <c r="H10" s="67">
        <v>189</v>
      </c>
      <c r="I10" s="67">
        <v>57928.06</v>
      </c>
      <c r="J10" s="67">
        <v>23</v>
      </c>
      <c r="K10" s="67">
        <v>1657.94</v>
      </c>
      <c r="L10" s="67">
        <v>378</v>
      </c>
      <c r="M10" s="67">
        <v>2379.34</v>
      </c>
      <c r="N10" s="67">
        <v>1815</v>
      </c>
      <c r="O10" s="67">
        <v>1105914.56</v>
      </c>
      <c r="P10" s="67">
        <v>456</v>
      </c>
      <c r="Q10" s="67">
        <v>57849.16</v>
      </c>
      <c r="R10" s="67">
        <v>114</v>
      </c>
      <c r="S10" s="67">
        <v>192945.8</v>
      </c>
      <c r="T10" s="67">
        <v>489</v>
      </c>
      <c r="U10" s="67">
        <v>1227301.44</v>
      </c>
      <c r="V10" s="67">
        <v>104</v>
      </c>
      <c r="W10" s="67">
        <v>175627.34</v>
      </c>
      <c r="X10" s="67">
        <v>31</v>
      </c>
      <c r="Y10" s="79">
        <v>69999.350000000006</v>
      </c>
      <c r="Z10" s="67">
        <v>11280</v>
      </c>
      <c r="AA10" s="67">
        <v>430774</v>
      </c>
      <c r="AB10" s="67">
        <v>25208</v>
      </c>
      <c r="AC10" s="67">
        <v>6251325.9100000001</v>
      </c>
    </row>
    <row r="11" spans="1:29" s="518" customFormat="1" ht="14.25" customHeight="1">
      <c r="A11" s="517" t="s">
        <v>177</v>
      </c>
      <c r="B11" s="67">
        <v>8956</v>
      </c>
      <c r="C11" s="79">
        <v>2705728.63</v>
      </c>
      <c r="D11" s="67">
        <v>64</v>
      </c>
      <c r="E11" s="67">
        <v>272829.5</v>
      </c>
      <c r="F11" s="67">
        <v>1532</v>
      </c>
      <c r="G11" s="67">
        <v>591977.26</v>
      </c>
      <c r="H11" s="67">
        <v>188</v>
      </c>
      <c r="I11" s="67">
        <v>31695.23</v>
      </c>
      <c r="J11" s="67">
        <v>22</v>
      </c>
      <c r="K11" s="67">
        <v>2174.73</v>
      </c>
      <c r="L11" s="67">
        <v>330</v>
      </c>
      <c r="M11" s="67">
        <v>2848.76</v>
      </c>
      <c r="N11" s="67">
        <v>1663</v>
      </c>
      <c r="O11" s="67">
        <v>1536949.49</v>
      </c>
      <c r="P11" s="67">
        <v>434</v>
      </c>
      <c r="Q11" s="67">
        <v>73926.820000000007</v>
      </c>
      <c r="R11" s="67">
        <v>115</v>
      </c>
      <c r="S11" s="67">
        <v>303380.12</v>
      </c>
      <c r="T11" s="67">
        <v>766</v>
      </c>
      <c r="U11" s="67">
        <v>1440522.63</v>
      </c>
      <c r="V11" s="67">
        <v>96</v>
      </c>
      <c r="W11" s="67">
        <v>227369.36</v>
      </c>
      <c r="X11" s="67">
        <v>29</v>
      </c>
      <c r="Y11" s="79">
        <v>74173.72</v>
      </c>
      <c r="Z11" s="67">
        <v>11320</v>
      </c>
      <c r="AA11" s="67">
        <v>543186.91</v>
      </c>
      <c r="AB11" s="67">
        <v>25515</v>
      </c>
      <c r="AC11" s="67">
        <v>7806763.1600000011</v>
      </c>
    </row>
    <row r="12" spans="1:29" s="518" customFormat="1" ht="14.25" customHeight="1">
      <c r="A12" s="517" t="s">
        <v>766</v>
      </c>
      <c r="B12" s="67">
        <v>9326</v>
      </c>
      <c r="C12" s="79">
        <v>3148349.085</v>
      </c>
      <c r="D12" s="67">
        <v>64</v>
      </c>
      <c r="E12" s="67">
        <v>295547.78999999998</v>
      </c>
      <c r="F12" s="67">
        <v>1651</v>
      </c>
      <c r="G12" s="67">
        <v>733301.51</v>
      </c>
      <c r="H12" s="67">
        <v>188</v>
      </c>
      <c r="I12" s="67">
        <v>31419.8</v>
      </c>
      <c r="J12" s="67">
        <v>23</v>
      </c>
      <c r="K12" s="67">
        <v>2424.31</v>
      </c>
      <c r="L12" s="67">
        <v>415</v>
      </c>
      <c r="M12" s="67">
        <v>3249.11</v>
      </c>
      <c r="N12" s="67">
        <v>1541</v>
      </c>
      <c r="O12" s="67">
        <v>1978171.26</v>
      </c>
      <c r="P12" s="67">
        <v>459</v>
      </c>
      <c r="Q12" s="67">
        <v>87064.84</v>
      </c>
      <c r="R12" s="67">
        <v>114</v>
      </c>
      <c r="S12" s="67">
        <v>352781.54</v>
      </c>
      <c r="T12" s="67">
        <v>856</v>
      </c>
      <c r="U12" s="67">
        <v>1578986.835</v>
      </c>
      <c r="V12" s="67">
        <v>120</v>
      </c>
      <c r="W12" s="67">
        <v>332925.09000000003</v>
      </c>
      <c r="X12" s="67">
        <v>27</v>
      </c>
      <c r="Y12" s="79">
        <v>109009.14</v>
      </c>
      <c r="Z12" s="67">
        <v>15580</v>
      </c>
      <c r="AA12" s="67">
        <v>662457.83559999999</v>
      </c>
      <c r="AB12" s="67">
        <v>30364</v>
      </c>
      <c r="AC12" s="67">
        <v>9315688.1449999996</v>
      </c>
    </row>
    <row r="13" spans="1:29" s="518" customFormat="1" ht="14.25" customHeight="1">
      <c r="A13" s="517" t="s">
        <v>729</v>
      </c>
      <c r="B13" s="67">
        <v>9171</v>
      </c>
      <c r="C13" s="79">
        <v>3280283.284569161</v>
      </c>
      <c r="D13" s="67">
        <v>64</v>
      </c>
      <c r="E13" s="67">
        <v>307075.947359393</v>
      </c>
      <c r="F13" s="67">
        <v>1621</v>
      </c>
      <c r="G13" s="67">
        <v>754297.71032018401</v>
      </c>
      <c r="H13" s="67">
        <v>188</v>
      </c>
      <c r="I13" s="67">
        <v>32266.481117502</v>
      </c>
      <c r="J13" s="67">
        <v>22</v>
      </c>
      <c r="K13" s="67">
        <v>2400.6</v>
      </c>
      <c r="L13" s="67">
        <v>380</v>
      </c>
      <c r="M13" s="67">
        <v>3413.8599999999997</v>
      </c>
      <c r="N13" s="67">
        <v>1486</v>
      </c>
      <c r="O13" s="67">
        <v>1942726.2243509798</v>
      </c>
      <c r="P13" s="67">
        <v>456</v>
      </c>
      <c r="Q13" s="67">
        <v>84269.585630350004</v>
      </c>
      <c r="R13" s="67">
        <v>113</v>
      </c>
      <c r="S13" s="67">
        <v>356059.70086700004</v>
      </c>
      <c r="T13" s="67">
        <v>812</v>
      </c>
      <c r="U13" s="67">
        <v>1620139.4305124814</v>
      </c>
      <c r="V13" s="67">
        <v>116</v>
      </c>
      <c r="W13" s="67">
        <v>309420.00217396498</v>
      </c>
      <c r="X13" s="67">
        <v>29</v>
      </c>
      <c r="Y13" s="79">
        <v>104507.32</v>
      </c>
      <c r="Z13" s="67">
        <v>14326</v>
      </c>
      <c r="AA13" s="67">
        <v>657420.0512234855</v>
      </c>
      <c r="AB13" s="67">
        <v>28784</v>
      </c>
      <c r="AC13" s="67">
        <v>9454280.1981245</v>
      </c>
    </row>
    <row r="14" spans="1:29" s="518" customFormat="1" ht="14.25" customHeight="1">
      <c r="A14" s="517" t="s">
        <v>814</v>
      </c>
      <c r="B14" s="667">
        <v>9492</v>
      </c>
      <c r="C14" s="667">
        <v>3138204.89</v>
      </c>
      <c r="D14" s="667">
        <v>64</v>
      </c>
      <c r="E14" s="667">
        <v>325175.14</v>
      </c>
      <c r="F14" s="667">
        <v>1788</v>
      </c>
      <c r="G14" s="667">
        <v>818430.91</v>
      </c>
      <c r="H14" s="667">
        <v>196</v>
      </c>
      <c r="I14" s="667">
        <v>36815.050000000003</v>
      </c>
      <c r="J14" s="667">
        <v>24</v>
      </c>
      <c r="K14" s="667">
        <v>1960.49</v>
      </c>
      <c r="L14" s="667">
        <v>518</v>
      </c>
      <c r="M14" s="667">
        <v>3353.92</v>
      </c>
      <c r="N14" s="667">
        <v>1713</v>
      </c>
      <c r="O14" s="667">
        <v>2144981.42</v>
      </c>
      <c r="P14" s="667">
        <v>479</v>
      </c>
      <c r="Q14" s="667">
        <v>91237.86</v>
      </c>
      <c r="R14" s="667">
        <v>118</v>
      </c>
      <c r="S14" s="667">
        <v>336972.02</v>
      </c>
      <c r="T14" s="667">
        <v>771</v>
      </c>
      <c r="U14" s="667">
        <v>1655213.92</v>
      </c>
      <c r="V14" s="667">
        <v>120</v>
      </c>
      <c r="W14" s="667">
        <v>394058.22</v>
      </c>
      <c r="X14" s="667">
        <v>25</v>
      </c>
      <c r="Y14" s="667">
        <v>65266.18</v>
      </c>
      <c r="Z14" s="667">
        <v>18368</v>
      </c>
      <c r="AA14" s="667">
        <v>738926.4</v>
      </c>
      <c r="AB14" s="667">
        <v>33676</v>
      </c>
      <c r="AC14" s="667">
        <v>9750596.4199999999</v>
      </c>
    </row>
    <row r="15" spans="1:29" s="518" customFormat="1" ht="12">
      <c r="A15" s="72" t="s">
        <v>240</v>
      </c>
      <c r="B15" s="515"/>
      <c r="C15" s="515"/>
      <c r="D15" s="515"/>
      <c r="E15" s="515"/>
      <c r="F15" s="515"/>
      <c r="G15" s="515"/>
      <c r="H15" s="515"/>
      <c r="I15" s="515"/>
      <c r="J15" s="515"/>
      <c r="K15" s="515"/>
      <c r="L15" s="515"/>
      <c r="M15" s="515"/>
      <c r="N15" s="515"/>
      <c r="O15" s="515"/>
      <c r="P15" s="515"/>
      <c r="Q15" s="515"/>
      <c r="R15" s="515"/>
      <c r="S15" s="515"/>
      <c r="T15" s="515"/>
      <c r="U15" s="515"/>
      <c r="V15" s="109"/>
      <c r="W15" s="109"/>
      <c r="X15" s="515"/>
      <c r="Y15" s="515"/>
      <c r="Z15" s="109"/>
      <c r="AA15" s="109"/>
      <c r="AB15" s="109"/>
      <c r="AC15" s="109"/>
    </row>
    <row r="16" spans="1:29" s="519" customFormat="1" ht="24.75" customHeight="1">
      <c r="A16" s="1423" t="s">
        <v>616</v>
      </c>
      <c r="B16" s="1423"/>
      <c r="C16" s="1423"/>
      <c r="D16" s="1423"/>
      <c r="E16" s="1423"/>
      <c r="F16" s="1423"/>
      <c r="G16" s="1423"/>
      <c r="H16" s="1423"/>
      <c r="I16" s="1423"/>
      <c r="J16" s="1423"/>
      <c r="K16" s="1423"/>
      <c r="L16" s="1423"/>
      <c r="M16" s="1423"/>
      <c r="N16" s="1423"/>
      <c r="O16" s="1423"/>
      <c r="P16" s="1423"/>
      <c r="Q16" s="1423"/>
      <c r="R16" s="1423"/>
      <c r="S16" s="1423"/>
      <c r="T16" s="1423"/>
      <c r="U16" s="1423"/>
      <c r="X16" s="520"/>
      <c r="Y16" s="520"/>
    </row>
    <row r="17" spans="1:29" s="521" customFormat="1" ht="12.75" customHeight="1">
      <c r="A17" s="72" t="s">
        <v>642</v>
      </c>
      <c r="B17" s="515"/>
      <c r="C17" s="515"/>
      <c r="D17" s="515"/>
      <c r="E17" s="515"/>
      <c r="F17" s="515"/>
      <c r="G17" s="515"/>
      <c r="H17" s="515"/>
      <c r="I17" s="515"/>
      <c r="J17" s="515"/>
      <c r="K17" s="515"/>
      <c r="L17" s="515"/>
      <c r="M17" s="515"/>
      <c r="N17" s="515"/>
      <c r="O17" s="515"/>
      <c r="P17" s="515"/>
      <c r="Q17" s="515"/>
      <c r="R17" s="515"/>
      <c r="S17" s="515"/>
      <c r="T17" s="515"/>
      <c r="U17" s="515"/>
      <c r="X17" s="515"/>
      <c r="Y17" s="515"/>
    </row>
    <row r="18" spans="1:29" s="990" customFormat="1" ht="13.5" customHeight="1">
      <c r="A18" s="55" t="s">
        <v>643</v>
      </c>
      <c r="B18" s="987"/>
      <c r="C18" s="987"/>
      <c r="D18" s="987"/>
      <c r="E18" s="987"/>
      <c r="F18" s="987"/>
      <c r="G18" s="987"/>
      <c r="H18" s="987"/>
      <c r="I18" s="987"/>
      <c r="J18" s="987"/>
      <c r="K18" s="987"/>
      <c r="L18" s="987"/>
      <c r="M18" s="987"/>
      <c r="N18" s="987"/>
      <c r="O18" s="987"/>
      <c r="P18" s="987"/>
      <c r="Q18" s="987"/>
      <c r="R18" s="987"/>
      <c r="S18" s="987"/>
      <c r="T18" s="987"/>
      <c r="U18" s="987"/>
      <c r="V18" s="988"/>
      <c r="W18" s="989"/>
      <c r="X18" s="987"/>
      <c r="Y18" s="987"/>
      <c r="AC18" s="991"/>
    </row>
  </sheetData>
  <mergeCells count="16">
    <mergeCell ref="X2:Y2"/>
    <mergeCell ref="Z2:AA2"/>
    <mergeCell ref="AB2:AC2"/>
    <mergeCell ref="A16:U16"/>
    <mergeCell ref="L2:M2"/>
    <mergeCell ref="N2:O2"/>
    <mergeCell ref="P2:Q2"/>
    <mergeCell ref="R2:S2"/>
    <mergeCell ref="T2:U2"/>
    <mergeCell ref="V2:W2"/>
    <mergeCell ref="A2:A3"/>
    <mergeCell ref="B2:C2"/>
    <mergeCell ref="D2:E2"/>
    <mergeCell ref="F2:G2"/>
    <mergeCell ref="H2:I2"/>
    <mergeCell ref="J2:K2"/>
  </mergeCells>
  <pageMargins left="0.75" right="0" top="0.75" bottom="0.75" header="0.3" footer="0.3"/>
  <pageSetup scale="74"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3"/>
  <dimension ref="A1:N39"/>
  <sheetViews>
    <sheetView view="pageBreakPreview" zoomScale="60" zoomScaleNormal="100" workbookViewId="0">
      <selection sqref="A1:XFD1048576"/>
    </sheetView>
  </sheetViews>
  <sheetFormatPr defaultColWidth="8.28515625" defaultRowHeight="12.75"/>
  <cols>
    <col min="1" max="1" width="11.140625" style="58" customWidth="1"/>
    <col min="2" max="5" width="12.7109375" style="58" customWidth="1"/>
    <col min="6" max="6" width="11.140625" style="58" customWidth="1"/>
    <col min="7" max="7" width="12.7109375" style="58" customWidth="1"/>
    <col min="8" max="8" width="12" style="58" customWidth="1"/>
    <col min="9" max="9" width="12.7109375" style="58" customWidth="1"/>
    <col min="10" max="16384" width="8.28515625" style="58"/>
  </cols>
  <sheetData>
    <row r="1" spans="1:14" ht="15">
      <c r="A1" s="1437" t="s">
        <v>955</v>
      </c>
      <c r="B1" s="1437"/>
      <c r="C1" s="1437"/>
      <c r="D1" s="1437"/>
      <c r="E1" s="1437"/>
      <c r="F1" s="1437"/>
      <c r="G1" s="1437"/>
      <c r="H1" s="1437"/>
      <c r="I1" s="1437"/>
    </row>
    <row r="2" spans="1:14">
      <c r="A2" s="1438" t="s">
        <v>896</v>
      </c>
      <c r="B2" s="1440" t="s">
        <v>66</v>
      </c>
      <c r="C2" s="1440"/>
      <c r="D2" s="1440" t="s">
        <v>65</v>
      </c>
      <c r="E2" s="1440"/>
      <c r="F2" s="1440" t="s">
        <v>82</v>
      </c>
      <c r="G2" s="1440"/>
      <c r="H2" s="1440" t="s">
        <v>644</v>
      </c>
      <c r="I2" s="1440"/>
    </row>
    <row r="3" spans="1:14" ht="24">
      <c r="A3" s="1439"/>
      <c r="B3" s="522" t="s">
        <v>645</v>
      </c>
      <c r="C3" s="522" t="s">
        <v>646</v>
      </c>
      <c r="D3" s="522" t="s">
        <v>645</v>
      </c>
      <c r="E3" s="522" t="s">
        <v>646</v>
      </c>
      <c r="F3" s="522" t="s">
        <v>645</v>
      </c>
      <c r="G3" s="522" t="s">
        <v>646</v>
      </c>
      <c r="H3" s="522" t="s">
        <v>645</v>
      </c>
      <c r="I3" s="522" t="s">
        <v>646</v>
      </c>
    </row>
    <row r="4" spans="1:14">
      <c r="A4" s="523">
        <v>1</v>
      </c>
      <c r="B4" s="523">
        <v>2</v>
      </c>
      <c r="C4" s="523">
        <v>3</v>
      </c>
      <c r="D4" s="523">
        <v>4</v>
      </c>
      <c r="E4" s="523">
        <v>5</v>
      </c>
      <c r="F4" s="523">
        <v>6</v>
      </c>
      <c r="G4" s="523">
        <v>7</v>
      </c>
      <c r="H4" s="523">
        <v>8</v>
      </c>
      <c r="I4" s="523">
        <v>9</v>
      </c>
    </row>
    <row r="5" spans="1:14">
      <c r="A5" s="61" t="s">
        <v>16</v>
      </c>
      <c r="B5" s="67">
        <v>4448</v>
      </c>
      <c r="C5" s="79">
        <v>39527.79</v>
      </c>
      <c r="D5" s="67">
        <v>8006</v>
      </c>
      <c r="E5" s="79">
        <v>155951.22999999998</v>
      </c>
      <c r="F5" s="67" t="s">
        <v>85</v>
      </c>
      <c r="G5" s="67" t="s">
        <v>85</v>
      </c>
      <c r="H5" s="67">
        <v>31589</v>
      </c>
      <c r="I5" s="67">
        <v>409741.92000000004</v>
      </c>
      <c r="J5" s="524"/>
      <c r="K5" s="524"/>
      <c r="L5" s="524"/>
      <c r="M5" s="524"/>
      <c r="N5" s="524"/>
    </row>
    <row r="6" spans="1:14">
      <c r="A6" s="61" t="s">
        <v>17</v>
      </c>
      <c r="B6" s="67">
        <v>6424</v>
      </c>
      <c r="C6" s="79">
        <v>49841.720999999998</v>
      </c>
      <c r="D6" s="67">
        <v>11973</v>
      </c>
      <c r="E6" s="79">
        <v>193435.31</v>
      </c>
      <c r="F6" s="67" t="s">
        <v>85</v>
      </c>
      <c r="G6" s="67" t="s">
        <v>85</v>
      </c>
      <c r="H6" s="67">
        <v>33136</v>
      </c>
      <c r="I6" s="67">
        <v>350506.22</v>
      </c>
    </row>
    <row r="7" spans="1:14">
      <c r="A7" s="62" t="s">
        <v>18</v>
      </c>
      <c r="B7" s="67">
        <v>8639</v>
      </c>
      <c r="C7" s="79">
        <v>51622.400000000001</v>
      </c>
      <c r="D7" s="67">
        <v>21141</v>
      </c>
      <c r="E7" s="79">
        <v>242105.11</v>
      </c>
      <c r="F7" s="67" t="s">
        <v>85</v>
      </c>
      <c r="G7" s="67" t="s">
        <v>85</v>
      </c>
      <c r="H7" s="67">
        <v>36603</v>
      </c>
      <c r="I7" s="67">
        <v>444904.17</v>
      </c>
      <c r="J7" s="524"/>
      <c r="K7" s="524"/>
      <c r="L7" s="524"/>
      <c r="M7" s="524"/>
      <c r="N7" s="524"/>
    </row>
    <row r="8" spans="1:14">
      <c r="A8" s="62" t="s">
        <v>19</v>
      </c>
      <c r="B8" s="67">
        <v>10187</v>
      </c>
      <c r="C8" s="79">
        <v>103027.2</v>
      </c>
      <c r="D8" s="67">
        <v>20809</v>
      </c>
      <c r="E8" s="79">
        <v>275701.38</v>
      </c>
      <c r="F8" s="67" t="s">
        <v>85</v>
      </c>
      <c r="G8" s="67" t="s">
        <v>85</v>
      </c>
      <c r="H8" s="67">
        <v>39891</v>
      </c>
      <c r="I8" s="67">
        <v>592071.31000000006</v>
      </c>
      <c r="J8" s="524"/>
      <c r="K8" s="524"/>
      <c r="L8" s="524"/>
      <c r="M8" s="524"/>
      <c r="N8" s="524"/>
    </row>
    <row r="9" spans="1:14">
      <c r="A9" s="62" t="s">
        <v>20</v>
      </c>
      <c r="B9" s="67">
        <v>17710</v>
      </c>
      <c r="C9" s="79">
        <v>204505.61000000002</v>
      </c>
      <c r="D9" s="67">
        <v>58073</v>
      </c>
      <c r="E9" s="79">
        <v>886787.54999999993</v>
      </c>
      <c r="F9" s="67">
        <v>8</v>
      </c>
      <c r="G9" s="67">
        <v>0.83000000000000007</v>
      </c>
      <c r="H9" s="67" t="s">
        <v>85</v>
      </c>
      <c r="I9" s="67" t="s">
        <v>85</v>
      </c>
      <c r="J9" s="524"/>
      <c r="K9" s="524"/>
      <c r="L9" s="524"/>
      <c r="M9" s="524"/>
      <c r="N9" s="524"/>
    </row>
    <row r="10" spans="1:14">
      <c r="A10" s="62" t="s">
        <v>21</v>
      </c>
      <c r="B10" s="67">
        <v>16900</v>
      </c>
      <c r="C10" s="79">
        <v>207652.31000000003</v>
      </c>
      <c r="D10" s="67">
        <v>53223</v>
      </c>
      <c r="E10" s="79">
        <v>814755.59999999986</v>
      </c>
      <c r="F10" s="67">
        <v>0</v>
      </c>
      <c r="G10" s="67">
        <v>0</v>
      </c>
      <c r="H10" s="67" t="s">
        <v>85</v>
      </c>
      <c r="I10" s="67" t="s">
        <v>85</v>
      </c>
      <c r="J10" s="524"/>
      <c r="K10" s="524"/>
      <c r="L10" s="524"/>
      <c r="M10" s="524"/>
      <c r="N10" s="524"/>
    </row>
    <row r="11" spans="1:14">
      <c r="A11" s="62" t="s">
        <v>177</v>
      </c>
      <c r="B11" s="67">
        <v>24372</v>
      </c>
      <c r="C11" s="79">
        <v>292153.95</v>
      </c>
      <c r="D11" s="67">
        <v>64123</v>
      </c>
      <c r="E11" s="79">
        <v>1178508.53</v>
      </c>
      <c r="F11" s="67">
        <v>0</v>
      </c>
      <c r="G11" s="67">
        <v>0</v>
      </c>
      <c r="H11" s="67" t="s">
        <v>85</v>
      </c>
      <c r="I11" s="67" t="s">
        <v>85</v>
      </c>
      <c r="J11" s="524"/>
      <c r="K11" s="524"/>
      <c r="L11" s="524"/>
      <c r="M11" s="524"/>
      <c r="N11" s="524"/>
    </row>
    <row r="12" spans="1:14">
      <c r="A12" s="62" t="s">
        <v>766</v>
      </c>
      <c r="B12" s="67">
        <v>30008</v>
      </c>
      <c r="C12" s="79">
        <v>494674.7</v>
      </c>
      <c r="D12" s="67">
        <v>61395</v>
      </c>
      <c r="E12" s="79">
        <v>1303423.44</v>
      </c>
      <c r="F12" s="67">
        <v>1</v>
      </c>
      <c r="G12" s="67">
        <v>0.22</v>
      </c>
      <c r="H12" s="67" t="s">
        <v>85</v>
      </c>
      <c r="I12" s="67" t="s">
        <v>85</v>
      </c>
      <c r="J12" s="524"/>
      <c r="K12" s="524"/>
      <c r="L12" s="524"/>
      <c r="M12" s="524"/>
      <c r="N12" s="524"/>
    </row>
    <row r="13" spans="1:14" ht="13.5" customHeight="1">
      <c r="A13" s="62" t="s">
        <v>729</v>
      </c>
      <c r="B13" s="67">
        <v>21694</v>
      </c>
      <c r="C13" s="79">
        <v>350236.38</v>
      </c>
      <c r="D13" s="67">
        <v>45823</v>
      </c>
      <c r="E13" s="79">
        <v>987927.94000000006</v>
      </c>
      <c r="F13" s="67">
        <v>0</v>
      </c>
      <c r="G13" s="67">
        <v>0</v>
      </c>
      <c r="H13" s="67" t="s">
        <v>85</v>
      </c>
      <c r="I13" s="67" t="s">
        <v>85</v>
      </c>
      <c r="J13" s="524"/>
      <c r="K13" s="524"/>
      <c r="L13" s="524"/>
      <c r="M13" s="524"/>
      <c r="N13" s="524"/>
    </row>
    <row r="14" spans="1:14" ht="12" customHeight="1">
      <c r="A14" s="62" t="s">
        <v>814</v>
      </c>
      <c r="B14" s="67">
        <v>29980</v>
      </c>
      <c r="C14" s="79">
        <v>457375.17</v>
      </c>
      <c r="D14" s="67">
        <v>41258</v>
      </c>
      <c r="E14" s="79">
        <v>801132.28</v>
      </c>
      <c r="F14" s="67">
        <v>0</v>
      </c>
      <c r="G14" s="67">
        <v>0</v>
      </c>
      <c r="H14" s="67" t="s">
        <v>85</v>
      </c>
      <c r="I14" s="67" t="s">
        <v>85</v>
      </c>
      <c r="J14" s="524"/>
      <c r="K14" s="524"/>
      <c r="L14" s="524"/>
      <c r="M14" s="524"/>
      <c r="N14" s="524"/>
    </row>
    <row r="15" spans="1:14">
      <c r="A15" s="525" t="s">
        <v>240</v>
      </c>
      <c r="B15" s="526"/>
      <c r="C15" s="526"/>
      <c r="D15" s="526"/>
      <c r="E15" s="526"/>
      <c r="F15" s="526"/>
      <c r="G15" s="526"/>
      <c r="H15" s="526"/>
      <c r="I15" s="526"/>
      <c r="J15" s="524"/>
      <c r="K15" s="524"/>
      <c r="L15" s="524"/>
      <c r="M15" s="524"/>
      <c r="N15" s="524"/>
    </row>
    <row r="16" spans="1:14" s="527" customFormat="1" ht="23.25" customHeight="1">
      <c r="A16" s="1436" t="s">
        <v>647</v>
      </c>
      <c r="B16" s="1436"/>
      <c r="C16" s="1436"/>
      <c r="D16" s="1436"/>
      <c r="E16" s="1436"/>
      <c r="F16" s="1436"/>
      <c r="G16" s="1436"/>
      <c r="H16" s="1436"/>
      <c r="I16" s="1436"/>
      <c r="J16" s="524"/>
    </row>
    <row r="17" spans="1:14" s="527" customFormat="1" ht="24" customHeight="1">
      <c r="A17" s="1436" t="s">
        <v>648</v>
      </c>
      <c r="B17" s="1436"/>
      <c r="C17" s="1436"/>
      <c r="D17" s="1436"/>
      <c r="E17" s="1436"/>
      <c r="F17" s="1436"/>
      <c r="G17" s="1436"/>
      <c r="H17" s="1436"/>
      <c r="I17" s="526"/>
      <c r="J17" s="524"/>
    </row>
    <row r="18" spans="1:14" s="995" customFormat="1">
      <c r="A18" s="992" t="s">
        <v>22</v>
      </c>
      <c r="B18" s="993"/>
      <c r="C18" s="993"/>
      <c r="D18" s="993"/>
      <c r="E18" s="993"/>
      <c r="F18" s="993"/>
      <c r="G18" s="993"/>
      <c r="H18" s="993"/>
      <c r="I18" s="993"/>
      <c r="J18" s="994"/>
      <c r="K18" s="994"/>
      <c r="L18" s="994"/>
      <c r="M18" s="994"/>
      <c r="N18" s="994"/>
    </row>
    <row r="19" spans="1:14">
      <c r="A19" s="526"/>
      <c r="B19" s="526"/>
      <c r="C19" s="526"/>
      <c r="D19" s="526"/>
      <c r="E19" s="526"/>
      <c r="F19" s="526"/>
      <c r="G19" s="526"/>
      <c r="H19" s="526"/>
      <c r="I19" s="526"/>
      <c r="J19" s="524"/>
      <c r="K19" s="524"/>
      <c r="L19" s="524"/>
      <c r="M19" s="524"/>
      <c r="N19" s="524"/>
    </row>
    <row r="20" spans="1:14">
      <c r="A20" s="526"/>
      <c r="B20" s="526"/>
      <c r="C20" s="526"/>
      <c r="D20" s="526"/>
      <c r="E20" s="526"/>
      <c r="F20" s="526"/>
      <c r="G20" s="526"/>
      <c r="H20" s="526"/>
      <c r="I20" s="526"/>
      <c r="J20" s="524"/>
      <c r="K20" s="524"/>
      <c r="L20" s="524"/>
      <c r="M20" s="524"/>
      <c r="N20" s="524"/>
    </row>
    <row r="21" spans="1:14">
      <c r="A21" s="526"/>
      <c r="B21" s="526"/>
      <c r="C21" s="526"/>
      <c r="D21" s="526"/>
      <c r="E21" s="526"/>
      <c r="F21" s="526"/>
      <c r="G21" s="526"/>
      <c r="H21" s="526"/>
      <c r="I21" s="526"/>
      <c r="J21" s="524"/>
      <c r="K21" s="524"/>
      <c r="L21" s="524"/>
      <c r="M21" s="524"/>
      <c r="N21" s="524"/>
    </row>
    <row r="22" spans="1:14">
      <c r="A22" s="526"/>
      <c r="B22" s="526"/>
      <c r="C22" s="526"/>
      <c r="D22" s="526"/>
      <c r="E22" s="526"/>
      <c r="F22" s="526"/>
      <c r="G22" s="526"/>
      <c r="H22" s="526"/>
      <c r="I22" s="526"/>
      <c r="J22" s="524"/>
      <c r="K22" s="524"/>
      <c r="L22" s="524"/>
      <c r="M22" s="524"/>
      <c r="N22" s="524"/>
    </row>
    <row r="23" spans="1:14">
      <c r="A23" s="526"/>
      <c r="B23" s="526"/>
      <c r="C23" s="526"/>
      <c r="D23" s="526"/>
      <c r="E23" s="526"/>
      <c r="F23" s="526"/>
      <c r="G23" s="526"/>
      <c r="H23" s="526"/>
      <c r="I23" s="526"/>
      <c r="J23" s="524"/>
      <c r="K23" s="524"/>
      <c r="L23" s="524"/>
      <c r="M23" s="524"/>
      <c r="N23" s="524"/>
    </row>
    <row r="24" spans="1:14">
      <c r="A24" s="526"/>
      <c r="B24" s="526"/>
      <c r="C24" s="526"/>
      <c r="D24" s="526"/>
      <c r="E24" s="526"/>
      <c r="F24" s="526"/>
      <c r="G24" s="526"/>
      <c r="H24" s="526"/>
      <c r="I24" s="526"/>
      <c r="J24" s="524"/>
      <c r="K24" s="524"/>
      <c r="L24" s="524"/>
      <c r="M24" s="524"/>
      <c r="N24" s="524"/>
    </row>
    <row r="25" spans="1:14">
      <c r="A25" s="526"/>
      <c r="B25" s="526"/>
      <c r="C25" s="526"/>
      <c r="D25" s="526"/>
      <c r="E25" s="526"/>
      <c r="F25" s="526"/>
      <c r="G25" s="526"/>
      <c r="H25" s="526"/>
      <c r="I25" s="526"/>
      <c r="J25" s="524"/>
      <c r="K25" s="524"/>
      <c r="L25" s="524"/>
      <c r="M25" s="524"/>
      <c r="N25" s="524"/>
    </row>
    <row r="26" spans="1:14">
      <c r="A26" s="526"/>
      <c r="B26" s="526"/>
      <c r="C26" s="526"/>
      <c r="D26" s="526"/>
      <c r="E26" s="526"/>
      <c r="F26" s="526"/>
      <c r="G26" s="526"/>
      <c r="H26" s="526"/>
      <c r="I26" s="526"/>
      <c r="J26" s="524"/>
      <c r="K26" s="524"/>
      <c r="L26" s="524"/>
      <c r="M26" s="524"/>
      <c r="N26" s="524"/>
    </row>
    <row r="27" spans="1:14">
      <c r="A27" s="526"/>
      <c r="B27" s="526"/>
      <c r="C27" s="526"/>
      <c r="D27" s="526"/>
      <c r="E27" s="526"/>
      <c r="F27" s="526"/>
      <c r="G27" s="526"/>
      <c r="H27" s="526"/>
      <c r="I27" s="526"/>
    </row>
    <row r="28" spans="1:14">
      <c r="A28" s="526"/>
      <c r="B28" s="526"/>
      <c r="C28" s="526"/>
      <c r="D28" s="526"/>
      <c r="E28" s="526"/>
      <c r="F28" s="526"/>
      <c r="G28" s="526"/>
      <c r="H28" s="526"/>
      <c r="I28" s="526"/>
    </row>
    <row r="29" spans="1:14">
      <c r="A29" s="526"/>
      <c r="B29" s="526"/>
      <c r="C29" s="526"/>
      <c r="D29" s="526"/>
      <c r="E29" s="526"/>
      <c r="F29" s="526"/>
      <c r="G29" s="526"/>
      <c r="H29" s="526"/>
      <c r="I29" s="526"/>
    </row>
    <row r="30" spans="1:14">
      <c r="A30" s="526"/>
      <c r="B30" s="526"/>
      <c r="C30" s="526"/>
      <c r="D30" s="526"/>
      <c r="E30" s="526"/>
      <c r="F30" s="526"/>
      <c r="G30" s="526"/>
      <c r="H30" s="526"/>
      <c r="I30" s="526"/>
    </row>
    <row r="31" spans="1:14">
      <c r="A31" s="526"/>
      <c r="B31" s="526"/>
      <c r="C31" s="526"/>
      <c r="D31" s="526"/>
      <c r="E31" s="526"/>
      <c r="F31" s="526"/>
      <c r="G31" s="526"/>
      <c r="H31" s="526"/>
      <c r="I31" s="526"/>
    </row>
    <row r="32" spans="1:14">
      <c r="A32" s="526"/>
      <c r="B32" s="526"/>
      <c r="C32" s="526"/>
      <c r="D32" s="526"/>
      <c r="E32" s="526"/>
      <c r="F32" s="526"/>
      <c r="G32" s="526"/>
      <c r="H32" s="526"/>
      <c r="I32" s="526"/>
    </row>
    <row r="33" spans="1:9">
      <c r="A33" s="526"/>
      <c r="B33" s="526"/>
      <c r="C33" s="526"/>
      <c r="D33" s="526"/>
      <c r="E33" s="526"/>
      <c r="F33" s="526"/>
      <c r="G33" s="526"/>
      <c r="H33" s="526"/>
      <c r="I33" s="526"/>
    </row>
    <row r="34" spans="1:9">
      <c r="A34" s="526"/>
      <c r="B34" s="526"/>
      <c r="C34" s="526"/>
      <c r="D34" s="526"/>
      <c r="E34" s="526"/>
      <c r="F34" s="526"/>
      <c r="G34" s="526"/>
      <c r="H34" s="526"/>
      <c r="I34" s="526"/>
    </row>
    <row r="35" spans="1:9">
      <c r="A35" s="526"/>
      <c r="B35" s="526"/>
      <c r="C35" s="526"/>
      <c r="D35" s="526"/>
      <c r="E35" s="526"/>
      <c r="F35" s="526"/>
      <c r="G35" s="526"/>
      <c r="H35" s="526"/>
      <c r="I35" s="526"/>
    </row>
    <row r="36" spans="1:9">
      <c r="A36" s="526"/>
      <c r="B36" s="526"/>
      <c r="C36" s="526"/>
      <c r="D36" s="526"/>
      <c r="E36" s="526"/>
      <c r="F36" s="526"/>
      <c r="G36" s="526"/>
      <c r="H36" s="526"/>
      <c r="I36" s="526"/>
    </row>
    <row r="37" spans="1:9">
      <c r="A37" s="526"/>
      <c r="B37" s="526"/>
      <c r="C37" s="526"/>
      <c r="D37" s="526"/>
      <c r="E37" s="526"/>
      <c r="F37" s="526"/>
      <c r="G37" s="526"/>
      <c r="H37" s="526"/>
      <c r="I37" s="526"/>
    </row>
    <row r="38" spans="1:9">
      <c r="A38" s="526"/>
      <c r="B38" s="526"/>
      <c r="C38" s="526"/>
      <c r="D38" s="526"/>
      <c r="E38" s="526"/>
      <c r="F38" s="526"/>
      <c r="G38" s="526"/>
      <c r="H38" s="526"/>
      <c r="I38" s="526"/>
    </row>
    <row r="39" spans="1:9">
      <c r="A39" s="526"/>
      <c r="B39" s="526"/>
      <c r="C39" s="526"/>
      <c r="D39" s="526"/>
      <c r="E39" s="526"/>
      <c r="F39" s="526"/>
      <c r="G39" s="526"/>
      <c r="H39" s="526"/>
      <c r="I39" s="526"/>
    </row>
  </sheetData>
  <mergeCells count="8">
    <mergeCell ref="A16:I16"/>
    <mergeCell ref="A17:H17"/>
    <mergeCell ref="A1:I1"/>
    <mergeCell ref="A2:A3"/>
    <mergeCell ref="B2:C2"/>
    <mergeCell ref="D2:E2"/>
    <mergeCell ref="F2:G2"/>
    <mergeCell ref="H2:I2"/>
  </mergeCells>
  <pageMargins left="0.7" right="0.7" top="0.75" bottom="0.75" header="0.3" footer="0.3"/>
  <pageSetup scale="90" orientation="landscape"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4"/>
  <dimension ref="A1:IT19"/>
  <sheetViews>
    <sheetView view="pageBreakPreview" zoomScale="60" zoomScaleNormal="100" workbookViewId="0">
      <selection sqref="A1:XFD1048576"/>
    </sheetView>
  </sheetViews>
  <sheetFormatPr defaultColWidth="9.42578125" defaultRowHeight="13.5" customHeight="1"/>
  <cols>
    <col min="1" max="1" width="11.42578125" style="152" customWidth="1"/>
    <col min="2" max="2" width="8.28515625" style="152" customWidth="1"/>
    <col min="3" max="3" width="9.5703125" style="152" customWidth="1"/>
    <col min="4" max="7" width="8.85546875" style="152" customWidth="1"/>
    <col min="8" max="8" width="9.42578125" style="152" customWidth="1"/>
    <col min="9" max="9" width="10.28515625" style="152" customWidth="1"/>
    <col min="10" max="11" width="8.85546875" style="152" customWidth="1"/>
    <col min="12" max="12" width="7.85546875" style="152" customWidth="1"/>
    <col min="13" max="13" width="8.85546875" style="152" customWidth="1"/>
    <col min="14" max="16384" width="9.42578125" style="152"/>
  </cols>
  <sheetData>
    <row r="1" spans="1:254" ht="16.5" customHeight="1">
      <c r="A1" s="1441" t="s">
        <v>956</v>
      </c>
      <c r="B1" s="1441"/>
      <c r="C1" s="1441"/>
      <c r="D1" s="1441"/>
      <c r="E1" s="1441"/>
      <c r="F1" s="1441"/>
      <c r="G1" s="1441"/>
      <c r="H1" s="1441"/>
      <c r="I1" s="1441"/>
      <c r="J1" s="1441"/>
      <c r="K1" s="1441"/>
      <c r="L1" s="1441"/>
      <c r="M1" s="1441"/>
    </row>
    <row r="2" spans="1:254" s="416" customFormat="1" ht="13.5" customHeight="1">
      <c r="A2" s="1442" t="s">
        <v>896</v>
      </c>
      <c r="B2" s="1445" t="s">
        <v>649</v>
      </c>
      <c r="C2" s="1446"/>
      <c r="D2" s="1446"/>
      <c r="E2" s="1446"/>
      <c r="F2" s="1446"/>
      <c r="G2" s="1446"/>
      <c r="H2" s="1446"/>
      <c r="I2" s="1446"/>
      <c r="J2" s="1197" t="s">
        <v>650</v>
      </c>
      <c r="K2" s="1197"/>
      <c r="L2" s="1447" t="s">
        <v>0</v>
      </c>
      <c r="M2" s="1448"/>
    </row>
    <row r="3" spans="1:254" s="416" customFormat="1" ht="15" customHeight="1">
      <c r="A3" s="1443"/>
      <c r="B3" s="1197" t="s">
        <v>651</v>
      </c>
      <c r="C3" s="1197"/>
      <c r="D3" s="1197" t="s">
        <v>652</v>
      </c>
      <c r="E3" s="1197"/>
      <c r="F3" s="1197" t="s">
        <v>653</v>
      </c>
      <c r="G3" s="1197"/>
      <c r="H3" s="1197" t="s">
        <v>654</v>
      </c>
      <c r="I3" s="1197"/>
      <c r="J3" s="1197"/>
      <c r="K3" s="1197"/>
      <c r="L3" s="1448"/>
      <c r="M3" s="1448"/>
    </row>
    <row r="4" spans="1:254" s="416" customFormat="1" ht="27" customHeight="1">
      <c r="A4" s="1444"/>
      <c r="B4" s="1120" t="s">
        <v>14</v>
      </c>
      <c r="C4" s="434" t="s">
        <v>655</v>
      </c>
      <c r="D4" s="1120" t="s">
        <v>14</v>
      </c>
      <c r="E4" s="434" t="s">
        <v>655</v>
      </c>
      <c r="F4" s="1120" t="s">
        <v>14</v>
      </c>
      <c r="G4" s="434" t="s">
        <v>655</v>
      </c>
      <c r="H4" s="1120" t="s">
        <v>14</v>
      </c>
      <c r="I4" s="434" t="s">
        <v>655</v>
      </c>
      <c r="J4" s="1120" t="s">
        <v>14</v>
      </c>
      <c r="K4" s="434" t="s">
        <v>655</v>
      </c>
      <c r="L4" s="1120" t="s">
        <v>14</v>
      </c>
      <c r="M4" s="434" t="s">
        <v>655</v>
      </c>
    </row>
    <row r="5" spans="1:254" s="416" customFormat="1" ht="13.5" customHeight="1">
      <c r="A5" s="528">
        <v>1</v>
      </c>
      <c r="B5" s="528">
        <v>2</v>
      </c>
      <c r="C5" s="528">
        <v>3</v>
      </c>
      <c r="D5" s="528">
        <v>4</v>
      </c>
      <c r="E5" s="528">
        <v>5</v>
      </c>
      <c r="F5" s="528">
        <v>6</v>
      </c>
      <c r="G5" s="528">
        <v>7</v>
      </c>
      <c r="H5" s="528">
        <v>8</v>
      </c>
      <c r="I5" s="528">
        <v>9</v>
      </c>
      <c r="J5" s="528">
        <v>10</v>
      </c>
      <c r="K5" s="528">
        <v>11</v>
      </c>
      <c r="L5" s="528">
        <v>12</v>
      </c>
      <c r="M5" s="528">
        <v>13</v>
      </c>
    </row>
    <row r="6" spans="1:254" s="158" customFormat="1" ht="13.5" customHeight="1">
      <c r="A6" s="529" t="s">
        <v>16</v>
      </c>
      <c r="B6" s="67">
        <v>244</v>
      </c>
      <c r="C6" s="67">
        <v>511583.44400000008</v>
      </c>
      <c r="D6" s="67">
        <v>267</v>
      </c>
      <c r="E6" s="67">
        <v>182584.20499999999</v>
      </c>
      <c r="F6" s="67">
        <v>249</v>
      </c>
      <c r="G6" s="67">
        <v>90444.92</v>
      </c>
      <c r="H6" s="67">
        <v>579</v>
      </c>
      <c r="I6" s="67">
        <v>69283.218500000003</v>
      </c>
      <c r="J6" s="67">
        <v>1843</v>
      </c>
      <c r="K6" s="67">
        <v>42703.584400000007</v>
      </c>
      <c r="L6" s="67">
        <f t="shared" ref="L6:M12" si="0">B6+D6+F6+H6+J6</f>
        <v>3182</v>
      </c>
      <c r="M6" s="67">
        <f t="shared" si="0"/>
        <v>896599.37190000014</v>
      </c>
      <c r="N6" s="152"/>
      <c r="O6" s="152"/>
      <c r="P6" s="152"/>
      <c r="Q6" s="152"/>
      <c r="R6" s="152"/>
      <c r="S6" s="152"/>
      <c r="T6" s="152"/>
      <c r="U6" s="152"/>
      <c r="V6" s="152"/>
      <c r="W6" s="152"/>
      <c r="X6" s="152"/>
      <c r="Y6" s="152"/>
      <c r="Z6" s="152"/>
      <c r="AA6" s="152"/>
      <c r="AB6" s="152"/>
      <c r="AC6" s="152"/>
      <c r="AD6" s="152"/>
      <c r="AE6" s="152"/>
      <c r="AF6" s="152"/>
      <c r="AG6" s="152"/>
      <c r="AH6" s="152"/>
      <c r="AI6" s="152"/>
      <c r="AJ6" s="152"/>
      <c r="AK6" s="152"/>
      <c r="AL6" s="152"/>
      <c r="AM6" s="152"/>
      <c r="AN6" s="152"/>
      <c r="AO6" s="152"/>
      <c r="AP6" s="530"/>
      <c r="AQ6" s="530"/>
      <c r="AR6" s="530"/>
      <c r="AS6" s="530"/>
      <c r="AT6" s="530"/>
      <c r="AU6" s="530"/>
      <c r="AV6" s="530"/>
      <c r="AW6" s="530"/>
      <c r="AX6" s="530"/>
      <c r="AY6" s="530"/>
      <c r="AZ6" s="530"/>
      <c r="BA6" s="530"/>
      <c r="BB6" s="530"/>
      <c r="BC6" s="530"/>
      <c r="BD6" s="530"/>
      <c r="BE6" s="530"/>
      <c r="BF6" s="530"/>
      <c r="BG6" s="530"/>
      <c r="BH6" s="530"/>
      <c r="BI6" s="530"/>
      <c r="BJ6" s="530"/>
      <c r="BK6" s="530"/>
      <c r="BL6" s="530"/>
      <c r="BM6" s="530"/>
      <c r="BN6" s="530"/>
      <c r="BO6" s="530"/>
      <c r="BP6" s="530"/>
      <c r="BQ6" s="530"/>
      <c r="BR6" s="530"/>
      <c r="BS6" s="530"/>
      <c r="BT6" s="530"/>
      <c r="BU6" s="530"/>
      <c r="BV6" s="530"/>
      <c r="BW6" s="530"/>
      <c r="BX6" s="530"/>
      <c r="BY6" s="530"/>
      <c r="BZ6" s="530"/>
      <c r="CA6" s="530"/>
      <c r="CB6" s="530"/>
      <c r="CC6" s="530"/>
      <c r="CD6" s="530"/>
      <c r="CE6" s="530"/>
      <c r="CF6" s="530"/>
      <c r="CG6" s="530"/>
      <c r="CH6" s="530"/>
      <c r="CI6" s="530"/>
      <c r="CJ6" s="530"/>
      <c r="CK6" s="530"/>
      <c r="CL6" s="530"/>
      <c r="CM6" s="530"/>
      <c r="CN6" s="530"/>
      <c r="CO6" s="530"/>
      <c r="CP6" s="530"/>
      <c r="CQ6" s="530"/>
      <c r="CR6" s="530"/>
      <c r="CS6" s="530"/>
      <c r="CT6" s="530"/>
      <c r="CU6" s="530"/>
      <c r="CV6" s="530"/>
      <c r="CW6" s="530"/>
      <c r="CX6" s="530"/>
      <c r="CY6" s="530"/>
      <c r="CZ6" s="530"/>
      <c r="DA6" s="530"/>
      <c r="DB6" s="530"/>
      <c r="DC6" s="530"/>
      <c r="DD6" s="530"/>
      <c r="DE6" s="530"/>
      <c r="DF6" s="530"/>
      <c r="DG6" s="530"/>
      <c r="DH6" s="530"/>
      <c r="DI6" s="530"/>
      <c r="DJ6" s="530"/>
      <c r="DK6" s="530"/>
      <c r="DL6" s="530"/>
      <c r="DM6" s="530"/>
      <c r="DN6" s="530"/>
      <c r="DO6" s="530"/>
      <c r="DP6" s="530"/>
      <c r="DQ6" s="530"/>
      <c r="DR6" s="530"/>
      <c r="DS6" s="530"/>
      <c r="DT6" s="530"/>
      <c r="DU6" s="530"/>
      <c r="DV6" s="530"/>
      <c r="DW6" s="530"/>
      <c r="DX6" s="530"/>
      <c r="DY6" s="530"/>
      <c r="DZ6" s="530"/>
      <c r="EA6" s="530"/>
      <c r="EB6" s="530"/>
      <c r="EC6" s="530"/>
      <c r="ED6" s="530"/>
      <c r="EE6" s="530"/>
      <c r="EF6" s="530"/>
      <c r="EG6" s="530"/>
      <c r="EH6" s="530"/>
      <c r="EI6" s="530"/>
      <c r="EJ6" s="530"/>
      <c r="EK6" s="530"/>
      <c r="EL6" s="530"/>
      <c r="EM6" s="530"/>
      <c r="EN6" s="530"/>
      <c r="EO6" s="530"/>
      <c r="EP6" s="530"/>
      <c r="EQ6" s="530"/>
      <c r="ER6" s="530"/>
      <c r="ES6" s="530"/>
      <c r="ET6" s="530"/>
      <c r="EU6" s="530"/>
      <c r="EV6" s="530"/>
      <c r="EW6" s="530"/>
      <c r="EX6" s="530"/>
      <c r="EY6" s="530"/>
      <c r="EZ6" s="530"/>
      <c r="FA6" s="530"/>
      <c r="FB6" s="530"/>
      <c r="FC6" s="530"/>
      <c r="FD6" s="530"/>
      <c r="FE6" s="530"/>
      <c r="FF6" s="530"/>
      <c r="FG6" s="530"/>
      <c r="FH6" s="530"/>
      <c r="FI6" s="530"/>
      <c r="FJ6" s="530"/>
      <c r="FK6" s="530"/>
      <c r="FL6" s="530"/>
      <c r="FM6" s="530"/>
      <c r="FN6" s="530"/>
      <c r="FO6" s="530"/>
      <c r="FP6" s="530"/>
      <c r="FQ6" s="530"/>
      <c r="FR6" s="530"/>
      <c r="FS6" s="530"/>
      <c r="FT6" s="530"/>
      <c r="FU6" s="530"/>
      <c r="FV6" s="530"/>
      <c r="FW6" s="530"/>
      <c r="FX6" s="530"/>
      <c r="FY6" s="530"/>
      <c r="FZ6" s="530"/>
      <c r="GA6" s="530"/>
      <c r="GB6" s="530"/>
      <c r="GC6" s="530"/>
      <c r="GD6" s="530"/>
      <c r="GE6" s="530"/>
      <c r="GF6" s="530"/>
      <c r="GG6" s="530"/>
      <c r="GH6" s="530"/>
      <c r="GI6" s="530"/>
      <c r="GJ6" s="530"/>
      <c r="GK6" s="530"/>
      <c r="GL6" s="530"/>
      <c r="GM6" s="530"/>
      <c r="GN6" s="530"/>
      <c r="GO6" s="530"/>
      <c r="GP6" s="530"/>
      <c r="GQ6" s="530"/>
      <c r="GR6" s="530"/>
      <c r="GS6" s="530"/>
      <c r="GT6" s="530"/>
      <c r="GU6" s="530"/>
      <c r="GV6" s="530"/>
      <c r="GW6" s="530"/>
      <c r="GX6" s="530"/>
      <c r="GY6" s="530"/>
      <c r="GZ6" s="530"/>
      <c r="HA6" s="530"/>
      <c r="HB6" s="530"/>
      <c r="HC6" s="530"/>
      <c r="HD6" s="530"/>
      <c r="HE6" s="530"/>
      <c r="HF6" s="530"/>
      <c r="HG6" s="530"/>
      <c r="HH6" s="530"/>
      <c r="HI6" s="530"/>
      <c r="HJ6" s="530"/>
      <c r="HK6" s="530"/>
      <c r="HL6" s="530"/>
      <c r="HM6" s="530"/>
      <c r="HN6" s="530"/>
      <c r="HO6" s="530"/>
      <c r="HP6" s="530"/>
      <c r="HQ6" s="530"/>
      <c r="HR6" s="530"/>
      <c r="HS6" s="530"/>
      <c r="HT6" s="530"/>
      <c r="HU6" s="530"/>
      <c r="HV6" s="530"/>
      <c r="HW6" s="530"/>
      <c r="HX6" s="530"/>
      <c r="HY6" s="530"/>
      <c r="HZ6" s="530"/>
      <c r="IA6" s="530"/>
      <c r="IB6" s="530"/>
      <c r="IC6" s="530"/>
      <c r="ID6" s="530"/>
      <c r="IE6" s="530"/>
      <c r="IF6" s="530"/>
      <c r="IG6" s="530"/>
      <c r="IH6" s="530"/>
      <c r="II6" s="530"/>
      <c r="IJ6" s="530"/>
      <c r="IK6" s="530"/>
      <c r="IL6" s="530"/>
      <c r="IM6" s="530"/>
      <c r="IN6" s="530"/>
      <c r="IO6" s="530"/>
      <c r="IP6" s="530"/>
      <c r="IQ6" s="530"/>
      <c r="IR6" s="530"/>
      <c r="IS6" s="530"/>
      <c r="IT6" s="530"/>
    </row>
    <row r="7" spans="1:254" s="158" customFormat="1" ht="13.5" customHeight="1">
      <c r="A7" s="529" t="s">
        <v>17</v>
      </c>
      <c r="B7" s="67">
        <v>256</v>
      </c>
      <c r="C7" s="67">
        <v>536245.21</v>
      </c>
      <c r="D7" s="67">
        <v>380</v>
      </c>
      <c r="E7" s="67">
        <v>238380.87000000002</v>
      </c>
      <c r="F7" s="67">
        <v>267</v>
      </c>
      <c r="G7" s="67">
        <v>88533.99</v>
      </c>
      <c r="H7" s="67">
        <v>710</v>
      </c>
      <c r="I7" s="67">
        <v>53400.524000000005</v>
      </c>
      <c r="J7" s="67">
        <v>2793</v>
      </c>
      <c r="K7" s="67">
        <v>56238.559999999998</v>
      </c>
      <c r="L7" s="67">
        <f t="shared" si="0"/>
        <v>4406</v>
      </c>
      <c r="M7" s="67">
        <f t="shared" si="0"/>
        <v>972799.15399999986</v>
      </c>
      <c r="N7" s="152"/>
      <c r="O7" s="152"/>
      <c r="P7" s="152"/>
      <c r="Q7" s="152"/>
      <c r="R7" s="152"/>
      <c r="S7" s="152"/>
      <c r="T7" s="152"/>
      <c r="U7" s="152"/>
      <c r="V7" s="152"/>
      <c r="W7" s="152"/>
      <c r="X7" s="152"/>
      <c r="Y7" s="152"/>
      <c r="Z7" s="152"/>
      <c r="AA7" s="152"/>
      <c r="AB7" s="152"/>
      <c r="AC7" s="152"/>
      <c r="AD7" s="152"/>
      <c r="AE7" s="152"/>
      <c r="AF7" s="152"/>
      <c r="AG7" s="152"/>
      <c r="AH7" s="152"/>
      <c r="AI7" s="152"/>
      <c r="AJ7" s="152"/>
      <c r="AK7" s="152"/>
      <c r="AL7" s="152"/>
      <c r="AM7" s="152"/>
      <c r="AN7" s="152"/>
      <c r="AO7" s="152"/>
      <c r="AP7" s="531"/>
      <c r="AQ7" s="531"/>
      <c r="AR7" s="531"/>
      <c r="AS7" s="531"/>
      <c r="AT7" s="531"/>
      <c r="AU7" s="531"/>
      <c r="AV7" s="531"/>
      <c r="AW7" s="531"/>
      <c r="AX7" s="531"/>
      <c r="AY7" s="531"/>
      <c r="AZ7" s="531"/>
      <c r="BA7" s="531"/>
      <c r="BB7" s="531"/>
      <c r="BC7" s="531"/>
      <c r="BD7" s="531"/>
      <c r="BE7" s="531"/>
      <c r="BF7" s="531"/>
      <c r="BG7" s="531"/>
      <c r="BH7" s="531"/>
      <c r="BI7" s="531"/>
      <c r="BJ7" s="531"/>
      <c r="BK7" s="531"/>
      <c r="BL7" s="531"/>
      <c r="BM7" s="531"/>
      <c r="BN7" s="531"/>
      <c r="BO7" s="531"/>
      <c r="BP7" s="531"/>
      <c r="BQ7" s="531"/>
      <c r="BR7" s="531"/>
      <c r="BS7" s="531"/>
      <c r="BT7" s="531"/>
      <c r="BU7" s="531"/>
      <c r="BV7" s="531"/>
      <c r="BW7" s="531"/>
      <c r="BX7" s="531"/>
      <c r="BY7" s="531"/>
      <c r="BZ7" s="531"/>
      <c r="CA7" s="531"/>
      <c r="CB7" s="531"/>
      <c r="CC7" s="531"/>
      <c r="CD7" s="531"/>
      <c r="CE7" s="531"/>
      <c r="CF7" s="531"/>
      <c r="CG7" s="531"/>
      <c r="CH7" s="531"/>
      <c r="CI7" s="531"/>
      <c r="CJ7" s="531"/>
      <c r="CK7" s="531"/>
      <c r="CL7" s="531"/>
      <c r="CM7" s="531"/>
      <c r="CN7" s="531"/>
      <c r="CO7" s="531"/>
      <c r="CP7" s="531"/>
      <c r="CQ7" s="531"/>
      <c r="CR7" s="531"/>
      <c r="CS7" s="531"/>
      <c r="CT7" s="531"/>
      <c r="CU7" s="531"/>
      <c r="CV7" s="531"/>
      <c r="CW7" s="531"/>
      <c r="CX7" s="531"/>
      <c r="CY7" s="531"/>
      <c r="CZ7" s="531"/>
      <c r="DA7" s="531"/>
      <c r="DB7" s="531"/>
      <c r="DC7" s="531"/>
      <c r="DD7" s="531"/>
      <c r="DE7" s="531"/>
      <c r="DF7" s="531"/>
      <c r="DG7" s="531"/>
      <c r="DH7" s="531"/>
      <c r="DI7" s="531"/>
      <c r="DJ7" s="531"/>
      <c r="DK7" s="531"/>
      <c r="DL7" s="531"/>
      <c r="DM7" s="531"/>
      <c r="DN7" s="531"/>
      <c r="DO7" s="531"/>
      <c r="DP7" s="531"/>
      <c r="DQ7" s="531"/>
      <c r="DR7" s="531"/>
      <c r="DS7" s="531"/>
      <c r="DT7" s="531"/>
      <c r="DU7" s="531"/>
      <c r="DV7" s="531"/>
      <c r="DW7" s="531"/>
      <c r="DX7" s="531"/>
      <c r="DY7" s="531"/>
      <c r="DZ7" s="531"/>
      <c r="EA7" s="531"/>
      <c r="EB7" s="531"/>
      <c r="EC7" s="531"/>
      <c r="ED7" s="531"/>
      <c r="EE7" s="531"/>
      <c r="EF7" s="531"/>
      <c r="EG7" s="531"/>
      <c r="EH7" s="531"/>
      <c r="EI7" s="531"/>
      <c r="EJ7" s="531"/>
      <c r="EK7" s="531"/>
      <c r="EL7" s="531"/>
      <c r="EM7" s="531"/>
      <c r="EN7" s="531"/>
      <c r="EO7" s="531"/>
      <c r="EP7" s="531"/>
      <c r="EQ7" s="531"/>
      <c r="ER7" s="531"/>
      <c r="ES7" s="531"/>
      <c r="ET7" s="531"/>
      <c r="EU7" s="531"/>
      <c r="EV7" s="531"/>
      <c r="EW7" s="531"/>
      <c r="EX7" s="531"/>
      <c r="EY7" s="531"/>
      <c r="EZ7" s="531"/>
      <c r="FA7" s="531"/>
      <c r="FB7" s="531"/>
      <c r="FC7" s="531"/>
      <c r="FD7" s="531"/>
      <c r="FE7" s="531"/>
      <c r="FF7" s="531"/>
      <c r="FG7" s="531"/>
      <c r="FH7" s="531"/>
      <c r="FI7" s="531"/>
      <c r="FJ7" s="531"/>
      <c r="FK7" s="531"/>
      <c r="FL7" s="531"/>
      <c r="FM7" s="531"/>
      <c r="FN7" s="531"/>
      <c r="FO7" s="531"/>
      <c r="FP7" s="531"/>
      <c r="FQ7" s="531"/>
      <c r="FR7" s="531"/>
      <c r="FS7" s="531"/>
      <c r="FT7" s="531"/>
      <c r="FU7" s="531"/>
      <c r="FV7" s="531"/>
      <c r="FW7" s="531"/>
      <c r="FX7" s="531"/>
      <c r="FY7" s="531"/>
      <c r="FZ7" s="531"/>
      <c r="GA7" s="531"/>
      <c r="GB7" s="531"/>
      <c r="GC7" s="531"/>
      <c r="GD7" s="531"/>
      <c r="GE7" s="531"/>
      <c r="GF7" s="531"/>
      <c r="GG7" s="531"/>
      <c r="GH7" s="531"/>
      <c r="GI7" s="531"/>
      <c r="GJ7" s="531"/>
      <c r="GK7" s="531"/>
      <c r="GL7" s="531"/>
      <c r="GM7" s="531"/>
      <c r="GN7" s="531"/>
      <c r="GO7" s="531"/>
      <c r="GP7" s="531"/>
      <c r="GQ7" s="531"/>
      <c r="GR7" s="531"/>
      <c r="GS7" s="531"/>
      <c r="GT7" s="531"/>
      <c r="GU7" s="531"/>
      <c r="GV7" s="531"/>
      <c r="GW7" s="531"/>
      <c r="GX7" s="531"/>
      <c r="GY7" s="531"/>
      <c r="GZ7" s="531"/>
      <c r="HA7" s="531"/>
      <c r="HB7" s="531"/>
      <c r="HC7" s="531"/>
      <c r="HD7" s="531"/>
      <c r="HE7" s="531"/>
      <c r="HF7" s="531"/>
      <c r="HG7" s="531"/>
      <c r="HH7" s="531"/>
      <c r="HI7" s="531"/>
      <c r="HJ7" s="531"/>
      <c r="HK7" s="531"/>
      <c r="HL7" s="531"/>
      <c r="HM7" s="531"/>
      <c r="HN7" s="531"/>
      <c r="HO7" s="531"/>
      <c r="HP7" s="531"/>
      <c r="HQ7" s="531"/>
      <c r="HR7" s="531"/>
      <c r="HS7" s="531"/>
      <c r="HT7" s="531"/>
      <c r="HU7" s="531"/>
      <c r="HV7" s="531"/>
      <c r="HW7" s="531"/>
      <c r="HX7" s="531"/>
      <c r="HY7" s="531"/>
      <c r="HZ7" s="531"/>
      <c r="IA7" s="531"/>
      <c r="IB7" s="531"/>
      <c r="IC7" s="531"/>
      <c r="ID7" s="531"/>
      <c r="IE7" s="531"/>
      <c r="IF7" s="531"/>
      <c r="IG7" s="531"/>
      <c r="IH7" s="531"/>
      <c r="II7" s="531"/>
      <c r="IJ7" s="531"/>
      <c r="IK7" s="531"/>
      <c r="IL7" s="531"/>
      <c r="IM7" s="531"/>
      <c r="IN7" s="531"/>
      <c r="IO7" s="531"/>
      <c r="IP7" s="531"/>
      <c r="IQ7" s="531"/>
      <c r="IR7" s="531"/>
      <c r="IS7" s="531"/>
      <c r="IT7" s="531"/>
    </row>
    <row r="8" spans="1:254" s="158" customFormat="1" ht="13.5" customHeight="1">
      <c r="A8" s="529" t="s">
        <v>18</v>
      </c>
      <c r="B8" s="67">
        <v>204</v>
      </c>
      <c r="C8" s="67">
        <v>798560.27</v>
      </c>
      <c r="D8" s="67">
        <v>449</v>
      </c>
      <c r="E8" s="67">
        <v>246970.31000000003</v>
      </c>
      <c r="F8" s="67">
        <v>313</v>
      </c>
      <c r="G8" s="67">
        <v>86799.384000000005</v>
      </c>
      <c r="H8" s="67">
        <v>648</v>
      </c>
      <c r="I8" s="67">
        <v>47193.225000000006</v>
      </c>
      <c r="J8" s="67">
        <v>2558</v>
      </c>
      <c r="K8" s="67">
        <v>54089.899999999994</v>
      </c>
      <c r="L8" s="67">
        <f t="shared" si="0"/>
        <v>4172</v>
      </c>
      <c r="M8" s="67">
        <f t="shared" si="0"/>
        <v>1233613.0890000002</v>
      </c>
      <c r="N8" s="152"/>
      <c r="O8" s="152"/>
      <c r="P8" s="152"/>
      <c r="Q8" s="152"/>
      <c r="R8" s="152"/>
      <c r="S8" s="152"/>
      <c r="T8" s="152"/>
      <c r="U8" s="152"/>
      <c r="V8" s="152"/>
      <c r="W8" s="152"/>
      <c r="X8" s="152"/>
      <c r="Y8" s="152"/>
      <c r="Z8" s="152"/>
      <c r="AA8" s="152"/>
      <c r="AB8" s="152"/>
      <c r="AC8" s="152"/>
      <c r="AD8" s="152"/>
      <c r="AE8" s="152"/>
      <c r="AF8" s="152"/>
      <c r="AG8" s="152"/>
      <c r="AH8" s="152"/>
      <c r="AI8" s="152"/>
      <c r="AJ8" s="152"/>
      <c r="AK8" s="152"/>
      <c r="AL8" s="152"/>
      <c r="AM8" s="152"/>
      <c r="AN8" s="152"/>
      <c r="AO8" s="152"/>
      <c r="AP8" s="531"/>
      <c r="AQ8" s="531"/>
      <c r="AR8" s="531"/>
      <c r="AS8" s="531"/>
      <c r="AT8" s="531"/>
      <c r="AU8" s="531"/>
      <c r="AV8" s="531"/>
      <c r="AW8" s="531"/>
      <c r="AX8" s="531"/>
      <c r="AY8" s="531"/>
      <c r="AZ8" s="531"/>
      <c r="BA8" s="531"/>
      <c r="BB8" s="531"/>
      <c r="BC8" s="531"/>
      <c r="BD8" s="531"/>
      <c r="BE8" s="531"/>
      <c r="BF8" s="531"/>
      <c r="BG8" s="531"/>
      <c r="BH8" s="531"/>
      <c r="BI8" s="531"/>
      <c r="BJ8" s="531"/>
      <c r="BK8" s="531"/>
      <c r="BL8" s="531"/>
      <c r="BM8" s="531"/>
      <c r="BN8" s="531"/>
      <c r="BO8" s="531"/>
      <c r="BP8" s="531"/>
      <c r="BQ8" s="531"/>
      <c r="BR8" s="531"/>
      <c r="BS8" s="531"/>
      <c r="BT8" s="531"/>
      <c r="BU8" s="531"/>
      <c r="BV8" s="531"/>
      <c r="BW8" s="531"/>
      <c r="BX8" s="531"/>
      <c r="BY8" s="531"/>
      <c r="BZ8" s="531"/>
      <c r="CA8" s="531"/>
      <c r="CB8" s="531"/>
      <c r="CC8" s="531"/>
      <c r="CD8" s="531"/>
      <c r="CE8" s="531"/>
      <c r="CF8" s="531"/>
      <c r="CG8" s="531"/>
      <c r="CH8" s="531"/>
      <c r="CI8" s="531"/>
      <c r="CJ8" s="531"/>
      <c r="CK8" s="531"/>
      <c r="CL8" s="531"/>
      <c r="CM8" s="531"/>
      <c r="CN8" s="531"/>
      <c r="CO8" s="531"/>
      <c r="CP8" s="531"/>
      <c r="CQ8" s="531"/>
      <c r="CR8" s="531"/>
      <c r="CS8" s="531"/>
      <c r="CT8" s="531"/>
      <c r="CU8" s="531"/>
      <c r="CV8" s="531"/>
      <c r="CW8" s="531"/>
      <c r="CX8" s="531"/>
      <c r="CY8" s="531"/>
      <c r="CZ8" s="531"/>
      <c r="DA8" s="531"/>
      <c r="DB8" s="531"/>
      <c r="DC8" s="531"/>
      <c r="DD8" s="531"/>
      <c r="DE8" s="531"/>
      <c r="DF8" s="531"/>
      <c r="DG8" s="531"/>
      <c r="DH8" s="531"/>
      <c r="DI8" s="531"/>
      <c r="DJ8" s="531"/>
      <c r="DK8" s="531"/>
      <c r="DL8" s="531"/>
      <c r="DM8" s="531"/>
      <c r="DN8" s="531"/>
      <c r="DO8" s="531"/>
      <c r="DP8" s="531"/>
      <c r="DQ8" s="531"/>
      <c r="DR8" s="531"/>
      <c r="DS8" s="531"/>
      <c r="DT8" s="531"/>
      <c r="DU8" s="531"/>
      <c r="DV8" s="531"/>
      <c r="DW8" s="531"/>
      <c r="DX8" s="531"/>
      <c r="DY8" s="531"/>
      <c r="DZ8" s="531"/>
      <c r="EA8" s="531"/>
      <c r="EB8" s="531"/>
      <c r="EC8" s="531"/>
      <c r="ED8" s="531"/>
      <c r="EE8" s="531"/>
      <c r="EF8" s="531"/>
      <c r="EG8" s="531"/>
      <c r="EH8" s="531"/>
      <c r="EI8" s="531"/>
      <c r="EJ8" s="531"/>
      <c r="EK8" s="531"/>
      <c r="EL8" s="531"/>
      <c r="EM8" s="531"/>
      <c r="EN8" s="531"/>
      <c r="EO8" s="531"/>
      <c r="EP8" s="531"/>
      <c r="EQ8" s="531"/>
      <c r="ER8" s="531"/>
      <c r="ES8" s="531"/>
      <c r="ET8" s="531"/>
      <c r="EU8" s="531"/>
      <c r="EV8" s="531"/>
      <c r="EW8" s="531"/>
      <c r="EX8" s="531"/>
      <c r="EY8" s="531"/>
      <c r="EZ8" s="531"/>
      <c r="FA8" s="531"/>
      <c r="FB8" s="531"/>
      <c r="FC8" s="531"/>
      <c r="FD8" s="531"/>
      <c r="FE8" s="531"/>
      <c r="FF8" s="531"/>
      <c r="FG8" s="531"/>
      <c r="FH8" s="531"/>
      <c r="FI8" s="531"/>
      <c r="FJ8" s="531"/>
      <c r="FK8" s="531"/>
      <c r="FL8" s="531"/>
      <c r="FM8" s="531"/>
      <c r="FN8" s="531"/>
      <c r="FO8" s="531"/>
      <c r="FP8" s="531"/>
      <c r="FQ8" s="531"/>
      <c r="FR8" s="531"/>
      <c r="FS8" s="531"/>
      <c r="FT8" s="531"/>
      <c r="FU8" s="531"/>
      <c r="FV8" s="531"/>
      <c r="FW8" s="531"/>
      <c r="FX8" s="531"/>
      <c r="FY8" s="531"/>
      <c r="FZ8" s="531"/>
      <c r="GA8" s="531"/>
      <c r="GB8" s="531"/>
      <c r="GC8" s="531"/>
      <c r="GD8" s="531"/>
      <c r="GE8" s="531"/>
      <c r="GF8" s="531"/>
      <c r="GG8" s="531"/>
      <c r="GH8" s="531"/>
      <c r="GI8" s="531"/>
      <c r="GJ8" s="531"/>
      <c r="GK8" s="531"/>
      <c r="GL8" s="531"/>
      <c r="GM8" s="531"/>
      <c r="GN8" s="531"/>
      <c r="GO8" s="531"/>
      <c r="GP8" s="531"/>
      <c r="GQ8" s="531"/>
      <c r="GR8" s="531"/>
      <c r="GS8" s="531"/>
      <c r="GT8" s="531"/>
      <c r="GU8" s="531"/>
      <c r="GV8" s="531"/>
      <c r="GW8" s="531"/>
      <c r="GX8" s="531"/>
      <c r="GY8" s="531"/>
      <c r="GZ8" s="531"/>
      <c r="HA8" s="531"/>
      <c r="HB8" s="531"/>
      <c r="HC8" s="531"/>
      <c r="HD8" s="531"/>
      <c r="HE8" s="531"/>
      <c r="HF8" s="531"/>
      <c r="HG8" s="531"/>
      <c r="HH8" s="531"/>
      <c r="HI8" s="531"/>
      <c r="HJ8" s="531"/>
      <c r="HK8" s="531"/>
      <c r="HL8" s="531"/>
      <c r="HM8" s="531"/>
      <c r="HN8" s="531"/>
      <c r="HO8" s="531"/>
      <c r="HP8" s="531"/>
      <c r="HQ8" s="531"/>
      <c r="HR8" s="531"/>
      <c r="HS8" s="531"/>
      <c r="HT8" s="531"/>
      <c r="HU8" s="531"/>
      <c r="HV8" s="531"/>
      <c r="HW8" s="531"/>
      <c r="HX8" s="531"/>
      <c r="HY8" s="531"/>
      <c r="HZ8" s="531"/>
      <c r="IA8" s="531"/>
      <c r="IB8" s="531"/>
      <c r="IC8" s="531"/>
      <c r="ID8" s="531"/>
      <c r="IE8" s="531"/>
      <c r="IF8" s="531"/>
      <c r="IG8" s="531"/>
      <c r="IH8" s="531"/>
      <c r="II8" s="531"/>
      <c r="IJ8" s="531"/>
      <c r="IK8" s="531"/>
      <c r="IL8" s="531"/>
      <c r="IM8" s="531"/>
      <c r="IN8" s="531"/>
      <c r="IO8" s="531"/>
      <c r="IP8" s="531"/>
      <c r="IQ8" s="531"/>
      <c r="IR8" s="531"/>
      <c r="IS8" s="531"/>
      <c r="IT8" s="531"/>
    </row>
    <row r="9" spans="1:254" s="158" customFormat="1" ht="13.5" customHeight="1">
      <c r="A9" s="529" t="s">
        <v>19</v>
      </c>
      <c r="B9" s="67">
        <v>169</v>
      </c>
      <c r="C9" s="67">
        <v>758736.80999999994</v>
      </c>
      <c r="D9" s="67">
        <v>303</v>
      </c>
      <c r="E9" s="67">
        <v>201516.06999999998</v>
      </c>
      <c r="F9" s="67">
        <v>187</v>
      </c>
      <c r="G9" s="67">
        <v>79790.359999999986</v>
      </c>
      <c r="H9" s="67">
        <v>422</v>
      </c>
      <c r="I9" s="67">
        <v>81243.98</v>
      </c>
      <c r="J9" s="67">
        <v>1351</v>
      </c>
      <c r="K9" s="67">
        <v>38475.493999999999</v>
      </c>
      <c r="L9" s="67">
        <f t="shared" si="0"/>
        <v>2432</v>
      </c>
      <c r="M9" s="67">
        <f t="shared" si="0"/>
        <v>1159762.7139999999</v>
      </c>
      <c r="N9" s="152"/>
      <c r="O9" s="152"/>
      <c r="P9" s="152"/>
      <c r="Q9" s="152"/>
      <c r="R9" s="152"/>
      <c r="S9" s="152"/>
      <c r="T9" s="152"/>
      <c r="U9" s="152"/>
      <c r="V9" s="152"/>
      <c r="W9" s="152"/>
      <c r="X9" s="152"/>
      <c r="Y9" s="152"/>
      <c r="Z9" s="152"/>
      <c r="AA9" s="152"/>
      <c r="AB9" s="152"/>
      <c r="AC9" s="152"/>
      <c r="AD9" s="152"/>
      <c r="AE9" s="152"/>
      <c r="AF9" s="152"/>
      <c r="AG9" s="152"/>
      <c r="AH9" s="152"/>
      <c r="AI9" s="152"/>
      <c r="AJ9" s="152"/>
      <c r="AK9" s="152"/>
      <c r="AL9" s="152"/>
      <c r="AM9" s="152"/>
      <c r="AN9" s="152"/>
      <c r="AO9" s="152"/>
      <c r="AP9" s="531"/>
      <c r="AQ9" s="531"/>
      <c r="AR9" s="531"/>
      <c r="AS9" s="531"/>
      <c r="AT9" s="531"/>
      <c r="AU9" s="531"/>
      <c r="AV9" s="531"/>
      <c r="AW9" s="531"/>
      <c r="AX9" s="531"/>
      <c r="AY9" s="531"/>
      <c r="AZ9" s="531"/>
      <c r="BA9" s="531"/>
      <c r="BB9" s="531"/>
      <c r="BC9" s="531"/>
      <c r="BD9" s="531"/>
      <c r="BE9" s="531"/>
      <c r="BF9" s="531"/>
      <c r="BG9" s="531"/>
      <c r="BH9" s="531"/>
      <c r="BI9" s="531"/>
      <c r="BJ9" s="531"/>
      <c r="BK9" s="531"/>
      <c r="BL9" s="531"/>
      <c r="BM9" s="531"/>
      <c r="BN9" s="531"/>
      <c r="BO9" s="531"/>
      <c r="BP9" s="531"/>
      <c r="BQ9" s="531"/>
      <c r="BR9" s="531"/>
      <c r="BS9" s="531"/>
      <c r="BT9" s="531"/>
      <c r="BU9" s="531"/>
      <c r="BV9" s="531"/>
      <c r="BW9" s="531"/>
      <c r="BX9" s="531"/>
      <c r="BY9" s="531"/>
      <c r="BZ9" s="531"/>
      <c r="CA9" s="531"/>
      <c r="CB9" s="531"/>
      <c r="CC9" s="531"/>
      <c r="CD9" s="531"/>
      <c r="CE9" s="531"/>
      <c r="CF9" s="531"/>
      <c r="CG9" s="531"/>
      <c r="CH9" s="531"/>
      <c r="CI9" s="531"/>
      <c r="CJ9" s="531"/>
      <c r="CK9" s="531"/>
      <c r="CL9" s="531"/>
      <c r="CM9" s="531"/>
      <c r="CN9" s="531"/>
      <c r="CO9" s="531"/>
      <c r="CP9" s="531"/>
      <c r="CQ9" s="531"/>
      <c r="CR9" s="531"/>
      <c r="CS9" s="531"/>
      <c r="CT9" s="531"/>
      <c r="CU9" s="531"/>
      <c r="CV9" s="531"/>
      <c r="CW9" s="531"/>
      <c r="CX9" s="531"/>
      <c r="CY9" s="531"/>
      <c r="CZ9" s="531"/>
      <c r="DA9" s="531"/>
      <c r="DB9" s="531"/>
      <c r="DC9" s="531"/>
      <c r="DD9" s="531"/>
      <c r="DE9" s="531"/>
      <c r="DF9" s="531"/>
      <c r="DG9" s="531"/>
      <c r="DH9" s="531"/>
      <c r="DI9" s="531"/>
      <c r="DJ9" s="531"/>
      <c r="DK9" s="531"/>
      <c r="DL9" s="531"/>
      <c r="DM9" s="531"/>
      <c r="DN9" s="531"/>
      <c r="DO9" s="531"/>
      <c r="DP9" s="531"/>
      <c r="DQ9" s="531"/>
      <c r="DR9" s="531"/>
      <c r="DS9" s="531"/>
      <c r="DT9" s="531"/>
      <c r="DU9" s="531"/>
      <c r="DV9" s="531"/>
      <c r="DW9" s="531"/>
      <c r="DX9" s="531"/>
      <c r="DY9" s="531"/>
      <c r="DZ9" s="531"/>
      <c r="EA9" s="531"/>
      <c r="EB9" s="531"/>
      <c r="EC9" s="531"/>
      <c r="ED9" s="531"/>
      <c r="EE9" s="531"/>
      <c r="EF9" s="531"/>
      <c r="EG9" s="531"/>
      <c r="EH9" s="531"/>
      <c r="EI9" s="531"/>
      <c r="EJ9" s="531"/>
      <c r="EK9" s="531"/>
      <c r="EL9" s="531"/>
      <c r="EM9" s="531"/>
      <c r="EN9" s="531"/>
      <c r="EO9" s="531"/>
      <c r="EP9" s="531"/>
      <c r="EQ9" s="531"/>
      <c r="ER9" s="531"/>
      <c r="ES9" s="531"/>
      <c r="ET9" s="531"/>
      <c r="EU9" s="531"/>
      <c r="EV9" s="531"/>
      <c r="EW9" s="531"/>
      <c r="EX9" s="531"/>
      <c r="EY9" s="531"/>
      <c r="EZ9" s="531"/>
      <c r="FA9" s="531"/>
      <c r="FB9" s="531"/>
      <c r="FC9" s="531"/>
      <c r="FD9" s="531"/>
      <c r="FE9" s="531"/>
      <c r="FF9" s="531"/>
      <c r="FG9" s="531"/>
      <c r="FH9" s="531"/>
      <c r="FI9" s="531"/>
      <c r="FJ9" s="531"/>
      <c r="FK9" s="531"/>
      <c r="FL9" s="531"/>
      <c r="FM9" s="531"/>
      <c r="FN9" s="531"/>
      <c r="FO9" s="531"/>
      <c r="FP9" s="531"/>
      <c r="FQ9" s="531"/>
      <c r="FR9" s="531"/>
      <c r="FS9" s="531"/>
      <c r="FT9" s="531"/>
      <c r="FU9" s="531"/>
      <c r="FV9" s="531"/>
      <c r="FW9" s="531"/>
      <c r="FX9" s="531"/>
      <c r="FY9" s="531"/>
      <c r="FZ9" s="531"/>
      <c r="GA9" s="531"/>
      <c r="GB9" s="531"/>
      <c r="GC9" s="531"/>
      <c r="GD9" s="531"/>
      <c r="GE9" s="531"/>
      <c r="GF9" s="531"/>
      <c r="GG9" s="531"/>
      <c r="GH9" s="531"/>
      <c r="GI9" s="531"/>
      <c r="GJ9" s="531"/>
      <c r="GK9" s="531"/>
      <c r="GL9" s="531"/>
      <c r="GM9" s="531"/>
      <c r="GN9" s="531"/>
      <c r="GO9" s="531"/>
      <c r="GP9" s="531"/>
      <c r="GQ9" s="531"/>
      <c r="GR9" s="531"/>
      <c r="GS9" s="531"/>
      <c r="GT9" s="531"/>
      <c r="GU9" s="531"/>
      <c r="GV9" s="531"/>
      <c r="GW9" s="531"/>
      <c r="GX9" s="531"/>
      <c r="GY9" s="531"/>
      <c r="GZ9" s="531"/>
      <c r="HA9" s="531"/>
      <c r="HB9" s="531"/>
      <c r="HC9" s="531"/>
      <c r="HD9" s="531"/>
      <c r="HE9" s="531"/>
      <c r="HF9" s="531"/>
      <c r="HG9" s="531"/>
      <c r="HH9" s="531"/>
      <c r="HI9" s="531"/>
      <c r="HJ9" s="531"/>
      <c r="HK9" s="531"/>
      <c r="HL9" s="531"/>
      <c r="HM9" s="531"/>
      <c r="HN9" s="531"/>
      <c r="HO9" s="531"/>
      <c r="HP9" s="531"/>
      <c r="HQ9" s="531"/>
      <c r="HR9" s="531"/>
      <c r="HS9" s="531"/>
      <c r="HT9" s="531"/>
      <c r="HU9" s="531"/>
      <c r="HV9" s="531"/>
      <c r="HW9" s="531"/>
      <c r="HX9" s="531"/>
      <c r="HY9" s="531"/>
      <c r="HZ9" s="531"/>
      <c r="IA9" s="531"/>
      <c r="IB9" s="531"/>
      <c r="IC9" s="531"/>
      <c r="ID9" s="531"/>
      <c r="IE9" s="531"/>
      <c r="IF9" s="531"/>
      <c r="IG9" s="531"/>
      <c r="IH9" s="531"/>
      <c r="II9" s="531"/>
      <c r="IJ9" s="531"/>
      <c r="IK9" s="531"/>
      <c r="IL9" s="531"/>
      <c r="IM9" s="531"/>
      <c r="IN9" s="531"/>
      <c r="IO9" s="531"/>
      <c r="IP9" s="531"/>
      <c r="IQ9" s="531"/>
      <c r="IR9" s="531"/>
      <c r="IS9" s="531"/>
      <c r="IT9" s="531"/>
    </row>
    <row r="10" spans="1:254" s="158" customFormat="1" ht="13.5" customHeight="1">
      <c r="A10" s="529" t="s">
        <v>20</v>
      </c>
      <c r="B10" s="67">
        <v>201</v>
      </c>
      <c r="C10" s="67">
        <v>714359.77049999998</v>
      </c>
      <c r="D10" s="67">
        <v>354</v>
      </c>
      <c r="E10" s="67">
        <v>253554.83999999997</v>
      </c>
      <c r="F10" s="67">
        <v>246</v>
      </c>
      <c r="G10" s="67">
        <v>52227.16</v>
      </c>
      <c r="H10" s="67">
        <v>292</v>
      </c>
      <c r="I10" s="67">
        <v>28655.370000000003</v>
      </c>
      <c r="J10" s="67">
        <v>703</v>
      </c>
      <c r="K10" s="67">
        <v>30710.97</v>
      </c>
      <c r="L10" s="67">
        <f t="shared" si="0"/>
        <v>1796</v>
      </c>
      <c r="M10" s="67">
        <f t="shared" si="0"/>
        <v>1079508.1105</v>
      </c>
      <c r="N10" s="152"/>
      <c r="O10" s="152"/>
      <c r="P10" s="152"/>
      <c r="Q10" s="152"/>
      <c r="R10" s="152"/>
      <c r="S10" s="152"/>
      <c r="T10" s="152"/>
      <c r="U10" s="152"/>
      <c r="V10" s="152"/>
      <c r="W10" s="152"/>
      <c r="X10" s="152"/>
      <c r="Y10" s="152"/>
      <c r="Z10" s="152"/>
      <c r="AA10" s="152"/>
      <c r="AB10" s="152"/>
      <c r="AC10" s="152"/>
      <c r="AD10" s="152"/>
      <c r="AE10" s="152"/>
      <c r="AF10" s="152"/>
      <c r="AG10" s="152"/>
      <c r="AH10" s="152"/>
      <c r="AI10" s="152"/>
      <c r="AJ10" s="152"/>
      <c r="AK10" s="152"/>
      <c r="AL10" s="152"/>
      <c r="AM10" s="152"/>
      <c r="AN10" s="152"/>
      <c r="AO10" s="152"/>
      <c r="AP10" s="531"/>
      <c r="AQ10" s="531"/>
      <c r="AR10" s="531"/>
      <c r="AS10" s="531"/>
      <c r="AT10" s="531"/>
      <c r="AU10" s="531"/>
      <c r="AV10" s="531"/>
      <c r="AW10" s="531"/>
      <c r="AX10" s="531"/>
      <c r="AY10" s="531"/>
      <c r="AZ10" s="531"/>
      <c r="BA10" s="531"/>
      <c r="BB10" s="531"/>
      <c r="BC10" s="531"/>
      <c r="BD10" s="531"/>
      <c r="BE10" s="531"/>
      <c r="BF10" s="531"/>
      <c r="BG10" s="531"/>
      <c r="BH10" s="531"/>
      <c r="BI10" s="531"/>
      <c r="BJ10" s="531"/>
      <c r="BK10" s="531"/>
      <c r="BL10" s="531"/>
      <c r="BM10" s="531"/>
      <c r="BN10" s="531"/>
      <c r="BO10" s="531"/>
      <c r="BP10" s="531"/>
      <c r="BQ10" s="531"/>
      <c r="BR10" s="531"/>
      <c r="BS10" s="531"/>
      <c r="BT10" s="531"/>
      <c r="BU10" s="531"/>
      <c r="BV10" s="531"/>
      <c r="BW10" s="531"/>
      <c r="BX10" s="531"/>
      <c r="BY10" s="531"/>
      <c r="BZ10" s="531"/>
      <c r="CA10" s="531"/>
      <c r="CB10" s="531"/>
      <c r="CC10" s="531"/>
      <c r="CD10" s="531"/>
      <c r="CE10" s="531"/>
      <c r="CF10" s="531"/>
      <c r="CG10" s="531"/>
      <c r="CH10" s="531"/>
      <c r="CI10" s="531"/>
      <c r="CJ10" s="531"/>
      <c r="CK10" s="531"/>
      <c r="CL10" s="531"/>
      <c r="CM10" s="531"/>
      <c r="CN10" s="531"/>
      <c r="CO10" s="531"/>
      <c r="CP10" s="531"/>
      <c r="CQ10" s="531"/>
      <c r="CR10" s="531"/>
      <c r="CS10" s="531"/>
      <c r="CT10" s="531"/>
      <c r="CU10" s="531"/>
      <c r="CV10" s="531"/>
      <c r="CW10" s="531"/>
      <c r="CX10" s="531"/>
      <c r="CY10" s="531"/>
      <c r="CZ10" s="531"/>
      <c r="DA10" s="531"/>
      <c r="DB10" s="531"/>
      <c r="DC10" s="531"/>
      <c r="DD10" s="531"/>
      <c r="DE10" s="531"/>
      <c r="DF10" s="531"/>
      <c r="DG10" s="531"/>
      <c r="DH10" s="531"/>
      <c r="DI10" s="531"/>
      <c r="DJ10" s="531"/>
      <c r="DK10" s="531"/>
      <c r="DL10" s="531"/>
      <c r="DM10" s="531"/>
      <c r="DN10" s="531"/>
      <c r="DO10" s="531"/>
      <c r="DP10" s="531"/>
      <c r="DQ10" s="531"/>
      <c r="DR10" s="531"/>
      <c r="DS10" s="531"/>
      <c r="DT10" s="531"/>
      <c r="DU10" s="531"/>
      <c r="DV10" s="531"/>
      <c r="DW10" s="531"/>
      <c r="DX10" s="531"/>
      <c r="DY10" s="531"/>
      <c r="DZ10" s="531"/>
      <c r="EA10" s="531"/>
      <c r="EB10" s="531"/>
      <c r="EC10" s="531"/>
      <c r="ED10" s="531"/>
      <c r="EE10" s="531"/>
      <c r="EF10" s="531"/>
      <c r="EG10" s="531"/>
      <c r="EH10" s="531"/>
      <c r="EI10" s="531"/>
      <c r="EJ10" s="531"/>
      <c r="EK10" s="531"/>
      <c r="EL10" s="531"/>
      <c r="EM10" s="531"/>
      <c r="EN10" s="531"/>
      <c r="EO10" s="531"/>
      <c r="EP10" s="531"/>
      <c r="EQ10" s="531"/>
      <c r="ER10" s="531"/>
      <c r="ES10" s="531"/>
      <c r="ET10" s="531"/>
      <c r="EU10" s="531"/>
      <c r="EV10" s="531"/>
      <c r="EW10" s="531"/>
      <c r="EX10" s="531"/>
      <c r="EY10" s="531"/>
      <c r="EZ10" s="531"/>
      <c r="FA10" s="531"/>
      <c r="FB10" s="531"/>
      <c r="FC10" s="531"/>
      <c r="FD10" s="531"/>
      <c r="FE10" s="531"/>
      <c r="FF10" s="531"/>
      <c r="FG10" s="531"/>
      <c r="FH10" s="531"/>
      <c r="FI10" s="531"/>
      <c r="FJ10" s="531"/>
      <c r="FK10" s="531"/>
      <c r="FL10" s="531"/>
      <c r="FM10" s="531"/>
      <c r="FN10" s="531"/>
      <c r="FO10" s="531"/>
      <c r="FP10" s="531"/>
      <c r="FQ10" s="531"/>
      <c r="FR10" s="531"/>
      <c r="FS10" s="531"/>
      <c r="FT10" s="531"/>
      <c r="FU10" s="531"/>
      <c r="FV10" s="531"/>
      <c r="FW10" s="531"/>
      <c r="FX10" s="531"/>
      <c r="FY10" s="531"/>
      <c r="FZ10" s="531"/>
      <c r="GA10" s="531"/>
      <c r="GB10" s="531"/>
      <c r="GC10" s="531"/>
      <c r="GD10" s="531"/>
      <c r="GE10" s="531"/>
      <c r="GF10" s="531"/>
      <c r="GG10" s="531"/>
      <c r="GH10" s="531"/>
      <c r="GI10" s="531"/>
      <c r="GJ10" s="531"/>
      <c r="GK10" s="531"/>
      <c r="GL10" s="531"/>
      <c r="GM10" s="531"/>
      <c r="GN10" s="531"/>
      <c r="GO10" s="531"/>
      <c r="GP10" s="531"/>
      <c r="GQ10" s="531"/>
      <c r="GR10" s="531"/>
      <c r="GS10" s="531"/>
      <c r="GT10" s="531"/>
      <c r="GU10" s="531"/>
      <c r="GV10" s="531"/>
      <c r="GW10" s="531"/>
      <c r="GX10" s="531"/>
      <c r="GY10" s="531"/>
      <c r="GZ10" s="531"/>
      <c r="HA10" s="531"/>
      <c r="HB10" s="531"/>
      <c r="HC10" s="531"/>
      <c r="HD10" s="531"/>
      <c r="HE10" s="531"/>
      <c r="HF10" s="531"/>
      <c r="HG10" s="531"/>
      <c r="HH10" s="531"/>
      <c r="HI10" s="531"/>
      <c r="HJ10" s="531"/>
      <c r="HK10" s="531"/>
      <c r="HL10" s="531"/>
      <c r="HM10" s="531"/>
      <c r="HN10" s="531"/>
      <c r="HO10" s="531"/>
      <c r="HP10" s="531"/>
      <c r="HQ10" s="531"/>
      <c r="HR10" s="531"/>
      <c r="HS10" s="531"/>
      <c r="HT10" s="531"/>
      <c r="HU10" s="531"/>
      <c r="HV10" s="531"/>
      <c r="HW10" s="531"/>
      <c r="HX10" s="531"/>
      <c r="HY10" s="531"/>
      <c r="HZ10" s="531"/>
      <c r="IA10" s="531"/>
      <c r="IB10" s="531"/>
      <c r="IC10" s="531"/>
      <c r="ID10" s="531"/>
      <c r="IE10" s="531"/>
      <c r="IF10" s="531"/>
      <c r="IG10" s="531"/>
      <c r="IH10" s="531"/>
      <c r="II10" s="531"/>
      <c r="IJ10" s="531"/>
      <c r="IK10" s="531"/>
      <c r="IL10" s="531"/>
      <c r="IM10" s="531"/>
      <c r="IN10" s="531"/>
      <c r="IO10" s="531"/>
      <c r="IP10" s="531"/>
      <c r="IQ10" s="531"/>
      <c r="IR10" s="531"/>
      <c r="IS10" s="531"/>
      <c r="IT10" s="531"/>
    </row>
    <row r="11" spans="1:254" s="158" customFormat="1" ht="12.75">
      <c r="A11" s="532" t="s">
        <v>21</v>
      </c>
      <c r="B11" s="533">
        <v>178</v>
      </c>
      <c r="C11" s="533">
        <v>1031139.63</v>
      </c>
      <c r="D11" s="533">
        <v>309</v>
      </c>
      <c r="E11" s="533">
        <v>193073.61</v>
      </c>
      <c r="F11" s="533">
        <v>214</v>
      </c>
      <c r="G11" s="533">
        <v>40889.379999999997</v>
      </c>
      <c r="H11" s="533">
        <v>151</v>
      </c>
      <c r="I11" s="533">
        <v>6179.6000000000013</v>
      </c>
      <c r="J11" s="533">
        <v>100</v>
      </c>
      <c r="K11" s="533">
        <v>8886.18</v>
      </c>
      <c r="L11" s="67">
        <f t="shared" si="0"/>
        <v>952</v>
      </c>
      <c r="M11" s="67">
        <f t="shared" si="0"/>
        <v>1280168.3999999999</v>
      </c>
      <c r="N11" s="152"/>
      <c r="O11" s="152"/>
      <c r="P11" s="152"/>
      <c r="Q11" s="152"/>
      <c r="R11" s="152"/>
      <c r="S11" s="152"/>
      <c r="T11" s="152"/>
      <c r="U11" s="152"/>
      <c r="V11" s="152"/>
      <c r="W11" s="152"/>
      <c r="X11" s="152"/>
      <c r="Y11" s="152"/>
      <c r="Z11" s="152"/>
      <c r="AA11" s="152"/>
      <c r="AB11" s="152"/>
      <c r="AC11" s="152"/>
      <c r="AD11" s="152"/>
      <c r="AE11" s="152"/>
      <c r="AF11" s="152"/>
      <c r="AG11" s="152"/>
      <c r="AH11" s="152"/>
      <c r="AI11" s="152"/>
      <c r="AJ11" s="152"/>
      <c r="AK11" s="152"/>
      <c r="AL11" s="152"/>
      <c r="AM11" s="152"/>
      <c r="AN11" s="152"/>
      <c r="AO11" s="152"/>
      <c r="AP11" s="531"/>
      <c r="AQ11" s="531"/>
      <c r="AR11" s="531"/>
      <c r="AS11" s="531"/>
      <c r="AT11" s="531"/>
      <c r="AU11" s="531"/>
      <c r="AV11" s="531"/>
      <c r="AW11" s="531"/>
      <c r="AX11" s="531"/>
      <c r="AY11" s="531"/>
      <c r="AZ11" s="531"/>
      <c r="BA11" s="531"/>
      <c r="BB11" s="531"/>
      <c r="BC11" s="531"/>
      <c r="BD11" s="531"/>
      <c r="BE11" s="531"/>
      <c r="BF11" s="531"/>
      <c r="BG11" s="531"/>
      <c r="BH11" s="531"/>
      <c r="BI11" s="531"/>
      <c r="BJ11" s="531"/>
      <c r="BK11" s="531"/>
      <c r="BL11" s="531"/>
      <c r="BM11" s="531"/>
      <c r="BN11" s="531"/>
      <c r="BO11" s="531"/>
      <c r="BP11" s="531"/>
      <c r="BQ11" s="531"/>
      <c r="BR11" s="531"/>
      <c r="BS11" s="531"/>
      <c r="BT11" s="531"/>
      <c r="BU11" s="531"/>
      <c r="BV11" s="531"/>
      <c r="BW11" s="531"/>
      <c r="BX11" s="531"/>
      <c r="BY11" s="531"/>
      <c r="BZ11" s="531"/>
      <c r="CA11" s="531"/>
      <c r="CB11" s="531"/>
      <c r="CC11" s="531"/>
      <c r="CD11" s="531"/>
      <c r="CE11" s="531"/>
      <c r="CF11" s="531"/>
      <c r="CG11" s="531"/>
      <c r="CH11" s="531"/>
      <c r="CI11" s="531"/>
      <c r="CJ11" s="531"/>
      <c r="CK11" s="531"/>
      <c r="CL11" s="531"/>
      <c r="CM11" s="531"/>
      <c r="CN11" s="531"/>
      <c r="CO11" s="531"/>
      <c r="CP11" s="531"/>
      <c r="CQ11" s="531"/>
      <c r="CR11" s="531"/>
      <c r="CS11" s="531"/>
      <c r="CT11" s="531"/>
      <c r="CU11" s="531"/>
      <c r="CV11" s="531"/>
      <c r="CW11" s="531"/>
      <c r="CX11" s="531"/>
      <c r="CY11" s="531"/>
      <c r="CZ11" s="531"/>
      <c r="DA11" s="531"/>
      <c r="DB11" s="531"/>
      <c r="DC11" s="531"/>
      <c r="DD11" s="531"/>
      <c r="DE11" s="531"/>
      <c r="DF11" s="531"/>
      <c r="DG11" s="531"/>
      <c r="DH11" s="531"/>
      <c r="DI11" s="531"/>
      <c r="DJ11" s="531"/>
      <c r="DK11" s="531"/>
      <c r="DL11" s="531"/>
      <c r="DM11" s="531"/>
      <c r="DN11" s="531"/>
      <c r="DO11" s="531"/>
      <c r="DP11" s="531"/>
      <c r="DQ11" s="531"/>
      <c r="DR11" s="531"/>
      <c r="DS11" s="531"/>
      <c r="DT11" s="531"/>
      <c r="DU11" s="531"/>
      <c r="DV11" s="531"/>
      <c r="DW11" s="531"/>
      <c r="DX11" s="531"/>
      <c r="DY11" s="531"/>
      <c r="DZ11" s="531"/>
      <c r="EA11" s="531"/>
      <c r="EB11" s="531"/>
      <c r="EC11" s="531"/>
      <c r="ED11" s="531"/>
      <c r="EE11" s="531"/>
      <c r="EF11" s="531"/>
      <c r="EG11" s="531"/>
      <c r="EH11" s="531"/>
      <c r="EI11" s="531"/>
      <c r="EJ11" s="531"/>
      <c r="EK11" s="531"/>
      <c r="EL11" s="531"/>
      <c r="EM11" s="531"/>
      <c r="EN11" s="531"/>
      <c r="EO11" s="531"/>
      <c r="EP11" s="531"/>
      <c r="EQ11" s="531"/>
      <c r="ER11" s="531"/>
      <c r="ES11" s="531"/>
      <c r="ET11" s="531"/>
      <c r="EU11" s="531"/>
      <c r="EV11" s="531"/>
      <c r="EW11" s="531"/>
      <c r="EX11" s="531"/>
      <c r="EY11" s="531"/>
      <c r="EZ11" s="531"/>
      <c r="FA11" s="531"/>
      <c r="FB11" s="531"/>
      <c r="FC11" s="531"/>
      <c r="FD11" s="531"/>
      <c r="FE11" s="531"/>
      <c r="FF11" s="531"/>
      <c r="FG11" s="531"/>
      <c r="FH11" s="531"/>
      <c r="FI11" s="531"/>
      <c r="FJ11" s="531"/>
      <c r="FK11" s="531"/>
      <c r="FL11" s="531"/>
      <c r="FM11" s="531"/>
      <c r="FN11" s="531"/>
      <c r="FO11" s="531"/>
      <c r="FP11" s="531"/>
      <c r="FQ11" s="531"/>
      <c r="FR11" s="531"/>
      <c r="FS11" s="531"/>
      <c r="FT11" s="531"/>
      <c r="FU11" s="531"/>
      <c r="FV11" s="531"/>
      <c r="FW11" s="531"/>
      <c r="FX11" s="531"/>
      <c r="FY11" s="531"/>
      <c r="FZ11" s="531"/>
      <c r="GA11" s="531"/>
      <c r="GB11" s="531"/>
      <c r="GC11" s="531"/>
      <c r="GD11" s="531"/>
      <c r="GE11" s="531"/>
      <c r="GF11" s="531"/>
      <c r="GG11" s="531"/>
      <c r="GH11" s="531"/>
      <c r="GI11" s="531"/>
      <c r="GJ11" s="531"/>
      <c r="GK11" s="531"/>
      <c r="GL11" s="531"/>
      <c r="GM11" s="531"/>
      <c r="GN11" s="531"/>
      <c r="GO11" s="531"/>
      <c r="GP11" s="531"/>
      <c r="GQ11" s="531"/>
      <c r="GR11" s="531"/>
      <c r="GS11" s="531"/>
      <c r="GT11" s="531"/>
      <c r="GU11" s="531"/>
      <c r="GV11" s="531"/>
      <c r="GW11" s="531"/>
      <c r="GX11" s="531"/>
      <c r="GY11" s="531"/>
      <c r="GZ11" s="531"/>
      <c r="HA11" s="531"/>
      <c r="HB11" s="531"/>
      <c r="HC11" s="531"/>
      <c r="HD11" s="531"/>
      <c r="HE11" s="531"/>
      <c r="HF11" s="531"/>
      <c r="HG11" s="531"/>
      <c r="HH11" s="531"/>
      <c r="HI11" s="531"/>
      <c r="HJ11" s="531"/>
      <c r="HK11" s="531"/>
      <c r="HL11" s="531"/>
      <c r="HM11" s="531"/>
      <c r="HN11" s="531"/>
      <c r="HO11" s="531"/>
      <c r="HP11" s="531"/>
      <c r="HQ11" s="531"/>
      <c r="HR11" s="531"/>
      <c r="HS11" s="531"/>
      <c r="HT11" s="531"/>
      <c r="HU11" s="531"/>
      <c r="HV11" s="531"/>
      <c r="HW11" s="531"/>
      <c r="HX11" s="531"/>
      <c r="HY11" s="531"/>
      <c r="HZ11" s="531"/>
      <c r="IA11" s="531"/>
      <c r="IB11" s="531"/>
      <c r="IC11" s="531"/>
      <c r="ID11" s="531"/>
      <c r="IE11" s="531"/>
      <c r="IF11" s="531"/>
      <c r="IG11" s="531"/>
      <c r="IH11" s="531"/>
      <c r="II11" s="531"/>
      <c r="IJ11" s="531"/>
      <c r="IK11" s="531"/>
      <c r="IL11" s="531"/>
      <c r="IM11" s="531"/>
      <c r="IN11" s="531"/>
      <c r="IO11" s="531"/>
      <c r="IP11" s="531"/>
      <c r="IQ11" s="531"/>
      <c r="IR11" s="531"/>
      <c r="IS11" s="531"/>
      <c r="IT11" s="531"/>
    </row>
    <row r="12" spans="1:254" s="158" customFormat="1" ht="12.75">
      <c r="A12" s="532" t="s">
        <v>177</v>
      </c>
      <c r="B12" s="533">
        <v>244</v>
      </c>
      <c r="C12" s="533">
        <v>1308971.3499999999</v>
      </c>
      <c r="D12" s="533">
        <v>418</v>
      </c>
      <c r="E12" s="533">
        <v>309641.03999999998</v>
      </c>
      <c r="F12" s="533">
        <v>252</v>
      </c>
      <c r="G12" s="533">
        <v>61125.48</v>
      </c>
      <c r="H12" s="533">
        <v>173</v>
      </c>
      <c r="I12" s="533">
        <v>10267.570000000002</v>
      </c>
      <c r="J12" s="533">
        <v>117</v>
      </c>
      <c r="K12" s="533">
        <v>12714.49</v>
      </c>
      <c r="L12" s="67">
        <f t="shared" si="0"/>
        <v>1204</v>
      </c>
      <c r="M12" s="67">
        <f t="shared" si="0"/>
        <v>1702719.93</v>
      </c>
      <c r="N12" s="152"/>
      <c r="O12" s="152"/>
      <c r="P12" s="152"/>
      <c r="Q12" s="152"/>
      <c r="R12" s="152"/>
      <c r="S12" s="152"/>
      <c r="T12" s="152"/>
      <c r="U12" s="152"/>
      <c r="V12" s="152"/>
      <c r="W12" s="152"/>
      <c r="X12" s="152"/>
      <c r="Y12" s="152"/>
      <c r="Z12" s="152"/>
      <c r="AA12" s="152"/>
      <c r="AB12" s="152"/>
      <c r="AC12" s="152"/>
      <c r="AD12" s="152"/>
      <c r="AE12" s="152"/>
      <c r="AF12" s="152"/>
      <c r="AG12" s="152"/>
      <c r="AH12" s="152"/>
      <c r="AI12" s="152"/>
      <c r="AJ12" s="152"/>
      <c r="AK12" s="152"/>
      <c r="AL12" s="152"/>
      <c r="AM12" s="152"/>
      <c r="AN12" s="152"/>
      <c r="AO12" s="152"/>
      <c r="AP12" s="531"/>
      <c r="AQ12" s="531"/>
      <c r="AR12" s="531"/>
      <c r="AS12" s="531"/>
      <c r="AT12" s="531"/>
      <c r="AU12" s="531"/>
      <c r="AV12" s="531"/>
      <c r="AW12" s="531"/>
      <c r="AX12" s="531"/>
      <c r="AY12" s="531"/>
      <c r="AZ12" s="531"/>
      <c r="BA12" s="531"/>
      <c r="BB12" s="531"/>
      <c r="BC12" s="531"/>
      <c r="BD12" s="531"/>
      <c r="BE12" s="531"/>
      <c r="BF12" s="531"/>
      <c r="BG12" s="531"/>
      <c r="BH12" s="531"/>
      <c r="BI12" s="531"/>
      <c r="BJ12" s="531"/>
      <c r="BK12" s="531"/>
      <c r="BL12" s="531"/>
      <c r="BM12" s="531"/>
      <c r="BN12" s="531"/>
      <c r="BO12" s="531"/>
      <c r="BP12" s="531"/>
      <c r="BQ12" s="531"/>
      <c r="BR12" s="531"/>
      <c r="BS12" s="531"/>
      <c r="BT12" s="531"/>
      <c r="BU12" s="531"/>
      <c r="BV12" s="531"/>
      <c r="BW12" s="531"/>
      <c r="BX12" s="531"/>
      <c r="BY12" s="531"/>
      <c r="BZ12" s="531"/>
      <c r="CA12" s="531"/>
      <c r="CB12" s="531"/>
      <c r="CC12" s="531"/>
      <c r="CD12" s="531"/>
      <c r="CE12" s="531"/>
      <c r="CF12" s="531"/>
      <c r="CG12" s="531"/>
      <c r="CH12" s="531"/>
      <c r="CI12" s="531"/>
      <c r="CJ12" s="531"/>
      <c r="CK12" s="531"/>
      <c r="CL12" s="531"/>
      <c r="CM12" s="531"/>
      <c r="CN12" s="531"/>
      <c r="CO12" s="531"/>
      <c r="CP12" s="531"/>
      <c r="CQ12" s="531"/>
      <c r="CR12" s="531"/>
      <c r="CS12" s="531"/>
      <c r="CT12" s="531"/>
      <c r="CU12" s="531"/>
      <c r="CV12" s="531"/>
      <c r="CW12" s="531"/>
      <c r="CX12" s="531"/>
      <c r="CY12" s="531"/>
      <c r="CZ12" s="531"/>
      <c r="DA12" s="531"/>
      <c r="DB12" s="531"/>
      <c r="DC12" s="531"/>
      <c r="DD12" s="531"/>
      <c r="DE12" s="531"/>
      <c r="DF12" s="531"/>
      <c r="DG12" s="531"/>
      <c r="DH12" s="531"/>
      <c r="DI12" s="531"/>
      <c r="DJ12" s="531"/>
      <c r="DK12" s="531"/>
      <c r="DL12" s="531"/>
      <c r="DM12" s="531"/>
      <c r="DN12" s="531"/>
      <c r="DO12" s="531"/>
      <c r="DP12" s="531"/>
      <c r="DQ12" s="531"/>
      <c r="DR12" s="531"/>
      <c r="DS12" s="531"/>
      <c r="DT12" s="531"/>
      <c r="DU12" s="531"/>
      <c r="DV12" s="531"/>
      <c r="DW12" s="531"/>
      <c r="DX12" s="531"/>
      <c r="DY12" s="531"/>
      <c r="DZ12" s="531"/>
      <c r="EA12" s="531"/>
      <c r="EB12" s="531"/>
      <c r="EC12" s="531"/>
      <c r="ED12" s="531"/>
      <c r="EE12" s="531"/>
      <c r="EF12" s="531"/>
      <c r="EG12" s="531"/>
      <c r="EH12" s="531"/>
      <c r="EI12" s="531"/>
      <c r="EJ12" s="531"/>
      <c r="EK12" s="531"/>
      <c r="EL12" s="531"/>
      <c r="EM12" s="531"/>
      <c r="EN12" s="531"/>
      <c r="EO12" s="531"/>
      <c r="EP12" s="531"/>
      <c r="EQ12" s="531"/>
      <c r="ER12" s="531"/>
      <c r="ES12" s="531"/>
      <c r="ET12" s="531"/>
      <c r="EU12" s="531"/>
      <c r="EV12" s="531"/>
      <c r="EW12" s="531"/>
      <c r="EX12" s="531"/>
      <c r="EY12" s="531"/>
      <c r="EZ12" s="531"/>
      <c r="FA12" s="531"/>
      <c r="FB12" s="531"/>
      <c r="FC12" s="531"/>
      <c r="FD12" s="531"/>
      <c r="FE12" s="531"/>
      <c r="FF12" s="531"/>
      <c r="FG12" s="531"/>
      <c r="FH12" s="531"/>
      <c r="FI12" s="531"/>
      <c r="FJ12" s="531"/>
      <c r="FK12" s="531"/>
      <c r="FL12" s="531"/>
      <c r="FM12" s="531"/>
      <c r="FN12" s="531"/>
      <c r="FO12" s="531"/>
      <c r="FP12" s="531"/>
      <c r="FQ12" s="531"/>
      <c r="FR12" s="531"/>
      <c r="FS12" s="531"/>
      <c r="FT12" s="531"/>
      <c r="FU12" s="531"/>
      <c r="FV12" s="531"/>
      <c r="FW12" s="531"/>
      <c r="FX12" s="531"/>
      <c r="FY12" s="531"/>
      <c r="FZ12" s="531"/>
      <c r="GA12" s="531"/>
      <c r="GB12" s="531"/>
      <c r="GC12" s="531"/>
      <c r="GD12" s="531"/>
      <c r="GE12" s="531"/>
      <c r="GF12" s="531"/>
      <c r="GG12" s="531"/>
      <c r="GH12" s="531"/>
      <c r="GI12" s="531"/>
      <c r="GJ12" s="531"/>
      <c r="GK12" s="531"/>
      <c r="GL12" s="531"/>
      <c r="GM12" s="531"/>
      <c r="GN12" s="531"/>
      <c r="GO12" s="531"/>
      <c r="GP12" s="531"/>
      <c r="GQ12" s="531"/>
      <c r="GR12" s="531"/>
      <c r="GS12" s="531"/>
      <c r="GT12" s="531"/>
      <c r="GU12" s="531"/>
      <c r="GV12" s="531"/>
      <c r="GW12" s="531"/>
      <c r="GX12" s="531"/>
      <c r="GY12" s="531"/>
      <c r="GZ12" s="531"/>
      <c r="HA12" s="531"/>
      <c r="HB12" s="531"/>
      <c r="HC12" s="531"/>
      <c r="HD12" s="531"/>
      <c r="HE12" s="531"/>
      <c r="HF12" s="531"/>
      <c r="HG12" s="531"/>
      <c r="HH12" s="531"/>
      <c r="HI12" s="531"/>
      <c r="HJ12" s="531"/>
      <c r="HK12" s="531"/>
      <c r="HL12" s="531"/>
      <c r="HM12" s="531"/>
      <c r="HN12" s="531"/>
      <c r="HO12" s="531"/>
      <c r="HP12" s="531"/>
      <c r="HQ12" s="531"/>
      <c r="HR12" s="531"/>
      <c r="HS12" s="531"/>
      <c r="HT12" s="531"/>
      <c r="HU12" s="531"/>
      <c r="HV12" s="531"/>
      <c r="HW12" s="531"/>
      <c r="HX12" s="531"/>
      <c r="HY12" s="531"/>
      <c r="HZ12" s="531"/>
      <c r="IA12" s="531"/>
      <c r="IB12" s="531"/>
      <c r="IC12" s="531"/>
      <c r="ID12" s="531"/>
      <c r="IE12" s="531"/>
      <c r="IF12" s="531"/>
      <c r="IG12" s="531"/>
      <c r="IH12" s="531"/>
      <c r="II12" s="531"/>
      <c r="IJ12" s="531"/>
      <c r="IK12" s="531"/>
      <c r="IL12" s="531"/>
      <c r="IM12" s="531"/>
      <c r="IN12" s="531"/>
      <c r="IO12" s="531"/>
      <c r="IP12" s="531"/>
      <c r="IQ12" s="531"/>
      <c r="IR12" s="531"/>
      <c r="IS12" s="531"/>
      <c r="IT12" s="531"/>
    </row>
    <row r="13" spans="1:254" s="158" customFormat="1" ht="12.75">
      <c r="A13" s="532" t="s">
        <v>766</v>
      </c>
      <c r="B13" s="533">
        <v>280</v>
      </c>
      <c r="C13" s="533">
        <v>1596761.05</v>
      </c>
      <c r="D13" s="533">
        <v>538</v>
      </c>
      <c r="E13" s="533">
        <v>408841.17</v>
      </c>
      <c r="F13" s="533">
        <v>322</v>
      </c>
      <c r="G13" s="533">
        <v>104834</v>
      </c>
      <c r="H13" s="533">
        <v>216</v>
      </c>
      <c r="I13" s="533">
        <v>16271.32</v>
      </c>
      <c r="J13" s="533">
        <v>88</v>
      </c>
      <c r="K13" s="533">
        <v>10928.98</v>
      </c>
      <c r="L13" s="67">
        <v>1444</v>
      </c>
      <c r="M13" s="67">
        <v>2137636.52</v>
      </c>
      <c r="N13" s="152"/>
      <c r="O13" s="152"/>
      <c r="P13" s="152"/>
      <c r="Q13" s="152"/>
      <c r="R13" s="152"/>
      <c r="S13" s="152"/>
      <c r="T13" s="152"/>
      <c r="U13" s="152"/>
      <c r="V13" s="152"/>
      <c r="W13" s="152"/>
      <c r="X13" s="152"/>
      <c r="Y13" s="152"/>
      <c r="Z13" s="152"/>
      <c r="AA13" s="152"/>
      <c r="AB13" s="152"/>
      <c r="AC13" s="152"/>
      <c r="AD13" s="152"/>
      <c r="AE13" s="152"/>
      <c r="AF13" s="152"/>
      <c r="AG13" s="152"/>
      <c r="AH13" s="152"/>
      <c r="AI13" s="152"/>
      <c r="AJ13" s="152"/>
      <c r="AK13" s="152"/>
      <c r="AL13" s="152"/>
      <c r="AM13" s="152"/>
      <c r="AN13" s="152"/>
      <c r="AO13" s="152"/>
      <c r="AP13" s="531"/>
      <c r="AQ13" s="531"/>
      <c r="AR13" s="531"/>
      <c r="AS13" s="531"/>
      <c r="AT13" s="531"/>
      <c r="AU13" s="531"/>
      <c r="AV13" s="531"/>
      <c r="AW13" s="531"/>
      <c r="AX13" s="531"/>
      <c r="AY13" s="531"/>
      <c r="AZ13" s="531"/>
      <c r="BA13" s="531"/>
      <c r="BB13" s="531"/>
      <c r="BC13" s="531"/>
      <c r="BD13" s="531"/>
      <c r="BE13" s="531"/>
      <c r="BF13" s="531"/>
      <c r="BG13" s="531"/>
      <c r="BH13" s="531"/>
      <c r="BI13" s="531"/>
      <c r="BJ13" s="531"/>
      <c r="BK13" s="531"/>
      <c r="BL13" s="531"/>
      <c r="BM13" s="531"/>
      <c r="BN13" s="531"/>
      <c r="BO13" s="531"/>
      <c r="BP13" s="531"/>
      <c r="BQ13" s="531"/>
      <c r="BR13" s="531"/>
      <c r="BS13" s="531"/>
      <c r="BT13" s="531"/>
      <c r="BU13" s="531"/>
      <c r="BV13" s="531"/>
      <c r="BW13" s="531"/>
      <c r="BX13" s="531"/>
      <c r="BY13" s="531"/>
      <c r="BZ13" s="531"/>
      <c r="CA13" s="531"/>
      <c r="CB13" s="531"/>
      <c r="CC13" s="531"/>
      <c r="CD13" s="531"/>
      <c r="CE13" s="531"/>
      <c r="CF13" s="531"/>
      <c r="CG13" s="531"/>
      <c r="CH13" s="531"/>
      <c r="CI13" s="531"/>
      <c r="CJ13" s="531"/>
      <c r="CK13" s="531"/>
      <c r="CL13" s="531"/>
      <c r="CM13" s="531"/>
      <c r="CN13" s="531"/>
      <c r="CO13" s="531"/>
      <c r="CP13" s="531"/>
      <c r="CQ13" s="531"/>
      <c r="CR13" s="531"/>
      <c r="CS13" s="531"/>
      <c r="CT13" s="531"/>
      <c r="CU13" s="531"/>
      <c r="CV13" s="531"/>
      <c r="CW13" s="531"/>
      <c r="CX13" s="531"/>
      <c r="CY13" s="531"/>
      <c r="CZ13" s="531"/>
      <c r="DA13" s="531"/>
      <c r="DB13" s="531"/>
      <c r="DC13" s="531"/>
      <c r="DD13" s="531"/>
      <c r="DE13" s="531"/>
      <c r="DF13" s="531"/>
      <c r="DG13" s="531"/>
      <c r="DH13" s="531"/>
      <c r="DI13" s="531"/>
      <c r="DJ13" s="531"/>
      <c r="DK13" s="531"/>
      <c r="DL13" s="531"/>
      <c r="DM13" s="531"/>
      <c r="DN13" s="531"/>
      <c r="DO13" s="531"/>
      <c r="DP13" s="531"/>
      <c r="DQ13" s="531"/>
      <c r="DR13" s="531"/>
      <c r="DS13" s="531"/>
      <c r="DT13" s="531"/>
      <c r="DU13" s="531"/>
      <c r="DV13" s="531"/>
      <c r="DW13" s="531"/>
      <c r="DX13" s="531"/>
      <c r="DY13" s="531"/>
      <c r="DZ13" s="531"/>
      <c r="EA13" s="531"/>
      <c r="EB13" s="531"/>
      <c r="EC13" s="531"/>
      <c r="ED13" s="531"/>
      <c r="EE13" s="531"/>
      <c r="EF13" s="531"/>
      <c r="EG13" s="531"/>
      <c r="EH13" s="531"/>
      <c r="EI13" s="531"/>
      <c r="EJ13" s="531"/>
      <c r="EK13" s="531"/>
      <c r="EL13" s="531"/>
      <c r="EM13" s="531"/>
      <c r="EN13" s="531"/>
      <c r="EO13" s="531"/>
      <c r="EP13" s="531"/>
      <c r="EQ13" s="531"/>
      <c r="ER13" s="531"/>
      <c r="ES13" s="531"/>
      <c r="ET13" s="531"/>
      <c r="EU13" s="531"/>
      <c r="EV13" s="531"/>
      <c r="EW13" s="531"/>
      <c r="EX13" s="531"/>
      <c r="EY13" s="531"/>
      <c r="EZ13" s="531"/>
      <c r="FA13" s="531"/>
      <c r="FB13" s="531"/>
      <c r="FC13" s="531"/>
      <c r="FD13" s="531"/>
      <c r="FE13" s="531"/>
      <c r="FF13" s="531"/>
      <c r="FG13" s="531"/>
      <c r="FH13" s="531"/>
      <c r="FI13" s="531"/>
      <c r="FJ13" s="531"/>
      <c r="FK13" s="531"/>
      <c r="FL13" s="531"/>
      <c r="FM13" s="531"/>
      <c r="FN13" s="531"/>
      <c r="FO13" s="531"/>
      <c r="FP13" s="531"/>
      <c r="FQ13" s="531"/>
      <c r="FR13" s="531"/>
      <c r="FS13" s="531"/>
      <c r="FT13" s="531"/>
      <c r="FU13" s="531"/>
      <c r="FV13" s="531"/>
      <c r="FW13" s="531"/>
      <c r="FX13" s="531"/>
      <c r="FY13" s="531"/>
      <c r="FZ13" s="531"/>
      <c r="GA13" s="531"/>
      <c r="GB13" s="531"/>
      <c r="GC13" s="531"/>
      <c r="GD13" s="531"/>
      <c r="GE13" s="531"/>
      <c r="GF13" s="531"/>
      <c r="GG13" s="531"/>
      <c r="GH13" s="531"/>
      <c r="GI13" s="531"/>
      <c r="GJ13" s="531"/>
      <c r="GK13" s="531"/>
      <c r="GL13" s="531"/>
      <c r="GM13" s="531"/>
      <c r="GN13" s="531"/>
      <c r="GO13" s="531"/>
      <c r="GP13" s="531"/>
      <c r="GQ13" s="531"/>
      <c r="GR13" s="531"/>
      <c r="GS13" s="531"/>
      <c r="GT13" s="531"/>
      <c r="GU13" s="531"/>
      <c r="GV13" s="531"/>
      <c r="GW13" s="531"/>
      <c r="GX13" s="531"/>
      <c r="GY13" s="531"/>
      <c r="GZ13" s="531"/>
      <c r="HA13" s="531"/>
      <c r="HB13" s="531"/>
      <c r="HC13" s="531"/>
      <c r="HD13" s="531"/>
      <c r="HE13" s="531"/>
      <c r="HF13" s="531"/>
      <c r="HG13" s="531"/>
      <c r="HH13" s="531"/>
      <c r="HI13" s="531"/>
      <c r="HJ13" s="531"/>
      <c r="HK13" s="531"/>
      <c r="HL13" s="531"/>
      <c r="HM13" s="531"/>
      <c r="HN13" s="531"/>
      <c r="HO13" s="531"/>
      <c r="HP13" s="531"/>
      <c r="HQ13" s="531"/>
      <c r="HR13" s="531"/>
      <c r="HS13" s="531"/>
      <c r="HT13" s="531"/>
      <c r="HU13" s="531"/>
      <c r="HV13" s="531"/>
      <c r="HW13" s="531"/>
      <c r="HX13" s="531"/>
      <c r="HY13" s="531"/>
      <c r="HZ13" s="531"/>
      <c r="IA13" s="531"/>
      <c r="IB13" s="531"/>
      <c r="IC13" s="531"/>
      <c r="ID13" s="531"/>
      <c r="IE13" s="531"/>
      <c r="IF13" s="531"/>
      <c r="IG13" s="531"/>
      <c r="IH13" s="531"/>
      <c r="II13" s="531"/>
      <c r="IJ13" s="531"/>
      <c r="IK13" s="531"/>
      <c r="IL13" s="531"/>
      <c r="IM13" s="531"/>
      <c r="IN13" s="531"/>
      <c r="IO13" s="531"/>
      <c r="IP13" s="531"/>
      <c r="IQ13" s="531"/>
      <c r="IR13" s="531"/>
      <c r="IS13" s="531"/>
      <c r="IT13" s="531"/>
    </row>
    <row r="14" spans="1:254" s="158" customFormat="1" ht="12.75">
      <c r="A14" s="529" t="s">
        <v>729</v>
      </c>
      <c r="B14" s="67">
        <v>216</v>
      </c>
      <c r="C14" s="67">
        <v>1045375.6399999999</v>
      </c>
      <c r="D14" s="67">
        <v>413</v>
      </c>
      <c r="E14" s="67">
        <v>300067.33999999997</v>
      </c>
      <c r="F14" s="67">
        <v>165</v>
      </c>
      <c r="G14" s="67">
        <v>52701.34</v>
      </c>
      <c r="H14" s="67">
        <v>154</v>
      </c>
      <c r="I14" s="67">
        <v>12337.27</v>
      </c>
      <c r="J14" s="67">
        <v>63</v>
      </c>
      <c r="K14" s="67">
        <v>6697.0599999999995</v>
      </c>
      <c r="L14" s="67">
        <f>B14+D14+F14+H14+J14</f>
        <v>1011</v>
      </c>
      <c r="M14" s="67">
        <f>C14+E14+G14+I14+K14</f>
        <v>1417178.6500000001</v>
      </c>
      <c r="N14" s="152"/>
      <c r="O14" s="152"/>
      <c r="P14" s="152"/>
      <c r="Q14" s="152"/>
      <c r="R14" s="152"/>
      <c r="S14" s="152"/>
      <c r="T14" s="152"/>
      <c r="U14" s="152"/>
      <c r="V14" s="152"/>
      <c r="W14" s="152"/>
      <c r="X14" s="152"/>
      <c r="Y14" s="152"/>
      <c r="Z14" s="152"/>
      <c r="AA14" s="152"/>
      <c r="AB14" s="152"/>
      <c r="AC14" s="152"/>
      <c r="AD14" s="152"/>
      <c r="AE14" s="152"/>
      <c r="AF14" s="152"/>
      <c r="AG14" s="152"/>
      <c r="AH14" s="152"/>
      <c r="AI14" s="152"/>
      <c r="AJ14" s="152"/>
      <c r="AK14" s="152"/>
      <c r="AL14" s="152"/>
      <c r="AM14" s="152"/>
      <c r="AN14" s="152"/>
      <c r="AO14" s="152"/>
      <c r="AP14" s="531"/>
      <c r="AQ14" s="531"/>
      <c r="AR14" s="531"/>
      <c r="AS14" s="531"/>
      <c r="AT14" s="531"/>
      <c r="AU14" s="531"/>
      <c r="AV14" s="531"/>
      <c r="AW14" s="531"/>
      <c r="AX14" s="531"/>
      <c r="AY14" s="531"/>
      <c r="AZ14" s="531"/>
      <c r="BA14" s="531"/>
      <c r="BB14" s="531"/>
      <c r="BC14" s="531"/>
      <c r="BD14" s="531"/>
      <c r="BE14" s="531"/>
      <c r="BF14" s="531"/>
      <c r="BG14" s="531"/>
      <c r="BH14" s="531"/>
      <c r="BI14" s="531"/>
      <c r="BJ14" s="531"/>
      <c r="BK14" s="531"/>
      <c r="BL14" s="531"/>
      <c r="BM14" s="531"/>
      <c r="BN14" s="531"/>
      <c r="BO14" s="531"/>
      <c r="BP14" s="531"/>
      <c r="BQ14" s="531"/>
      <c r="BR14" s="531"/>
      <c r="BS14" s="531"/>
      <c r="BT14" s="531"/>
      <c r="BU14" s="531"/>
      <c r="BV14" s="531"/>
      <c r="BW14" s="531"/>
      <c r="BX14" s="531"/>
      <c r="BY14" s="531"/>
      <c r="BZ14" s="531"/>
      <c r="CA14" s="531"/>
      <c r="CB14" s="531"/>
      <c r="CC14" s="531"/>
      <c r="CD14" s="531"/>
      <c r="CE14" s="531"/>
      <c r="CF14" s="531"/>
      <c r="CG14" s="531"/>
      <c r="CH14" s="531"/>
      <c r="CI14" s="531"/>
      <c r="CJ14" s="531"/>
      <c r="CK14" s="531"/>
      <c r="CL14" s="531"/>
      <c r="CM14" s="531"/>
      <c r="CN14" s="531"/>
      <c r="CO14" s="531"/>
      <c r="CP14" s="531"/>
      <c r="CQ14" s="531"/>
      <c r="CR14" s="531"/>
      <c r="CS14" s="531"/>
      <c r="CT14" s="531"/>
      <c r="CU14" s="531"/>
      <c r="CV14" s="531"/>
      <c r="CW14" s="531"/>
      <c r="CX14" s="531"/>
      <c r="CY14" s="531"/>
      <c r="CZ14" s="531"/>
      <c r="DA14" s="531"/>
      <c r="DB14" s="531"/>
      <c r="DC14" s="531"/>
      <c r="DD14" s="531"/>
      <c r="DE14" s="531"/>
      <c r="DF14" s="531"/>
      <c r="DG14" s="531"/>
      <c r="DH14" s="531"/>
      <c r="DI14" s="531"/>
      <c r="DJ14" s="531"/>
      <c r="DK14" s="531"/>
      <c r="DL14" s="531"/>
      <c r="DM14" s="531"/>
      <c r="DN14" s="531"/>
      <c r="DO14" s="531"/>
      <c r="DP14" s="531"/>
      <c r="DQ14" s="531"/>
      <c r="DR14" s="531"/>
      <c r="DS14" s="531"/>
      <c r="DT14" s="531"/>
      <c r="DU14" s="531"/>
      <c r="DV14" s="531"/>
      <c r="DW14" s="531"/>
      <c r="DX14" s="531"/>
      <c r="DY14" s="531"/>
      <c r="DZ14" s="531"/>
      <c r="EA14" s="531"/>
      <c r="EB14" s="531"/>
      <c r="EC14" s="531"/>
      <c r="ED14" s="531"/>
      <c r="EE14" s="531"/>
      <c r="EF14" s="531"/>
      <c r="EG14" s="531"/>
      <c r="EH14" s="531"/>
      <c r="EI14" s="531"/>
      <c r="EJ14" s="531"/>
      <c r="EK14" s="531"/>
      <c r="EL14" s="531"/>
      <c r="EM14" s="531"/>
      <c r="EN14" s="531"/>
      <c r="EO14" s="531"/>
      <c r="EP14" s="531"/>
      <c r="EQ14" s="531"/>
      <c r="ER14" s="531"/>
      <c r="ES14" s="531"/>
      <c r="ET14" s="531"/>
      <c r="EU14" s="531"/>
      <c r="EV14" s="531"/>
      <c r="EW14" s="531"/>
      <c r="EX14" s="531"/>
      <c r="EY14" s="531"/>
      <c r="EZ14" s="531"/>
      <c r="FA14" s="531"/>
      <c r="FB14" s="531"/>
      <c r="FC14" s="531"/>
      <c r="FD14" s="531"/>
      <c r="FE14" s="531"/>
      <c r="FF14" s="531"/>
      <c r="FG14" s="531"/>
      <c r="FH14" s="531"/>
      <c r="FI14" s="531"/>
      <c r="FJ14" s="531"/>
      <c r="FK14" s="531"/>
      <c r="FL14" s="531"/>
      <c r="FM14" s="531"/>
      <c r="FN14" s="531"/>
      <c r="FO14" s="531"/>
      <c r="FP14" s="531"/>
      <c r="FQ14" s="531"/>
      <c r="FR14" s="531"/>
      <c r="FS14" s="531"/>
      <c r="FT14" s="531"/>
      <c r="FU14" s="531"/>
      <c r="FV14" s="531"/>
      <c r="FW14" s="531"/>
      <c r="FX14" s="531"/>
      <c r="FY14" s="531"/>
      <c r="FZ14" s="531"/>
      <c r="GA14" s="531"/>
      <c r="GB14" s="531"/>
      <c r="GC14" s="531"/>
      <c r="GD14" s="531"/>
      <c r="GE14" s="531"/>
      <c r="GF14" s="531"/>
      <c r="GG14" s="531"/>
      <c r="GH14" s="531"/>
      <c r="GI14" s="531"/>
      <c r="GJ14" s="531"/>
      <c r="GK14" s="531"/>
      <c r="GL14" s="531"/>
      <c r="GM14" s="531"/>
      <c r="GN14" s="531"/>
      <c r="GO14" s="531"/>
      <c r="GP14" s="531"/>
      <c r="GQ14" s="531"/>
      <c r="GR14" s="531"/>
      <c r="GS14" s="531"/>
      <c r="GT14" s="531"/>
      <c r="GU14" s="531"/>
      <c r="GV14" s="531"/>
      <c r="GW14" s="531"/>
      <c r="GX14" s="531"/>
      <c r="GY14" s="531"/>
      <c r="GZ14" s="531"/>
      <c r="HA14" s="531"/>
      <c r="HB14" s="531"/>
      <c r="HC14" s="531"/>
      <c r="HD14" s="531"/>
      <c r="HE14" s="531"/>
      <c r="HF14" s="531"/>
      <c r="HG14" s="531"/>
      <c r="HH14" s="531"/>
      <c r="HI14" s="531"/>
      <c r="HJ14" s="531"/>
      <c r="HK14" s="531"/>
      <c r="HL14" s="531"/>
      <c r="HM14" s="531"/>
      <c r="HN14" s="531"/>
      <c r="HO14" s="531"/>
      <c r="HP14" s="531"/>
      <c r="HQ14" s="531"/>
      <c r="HR14" s="531"/>
      <c r="HS14" s="531"/>
      <c r="HT14" s="531"/>
      <c r="HU14" s="531"/>
      <c r="HV14" s="531"/>
      <c r="HW14" s="531"/>
      <c r="HX14" s="531"/>
      <c r="HY14" s="531"/>
      <c r="HZ14" s="531"/>
      <c r="IA14" s="531"/>
      <c r="IB14" s="531"/>
      <c r="IC14" s="531"/>
      <c r="ID14" s="531"/>
      <c r="IE14" s="531"/>
      <c r="IF14" s="531"/>
      <c r="IG14" s="531"/>
      <c r="IH14" s="531"/>
      <c r="II14" s="531"/>
      <c r="IJ14" s="531"/>
      <c r="IK14" s="531"/>
      <c r="IL14" s="531"/>
      <c r="IM14" s="531"/>
      <c r="IN14" s="531"/>
      <c r="IO14" s="531"/>
      <c r="IP14" s="531"/>
      <c r="IQ14" s="531"/>
      <c r="IR14" s="531"/>
      <c r="IS14" s="531"/>
      <c r="IT14" s="531"/>
    </row>
    <row r="15" spans="1:254" s="158" customFormat="1" ht="12.75">
      <c r="A15" s="529" t="s">
        <v>814</v>
      </c>
      <c r="B15" s="67">
        <v>185</v>
      </c>
      <c r="C15" s="67">
        <v>944432.57</v>
      </c>
      <c r="D15" s="67">
        <v>283</v>
      </c>
      <c r="E15" s="67">
        <v>250767.77</v>
      </c>
      <c r="F15" s="67">
        <v>198</v>
      </c>
      <c r="G15" s="67">
        <v>48505.58</v>
      </c>
      <c r="H15" s="67">
        <v>143</v>
      </c>
      <c r="I15" s="67">
        <v>12351.566000000001</v>
      </c>
      <c r="J15" s="67">
        <v>33</v>
      </c>
      <c r="K15" s="67">
        <v>8374.36</v>
      </c>
      <c r="L15" s="67">
        <v>842</v>
      </c>
      <c r="M15" s="67">
        <v>1264431.8459999999</v>
      </c>
      <c r="N15" s="152"/>
      <c r="O15" s="152"/>
      <c r="P15" s="152"/>
      <c r="Q15" s="152"/>
      <c r="R15" s="152"/>
      <c r="S15" s="152"/>
      <c r="T15" s="152"/>
      <c r="U15" s="152"/>
      <c r="V15" s="152"/>
      <c r="W15" s="152"/>
      <c r="X15" s="152"/>
      <c r="Y15" s="152"/>
      <c r="Z15" s="152"/>
      <c r="AA15" s="152"/>
      <c r="AB15" s="152"/>
      <c r="AC15" s="152"/>
      <c r="AD15" s="152"/>
      <c r="AE15" s="152"/>
      <c r="AF15" s="152"/>
      <c r="AG15" s="152"/>
      <c r="AH15" s="152"/>
      <c r="AI15" s="152"/>
      <c r="AJ15" s="152"/>
      <c r="AK15" s="152"/>
      <c r="AL15" s="152"/>
      <c r="AM15" s="152"/>
      <c r="AN15" s="152"/>
      <c r="AO15" s="152"/>
      <c r="AP15" s="531"/>
      <c r="AQ15" s="531"/>
      <c r="AR15" s="531"/>
      <c r="AS15" s="531"/>
      <c r="AT15" s="531"/>
      <c r="AU15" s="531"/>
      <c r="AV15" s="531"/>
      <c r="AW15" s="531"/>
      <c r="AX15" s="531"/>
      <c r="AY15" s="531"/>
      <c r="AZ15" s="531"/>
      <c r="BA15" s="531"/>
      <c r="BB15" s="531"/>
      <c r="BC15" s="531"/>
      <c r="BD15" s="531"/>
      <c r="BE15" s="531"/>
      <c r="BF15" s="531"/>
      <c r="BG15" s="531"/>
      <c r="BH15" s="531"/>
      <c r="BI15" s="531"/>
      <c r="BJ15" s="531"/>
      <c r="BK15" s="531"/>
      <c r="BL15" s="531"/>
      <c r="BM15" s="531"/>
      <c r="BN15" s="531"/>
      <c r="BO15" s="531"/>
      <c r="BP15" s="531"/>
      <c r="BQ15" s="531"/>
      <c r="BR15" s="531"/>
      <c r="BS15" s="531"/>
      <c r="BT15" s="531"/>
      <c r="BU15" s="531"/>
      <c r="BV15" s="531"/>
      <c r="BW15" s="531"/>
      <c r="BX15" s="531"/>
      <c r="BY15" s="531"/>
      <c r="BZ15" s="531"/>
      <c r="CA15" s="531"/>
      <c r="CB15" s="531"/>
      <c r="CC15" s="531"/>
      <c r="CD15" s="531"/>
      <c r="CE15" s="531"/>
      <c r="CF15" s="531"/>
      <c r="CG15" s="531"/>
      <c r="CH15" s="531"/>
      <c r="CI15" s="531"/>
      <c r="CJ15" s="531"/>
      <c r="CK15" s="531"/>
      <c r="CL15" s="531"/>
      <c r="CM15" s="531"/>
      <c r="CN15" s="531"/>
      <c r="CO15" s="531"/>
      <c r="CP15" s="531"/>
      <c r="CQ15" s="531"/>
      <c r="CR15" s="531"/>
      <c r="CS15" s="531"/>
      <c r="CT15" s="531"/>
      <c r="CU15" s="531"/>
      <c r="CV15" s="531"/>
      <c r="CW15" s="531"/>
      <c r="CX15" s="531"/>
      <c r="CY15" s="531"/>
      <c r="CZ15" s="531"/>
      <c r="DA15" s="531"/>
      <c r="DB15" s="531"/>
      <c r="DC15" s="531"/>
      <c r="DD15" s="531"/>
      <c r="DE15" s="531"/>
      <c r="DF15" s="531"/>
      <c r="DG15" s="531"/>
      <c r="DH15" s="531"/>
      <c r="DI15" s="531"/>
      <c r="DJ15" s="531"/>
      <c r="DK15" s="531"/>
      <c r="DL15" s="531"/>
      <c r="DM15" s="531"/>
      <c r="DN15" s="531"/>
      <c r="DO15" s="531"/>
      <c r="DP15" s="531"/>
      <c r="DQ15" s="531"/>
      <c r="DR15" s="531"/>
      <c r="DS15" s="531"/>
      <c r="DT15" s="531"/>
      <c r="DU15" s="531"/>
      <c r="DV15" s="531"/>
      <c r="DW15" s="531"/>
      <c r="DX15" s="531"/>
      <c r="DY15" s="531"/>
      <c r="DZ15" s="531"/>
      <c r="EA15" s="531"/>
      <c r="EB15" s="531"/>
      <c r="EC15" s="531"/>
      <c r="ED15" s="531"/>
      <c r="EE15" s="531"/>
      <c r="EF15" s="531"/>
      <c r="EG15" s="531"/>
      <c r="EH15" s="531"/>
      <c r="EI15" s="531"/>
      <c r="EJ15" s="531"/>
      <c r="EK15" s="531"/>
      <c r="EL15" s="531"/>
      <c r="EM15" s="531"/>
      <c r="EN15" s="531"/>
      <c r="EO15" s="531"/>
      <c r="EP15" s="531"/>
      <c r="EQ15" s="531"/>
      <c r="ER15" s="531"/>
      <c r="ES15" s="531"/>
      <c r="ET15" s="531"/>
      <c r="EU15" s="531"/>
      <c r="EV15" s="531"/>
      <c r="EW15" s="531"/>
      <c r="EX15" s="531"/>
      <c r="EY15" s="531"/>
      <c r="EZ15" s="531"/>
      <c r="FA15" s="531"/>
      <c r="FB15" s="531"/>
      <c r="FC15" s="531"/>
      <c r="FD15" s="531"/>
      <c r="FE15" s="531"/>
      <c r="FF15" s="531"/>
      <c r="FG15" s="531"/>
      <c r="FH15" s="531"/>
      <c r="FI15" s="531"/>
      <c r="FJ15" s="531"/>
      <c r="FK15" s="531"/>
      <c r="FL15" s="531"/>
      <c r="FM15" s="531"/>
      <c r="FN15" s="531"/>
      <c r="FO15" s="531"/>
      <c r="FP15" s="531"/>
      <c r="FQ15" s="531"/>
      <c r="FR15" s="531"/>
      <c r="FS15" s="531"/>
      <c r="FT15" s="531"/>
      <c r="FU15" s="531"/>
      <c r="FV15" s="531"/>
      <c r="FW15" s="531"/>
      <c r="FX15" s="531"/>
      <c r="FY15" s="531"/>
      <c r="FZ15" s="531"/>
      <c r="GA15" s="531"/>
      <c r="GB15" s="531"/>
      <c r="GC15" s="531"/>
      <c r="GD15" s="531"/>
      <c r="GE15" s="531"/>
      <c r="GF15" s="531"/>
      <c r="GG15" s="531"/>
      <c r="GH15" s="531"/>
      <c r="GI15" s="531"/>
      <c r="GJ15" s="531"/>
      <c r="GK15" s="531"/>
      <c r="GL15" s="531"/>
      <c r="GM15" s="531"/>
      <c r="GN15" s="531"/>
      <c r="GO15" s="531"/>
      <c r="GP15" s="531"/>
      <c r="GQ15" s="531"/>
      <c r="GR15" s="531"/>
      <c r="GS15" s="531"/>
      <c r="GT15" s="531"/>
      <c r="GU15" s="531"/>
      <c r="GV15" s="531"/>
      <c r="GW15" s="531"/>
      <c r="GX15" s="531"/>
      <c r="GY15" s="531"/>
      <c r="GZ15" s="531"/>
      <c r="HA15" s="531"/>
      <c r="HB15" s="531"/>
      <c r="HC15" s="531"/>
      <c r="HD15" s="531"/>
      <c r="HE15" s="531"/>
      <c r="HF15" s="531"/>
      <c r="HG15" s="531"/>
      <c r="HH15" s="531"/>
      <c r="HI15" s="531"/>
      <c r="HJ15" s="531"/>
      <c r="HK15" s="531"/>
      <c r="HL15" s="531"/>
      <c r="HM15" s="531"/>
      <c r="HN15" s="531"/>
      <c r="HO15" s="531"/>
      <c r="HP15" s="531"/>
      <c r="HQ15" s="531"/>
      <c r="HR15" s="531"/>
      <c r="HS15" s="531"/>
      <c r="HT15" s="531"/>
      <c r="HU15" s="531"/>
      <c r="HV15" s="531"/>
      <c r="HW15" s="531"/>
      <c r="HX15" s="531"/>
      <c r="HY15" s="531"/>
      <c r="HZ15" s="531"/>
      <c r="IA15" s="531"/>
      <c r="IB15" s="531"/>
      <c r="IC15" s="531"/>
      <c r="ID15" s="531"/>
      <c r="IE15" s="531"/>
      <c r="IF15" s="531"/>
      <c r="IG15" s="531"/>
      <c r="IH15" s="531"/>
      <c r="II15" s="531"/>
      <c r="IJ15" s="531"/>
      <c r="IK15" s="531"/>
      <c r="IL15" s="531"/>
      <c r="IM15" s="531"/>
      <c r="IN15" s="531"/>
      <c r="IO15" s="531"/>
      <c r="IP15" s="531"/>
      <c r="IQ15" s="531"/>
      <c r="IR15" s="531"/>
      <c r="IS15" s="531"/>
      <c r="IT15" s="531"/>
    </row>
    <row r="16" spans="1:254" s="1139" customFormat="1" ht="13.5" customHeight="1">
      <c r="A16" s="1138" t="s">
        <v>656</v>
      </c>
      <c r="G16" s="1140"/>
      <c r="H16" s="1140"/>
      <c r="I16" s="1140"/>
      <c r="J16" s="1140"/>
      <c r="K16" s="1140"/>
      <c r="L16" s="1140"/>
      <c r="M16" s="1140"/>
    </row>
    <row r="19" spans="9:10" ht="13.5" customHeight="1">
      <c r="I19" s="534"/>
      <c r="J19" s="534"/>
    </row>
  </sheetData>
  <mergeCells count="9">
    <mergeCell ref="A1:M1"/>
    <mergeCell ref="A2:A4"/>
    <mergeCell ref="B2:I2"/>
    <mergeCell ref="J2:K3"/>
    <mergeCell ref="L2:M3"/>
    <mergeCell ref="B3:C3"/>
    <mergeCell ref="D3:E3"/>
    <mergeCell ref="F3:G3"/>
    <mergeCell ref="H3:I3"/>
  </mergeCells>
  <pageMargins left="0.7" right="0.7" top="0.75" bottom="0.75" header="0.3" footer="0.3"/>
  <pageSetup orientation="landscape"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5"/>
  <dimension ref="A1:M15"/>
  <sheetViews>
    <sheetView view="pageBreakPreview" zoomScale="60" zoomScaleNormal="100" workbookViewId="0">
      <selection sqref="A1:XFD1048576"/>
    </sheetView>
  </sheetViews>
  <sheetFormatPr defaultColWidth="7.5703125" defaultRowHeight="12" customHeight="1"/>
  <cols>
    <col min="1" max="1" width="11.5703125" style="152" customWidth="1"/>
    <col min="2" max="2" width="6.140625" style="152" customWidth="1"/>
    <col min="3" max="3" width="9.28515625" style="152" customWidth="1"/>
    <col min="4" max="4" width="6.28515625" style="152" customWidth="1"/>
    <col min="5" max="5" width="8.7109375" style="152" customWidth="1"/>
    <col min="6" max="6" width="6.7109375" style="152" customWidth="1"/>
    <col min="7" max="7" width="10" style="152" customWidth="1"/>
    <col min="8" max="8" width="7" style="152" customWidth="1"/>
    <col min="9" max="9" width="8.85546875" style="152" customWidth="1"/>
    <col min="10" max="10" width="8.5703125" style="152" customWidth="1"/>
    <col min="11" max="11" width="8.7109375" style="152" customWidth="1"/>
    <col min="12" max="12" width="7.5703125" style="152"/>
    <col min="13" max="13" width="9.28515625" style="152" customWidth="1"/>
    <col min="14" max="16384" width="7.5703125" style="152"/>
  </cols>
  <sheetData>
    <row r="1" spans="1:13" ht="15.75" customHeight="1">
      <c r="A1" s="1441" t="s">
        <v>957</v>
      </c>
      <c r="B1" s="1441"/>
      <c r="C1" s="1441"/>
      <c r="D1" s="1441"/>
      <c r="E1" s="1441"/>
      <c r="F1" s="1441"/>
      <c r="G1" s="1441"/>
      <c r="H1" s="1441"/>
      <c r="I1" s="1441"/>
      <c r="J1" s="1441"/>
      <c r="K1" s="1441"/>
      <c r="L1" s="1441"/>
      <c r="M1" s="1441"/>
    </row>
    <row r="2" spans="1:13" s="416" customFormat="1" ht="27" customHeight="1">
      <c r="A2" s="1442" t="s">
        <v>896</v>
      </c>
      <c r="B2" s="1450" t="s">
        <v>657</v>
      </c>
      <c r="C2" s="1450"/>
      <c r="D2" s="1450" t="s">
        <v>658</v>
      </c>
      <c r="E2" s="1450"/>
      <c r="F2" s="1450" t="s">
        <v>659</v>
      </c>
      <c r="G2" s="1450"/>
      <c r="H2" s="1447" t="s">
        <v>660</v>
      </c>
      <c r="I2" s="1447"/>
      <c r="J2" s="1197" t="s">
        <v>661</v>
      </c>
      <c r="K2" s="1197"/>
      <c r="L2" s="1447" t="s">
        <v>0</v>
      </c>
      <c r="M2" s="1447"/>
    </row>
    <row r="3" spans="1:13" s="416" customFormat="1" ht="24.75" customHeight="1">
      <c r="A3" s="1449"/>
      <c r="B3" s="1121" t="s">
        <v>14</v>
      </c>
      <c r="C3" s="535" t="s">
        <v>662</v>
      </c>
      <c r="D3" s="1121" t="s">
        <v>14</v>
      </c>
      <c r="E3" s="535" t="s">
        <v>662</v>
      </c>
      <c r="F3" s="1121" t="s">
        <v>14</v>
      </c>
      <c r="G3" s="535" t="s">
        <v>973</v>
      </c>
      <c r="H3" s="1120" t="s">
        <v>14</v>
      </c>
      <c r="I3" s="434" t="s">
        <v>662</v>
      </c>
      <c r="J3" s="1120" t="s">
        <v>14</v>
      </c>
      <c r="K3" s="434" t="s">
        <v>662</v>
      </c>
      <c r="L3" s="1120" t="s">
        <v>14</v>
      </c>
      <c r="M3" s="434" t="s">
        <v>662</v>
      </c>
    </row>
    <row r="4" spans="1:13" s="416" customFormat="1" ht="12" customHeight="1">
      <c r="A4" s="30">
        <v>1</v>
      </c>
      <c r="B4" s="30">
        <v>2</v>
      </c>
      <c r="C4" s="30">
        <v>3</v>
      </c>
      <c r="D4" s="30">
        <v>4</v>
      </c>
      <c r="E4" s="30">
        <v>5</v>
      </c>
      <c r="F4" s="30">
        <v>6</v>
      </c>
      <c r="G4" s="30">
        <v>7</v>
      </c>
      <c r="H4" s="30">
        <v>8</v>
      </c>
      <c r="I4" s="30">
        <v>9</v>
      </c>
      <c r="J4" s="30">
        <v>10</v>
      </c>
      <c r="K4" s="30">
        <v>11</v>
      </c>
      <c r="L4" s="30">
        <v>12</v>
      </c>
      <c r="M4" s="30">
        <v>13</v>
      </c>
    </row>
    <row r="5" spans="1:13" s="158" customFormat="1" ht="12" customHeight="1">
      <c r="A5" s="529" t="s">
        <v>16</v>
      </c>
      <c r="B5" s="67">
        <v>743</v>
      </c>
      <c r="C5" s="79">
        <v>157395.39000000001</v>
      </c>
      <c r="D5" s="67">
        <v>310</v>
      </c>
      <c r="E5" s="79">
        <v>28203.285999999996</v>
      </c>
      <c r="F5" s="67">
        <v>3605</v>
      </c>
      <c r="G5" s="79">
        <v>4199714.4325000001</v>
      </c>
      <c r="H5" s="67">
        <v>100</v>
      </c>
      <c r="I5" s="67">
        <v>38661.760000000002</v>
      </c>
      <c r="J5" s="67">
        <v>518</v>
      </c>
      <c r="K5" s="67">
        <v>87313.806199999992</v>
      </c>
      <c r="L5" s="67">
        <f t="shared" ref="L5:M11" si="0">B5+D5+F5+H5+J5</f>
        <v>5276</v>
      </c>
      <c r="M5" s="67">
        <f t="shared" si="0"/>
        <v>4511288.6746999994</v>
      </c>
    </row>
    <row r="6" spans="1:13" s="158" customFormat="1" ht="12" customHeight="1">
      <c r="A6" s="529" t="s">
        <v>17</v>
      </c>
      <c r="B6" s="67">
        <v>696</v>
      </c>
      <c r="C6" s="79">
        <v>101523.20099999999</v>
      </c>
      <c r="D6" s="67">
        <v>650</v>
      </c>
      <c r="E6" s="79">
        <v>135514.807</v>
      </c>
      <c r="F6" s="67">
        <v>3935</v>
      </c>
      <c r="G6" s="79">
        <v>3736591.9670000002</v>
      </c>
      <c r="H6" s="67">
        <v>45</v>
      </c>
      <c r="I6" s="67">
        <v>32806.92</v>
      </c>
      <c r="J6" s="67">
        <v>717</v>
      </c>
      <c r="K6" s="67">
        <v>81947.100000000006</v>
      </c>
      <c r="L6" s="67">
        <f t="shared" si="0"/>
        <v>6043</v>
      </c>
      <c r="M6" s="67">
        <f t="shared" si="0"/>
        <v>4088383.9950000001</v>
      </c>
    </row>
    <row r="7" spans="1:13" s="158" customFormat="1" ht="12" customHeight="1">
      <c r="A7" s="529" t="s">
        <v>18</v>
      </c>
      <c r="B7" s="67">
        <v>463</v>
      </c>
      <c r="C7" s="79">
        <v>28623.600000000002</v>
      </c>
      <c r="D7" s="67">
        <v>904</v>
      </c>
      <c r="E7" s="79">
        <v>219320.90400000004</v>
      </c>
      <c r="F7" s="67">
        <v>3827</v>
      </c>
      <c r="G7" s="79">
        <v>3916772.2793999999</v>
      </c>
      <c r="H7" s="67">
        <v>57</v>
      </c>
      <c r="I7" s="67">
        <v>22898.22</v>
      </c>
      <c r="J7" s="67">
        <v>637</v>
      </c>
      <c r="K7" s="67">
        <v>107177.486</v>
      </c>
      <c r="L7" s="67">
        <f t="shared" si="0"/>
        <v>5888</v>
      </c>
      <c r="M7" s="67">
        <f t="shared" si="0"/>
        <v>4294792.4894000003</v>
      </c>
    </row>
    <row r="8" spans="1:13" s="158" customFormat="1" ht="12" customHeight="1">
      <c r="A8" s="529" t="s">
        <v>19</v>
      </c>
      <c r="B8" s="67">
        <v>225</v>
      </c>
      <c r="C8" s="79">
        <v>46605.823999999993</v>
      </c>
      <c r="D8" s="67">
        <v>231</v>
      </c>
      <c r="E8" s="79">
        <v>102385.13999999997</v>
      </c>
      <c r="F8" s="67">
        <v>1788</v>
      </c>
      <c r="G8" s="79">
        <v>5015025.4187999992</v>
      </c>
      <c r="H8" s="67">
        <v>21</v>
      </c>
      <c r="I8" s="67">
        <v>12106.29</v>
      </c>
      <c r="J8" s="67">
        <v>358</v>
      </c>
      <c r="K8" s="67">
        <v>61585.979999999996</v>
      </c>
      <c r="L8" s="67">
        <f t="shared" si="0"/>
        <v>2623</v>
      </c>
      <c r="M8" s="67">
        <f t="shared" si="0"/>
        <v>5237708.6527999993</v>
      </c>
    </row>
    <row r="9" spans="1:13" s="158" customFormat="1" ht="12" customHeight="1">
      <c r="A9" s="529" t="s">
        <v>20</v>
      </c>
      <c r="B9" s="67">
        <v>464</v>
      </c>
      <c r="C9" s="79">
        <v>187442.75</v>
      </c>
      <c r="D9" s="67">
        <v>206</v>
      </c>
      <c r="E9" s="79">
        <v>103202.65</v>
      </c>
      <c r="F9" s="67">
        <v>1930</v>
      </c>
      <c r="G9" s="79">
        <v>5947139.2193</v>
      </c>
      <c r="H9" s="67">
        <v>50</v>
      </c>
      <c r="I9" s="67">
        <v>60743.4</v>
      </c>
      <c r="J9" s="67">
        <v>451</v>
      </c>
      <c r="K9" s="67">
        <v>65843.196799999991</v>
      </c>
      <c r="L9" s="67">
        <f t="shared" si="0"/>
        <v>3101</v>
      </c>
      <c r="M9" s="67">
        <f t="shared" si="0"/>
        <v>6364371.2161000008</v>
      </c>
    </row>
    <row r="10" spans="1:13" s="158" customFormat="1" ht="12.75">
      <c r="A10" s="529" t="s">
        <v>21</v>
      </c>
      <c r="B10" s="67">
        <v>347</v>
      </c>
      <c r="C10" s="79">
        <v>97274.925999999978</v>
      </c>
      <c r="D10" s="67">
        <v>352</v>
      </c>
      <c r="E10" s="79">
        <v>411977.06</v>
      </c>
      <c r="F10" s="67">
        <v>1747</v>
      </c>
      <c r="G10" s="79">
        <v>6634397.8280000007</v>
      </c>
      <c r="H10" s="67">
        <v>54</v>
      </c>
      <c r="I10" s="67">
        <v>53392.5</v>
      </c>
      <c r="J10" s="67">
        <v>450</v>
      </c>
      <c r="K10" s="67">
        <v>118351.66</v>
      </c>
      <c r="L10" s="67">
        <f t="shared" si="0"/>
        <v>2950</v>
      </c>
      <c r="M10" s="67">
        <f t="shared" si="0"/>
        <v>7315393.9740000004</v>
      </c>
    </row>
    <row r="11" spans="1:13" s="158" customFormat="1" ht="12.75">
      <c r="A11" s="529" t="s">
        <v>177</v>
      </c>
      <c r="B11" s="67">
        <v>368</v>
      </c>
      <c r="C11" s="79">
        <v>79324.570000000007</v>
      </c>
      <c r="D11" s="67">
        <v>189</v>
      </c>
      <c r="E11" s="79">
        <v>177619.89</v>
      </c>
      <c r="F11" s="67">
        <v>2647</v>
      </c>
      <c r="G11" s="79">
        <v>9057498.6415999997</v>
      </c>
      <c r="H11" s="67">
        <v>59</v>
      </c>
      <c r="I11" s="67">
        <v>50382.75</v>
      </c>
      <c r="J11" s="67">
        <v>600</v>
      </c>
      <c r="K11" s="67">
        <v>261346.32</v>
      </c>
      <c r="L11" s="67">
        <f t="shared" si="0"/>
        <v>3863</v>
      </c>
      <c r="M11" s="67">
        <f t="shared" si="0"/>
        <v>9626172.1716000009</v>
      </c>
    </row>
    <row r="12" spans="1:13" s="158" customFormat="1" ht="12.75">
      <c r="A12" s="529" t="s">
        <v>766</v>
      </c>
      <c r="B12" s="67">
        <v>360</v>
      </c>
      <c r="C12" s="79">
        <v>154861.12</v>
      </c>
      <c r="D12" s="67">
        <v>331</v>
      </c>
      <c r="E12" s="79">
        <v>303486.87</v>
      </c>
      <c r="F12" s="67">
        <v>3591</v>
      </c>
      <c r="G12" s="79">
        <v>10772518.465</v>
      </c>
      <c r="H12" s="67">
        <v>134</v>
      </c>
      <c r="I12" s="67">
        <v>202450.83</v>
      </c>
      <c r="J12" s="67">
        <v>894</v>
      </c>
      <c r="K12" s="67">
        <v>249959.15</v>
      </c>
      <c r="L12" s="67">
        <v>5310</v>
      </c>
      <c r="M12" s="67">
        <v>11683276.435000001</v>
      </c>
    </row>
    <row r="13" spans="1:13" s="158" customFormat="1" ht="12.75">
      <c r="A13" s="529" t="s">
        <v>729</v>
      </c>
      <c r="B13" s="67">
        <v>277</v>
      </c>
      <c r="C13" s="79">
        <v>121558.46999999999</v>
      </c>
      <c r="D13" s="67">
        <v>253</v>
      </c>
      <c r="E13" s="79">
        <v>268207.26</v>
      </c>
      <c r="F13" s="67">
        <v>2792</v>
      </c>
      <c r="G13" s="79">
        <v>7930289.2420000006</v>
      </c>
      <c r="H13" s="67">
        <v>72</v>
      </c>
      <c r="I13" s="67">
        <v>95997.260000000009</v>
      </c>
      <c r="J13" s="67">
        <v>676</v>
      </c>
      <c r="K13" s="67">
        <v>210689.2</v>
      </c>
      <c r="L13" s="67">
        <v>4070</v>
      </c>
      <c r="M13" s="67">
        <v>8626741.432</v>
      </c>
    </row>
    <row r="14" spans="1:13" s="158" customFormat="1" ht="12.75">
      <c r="A14" s="529" t="s">
        <v>814</v>
      </c>
      <c r="B14" s="67">
        <v>584</v>
      </c>
      <c r="C14" s="79">
        <v>240651.06</v>
      </c>
      <c r="D14" s="67">
        <v>539</v>
      </c>
      <c r="E14" s="79">
        <v>454715.18</v>
      </c>
      <c r="F14" s="67">
        <v>4256</v>
      </c>
      <c r="G14" s="79">
        <v>8009684.6789999995</v>
      </c>
      <c r="H14" s="67">
        <v>222</v>
      </c>
      <c r="I14" s="67">
        <v>913018.86</v>
      </c>
      <c r="J14" s="67">
        <v>779</v>
      </c>
      <c r="K14" s="67">
        <v>230832.08</v>
      </c>
      <c r="L14" s="67">
        <v>6380</v>
      </c>
      <c r="M14" s="67">
        <v>9847901.9189999998</v>
      </c>
    </row>
    <row r="15" spans="1:13" s="421" customFormat="1" ht="12.75">
      <c r="A15" s="73" t="s">
        <v>656</v>
      </c>
      <c r="B15" s="152"/>
      <c r="C15" s="152"/>
      <c r="D15" s="152"/>
      <c r="E15" s="152"/>
      <c r="F15" s="152"/>
      <c r="G15" s="152"/>
      <c r="H15" s="152"/>
    </row>
  </sheetData>
  <mergeCells count="8">
    <mergeCell ref="A1:M1"/>
    <mergeCell ref="A2:A3"/>
    <mergeCell ref="B2:C2"/>
    <mergeCell ref="D2:E2"/>
    <mergeCell ref="F2:G2"/>
    <mergeCell ref="H2:I2"/>
    <mergeCell ref="J2:K2"/>
    <mergeCell ref="L2:M2"/>
  </mergeCells>
  <pageMargins left="0.7" right="0.7" top="0.75" bottom="0.75" header="0.3" footer="0.3"/>
  <pageSetup orientation="landscape"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6"/>
  <dimension ref="A1:G14"/>
  <sheetViews>
    <sheetView view="pageBreakPreview" zoomScale="60" zoomScaleNormal="100" workbookViewId="0">
      <selection sqref="A1:XFD1048576"/>
    </sheetView>
  </sheetViews>
  <sheetFormatPr defaultRowHeight="12" customHeight="1"/>
  <cols>
    <col min="1" max="1" width="11.5703125" style="152" customWidth="1"/>
    <col min="2" max="2" width="11.7109375" style="152" customWidth="1"/>
    <col min="3" max="3" width="15.140625" style="152" customWidth="1"/>
    <col min="4" max="4" width="12.140625" style="152" customWidth="1"/>
    <col min="5" max="5" width="15.5703125" style="152" customWidth="1"/>
    <col min="6" max="6" width="13.28515625" style="152" customWidth="1"/>
    <col min="7" max="7" width="11" style="152" bestFit="1" customWidth="1"/>
    <col min="8" max="256" width="9.140625" style="152"/>
    <col min="257" max="257" width="14.28515625" style="152" customWidth="1"/>
    <col min="258" max="258" width="11.7109375" style="152" customWidth="1"/>
    <col min="259" max="259" width="15.140625" style="152" customWidth="1"/>
    <col min="260" max="260" width="12.140625" style="152" customWidth="1"/>
    <col min="261" max="261" width="19" style="152" customWidth="1"/>
    <col min="262" max="262" width="17.7109375" style="152" customWidth="1"/>
    <col min="263" max="263" width="11" style="152" bestFit="1" customWidth="1"/>
    <col min="264" max="512" width="9.140625" style="152"/>
    <col min="513" max="513" width="14.28515625" style="152" customWidth="1"/>
    <col min="514" max="514" width="11.7109375" style="152" customWidth="1"/>
    <col min="515" max="515" width="15.140625" style="152" customWidth="1"/>
    <col min="516" max="516" width="12.140625" style="152" customWidth="1"/>
    <col min="517" max="517" width="19" style="152" customWidth="1"/>
    <col min="518" max="518" width="17.7109375" style="152" customWidth="1"/>
    <col min="519" max="519" width="11" style="152" bestFit="1" customWidth="1"/>
    <col min="520" max="768" width="9.140625" style="152"/>
    <col min="769" max="769" width="14.28515625" style="152" customWidth="1"/>
    <col min="770" max="770" width="11.7109375" style="152" customWidth="1"/>
    <col min="771" max="771" width="15.140625" style="152" customWidth="1"/>
    <col min="772" max="772" width="12.140625" style="152" customWidth="1"/>
    <col min="773" max="773" width="19" style="152" customWidth="1"/>
    <col min="774" max="774" width="17.7109375" style="152" customWidth="1"/>
    <col min="775" max="775" width="11" style="152" bestFit="1" customWidth="1"/>
    <col min="776" max="1024" width="9.140625" style="152"/>
    <col min="1025" max="1025" width="14.28515625" style="152" customWidth="1"/>
    <col min="1026" max="1026" width="11.7109375" style="152" customWidth="1"/>
    <col min="1027" max="1027" width="15.140625" style="152" customWidth="1"/>
    <col min="1028" max="1028" width="12.140625" style="152" customWidth="1"/>
    <col min="1029" max="1029" width="19" style="152" customWidth="1"/>
    <col min="1030" max="1030" width="17.7109375" style="152" customWidth="1"/>
    <col min="1031" max="1031" width="11" style="152" bestFit="1" customWidth="1"/>
    <col min="1032" max="1280" width="9.140625" style="152"/>
    <col min="1281" max="1281" width="14.28515625" style="152" customWidth="1"/>
    <col min="1282" max="1282" width="11.7109375" style="152" customWidth="1"/>
    <col min="1283" max="1283" width="15.140625" style="152" customWidth="1"/>
    <col min="1284" max="1284" width="12.140625" style="152" customWidth="1"/>
    <col min="1285" max="1285" width="19" style="152" customWidth="1"/>
    <col min="1286" max="1286" width="17.7109375" style="152" customWidth="1"/>
    <col min="1287" max="1287" width="11" style="152" bestFit="1" customWidth="1"/>
    <col min="1288" max="1536" width="9.140625" style="152"/>
    <col min="1537" max="1537" width="14.28515625" style="152" customWidth="1"/>
    <col min="1538" max="1538" width="11.7109375" style="152" customWidth="1"/>
    <col min="1539" max="1539" width="15.140625" style="152" customWidth="1"/>
    <col min="1540" max="1540" width="12.140625" style="152" customWidth="1"/>
    <col min="1541" max="1541" width="19" style="152" customWidth="1"/>
    <col min="1542" max="1542" width="17.7109375" style="152" customWidth="1"/>
    <col min="1543" max="1543" width="11" style="152" bestFit="1" customWidth="1"/>
    <col min="1544" max="1792" width="9.140625" style="152"/>
    <col min="1793" max="1793" width="14.28515625" style="152" customWidth="1"/>
    <col min="1794" max="1794" width="11.7109375" style="152" customWidth="1"/>
    <col min="1795" max="1795" width="15.140625" style="152" customWidth="1"/>
    <col min="1796" max="1796" width="12.140625" style="152" customWidth="1"/>
    <col min="1797" max="1797" width="19" style="152" customWidth="1"/>
    <col min="1798" max="1798" width="17.7109375" style="152" customWidth="1"/>
    <col min="1799" max="1799" width="11" style="152" bestFit="1" customWidth="1"/>
    <col min="1800" max="2048" width="9.140625" style="152"/>
    <col min="2049" max="2049" width="14.28515625" style="152" customWidth="1"/>
    <col min="2050" max="2050" width="11.7109375" style="152" customWidth="1"/>
    <col min="2051" max="2051" width="15.140625" style="152" customWidth="1"/>
    <col min="2052" max="2052" width="12.140625" style="152" customWidth="1"/>
    <col min="2053" max="2053" width="19" style="152" customWidth="1"/>
    <col min="2054" max="2054" width="17.7109375" style="152" customWidth="1"/>
    <col min="2055" max="2055" width="11" style="152" bestFit="1" customWidth="1"/>
    <col min="2056" max="2304" width="9.140625" style="152"/>
    <col min="2305" max="2305" width="14.28515625" style="152" customWidth="1"/>
    <col min="2306" max="2306" width="11.7109375" style="152" customWidth="1"/>
    <col min="2307" max="2307" width="15.140625" style="152" customWidth="1"/>
    <col min="2308" max="2308" width="12.140625" style="152" customWidth="1"/>
    <col min="2309" max="2309" width="19" style="152" customWidth="1"/>
    <col min="2310" max="2310" width="17.7109375" style="152" customWidth="1"/>
    <col min="2311" max="2311" width="11" style="152" bestFit="1" customWidth="1"/>
    <col min="2312" max="2560" width="9.140625" style="152"/>
    <col min="2561" max="2561" width="14.28515625" style="152" customWidth="1"/>
    <col min="2562" max="2562" width="11.7109375" style="152" customWidth="1"/>
    <col min="2563" max="2563" width="15.140625" style="152" customWidth="1"/>
    <col min="2564" max="2564" width="12.140625" style="152" customWidth="1"/>
    <col min="2565" max="2565" width="19" style="152" customWidth="1"/>
    <col min="2566" max="2566" width="17.7109375" style="152" customWidth="1"/>
    <col min="2567" max="2567" width="11" style="152" bestFit="1" customWidth="1"/>
    <col min="2568" max="2816" width="9.140625" style="152"/>
    <col min="2817" max="2817" width="14.28515625" style="152" customWidth="1"/>
    <col min="2818" max="2818" width="11.7109375" style="152" customWidth="1"/>
    <col min="2819" max="2819" width="15.140625" style="152" customWidth="1"/>
    <col min="2820" max="2820" width="12.140625" style="152" customWidth="1"/>
    <col min="2821" max="2821" width="19" style="152" customWidth="1"/>
    <col min="2822" max="2822" width="17.7109375" style="152" customWidth="1"/>
    <col min="2823" max="2823" width="11" style="152" bestFit="1" customWidth="1"/>
    <col min="2824" max="3072" width="9.140625" style="152"/>
    <col min="3073" max="3073" width="14.28515625" style="152" customWidth="1"/>
    <col min="3074" max="3074" width="11.7109375" style="152" customWidth="1"/>
    <col min="3075" max="3075" width="15.140625" style="152" customWidth="1"/>
    <col min="3076" max="3076" width="12.140625" style="152" customWidth="1"/>
    <col min="3077" max="3077" width="19" style="152" customWidth="1"/>
    <col min="3078" max="3078" width="17.7109375" style="152" customWidth="1"/>
    <col min="3079" max="3079" width="11" style="152" bestFit="1" customWidth="1"/>
    <col min="3080" max="3328" width="9.140625" style="152"/>
    <col min="3329" max="3329" width="14.28515625" style="152" customWidth="1"/>
    <col min="3330" max="3330" width="11.7109375" style="152" customWidth="1"/>
    <col min="3331" max="3331" width="15.140625" style="152" customWidth="1"/>
    <col min="3332" max="3332" width="12.140625" style="152" customWidth="1"/>
    <col min="3333" max="3333" width="19" style="152" customWidth="1"/>
    <col min="3334" max="3334" width="17.7109375" style="152" customWidth="1"/>
    <col min="3335" max="3335" width="11" style="152" bestFit="1" customWidth="1"/>
    <col min="3336" max="3584" width="9.140625" style="152"/>
    <col min="3585" max="3585" width="14.28515625" style="152" customWidth="1"/>
    <col min="3586" max="3586" width="11.7109375" style="152" customWidth="1"/>
    <col min="3587" max="3587" width="15.140625" style="152" customWidth="1"/>
    <col min="3588" max="3588" width="12.140625" style="152" customWidth="1"/>
    <col min="3589" max="3589" width="19" style="152" customWidth="1"/>
    <col min="3590" max="3590" width="17.7109375" style="152" customWidth="1"/>
    <col min="3591" max="3591" width="11" style="152" bestFit="1" customWidth="1"/>
    <col min="3592" max="3840" width="9.140625" style="152"/>
    <col min="3841" max="3841" width="14.28515625" style="152" customWidth="1"/>
    <col min="3842" max="3842" width="11.7109375" style="152" customWidth="1"/>
    <col min="3843" max="3843" width="15.140625" style="152" customWidth="1"/>
    <col min="3844" max="3844" width="12.140625" style="152" customWidth="1"/>
    <col min="3845" max="3845" width="19" style="152" customWidth="1"/>
    <col min="3846" max="3846" width="17.7109375" style="152" customWidth="1"/>
    <col min="3847" max="3847" width="11" style="152" bestFit="1" customWidth="1"/>
    <col min="3848" max="4096" width="9.140625" style="152"/>
    <col min="4097" max="4097" width="14.28515625" style="152" customWidth="1"/>
    <col min="4098" max="4098" width="11.7109375" style="152" customWidth="1"/>
    <col min="4099" max="4099" width="15.140625" style="152" customWidth="1"/>
    <col min="4100" max="4100" width="12.140625" style="152" customWidth="1"/>
    <col min="4101" max="4101" width="19" style="152" customWidth="1"/>
    <col min="4102" max="4102" width="17.7109375" style="152" customWidth="1"/>
    <col min="4103" max="4103" width="11" style="152" bestFit="1" customWidth="1"/>
    <col min="4104" max="4352" width="9.140625" style="152"/>
    <col min="4353" max="4353" width="14.28515625" style="152" customWidth="1"/>
    <col min="4354" max="4354" width="11.7109375" style="152" customWidth="1"/>
    <col min="4355" max="4355" width="15.140625" style="152" customWidth="1"/>
    <col min="4356" max="4356" width="12.140625" style="152" customWidth="1"/>
    <col min="4357" max="4357" width="19" style="152" customWidth="1"/>
    <col min="4358" max="4358" width="17.7109375" style="152" customWidth="1"/>
    <col min="4359" max="4359" width="11" style="152" bestFit="1" customWidth="1"/>
    <col min="4360" max="4608" width="9.140625" style="152"/>
    <col min="4609" max="4609" width="14.28515625" style="152" customWidth="1"/>
    <col min="4610" max="4610" width="11.7109375" style="152" customWidth="1"/>
    <col min="4611" max="4611" width="15.140625" style="152" customWidth="1"/>
    <col min="4612" max="4612" width="12.140625" style="152" customWidth="1"/>
    <col min="4613" max="4613" width="19" style="152" customWidth="1"/>
    <col min="4614" max="4614" width="17.7109375" style="152" customWidth="1"/>
    <col min="4615" max="4615" width="11" style="152" bestFit="1" customWidth="1"/>
    <col min="4616" max="4864" width="9.140625" style="152"/>
    <col min="4865" max="4865" width="14.28515625" style="152" customWidth="1"/>
    <col min="4866" max="4866" width="11.7109375" style="152" customWidth="1"/>
    <col min="4867" max="4867" width="15.140625" style="152" customWidth="1"/>
    <col min="4868" max="4868" width="12.140625" style="152" customWidth="1"/>
    <col min="4869" max="4869" width="19" style="152" customWidth="1"/>
    <col min="4870" max="4870" width="17.7109375" style="152" customWidth="1"/>
    <col min="4871" max="4871" width="11" style="152" bestFit="1" customWidth="1"/>
    <col min="4872" max="5120" width="9.140625" style="152"/>
    <col min="5121" max="5121" width="14.28515625" style="152" customWidth="1"/>
    <col min="5122" max="5122" width="11.7109375" style="152" customWidth="1"/>
    <col min="5123" max="5123" width="15.140625" style="152" customWidth="1"/>
    <col min="5124" max="5124" width="12.140625" style="152" customWidth="1"/>
    <col min="5125" max="5125" width="19" style="152" customWidth="1"/>
    <col min="5126" max="5126" width="17.7109375" style="152" customWidth="1"/>
    <col min="5127" max="5127" width="11" style="152" bestFit="1" customWidth="1"/>
    <col min="5128" max="5376" width="9.140625" style="152"/>
    <col min="5377" max="5377" width="14.28515625" style="152" customWidth="1"/>
    <col min="5378" max="5378" width="11.7109375" style="152" customWidth="1"/>
    <col min="5379" max="5379" width="15.140625" style="152" customWidth="1"/>
    <col min="5380" max="5380" width="12.140625" style="152" customWidth="1"/>
    <col min="5381" max="5381" width="19" style="152" customWidth="1"/>
    <col min="5382" max="5382" width="17.7109375" style="152" customWidth="1"/>
    <col min="5383" max="5383" width="11" style="152" bestFit="1" customWidth="1"/>
    <col min="5384" max="5632" width="9.140625" style="152"/>
    <col min="5633" max="5633" width="14.28515625" style="152" customWidth="1"/>
    <col min="5634" max="5634" width="11.7109375" style="152" customWidth="1"/>
    <col min="5635" max="5635" width="15.140625" style="152" customWidth="1"/>
    <col min="5636" max="5636" width="12.140625" style="152" customWidth="1"/>
    <col min="5637" max="5637" width="19" style="152" customWidth="1"/>
    <col min="5638" max="5638" width="17.7109375" style="152" customWidth="1"/>
    <col min="5639" max="5639" width="11" style="152" bestFit="1" customWidth="1"/>
    <col min="5640" max="5888" width="9.140625" style="152"/>
    <col min="5889" max="5889" width="14.28515625" style="152" customWidth="1"/>
    <col min="5890" max="5890" width="11.7109375" style="152" customWidth="1"/>
    <col min="5891" max="5891" width="15.140625" style="152" customWidth="1"/>
    <col min="5892" max="5892" width="12.140625" style="152" customWidth="1"/>
    <col min="5893" max="5893" width="19" style="152" customWidth="1"/>
    <col min="5894" max="5894" width="17.7109375" style="152" customWidth="1"/>
    <col min="5895" max="5895" width="11" style="152" bestFit="1" customWidth="1"/>
    <col min="5896" max="6144" width="9.140625" style="152"/>
    <col min="6145" max="6145" width="14.28515625" style="152" customWidth="1"/>
    <col min="6146" max="6146" width="11.7109375" style="152" customWidth="1"/>
    <col min="6147" max="6147" width="15.140625" style="152" customWidth="1"/>
    <col min="6148" max="6148" width="12.140625" style="152" customWidth="1"/>
    <col min="6149" max="6149" width="19" style="152" customWidth="1"/>
    <col min="6150" max="6150" width="17.7109375" style="152" customWidth="1"/>
    <col min="6151" max="6151" width="11" style="152" bestFit="1" customWidth="1"/>
    <col min="6152" max="6400" width="9.140625" style="152"/>
    <col min="6401" max="6401" width="14.28515625" style="152" customWidth="1"/>
    <col min="6402" max="6402" width="11.7109375" style="152" customWidth="1"/>
    <col min="6403" max="6403" width="15.140625" style="152" customWidth="1"/>
    <col min="6404" max="6404" width="12.140625" style="152" customWidth="1"/>
    <col min="6405" max="6405" width="19" style="152" customWidth="1"/>
    <col min="6406" max="6406" width="17.7109375" style="152" customWidth="1"/>
    <col min="6407" max="6407" width="11" style="152" bestFit="1" customWidth="1"/>
    <col min="6408" max="6656" width="9.140625" style="152"/>
    <col min="6657" max="6657" width="14.28515625" style="152" customWidth="1"/>
    <col min="6658" max="6658" width="11.7109375" style="152" customWidth="1"/>
    <col min="6659" max="6659" width="15.140625" style="152" customWidth="1"/>
    <col min="6660" max="6660" width="12.140625" style="152" customWidth="1"/>
    <col min="6661" max="6661" width="19" style="152" customWidth="1"/>
    <col min="6662" max="6662" width="17.7109375" style="152" customWidth="1"/>
    <col min="6663" max="6663" width="11" style="152" bestFit="1" customWidth="1"/>
    <col min="6664" max="6912" width="9.140625" style="152"/>
    <col min="6913" max="6913" width="14.28515625" style="152" customWidth="1"/>
    <col min="6914" max="6914" width="11.7109375" style="152" customWidth="1"/>
    <col min="6915" max="6915" width="15.140625" style="152" customWidth="1"/>
    <col min="6916" max="6916" width="12.140625" style="152" customWidth="1"/>
    <col min="6917" max="6917" width="19" style="152" customWidth="1"/>
    <col min="6918" max="6918" width="17.7109375" style="152" customWidth="1"/>
    <col min="6919" max="6919" width="11" style="152" bestFit="1" customWidth="1"/>
    <col min="6920" max="7168" width="9.140625" style="152"/>
    <col min="7169" max="7169" width="14.28515625" style="152" customWidth="1"/>
    <col min="7170" max="7170" width="11.7109375" style="152" customWidth="1"/>
    <col min="7171" max="7171" width="15.140625" style="152" customWidth="1"/>
    <col min="7172" max="7172" width="12.140625" style="152" customWidth="1"/>
    <col min="7173" max="7173" width="19" style="152" customWidth="1"/>
    <col min="7174" max="7174" width="17.7109375" style="152" customWidth="1"/>
    <col min="7175" max="7175" width="11" style="152" bestFit="1" customWidth="1"/>
    <col min="7176" max="7424" width="9.140625" style="152"/>
    <col min="7425" max="7425" width="14.28515625" style="152" customWidth="1"/>
    <col min="7426" max="7426" width="11.7109375" style="152" customWidth="1"/>
    <col min="7427" max="7427" width="15.140625" style="152" customWidth="1"/>
    <col min="7428" max="7428" width="12.140625" style="152" customWidth="1"/>
    <col min="7429" max="7429" width="19" style="152" customWidth="1"/>
    <col min="7430" max="7430" width="17.7109375" style="152" customWidth="1"/>
    <col min="7431" max="7431" width="11" style="152" bestFit="1" customWidth="1"/>
    <col min="7432" max="7680" width="9.140625" style="152"/>
    <col min="7681" max="7681" width="14.28515625" style="152" customWidth="1"/>
    <col min="7682" max="7682" width="11.7109375" style="152" customWidth="1"/>
    <col min="7683" max="7683" width="15.140625" style="152" customWidth="1"/>
    <col min="7684" max="7684" width="12.140625" style="152" customWidth="1"/>
    <col min="7685" max="7685" width="19" style="152" customWidth="1"/>
    <col min="7686" max="7686" width="17.7109375" style="152" customWidth="1"/>
    <col min="7687" max="7687" width="11" style="152" bestFit="1" customWidth="1"/>
    <col min="7688" max="7936" width="9.140625" style="152"/>
    <col min="7937" max="7937" width="14.28515625" style="152" customWidth="1"/>
    <col min="7938" max="7938" width="11.7109375" style="152" customWidth="1"/>
    <col min="7939" max="7939" width="15.140625" style="152" customWidth="1"/>
    <col min="7940" max="7940" width="12.140625" style="152" customWidth="1"/>
    <col min="7941" max="7941" width="19" style="152" customWidth="1"/>
    <col min="7942" max="7942" width="17.7109375" style="152" customWidth="1"/>
    <col min="7943" max="7943" width="11" style="152" bestFit="1" customWidth="1"/>
    <col min="7944" max="8192" width="9.140625" style="152"/>
    <col min="8193" max="8193" width="14.28515625" style="152" customWidth="1"/>
    <col min="8194" max="8194" width="11.7109375" style="152" customWidth="1"/>
    <col min="8195" max="8195" width="15.140625" style="152" customWidth="1"/>
    <col min="8196" max="8196" width="12.140625" style="152" customWidth="1"/>
    <col min="8197" max="8197" width="19" style="152" customWidth="1"/>
    <col min="8198" max="8198" width="17.7109375" style="152" customWidth="1"/>
    <col min="8199" max="8199" width="11" style="152" bestFit="1" customWidth="1"/>
    <col min="8200" max="8448" width="9.140625" style="152"/>
    <col min="8449" max="8449" width="14.28515625" style="152" customWidth="1"/>
    <col min="8450" max="8450" width="11.7109375" style="152" customWidth="1"/>
    <col min="8451" max="8451" width="15.140625" style="152" customWidth="1"/>
    <col min="8452" max="8452" width="12.140625" style="152" customWidth="1"/>
    <col min="8453" max="8453" width="19" style="152" customWidth="1"/>
    <col min="8454" max="8454" width="17.7109375" style="152" customWidth="1"/>
    <col min="8455" max="8455" width="11" style="152" bestFit="1" customWidth="1"/>
    <col min="8456" max="8704" width="9.140625" style="152"/>
    <col min="8705" max="8705" width="14.28515625" style="152" customWidth="1"/>
    <col min="8706" max="8706" width="11.7109375" style="152" customWidth="1"/>
    <col min="8707" max="8707" width="15.140625" style="152" customWidth="1"/>
    <col min="8708" max="8708" width="12.140625" style="152" customWidth="1"/>
    <col min="8709" max="8709" width="19" style="152" customWidth="1"/>
    <col min="8710" max="8710" width="17.7109375" style="152" customWidth="1"/>
    <col min="8711" max="8711" width="11" style="152" bestFit="1" customWidth="1"/>
    <col min="8712" max="8960" width="9.140625" style="152"/>
    <col min="8961" max="8961" width="14.28515625" style="152" customWidth="1"/>
    <col min="8962" max="8962" width="11.7109375" style="152" customWidth="1"/>
    <col min="8963" max="8963" width="15.140625" style="152" customWidth="1"/>
    <col min="8964" max="8964" width="12.140625" style="152" customWidth="1"/>
    <col min="8965" max="8965" width="19" style="152" customWidth="1"/>
    <col min="8966" max="8966" width="17.7109375" style="152" customWidth="1"/>
    <col min="8967" max="8967" width="11" style="152" bestFit="1" customWidth="1"/>
    <col min="8968" max="9216" width="9.140625" style="152"/>
    <col min="9217" max="9217" width="14.28515625" style="152" customWidth="1"/>
    <col min="9218" max="9218" width="11.7109375" style="152" customWidth="1"/>
    <col min="9219" max="9219" width="15.140625" style="152" customWidth="1"/>
    <col min="9220" max="9220" width="12.140625" style="152" customWidth="1"/>
    <col min="9221" max="9221" width="19" style="152" customWidth="1"/>
    <col min="9222" max="9222" width="17.7109375" style="152" customWidth="1"/>
    <col min="9223" max="9223" width="11" style="152" bestFit="1" customWidth="1"/>
    <col min="9224" max="9472" width="9.140625" style="152"/>
    <col min="9473" max="9473" width="14.28515625" style="152" customWidth="1"/>
    <col min="9474" max="9474" width="11.7109375" style="152" customWidth="1"/>
    <col min="9475" max="9475" width="15.140625" style="152" customWidth="1"/>
    <col min="9476" max="9476" width="12.140625" style="152" customWidth="1"/>
    <col min="9477" max="9477" width="19" style="152" customWidth="1"/>
    <col min="9478" max="9478" width="17.7109375" style="152" customWidth="1"/>
    <col min="9479" max="9479" width="11" style="152" bestFit="1" customWidth="1"/>
    <col min="9480" max="9728" width="9.140625" style="152"/>
    <col min="9729" max="9729" width="14.28515625" style="152" customWidth="1"/>
    <col min="9730" max="9730" width="11.7109375" style="152" customWidth="1"/>
    <col min="9731" max="9731" width="15.140625" style="152" customWidth="1"/>
    <col min="9732" max="9732" width="12.140625" style="152" customWidth="1"/>
    <col min="9733" max="9733" width="19" style="152" customWidth="1"/>
    <col min="9734" max="9734" width="17.7109375" style="152" customWidth="1"/>
    <col min="9735" max="9735" width="11" style="152" bestFit="1" customWidth="1"/>
    <col min="9736" max="9984" width="9.140625" style="152"/>
    <col min="9985" max="9985" width="14.28515625" style="152" customWidth="1"/>
    <col min="9986" max="9986" width="11.7109375" style="152" customWidth="1"/>
    <col min="9987" max="9987" width="15.140625" style="152" customWidth="1"/>
    <col min="9988" max="9988" width="12.140625" style="152" customWidth="1"/>
    <col min="9989" max="9989" width="19" style="152" customWidth="1"/>
    <col min="9990" max="9990" width="17.7109375" style="152" customWidth="1"/>
    <col min="9991" max="9991" width="11" style="152" bestFit="1" customWidth="1"/>
    <col min="9992" max="10240" width="9.140625" style="152"/>
    <col min="10241" max="10241" width="14.28515625" style="152" customWidth="1"/>
    <col min="10242" max="10242" width="11.7109375" style="152" customWidth="1"/>
    <col min="10243" max="10243" width="15.140625" style="152" customWidth="1"/>
    <col min="10244" max="10244" width="12.140625" style="152" customWidth="1"/>
    <col min="10245" max="10245" width="19" style="152" customWidth="1"/>
    <col min="10246" max="10246" width="17.7109375" style="152" customWidth="1"/>
    <col min="10247" max="10247" width="11" style="152" bestFit="1" customWidth="1"/>
    <col min="10248" max="10496" width="9.140625" style="152"/>
    <col min="10497" max="10497" width="14.28515625" style="152" customWidth="1"/>
    <col min="10498" max="10498" width="11.7109375" style="152" customWidth="1"/>
    <col min="10499" max="10499" width="15.140625" style="152" customWidth="1"/>
    <col min="10500" max="10500" width="12.140625" style="152" customWidth="1"/>
    <col min="10501" max="10501" width="19" style="152" customWidth="1"/>
    <col min="10502" max="10502" width="17.7109375" style="152" customWidth="1"/>
    <col min="10503" max="10503" width="11" style="152" bestFit="1" customWidth="1"/>
    <col min="10504" max="10752" width="9.140625" style="152"/>
    <col min="10753" max="10753" width="14.28515625" style="152" customWidth="1"/>
    <col min="10754" max="10754" width="11.7109375" style="152" customWidth="1"/>
    <col min="10755" max="10755" width="15.140625" style="152" customWidth="1"/>
    <col min="10756" max="10756" width="12.140625" style="152" customWidth="1"/>
    <col min="10757" max="10757" width="19" style="152" customWidth="1"/>
    <col min="10758" max="10758" width="17.7109375" style="152" customWidth="1"/>
    <col min="10759" max="10759" width="11" style="152" bestFit="1" customWidth="1"/>
    <col min="10760" max="11008" width="9.140625" style="152"/>
    <col min="11009" max="11009" width="14.28515625" style="152" customWidth="1"/>
    <col min="11010" max="11010" width="11.7109375" style="152" customWidth="1"/>
    <col min="11011" max="11011" width="15.140625" style="152" customWidth="1"/>
    <col min="11012" max="11012" width="12.140625" style="152" customWidth="1"/>
    <col min="11013" max="11013" width="19" style="152" customWidth="1"/>
    <col min="11014" max="11014" width="17.7109375" style="152" customWidth="1"/>
    <col min="11015" max="11015" width="11" style="152" bestFit="1" customWidth="1"/>
    <col min="11016" max="11264" width="9.140625" style="152"/>
    <col min="11265" max="11265" width="14.28515625" style="152" customWidth="1"/>
    <col min="11266" max="11266" width="11.7109375" style="152" customWidth="1"/>
    <col min="11267" max="11267" width="15.140625" style="152" customWidth="1"/>
    <col min="11268" max="11268" width="12.140625" style="152" customWidth="1"/>
    <col min="11269" max="11269" width="19" style="152" customWidth="1"/>
    <col min="11270" max="11270" width="17.7109375" style="152" customWidth="1"/>
    <col min="11271" max="11271" width="11" style="152" bestFit="1" customWidth="1"/>
    <col min="11272" max="11520" width="9.140625" style="152"/>
    <col min="11521" max="11521" width="14.28515625" style="152" customWidth="1"/>
    <col min="11522" max="11522" width="11.7109375" style="152" customWidth="1"/>
    <col min="11523" max="11523" width="15.140625" style="152" customWidth="1"/>
    <col min="11524" max="11524" width="12.140625" style="152" customWidth="1"/>
    <col min="11525" max="11525" width="19" style="152" customWidth="1"/>
    <col min="11526" max="11526" width="17.7109375" style="152" customWidth="1"/>
    <col min="11527" max="11527" width="11" style="152" bestFit="1" customWidth="1"/>
    <col min="11528" max="11776" width="9.140625" style="152"/>
    <col min="11777" max="11777" width="14.28515625" style="152" customWidth="1"/>
    <col min="11778" max="11778" width="11.7109375" style="152" customWidth="1"/>
    <col min="11779" max="11779" width="15.140625" style="152" customWidth="1"/>
    <col min="11780" max="11780" width="12.140625" style="152" customWidth="1"/>
    <col min="11781" max="11781" width="19" style="152" customWidth="1"/>
    <col min="11782" max="11782" width="17.7109375" style="152" customWidth="1"/>
    <col min="11783" max="11783" width="11" style="152" bestFit="1" customWidth="1"/>
    <col min="11784" max="12032" width="9.140625" style="152"/>
    <col min="12033" max="12033" width="14.28515625" style="152" customWidth="1"/>
    <col min="12034" max="12034" width="11.7109375" style="152" customWidth="1"/>
    <col min="12035" max="12035" width="15.140625" style="152" customWidth="1"/>
    <col min="12036" max="12036" width="12.140625" style="152" customWidth="1"/>
    <col min="12037" max="12037" width="19" style="152" customWidth="1"/>
    <col min="12038" max="12038" width="17.7109375" style="152" customWidth="1"/>
    <col min="12039" max="12039" width="11" style="152" bestFit="1" customWidth="1"/>
    <col min="12040" max="12288" width="9.140625" style="152"/>
    <col min="12289" max="12289" width="14.28515625" style="152" customWidth="1"/>
    <col min="12290" max="12290" width="11.7109375" style="152" customWidth="1"/>
    <col min="12291" max="12291" width="15.140625" style="152" customWidth="1"/>
    <col min="12292" max="12292" width="12.140625" style="152" customWidth="1"/>
    <col min="12293" max="12293" width="19" style="152" customWidth="1"/>
    <col min="12294" max="12294" width="17.7109375" style="152" customWidth="1"/>
    <col min="12295" max="12295" width="11" style="152" bestFit="1" customWidth="1"/>
    <col min="12296" max="12544" width="9.140625" style="152"/>
    <col min="12545" max="12545" width="14.28515625" style="152" customWidth="1"/>
    <col min="12546" max="12546" width="11.7109375" style="152" customWidth="1"/>
    <col min="12547" max="12547" width="15.140625" style="152" customWidth="1"/>
    <col min="12548" max="12548" width="12.140625" style="152" customWidth="1"/>
    <col min="12549" max="12549" width="19" style="152" customWidth="1"/>
    <col min="12550" max="12550" width="17.7109375" style="152" customWidth="1"/>
    <col min="12551" max="12551" width="11" style="152" bestFit="1" customWidth="1"/>
    <col min="12552" max="12800" width="9.140625" style="152"/>
    <col min="12801" max="12801" width="14.28515625" style="152" customWidth="1"/>
    <col min="12802" max="12802" width="11.7109375" style="152" customWidth="1"/>
    <col min="12803" max="12803" width="15.140625" style="152" customWidth="1"/>
    <col min="12804" max="12804" width="12.140625" style="152" customWidth="1"/>
    <col min="12805" max="12805" width="19" style="152" customWidth="1"/>
    <col min="12806" max="12806" width="17.7109375" style="152" customWidth="1"/>
    <col min="12807" max="12807" width="11" style="152" bestFit="1" customWidth="1"/>
    <col min="12808" max="13056" width="9.140625" style="152"/>
    <col min="13057" max="13057" width="14.28515625" style="152" customWidth="1"/>
    <col min="13058" max="13058" width="11.7109375" style="152" customWidth="1"/>
    <col min="13059" max="13059" width="15.140625" style="152" customWidth="1"/>
    <col min="13060" max="13060" width="12.140625" style="152" customWidth="1"/>
    <col min="13061" max="13061" width="19" style="152" customWidth="1"/>
    <col min="13062" max="13062" width="17.7109375" style="152" customWidth="1"/>
    <col min="13063" max="13063" width="11" style="152" bestFit="1" customWidth="1"/>
    <col min="13064" max="13312" width="9.140625" style="152"/>
    <col min="13313" max="13313" width="14.28515625" style="152" customWidth="1"/>
    <col min="13314" max="13314" width="11.7109375" style="152" customWidth="1"/>
    <col min="13315" max="13315" width="15.140625" style="152" customWidth="1"/>
    <col min="13316" max="13316" width="12.140625" style="152" customWidth="1"/>
    <col min="13317" max="13317" width="19" style="152" customWidth="1"/>
    <col min="13318" max="13318" width="17.7109375" style="152" customWidth="1"/>
    <col min="13319" max="13319" width="11" style="152" bestFit="1" customWidth="1"/>
    <col min="13320" max="13568" width="9.140625" style="152"/>
    <col min="13569" max="13569" width="14.28515625" style="152" customWidth="1"/>
    <col min="13570" max="13570" width="11.7109375" style="152" customWidth="1"/>
    <col min="13571" max="13571" width="15.140625" style="152" customWidth="1"/>
    <col min="13572" max="13572" width="12.140625" style="152" customWidth="1"/>
    <col min="13573" max="13573" width="19" style="152" customWidth="1"/>
    <col min="13574" max="13574" width="17.7109375" style="152" customWidth="1"/>
    <col min="13575" max="13575" width="11" style="152" bestFit="1" customWidth="1"/>
    <col min="13576" max="13824" width="9.140625" style="152"/>
    <col min="13825" max="13825" width="14.28515625" style="152" customWidth="1"/>
    <col min="13826" max="13826" width="11.7109375" style="152" customWidth="1"/>
    <col min="13827" max="13827" width="15.140625" style="152" customWidth="1"/>
    <col min="13828" max="13828" width="12.140625" style="152" customWidth="1"/>
    <col min="13829" max="13829" width="19" style="152" customWidth="1"/>
    <col min="13830" max="13830" width="17.7109375" style="152" customWidth="1"/>
    <col min="13831" max="13831" width="11" style="152" bestFit="1" customWidth="1"/>
    <col min="13832" max="14080" width="9.140625" style="152"/>
    <col min="14081" max="14081" width="14.28515625" style="152" customWidth="1"/>
    <col min="14082" max="14082" width="11.7109375" style="152" customWidth="1"/>
    <col min="14083" max="14083" width="15.140625" style="152" customWidth="1"/>
    <col min="14084" max="14084" width="12.140625" style="152" customWidth="1"/>
    <col min="14085" max="14085" width="19" style="152" customWidth="1"/>
    <col min="14086" max="14086" width="17.7109375" style="152" customWidth="1"/>
    <col min="14087" max="14087" width="11" style="152" bestFit="1" customWidth="1"/>
    <col min="14088" max="14336" width="9.140625" style="152"/>
    <col min="14337" max="14337" width="14.28515625" style="152" customWidth="1"/>
    <col min="14338" max="14338" width="11.7109375" style="152" customWidth="1"/>
    <col min="14339" max="14339" width="15.140625" style="152" customWidth="1"/>
    <col min="14340" max="14340" width="12.140625" style="152" customWidth="1"/>
    <col min="14341" max="14341" width="19" style="152" customWidth="1"/>
    <col min="14342" max="14342" width="17.7109375" style="152" customWidth="1"/>
    <col min="14343" max="14343" width="11" style="152" bestFit="1" customWidth="1"/>
    <col min="14344" max="14592" width="9.140625" style="152"/>
    <col min="14593" max="14593" width="14.28515625" style="152" customWidth="1"/>
    <col min="14594" max="14594" width="11.7109375" style="152" customWidth="1"/>
    <col min="14595" max="14595" width="15.140625" style="152" customWidth="1"/>
    <col min="14596" max="14596" width="12.140625" style="152" customWidth="1"/>
    <col min="14597" max="14597" width="19" style="152" customWidth="1"/>
    <col min="14598" max="14598" width="17.7109375" style="152" customWidth="1"/>
    <col min="14599" max="14599" width="11" style="152" bestFit="1" customWidth="1"/>
    <col min="14600" max="14848" width="9.140625" style="152"/>
    <col min="14849" max="14849" width="14.28515625" style="152" customWidth="1"/>
    <col min="14850" max="14850" width="11.7109375" style="152" customWidth="1"/>
    <col min="14851" max="14851" width="15.140625" style="152" customWidth="1"/>
    <col min="14852" max="14852" width="12.140625" style="152" customWidth="1"/>
    <col min="14853" max="14853" width="19" style="152" customWidth="1"/>
    <col min="14854" max="14854" width="17.7109375" style="152" customWidth="1"/>
    <col min="14855" max="14855" width="11" style="152" bestFit="1" customWidth="1"/>
    <col min="14856" max="15104" width="9.140625" style="152"/>
    <col min="15105" max="15105" width="14.28515625" style="152" customWidth="1"/>
    <col min="15106" max="15106" width="11.7109375" style="152" customWidth="1"/>
    <col min="15107" max="15107" width="15.140625" style="152" customWidth="1"/>
    <col min="15108" max="15108" width="12.140625" style="152" customWidth="1"/>
    <col min="15109" max="15109" width="19" style="152" customWidth="1"/>
    <col min="15110" max="15110" width="17.7109375" style="152" customWidth="1"/>
    <col min="15111" max="15111" width="11" style="152" bestFit="1" customWidth="1"/>
    <col min="15112" max="15360" width="9.140625" style="152"/>
    <col min="15361" max="15361" width="14.28515625" style="152" customWidth="1"/>
    <col min="15362" max="15362" width="11.7109375" style="152" customWidth="1"/>
    <col min="15363" max="15363" width="15.140625" style="152" customWidth="1"/>
    <col min="15364" max="15364" width="12.140625" style="152" customWidth="1"/>
    <col min="15365" max="15365" width="19" style="152" customWidth="1"/>
    <col min="15366" max="15366" width="17.7109375" style="152" customWidth="1"/>
    <col min="15367" max="15367" width="11" style="152" bestFit="1" customWidth="1"/>
    <col min="15368" max="15616" width="9.140625" style="152"/>
    <col min="15617" max="15617" width="14.28515625" style="152" customWidth="1"/>
    <col min="15618" max="15618" width="11.7109375" style="152" customWidth="1"/>
    <col min="15619" max="15619" width="15.140625" style="152" customWidth="1"/>
    <col min="15620" max="15620" width="12.140625" style="152" customWidth="1"/>
    <col min="15621" max="15621" width="19" style="152" customWidth="1"/>
    <col min="15622" max="15622" width="17.7109375" style="152" customWidth="1"/>
    <col min="15623" max="15623" width="11" style="152" bestFit="1" customWidth="1"/>
    <col min="15624" max="15872" width="9.140625" style="152"/>
    <col min="15873" max="15873" width="14.28515625" style="152" customWidth="1"/>
    <col min="15874" max="15874" width="11.7109375" style="152" customWidth="1"/>
    <col min="15875" max="15875" width="15.140625" style="152" customWidth="1"/>
    <col min="15876" max="15876" width="12.140625" style="152" customWidth="1"/>
    <col min="15877" max="15877" width="19" style="152" customWidth="1"/>
    <col min="15878" max="15878" width="17.7109375" style="152" customWidth="1"/>
    <col min="15879" max="15879" width="11" style="152" bestFit="1" customWidth="1"/>
    <col min="15880" max="16128" width="9.140625" style="152"/>
    <col min="16129" max="16129" width="14.28515625" style="152" customWidth="1"/>
    <col min="16130" max="16130" width="11.7109375" style="152" customWidth="1"/>
    <col min="16131" max="16131" width="15.140625" style="152" customWidth="1"/>
    <col min="16132" max="16132" width="12.140625" style="152" customWidth="1"/>
    <col min="16133" max="16133" width="19" style="152" customWidth="1"/>
    <col min="16134" max="16134" width="17.7109375" style="152" customWidth="1"/>
    <col min="16135" max="16135" width="11" style="152" bestFit="1" customWidth="1"/>
    <col min="16136" max="16384" width="9.140625" style="152"/>
  </cols>
  <sheetData>
    <row r="1" spans="1:7" s="421" customFormat="1" ht="15">
      <c r="A1" s="1189" t="s">
        <v>958</v>
      </c>
      <c r="B1" s="1189"/>
      <c r="C1" s="1189"/>
      <c r="D1" s="1189"/>
      <c r="E1" s="1189"/>
      <c r="F1" s="1189"/>
      <c r="G1" s="536"/>
    </row>
    <row r="2" spans="1:7" s="416" customFormat="1" ht="15.75" customHeight="1">
      <c r="A2" s="1452" t="s">
        <v>896</v>
      </c>
      <c r="B2" s="1454" t="s">
        <v>663</v>
      </c>
      <c r="C2" s="1454"/>
      <c r="D2" s="1455" t="s">
        <v>664</v>
      </c>
      <c r="E2" s="1456"/>
      <c r="F2" s="1457" t="s">
        <v>665</v>
      </c>
    </row>
    <row r="3" spans="1:7" s="416" customFormat="1" ht="30" customHeight="1">
      <c r="A3" s="1453"/>
      <c r="B3" s="1123" t="s">
        <v>666</v>
      </c>
      <c r="C3" s="537" t="s">
        <v>667</v>
      </c>
      <c r="D3" s="538" t="s">
        <v>666</v>
      </c>
      <c r="E3" s="1124" t="s">
        <v>667</v>
      </c>
      <c r="F3" s="1458"/>
    </row>
    <row r="4" spans="1:7" s="416" customFormat="1" ht="12.75" customHeight="1">
      <c r="A4" s="539">
        <v>1</v>
      </c>
      <c r="B4" s="540">
        <v>2</v>
      </c>
      <c r="C4" s="541">
        <v>3</v>
      </c>
      <c r="D4" s="539">
        <v>4</v>
      </c>
      <c r="E4" s="540">
        <v>5</v>
      </c>
      <c r="F4" s="540">
        <v>6</v>
      </c>
    </row>
    <row r="5" spans="1:7" ht="12" customHeight="1">
      <c r="A5" s="542" t="s">
        <v>16</v>
      </c>
      <c r="B5" s="68">
        <v>56670</v>
      </c>
      <c r="C5" s="68">
        <v>2763565</v>
      </c>
      <c r="D5" s="68">
        <v>66552</v>
      </c>
      <c r="E5" s="68">
        <v>2612854</v>
      </c>
      <c r="F5" s="105">
        <f>(E5/C5)*100</f>
        <v>94.546500625098375</v>
      </c>
    </row>
    <row r="6" spans="1:7" ht="12.75" customHeight="1">
      <c r="A6" s="542" t="s">
        <v>17</v>
      </c>
      <c r="B6" s="68">
        <v>46548</v>
      </c>
      <c r="C6" s="68">
        <v>2810113</v>
      </c>
      <c r="D6" s="68">
        <v>53841</v>
      </c>
      <c r="E6" s="68">
        <v>2666695</v>
      </c>
      <c r="F6" s="105">
        <f>(E6/C6)*100</f>
        <v>94.896361818901937</v>
      </c>
    </row>
    <row r="7" spans="1:7" ht="12.75" customHeight="1">
      <c r="A7" s="542" t="s">
        <v>18</v>
      </c>
      <c r="B7" s="68">
        <v>42411</v>
      </c>
      <c r="C7" s="68">
        <v>2852524</v>
      </c>
      <c r="D7" s="68">
        <v>54852</v>
      </c>
      <c r="E7" s="68">
        <v>2721547</v>
      </c>
      <c r="F7" s="105">
        <f>(E7/C7)*100</f>
        <v>95.408382190649405</v>
      </c>
    </row>
    <row r="8" spans="1:7" ht="12.75" customHeight="1">
      <c r="A8" s="542" t="s">
        <v>19</v>
      </c>
      <c r="B8" s="68">
        <v>33550</v>
      </c>
      <c r="C8" s="68">
        <v>2886074</v>
      </c>
      <c r="D8" s="68">
        <v>35299</v>
      </c>
      <c r="E8" s="68">
        <v>2756846</v>
      </c>
      <c r="F8" s="105">
        <f>(E8/C8)*100</f>
        <v>95.522360133523961</v>
      </c>
    </row>
    <row r="9" spans="1:7" ht="12.75" customHeight="1">
      <c r="A9" s="542" t="s">
        <v>20</v>
      </c>
      <c r="B9" s="68">
        <v>38442</v>
      </c>
      <c r="C9" s="68">
        <v>2924516</v>
      </c>
      <c r="D9" s="68">
        <v>35090</v>
      </c>
      <c r="E9" s="68">
        <v>2791936</v>
      </c>
      <c r="F9" s="105">
        <f>(E9/C9)*100</f>
        <v>95.466600285312168</v>
      </c>
    </row>
    <row r="10" spans="1:7" ht="12.75" customHeight="1">
      <c r="A10" s="542" t="s">
        <v>21</v>
      </c>
      <c r="B10" s="68">
        <v>38398</v>
      </c>
      <c r="C10" s="68">
        <v>2963454</v>
      </c>
      <c r="D10" s="68">
        <v>35145</v>
      </c>
      <c r="E10" s="68">
        <v>2827081</v>
      </c>
      <c r="F10" s="105">
        <v>95.39</v>
      </c>
    </row>
    <row r="11" spans="1:7" ht="12.75" customHeight="1">
      <c r="A11" s="542" t="s">
        <v>177</v>
      </c>
      <c r="B11" s="68">
        <v>40000</v>
      </c>
      <c r="C11" s="68">
        <v>3003454</v>
      </c>
      <c r="D11" s="68">
        <v>49301</v>
      </c>
      <c r="E11" s="68">
        <v>2876382</v>
      </c>
      <c r="F11" s="105">
        <v>96</v>
      </c>
    </row>
    <row r="12" spans="1:7" ht="12.75" customHeight="1">
      <c r="A12" s="542" t="s">
        <v>766</v>
      </c>
      <c r="B12" s="68">
        <v>43132</v>
      </c>
      <c r="C12" s="68">
        <v>294361</v>
      </c>
      <c r="D12" s="68">
        <v>43309</v>
      </c>
      <c r="E12" s="68">
        <v>277203</v>
      </c>
      <c r="F12" s="105">
        <v>94.171102829518858</v>
      </c>
    </row>
    <row r="13" spans="1:7" ht="12.75" customHeight="1">
      <c r="A13" s="542" t="s">
        <v>814</v>
      </c>
      <c r="B13" s="68">
        <v>31669</v>
      </c>
      <c r="C13" s="68">
        <v>326030</v>
      </c>
      <c r="D13" s="68">
        <v>31846</v>
      </c>
      <c r="E13" s="68">
        <v>309049</v>
      </c>
      <c r="F13" s="105">
        <v>94.791583596601541</v>
      </c>
    </row>
    <row r="14" spans="1:7" s="543" customFormat="1" ht="14.25" customHeight="1">
      <c r="A14" s="1451" t="s">
        <v>22</v>
      </c>
      <c r="B14" s="1451"/>
    </row>
  </sheetData>
  <mergeCells count="6">
    <mergeCell ref="A14:B14"/>
    <mergeCell ref="A1:F1"/>
    <mergeCell ref="A2:A3"/>
    <mergeCell ref="B2:C2"/>
    <mergeCell ref="D2:E2"/>
    <mergeCell ref="F2:F3"/>
  </mergeCells>
  <pageMargins left="0.7" right="0.7" top="0.75" bottom="0.75" header="0.3" footer="0.3"/>
  <pageSetup orientation="portrait"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7"/>
  <dimension ref="A1:C20"/>
  <sheetViews>
    <sheetView view="pageBreakPreview" zoomScale="60" zoomScaleNormal="100" workbookViewId="0">
      <selection sqref="A1:XFD1048576"/>
    </sheetView>
  </sheetViews>
  <sheetFormatPr defaultRowHeight="12.75" customHeight="1"/>
  <cols>
    <col min="1" max="1" width="12.140625" style="152" customWidth="1"/>
    <col min="2" max="2" width="18.28515625" style="152" customWidth="1"/>
    <col min="3" max="3" width="12.140625" style="152" customWidth="1"/>
    <col min="4" max="4" width="11" style="152" customWidth="1"/>
    <col min="5" max="256" width="9.140625" style="152"/>
    <col min="257" max="257" width="13" style="152" customWidth="1"/>
    <col min="258" max="258" width="24.28515625" style="152" customWidth="1"/>
    <col min="259" max="259" width="22.140625" style="152" customWidth="1"/>
    <col min="260" max="512" width="9.140625" style="152"/>
    <col min="513" max="513" width="13" style="152" customWidth="1"/>
    <col min="514" max="514" width="24.28515625" style="152" customWidth="1"/>
    <col min="515" max="515" width="22.140625" style="152" customWidth="1"/>
    <col min="516" max="768" width="9.140625" style="152"/>
    <col min="769" max="769" width="13" style="152" customWidth="1"/>
    <col min="770" max="770" width="24.28515625" style="152" customWidth="1"/>
    <col min="771" max="771" width="22.140625" style="152" customWidth="1"/>
    <col min="772" max="1024" width="9.140625" style="152"/>
    <col min="1025" max="1025" width="13" style="152" customWidth="1"/>
    <col min="1026" max="1026" width="24.28515625" style="152" customWidth="1"/>
    <col min="1027" max="1027" width="22.140625" style="152" customWidth="1"/>
    <col min="1028" max="1280" width="9.140625" style="152"/>
    <col min="1281" max="1281" width="13" style="152" customWidth="1"/>
    <col min="1282" max="1282" width="24.28515625" style="152" customWidth="1"/>
    <col min="1283" max="1283" width="22.140625" style="152" customWidth="1"/>
    <col min="1284" max="1536" width="9.140625" style="152"/>
    <col min="1537" max="1537" width="13" style="152" customWidth="1"/>
    <col min="1538" max="1538" width="24.28515625" style="152" customWidth="1"/>
    <col min="1539" max="1539" width="22.140625" style="152" customWidth="1"/>
    <col min="1540" max="1792" width="9.140625" style="152"/>
    <col min="1793" max="1793" width="13" style="152" customWidth="1"/>
    <col min="1794" max="1794" width="24.28515625" style="152" customWidth="1"/>
    <col min="1795" max="1795" width="22.140625" style="152" customWidth="1"/>
    <col min="1796" max="2048" width="9.140625" style="152"/>
    <col min="2049" max="2049" width="13" style="152" customWidth="1"/>
    <col min="2050" max="2050" width="24.28515625" style="152" customWidth="1"/>
    <col min="2051" max="2051" width="22.140625" style="152" customWidth="1"/>
    <col min="2052" max="2304" width="9.140625" style="152"/>
    <col min="2305" max="2305" width="13" style="152" customWidth="1"/>
    <col min="2306" max="2306" width="24.28515625" style="152" customWidth="1"/>
    <col min="2307" max="2307" width="22.140625" style="152" customWidth="1"/>
    <col min="2308" max="2560" width="9.140625" style="152"/>
    <col min="2561" max="2561" width="13" style="152" customWidth="1"/>
    <col min="2562" max="2562" width="24.28515625" style="152" customWidth="1"/>
    <col min="2563" max="2563" width="22.140625" style="152" customWidth="1"/>
    <col min="2564" max="2816" width="9.140625" style="152"/>
    <col min="2817" max="2817" width="13" style="152" customWidth="1"/>
    <col min="2818" max="2818" width="24.28515625" style="152" customWidth="1"/>
    <col min="2819" max="2819" width="22.140625" style="152" customWidth="1"/>
    <col min="2820" max="3072" width="9.140625" style="152"/>
    <col min="3073" max="3073" width="13" style="152" customWidth="1"/>
    <col min="3074" max="3074" width="24.28515625" style="152" customWidth="1"/>
    <col min="3075" max="3075" width="22.140625" style="152" customWidth="1"/>
    <col min="3076" max="3328" width="9.140625" style="152"/>
    <col min="3329" max="3329" width="13" style="152" customWidth="1"/>
    <col min="3330" max="3330" width="24.28515625" style="152" customWidth="1"/>
    <col min="3331" max="3331" width="22.140625" style="152" customWidth="1"/>
    <col min="3332" max="3584" width="9.140625" style="152"/>
    <col min="3585" max="3585" width="13" style="152" customWidth="1"/>
    <col min="3586" max="3586" width="24.28515625" style="152" customWidth="1"/>
    <col min="3587" max="3587" width="22.140625" style="152" customWidth="1"/>
    <col min="3588" max="3840" width="9.140625" style="152"/>
    <col min="3841" max="3841" width="13" style="152" customWidth="1"/>
    <col min="3842" max="3842" width="24.28515625" style="152" customWidth="1"/>
    <col min="3843" max="3843" width="22.140625" style="152" customWidth="1"/>
    <col min="3844" max="4096" width="9.140625" style="152"/>
    <col min="4097" max="4097" width="13" style="152" customWidth="1"/>
    <col min="4098" max="4098" width="24.28515625" style="152" customWidth="1"/>
    <col min="4099" max="4099" width="22.140625" style="152" customWidth="1"/>
    <col min="4100" max="4352" width="9.140625" style="152"/>
    <col min="4353" max="4353" width="13" style="152" customWidth="1"/>
    <col min="4354" max="4354" width="24.28515625" style="152" customWidth="1"/>
    <col min="4355" max="4355" width="22.140625" style="152" customWidth="1"/>
    <col min="4356" max="4608" width="9.140625" style="152"/>
    <col min="4609" max="4609" width="13" style="152" customWidth="1"/>
    <col min="4610" max="4610" width="24.28515625" style="152" customWidth="1"/>
    <col min="4611" max="4611" width="22.140625" style="152" customWidth="1"/>
    <col min="4612" max="4864" width="9.140625" style="152"/>
    <col min="4865" max="4865" width="13" style="152" customWidth="1"/>
    <col min="4866" max="4866" width="24.28515625" style="152" customWidth="1"/>
    <col min="4867" max="4867" width="22.140625" style="152" customWidth="1"/>
    <col min="4868" max="5120" width="9.140625" style="152"/>
    <col min="5121" max="5121" width="13" style="152" customWidth="1"/>
    <col min="5122" max="5122" width="24.28515625" style="152" customWidth="1"/>
    <col min="5123" max="5123" width="22.140625" style="152" customWidth="1"/>
    <col min="5124" max="5376" width="9.140625" style="152"/>
    <col min="5377" max="5377" width="13" style="152" customWidth="1"/>
    <col min="5378" max="5378" width="24.28515625" style="152" customWidth="1"/>
    <col min="5379" max="5379" width="22.140625" style="152" customWidth="1"/>
    <col min="5380" max="5632" width="9.140625" style="152"/>
    <col min="5633" max="5633" width="13" style="152" customWidth="1"/>
    <col min="5634" max="5634" width="24.28515625" style="152" customWidth="1"/>
    <col min="5635" max="5635" width="22.140625" style="152" customWidth="1"/>
    <col min="5636" max="5888" width="9.140625" style="152"/>
    <col min="5889" max="5889" width="13" style="152" customWidth="1"/>
    <col min="5890" max="5890" width="24.28515625" style="152" customWidth="1"/>
    <col min="5891" max="5891" width="22.140625" style="152" customWidth="1"/>
    <col min="5892" max="6144" width="9.140625" style="152"/>
    <col min="6145" max="6145" width="13" style="152" customWidth="1"/>
    <col min="6146" max="6146" width="24.28515625" style="152" customWidth="1"/>
    <col min="6147" max="6147" width="22.140625" style="152" customWidth="1"/>
    <col min="6148" max="6400" width="9.140625" style="152"/>
    <col min="6401" max="6401" width="13" style="152" customWidth="1"/>
    <col min="6402" max="6402" width="24.28515625" style="152" customWidth="1"/>
    <col min="6403" max="6403" width="22.140625" style="152" customWidth="1"/>
    <col min="6404" max="6656" width="9.140625" style="152"/>
    <col min="6657" max="6657" width="13" style="152" customWidth="1"/>
    <col min="6658" max="6658" width="24.28515625" style="152" customWidth="1"/>
    <col min="6659" max="6659" width="22.140625" style="152" customWidth="1"/>
    <col min="6660" max="6912" width="9.140625" style="152"/>
    <col min="6913" max="6913" width="13" style="152" customWidth="1"/>
    <col min="6914" max="6914" width="24.28515625" style="152" customWidth="1"/>
    <col min="6915" max="6915" width="22.140625" style="152" customWidth="1"/>
    <col min="6916" max="7168" width="9.140625" style="152"/>
    <col min="7169" max="7169" width="13" style="152" customWidth="1"/>
    <col min="7170" max="7170" width="24.28515625" style="152" customWidth="1"/>
    <col min="7171" max="7171" width="22.140625" style="152" customWidth="1"/>
    <col min="7172" max="7424" width="9.140625" style="152"/>
    <col min="7425" max="7425" width="13" style="152" customWidth="1"/>
    <col min="7426" max="7426" width="24.28515625" style="152" customWidth="1"/>
    <col min="7427" max="7427" width="22.140625" style="152" customWidth="1"/>
    <col min="7428" max="7680" width="9.140625" style="152"/>
    <col min="7681" max="7681" width="13" style="152" customWidth="1"/>
    <col min="7682" max="7682" width="24.28515625" style="152" customWidth="1"/>
    <col min="7683" max="7683" width="22.140625" style="152" customWidth="1"/>
    <col min="7684" max="7936" width="9.140625" style="152"/>
    <col min="7937" max="7937" width="13" style="152" customWidth="1"/>
    <col min="7938" max="7938" width="24.28515625" style="152" customWidth="1"/>
    <col min="7939" max="7939" width="22.140625" style="152" customWidth="1"/>
    <col min="7940" max="8192" width="9.140625" style="152"/>
    <col min="8193" max="8193" width="13" style="152" customWidth="1"/>
    <col min="8194" max="8194" width="24.28515625" style="152" customWidth="1"/>
    <col min="8195" max="8195" width="22.140625" style="152" customWidth="1"/>
    <col min="8196" max="8448" width="9.140625" style="152"/>
    <col min="8449" max="8449" width="13" style="152" customWidth="1"/>
    <col min="8450" max="8450" width="24.28515625" style="152" customWidth="1"/>
    <col min="8451" max="8451" width="22.140625" style="152" customWidth="1"/>
    <col min="8452" max="8704" width="9.140625" style="152"/>
    <col min="8705" max="8705" width="13" style="152" customWidth="1"/>
    <col min="8706" max="8706" width="24.28515625" style="152" customWidth="1"/>
    <col min="8707" max="8707" width="22.140625" style="152" customWidth="1"/>
    <col min="8708" max="8960" width="9.140625" style="152"/>
    <col min="8961" max="8961" width="13" style="152" customWidth="1"/>
    <col min="8962" max="8962" width="24.28515625" style="152" customWidth="1"/>
    <col min="8963" max="8963" width="22.140625" style="152" customWidth="1"/>
    <col min="8964" max="9216" width="9.140625" style="152"/>
    <col min="9217" max="9217" width="13" style="152" customWidth="1"/>
    <col min="9218" max="9218" width="24.28515625" style="152" customWidth="1"/>
    <col min="9219" max="9219" width="22.140625" style="152" customWidth="1"/>
    <col min="9220" max="9472" width="9.140625" style="152"/>
    <col min="9473" max="9473" width="13" style="152" customWidth="1"/>
    <col min="9474" max="9474" width="24.28515625" style="152" customWidth="1"/>
    <col min="9475" max="9475" width="22.140625" style="152" customWidth="1"/>
    <col min="9476" max="9728" width="9.140625" style="152"/>
    <col min="9729" max="9729" width="13" style="152" customWidth="1"/>
    <col min="9730" max="9730" width="24.28515625" style="152" customWidth="1"/>
    <col min="9731" max="9731" width="22.140625" style="152" customWidth="1"/>
    <col min="9732" max="9984" width="9.140625" style="152"/>
    <col min="9985" max="9985" width="13" style="152" customWidth="1"/>
    <col min="9986" max="9986" width="24.28515625" style="152" customWidth="1"/>
    <col min="9987" max="9987" width="22.140625" style="152" customWidth="1"/>
    <col min="9988" max="10240" width="9.140625" style="152"/>
    <col min="10241" max="10241" width="13" style="152" customWidth="1"/>
    <col min="10242" max="10242" width="24.28515625" style="152" customWidth="1"/>
    <col min="10243" max="10243" width="22.140625" style="152" customWidth="1"/>
    <col min="10244" max="10496" width="9.140625" style="152"/>
    <col min="10497" max="10497" width="13" style="152" customWidth="1"/>
    <col min="10498" max="10498" width="24.28515625" style="152" customWidth="1"/>
    <col min="10499" max="10499" width="22.140625" style="152" customWidth="1"/>
    <col min="10500" max="10752" width="9.140625" style="152"/>
    <col min="10753" max="10753" width="13" style="152" customWidth="1"/>
    <col min="10754" max="10754" width="24.28515625" style="152" customWidth="1"/>
    <col min="10755" max="10755" width="22.140625" style="152" customWidth="1"/>
    <col min="10756" max="11008" width="9.140625" style="152"/>
    <col min="11009" max="11009" width="13" style="152" customWidth="1"/>
    <col min="11010" max="11010" width="24.28515625" style="152" customWidth="1"/>
    <col min="11011" max="11011" width="22.140625" style="152" customWidth="1"/>
    <col min="11012" max="11264" width="9.140625" style="152"/>
    <col min="11265" max="11265" width="13" style="152" customWidth="1"/>
    <col min="11266" max="11266" width="24.28515625" style="152" customWidth="1"/>
    <col min="11267" max="11267" width="22.140625" style="152" customWidth="1"/>
    <col min="11268" max="11520" width="9.140625" style="152"/>
    <col min="11521" max="11521" width="13" style="152" customWidth="1"/>
    <col min="11522" max="11522" width="24.28515625" style="152" customWidth="1"/>
    <col min="11523" max="11523" width="22.140625" style="152" customWidth="1"/>
    <col min="11524" max="11776" width="9.140625" style="152"/>
    <col min="11777" max="11777" width="13" style="152" customWidth="1"/>
    <col min="11778" max="11778" width="24.28515625" style="152" customWidth="1"/>
    <col min="11779" max="11779" width="22.140625" style="152" customWidth="1"/>
    <col min="11780" max="12032" width="9.140625" style="152"/>
    <col min="12033" max="12033" width="13" style="152" customWidth="1"/>
    <col min="12034" max="12034" width="24.28515625" style="152" customWidth="1"/>
    <col min="12035" max="12035" width="22.140625" style="152" customWidth="1"/>
    <col min="12036" max="12288" width="9.140625" style="152"/>
    <col min="12289" max="12289" width="13" style="152" customWidth="1"/>
    <col min="12290" max="12290" width="24.28515625" style="152" customWidth="1"/>
    <col min="12291" max="12291" width="22.140625" style="152" customWidth="1"/>
    <col min="12292" max="12544" width="9.140625" style="152"/>
    <col min="12545" max="12545" width="13" style="152" customWidth="1"/>
    <col min="12546" max="12546" width="24.28515625" style="152" customWidth="1"/>
    <col min="12547" max="12547" width="22.140625" style="152" customWidth="1"/>
    <col min="12548" max="12800" width="9.140625" style="152"/>
    <col min="12801" max="12801" width="13" style="152" customWidth="1"/>
    <col min="12802" max="12802" width="24.28515625" style="152" customWidth="1"/>
    <col min="12803" max="12803" width="22.140625" style="152" customWidth="1"/>
    <col min="12804" max="13056" width="9.140625" style="152"/>
    <col min="13057" max="13057" width="13" style="152" customWidth="1"/>
    <col min="13058" max="13058" width="24.28515625" style="152" customWidth="1"/>
    <col min="13059" max="13059" width="22.140625" style="152" customWidth="1"/>
    <col min="13060" max="13312" width="9.140625" style="152"/>
    <col min="13313" max="13313" width="13" style="152" customWidth="1"/>
    <col min="13314" max="13314" width="24.28515625" style="152" customWidth="1"/>
    <col min="13315" max="13315" width="22.140625" style="152" customWidth="1"/>
    <col min="13316" max="13568" width="9.140625" style="152"/>
    <col min="13569" max="13569" width="13" style="152" customWidth="1"/>
    <col min="13570" max="13570" width="24.28515625" style="152" customWidth="1"/>
    <col min="13571" max="13571" width="22.140625" style="152" customWidth="1"/>
    <col min="13572" max="13824" width="9.140625" style="152"/>
    <col min="13825" max="13825" width="13" style="152" customWidth="1"/>
    <col min="13826" max="13826" width="24.28515625" style="152" customWidth="1"/>
    <col min="13827" max="13827" width="22.140625" style="152" customWidth="1"/>
    <col min="13828" max="14080" width="9.140625" style="152"/>
    <col min="14081" max="14081" width="13" style="152" customWidth="1"/>
    <col min="14082" max="14082" width="24.28515625" style="152" customWidth="1"/>
    <col min="14083" max="14083" width="22.140625" style="152" customWidth="1"/>
    <col min="14084" max="14336" width="9.140625" style="152"/>
    <col min="14337" max="14337" width="13" style="152" customWidth="1"/>
    <col min="14338" max="14338" width="24.28515625" style="152" customWidth="1"/>
    <col min="14339" max="14339" width="22.140625" style="152" customWidth="1"/>
    <col min="14340" max="14592" width="9.140625" style="152"/>
    <col min="14593" max="14593" width="13" style="152" customWidth="1"/>
    <col min="14594" max="14594" width="24.28515625" style="152" customWidth="1"/>
    <col min="14595" max="14595" width="22.140625" style="152" customWidth="1"/>
    <col min="14596" max="14848" width="9.140625" style="152"/>
    <col min="14849" max="14849" width="13" style="152" customWidth="1"/>
    <col min="14850" max="14850" width="24.28515625" style="152" customWidth="1"/>
    <col min="14851" max="14851" width="22.140625" style="152" customWidth="1"/>
    <col min="14852" max="15104" width="9.140625" style="152"/>
    <col min="15105" max="15105" width="13" style="152" customWidth="1"/>
    <col min="15106" max="15106" width="24.28515625" style="152" customWidth="1"/>
    <col min="15107" max="15107" width="22.140625" style="152" customWidth="1"/>
    <col min="15108" max="15360" width="9.140625" style="152"/>
    <col min="15361" max="15361" width="13" style="152" customWidth="1"/>
    <col min="15362" max="15362" width="24.28515625" style="152" customWidth="1"/>
    <col min="15363" max="15363" width="22.140625" style="152" customWidth="1"/>
    <col min="15364" max="15616" width="9.140625" style="152"/>
    <col min="15617" max="15617" width="13" style="152" customWidth="1"/>
    <col min="15618" max="15618" width="24.28515625" style="152" customWidth="1"/>
    <col min="15619" max="15619" width="22.140625" style="152" customWidth="1"/>
    <col min="15620" max="15872" width="9.140625" style="152"/>
    <col min="15873" max="15873" width="13" style="152" customWidth="1"/>
    <col min="15874" max="15874" width="24.28515625" style="152" customWidth="1"/>
    <col min="15875" max="15875" width="22.140625" style="152" customWidth="1"/>
    <col min="15876" max="16128" width="9.140625" style="152"/>
    <col min="16129" max="16129" width="13" style="152" customWidth="1"/>
    <col min="16130" max="16130" width="24.28515625" style="152" customWidth="1"/>
    <col min="16131" max="16131" width="22.140625" style="152" customWidth="1"/>
    <col min="16132" max="16384" width="9.140625" style="152"/>
  </cols>
  <sheetData>
    <row r="1" spans="1:3" ht="15.75" customHeight="1">
      <c r="A1" s="1459" t="s">
        <v>959</v>
      </c>
      <c r="B1" s="1459"/>
      <c r="C1" s="1459"/>
    </row>
    <row r="2" spans="1:3" ht="12.75" customHeight="1">
      <c r="A2" s="1460" t="s">
        <v>64</v>
      </c>
      <c r="B2" s="1461" t="s">
        <v>668</v>
      </c>
      <c r="C2" s="1462" t="s">
        <v>669</v>
      </c>
    </row>
    <row r="3" spans="1:3" ht="12.75" customHeight="1">
      <c r="A3" s="1460"/>
      <c r="B3" s="1461"/>
      <c r="C3" s="1463"/>
    </row>
    <row r="4" spans="1:3" ht="12.75" customHeight="1">
      <c r="A4" s="1038">
        <v>1</v>
      </c>
      <c r="B4" s="1039">
        <v>2</v>
      </c>
      <c r="C4" s="544">
        <v>3</v>
      </c>
    </row>
    <row r="5" spans="1:3" ht="12.75" customHeight="1">
      <c r="A5" s="545" t="s">
        <v>16</v>
      </c>
      <c r="B5" s="619">
        <v>104</v>
      </c>
      <c r="C5" s="619">
        <v>82</v>
      </c>
    </row>
    <row r="6" spans="1:3" ht="12.75" customHeight="1">
      <c r="A6" s="545" t="s">
        <v>17</v>
      </c>
      <c r="B6" s="619">
        <v>154</v>
      </c>
      <c r="C6" s="619">
        <v>74</v>
      </c>
    </row>
    <row r="7" spans="1:3" ht="12.75" customHeight="1">
      <c r="A7" s="545" t="s">
        <v>18</v>
      </c>
      <c r="B7" s="619">
        <v>155</v>
      </c>
      <c r="C7" s="619">
        <v>119</v>
      </c>
    </row>
    <row r="8" spans="1:3" ht="12.75" customHeight="1">
      <c r="A8" s="545" t="s">
        <v>19</v>
      </c>
      <c r="B8" s="619">
        <v>108</v>
      </c>
      <c r="C8" s="619">
        <v>120</v>
      </c>
    </row>
    <row r="9" spans="1:3" ht="12.75" customHeight="1">
      <c r="A9" s="545" t="s">
        <v>20</v>
      </c>
      <c r="B9" s="619">
        <v>70</v>
      </c>
      <c r="C9" s="619">
        <v>122</v>
      </c>
    </row>
    <row r="10" spans="1:3" ht="12.75" customHeight="1">
      <c r="A10" s="545" t="s">
        <v>21</v>
      </c>
      <c r="B10" s="619">
        <v>133</v>
      </c>
      <c r="C10" s="619">
        <v>123</v>
      </c>
    </row>
    <row r="11" spans="1:3" ht="12.75" customHeight="1">
      <c r="A11" s="545" t="s">
        <v>177</v>
      </c>
      <c r="B11" s="619">
        <v>245</v>
      </c>
      <c r="C11" s="619">
        <v>155</v>
      </c>
    </row>
    <row r="12" spans="1:3" ht="12.75" customHeight="1">
      <c r="A12" s="545" t="s">
        <v>766</v>
      </c>
      <c r="B12" s="619">
        <v>117</v>
      </c>
      <c r="C12" s="619">
        <v>145</v>
      </c>
    </row>
    <row r="13" spans="1:3" ht="12.75" customHeight="1">
      <c r="A13" s="545" t="s">
        <v>985</v>
      </c>
      <c r="B13" s="619">
        <v>102</v>
      </c>
      <c r="C13" s="619">
        <v>116</v>
      </c>
    </row>
    <row r="14" spans="1:3" ht="12.75" customHeight="1">
      <c r="A14" s="545" t="s">
        <v>827</v>
      </c>
      <c r="B14" s="619">
        <v>97</v>
      </c>
      <c r="C14" s="619">
        <v>42</v>
      </c>
    </row>
    <row r="15" spans="1:3" s="179" customFormat="1" ht="12.75" customHeight="1">
      <c r="A15" s="546" t="s">
        <v>986</v>
      </c>
      <c r="B15" s="547"/>
      <c r="C15" s="547"/>
    </row>
    <row r="16" spans="1:3" s="179" customFormat="1" ht="10.5" customHeight="1">
      <c r="A16" s="548" t="s">
        <v>22</v>
      </c>
    </row>
    <row r="20" spans="3:3" ht="12.75" customHeight="1">
      <c r="C20" s="27"/>
    </row>
  </sheetData>
  <mergeCells count="4">
    <mergeCell ref="A1:C1"/>
    <mergeCell ref="A2:A3"/>
    <mergeCell ref="B2:B3"/>
    <mergeCell ref="C2:C3"/>
  </mergeCells>
  <pageMargins left="2.4500000000000002" right="0.7" top="0.75" bottom="0.75" header="0.3" footer="0.3"/>
  <pageSetup orientation="portrait"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8"/>
  <dimension ref="A1:K162"/>
  <sheetViews>
    <sheetView view="pageBreakPreview" zoomScale="60" zoomScaleNormal="100" workbookViewId="0">
      <selection sqref="A1:XFD1048576"/>
    </sheetView>
  </sheetViews>
  <sheetFormatPr defaultColWidth="8.5703125" defaultRowHeight="11.25" customHeight="1"/>
  <cols>
    <col min="1" max="1" width="31.7109375" style="152" customWidth="1"/>
    <col min="2" max="5" width="8" style="152" customWidth="1"/>
    <col min="6" max="10" width="8.140625" style="152" customWidth="1"/>
    <col min="11" max="11" width="7.5703125" style="152" customWidth="1"/>
    <col min="12" max="16384" width="8.5703125" style="152"/>
  </cols>
  <sheetData>
    <row r="1" spans="1:11" ht="16.5" customHeight="1">
      <c r="A1" s="1088" t="s">
        <v>960</v>
      </c>
    </row>
    <row r="2" spans="1:11" s="553" customFormat="1" ht="24.75" customHeight="1">
      <c r="A2" s="549" t="s">
        <v>670</v>
      </c>
      <c r="B2" s="550" t="s">
        <v>16</v>
      </c>
      <c r="C2" s="550" t="s">
        <v>17</v>
      </c>
      <c r="D2" s="550" t="s">
        <v>18</v>
      </c>
      <c r="E2" s="550" t="s">
        <v>19</v>
      </c>
      <c r="F2" s="550" t="s">
        <v>20</v>
      </c>
      <c r="G2" s="551" t="s">
        <v>21</v>
      </c>
      <c r="H2" s="551" t="s">
        <v>177</v>
      </c>
      <c r="I2" s="551" t="s">
        <v>766</v>
      </c>
      <c r="J2" s="551" t="s">
        <v>985</v>
      </c>
      <c r="K2" s="552" t="s">
        <v>827</v>
      </c>
    </row>
    <row r="3" spans="1:11" s="416" customFormat="1" ht="11.25" customHeight="1">
      <c r="A3" s="554">
        <v>1</v>
      </c>
      <c r="B3" s="554">
        <v>2</v>
      </c>
      <c r="C3" s="554">
        <v>3</v>
      </c>
      <c r="D3" s="554">
        <v>4</v>
      </c>
      <c r="E3" s="554">
        <v>5</v>
      </c>
      <c r="F3" s="554">
        <v>6</v>
      </c>
      <c r="G3" s="554">
        <v>7</v>
      </c>
      <c r="H3" s="554">
        <v>8</v>
      </c>
      <c r="I3" s="554">
        <v>9</v>
      </c>
      <c r="J3" s="554">
        <v>10</v>
      </c>
      <c r="K3" s="554">
        <v>11</v>
      </c>
    </row>
    <row r="4" spans="1:11" ht="12.75">
      <c r="A4" s="555" t="s">
        <v>671</v>
      </c>
      <c r="B4" s="556">
        <v>56</v>
      </c>
      <c r="C4" s="556">
        <v>73</v>
      </c>
      <c r="D4" s="556">
        <v>86</v>
      </c>
      <c r="E4" s="556">
        <v>67</v>
      </c>
      <c r="F4" s="556">
        <v>41</v>
      </c>
      <c r="G4" s="556">
        <v>84</v>
      </c>
      <c r="H4" s="556">
        <v>185</v>
      </c>
      <c r="I4" s="556">
        <v>40</v>
      </c>
      <c r="J4" s="556">
        <v>98</v>
      </c>
      <c r="K4" s="556">
        <v>42</v>
      </c>
    </row>
    <row r="5" spans="1:11" ht="13.5" customHeight="1">
      <c r="A5" s="555" t="s">
        <v>672</v>
      </c>
      <c r="B5" s="556">
        <v>6</v>
      </c>
      <c r="C5" s="556">
        <v>35</v>
      </c>
      <c r="D5" s="556">
        <v>43</v>
      </c>
      <c r="E5" s="556">
        <v>6</v>
      </c>
      <c r="F5" s="556">
        <v>3</v>
      </c>
      <c r="G5" s="556">
        <v>9</v>
      </c>
      <c r="H5" s="556">
        <v>8</v>
      </c>
      <c r="I5" s="556">
        <v>1</v>
      </c>
      <c r="J5" s="556">
        <v>5</v>
      </c>
      <c r="K5" s="556">
        <v>0</v>
      </c>
    </row>
    <row r="6" spans="1:11" ht="11.25" customHeight="1">
      <c r="A6" s="557" t="s">
        <v>673</v>
      </c>
      <c r="B6" s="556">
        <v>28</v>
      </c>
      <c r="C6" s="556">
        <v>24</v>
      </c>
      <c r="D6" s="556">
        <v>11</v>
      </c>
      <c r="E6" s="556">
        <v>13</v>
      </c>
      <c r="F6" s="556">
        <v>10</v>
      </c>
      <c r="G6" s="556">
        <v>12</v>
      </c>
      <c r="H6" s="556">
        <v>34</v>
      </c>
      <c r="I6" s="556">
        <v>15</v>
      </c>
      <c r="J6" s="556">
        <v>4</v>
      </c>
      <c r="K6" s="556">
        <v>46</v>
      </c>
    </row>
    <row r="7" spans="1:11" ht="11.25" customHeight="1">
      <c r="A7" s="557" t="s">
        <v>674</v>
      </c>
      <c r="B7" s="556">
        <v>4</v>
      </c>
      <c r="C7" s="556">
        <v>2</v>
      </c>
      <c r="D7" s="556">
        <v>3</v>
      </c>
      <c r="E7" s="556">
        <v>6</v>
      </c>
      <c r="F7" s="556">
        <v>3</v>
      </c>
      <c r="G7" s="556">
        <v>2</v>
      </c>
      <c r="H7" s="556">
        <v>3</v>
      </c>
      <c r="I7" s="556">
        <v>1</v>
      </c>
      <c r="J7" s="556">
        <v>0</v>
      </c>
      <c r="K7" s="556">
        <v>2</v>
      </c>
    </row>
    <row r="8" spans="1:11" ht="11.25" customHeight="1">
      <c r="A8" s="557" t="s">
        <v>675</v>
      </c>
      <c r="B8" s="556">
        <v>10</v>
      </c>
      <c r="C8" s="556">
        <v>20</v>
      </c>
      <c r="D8" s="556">
        <v>12</v>
      </c>
      <c r="E8" s="556">
        <v>16</v>
      </c>
      <c r="F8" s="556">
        <v>13</v>
      </c>
      <c r="G8" s="556">
        <v>26</v>
      </c>
      <c r="H8" s="556">
        <v>15</v>
      </c>
      <c r="I8" s="556">
        <v>60</v>
      </c>
      <c r="J8" s="556">
        <v>9</v>
      </c>
      <c r="K8" s="556">
        <v>7</v>
      </c>
    </row>
    <row r="9" spans="1:11" s="81" customFormat="1" ht="11.25" customHeight="1">
      <c r="A9" s="558" t="s">
        <v>0</v>
      </c>
      <c r="B9" s="559">
        <f>SUM(B4:B8)</f>
        <v>104</v>
      </c>
      <c r="C9" s="559">
        <f>SUM(C4:C8)</f>
        <v>154</v>
      </c>
      <c r="D9" s="559">
        <v>155</v>
      </c>
      <c r="E9" s="559">
        <v>108</v>
      </c>
      <c r="F9" s="559">
        <v>70</v>
      </c>
      <c r="G9" s="559">
        <v>133</v>
      </c>
      <c r="H9" s="559">
        <f>SUM(H4:H8)</f>
        <v>245</v>
      </c>
      <c r="I9" s="559">
        <f>SUM(I4:I8)</f>
        <v>117</v>
      </c>
      <c r="J9" s="559">
        <v>116</v>
      </c>
      <c r="K9" s="559">
        <f>SUM(K4:K8)</f>
        <v>97</v>
      </c>
    </row>
    <row r="10" spans="1:11" s="1142" customFormat="1" ht="12" customHeight="1">
      <c r="A10" s="1061" t="s">
        <v>1009</v>
      </c>
      <c r="B10" s="1141"/>
      <c r="C10" s="1141"/>
    </row>
    <row r="11" spans="1:11" s="1143" customFormat="1" ht="12" customHeight="1">
      <c r="A11" s="1122" t="s">
        <v>22</v>
      </c>
    </row>
    <row r="12" spans="1:11" s="553" customFormat="1" ht="24.75" customHeight="1"/>
    <row r="13" spans="1:11" s="416" customFormat="1" ht="11.25" customHeight="1"/>
    <row r="14" spans="1:11" ht="12.75"/>
    <row r="20" spans="1:1" s="179" customFormat="1" ht="12.75" customHeight="1"/>
    <row r="21" spans="1:1" s="543" customFormat="1" ht="12.75" customHeight="1"/>
    <row r="22" spans="1:1" ht="11.25" customHeight="1">
      <c r="A22" s="563"/>
    </row>
    <row r="23" spans="1:1" ht="14.25" customHeight="1"/>
    <row r="24" spans="1:1" s="553" customFormat="1" ht="24" customHeight="1"/>
    <row r="25" spans="1:1" s="416" customFormat="1" ht="11.25" customHeight="1"/>
    <row r="28" spans="1:1" ht="37.5" customHeight="1"/>
    <row r="29" spans="1:1" ht="12.75"/>
    <row r="30" spans="1:1" ht="12.75"/>
    <row r="31" spans="1:1" s="416" customFormat="1" ht="11.25" customHeight="1"/>
    <row r="32" spans="1:1" s="179" customFormat="1" ht="11.25" customHeight="1"/>
    <row r="33" spans="1:5" s="179" customFormat="1" ht="11.25" customHeight="1"/>
    <row r="34" spans="1:5" ht="11.25" customHeight="1">
      <c r="A34" s="568"/>
    </row>
    <row r="35" spans="1:5" ht="11.25" customHeight="1">
      <c r="A35" s="421"/>
    </row>
    <row r="36" spans="1:5" ht="11.25" customHeight="1">
      <c r="A36" s="568"/>
    </row>
    <row r="37" spans="1:5" ht="11.25" customHeight="1">
      <c r="A37" s="568"/>
    </row>
    <row r="38" spans="1:5" ht="11.25" customHeight="1">
      <c r="A38" s="568"/>
    </row>
    <row r="39" spans="1:5" ht="11.25" customHeight="1">
      <c r="A39" s="568"/>
    </row>
    <row r="40" spans="1:5" ht="11.25" customHeight="1">
      <c r="A40" s="568"/>
    </row>
    <row r="41" spans="1:5" ht="11.25" customHeight="1">
      <c r="A41" s="568"/>
    </row>
    <row r="42" spans="1:5" ht="11.25" customHeight="1">
      <c r="A42" s="568"/>
    </row>
    <row r="43" spans="1:5" ht="11.25" customHeight="1">
      <c r="A43" s="568"/>
      <c r="B43" s="27"/>
      <c r="C43" s="27"/>
      <c r="D43" s="27"/>
      <c r="E43" s="27"/>
    </row>
    <row r="44" spans="1:5" ht="11.25" customHeight="1">
      <c r="A44" s="568"/>
    </row>
    <row r="45" spans="1:5" ht="11.25" customHeight="1">
      <c r="A45" s="568"/>
    </row>
    <row r="46" spans="1:5" ht="11.25" customHeight="1">
      <c r="A46" s="568"/>
    </row>
    <row r="47" spans="1:5" ht="11.25" customHeight="1">
      <c r="A47" s="568"/>
    </row>
    <row r="48" spans="1:5" ht="11.25" customHeight="1">
      <c r="A48" s="568"/>
    </row>
    <row r="49" spans="1:1" ht="11.25" customHeight="1">
      <c r="A49" s="568"/>
    </row>
    <row r="50" spans="1:1" ht="11.25" customHeight="1">
      <c r="A50" s="568"/>
    </row>
    <row r="51" spans="1:1" ht="11.25" customHeight="1">
      <c r="A51" s="568"/>
    </row>
    <row r="52" spans="1:1" ht="11.25" customHeight="1">
      <c r="A52" s="568"/>
    </row>
    <row r="53" spans="1:1" ht="11.25" customHeight="1">
      <c r="A53" s="568"/>
    </row>
    <row r="54" spans="1:1" ht="11.25" customHeight="1">
      <c r="A54" s="568"/>
    </row>
    <row r="55" spans="1:1" ht="11.25" customHeight="1">
      <c r="A55" s="568"/>
    </row>
    <row r="56" spans="1:1" ht="11.25" customHeight="1">
      <c r="A56" s="568"/>
    </row>
    <row r="57" spans="1:1" ht="11.25" customHeight="1">
      <c r="A57" s="568"/>
    </row>
    <row r="58" spans="1:1" ht="11.25" customHeight="1">
      <c r="A58" s="568"/>
    </row>
    <row r="59" spans="1:1" ht="11.25" customHeight="1">
      <c r="A59" s="568"/>
    </row>
    <row r="60" spans="1:1" ht="11.25" customHeight="1">
      <c r="A60" s="568"/>
    </row>
    <row r="61" spans="1:1" ht="11.25" customHeight="1">
      <c r="A61" s="568"/>
    </row>
    <row r="62" spans="1:1" ht="11.25" customHeight="1">
      <c r="A62" s="568"/>
    </row>
    <row r="63" spans="1:1" ht="11.25" customHeight="1">
      <c r="A63" s="568"/>
    </row>
    <row r="64" spans="1:1" ht="11.25" customHeight="1">
      <c r="A64" s="568"/>
    </row>
    <row r="65" spans="1:1" ht="11.25" customHeight="1">
      <c r="A65" s="568"/>
    </row>
    <row r="66" spans="1:1" ht="11.25" customHeight="1">
      <c r="A66" s="568"/>
    </row>
    <row r="67" spans="1:1" ht="11.25" customHeight="1">
      <c r="A67" s="568"/>
    </row>
    <row r="68" spans="1:1" ht="11.25" customHeight="1">
      <c r="A68" s="568"/>
    </row>
    <row r="69" spans="1:1" ht="11.25" customHeight="1">
      <c r="A69" s="568"/>
    </row>
    <row r="70" spans="1:1" ht="11.25" customHeight="1">
      <c r="A70" s="568"/>
    </row>
    <row r="71" spans="1:1" ht="11.25" customHeight="1">
      <c r="A71" s="568"/>
    </row>
    <row r="72" spans="1:1" ht="11.25" customHeight="1">
      <c r="A72" s="568"/>
    </row>
    <row r="73" spans="1:1" ht="11.25" customHeight="1">
      <c r="A73" s="568"/>
    </row>
    <row r="74" spans="1:1" ht="11.25" customHeight="1">
      <c r="A74" s="568"/>
    </row>
    <row r="75" spans="1:1" ht="11.25" customHeight="1">
      <c r="A75" s="568"/>
    </row>
    <row r="76" spans="1:1" ht="11.25" customHeight="1">
      <c r="A76" s="568"/>
    </row>
    <row r="77" spans="1:1" ht="11.25" customHeight="1">
      <c r="A77" s="568"/>
    </row>
    <row r="78" spans="1:1" ht="11.25" customHeight="1">
      <c r="A78" s="568"/>
    </row>
    <row r="79" spans="1:1" ht="11.25" customHeight="1">
      <c r="A79" s="568"/>
    </row>
    <row r="80" spans="1:1" ht="11.25" customHeight="1">
      <c r="A80" s="568"/>
    </row>
    <row r="81" spans="1:1" ht="11.25" customHeight="1">
      <c r="A81" s="568"/>
    </row>
    <row r="82" spans="1:1" ht="11.25" customHeight="1">
      <c r="A82" s="568"/>
    </row>
    <row r="83" spans="1:1" ht="11.25" customHeight="1">
      <c r="A83" s="568"/>
    </row>
    <row r="84" spans="1:1" ht="11.25" customHeight="1">
      <c r="A84" s="568"/>
    </row>
    <row r="85" spans="1:1" ht="11.25" customHeight="1">
      <c r="A85" s="568"/>
    </row>
    <row r="86" spans="1:1" ht="11.25" customHeight="1">
      <c r="A86" s="568"/>
    </row>
    <row r="87" spans="1:1" ht="11.25" customHeight="1">
      <c r="A87" s="568"/>
    </row>
    <row r="88" spans="1:1" ht="11.25" customHeight="1">
      <c r="A88" s="568"/>
    </row>
    <row r="89" spans="1:1" ht="11.25" customHeight="1">
      <c r="A89" s="568"/>
    </row>
    <row r="90" spans="1:1" ht="11.25" customHeight="1">
      <c r="A90" s="568"/>
    </row>
    <row r="91" spans="1:1" ht="11.25" customHeight="1">
      <c r="A91" s="568"/>
    </row>
    <row r="92" spans="1:1" ht="11.25" customHeight="1">
      <c r="A92" s="568"/>
    </row>
    <row r="93" spans="1:1" ht="11.25" customHeight="1">
      <c r="A93" s="568"/>
    </row>
    <row r="94" spans="1:1" ht="11.25" customHeight="1">
      <c r="A94" s="568"/>
    </row>
    <row r="95" spans="1:1" ht="11.25" customHeight="1">
      <c r="A95" s="568"/>
    </row>
    <row r="96" spans="1:1" ht="11.25" customHeight="1">
      <c r="A96" s="568"/>
    </row>
    <row r="97" spans="1:1" ht="11.25" customHeight="1">
      <c r="A97" s="568"/>
    </row>
    <row r="98" spans="1:1" ht="11.25" customHeight="1">
      <c r="A98" s="568"/>
    </row>
    <row r="99" spans="1:1" ht="11.25" customHeight="1">
      <c r="A99" s="568"/>
    </row>
    <row r="100" spans="1:1" ht="11.25" customHeight="1">
      <c r="A100" s="568"/>
    </row>
    <row r="101" spans="1:1" ht="11.25" customHeight="1">
      <c r="A101" s="568"/>
    </row>
    <row r="102" spans="1:1" ht="11.25" customHeight="1">
      <c r="A102" s="568"/>
    </row>
    <row r="103" spans="1:1" ht="11.25" customHeight="1">
      <c r="A103" s="568"/>
    </row>
    <row r="104" spans="1:1" ht="11.25" customHeight="1">
      <c r="A104" s="568"/>
    </row>
    <row r="105" spans="1:1" ht="11.25" customHeight="1">
      <c r="A105" s="568"/>
    </row>
    <row r="106" spans="1:1" ht="11.25" customHeight="1">
      <c r="A106" s="568"/>
    </row>
    <row r="107" spans="1:1" ht="11.25" customHeight="1">
      <c r="A107" s="568"/>
    </row>
    <row r="108" spans="1:1" ht="11.25" customHeight="1">
      <c r="A108" s="568"/>
    </row>
    <row r="109" spans="1:1" ht="11.25" customHeight="1">
      <c r="A109" s="568"/>
    </row>
    <row r="110" spans="1:1" ht="11.25" customHeight="1">
      <c r="A110" s="568"/>
    </row>
    <row r="111" spans="1:1" ht="11.25" customHeight="1">
      <c r="A111" s="568"/>
    </row>
    <row r="112" spans="1:1" ht="11.25" customHeight="1">
      <c r="A112" s="568"/>
    </row>
    <row r="113" spans="1:1" ht="11.25" customHeight="1">
      <c r="A113" s="568"/>
    </row>
    <row r="114" spans="1:1" ht="11.25" customHeight="1">
      <c r="A114" s="568"/>
    </row>
    <row r="115" spans="1:1" ht="11.25" customHeight="1">
      <c r="A115" s="568"/>
    </row>
    <row r="116" spans="1:1" ht="11.25" customHeight="1">
      <c r="A116" s="568"/>
    </row>
    <row r="117" spans="1:1" ht="11.25" customHeight="1">
      <c r="A117" s="568"/>
    </row>
    <row r="118" spans="1:1" ht="11.25" customHeight="1">
      <c r="A118" s="568"/>
    </row>
    <row r="119" spans="1:1" ht="11.25" customHeight="1">
      <c r="A119" s="568"/>
    </row>
    <row r="120" spans="1:1" ht="11.25" customHeight="1">
      <c r="A120" s="568"/>
    </row>
    <row r="121" spans="1:1" ht="11.25" customHeight="1">
      <c r="A121" s="568"/>
    </row>
    <row r="122" spans="1:1" ht="11.25" customHeight="1">
      <c r="A122" s="568"/>
    </row>
    <row r="123" spans="1:1" ht="11.25" customHeight="1">
      <c r="A123" s="568"/>
    </row>
    <row r="124" spans="1:1" ht="11.25" customHeight="1">
      <c r="A124" s="568"/>
    </row>
    <row r="125" spans="1:1" ht="11.25" customHeight="1">
      <c r="A125" s="568"/>
    </row>
    <row r="126" spans="1:1" ht="11.25" customHeight="1">
      <c r="A126" s="568"/>
    </row>
    <row r="127" spans="1:1" ht="11.25" customHeight="1">
      <c r="A127" s="568"/>
    </row>
    <row r="128" spans="1:1" ht="11.25" customHeight="1">
      <c r="A128" s="568"/>
    </row>
    <row r="129" spans="1:1" ht="11.25" customHeight="1">
      <c r="A129" s="568"/>
    </row>
    <row r="130" spans="1:1" ht="11.25" customHeight="1">
      <c r="A130" s="568"/>
    </row>
    <row r="131" spans="1:1" ht="11.25" customHeight="1">
      <c r="A131" s="568"/>
    </row>
    <row r="132" spans="1:1" ht="11.25" customHeight="1">
      <c r="A132" s="568"/>
    </row>
    <row r="133" spans="1:1" ht="11.25" customHeight="1">
      <c r="A133" s="568"/>
    </row>
    <row r="134" spans="1:1" ht="11.25" customHeight="1">
      <c r="A134" s="568"/>
    </row>
    <row r="135" spans="1:1" ht="11.25" customHeight="1">
      <c r="A135" s="568"/>
    </row>
    <row r="136" spans="1:1" ht="11.25" customHeight="1">
      <c r="A136" s="568"/>
    </row>
    <row r="137" spans="1:1" ht="11.25" customHeight="1">
      <c r="A137" s="568"/>
    </row>
    <row r="138" spans="1:1" ht="11.25" customHeight="1">
      <c r="A138" s="568"/>
    </row>
    <row r="139" spans="1:1" ht="11.25" customHeight="1">
      <c r="A139" s="568"/>
    </row>
    <row r="140" spans="1:1" ht="11.25" customHeight="1">
      <c r="A140" s="568"/>
    </row>
    <row r="141" spans="1:1" ht="11.25" customHeight="1">
      <c r="A141" s="568"/>
    </row>
    <row r="142" spans="1:1" ht="11.25" customHeight="1">
      <c r="A142" s="568"/>
    </row>
    <row r="143" spans="1:1" ht="11.25" customHeight="1">
      <c r="A143" s="568"/>
    </row>
    <row r="144" spans="1:1" ht="11.25" customHeight="1">
      <c r="A144" s="568"/>
    </row>
    <row r="145" spans="1:1" ht="11.25" customHeight="1">
      <c r="A145" s="568"/>
    </row>
    <row r="146" spans="1:1" ht="11.25" customHeight="1">
      <c r="A146" s="568"/>
    </row>
    <row r="147" spans="1:1" ht="11.25" customHeight="1">
      <c r="A147" s="568"/>
    </row>
    <row r="148" spans="1:1" ht="11.25" customHeight="1">
      <c r="A148" s="568"/>
    </row>
    <row r="149" spans="1:1" ht="11.25" customHeight="1">
      <c r="A149" s="568"/>
    </row>
    <row r="150" spans="1:1" ht="11.25" customHeight="1">
      <c r="A150" s="568"/>
    </row>
    <row r="151" spans="1:1" ht="11.25" customHeight="1">
      <c r="A151" s="568"/>
    </row>
    <row r="152" spans="1:1" ht="11.25" customHeight="1">
      <c r="A152" s="568"/>
    </row>
    <row r="153" spans="1:1" ht="11.25" customHeight="1">
      <c r="A153" s="568"/>
    </row>
    <row r="154" spans="1:1" ht="11.25" customHeight="1">
      <c r="A154" s="568"/>
    </row>
    <row r="155" spans="1:1" ht="11.25" customHeight="1">
      <c r="A155" s="568"/>
    </row>
    <row r="156" spans="1:1" ht="11.25" customHeight="1">
      <c r="A156" s="568"/>
    </row>
    <row r="157" spans="1:1" ht="11.25" customHeight="1">
      <c r="A157" s="568"/>
    </row>
    <row r="158" spans="1:1" ht="11.25" customHeight="1">
      <c r="A158" s="568"/>
    </row>
    <row r="159" spans="1:1" ht="11.25" customHeight="1">
      <c r="A159" s="568"/>
    </row>
    <row r="160" spans="1:1" ht="11.25" customHeight="1">
      <c r="A160" s="568"/>
    </row>
    <row r="161" spans="1:1" ht="11.25" customHeight="1">
      <c r="A161" s="568"/>
    </row>
    <row r="162" spans="1:1" ht="11.25" customHeight="1">
      <c r="A162" s="568"/>
    </row>
  </sheetData>
  <pageMargins left="0.95" right="0.2" top="0.75" bottom="0.75" header="0.3" footer="0.3"/>
  <pageSetup paperSize="9" scale="94" orientation="landscape" r:id="rId1"/>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3"/>
  <dimension ref="A1:K11"/>
  <sheetViews>
    <sheetView view="pageBreakPreview" zoomScale="60" zoomScaleNormal="100" workbookViewId="0">
      <selection sqref="A1:XFD1048576"/>
    </sheetView>
  </sheetViews>
  <sheetFormatPr defaultRowHeight="15"/>
  <cols>
    <col min="1" max="1" width="29" customWidth="1"/>
  </cols>
  <sheetData>
    <row r="1" spans="1:11">
      <c r="A1" s="1089" t="s">
        <v>961</v>
      </c>
      <c r="B1" s="152"/>
      <c r="C1" s="152"/>
      <c r="D1" s="158"/>
      <c r="E1" s="158"/>
      <c r="F1" s="152"/>
      <c r="G1" s="152"/>
      <c r="H1" s="152"/>
      <c r="I1" s="152"/>
      <c r="J1" s="152"/>
      <c r="K1" s="152"/>
    </row>
    <row r="2" spans="1:11">
      <c r="A2" s="560" t="s">
        <v>670</v>
      </c>
      <c r="B2" s="551" t="s">
        <v>16</v>
      </c>
      <c r="C2" s="551" t="s">
        <v>17</v>
      </c>
      <c r="D2" s="551" t="s">
        <v>18</v>
      </c>
      <c r="E2" s="551" t="s">
        <v>19</v>
      </c>
      <c r="F2" s="561" t="s">
        <v>20</v>
      </c>
      <c r="G2" s="551" t="s">
        <v>21</v>
      </c>
      <c r="H2" s="551" t="s">
        <v>177</v>
      </c>
      <c r="I2" s="551" t="s">
        <v>766</v>
      </c>
      <c r="J2" s="551" t="s">
        <v>985</v>
      </c>
      <c r="K2" s="552" t="s">
        <v>827</v>
      </c>
    </row>
    <row r="3" spans="1:11">
      <c r="A3" s="562">
        <v>1</v>
      </c>
      <c r="B3" s="562">
        <v>2</v>
      </c>
      <c r="C3" s="562">
        <v>3</v>
      </c>
      <c r="D3" s="562">
        <v>4</v>
      </c>
      <c r="E3" s="562">
        <v>5</v>
      </c>
      <c r="F3" s="562">
        <v>6</v>
      </c>
      <c r="G3" s="562">
        <v>7</v>
      </c>
      <c r="H3" s="562">
        <v>8</v>
      </c>
      <c r="I3" s="562">
        <v>9</v>
      </c>
      <c r="J3" s="562">
        <v>10</v>
      </c>
      <c r="K3" s="1073">
        <v>11</v>
      </c>
    </row>
    <row r="4" spans="1:11" ht="25.5">
      <c r="A4" s="555" t="s">
        <v>671</v>
      </c>
      <c r="B4" s="556">
        <v>51</v>
      </c>
      <c r="C4" s="556">
        <v>37</v>
      </c>
      <c r="D4" s="556">
        <v>41</v>
      </c>
      <c r="E4" s="556">
        <v>73</v>
      </c>
      <c r="F4" s="556">
        <v>86</v>
      </c>
      <c r="G4" s="556">
        <v>60</v>
      </c>
      <c r="H4" s="556">
        <v>118</v>
      </c>
      <c r="I4" s="996">
        <v>120</v>
      </c>
      <c r="J4" s="996">
        <v>36</v>
      </c>
      <c r="K4" s="556">
        <v>19</v>
      </c>
    </row>
    <row r="5" spans="1:11">
      <c r="A5" s="557" t="s">
        <v>672</v>
      </c>
      <c r="B5" s="556">
        <v>2</v>
      </c>
      <c r="C5" s="556">
        <v>4</v>
      </c>
      <c r="D5" s="556">
        <v>52</v>
      </c>
      <c r="E5" s="556">
        <v>12</v>
      </c>
      <c r="F5" s="556">
        <v>3</v>
      </c>
      <c r="G5" s="556">
        <v>20</v>
      </c>
      <c r="H5" s="556">
        <v>5</v>
      </c>
      <c r="I5" s="996">
        <v>9</v>
      </c>
      <c r="J5" s="996">
        <v>2</v>
      </c>
      <c r="K5" s="556">
        <v>1</v>
      </c>
    </row>
    <row r="6" spans="1:11">
      <c r="A6" s="557" t="s">
        <v>673</v>
      </c>
      <c r="B6" s="556">
        <v>15</v>
      </c>
      <c r="C6" s="556">
        <v>21</v>
      </c>
      <c r="D6" s="556">
        <v>14</v>
      </c>
      <c r="E6" s="556">
        <v>13</v>
      </c>
      <c r="F6" s="556">
        <v>15</v>
      </c>
      <c r="G6" s="556">
        <v>20</v>
      </c>
      <c r="H6" s="556">
        <v>15</v>
      </c>
      <c r="I6" s="996">
        <v>6</v>
      </c>
      <c r="J6" s="996">
        <v>9</v>
      </c>
      <c r="K6" s="556">
        <v>10</v>
      </c>
    </row>
    <row r="7" spans="1:11">
      <c r="A7" s="557" t="s">
        <v>674</v>
      </c>
      <c r="B7" s="556">
        <v>4</v>
      </c>
      <c r="C7" s="556">
        <v>2</v>
      </c>
      <c r="D7" s="556">
        <v>2</v>
      </c>
      <c r="E7" s="556">
        <v>6</v>
      </c>
      <c r="F7" s="556">
        <v>3</v>
      </c>
      <c r="G7" s="556">
        <v>2</v>
      </c>
      <c r="H7" s="556">
        <v>4</v>
      </c>
      <c r="I7" s="996">
        <v>0</v>
      </c>
      <c r="J7" s="996">
        <v>1</v>
      </c>
      <c r="K7" s="556">
        <v>3</v>
      </c>
    </row>
    <row r="8" spans="1:11">
      <c r="A8" s="557" t="s">
        <v>675</v>
      </c>
      <c r="B8" s="556">
        <v>10</v>
      </c>
      <c r="C8" s="556">
        <v>10</v>
      </c>
      <c r="D8" s="556">
        <v>10</v>
      </c>
      <c r="E8" s="556">
        <v>16</v>
      </c>
      <c r="F8" s="556">
        <v>15</v>
      </c>
      <c r="G8" s="556">
        <v>21</v>
      </c>
      <c r="H8" s="556">
        <v>13</v>
      </c>
      <c r="I8" s="996">
        <v>10</v>
      </c>
      <c r="J8" s="996">
        <v>54</v>
      </c>
      <c r="K8" s="556">
        <v>9</v>
      </c>
    </row>
    <row r="9" spans="1:11">
      <c r="A9" s="558" t="s">
        <v>0</v>
      </c>
      <c r="B9" s="559">
        <f>SUM(B4:B8)</f>
        <v>82</v>
      </c>
      <c r="C9" s="559">
        <f>SUM(C4:C8)</f>
        <v>74</v>
      </c>
      <c r="D9" s="559">
        <v>119</v>
      </c>
      <c r="E9" s="559">
        <v>120</v>
      </c>
      <c r="F9" s="559">
        <v>122</v>
      </c>
      <c r="G9" s="559">
        <v>123</v>
      </c>
      <c r="H9" s="559">
        <f>SUM(H4:H8)</f>
        <v>155</v>
      </c>
      <c r="I9" s="997">
        <f>SUM(I4:I8)</f>
        <v>145</v>
      </c>
      <c r="J9" s="997">
        <v>102</v>
      </c>
      <c r="K9" s="559">
        <f>SUM(K4:K8)</f>
        <v>42</v>
      </c>
    </row>
    <row r="10" spans="1:11">
      <c r="A10" s="546" t="s">
        <v>986</v>
      </c>
      <c r="B10" s="547"/>
      <c r="C10" s="547"/>
      <c r="D10" s="179"/>
      <c r="E10" s="179"/>
      <c r="F10" s="179"/>
      <c r="G10" s="179"/>
      <c r="H10" s="179"/>
      <c r="I10" s="179"/>
      <c r="J10" s="179"/>
      <c r="K10" s="179"/>
    </row>
    <row r="11" spans="1:11">
      <c r="A11" s="1122" t="s">
        <v>22</v>
      </c>
      <c r="B11" s="543"/>
      <c r="C11" s="543"/>
      <c r="D11" s="543"/>
      <c r="E11" s="543"/>
      <c r="F11" s="543"/>
      <c r="G11" s="543"/>
      <c r="H11" s="543"/>
      <c r="I11" s="543"/>
      <c r="J11" s="543"/>
      <c r="K11" s="543"/>
    </row>
  </sheetData>
  <pageMargins left="0.7" right="0.7" top="0.75" bottom="0.75" header="0.3" footer="0.3"/>
  <pageSetup paperSize="9" orientation="landscape" r:id="rId1"/>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4"/>
  <dimension ref="A1:I11"/>
  <sheetViews>
    <sheetView view="pageBreakPreview" zoomScale="60" zoomScaleNormal="100" workbookViewId="0">
      <selection sqref="A1:XFD1048576"/>
    </sheetView>
  </sheetViews>
  <sheetFormatPr defaultRowHeight="15"/>
  <cols>
    <col min="1" max="1" width="37.42578125" customWidth="1"/>
  </cols>
  <sheetData>
    <row r="1" spans="1:9">
      <c r="A1" s="1089" t="s">
        <v>962</v>
      </c>
      <c r="B1" s="152"/>
      <c r="C1" s="152"/>
      <c r="D1" s="152"/>
      <c r="E1" s="152"/>
      <c r="F1" s="152"/>
      <c r="G1" s="152"/>
      <c r="H1" s="152"/>
      <c r="I1" s="152"/>
    </row>
    <row r="2" spans="1:9">
      <c r="A2" s="564" t="s">
        <v>670</v>
      </c>
      <c r="B2" s="1041" t="s">
        <v>16</v>
      </c>
      <c r="C2" s="1041" t="s">
        <v>17</v>
      </c>
      <c r="D2" s="1041" t="s">
        <v>18</v>
      </c>
      <c r="E2" s="1041" t="s">
        <v>19</v>
      </c>
      <c r="F2" s="1041" t="s">
        <v>20</v>
      </c>
      <c r="G2" s="551" t="s">
        <v>21</v>
      </c>
      <c r="H2" s="1126" t="s">
        <v>177</v>
      </c>
      <c r="I2" s="573" t="s">
        <v>985</v>
      </c>
    </row>
    <row r="3" spans="1:9">
      <c r="A3" s="668">
        <v>1</v>
      </c>
      <c r="B3" s="668">
        <v>2</v>
      </c>
      <c r="C3" s="668">
        <v>3</v>
      </c>
      <c r="D3" s="668">
        <v>4</v>
      </c>
      <c r="E3" s="669">
        <v>5</v>
      </c>
      <c r="F3" s="669">
        <v>6</v>
      </c>
      <c r="G3" s="1040">
        <v>7</v>
      </c>
      <c r="H3" s="669">
        <v>8</v>
      </c>
      <c r="I3" s="1074">
        <v>9</v>
      </c>
    </row>
    <row r="4" spans="1:9" ht="12.75" customHeight="1">
      <c r="A4" s="1042" t="s">
        <v>676</v>
      </c>
      <c r="B4" s="565">
        <v>5</v>
      </c>
      <c r="C4" s="565">
        <v>0</v>
      </c>
      <c r="D4" s="565">
        <f>3+3</f>
        <v>6</v>
      </c>
      <c r="E4" s="565">
        <v>1</v>
      </c>
      <c r="F4" s="565">
        <v>5</v>
      </c>
      <c r="G4" s="670">
        <v>3</v>
      </c>
      <c r="H4" s="601">
        <v>0</v>
      </c>
      <c r="I4" s="601">
        <v>2</v>
      </c>
    </row>
    <row r="5" spans="1:9" ht="14.25" customHeight="1">
      <c r="A5" s="1042" t="s">
        <v>677</v>
      </c>
      <c r="B5" s="565">
        <v>36</v>
      </c>
      <c r="C5" s="565">
        <v>16</v>
      </c>
      <c r="D5" s="565">
        <f>30+31</f>
        <v>61</v>
      </c>
      <c r="E5" s="565">
        <v>9</v>
      </c>
      <c r="F5" s="565">
        <v>19</v>
      </c>
      <c r="G5" s="670">
        <v>6</v>
      </c>
      <c r="H5" s="601">
        <v>7</v>
      </c>
      <c r="I5" s="601">
        <v>1</v>
      </c>
    </row>
    <row r="6" spans="1:9" ht="39.75" customHeight="1">
      <c r="A6" s="1042" t="s">
        <v>678</v>
      </c>
      <c r="B6" s="565">
        <v>17</v>
      </c>
      <c r="C6" s="565">
        <v>951</v>
      </c>
      <c r="D6" s="565">
        <f>3+9+31</f>
        <v>43</v>
      </c>
      <c r="E6" s="565">
        <f>88+4+304+141</f>
        <v>537</v>
      </c>
      <c r="F6" s="565">
        <v>274</v>
      </c>
      <c r="G6" s="670">
        <v>4</v>
      </c>
      <c r="H6" s="601">
        <f>239+24+17+103</f>
        <v>383</v>
      </c>
      <c r="I6" s="601">
        <v>622</v>
      </c>
    </row>
    <row r="7" spans="1:9" ht="29.25" customHeight="1">
      <c r="A7" s="1042" t="s">
        <v>679</v>
      </c>
      <c r="B7" s="565">
        <v>268</v>
      </c>
      <c r="C7" s="565">
        <v>487</v>
      </c>
      <c r="D7" s="565">
        <f>218+6+168</f>
        <v>392</v>
      </c>
      <c r="E7" s="565">
        <v>270</v>
      </c>
      <c r="F7" s="565">
        <v>310</v>
      </c>
      <c r="G7" s="670">
        <v>175</v>
      </c>
      <c r="H7" s="601">
        <v>563</v>
      </c>
      <c r="I7" s="601">
        <v>1136</v>
      </c>
    </row>
    <row r="8" spans="1:9" ht="28.5" customHeight="1">
      <c r="A8" s="1042" t="s">
        <v>987</v>
      </c>
      <c r="B8" s="565">
        <v>63</v>
      </c>
      <c r="C8" s="565">
        <v>32</v>
      </c>
      <c r="D8" s="565">
        <f>485+14+23</f>
        <v>522</v>
      </c>
      <c r="E8" s="565">
        <v>619</v>
      </c>
      <c r="F8" s="565">
        <v>685</v>
      </c>
      <c r="G8" s="670">
        <v>567</v>
      </c>
      <c r="H8" s="601">
        <v>296</v>
      </c>
      <c r="I8" s="601">
        <v>1256</v>
      </c>
    </row>
    <row r="9" spans="1:9">
      <c r="A9" s="566" t="s">
        <v>0</v>
      </c>
      <c r="B9" s="567">
        <f t="shared" ref="B9:H9" si="0">SUM(B4:B8)</f>
        <v>389</v>
      </c>
      <c r="C9" s="423">
        <f t="shared" si="0"/>
        <v>1486</v>
      </c>
      <c r="D9" s="423">
        <f t="shared" si="0"/>
        <v>1024</v>
      </c>
      <c r="E9" s="423">
        <f t="shared" si="0"/>
        <v>1436</v>
      </c>
      <c r="F9" s="423">
        <f t="shared" si="0"/>
        <v>1293</v>
      </c>
      <c r="G9" s="424">
        <f t="shared" si="0"/>
        <v>755</v>
      </c>
      <c r="H9" s="423">
        <f t="shared" si="0"/>
        <v>1249</v>
      </c>
      <c r="I9" s="423">
        <f>SUM(I4:I8)</f>
        <v>3017</v>
      </c>
    </row>
    <row r="10" spans="1:9" s="1044" customFormat="1" ht="13.5" customHeight="1">
      <c r="A10" s="546"/>
      <c r="B10" s="1043"/>
      <c r="C10" s="1043"/>
      <c r="D10" s="73"/>
      <c r="E10" s="73"/>
      <c r="F10" s="73"/>
      <c r="G10" s="73"/>
      <c r="H10" s="73"/>
      <c r="I10" s="73"/>
    </row>
    <row r="11" spans="1:9" s="1044" customFormat="1" ht="11.25" customHeight="1">
      <c r="A11" s="548" t="s">
        <v>22</v>
      </c>
      <c r="B11" s="73"/>
      <c r="C11" s="73"/>
      <c r="D11" s="73"/>
      <c r="E11" s="73"/>
      <c r="F11" s="73"/>
      <c r="G11" s="73"/>
      <c r="H11" s="73"/>
      <c r="I11" s="73"/>
    </row>
  </sheetData>
  <pageMargins left="0.95" right="0.7" top="0.75" bottom="0.75" header="0.3" footer="0.3"/>
  <pageSetup orientation="landscape" r:id="rId1"/>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9"/>
  <dimension ref="A1:T21"/>
  <sheetViews>
    <sheetView topLeftCell="A4" zoomScaleNormal="100" workbookViewId="0">
      <selection activeCell="D20" sqref="D20"/>
    </sheetView>
  </sheetViews>
  <sheetFormatPr defaultRowHeight="14.25" customHeight="1"/>
  <cols>
    <col min="1" max="1" width="11.28515625" style="152" customWidth="1"/>
    <col min="2" max="7" width="7.42578125" style="152" customWidth="1"/>
    <col min="8" max="8" width="6.28515625" style="152" customWidth="1"/>
    <col min="9" max="9" width="7.7109375" style="152" customWidth="1"/>
    <col min="10" max="11" width="9.140625" style="152"/>
    <col min="12" max="12" width="9.28515625" style="152" customWidth="1"/>
    <col min="13" max="13" width="10.28515625" style="152" bestFit="1" customWidth="1"/>
    <col min="14" max="19" width="9.140625" style="152"/>
    <col min="20" max="20" width="11.5703125" style="152" customWidth="1"/>
    <col min="21" max="254" width="9.140625" style="152"/>
    <col min="255" max="255" width="12" style="152" customWidth="1"/>
    <col min="256" max="256" width="9.140625" style="152"/>
    <col min="257" max="257" width="11.28515625" style="152" customWidth="1"/>
    <col min="258" max="258" width="9.140625" style="152"/>
    <col min="259" max="259" width="10.5703125" style="152" customWidth="1"/>
    <col min="260" max="260" width="9.140625" style="152"/>
    <col min="261" max="261" width="11.140625" style="152" customWidth="1"/>
    <col min="262" max="262" width="10.28515625" style="152" customWidth="1"/>
    <col min="263" max="263" width="11.42578125" style="152" customWidth="1"/>
    <col min="264" max="264" width="14.28515625" style="152" customWidth="1"/>
    <col min="265" max="265" width="13.28515625" style="152" customWidth="1"/>
    <col min="266" max="510" width="9.140625" style="152"/>
    <col min="511" max="511" width="12" style="152" customWidth="1"/>
    <col min="512" max="512" width="9.140625" style="152"/>
    <col min="513" max="513" width="11.28515625" style="152" customWidth="1"/>
    <col min="514" max="514" width="9.140625" style="152"/>
    <col min="515" max="515" width="10.5703125" style="152" customWidth="1"/>
    <col min="516" max="516" width="9.140625" style="152"/>
    <col min="517" max="517" width="11.140625" style="152" customWidth="1"/>
    <col min="518" max="518" width="10.28515625" style="152" customWidth="1"/>
    <col min="519" max="519" width="11.42578125" style="152" customWidth="1"/>
    <col min="520" max="520" width="14.28515625" style="152" customWidth="1"/>
    <col min="521" max="521" width="13.28515625" style="152" customWidth="1"/>
    <col min="522" max="766" width="9.140625" style="152"/>
    <col min="767" max="767" width="12" style="152" customWidth="1"/>
    <col min="768" max="768" width="9.140625" style="152"/>
    <col min="769" max="769" width="11.28515625" style="152" customWidth="1"/>
    <col min="770" max="770" width="9.140625" style="152"/>
    <col min="771" max="771" width="10.5703125" style="152" customWidth="1"/>
    <col min="772" max="772" width="9.140625" style="152"/>
    <col min="773" max="773" width="11.140625" style="152" customWidth="1"/>
    <col min="774" max="774" width="10.28515625" style="152" customWidth="1"/>
    <col min="775" max="775" width="11.42578125" style="152" customWidth="1"/>
    <col min="776" max="776" width="14.28515625" style="152" customWidth="1"/>
    <col min="777" max="777" width="13.28515625" style="152" customWidth="1"/>
    <col min="778" max="1022" width="9.140625" style="152"/>
    <col min="1023" max="1023" width="12" style="152" customWidth="1"/>
    <col min="1024" max="1024" width="9.140625" style="152"/>
    <col min="1025" max="1025" width="11.28515625" style="152" customWidth="1"/>
    <col min="1026" max="1026" width="9.140625" style="152"/>
    <col min="1027" max="1027" width="10.5703125" style="152" customWidth="1"/>
    <col min="1028" max="1028" width="9.140625" style="152"/>
    <col min="1029" max="1029" width="11.140625" style="152" customWidth="1"/>
    <col min="1030" max="1030" width="10.28515625" style="152" customWidth="1"/>
    <col min="1031" max="1031" width="11.42578125" style="152" customWidth="1"/>
    <col min="1032" max="1032" width="14.28515625" style="152" customWidth="1"/>
    <col min="1033" max="1033" width="13.28515625" style="152" customWidth="1"/>
    <col min="1034" max="1278" width="9.140625" style="152"/>
    <col min="1279" max="1279" width="12" style="152" customWidth="1"/>
    <col min="1280" max="1280" width="9.140625" style="152"/>
    <col min="1281" max="1281" width="11.28515625" style="152" customWidth="1"/>
    <col min="1282" max="1282" width="9.140625" style="152"/>
    <col min="1283" max="1283" width="10.5703125" style="152" customWidth="1"/>
    <col min="1284" max="1284" width="9.140625" style="152"/>
    <col min="1285" max="1285" width="11.140625" style="152" customWidth="1"/>
    <col min="1286" max="1286" width="10.28515625" style="152" customWidth="1"/>
    <col min="1287" max="1287" width="11.42578125" style="152" customWidth="1"/>
    <col min="1288" max="1288" width="14.28515625" style="152" customWidth="1"/>
    <col min="1289" max="1289" width="13.28515625" style="152" customWidth="1"/>
    <col min="1290" max="1534" width="9.140625" style="152"/>
    <col min="1535" max="1535" width="12" style="152" customWidth="1"/>
    <col min="1536" max="1536" width="9.140625" style="152"/>
    <col min="1537" max="1537" width="11.28515625" style="152" customWidth="1"/>
    <col min="1538" max="1538" width="9.140625" style="152"/>
    <col min="1539" max="1539" width="10.5703125" style="152" customWidth="1"/>
    <col min="1540" max="1540" width="9.140625" style="152"/>
    <col min="1541" max="1541" width="11.140625" style="152" customWidth="1"/>
    <col min="1542" max="1542" width="10.28515625" style="152" customWidth="1"/>
    <col min="1543" max="1543" width="11.42578125" style="152" customWidth="1"/>
    <col min="1544" max="1544" width="14.28515625" style="152" customWidth="1"/>
    <col min="1545" max="1545" width="13.28515625" style="152" customWidth="1"/>
    <col min="1546" max="1790" width="9.140625" style="152"/>
    <col min="1791" max="1791" width="12" style="152" customWidth="1"/>
    <col min="1792" max="1792" width="9.140625" style="152"/>
    <col min="1793" max="1793" width="11.28515625" style="152" customWidth="1"/>
    <col min="1794" max="1794" width="9.140625" style="152"/>
    <col min="1795" max="1795" width="10.5703125" style="152" customWidth="1"/>
    <col min="1796" max="1796" width="9.140625" style="152"/>
    <col min="1797" max="1797" width="11.140625" style="152" customWidth="1"/>
    <col min="1798" max="1798" width="10.28515625" style="152" customWidth="1"/>
    <col min="1799" max="1799" width="11.42578125" style="152" customWidth="1"/>
    <col min="1800" max="1800" width="14.28515625" style="152" customWidth="1"/>
    <col min="1801" max="1801" width="13.28515625" style="152" customWidth="1"/>
    <col min="1802" max="2046" width="9.140625" style="152"/>
    <col min="2047" max="2047" width="12" style="152" customWidth="1"/>
    <col min="2048" max="2048" width="9.140625" style="152"/>
    <col min="2049" max="2049" width="11.28515625" style="152" customWidth="1"/>
    <col min="2050" max="2050" width="9.140625" style="152"/>
    <col min="2051" max="2051" width="10.5703125" style="152" customWidth="1"/>
    <col min="2052" max="2052" width="9.140625" style="152"/>
    <col min="2053" max="2053" width="11.140625" style="152" customWidth="1"/>
    <col min="2054" max="2054" width="10.28515625" style="152" customWidth="1"/>
    <col min="2055" max="2055" width="11.42578125" style="152" customWidth="1"/>
    <col min="2056" max="2056" width="14.28515625" style="152" customWidth="1"/>
    <col min="2057" max="2057" width="13.28515625" style="152" customWidth="1"/>
    <col min="2058" max="2302" width="9.140625" style="152"/>
    <col min="2303" max="2303" width="12" style="152" customWidth="1"/>
    <col min="2304" max="2304" width="9.140625" style="152"/>
    <col min="2305" max="2305" width="11.28515625" style="152" customWidth="1"/>
    <col min="2306" max="2306" width="9.140625" style="152"/>
    <col min="2307" max="2307" width="10.5703125" style="152" customWidth="1"/>
    <col min="2308" max="2308" width="9.140625" style="152"/>
    <col min="2309" max="2309" width="11.140625" style="152" customWidth="1"/>
    <col min="2310" max="2310" width="10.28515625" style="152" customWidth="1"/>
    <col min="2311" max="2311" width="11.42578125" style="152" customWidth="1"/>
    <col min="2312" max="2312" width="14.28515625" style="152" customWidth="1"/>
    <col min="2313" max="2313" width="13.28515625" style="152" customWidth="1"/>
    <col min="2314" max="2558" width="9.140625" style="152"/>
    <col min="2559" max="2559" width="12" style="152" customWidth="1"/>
    <col min="2560" max="2560" width="9.140625" style="152"/>
    <col min="2561" max="2561" width="11.28515625" style="152" customWidth="1"/>
    <col min="2562" max="2562" width="9.140625" style="152"/>
    <col min="2563" max="2563" width="10.5703125" style="152" customWidth="1"/>
    <col min="2564" max="2564" width="9.140625" style="152"/>
    <col min="2565" max="2565" width="11.140625" style="152" customWidth="1"/>
    <col min="2566" max="2566" width="10.28515625" style="152" customWidth="1"/>
    <col min="2567" max="2567" width="11.42578125" style="152" customWidth="1"/>
    <col min="2568" max="2568" width="14.28515625" style="152" customWidth="1"/>
    <col min="2569" max="2569" width="13.28515625" style="152" customWidth="1"/>
    <col min="2570" max="2814" width="9.140625" style="152"/>
    <col min="2815" max="2815" width="12" style="152" customWidth="1"/>
    <col min="2816" max="2816" width="9.140625" style="152"/>
    <col min="2817" max="2817" width="11.28515625" style="152" customWidth="1"/>
    <col min="2818" max="2818" width="9.140625" style="152"/>
    <col min="2819" max="2819" width="10.5703125" style="152" customWidth="1"/>
    <col min="2820" max="2820" width="9.140625" style="152"/>
    <col min="2821" max="2821" width="11.140625" style="152" customWidth="1"/>
    <col min="2822" max="2822" width="10.28515625" style="152" customWidth="1"/>
    <col min="2823" max="2823" width="11.42578125" style="152" customWidth="1"/>
    <col min="2824" max="2824" width="14.28515625" style="152" customWidth="1"/>
    <col min="2825" max="2825" width="13.28515625" style="152" customWidth="1"/>
    <col min="2826" max="3070" width="9.140625" style="152"/>
    <col min="3071" max="3071" width="12" style="152" customWidth="1"/>
    <col min="3072" max="3072" width="9.140625" style="152"/>
    <col min="3073" max="3073" width="11.28515625" style="152" customWidth="1"/>
    <col min="3074" max="3074" width="9.140625" style="152"/>
    <col min="3075" max="3075" width="10.5703125" style="152" customWidth="1"/>
    <col min="3076" max="3076" width="9.140625" style="152"/>
    <col min="3077" max="3077" width="11.140625" style="152" customWidth="1"/>
    <col min="3078" max="3078" width="10.28515625" style="152" customWidth="1"/>
    <col min="3079" max="3079" width="11.42578125" style="152" customWidth="1"/>
    <col min="3080" max="3080" width="14.28515625" style="152" customWidth="1"/>
    <col min="3081" max="3081" width="13.28515625" style="152" customWidth="1"/>
    <col min="3082" max="3326" width="9.140625" style="152"/>
    <col min="3327" max="3327" width="12" style="152" customWidth="1"/>
    <col min="3328" max="3328" width="9.140625" style="152"/>
    <col min="3329" max="3329" width="11.28515625" style="152" customWidth="1"/>
    <col min="3330" max="3330" width="9.140625" style="152"/>
    <col min="3331" max="3331" width="10.5703125" style="152" customWidth="1"/>
    <col min="3332" max="3332" width="9.140625" style="152"/>
    <col min="3333" max="3333" width="11.140625" style="152" customWidth="1"/>
    <col min="3334" max="3334" width="10.28515625" style="152" customWidth="1"/>
    <col min="3335" max="3335" width="11.42578125" style="152" customWidth="1"/>
    <col min="3336" max="3336" width="14.28515625" style="152" customWidth="1"/>
    <col min="3337" max="3337" width="13.28515625" style="152" customWidth="1"/>
    <col min="3338" max="3582" width="9.140625" style="152"/>
    <col min="3583" max="3583" width="12" style="152" customWidth="1"/>
    <col min="3584" max="3584" width="9.140625" style="152"/>
    <col min="3585" max="3585" width="11.28515625" style="152" customWidth="1"/>
    <col min="3586" max="3586" width="9.140625" style="152"/>
    <col min="3587" max="3587" width="10.5703125" style="152" customWidth="1"/>
    <col min="3588" max="3588" width="9.140625" style="152"/>
    <col min="3589" max="3589" width="11.140625" style="152" customWidth="1"/>
    <col min="3590" max="3590" width="10.28515625" style="152" customWidth="1"/>
    <col min="3591" max="3591" width="11.42578125" style="152" customWidth="1"/>
    <col min="3592" max="3592" width="14.28515625" style="152" customWidth="1"/>
    <col min="3593" max="3593" width="13.28515625" style="152" customWidth="1"/>
    <col min="3594" max="3838" width="9.140625" style="152"/>
    <col min="3839" max="3839" width="12" style="152" customWidth="1"/>
    <col min="3840" max="3840" width="9.140625" style="152"/>
    <col min="3841" max="3841" width="11.28515625" style="152" customWidth="1"/>
    <col min="3842" max="3842" width="9.140625" style="152"/>
    <col min="3843" max="3843" width="10.5703125" style="152" customWidth="1"/>
    <col min="3844" max="3844" width="9.140625" style="152"/>
    <col min="3845" max="3845" width="11.140625" style="152" customWidth="1"/>
    <col min="3846" max="3846" width="10.28515625" style="152" customWidth="1"/>
    <col min="3847" max="3847" width="11.42578125" style="152" customWidth="1"/>
    <col min="3848" max="3848" width="14.28515625" style="152" customWidth="1"/>
    <col min="3849" max="3849" width="13.28515625" style="152" customWidth="1"/>
    <col min="3850" max="4094" width="9.140625" style="152"/>
    <col min="4095" max="4095" width="12" style="152" customWidth="1"/>
    <col min="4096" max="4096" width="9.140625" style="152"/>
    <col min="4097" max="4097" width="11.28515625" style="152" customWidth="1"/>
    <col min="4098" max="4098" width="9.140625" style="152"/>
    <col min="4099" max="4099" width="10.5703125" style="152" customWidth="1"/>
    <col min="4100" max="4100" width="9.140625" style="152"/>
    <col min="4101" max="4101" width="11.140625" style="152" customWidth="1"/>
    <col min="4102" max="4102" width="10.28515625" style="152" customWidth="1"/>
    <col min="4103" max="4103" width="11.42578125" style="152" customWidth="1"/>
    <col min="4104" max="4104" width="14.28515625" style="152" customWidth="1"/>
    <col min="4105" max="4105" width="13.28515625" style="152" customWidth="1"/>
    <col min="4106" max="4350" width="9.140625" style="152"/>
    <col min="4351" max="4351" width="12" style="152" customWidth="1"/>
    <col min="4352" max="4352" width="9.140625" style="152"/>
    <col min="4353" max="4353" width="11.28515625" style="152" customWidth="1"/>
    <col min="4354" max="4354" width="9.140625" style="152"/>
    <col min="4355" max="4355" width="10.5703125" style="152" customWidth="1"/>
    <col min="4356" max="4356" width="9.140625" style="152"/>
    <col min="4357" max="4357" width="11.140625" style="152" customWidth="1"/>
    <col min="4358" max="4358" width="10.28515625" style="152" customWidth="1"/>
    <col min="4359" max="4359" width="11.42578125" style="152" customWidth="1"/>
    <col min="4360" max="4360" width="14.28515625" style="152" customWidth="1"/>
    <col min="4361" max="4361" width="13.28515625" style="152" customWidth="1"/>
    <col min="4362" max="4606" width="9.140625" style="152"/>
    <col min="4607" max="4607" width="12" style="152" customWidth="1"/>
    <col min="4608" max="4608" width="9.140625" style="152"/>
    <col min="4609" max="4609" width="11.28515625" style="152" customWidth="1"/>
    <col min="4610" max="4610" width="9.140625" style="152"/>
    <col min="4611" max="4611" width="10.5703125" style="152" customWidth="1"/>
    <col min="4612" max="4612" width="9.140625" style="152"/>
    <col min="4613" max="4613" width="11.140625" style="152" customWidth="1"/>
    <col min="4614" max="4614" width="10.28515625" style="152" customWidth="1"/>
    <col min="4615" max="4615" width="11.42578125" style="152" customWidth="1"/>
    <col min="4616" max="4616" width="14.28515625" style="152" customWidth="1"/>
    <col min="4617" max="4617" width="13.28515625" style="152" customWidth="1"/>
    <col min="4618" max="4862" width="9.140625" style="152"/>
    <col min="4863" max="4863" width="12" style="152" customWidth="1"/>
    <col min="4864" max="4864" width="9.140625" style="152"/>
    <col min="4865" max="4865" width="11.28515625" style="152" customWidth="1"/>
    <col min="4866" max="4866" width="9.140625" style="152"/>
    <col min="4867" max="4867" width="10.5703125" style="152" customWidth="1"/>
    <col min="4868" max="4868" width="9.140625" style="152"/>
    <col min="4869" max="4869" width="11.140625" style="152" customWidth="1"/>
    <col min="4870" max="4870" width="10.28515625" style="152" customWidth="1"/>
    <col min="4871" max="4871" width="11.42578125" style="152" customWidth="1"/>
    <col min="4872" max="4872" width="14.28515625" style="152" customWidth="1"/>
    <col min="4873" max="4873" width="13.28515625" style="152" customWidth="1"/>
    <col min="4874" max="5118" width="9.140625" style="152"/>
    <col min="5119" max="5119" width="12" style="152" customWidth="1"/>
    <col min="5120" max="5120" width="9.140625" style="152"/>
    <col min="5121" max="5121" width="11.28515625" style="152" customWidth="1"/>
    <col min="5122" max="5122" width="9.140625" style="152"/>
    <col min="5123" max="5123" width="10.5703125" style="152" customWidth="1"/>
    <col min="5124" max="5124" width="9.140625" style="152"/>
    <col min="5125" max="5125" width="11.140625" style="152" customWidth="1"/>
    <col min="5126" max="5126" width="10.28515625" style="152" customWidth="1"/>
    <col min="5127" max="5127" width="11.42578125" style="152" customWidth="1"/>
    <col min="5128" max="5128" width="14.28515625" style="152" customWidth="1"/>
    <col min="5129" max="5129" width="13.28515625" style="152" customWidth="1"/>
    <col min="5130" max="5374" width="9.140625" style="152"/>
    <col min="5375" max="5375" width="12" style="152" customWidth="1"/>
    <col min="5376" max="5376" width="9.140625" style="152"/>
    <col min="5377" max="5377" width="11.28515625" style="152" customWidth="1"/>
    <col min="5378" max="5378" width="9.140625" style="152"/>
    <col min="5379" max="5379" width="10.5703125" style="152" customWidth="1"/>
    <col min="5380" max="5380" width="9.140625" style="152"/>
    <col min="5381" max="5381" width="11.140625" style="152" customWidth="1"/>
    <col min="5382" max="5382" width="10.28515625" style="152" customWidth="1"/>
    <col min="5383" max="5383" width="11.42578125" style="152" customWidth="1"/>
    <col min="5384" max="5384" width="14.28515625" style="152" customWidth="1"/>
    <col min="5385" max="5385" width="13.28515625" style="152" customWidth="1"/>
    <col min="5386" max="5630" width="9.140625" style="152"/>
    <col min="5631" max="5631" width="12" style="152" customWidth="1"/>
    <col min="5632" max="5632" width="9.140625" style="152"/>
    <col min="5633" max="5633" width="11.28515625" style="152" customWidth="1"/>
    <col min="5634" max="5634" width="9.140625" style="152"/>
    <col min="5635" max="5635" width="10.5703125" style="152" customWidth="1"/>
    <col min="5636" max="5636" width="9.140625" style="152"/>
    <col min="5637" max="5637" width="11.140625" style="152" customWidth="1"/>
    <col min="5638" max="5638" width="10.28515625" style="152" customWidth="1"/>
    <col min="5639" max="5639" width="11.42578125" style="152" customWidth="1"/>
    <col min="5640" max="5640" width="14.28515625" style="152" customWidth="1"/>
    <col min="5641" max="5641" width="13.28515625" style="152" customWidth="1"/>
    <col min="5642" max="5886" width="9.140625" style="152"/>
    <col min="5887" max="5887" width="12" style="152" customWidth="1"/>
    <col min="5888" max="5888" width="9.140625" style="152"/>
    <col min="5889" max="5889" width="11.28515625" style="152" customWidth="1"/>
    <col min="5890" max="5890" width="9.140625" style="152"/>
    <col min="5891" max="5891" width="10.5703125" style="152" customWidth="1"/>
    <col min="5892" max="5892" width="9.140625" style="152"/>
    <col min="5893" max="5893" width="11.140625" style="152" customWidth="1"/>
    <col min="5894" max="5894" width="10.28515625" style="152" customWidth="1"/>
    <col min="5895" max="5895" width="11.42578125" style="152" customWidth="1"/>
    <col min="5896" max="5896" width="14.28515625" style="152" customWidth="1"/>
    <col min="5897" max="5897" width="13.28515625" style="152" customWidth="1"/>
    <col min="5898" max="6142" width="9.140625" style="152"/>
    <col min="6143" max="6143" width="12" style="152" customWidth="1"/>
    <col min="6144" max="6144" width="9.140625" style="152"/>
    <col min="6145" max="6145" width="11.28515625" style="152" customWidth="1"/>
    <col min="6146" max="6146" width="9.140625" style="152"/>
    <col min="6147" max="6147" width="10.5703125" style="152" customWidth="1"/>
    <col min="6148" max="6148" width="9.140625" style="152"/>
    <col min="6149" max="6149" width="11.140625" style="152" customWidth="1"/>
    <col min="6150" max="6150" width="10.28515625" style="152" customWidth="1"/>
    <col min="6151" max="6151" width="11.42578125" style="152" customWidth="1"/>
    <col min="6152" max="6152" width="14.28515625" style="152" customWidth="1"/>
    <col min="6153" max="6153" width="13.28515625" style="152" customWidth="1"/>
    <col min="6154" max="6398" width="9.140625" style="152"/>
    <col min="6399" max="6399" width="12" style="152" customWidth="1"/>
    <col min="6400" max="6400" width="9.140625" style="152"/>
    <col min="6401" max="6401" width="11.28515625" style="152" customWidth="1"/>
    <col min="6402" max="6402" width="9.140625" style="152"/>
    <col min="6403" max="6403" width="10.5703125" style="152" customWidth="1"/>
    <col min="6404" max="6404" width="9.140625" style="152"/>
    <col min="6405" max="6405" width="11.140625" style="152" customWidth="1"/>
    <col min="6406" max="6406" width="10.28515625" style="152" customWidth="1"/>
    <col min="6407" max="6407" width="11.42578125" style="152" customWidth="1"/>
    <col min="6408" max="6408" width="14.28515625" style="152" customWidth="1"/>
    <col min="6409" max="6409" width="13.28515625" style="152" customWidth="1"/>
    <col min="6410" max="6654" width="9.140625" style="152"/>
    <col min="6655" max="6655" width="12" style="152" customWidth="1"/>
    <col min="6656" max="6656" width="9.140625" style="152"/>
    <col min="6657" max="6657" width="11.28515625" style="152" customWidth="1"/>
    <col min="6658" max="6658" width="9.140625" style="152"/>
    <col min="6659" max="6659" width="10.5703125" style="152" customWidth="1"/>
    <col min="6660" max="6660" width="9.140625" style="152"/>
    <col min="6661" max="6661" width="11.140625" style="152" customWidth="1"/>
    <col min="6662" max="6662" width="10.28515625" style="152" customWidth="1"/>
    <col min="6663" max="6663" width="11.42578125" style="152" customWidth="1"/>
    <col min="6664" max="6664" width="14.28515625" style="152" customWidth="1"/>
    <col min="6665" max="6665" width="13.28515625" style="152" customWidth="1"/>
    <col min="6666" max="6910" width="9.140625" style="152"/>
    <col min="6911" max="6911" width="12" style="152" customWidth="1"/>
    <col min="6912" max="6912" width="9.140625" style="152"/>
    <col min="6913" max="6913" width="11.28515625" style="152" customWidth="1"/>
    <col min="6914" max="6914" width="9.140625" style="152"/>
    <col min="6915" max="6915" width="10.5703125" style="152" customWidth="1"/>
    <col min="6916" max="6916" width="9.140625" style="152"/>
    <col min="6917" max="6917" width="11.140625" style="152" customWidth="1"/>
    <col min="6918" max="6918" width="10.28515625" style="152" customWidth="1"/>
    <col min="6919" max="6919" width="11.42578125" style="152" customWidth="1"/>
    <col min="6920" max="6920" width="14.28515625" style="152" customWidth="1"/>
    <col min="6921" max="6921" width="13.28515625" style="152" customWidth="1"/>
    <col min="6922" max="7166" width="9.140625" style="152"/>
    <col min="7167" max="7167" width="12" style="152" customWidth="1"/>
    <col min="7168" max="7168" width="9.140625" style="152"/>
    <col min="7169" max="7169" width="11.28515625" style="152" customWidth="1"/>
    <col min="7170" max="7170" width="9.140625" style="152"/>
    <col min="7171" max="7171" width="10.5703125" style="152" customWidth="1"/>
    <col min="7172" max="7172" width="9.140625" style="152"/>
    <col min="7173" max="7173" width="11.140625" style="152" customWidth="1"/>
    <col min="7174" max="7174" width="10.28515625" style="152" customWidth="1"/>
    <col min="7175" max="7175" width="11.42578125" style="152" customWidth="1"/>
    <col min="7176" max="7176" width="14.28515625" style="152" customWidth="1"/>
    <col min="7177" max="7177" width="13.28515625" style="152" customWidth="1"/>
    <col min="7178" max="7422" width="9.140625" style="152"/>
    <col min="7423" max="7423" width="12" style="152" customWidth="1"/>
    <col min="7424" max="7424" width="9.140625" style="152"/>
    <col min="7425" max="7425" width="11.28515625" style="152" customWidth="1"/>
    <col min="7426" max="7426" width="9.140625" style="152"/>
    <col min="7427" max="7427" width="10.5703125" style="152" customWidth="1"/>
    <col min="7428" max="7428" width="9.140625" style="152"/>
    <col min="7429" max="7429" width="11.140625" style="152" customWidth="1"/>
    <col min="7430" max="7430" width="10.28515625" style="152" customWidth="1"/>
    <col min="7431" max="7431" width="11.42578125" style="152" customWidth="1"/>
    <col min="7432" max="7432" width="14.28515625" style="152" customWidth="1"/>
    <col min="7433" max="7433" width="13.28515625" style="152" customWidth="1"/>
    <col min="7434" max="7678" width="9.140625" style="152"/>
    <col min="7679" max="7679" width="12" style="152" customWidth="1"/>
    <col min="7680" max="7680" width="9.140625" style="152"/>
    <col min="7681" max="7681" width="11.28515625" style="152" customWidth="1"/>
    <col min="7682" max="7682" width="9.140625" style="152"/>
    <col min="7683" max="7683" width="10.5703125" style="152" customWidth="1"/>
    <col min="7684" max="7684" width="9.140625" style="152"/>
    <col min="7685" max="7685" width="11.140625" style="152" customWidth="1"/>
    <col min="7686" max="7686" width="10.28515625" style="152" customWidth="1"/>
    <col min="7687" max="7687" width="11.42578125" style="152" customWidth="1"/>
    <col min="7688" max="7688" width="14.28515625" style="152" customWidth="1"/>
    <col min="7689" max="7689" width="13.28515625" style="152" customWidth="1"/>
    <col min="7690" max="7934" width="9.140625" style="152"/>
    <col min="7935" max="7935" width="12" style="152" customWidth="1"/>
    <col min="7936" max="7936" width="9.140625" style="152"/>
    <col min="7937" max="7937" width="11.28515625" style="152" customWidth="1"/>
    <col min="7938" max="7938" width="9.140625" style="152"/>
    <col min="7939" max="7939" width="10.5703125" style="152" customWidth="1"/>
    <col min="7940" max="7940" width="9.140625" style="152"/>
    <col min="7941" max="7941" width="11.140625" style="152" customWidth="1"/>
    <col min="7942" max="7942" width="10.28515625" style="152" customWidth="1"/>
    <col min="7943" max="7943" width="11.42578125" style="152" customWidth="1"/>
    <col min="7944" max="7944" width="14.28515625" style="152" customWidth="1"/>
    <col min="7945" max="7945" width="13.28515625" style="152" customWidth="1"/>
    <col min="7946" max="8190" width="9.140625" style="152"/>
    <col min="8191" max="8191" width="12" style="152" customWidth="1"/>
    <col min="8192" max="8192" width="9.140625" style="152"/>
    <col min="8193" max="8193" width="11.28515625" style="152" customWidth="1"/>
    <col min="8194" max="8194" width="9.140625" style="152"/>
    <col min="8195" max="8195" width="10.5703125" style="152" customWidth="1"/>
    <col min="8196" max="8196" width="9.140625" style="152"/>
    <col min="8197" max="8197" width="11.140625" style="152" customWidth="1"/>
    <col min="8198" max="8198" width="10.28515625" style="152" customWidth="1"/>
    <col min="8199" max="8199" width="11.42578125" style="152" customWidth="1"/>
    <col min="8200" max="8200" width="14.28515625" style="152" customWidth="1"/>
    <col min="8201" max="8201" width="13.28515625" style="152" customWidth="1"/>
    <col min="8202" max="8446" width="9.140625" style="152"/>
    <col min="8447" max="8447" width="12" style="152" customWidth="1"/>
    <col min="8448" max="8448" width="9.140625" style="152"/>
    <col min="8449" max="8449" width="11.28515625" style="152" customWidth="1"/>
    <col min="8450" max="8450" width="9.140625" style="152"/>
    <col min="8451" max="8451" width="10.5703125" style="152" customWidth="1"/>
    <col min="8452" max="8452" width="9.140625" style="152"/>
    <col min="8453" max="8453" width="11.140625" style="152" customWidth="1"/>
    <col min="8454" max="8454" width="10.28515625" style="152" customWidth="1"/>
    <col min="8455" max="8455" width="11.42578125" style="152" customWidth="1"/>
    <col min="8456" max="8456" width="14.28515625" style="152" customWidth="1"/>
    <col min="8457" max="8457" width="13.28515625" style="152" customWidth="1"/>
    <col min="8458" max="8702" width="9.140625" style="152"/>
    <col min="8703" max="8703" width="12" style="152" customWidth="1"/>
    <col min="8704" max="8704" width="9.140625" style="152"/>
    <col min="8705" max="8705" width="11.28515625" style="152" customWidth="1"/>
    <col min="8706" max="8706" width="9.140625" style="152"/>
    <col min="8707" max="8707" width="10.5703125" style="152" customWidth="1"/>
    <col min="8708" max="8708" width="9.140625" style="152"/>
    <col min="8709" max="8709" width="11.140625" style="152" customWidth="1"/>
    <col min="8710" max="8710" width="10.28515625" style="152" customWidth="1"/>
    <col min="8711" max="8711" width="11.42578125" style="152" customWidth="1"/>
    <col min="8712" max="8712" width="14.28515625" style="152" customWidth="1"/>
    <col min="8713" max="8713" width="13.28515625" style="152" customWidth="1"/>
    <col min="8714" max="8958" width="9.140625" style="152"/>
    <col min="8959" max="8959" width="12" style="152" customWidth="1"/>
    <col min="8960" max="8960" width="9.140625" style="152"/>
    <col min="8961" max="8961" width="11.28515625" style="152" customWidth="1"/>
    <col min="8962" max="8962" width="9.140625" style="152"/>
    <col min="8963" max="8963" width="10.5703125" style="152" customWidth="1"/>
    <col min="8964" max="8964" width="9.140625" style="152"/>
    <col min="8965" max="8965" width="11.140625" style="152" customWidth="1"/>
    <col min="8966" max="8966" width="10.28515625" style="152" customWidth="1"/>
    <col min="8967" max="8967" width="11.42578125" style="152" customWidth="1"/>
    <col min="8968" max="8968" width="14.28515625" style="152" customWidth="1"/>
    <col min="8969" max="8969" width="13.28515625" style="152" customWidth="1"/>
    <col min="8970" max="9214" width="9.140625" style="152"/>
    <col min="9215" max="9215" width="12" style="152" customWidth="1"/>
    <col min="9216" max="9216" width="9.140625" style="152"/>
    <col min="9217" max="9217" width="11.28515625" style="152" customWidth="1"/>
    <col min="9218" max="9218" width="9.140625" style="152"/>
    <col min="9219" max="9219" width="10.5703125" style="152" customWidth="1"/>
    <col min="9220" max="9220" width="9.140625" style="152"/>
    <col min="9221" max="9221" width="11.140625" style="152" customWidth="1"/>
    <col min="9222" max="9222" width="10.28515625" style="152" customWidth="1"/>
    <col min="9223" max="9223" width="11.42578125" style="152" customWidth="1"/>
    <col min="9224" max="9224" width="14.28515625" style="152" customWidth="1"/>
    <col min="9225" max="9225" width="13.28515625" style="152" customWidth="1"/>
    <col min="9226" max="9470" width="9.140625" style="152"/>
    <col min="9471" max="9471" width="12" style="152" customWidth="1"/>
    <col min="9472" max="9472" width="9.140625" style="152"/>
    <col min="9473" max="9473" width="11.28515625" style="152" customWidth="1"/>
    <col min="9474" max="9474" width="9.140625" style="152"/>
    <col min="9475" max="9475" width="10.5703125" style="152" customWidth="1"/>
    <col min="9476" max="9476" width="9.140625" style="152"/>
    <col min="9477" max="9477" width="11.140625" style="152" customWidth="1"/>
    <col min="9478" max="9478" width="10.28515625" style="152" customWidth="1"/>
    <col min="9479" max="9479" width="11.42578125" style="152" customWidth="1"/>
    <col min="9480" max="9480" width="14.28515625" style="152" customWidth="1"/>
    <col min="9481" max="9481" width="13.28515625" style="152" customWidth="1"/>
    <col min="9482" max="9726" width="9.140625" style="152"/>
    <col min="9727" max="9727" width="12" style="152" customWidth="1"/>
    <col min="9728" max="9728" width="9.140625" style="152"/>
    <col min="9729" max="9729" width="11.28515625" style="152" customWidth="1"/>
    <col min="9730" max="9730" width="9.140625" style="152"/>
    <col min="9731" max="9731" width="10.5703125" style="152" customWidth="1"/>
    <col min="9732" max="9732" width="9.140625" style="152"/>
    <col min="9733" max="9733" width="11.140625" style="152" customWidth="1"/>
    <col min="9734" max="9734" width="10.28515625" style="152" customWidth="1"/>
    <col min="9735" max="9735" width="11.42578125" style="152" customWidth="1"/>
    <col min="9736" max="9736" width="14.28515625" style="152" customWidth="1"/>
    <col min="9737" max="9737" width="13.28515625" style="152" customWidth="1"/>
    <col min="9738" max="9982" width="9.140625" style="152"/>
    <col min="9983" max="9983" width="12" style="152" customWidth="1"/>
    <col min="9984" max="9984" width="9.140625" style="152"/>
    <col min="9985" max="9985" width="11.28515625" style="152" customWidth="1"/>
    <col min="9986" max="9986" width="9.140625" style="152"/>
    <col min="9987" max="9987" width="10.5703125" style="152" customWidth="1"/>
    <col min="9988" max="9988" width="9.140625" style="152"/>
    <col min="9989" max="9989" width="11.140625" style="152" customWidth="1"/>
    <col min="9990" max="9990" width="10.28515625" style="152" customWidth="1"/>
    <col min="9991" max="9991" width="11.42578125" style="152" customWidth="1"/>
    <col min="9992" max="9992" width="14.28515625" style="152" customWidth="1"/>
    <col min="9993" max="9993" width="13.28515625" style="152" customWidth="1"/>
    <col min="9994" max="10238" width="9.140625" style="152"/>
    <col min="10239" max="10239" width="12" style="152" customWidth="1"/>
    <col min="10240" max="10240" width="9.140625" style="152"/>
    <col min="10241" max="10241" width="11.28515625" style="152" customWidth="1"/>
    <col min="10242" max="10242" width="9.140625" style="152"/>
    <col min="10243" max="10243" width="10.5703125" style="152" customWidth="1"/>
    <col min="10244" max="10244" width="9.140625" style="152"/>
    <col min="10245" max="10245" width="11.140625" style="152" customWidth="1"/>
    <col min="10246" max="10246" width="10.28515625" style="152" customWidth="1"/>
    <col min="10247" max="10247" width="11.42578125" style="152" customWidth="1"/>
    <col min="10248" max="10248" width="14.28515625" style="152" customWidth="1"/>
    <col min="10249" max="10249" width="13.28515625" style="152" customWidth="1"/>
    <col min="10250" max="10494" width="9.140625" style="152"/>
    <col min="10495" max="10495" width="12" style="152" customWidth="1"/>
    <col min="10496" max="10496" width="9.140625" style="152"/>
    <col min="10497" max="10497" width="11.28515625" style="152" customWidth="1"/>
    <col min="10498" max="10498" width="9.140625" style="152"/>
    <col min="10499" max="10499" width="10.5703125" style="152" customWidth="1"/>
    <col min="10500" max="10500" width="9.140625" style="152"/>
    <col min="10501" max="10501" width="11.140625" style="152" customWidth="1"/>
    <col min="10502" max="10502" width="10.28515625" style="152" customWidth="1"/>
    <col min="10503" max="10503" width="11.42578125" style="152" customWidth="1"/>
    <col min="10504" max="10504" width="14.28515625" style="152" customWidth="1"/>
    <col min="10505" max="10505" width="13.28515625" style="152" customWidth="1"/>
    <col min="10506" max="10750" width="9.140625" style="152"/>
    <col min="10751" max="10751" width="12" style="152" customWidth="1"/>
    <col min="10752" max="10752" width="9.140625" style="152"/>
    <col min="10753" max="10753" width="11.28515625" style="152" customWidth="1"/>
    <col min="10754" max="10754" width="9.140625" style="152"/>
    <col min="10755" max="10755" width="10.5703125" style="152" customWidth="1"/>
    <col min="10756" max="10756" width="9.140625" style="152"/>
    <col min="10757" max="10757" width="11.140625" style="152" customWidth="1"/>
    <col min="10758" max="10758" width="10.28515625" style="152" customWidth="1"/>
    <col min="10759" max="10759" width="11.42578125" style="152" customWidth="1"/>
    <col min="10760" max="10760" width="14.28515625" style="152" customWidth="1"/>
    <col min="10761" max="10761" width="13.28515625" style="152" customWidth="1"/>
    <col min="10762" max="11006" width="9.140625" style="152"/>
    <col min="11007" max="11007" width="12" style="152" customWidth="1"/>
    <col min="11008" max="11008" width="9.140625" style="152"/>
    <col min="11009" max="11009" width="11.28515625" style="152" customWidth="1"/>
    <col min="11010" max="11010" width="9.140625" style="152"/>
    <col min="11011" max="11011" width="10.5703125" style="152" customWidth="1"/>
    <col min="11012" max="11012" width="9.140625" style="152"/>
    <col min="11013" max="11013" width="11.140625" style="152" customWidth="1"/>
    <col min="11014" max="11014" width="10.28515625" style="152" customWidth="1"/>
    <col min="11015" max="11015" width="11.42578125" style="152" customWidth="1"/>
    <col min="11016" max="11016" width="14.28515625" style="152" customWidth="1"/>
    <col min="11017" max="11017" width="13.28515625" style="152" customWidth="1"/>
    <col min="11018" max="11262" width="9.140625" style="152"/>
    <col min="11263" max="11263" width="12" style="152" customWidth="1"/>
    <col min="11264" max="11264" width="9.140625" style="152"/>
    <col min="11265" max="11265" width="11.28515625" style="152" customWidth="1"/>
    <col min="11266" max="11266" width="9.140625" style="152"/>
    <col min="11267" max="11267" width="10.5703125" style="152" customWidth="1"/>
    <col min="11268" max="11268" width="9.140625" style="152"/>
    <col min="11269" max="11269" width="11.140625" style="152" customWidth="1"/>
    <col min="11270" max="11270" width="10.28515625" style="152" customWidth="1"/>
    <col min="11271" max="11271" width="11.42578125" style="152" customWidth="1"/>
    <col min="11272" max="11272" width="14.28515625" style="152" customWidth="1"/>
    <col min="11273" max="11273" width="13.28515625" style="152" customWidth="1"/>
    <col min="11274" max="11518" width="9.140625" style="152"/>
    <col min="11519" max="11519" width="12" style="152" customWidth="1"/>
    <col min="11520" max="11520" width="9.140625" style="152"/>
    <col min="11521" max="11521" width="11.28515625" style="152" customWidth="1"/>
    <col min="11522" max="11522" width="9.140625" style="152"/>
    <col min="11523" max="11523" width="10.5703125" style="152" customWidth="1"/>
    <col min="11524" max="11524" width="9.140625" style="152"/>
    <col min="11525" max="11525" width="11.140625" style="152" customWidth="1"/>
    <col min="11526" max="11526" width="10.28515625" style="152" customWidth="1"/>
    <col min="11527" max="11527" width="11.42578125" style="152" customWidth="1"/>
    <col min="11528" max="11528" width="14.28515625" style="152" customWidth="1"/>
    <col min="11529" max="11529" width="13.28515625" style="152" customWidth="1"/>
    <col min="11530" max="11774" width="9.140625" style="152"/>
    <col min="11775" max="11775" width="12" style="152" customWidth="1"/>
    <col min="11776" max="11776" width="9.140625" style="152"/>
    <col min="11777" max="11777" width="11.28515625" style="152" customWidth="1"/>
    <col min="11778" max="11778" width="9.140625" style="152"/>
    <col min="11779" max="11779" width="10.5703125" style="152" customWidth="1"/>
    <col min="11780" max="11780" width="9.140625" style="152"/>
    <col min="11781" max="11781" width="11.140625" style="152" customWidth="1"/>
    <col min="11782" max="11782" width="10.28515625" style="152" customWidth="1"/>
    <col min="11783" max="11783" width="11.42578125" style="152" customWidth="1"/>
    <col min="11784" max="11784" width="14.28515625" style="152" customWidth="1"/>
    <col min="11785" max="11785" width="13.28515625" style="152" customWidth="1"/>
    <col min="11786" max="12030" width="9.140625" style="152"/>
    <col min="12031" max="12031" width="12" style="152" customWidth="1"/>
    <col min="12032" max="12032" width="9.140625" style="152"/>
    <col min="12033" max="12033" width="11.28515625" style="152" customWidth="1"/>
    <col min="12034" max="12034" width="9.140625" style="152"/>
    <col min="12035" max="12035" width="10.5703125" style="152" customWidth="1"/>
    <col min="12036" max="12036" width="9.140625" style="152"/>
    <col min="12037" max="12037" width="11.140625" style="152" customWidth="1"/>
    <col min="12038" max="12038" width="10.28515625" style="152" customWidth="1"/>
    <col min="12039" max="12039" width="11.42578125" style="152" customWidth="1"/>
    <col min="12040" max="12040" width="14.28515625" style="152" customWidth="1"/>
    <col min="12041" max="12041" width="13.28515625" style="152" customWidth="1"/>
    <col min="12042" max="12286" width="9.140625" style="152"/>
    <col min="12287" max="12287" width="12" style="152" customWidth="1"/>
    <col min="12288" max="12288" width="9.140625" style="152"/>
    <col min="12289" max="12289" width="11.28515625" style="152" customWidth="1"/>
    <col min="12290" max="12290" width="9.140625" style="152"/>
    <col min="12291" max="12291" width="10.5703125" style="152" customWidth="1"/>
    <col min="12292" max="12292" width="9.140625" style="152"/>
    <col min="12293" max="12293" width="11.140625" style="152" customWidth="1"/>
    <col min="12294" max="12294" width="10.28515625" style="152" customWidth="1"/>
    <col min="12295" max="12295" width="11.42578125" style="152" customWidth="1"/>
    <col min="12296" max="12296" width="14.28515625" style="152" customWidth="1"/>
    <col min="12297" max="12297" width="13.28515625" style="152" customWidth="1"/>
    <col min="12298" max="12542" width="9.140625" style="152"/>
    <col min="12543" max="12543" width="12" style="152" customWidth="1"/>
    <col min="12544" max="12544" width="9.140625" style="152"/>
    <col min="12545" max="12545" width="11.28515625" style="152" customWidth="1"/>
    <col min="12546" max="12546" width="9.140625" style="152"/>
    <col min="12547" max="12547" width="10.5703125" style="152" customWidth="1"/>
    <col min="12548" max="12548" width="9.140625" style="152"/>
    <col min="12549" max="12549" width="11.140625" style="152" customWidth="1"/>
    <col min="12550" max="12550" width="10.28515625" style="152" customWidth="1"/>
    <col min="12551" max="12551" width="11.42578125" style="152" customWidth="1"/>
    <col min="12552" max="12552" width="14.28515625" style="152" customWidth="1"/>
    <col min="12553" max="12553" width="13.28515625" style="152" customWidth="1"/>
    <col min="12554" max="12798" width="9.140625" style="152"/>
    <col min="12799" max="12799" width="12" style="152" customWidth="1"/>
    <col min="12800" max="12800" width="9.140625" style="152"/>
    <col min="12801" max="12801" width="11.28515625" style="152" customWidth="1"/>
    <col min="12802" max="12802" width="9.140625" style="152"/>
    <col min="12803" max="12803" width="10.5703125" style="152" customWidth="1"/>
    <col min="12804" max="12804" width="9.140625" style="152"/>
    <col min="12805" max="12805" width="11.140625" style="152" customWidth="1"/>
    <col min="12806" max="12806" width="10.28515625" style="152" customWidth="1"/>
    <col min="12807" max="12807" width="11.42578125" style="152" customWidth="1"/>
    <col min="12808" max="12808" width="14.28515625" style="152" customWidth="1"/>
    <col min="12809" max="12809" width="13.28515625" style="152" customWidth="1"/>
    <col min="12810" max="13054" width="9.140625" style="152"/>
    <col min="13055" max="13055" width="12" style="152" customWidth="1"/>
    <col min="13056" max="13056" width="9.140625" style="152"/>
    <col min="13057" max="13057" width="11.28515625" style="152" customWidth="1"/>
    <col min="13058" max="13058" width="9.140625" style="152"/>
    <col min="13059" max="13059" width="10.5703125" style="152" customWidth="1"/>
    <col min="13060" max="13060" width="9.140625" style="152"/>
    <col min="13061" max="13061" width="11.140625" style="152" customWidth="1"/>
    <col min="13062" max="13062" width="10.28515625" style="152" customWidth="1"/>
    <col min="13063" max="13063" width="11.42578125" style="152" customWidth="1"/>
    <col min="13064" max="13064" width="14.28515625" style="152" customWidth="1"/>
    <col min="13065" max="13065" width="13.28515625" style="152" customWidth="1"/>
    <col min="13066" max="13310" width="9.140625" style="152"/>
    <col min="13311" max="13311" width="12" style="152" customWidth="1"/>
    <col min="13312" max="13312" width="9.140625" style="152"/>
    <col min="13313" max="13313" width="11.28515625" style="152" customWidth="1"/>
    <col min="13314" max="13314" width="9.140625" style="152"/>
    <col min="13315" max="13315" width="10.5703125" style="152" customWidth="1"/>
    <col min="13316" max="13316" width="9.140625" style="152"/>
    <col min="13317" max="13317" width="11.140625" style="152" customWidth="1"/>
    <col min="13318" max="13318" width="10.28515625" style="152" customWidth="1"/>
    <col min="13319" max="13319" width="11.42578125" style="152" customWidth="1"/>
    <col min="13320" max="13320" width="14.28515625" style="152" customWidth="1"/>
    <col min="13321" max="13321" width="13.28515625" style="152" customWidth="1"/>
    <col min="13322" max="13566" width="9.140625" style="152"/>
    <col min="13567" max="13567" width="12" style="152" customWidth="1"/>
    <col min="13568" max="13568" width="9.140625" style="152"/>
    <col min="13569" max="13569" width="11.28515625" style="152" customWidth="1"/>
    <col min="13570" max="13570" width="9.140625" style="152"/>
    <col min="13571" max="13571" width="10.5703125" style="152" customWidth="1"/>
    <col min="13572" max="13572" width="9.140625" style="152"/>
    <col min="13573" max="13573" width="11.140625" style="152" customWidth="1"/>
    <col min="13574" max="13574" width="10.28515625" style="152" customWidth="1"/>
    <col min="13575" max="13575" width="11.42578125" style="152" customWidth="1"/>
    <col min="13576" max="13576" width="14.28515625" style="152" customWidth="1"/>
    <col min="13577" max="13577" width="13.28515625" style="152" customWidth="1"/>
    <col min="13578" max="13822" width="9.140625" style="152"/>
    <col min="13823" max="13823" width="12" style="152" customWidth="1"/>
    <col min="13824" max="13824" width="9.140625" style="152"/>
    <col min="13825" max="13825" width="11.28515625" style="152" customWidth="1"/>
    <col min="13826" max="13826" width="9.140625" style="152"/>
    <col min="13827" max="13827" width="10.5703125" style="152" customWidth="1"/>
    <col min="13828" max="13828" width="9.140625" style="152"/>
    <col min="13829" max="13829" width="11.140625" style="152" customWidth="1"/>
    <col min="13830" max="13830" width="10.28515625" style="152" customWidth="1"/>
    <col min="13831" max="13831" width="11.42578125" style="152" customWidth="1"/>
    <col min="13832" max="13832" width="14.28515625" style="152" customWidth="1"/>
    <col min="13833" max="13833" width="13.28515625" style="152" customWidth="1"/>
    <col min="13834" max="14078" width="9.140625" style="152"/>
    <col min="14079" max="14079" width="12" style="152" customWidth="1"/>
    <col min="14080" max="14080" width="9.140625" style="152"/>
    <col min="14081" max="14081" width="11.28515625" style="152" customWidth="1"/>
    <col min="14082" max="14082" width="9.140625" style="152"/>
    <col min="14083" max="14083" width="10.5703125" style="152" customWidth="1"/>
    <col min="14084" max="14084" width="9.140625" style="152"/>
    <col min="14085" max="14085" width="11.140625" style="152" customWidth="1"/>
    <col min="14086" max="14086" width="10.28515625" style="152" customWidth="1"/>
    <col min="14087" max="14087" width="11.42578125" style="152" customWidth="1"/>
    <col min="14088" max="14088" width="14.28515625" style="152" customWidth="1"/>
    <col min="14089" max="14089" width="13.28515625" style="152" customWidth="1"/>
    <col min="14090" max="14334" width="9.140625" style="152"/>
    <col min="14335" max="14335" width="12" style="152" customWidth="1"/>
    <col min="14336" max="14336" width="9.140625" style="152"/>
    <col min="14337" max="14337" width="11.28515625" style="152" customWidth="1"/>
    <col min="14338" max="14338" width="9.140625" style="152"/>
    <col min="14339" max="14339" width="10.5703125" style="152" customWidth="1"/>
    <col min="14340" max="14340" width="9.140625" style="152"/>
    <col min="14341" max="14341" width="11.140625" style="152" customWidth="1"/>
    <col min="14342" max="14342" width="10.28515625" style="152" customWidth="1"/>
    <col min="14343" max="14343" width="11.42578125" style="152" customWidth="1"/>
    <col min="14344" max="14344" width="14.28515625" style="152" customWidth="1"/>
    <col min="14345" max="14345" width="13.28515625" style="152" customWidth="1"/>
    <col min="14346" max="14590" width="9.140625" style="152"/>
    <col min="14591" max="14591" width="12" style="152" customWidth="1"/>
    <col min="14592" max="14592" width="9.140625" style="152"/>
    <col min="14593" max="14593" width="11.28515625" style="152" customWidth="1"/>
    <col min="14594" max="14594" width="9.140625" style="152"/>
    <col min="14595" max="14595" width="10.5703125" style="152" customWidth="1"/>
    <col min="14596" max="14596" width="9.140625" style="152"/>
    <col min="14597" max="14597" width="11.140625" style="152" customWidth="1"/>
    <col min="14598" max="14598" width="10.28515625" style="152" customWidth="1"/>
    <col min="14599" max="14599" width="11.42578125" style="152" customWidth="1"/>
    <col min="14600" max="14600" width="14.28515625" style="152" customWidth="1"/>
    <col min="14601" max="14601" width="13.28515625" style="152" customWidth="1"/>
    <col min="14602" max="14846" width="9.140625" style="152"/>
    <col min="14847" max="14847" width="12" style="152" customWidth="1"/>
    <col min="14848" max="14848" width="9.140625" style="152"/>
    <col min="14849" max="14849" width="11.28515625" style="152" customWidth="1"/>
    <col min="14850" max="14850" width="9.140625" style="152"/>
    <col min="14851" max="14851" width="10.5703125" style="152" customWidth="1"/>
    <col min="14852" max="14852" width="9.140625" style="152"/>
    <col min="14853" max="14853" width="11.140625" style="152" customWidth="1"/>
    <col min="14854" max="14854" width="10.28515625" style="152" customWidth="1"/>
    <col min="14855" max="14855" width="11.42578125" style="152" customWidth="1"/>
    <col min="14856" max="14856" width="14.28515625" style="152" customWidth="1"/>
    <col min="14857" max="14857" width="13.28515625" style="152" customWidth="1"/>
    <col min="14858" max="15102" width="9.140625" style="152"/>
    <col min="15103" max="15103" width="12" style="152" customWidth="1"/>
    <col min="15104" max="15104" width="9.140625" style="152"/>
    <col min="15105" max="15105" width="11.28515625" style="152" customWidth="1"/>
    <col min="15106" max="15106" width="9.140625" style="152"/>
    <col min="15107" max="15107" width="10.5703125" style="152" customWidth="1"/>
    <col min="15108" max="15108" width="9.140625" style="152"/>
    <col min="15109" max="15109" width="11.140625" style="152" customWidth="1"/>
    <col min="15110" max="15110" width="10.28515625" style="152" customWidth="1"/>
    <col min="15111" max="15111" width="11.42578125" style="152" customWidth="1"/>
    <col min="15112" max="15112" width="14.28515625" style="152" customWidth="1"/>
    <col min="15113" max="15113" width="13.28515625" style="152" customWidth="1"/>
    <col min="15114" max="15358" width="9.140625" style="152"/>
    <col min="15359" max="15359" width="12" style="152" customWidth="1"/>
    <col min="15360" max="15360" width="9.140625" style="152"/>
    <col min="15361" max="15361" width="11.28515625" style="152" customWidth="1"/>
    <col min="15362" max="15362" width="9.140625" style="152"/>
    <col min="15363" max="15363" width="10.5703125" style="152" customWidth="1"/>
    <col min="15364" max="15364" width="9.140625" style="152"/>
    <col min="15365" max="15365" width="11.140625" style="152" customWidth="1"/>
    <col min="15366" max="15366" width="10.28515625" style="152" customWidth="1"/>
    <col min="15367" max="15367" width="11.42578125" style="152" customWidth="1"/>
    <col min="15368" max="15368" width="14.28515625" style="152" customWidth="1"/>
    <col min="15369" max="15369" width="13.28515625" style="152" customWidth="1"/>
    <col min="15370" max="15614" width="9.140625" style="152"/>
    <col min="15615" max="15615" width="12" style="152" customWidth="1"/>
    <col min="15616" max="15616" width="9.140625" style="152"/>
    <col min="15617" max="15617" width="11.28515625" style="152" customWidth="1"/>
    <col min="15618" max="15618" width="9.140625" style="152"/>
    <col min="15619" max="15619" width="10.5703125" style="152" customWidth="1"/>
    <col min="15620" max="15620" width="9.140625" style="152"/>
    <col min="15621" max="15621" width="11.140625" style="152" customWidth="1"/>
    <col min="15622" max="15622" width="10.28515625" style="152" customWidth="1"/>
    <col min="15623" max="15623" width="11.42578125" style="152" customWidth="1"/>
    <col min="15624" max="15624" width="14.28515625" style="152" customWidth="1"/>
    <col min="15625" max="15625" width="13.28515625" style="152" customWidth="1"/>
    <col min="15626" max="15870" width="9.140625" style="152"/>
    <col min="15871" max="15871" width="12" style="152" customWidth="1"/>
    <col min="15872" max="15872" width="9.140625" style="152"/>
    <col min="15873" max="15873" width="11.28515625" style="152" customWidth="1"/>
    <col min="15874" max="15874" width="9.140625" style="152"/>
    <col min="15875" max="15875" width="10.5703125" style="152" customWidth="1"/>
    <col min="15876" max="15876" width="9.140625" style="152"/>
    <col min="15877" max="15877" width="11.140625" style="152" customWidth="1"/>
    <col min="15878" max="15878" width="10.28515625" style="152" customWidth="1"/>
    <col min="15879" max="15879" width="11.42578125" style="152" customWidth="1"/>
    <col min="15880" max="15880" width="14.28515625" style="152" customWidth="1"/>
    <col min="15881" max="15881" width="13.28515625" style="152" customWidth="1"/>
    <col min="15882" max="16126" width="9.140625" style="152"/>
    <col min="16127" max="16127" width="12" style="152" customWidth="1"/>
    <col min="16128" max="16128" width="9.140625" style="152"/>
    <col min="16129" max="16129" width="11.28515625" style="152" customWidth="1"/>
    <col min="16130" max="16130" width="9.140625" style="152"/>
    <col min="16131" max="16131" width="10.5703125" style="152" customWidth="1"/>
    <col min="16132" max="16132" width="9.140625" style="152"/>
    <col min="16133" max="16133" width="11.140625" style="152" customWidth="1"/>
    <col min="16134" max="16134" width="10.28515625" style="152" customWidth="1"/>
    <col min="16135" max="16135" width="11.42578125" style="152" customWidth="1"/>
    <col min="16136" max="16136" width="14.28515625" style="152" customWidth="1"/>
    <col min="16137" max="16137" width="13.28515625" style="152" customWidth="1"/>
    <col min="16138" max="16384" width="9.140625" style="152"/>
  </cols>
  <sheetData>
    <row r="1" spans="1:20" ht="16.5" customHeight="1">
      <c r="A1" s="569" t="s">
        <v>974</v>
      </c>
      <c r="B1" s="570"/>
      <c r="C1" s="570"/>
      <c r="D1" s="570"/>
      <c r="E1" s="570"/>
      <c r="F1" s="570"/>
      <c r="G1" s="570"/>
      <c r="H1" s="570"/>
      <c r="I1" s="570"/>
      <c r="J1" s="70"/>
      <c r="K1" s="70"/>
      <c r="L1" s="70"/>
      <c r="M1" s="70"/>
      <c r="N1" s="70"/>
      <c r="O1" s="70"/>
    </row>
    <row r="2" spans="1:20" s="28" customFormat="1" ht="14.25" customHeight="1">
      <c r="A2" s="1206" t="s">
        <v>896</v>
      </c>
      <c r="B2" s="1160" t="s">
        <v>680</v>
      </c>
      <c r="C2" s="1160"/>
      <c r="D2" s="1160"/>
      <c r="E2" s="1160"/>
      <c r="F2" s="1160"/>
      <c r="G2" s="1160"/>
      <c r="H2" s="1160"/>
      <c r="I2" s="1160"/>
      <c r="K2" s="70"/>
      <c r="L2" s="70"/>
      <c r="M2" s="70"/>
      <c r="N2" s="70"/>
      <c r="O2" s="70"/>
      <c r="P2" s="70"/>
      <c r="Q2" s="70"/>
      <c r="R2" s="70"/>
      <c r="S2" s="70"/>
      <c r="T2" s="70"/>
    </row>
    <row r="3" spans="1:20" s="28" customFormat="1" ht="48" customHeight="1">
      <c r="A3" s="1240"/>
      <c r="B3" s="1464" t="s">
        <v>681</v>
      </c>
      <c r="C3" s="1160"/>
      <c r="D3" s="1160"/>
      <c r="E3" s="1160"/>
      <c r="F3" s="1464"/>
      <c r="G3" s="1160"/>
      <c r="H3" s="1156" t="s">
        <v>0</v>
      </c>
      <c r="I3" s="1241"/>
      <c r="K3" s="70"/>
      <c r="L3" s="70"/>
      <c r="M3" s="70"/>
      <c r="N3" s="70"/>
      <c r="O3" s="70"/>
      <c r="P3" s="70"/>
      <c r="Q3" s="70"/>
      <c r="R3" s="70"/>
      <c r="S3" s="70"/>
      <c r="T3" s="70"/>
    </row>
    <row r="4" spans="1:20" s="28" customFormat="1" ht="23.25" customHeight="1">
      <c r="A4" s="1240"/>
      <c r="B4" s="1245" t="s">
        <v>682</v>
      </c>
      <c r="C4" s="1467"/>
      <c r="D4" s="1245" t="s">
        <v>683</v>
      </c>
      <c r="E4" s="1467"/>
      <c r="F4" s="1245" t="s">
        <v>684</v>
      </c>
      <c r="G4" s="1467"/>
      <c r="H4" s="1465"/>
      <c r="I4" s="1466"/>
      <c r="K4" s="70"/>
      <c r="L4" s="70"/>
      <c r="M4" s="70"/>
      <c r="N4" s="70"/>
      <c r="O4" s="70"/>
      <c r="P4" s="70"/>
      <c r="Q4" s="70"/>
      <c r="R4" s="70"/>
      <c r="S4" s="70"/>
      <c r="T4" s="70"/>
    </row>
    <row r="5" spans="1:20" s="28" customFormat="1" ht="14.25" customHeight="1">
      <c r="A5" s="1158"/>
      <c r="B5" s="663" t="s">
        <v>14</v>
      </c>
      <c r="C5" s="571" t="s">
        <v>15</v>
      </c>
      <c r="D5" s="663" t="s">
        <v>14</v>
      </c>
      <c r="E5" s="571" t="s">
        <v>15</v>
      </c>
      <c r="F5" s="663" t="s">
        <v>14</v>
      </c>
      <c r="G5" s="571" t="s">
        <v>15</v>
      </c>
      <c r="H5" s="422" t="s">
        <v>14</v>
      </c>
      <c r="I5" s="1125" t="s">
        <v>15</v>
      </c>
      <c r="K5" s="70"/>
      <c r="L5" s="70"/>
      <c r="M5" s="70"/>
      <c r="N5" s="70"/>
      <c r="O5" s="70"/>
      <c r="P5" s="70"/>
      <c r="Q5" s="70"/>
      <c r="R5" s="70"/>
      <c r="S5" s="70"/>
      <c r="T5" s="70"/>
    </row>
    <row r="6" spans="1:20" s="28" customFormat="1" ht="14.25" customHeight="1">
      <c r="A6" s="5">
        <v>1</v>
      </c>
      <c r="B6" s="5">
        <v>2</v>
      </c>
      <c r="C6" s="5">
        <v>3</v>
      </c>
      <c r="D6" s="5">
        <v>4</v>
      </c>
      <c r="E6" s="5">
        <v>5</v>
      </c>
      <c r="F6" s="5">
        <v>6</v>
      </c>
      <c r="G6" s="5">
        <v>7</v>
      </c>
      <c r="H6" s="5">
        <v>8</v>
      </c>
      <c r="I6" s="5">
        <v>9</v>
      </c>
      <c r="K6" s="70"/>
      <c r="L6" s="70"/>
      <c r="M6" s="70"/>
      <c r="N6" s="70"/>
      <c r="O6" s="70"/>
      <c r="P6" s="70"/>
      <c r="Q6" s="70"/>
      <c r="R6" s="70"/>
      <c r="S6" s="70"/>
      <c r="T6" s="70"/>
    </row>
    <row r="7" spans="1:20" s="70" customFormat="1" ht="14.25" customHeight="1">
      <c r="A7" s="18" t="s">
        <v>16</v>
      </c>
      <c r="B7" s="67">
        <v>71</v>
      </c>
      <c r="C7" s="67">
        <v>10250.64</v>
      </c>
      <c r="D7" s="67">
        <v>17</v>
      </c>
      <c r="E7" s="67">
        <v>8902.11</v>
      </c>
      <c r="F7" s="67">
        <v>14</v>
      </c>
      <c r="G7" s="67">
        <v>145.42000000000002</v>
      </c>
      <c r="H7" s="67">
        <f>SUM(B7,D7,F7)</f>
        <v>102</v>
      </c>
      <c r="I7" s="67">
        <f>SUM(C7,E7,G7)</f>
        <v>19298.169999999998</v>
      </c>
    </row>
    <row r="8" spans="1:20" s="70" customFormat="1" ht="14.25" customHeight="1">
      <c r="A8" s="18" t="s">
        <v>17</v>
      </c>
      <c r="B8" s="67">
        <v>57</v>
      </c>
      <c r="C8" s="67">
        <v>18725.560000000001</v>
      </c>
      <c r="D8" s="67">
        <v>8</v>
      </c>
      <c r="E8" s="67">
        <v>285.84999999999997</v>
      </c>
      <c r="F8" s="67">
        <v>6</v>
      </c>
      <c r="G8" s="67">
        <v>293.67</v>
      </c>
      <c r="H8" s="67">
        <v>71</v>
      </c>
      <c r="I8" s="67">
        <v>19305.080000000002</v>
      </c>
    </row>
    <row r="9" spans="1:20" s="70" customFormat="1" ht="14.25" customHeight="1">
      <c r="A9" s="18" t="s">
        <v>18</v>
      </c>
      <c r="B9" s="67">
        <v>14</v>
      </c>
      <c r="C9" s="67">
        <v>835.65499999999986</v>
      </c>
      <c r="D9" s="67">
        <v>38</v>
      </c>
      <c r="E9" s="67">
        <v>8418.7050927600012</v>
      </c>
      <c r="F9" s="67">
        <v>27</v>
      </c>
      <c r="G9" s="67">
        <v>2904.44226815</v>
      </c>
      <c r="H9" s="67">
        <v>79</v>
      </c>
      <c r="I9" s="67">
        <v>12158.802360910002</v>
      </c>
    </row>
    <row r="10" spans="1:20" s="70" customFormat="1" ht="14.25" customHeight="1">
      <c r="A10" s="18" t="s">
        <v>19</v>
      </c>
      <c r="B10" s="67">
        <v>59</v>
      </c>
      <c r="C10" s="67">
        <v>7721</v>
      </c>
      <c r="D10" s="67">
        <v>10</v>
      </c>
      <c r="E10" s="67">
        <v>37644</v>
      </c>
      <c r="F10" s="67">
        <v>6</v>
      </c>
      <c r="G10" s="67">
        <v>46</v>
      </c>
      <c r="H10" s="67">
        <v>75</v>
      </c>
      <c r="I10" s="67">
        <v>45411</v>
      </c>
    </row>
    <row r="11" spans="1:20" s="70" customFormat="1" ht="14.25" customHeight="1">
      <c r="A11" s="18" t="s">
        <v>20</v>
      </c>
      <c r="B11" s="67">
        <v>51</v>
      </c>
      <c r="C11" s="67">
        <v>5441.8168000000005</v>
      </c>
      <c r="D11" s="67">
        <v>1</v>
      </c>
      <c r="E11" s="67">
        <v>11448.9198</v>
      </c>
      <c r="F11" s="67">
        <v>8</v>
      </c>
      <c r="G11" s="67">
        <v>350.25179899999995</v>
      </c>
      <c r="H11" s="67">
        <v>60</v>
      </c>
      <c r="I11" s="67">
        <v>17240.988399000002</v>
      </c>
    </row>
    <row r="12" spans="1:20" s="70" customFormat="1" ht="14.25" customHeight="1">
      <c r="A12" s="453" t="s">
        <v>21</v>
      </c>
      <c r="B12" s="67">
        <v>61</v>
      </c>
      <c r="C12" s="67">
        <v>6868.4162999999999</v>
      </c>
      <c r="D12" s="67">
        <v>6</v>
      </c>
      <c r="E12" s="67">
        <v>2847.3417000000004</v>
      </c>
      <c r="F12" s="67">
        <v>6</v>
      </c>
      <c r="G12" s="67">
        <v>2050.2707</v>
      </c>
      <c r="H12" s="67">
        <v>73</v>
      </c>
      <c r="I12" s="67">
        <v>11766.028699999999</v>
      </c>
    </row>
    <row r="13" spans="1:20" s="70" customFormat="1" ht="14.25" customHeight="1">
      <c r="A13" s="453" t="s">
        <v>177</v>
      </c>
      <c r="B13" s="67">
        <v>42</v>
      </c>
      <c r="C13" s="67">
        <v>5338.1431000000002</v>
      </c>
      <c r="D13" s="67">
        <v>4</v>
      </c>
      <c r="E13" s="67">
        <v>78.297700000000006</v>
      </c>
      <c r="F13" s="67">
        <v>3</v>
      </c>
      <c r="G13" s="67">
        <v>365.63040000000001</v>
      </c>
      <c r="H13" s="67">
        <v>49</v>
      </c>
      <c r="I13" s="67">
        <v>5782.0712000000012</v>
      </c>
    </row>
    <row r="14" spans="1:20" s="70" customFormat="1" ht="12">
      <c r="A14" s="453" t="s">
        <v>766</v>
      </c>
      <c r="B14" s="67">
        <v>43</v>
      </c>
      <c r="C14" s="67">
        <v>1510.12</v>
      </c>
      <c r="D14" s="67">
        <v>3</v>
      </c>
      <c r="E14" s="67">
        <v>38.270000000000003</v>
      </c>
      <c r="F14" s="67">
        <v>4</v>
      </c>
      <c r="G14" s="67">
        <v>220.93</v>
      </c>
      <c r="H14" s="67">
        <v>50</v>
      </c>
      <c r="I14" s="67">
        <v>1769.22</v>
      </c>
    </row>
    <row r="15" spans="1:20" s="70" customFormat="1" ht="14.25" customHeight="1">
      <c r="A15" s="453" t="s">
        <v>729</v>
      </c>
      <c r="B15" s="67">
        <v>35</v>
      </c>
      <c r="C15" s="67">
        <v>1487.39</v>
      </c>
      <c r="D15" s="67">
        <v>3</v>
      </c>
      <c r="E15" s="67">
        <v>38.17</v>
      </c>
      <c r="F15" s="67">
        <v>4</v>
      </c>
      <c r="G15" s="67">
        <v>220.93</v>
      </c>
      <c r="H15" s="67">
        <v>42</v>
      </c>
      <c r="I15" s="67">
        <v>1746.4899999999998</v>
      </c>
    </row>
    <row r="16" spans="1:20" s="70" customFormat="1" ht="14.25" customHeight="1">
      <c r="A16" s="453" t="s">
        <v>814</v>
      </c>
      <c r="B16" s="67">
        <v>51</v>
      </c>
      <c r="C16" s="67">
        <v>3462.12</v>
      </c>
      <c r="D16" s="67">
        <v>4</v>
      </c>
      <c r="E16" s="67">
        <v>4636.33</v>
      </c>
      <c r="F16" s="67">
        <v>3</v>
      </c>
      <c r="G16" s="67">
        <v>939.57</v>
      </c>
      <c r="H16" s="67">
        <v>58</v>
      </c>
      <c r="I16" s="67">
        <v>9038.02</v>
      </c>
    </row>
    <row r="17" spans="1:9" ht="14.25" customHeight="1">
      <c r="A17" s="73" t="s">
        <v>22</v>
      </c>
    </row>
    <row r="18" spans="1:9" ht="12.75" customHeight="1">
      <c r="I18" s="27"/>
    </row>
    <row r="21" spans="1:9" ht="12.75" customHeight="1">
      <c r="H21" s="27"/>
    </row>
  </sheetData>
  <mergeCells count="7">
    <mergeCell ref="A2:A5"/>
    <mergeCell ref="B2:I2"/>
    <mergeCell ref="B3:G3"/>
    <mergeCell ref="H3:I4"/>
    <mergeCell ref="B4:C4"/>
    <mergeCell ref="D4:E4"/>
    <mergeCell ref="F4:G4"/>
  </mergeCells>
  <pageMargins left="1.45" right="0.7" top="0.75" bottom="0.75" header="0.3" footer="0.3"/>
  <pageSetup scale="90" orientation="portrait" r:id="rId1"/>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0"/>
  <dimension ref="A1:LH15"/>
  <sheetViews>
    <sheetView zoomScaleNormal="100" workbookViewId="0">
      <selection activeCell="I24" sqref="I24"/>
    </sheetView>
  </sheetViews>
  <sheetFormatPr defaultColWidth="10.5703125" defaultRowHeight="12.75" customHeight="1"/>
  <cols>
    <col min="1" max="1" width="12.42578125" style="152" customWidth="1"/>
    <col min="2" max="2" width="10.7109375" style="152" customWidth="1"/>
    <col min="3" max="4" width="10.5703125" style="152"/>
    <col min="5" max="5" width="10.7109375" style="152" customWidth="1"/>
    <col min="6" max="6" width="13" style="152" customWidth="1"/>
    <col min="7" max="8" width="10.5703125" style="152"/>
    <col min="9" max="9" width="9.7109375" style="152" customWidth="1"/>
    <col min="10" max="10" width="10.5703125" style="152"/>
    <col min="11" max="11" width="10.140625" style="152" customWidth="1"/>
    <col min="12" max="12" width="13" style="152" customWidth="1"/>
    <col min="13" max="16384" width="10.5703125" style="152"/>
  </cols>
  <sheetData>
    <row r="1" spans="1:320" s="21" customFormat="1" ht="16.5" customHeight="1">
      <c r="A1" s="1469" t="s">
        <v>963</v>
      </c>
      <c r="B1" s="1469"/>
      <c r="C1" s="1469"/>
      <c r="D1" s="1469"/>
      <c r="E1" s="1469"/>
      <c r="F1" s="1469"/>
      <c r="G1" s="1469"/>
      <c r="H1" s="1469"/>
      <c r="I1" s="1469"/>
      <c r="J1" s="1469"/>
      <c r="K1" s="1469"/>
      <c r="L1" s="1469"/>
      <c r="M1" s="1469"/>
      <c r="N1" s="152"/>
      <c r="O1" s="152"/>
      <c r="P1" s="152"/>
      <c r="Q1" s="152"/>
      <c r="R1" s="152"/>
      <c r="S1" s="152"/>
      <c r="T1" s="152"/>
      <c r="U1" s="152"/>
      <c r="V1" s="152"/>
      <c r="W1" s="152"/>
      <c r="X1" s="152"/>
      <c r="Y1" s="152"/>
      <c r="Z1" s="152"/>
      <c r="AA1" s="152"/>
      <c r="AB1" s="152"/>
      <c r="AC1" s="152"/>
      <c r="AD1" s="152"/>
      <c r="AE1" s="152"/>
      <c r="AF1" s="152"/>
      <c r="AG1" s="152"/>
      <c r="AH1" s="152"/>
      <c r="AI1" s="152"/>
      <c r="AJ1" s="152"/>
      <c r="AK1" s="152"/>
      <c r="AL1" s="152"/>
      <c r="AM1" s="152"/>
      <c r="AN1" s="152"/>
      <c r="AO1" s="152"/>
      <c r="AP1" s="152"/>
      <c r="AQ1" s="152"/>
      <c r="AR1" s="152"/>
      <c r="AS1" s="152"/>
      <c r="AT1" s="152"/>
      <c r="AU1" s="152"/>
      <c r="AV1" s="152"/>
      <c r="AW1" s="152"/>
      <c r="AX1" s="152"/>
      <c r="AY1" s="152"/>
      <c r="AZ1" s="152"/>
      <c r="BA1" s="152"/>
      <c r="BB1" s="152"/>
      <c r="BC1" s="152"/>
      <c r="BD1" s="152"/>
      <c r="BE1" s="152"/>
      <c r="BF1" s="152"/>
      <c r="BG1" s="152"/>
      <c r="BH1" s="152"/>
      <c r="BI1" s="152"/>
      <c r="BJ1" s="152"/>
      <c r="BK1" s="152"/>
      <c r="BL1" s="152"/>
      <c r="BM1" s="152"/>
      <c r="BN1" s="152"/>
      <c r="BO1" s="152"/>
      <c r="BP1" s="152"/>
      <c r="BQ1" s="152"/>
      <c r="BR1" s="152"/>
      <c r="BS1" s="152"/>
      <c r="BT1" s="152"/>
      <c r="BU1" s="152"/>
      <c r="BV1" s="152"/>
      <c r="BW1" s="152"/>
      <c r="BX1" s="152"/>
      <c r="BY1" s="152"/>
      <c r="BZ1" s="152"/>
      <c r="CA1" s="152"/>
      <c r="CB1" s="152"/>
      <c r="CC1" s="152"/>
      <c r="CD1" s="152"/>
      <c r="CE1" s="152"/>
      <c r="CF1" s="152"/>
      <c r="CG1" s="152"/>
      <c r="CH1" s="152"/>
      <c r="CI1" s="152"/>
      <c r="CJ1" s="152"/>
      <c r="CK1" s="152"/>
      <c r="CL1" s="152"/>
      <c r="CM1" s="152"/>
      <c r="CN1" s="152"/>
      <c r="CO1" s="152"/>
      <c r="CP1" s="152"/>
      <c r="CQ1" s="152"/>
      <c r="CR1" s="152"/>
      <c r="CS1" s="152"/>
      <c r="CT1" s="152"/>
      <c r="CU1" s="152"/>
      <c r="CV1" s="152"/>
      <c r="CW1" s="152"/>
      <c r="CX1" s="152"/>
      <c r="CY1" s="152"/>
      <c r="CZ1" s="152"/>
      <c r="DA1" s="152"/>
      <c r="DB1" s="152"/>
      <c r="DC1" s="152"/>
      <c r="DD1" s="152"/>
      <c r="DE1" s="152"/>
      <c r="DF1" s="152"/>
      <c r="DG1" s="152"/>
      <c r="DH1" s="152"/>
      <c r="DI1" s="152"/>
      <c r="DJ1" s="152"/>
      <c r="DK1" s="152"/>
      <c r="DL1" s="152"/>
      <c r="DM1" s="152"/>
      <c r="DN1" s="152"/>
      <c r="DO1" s="152"/>
      <c r="DP1" s="152"/>
      <c r="DQ1" s="152"/>
      <c r="DR1" s="152"/>
      <c r="DS1" s="152"/>
      <c r="DT1" s="152"/>
      <c r="DU1" s="152"/>
      <c r="DV1" s="152"/>
      <c r="DW1" s="152"/>
      <c r="DX1" s="152"/>
      <c r="DY1" s="152"/>
      <c r="DZ1" s="152"/>
      <c r="EA1" s="152"/>
      <c r="EB1" s="152"/>
      <c r="EC1" s="152"/>
      <c r="ED1" s="152"/>
      <c r="EE1" s="152"/>
      <c r="EF1" s="152"/>
      <c r="EG1" s="152"/>
      <c r="EH1" s="152"/>
      <c r="EI1" s="152"/>
      <c r="EJ1" s="152"/>
      <c r="EK1" s="152"/>
      <c r="EL1" s="152"/>
      <c r="EM1" s="152"/>
      <c r="EN1" s="152"/>
      <c r="EO1" s="152"/>
      <c r="EP1" s="152"/>
      <c r="EQ1" s="152"/>
      <c r="ER1" s="152"/>
      <c r="ES1" s="152"/>
      <c r="ET1" s="152"/>
      <c r="EU1" s="152"/>
      <c r="EV1" s="152"/>
      <c r="EW1" s="152"/>
      <c r="EX1" s="152"/>
      <c r="EY1" s="152"/>
      <c r="EZ1" s="152"/>
      <c r="FA1" s="152"/>
      <c r="FB1" s="152"/>
      <c r="FC1" s="152"/>
      <c r="FD1" s="152"/>
      <c r="FE1" s="152"/>
      <c r="FF1" s="152"/>
      <c r="FG1" s="152"/>
      <c r="FH1" s="152"/>
      <c r="FI1" s="152"/>
      <c r="FJ1" s="152"/>
      <c r="FK1" s="152"/>
      <c r="FL1" s="152"/>
      <c r="FM1" s="152"/>
      <c r="FN1" s="152"/>
      <c r="FO1" s="152"/>
      <c r="FP1" s="152"/>
      <c r="FQ1" s="152"/>
      <c r="FR1" s="152"/>
      <c r="FS1" s="152"/>
      <c r="FT1" s="152"/>
      <c r="FU1" s="152"/>
      <c r="FV1" s="152"/>
      <c r="FW1" s="152"/>
      <c r="FX1" s="152"/>
      <c r="FY1" s="152"/>
      <c r="FZ1" s="152"/>
      <c r="GA1" s="152"/>
      <c r="GB1" s="152"/>
      <c r="GC1" s="152"/>
      <c r="GD1" s="152"/>
      <c r="GE1" s="152"/>
      <c r="GF1" s="152"/>
      <c r="GG1" s="152"/>
      <c r="GH1" s="152"/>
      <c r="GI1" s="152"/>
      <c r="GJ1" s="152"/>
      <c r="GK1" s="152"/>
      <c r="GL1" s="152"/>
      <c r="GM1" s="152"/>
      <c r="GN1" s="152"/>
      <c r="GO1" s="152"/>
      <c r="GP1" s="152"/>
      <c r="GQ1" s="152"/>
      <c r="GR1" s="152"/>
      <c r="GS1" s="152"/>
      <c r="GT1" s="152"/>
      <c r="GU1" s="152"/>
      <c r="GV1" s="152"/>
      <c r="GW1" s="152"/>
      <c r="GX1" s="152"/>
      <c r="GY1" s="152"/>
      <c r="GZ1" s="152"/>
      <c r="HA1" s="152"/>
      <c r="HB1" s="152"/>
      <c r="HC1" s="152"/>
      <c r="HD1" s="152"/>
      <c r="HE1" s="152"/>
      <c r="HF1" s="152"/>
      <c r="HG1" s="152"/>
      <c r="HH1" s="152"/>
      <c r="HI1" s="152"/>
      <c r="HJ1" s="152"/>
      <c r="HK1" s="152"/>
      <c r="HL1" s="152"/>
      <c r="HM1" s="152"/>
      <c r="HN1" s="152"/>
      <c r="HO1" s="152"/>
      <c r="HP1" s="152"/>
      <c r="HQ1" s="152"/>
      <c r="HR1" s="152"/>
      <c r="HS1" s="152"/>
      <c r="HT1" s="152"/>
      <c r="HU1" s="152"/>
      <c r="HV1" s="152"/>
      <c r="HW1" s="152"/>
      <c r="HX1" s="152"/>
      <c r="HY1" s="152"/>
      <c r="HZ1" s="152"/>
      <c r="IA1" s="152"/>
      <c r="IB1" s="152"/>
      <c r="IC1" s="152"/>
      <c r="ID1" s="152"/>
      <c r="IE1" s="152"/>
      <c r="IF1" s="152"/>
      <c r="IG1" s="152"/>
      <c r="IH1" s="152"/>
      <c r="II1" s="152"/>
      <c r="IJ1" s="152"/>
      <c r="IK1" s="152"/>
      <c r="IL1" s="152"/>
      <c r="IM1" s="152"/>
      <c r="IN1" s="152"/>
      <c r="IO1" s="152"/>
      <c r="IP1" s="152"/>
      <c r="IQ1" s="152"/>
      <c r="IR1" s="152"/>
      <c r="IS1" s="152"/>
      <c r="IT1" s="152"/>
      <c r="IU1" s="152"/>
      <c r="IV1" s="152"/>
      <c r="IW1" s="152"/>
      <c r="IX1" s="152"/>
      <c r="IY1" s="152"/>
      <c r="IZ1" s="152"/>
      <c r="JA1" s="152"/>
      <c r="JB1" s="152"/>
      <c r="JC1" s="152"/>
      <c r="JD1" s="152"/>
      <c r="JE1" s="152"/>
      <c r="JF1" s="152"/>
      <c r="JG1" s="152"/>
      <c r="JH1" s="152"/>
      <c r="JI1" s="152"/>
      <c r="JJ1" s="152"/>
      <c r="JK1" s="152"/>
      <c r="JL1" s="152"/>
      <c r="JM1" s="152"/>
      <c r="JN1" s="152"/>
      <c r="JO1" s="152"/>
      <c r="JP1" s="152"/>
      <c r="JQ1" s="152"/>
      <c r="JR1" s="152"/>
      <c r="JS1" s="152"/>
      <c r="JT1" s="152"/>
      <c r="JU1" s="152"/>
      <c r="JV1" s="152"/>
      <c r="JW1" s="152"/>
      <c r="JX1" s="152"/>
      <c r="JY1" s="152"/>
      <c r="JZ1" s="152"/>
      <c r="KA1" s="152"/>
      <c r="KB1" s="152"/>
      <c r="KC1" s="152"/>
      <c r="KD1" s="152"/>
      <c r="KE1" s="152"/>
      <c r="KF1" s="152"/>
      <c r="KG1" s="152"/>
      <c r="KH1" s="152"/>
      <c r="KI1" s="152"/>
      <c r="KJ1" s="152"/>
      <c r="KK1" s="152"/>
      <c r="KL1" s="152"/>
      <c r="KM1" s="152"/>
      <c r="KN1" s="152"/>
      <c r="KO1" s="152"/>
      <c r="KP1" s="152"/>
      <c r="KQ1" s="152"/>
      <c r="KR1" s="152"/>
      <c r="KS1" s="152"/>
      <c r="KT1" s="152"/>
      <c r="KU1" s="152"/>
      <c r="KV1" s="152"/>
      <c r="KW1" s="152"/>
      <c r="KX1" s="152"/>
      <c r="KY1" s="152"/>
      <c r="KZ1" s="152"/>
      <c r="LA1" s="152"/>
      <c r="LB1" s="152"/>
      <c r="LC1" s="152"/>
      <c r="LD1" s="152"/>
      <c r="LE1" s="152"/>
      <c r="LF1" s="152"/>
      <c r="LG1" s="152"/>
      <c r="LH1" s="152"/>
    </row>
    <row r="2" spans="1:320" s="572" customFormat="1" ht="12.75" customHeight="1">
      <c r="A2" s="1470" t="s">
        <v>896</v>
      </c>
      <c r="B2" s="1472" t="s">
        <v>685</v>
      </c>
      <c r="C2" s="1472"/>
      <c r="D2" s="1472"/>
      <c r="E2" s="1472"/>
      <c r="F2" s="1472"/>
      <c r="G2" s="1472"/>
      <c r="H2" s="1472" t="s">
        <v>686</v>
      </c>
      <c r="I2" s="1472"/>
      <c r="J2" s="1472"/>
      <c r="K2" s="1472"/>
      <c r="L2" s="1472"/>
      <c r="M2" s="1472"/>
      <c r="N2" s="152"/>
      <c r="O2" s="152"/>
      <c r="P2" s="152"/>
      <c r="Q2" s="152"/>
      <c r="R2" s="152"/>
      <c r="S2" s="152"/>
      <c r="T2" s="152"/>
      <c r="U2" s="152"/>
      <c r="V2" s="152"/>
      <c r="W2" s="152"/>
      <c r="X2" s="152"/>
      <c r="Y2" s="152"/>
      <c r="Z2" s="152"/>
      <c r="AA2" s="152"/>
      <c r="AB2" s="152"/>
      <c r="AC2" s="152"/>
      <c r="AD2" s="152"/>
      <c r="AE2" s="152"/>
      <c r="AF2" s="152"/>
      <c r="AG2" s="152"/>
      <c r="AH2" s="152"/>
      <c r="AI2" s="152"/>
      <c r="AJ2" s="152"/>
      <c r="AK2" s="152"/>
      <c r="AL2" s="152"/>
      <c r="AM2" s="152"/>
      <c r="AN2" s="152"/>
      <c r="AO2" s="152"/>
      <c r="AP2" s="152"/>
      <c r="AQ2" s="152"/>
      <c r="AR2" s="152"/>
      <c r="AS2" s="152"/>
      <c r="AT2" s="152"/>
      <c r="AU2" s="152"/>
      <c r="AV2" s="152"/>
      <c r="AW2" s="152"/>
      <c r="AX2" s="152"/>
      <c r="AY2" s="152"/>
      <c r="AZ2" s="152"/>
      <c r="BA2" s="152"/>
      <c r="BB2" s="152"/>
      <c r="BC2" s="152"/>
      <c r="BD2" s="152"/>
      <c r="BE2" s="152"/>
      <c r="BF2" s="152"/>
      <c r="BG2" s="152"/>
      <c r="BH2" s="152"/>
      <c r="BI2" s="152"/>
      <c r="BJ2" s="152"/>
      <c r="BK2" s="152"/>
      <c r="BL2" s="152"/>
      <c r="BM2" s="152"/>
      <c r="BN2" s="152"/>
      <c r="BO2" s="152"/>
      <c r="BP2" s="152"/>
      <c r="BQ2" s="152"/>
      <c r="BR2" s="152"/>
      <c r="BS2" s="152"/>
      <c r="BT2" s="152"/>
      <c r="BU2" s="152"/>
      <c r="BV2" s="152"/>
      <c r="BW2" s="152"/>
      <c r="BX2" s="152"/>
      <c r="BY2" s="152"/>
      <c r="BZ2" s="152"/>
      <c r="CA2" s="152"/>
      <c r="CB2" s="152"/>
      <c r="CC2" s="152"/>
      <c r="CD2" s="152"/>
      <c r="CE2" s="152"/>
      <c r="CF2" s="152"/>
      <c r="CG2" s="152"/>
      <c r="CH2" s="152"/>
      <c r="CI2" s="152"/>
      <c r="CJ2" s="152"/>
      <c r="CK2" s="152"/>
      <c r="CL2" s="152"/>
      <c r="CM2" s="152"/>
      <c r="CN2" s="152"/>
      <c r="CO2" s="152"/>
      <c r="CP2" s="152"/>
      <c r="CQ2" s="152"/>
      <c r="CR2" s="152"/>
      <c r="CS2" s="152"/>
      <c r="CT2" s="152"/>
      <c r="CU2" s="152"/>
      <c r="CV2" s="152"/>
      <c r="CW2" s="152"/>
      <c r="CX2" s="152"/>
      <c r="CY2" s="152"/>
      <c r="CZ2" s="152"/>
      <c r="DA2" s="152"/>
      <c r="DB2" s="152"/>
      <c r="DC2" s="152"/>
      <c r="DD2" s="152"/>
      <c r="DE2" s="152"/>
      <c r="DF2" s="152"/>
      <c r="DG2" s="152"/>
      <c r="DH2" s="152"/>
      <c r="DI2" s="152"/>
      <c r="DJ2" s="152"/>
      <c r="DK2" s="152"/>
      <c r="DL2" s="152"/>
      <c r="DM2" s="152"/>
      <c r="DN2" s="152"/>
      <c r="DO2" s="152"/>
      <c r="DP2" s="152"/>
      <c r="DQ2" s="152"/>
      <c r="DR2" s="152"/>
      <c r="DS2" s="152"/>
      <c r="DT2" s="152"/>
      <c r="DU2" s="152"/>
      <c r="DV2" s="152"/>
      <c r="DW2" s="152"/>
      <c r="DX2" s="152"/>
      <c r="DY2" s="152"/>
      <c r="DZ2" s="152"/>
      <c r="EA2" s="152"/>
      <c r="EB2" s="152"/>
      <c r="EC2" s="152"/>
      <c r="ED2" s="152"/>
      <c r="EE2" s="152"/>
      <c r="EF2" s="152"/>
      <c r="EG2" s="152"/>
      <c r="EH2" s="152"/>
      <c r="EI2" s="152"/>
      <c r="EJ2" s="152"/>
      <c r="EK2" s="152"/>
      <c r="EL2" s="152"/>
      <c r="EM2" s="152"/>
      <c r="EN2" s="152"/>
      <c r="EO2" s="152"/>
      <c r="EP2" s="152"/>
      <c r="EQ2" s="152"/>
      <c r="ER2" s="152"/>
      <c r="ES2" s="152"/>
      <c r="ET2" s="152"/>
      <c r="EU2" s="152"/>
      <c r="EV2" s="152"/>
      <c r="EW2" s="152"/>
      <c r="EX2" s="152"/>
      <c r="EY2" s="152"/>
      <c r="EZ2" s="152"/>
      <c r="FA2" s="152"/>
      <c r="FB2" s="152"/>
      <c r="FC2" s="152"/>
      <c r="FD2" s="152"/>
      <c r="FE2" s="152"/>
      <c r="FF2" s="152"/>
      <c r="FG2" s="152"/>
      <c r="FH2" s="152"/>
      <c r="FI2" s="152"/>
      <c r="FJ2" s="152"/>
      <c r="FK2" s="152"/>
      <c r="FL2" s="152"/>
      <c r="FM2" s="152"/>
      <c r="FN2" s="152"/>
      <c r="FO2" s="152"/>
      <c r="FP2" s="152"/>
      <c r="FQ2" s="152"/>
      <c r="FR2" s="152"/>
      <c r="FS2" s="152"/>
      <c r="FT2" s="152"/>
      <c r="FU2" s="152"/>
      <c r="FV2" s="152"/>
      <c r="FW2" s="152"/>
      <c r="FX2" s="152"/>
      <c r="FY2" s="152"/>
      <c r="FZ2" s="152"/>
      <c r="GA2" s="152"/>
      <c r="GB2" s="152"/>
      <c r="GC2" s="152"/>
      <c r="GD2" s="152"/>
      <c r="GE2" s="152"/>
      <c r="GF2" s="152"/>
      <c r="GG2" s="152"/>
      <c r="GH2" s="152"/>
      <c r="GI2" s="152"/>
      <c r="GJ2" s="152"/>
      <c r="GK2" s="152"/>
      <c r="GL2" s="152"/>
      <c r="GM2" s="152"/>
      <c r="GN2" s="152"/>
      <c r="GO2" s="152"/>
      <c r="GP2" s="152"/>
      <c r="GQ2" s="152"/>
      <c r="GR2" s="152"/>
      <c r="GS2" s="152"/>
      <c r="GT2" s="152"/>
      <c r="GU2" s="152"/>
      <c r="GV2" s="152"/>
      <c r="GW2" s="152"/>
      <c r="GX2" s="152"/>
      <c r="GY2" s="152"/>
      <c r="GZ2" s="152"/>
      <c r="HA2" s="152"/>
      <c r="HB2" s="152"/>
      <c r="HC2" s="152"/>
      <c r="HD2" s="152"/>
      <c r="HE2" s="152"/>
      <c r="HF2" s="152"/>
      <c r="HG2" s="152"/>
      <c r="HH2" s="152"/>
      <c r="HI2" s="152"/>
      <c r="HJ2" s="152"/>
      <c r="HK2" s="152"/>
      <c r="HL2" s="152"/>
      <c r="HM2" s="152"/>
      <c r="HN2" s="152"/>
      <c r="HO2" s="152"/>
      <c r="HP2" s="152"/>
      <c r="HQ2" s="152"/>
      <c r="HR2" s="152"/>
      <c r="HS2" s="152"/>
      <c r="HT2" s="152"/>
      <c r="HU2" s="152"/>
      <c r="HV2" s="152"/>
      <c r="HW2" s="152"/>
      <c r="HX2" s="152"/>
      <c r="HY2" s="152"/>
      <c r="HZ2" s="152"/>
      <c r="IA2" s="152"/>
      <c r="IB2" s="152"/>
      <c r="IC2" s="152"/>
      <c r="ID2" s="152"/>
      <c r="IE2" s="152"/>
      <c r="IF2" s="152"/>
      <c r="IG2" s="152"/>
      <c r="IH2" s="152"/>
      <c r="II2" s="152"/>
      <c r="IJ2" s="152"/>
      <c r="IK2" s="152"/>
      <c r="IL2" s="152"/>
      <c r="IM2" s="152"/>
      <c r="IN2" s="152"/>
      <c r="IO2" s="152"/>
      <c r="IP2" s="152"/>
      <c r="IQ2" s="152"/>
      <c r="IR2" s="152"/>
      <c r="IS2" s="152"/>
      <c r="IT2" s="152"/>
      <c r="IU2" s="152"/>
      <c r="IV2" s="152"/>
      <c r="IW2" s="152"/>
      <c r="IX2" s="152"/>
      <c r="IY2" s="152"/>
      <c r="IZ2" s="152"/>
      <c r="JA2" s="152"/>
      <c r="JB2" s="152"/>
      <c r="JC2" s="152"/>
      <c r="JD2" s="152"/>
      <c r="JE2" s="152"/>
      <c r="JF2" s="152"/>
      <c r="JG2" s="152"/>
      <c r="JH2" s="152"/>
      <c r="JI2" s="152"/>
      <c r="JJ2" s="152"/>
      <c r="JK2" s="152"/>
      <c r="JL2" s="152"/>
      <c r="JM2" s="152"/>
      <c r="JN2" s="152"/>
      <c r="JO2" s="152"/>
      <c r="JP2" s="152"/>
      <c r="JQ2" s="152"/>
      <c r="JR2" s="152"/>
      <c r="JS2" s="152"/>
      <c r="JT2" s="152"/>
      <c r="JU2" s="152"/>
      <c r="JV2" s="152"/>
      <c r="JW2" s="152"/>
      <c r="JX2" s="152"/>
      <c r="JY2" s="152"/>
      <c r="JZ2" s="152"/>
      <c r="KA2" s="152"/>
      <c r="KB2" s="152"/>
      <c r="KC2" s="152"/>
      <c r="KD2" s="152"/>
      <c r="KE2" s="152"/>
      <c r="KF2" s="152"/>
      <c r="KG2" s="152"/>
      <c r="KH2" s="152"/>
      <c r="KI2" s="152"/>
      <c r="KJ2" s="152"/>
      <c r="KK2" s="152"/>
      <c r="KL2" s="152"/>
      <c r="KM2" s="152"/>
      <c r="KN2" s="152"/>
      <c r="KO2" s="152"/>
      <c r="KP2" s="152"/>
      <c r="KQ2" s="152"/>
      <c r="KR2" s="152"/>
      <c r="KS2" s="152"/>
      <c r="KT2" s="152"/>
      <c r="KU2" s="152"/>
      <c r="KV2" s="152"/>
      <c r="KW2" s="152"/>
      <c r="KX2" s="152"/>
      <c r="KY2" s="152"/>
      <c r="KZ2" s="152"/>
      <c r="LA2" s="152"/>
      <c r="LB2" s="152"/>
      <c r="LC2" s="152"/>
      <c r="LD2" s="152"/>
      <c r="LE2" s="152"/>
      <c r="LF2" s="152"/>
      <c r="LG2" s="152"/>
      <c r="LH2" s="152"/>
    </row>
    <row r="3" spans="1:320" s="574" customFormat="1" ht="56.25" customHeight="1">
      <c r="A3" s="1471"/>
      <c r="B3" s="573" t="s">
        <v>687</v>
      </c>
      <c r="C3" s="573" t="s">
        <v>688</v>
      </c>
      <c r="D3" s="573" t="s">
        <v>689</v>
      </c>
      <c r="E3" s="573" t="s">
        <v>690</v>
      </c>
      <c r="F3" s="573" t="s">
        <v>691</v>
      </c>
      <c r="G3" s="573" t="s">
        <v>692</v>
      </c>
      <c r="H3" s="573" t="s">
        <v>687</v>
      </c>
      <c r="I3" s="573" t="s">
        <v>688</v>
      </c>
      <c r="J3" s="573" t="s">
        <v>689</v>
      </c>
      <c r="K3" s="573" t="s">
        <v>690</v>
      </c>
      <c r="L3" s="573" t="s">
        <v>691</v>
      </c>
      <c r="M3" s="573" t="s">
        <v>693</v>
      </c>
      <c r="N3" s="152"/>
      <c r="O3" s="152"/>
      <c r="P3" s="152"/>
      <c r="Q3" s="152"/>
      <c r="R3" s="152"/>
      <c r="S3" s="152"/>
      <c r="T3" s="152"/>
      <c r="U3" s="152"/>
      <c r="V3" s="152"/>
      <c r="W3" s="152"/>
      <c r="X3" s="152"/>
      <c r="Y3" s="152"/>
      <c r="Z3" s="152"/>
      <c r="AA3" s="152"/>
      <c r="AB3" s="152"/>
      <c r="AC3" s="152"/>
      <c r="AD3" s="152"/>
      <c r="AE3" s="152"/>
      <c r="AF3" s="152"/>
      <c r="AG3" s="152"/>
      <c r="AH3" s="152"/>
      <c r="AI3" s="152"/>
      <c r="AJ3" s="152"/>
      <c r="AK3" s="152"/>
      <c r="AL3" s="152"/>
      <c r="AM3" s="152"/>
      <c r="AN3" s="152"/>
      <c r="AO3" s="152"/>
      <c r="AP3" s="152"/>
      <c r="AQ3" s="152"/>
      <c r="AR3" s="152"/>
      <c r="AS3" s="152"/>
      <c r="AT3" s="152"/>
      <c r="AU3" s="152"/>
      <c r="AV3" s="152"/>
      <c r="AW3" s="152"/>
      <c r="AX3" s="152"/>
      <c r="AY3" s="152"/>
      <c r="AZ3" s="152"/>
      <c r="BA3" s="152"/>
      <c r="BB3" s="152"/>
      <c r="BC3" s="152"/>
      <c r="BD3" s="152"/>
      <c r="BE3" s="152"/>
      <c r="BF3" s="152"/>
      <c r="BG3" s="152"/>
      <c r="BH3" s="152"/>
      <c r="BI3" s="152"/>
      <c r="BJ3" s="152"/>
      <c r="BK3" s="152"/>
      <c r="BL3" s="152"/>
      <c r="BM3" s="152"/>
      <c r="BN3" s="152"/>
      <c r="BO3" s="152"/>
      <c r="BP3" s="152"/>
      <c r="BQ3" s="152"/>
      <c r="BR3" s="152"/>
      <c r="BS3" s="152"/>
      <c r="BT3" s="152"/>
      <c r="BU3" s="152"/>
      <c r="BV3" s="152"/>
      <c r="BW3" s="152"/>
      <c r="BX3" s="152"/>
      <c r="BY3" s="152"/>
      <c r="BZ3" s="152"/>
      <c r="CA3" s="152"/>
      <c r="CB3" s="152"/>
      <c r="CC3" s="152"/>
      <c r="CD3" s="152"/>
      <c r="CE3" s="152"/>
      <c r="CF3" s="152"/>
      <c r="CG3" s="152"/>
      <c r="CH3" s="152"/>
      <c r="CI3" s="152"/>
      <c r="CJ3" s="152"/>
      <c r="CK3" s="152"/>
      <c r="CL3" s="152"/>
      <c r="CM3" s="152"/>
      <c r="CN3" s="152"/>
      <c r="CO3" s="152"/>
      <c r="CP3" s="152"/>
      <c r="CQ3" s="152"/>
      <c r="CR3" s="152"/>
      <c r="CS3" s="152"/>
      <c r="CT3" s="152"/>
      <c r="CU3" s="152"/>
      <c r="CV3" s="152"/>
      <c r="CW3" s="152"/>
      <c r="CX3" s="152"/>
      <c r="CY3" s="152"/>
      <c r="CZ3" s="152"/>
      <c r="DA3" s="152"/>
      <c r="DB3" s="152"/>
      <c r="DC3" s="152"/>
      <c r="DD3" s="152"/>
      <c r="DE3" s="152"/>
      <c r="DF3" s="152"/>
      <c r="DG3" s="152"/>
      <c r="DH3" s="152"/>
      <c r="DI3" s="152"/>
      <c r="DJ3" s="152"/>
      <c r="DK3" s="152"/>
      <c r="DL3" s="152"/>
      <c r="DM3" s="152"/>
      <c r="DN3" s="152"/>
      <c r="DO3" s="152"/>
      <c r="DP3" s="152"/>
      <c r="DQ3" s="152"/>
      <c r="DR3" s="152"/>
      <c r="DS3" s="152"/>
      <c r="DT3" s="152"/>
      <c r="DU3" s="152"/>
      <c r="DV3" s="152"/>
      <c r="DW3" s="152"/>
      <c r="DX3" s="152"/>
      <c r="DY3" s="152"/>
      <c r="DZ3" s="152"/>
      <c r="EA3" s="152"/>
      <c r="EB3" s="152"/>
      <c r="EC3" s="152"/>
      <c r="ED3" s="152"/>
      <c r="EE3" s="152"/>
      <c r="EF3" s="152"/>
      <c r="EG3" s="152"/>
      <c r="EH3" s="152"/>
      <c r="EI3" s="152"/>
      <c r="EJ3" s="152"/>
      <c r="EK3" s="152"/>
      <c r="EL3" s="152"/>
      <c r="EM3" s="152"/>
      <c r="EN3" s="152"/>
      <c r="EO3" s="152"/>
      <c r="EP3" s="152"/>
      <c r="EQ3" s="152"/>
      <c r="ER3" s="152"/>
      <c r="ES3" s="152"/>
      <c r="ET3" s="152"/>
      <c r="EU3" s="152"/>
      <c r="EV3" s="152"/>
      <c r="EW3" s="152"/>
      <c r="EX3" s="152"/>
      <c r="EY3" s="152"/>
      <c r="EZ3" s="152"/>
      <c r="FA3" s="152"/>
      <c r="FB3" s="152"/>
      <c r="FC3" s="152"/>
      <c r="FD3" s="152"/>
      <c r="FE3" s="152"/>
      <c r="FF3" s="152"/>
      <c r="FG3" s="152"/>
      <c r="FH3" s="152"/>
      <c r="FI3" s="152"/>
      <c r="FJ3" s="152"/>
      <c r="FK3" s="152"/>
      <c r="FL3" s="152"/>
      <c r="FM3" s="152"/>
      <c r="FN3" s="152"/>
      <c r="FO3" s="152"/>
      <c r="FP3" s="152"/>
      <c r="FQ3" s="152"/>
      <c r="FR3" s="152"/>
      <c r="FS3" s="152"/>
      <c r="FT3" s="152"/>
      <c r="FU3" s="152"/>
      <c r="FV3" s="152"/>
      <c r="FW3" s="152"/>
      <c r="FX3" s="152"/>
      <c r="FY3" s="152"/>
      <c r="FZ3" s="152"/>
      <c r="GA3" s="152"/>
      <c r="GB3" s="152"/>
      <c r="GC3" s="152"/>
      <c r="GD3" s="152"/>
      <c r="GE3" s="152"/>
      <c r="GF3" s="152"/>
      <c r="GG3" s="152"/>
      <c r="GH3" s="152"/>
      <c r="GI3" s="152"/>
      <c r="GJ3" s="152"/>
      <c r="GK3" s="152"/>
      <c r="GL3" s="152"/>
      <c r="GM3" s="152"/>
      <c r="GN3" s="152"/>
      <c r="GO3" s="152"/>
      <c r="GP3" s="152"/>
      <c r="GQ3" s="152"/>
      <c r="GR3" s="152"/>
      <c r="GS3" s="152"/>
      <c r="GT3" s="152"/>
      <c r="GU3" s="152"/>
      <c r="GV3" s="152"/>
      <c r="GW3" s="152"/>
      <c r="GX3" s="152"/>
      <c r="GY3" s="152"/>
      <c r="GZ3" s="152"/>
      <c r="HA3" s="152"/>
      <c r="HB3" s="152"/>
      <c r="HC3" s="152"/>
      <c r="HD3" s="152"/>
      <c r="HE3" s="152"/>
      <c r="HF3" s="152"/>
      <c r="HG3" s="152"/>
      <c r="HH3" s="152"/>
      <c r="HI3" s="152"/>
      <c r="HJ3" s="152"/>
      <c r="HK3" s="152"/>
      <c r="HL3" s="152"/>
      <c r="HM3" s="152"/>
      <c r="HN3" s="152"/>
      <c r="HO3" s="152"/>
      <c r="HP3" s="152"/>
      <c r="HQ3" s="152"/>
      <c r="HR3" s="152"/>
      <c r="HS3" s="152"/>
      <c r="HT3" s="152"/>
      <c r="HU3" s="152"/>
      <c r="HV3" s="152"/>
      <c r="HW3" s="152"/>
      <c r="HX3" s="152"/>
      <c r="HY3" s="152"/>
      <c r="HZ3" s="152"/>
      <c r="IA3" s="152"/>
      <c r="IB3" s="152"/>
      <c r="IC3" s="152"/>
      <c r="ID3" s="152"/>
      <c r="IE3" s="152"/>
      <c r="IF3" s="152"/>
      <c r="IG3" s="152"/>
      <c r="IH3" s="152"/>
      <c r="II3" s="152"/>
      <c r="IJ3" s="152"/>
      <c r="IK3" s="152"/>
      <c r="IL3" s="152"/>
      <c r="IM3" s="152"/>
      <c r="IN3" s="152"/>
      <c r="IO3" s="152"/>
      <c r="IP3" s="152"/>
      <c r="IQ3" s="152"/>
      <c r="IR3" s="152"/>
      <c r="IS3" s="152"/>
      <c r="IT3" s="152"/>
      <c r="IU3" s="152"/>
      <c r="IV3" s="152"/>
      <c r="IW3" s="152"/>
      <c r="IX3" s="152"/>
      <c r="IY3" s="152"/>
      <c r="IZ3" s="152"/>
      <c r="JA3" s="152"/>
      <c r="JB3" s="152"/>
      <c r="JC3" s="152"/>
      <c r="JD3" s="152"/>
      <c r="JE3" s="152"/>
      <c r="JF3" s="152"/>
      <c r="JG3" s="152"/>
      <c r="JH3" s="152"/>
      <c r="JI3" s="152"/>
      <c r="JJ3" s="152"/>
      <c r="JK3" s="152"/>
      <c r="JL3" s="152"/>
      <c r="JM3" s="152"/>
      <c r="JN3" s="152"/>
      <c r="JO3" s="152"/>
      <c r="JP3" s="152"/>
      <c r="JQ3" s="152"/>
      <c r="JR3" s="152"/>
      <c r="JS3" s="152"/>
      <c r="JT3" s="152"/>
      <c r="JU3" s="152"/>
      <c r="JV3" s="152"/>
      <c r="JW3" s="152"/>
      <c r="JX3" s="152"/>
      <c r="JY3" s="152"/>
      <c r="JZ3" s="152"/>
      <c r="KA3" s="152"/>
      <c r="KB3" s="152"/>
      <c r="KC3" s="152"/>
      <c r="KD3" s="152"/>
      <c r="KE3" s="152"/>
      <c r="KF3" s="152"/>
      <c r="KG3" s="152"/>
      <c r="KH3" s="152"/>
      <c r="KI3" s="152"/>
      <c r="KJ3" s="152"/>
      <c r="KK3" s="152"/>
      <c r="KL3" s="152"/>
      <c r="KM3" s="152"/>
      <c r="KN3" s="152"/>
      <c r="KO3" s="152"/>
      <c r="KP3" s="152"/>
      <c r="KQ3" s="152"/>
      <c r="KR3" s="152"/>
      <c r="KS3" s="152"/>
      <c r="KT3" s="152"/>
      <c r="KU3" s="152"/>
      <c r="KV3" s="152"/>
      <c r="KW3" s="152"/>
      <c r="KX3" s="152"/>
      <c r="KY3" s="152"/>
      <c r="KZ3" s="152"/>
      <c r="LA3" s="152"/>
      <c r="LB3" s="152"/>
      <c r="LC3" s="152"/>
      <c r="LD3" s="152"/>
      <c r="LE3" s="152"/>
      <c r="LF3" s="152"/>
      <c r="LG3" s="152"/>
      <c r="LH3" s="152"/>
    </row>
    <row r="4" spans="1:320" s="575" customFormat="1" ht="12.75" customHeight="1">
      <c r="A4" s="564">
        <v>1</v>
      </c>
      <c r="B4" s="564">
        <v>2</v>
      </c>
      <c r="C4" s="564">
        <v>3</v>
      </c>
      <c r="D4" s="564">
        <v>4</v>
      </c>
      <c r="E4" s="564">
        <v>5</v>
      </c>
      <c r="F4" s="564">
        <v>6</v>
      </c>
      <c r="G4" s="564">
        <v>7</v>
      </c>
      <c r="H4" s="564">
        <v>8</v>
      </c>
      <c r="I4" s="564">
        <v>9</v>
      </c>
      <c r="J4" s="564">
        <v>10</v>
      </c>
      <c r="K4" s="564">
        <v>11</v>
      </c>
      <c r="L4" s="564">
        <v>12</v>
      </c>
      <c r="M4" s="671">
        <v>13</v>
      </c>
      <c r="N4" s="152"/>
      <c r="O4" s="152"/>
      <c r="P4" s="152"/>
      <c r="Q4" s="152"/>
      <c r="R4" s="152"/>
      <c r="S4" s="152"/>
      <c r="T4" s="152"/>
      <c r="U4" s="152"/>
      <c r="V4" s="152"/>
      <c r="W4" s="152"/>
      <c r="X4" s="152"/>
      <c r="Y4" s="152"/>
      <c r="Z4" s="152"/>
      <c r="AA4" s="152"/>
      <c r="AB4" s="152"/>
      <c r="AC4" s="152"/>
      <c r="AD4" s="152"/>
      <c r="AE4" s="152"/>
      <c r="AF4" s="152"/>
      <c r="AG4" s="152"/>
      <c r="AH4" s="152"/>
      <c r="AI4" s="152"/>
      <c r="AJ4" s="152"/>
      <c r="AK4" s="152"/>
      <c r="AL4" s="152"/>
      <c r="AM4" s="152"/>
      <c r="AN4" s="152"/>
      <c r="AO4" s="152"/>
      <c r="AP4" s="152"/>
      <c r="AQ4" s="152"/>
      <c r="AR4" s="152"/>
      <c r="AS4" s="152"/>
      <c r="AT4" s="152"/>
      <c r="AU4" s="152"/>
      <c r="AV4" s="152"/>
      <c r="AW4" s="152"/>
      <c r="AX4" s="152"/>
      <c r="AY4" s="152"/>
      <c r="AZ4" s="152"/>
      <c r="BA4" s="152"/>
      <c r="BB4" s="152"/>
      <c r="BC4" s="152"/>
      <c r="BD4" s="152"/>
      <c r="BE4" s="152"/>
      <c r="BF4" s="152"/>
      <c r="BG4" s="152"/>
      <c r="BH4" s="152"/>
      <c r="BI4" s="152"/>
      <c r="BJ4" s="152"/>
      <c r="BK4" s="152"/>
      <c r="BL4" s="152"/>
      <c r="BM4" s="152"/>
      <c r="BN4" s="152"/>
      <c r="BO4" s="152"/>
      <c r="BP4" s="152"/>
      <c r="BQ4" s="152"/>
      <c r="BR4" s="152"/>
      <c r="BS4" s="152"/>
      <c r="BT4" s="152"/>
      <c r="BU4" s="152"/>
      <c r="BV4" s="152"/>
      <c r="BW4" s="152"/>
      <c r="BX4" s="152"/>
      <c r="BY4" s="152"/>
      <c r="BZ4" s="152"/>
      <c r="CA4" s="152"/>
      <c r="CB4" s="152"/>
      <c r="CC4" s="152"/>
      <c r="CD4" s="152"/>
      <c r="CE4" s="152"/>
      <c r="CF4" s="152"/>
      <c r="CG4" s="152"/>
      <c r="CH4" s="152"/>
      <c r="CI4" s="152"/>
      <c r="CJ4" s="152"/>
      <c r="CK4" s="152"/>
      <c r="CL4" s="152"/>
      <c r="CM4" s="152"/>
      <c r="CN4" s="152"/>
      <c r="CO4" s="152"/>
      <c r="CP4" s="152"/>
      <c r="CQ4" s="152"/>
      <c r="CR4" s="152"/>
      <c r="CS4" s="152"/>
      <c r="CT4" s="152"/>
      <c r="CU4" s="152"/>
      <c r="CV4" s="152"/>
      <c r="CW4" s="152"/>
      <c r="CX4" s="152"/>
      <c r="CY4" s="152"/>
      <c r="CZ4" s="152"/>
      <c r="DA4" s="152"/>
      <c r="DB4" s="152"/>
      <c r="DC4" s="152"/>
      <c r="DD4" s="152"/>
      <c r="DE4" s="152"/>
      <c r="DF4" s="152"/>
      <c r="DG4" s="152"/>
      <c r="DH4" s="152"/>
      <c r="DI4" s="152"/>
      <c r="DJ4" s="152"/>
      <c r="DK4" s="152"/>
      <c r="DL4" s="152"/>
      <c r="DM4" s="152"/>
      <c r="DN4" s="152"/>
      <c r="DO4" s="152"/>
      <c r="DP4" s="152"/>
      <c r="DQ4" s="152"/>
      <c r="DR4" s="152"/>
      <c r="DS4" s="152"/>
      <c r="DT4" s="152"/>
      <c r="DU4" s="152"/>
      <c r="DV4" s="152"/>
      <c r="DW4" s="152"/>
      <c r="DX4" s="152"/>
      <c r="DY4" s="152"/>
      <c r="DZ4" s="152"/>
      <c r="EA4" s="152"/>
      <c r="EB4" s="152"/>
      <c r="EC4" s="152"/>
      <c r="ED4" s="152"/>
      <c r="EE4" s="152"/>
      <c r="EF4" s="152"/>
      <c r="EG4" s="152"/>
      <c r="EH4" s="152"/>
      <c r="EI4" s="152"/>
      <c r="EJ4" s="152"/>
      <c r="EK4" s="152"/>
      <c r="EL4" s="152"/>
      <c r="EM4" s="152"/>
      <c r="EN4" s="152"/>
      <c r="EO4" s="152"/>
      <c r="EP4" s="152"/>
      <c r="EQ4" s="152"/>
      <c r="ER4" s="152"/>
      <c r="ES4" s="152"/>
      <c r="ET4" s="152"/>
      <c r="EU4" s="152"/>
      <c r="EV4" s="152"/>
      <c r="EW4" s="152"/>
      <c r="EX4" s="152"/>
      <c r="EY4" s="152"/>
      <c r="EZ4" s="152"/>
      <c r="FA4" s="152"/>
      <c r="FB4" s="152"/>
      <c r="FC4" s="152"/>
      <c r="FD4" s="152"/>
      <c r="FE4" s="152"/>
      <c r="FF4" s="152"/>
      <c r="FG4" s="152"/>
      <c r="FH4" s="152"/>
      <c r="FI4" s="152"/>
      <c r="FJ4" s="152"/>
      <c r="FK4" s="152"/>
      <c r="FL4" s="152"/>
      <c r="FM4" s="152"/>
      <c r="FN4" s="152"/>
      <c r="FO4" s="152"/>
      <c r="FP4" s="152"/>
      <c r="FQ4" s="152"/>
      <c r="FR4" s="152"/>
      <c r="FS4" s="152"/>
      <c r="FT4" s="152"/>
      <c r="FU4" s="152"/>
      <c r="FV4" s="152"/>
      <c r="FW4" s="152"/>
      <c r="FX4" s="152"/>
      <c r="FY4" s="152"/>
      <c r="FZ4" s="152"/>
      <c r="GA4" s="152"/>
      <c r="GB4" s="152"/>
      <c r="GC4" s="152"/>
      <c r="GD4" s="152"/>
      <c r="GE4" s="152"/>
      <c r="GF4" s="152"/>
      <c r="GG4" s="152"/>
      <c r="GH4" s="152"/>
      <c r="GI4" s="152"/>
      <c r="GJ4" s="152"/>
      <c r="GK4" s="152"/>
      <c r="GL4" s="152"/>
      <c r="GM4" s="152"/>
      <c r="GN4" s="152"/>
      <c r="GO4" s="152"/>
      <c r="GP4" s="152"/>
      <c r="GQ4" s="152"/>
      <c r="GR4" s="152"/>
      <c r="GS4" s="152"/>
      <c r="GT4" s="152"/>
      <c r="GU4" s="152"/>
      <c r="GV4" s="152"/>
      <c r="GW4" s="152"/>
      <c r="GX4" s="152"/>
      <c r="GY4" s="152"/>
      <c r="GZ4" s="152"/>
      <c r="HA4" s="152"/>
      <c r="HB4" s="152"/>
      <c r="HC4" s="152"/>
      <c r="HD4" s="152"/>
      <c r="HE4" s="152"/>
      <c r="HF4" s="152"/>
      <c r="HG4" s="152"/>
      <c r="HH4" s="152"/>
      <c r="HI4" s="152"/>
      <c r="HJ4" s="152"/>
      <c r="HK4" s="152"/>
      <c r="HL4" s="152"/>
      <c r="HM4" s="152"/>
      <c r="HN4" s="152"/>
      <c r="HO4" s="152"/>
      <c r="HP4" s="152"/>
      <c r="HQ4" s="152"/>
      <c r="HR4" s="152"/>
      <c r="HS4" s="152"/>
      <c r="HT4" s="152"/>
      <c r="HU4" s="152"/>
      <c r="HV4" s="152"/>
      <c r="HW4" s="152"/>
      <c r="HX4" s="152"/>
      <c r="HY4" s="152"/>
      <c r="HZ4" s="152"/>
      <c r="IA4" s="152"/>
      <c r="IB4" s="152"/>
      <c r="IC4" s="152"/>
      <c r="ID4" s="152"/>
      <c r="IE4" s="152"/>
      <c r="IF4" s="152"/>
      <c r="IG4" s="152"/>
      <c r="IH4" s="152"/>
      <c r="II4" s="152"/>
      <c r="IJ4" s="152"/>
      <c r="IK4" s="152"/>
      <c r="IL4" s="152"/>
      <c r="IM4" s="152"/>
      <c r="IN4" s="152"/>
      <c r="IO4" s="152"/>
      <c r="IP4" s="152"/>
      <c r="IQ4" s="152"/>
      <c r="IR4" s="152"/>
      <c r="IS4" s="152"/>
      <c r="IT4" s="152"/>
      <c r="IU4" s="152"/>
      <c r="IV4" s="152"/>
      <c r="IW4" s="152"/>
      <c r="IX4" s="152"/>
      <c r="IY4" s="152"/>
      <c r="IZ4" s="152"/>
      <c r="JA4" s="152"/>
      <c r="JB4" s="152"/>
      <c r="JC4" s="152"/>
      <c r="JD4" s="152"/>
      <c r="JE4" s="152"/>
      <c r="JF4" s="152"/>
      <c r="JG4" s="152"/>
      <c r="JH4" s="152"/>
      <c r="JI4" s="152"/>
      <c r="JJ4" s="152"/>
      <c r="JK4" s="152"/>
      <c r="JL4" s="152"/>
      <c r="JM4" s="152"/>
      <c r="JN4" s="152"/>
      <c r="JO4" s="152"/>
      <c r="JP4" s="152"/>
      <c r="JQ4" s="152"/>
      <c r="JR4" s="152"/>
      <c r="JS4" s="152"/>
      <c r="JT4" s="152"/>
      <c r="JU4" s="152"/>
      <c r="JV4" s="152"/>
      <c r="JW4" s="152"/>
      <c r="JX4" s="152"/>
      <c r="JY4" s="152"/>
      <c r="JZ4" s="152"/>
      <c r="KA4" s="152"/>
      <c r="KB4" s="152"/>
      <c r="KC4" s="152"/>
      <c r="KD4" s="152"/>
      <c r="KE4" s="152"/>
      <c r="KF4" s="152"/>
      <c r="KG4" s="152"/>
      <c r="KH4" s="152"/>
      <c r="KI4" s="152"/>
      <c r="KJ4" s="152"/>
      <c r="KK4" s="152"/>
      <c r="KL4" s="152"/>
      <c r="KM4" s="152"/>
      <c r="KN4" s="152"/>
      <c r="KO4" s="152"/>
      <c r="KP4" s="152"/>
      <c r="KQ4" s="152"/>
      <c r="KR4" s="152"/>
      <c r="KS4" s="152"/>
      <c r="KT4" s="152"/>
      <c r="KU4" s="152"/>
      <c r="KV4" s="152"/>
      <c r="KW4" s="152"/>
      <c r="KX4" s="152"/>
      <c r="KY4" s="152"/>
      <c r="KZ4" s="152"/>
      <c r="LA4" s="152"/>
      <c r="LB4" s="152"/>
      <c r="LC4" s="152"/>
      <c r="LD4" s="152"/>
      <c r="LE4" s="152"/>
      <c r="LF4" s="152"/>
      <c r="LG4" s="152"/>
      <c r="LH4" s="152"/>
    </row>
    <row r="5" spans="1:320" ht="13.5" customHeight="1">
      <c r="A5" s="576" t="s">
        <v>17</v>
      </c>
      <c r="B5" s="577">
        <v>9741</v>
      </c>
      <c r="C5" s="577">
        <v>282</v>
      </c>
      <c r="D5" s="577">
        <v>14033</v>
      </c>
      <c r="E5" s="577">
        <v>12044917</v>
      </c>
      <c r="F5" s="577">
        <v>7132300</v>
      </c>
      <c r="G5" s="577">
        <v>57980.1</v>
      </c>
      <c r="H5" s="577">
        <v>9928</v>
      </c>
      <c r="I5" s="577">
        <v>566</v>
      </c>
      <c r="J5" s="577">
        <v>10644</v>
      </c>
      <c r="K5" s="577">
        <v>7917184</v>
      </c>
      <c r="L5" s="577">
        <v>1020569</v>
      </c>
      <c r="M5" s="577">
        <v>13357</v>
      </c>
    </row>
    <row r="6" spans="1:320" ht="13.5" customHeight="1">
      <c r="A6" s="576" t="s">
        <v>18</v>
      </c>
      <c r="B6" s="577">
        <v>10844</v>
      </c>
      <c r="C6" s="577">
        <v>282</v>
      </c>
      <c r="D6" s="577">
        <v>14641</v>
      </c>
      <c r="E6" s="577">
        <v>12684512</v>
      </c>
      <c r="F6" s="577">
        <v>7679026.7810914898</v>
      </c>
      <c r="G6" s="577">
        <v>68647.584021983697</v>
      </c>
      <c r="H6" s="577">
        <v>8062</v>
      </c>
      <c r="I6" s="577">
        <v>577</v>
      </c>
      <c r="J6" s="577">
        <v>12601</v>
      </c>
      <c r="K6" s="577">
        <v>8327482</v>
      </c>
      <c r="L6" s="577">
        <v>1020569</v>
      </c>
      <c r="M6" s="577">
        <v>15179.2</v>
      </c>
    </row>
    <row r="7" spans="1:320" ht="13.5" customHeight="1">
      <c r="A7" s="576" t="s">
        <v>19</v>
      </c>
      <c r="B7" s="577">
        <v>12211</v>
      </c>
      <c r="C7" s="577">
        <v>278</v>
      </c>
      <c r="D7" s="577">
        <v>14444</v>
      </c>
      <c r="E7" s="577">
        <v>13053656</v>
      </c>
      <c r="F7" s="577">
        <v>8939900</v>
      </c>
      <c r="G7" s="577">
        <v>79550.3</v>
      </c>
      <c r="H7" s="577">
        <v>8630</v>
      </c>
      <c r="I7" s="577">
        <v>578</v>
      </c>
      <c r="J7" s="577">
        <v>11381</v>
      </c>
      <c r="K7" s="577">
        <v>8777049</v>
      </c>
      <c r="L7" s="577">
        <v>1087603</v>
      </c>
      <c r="M7" s="577">
        <v>17731.099999999999</v>
      </c>
    </row>
    <row r="8" spans="1:320" ht="13.5" customHeight="1">
      <c r="A8" s="576" t="s">
        <v>20</v>
      </c>
      <c r="B8" s="577">
        <v>13992</v>
      </c>
      <c r="C8" s="577">
        <v>273</v>
      </c>
      <c r="D8" s="577">
        <v>15960</v>
      </c>
      <c r="E8" s="577">
        <v>13705179</v>
      </c>
      <c r="F8" s="577">
        <v>11748315</v>
      </c>
      <c r="G8" s="577">
        <v>92735.7</v>
      </c>
      <c r="H8" s="577">
        <v>9399</v>
      </c>
      <c r="I8" s="577">
        <v>574</v>
      </c>
      <c r="J8" s="577">
        <v>11877</v>
      </c>
      <c r="K8" s="577">
        <v>9610002</v>
      </c>
      <c r="L8" s="577">
        <v>1394263.7980134999</v>
      </c>
      <c r="M8" s="577">
        <v>20601</v>
      </c>
    </row>
    <row r="9" spans="1:320" ht="13.5" customHeight="1">
      <c r="A9" s="576" t="s">
        <v>21</v>
      </c>
      <c r="B9" s="578">
        <v>15638</v>
      </c>
      <c r="C9" s="578">
        <v>270</v>
      </c>
      <c r="D9" s="578">
        <v>26765</v>
      </c>
      <c r="E9" s="577" t="s">
        <v>694</v>
      </c>
      <c r="F9" s="578">
        <v>11715700</v>
      </c>
      <c r="G9" s="578">
        <f>1100209/10</f>
        <v>110020.9</v>
      </c>
      <c r="H9" s="578">
        <v>10021</v>
      </c>
      <c r="I9" s="578">
        <v>583</v>
      </c>
      <c r="J9" s="578">
        <v>16764</v>
      </c>
      <c r="K9" s="577">
        <v>10790738</v>
      </c>
      <c r="L9" s="578">
        <v>1326797</v>
      </c>
      <c r="M9" s="578">
        <v>22755</v>
      </c>
    </row>
    <row r="10" spans="1:320" ht="13.5" customHeight="1">
      <c r="A10" s="576" t="s">
        <v>177</v>
      </c>
      <c r="B10" s="578">
        <v>17835</v>
      </c>
      <c r="C10" s="578">
        <v>264</v>
      </c>
      <c r="D10" s="578">
        <v>27389</v>
      </c>
      <c r="E10" s="577" t="s">
        <v>794</v>
      </c>
      <c r="F10" s="578">
        <v>14648687</v>
      </c>
      <c r="G10" s="578">
        <v>131762</v>
      </c>
      <c r="H10" s="578">
        <v>9887</v>
      </c>
      <c r="I10" s="578">
        <v>588</v>
      </c>
      <c r="J10" s="578">
        <v>17489</v>
      </c>
      <c r="K10" s="577">
        <v>12267432</v>
      </c>
      <c r="L10" s="578">
        <v>1773585.34</v>
      </c>
      <c r="M10" s="578">
        <f>255227.4/10</f>
        <v>25522.739999999998</v>
      </c>
    </row>
    <row r="11" spans="1:320" ht="13.5" customHeight="1">
      <c r="A11" s="576" t="s">
        <v>766</v>
      </c>
      <c r="B11" s="578">
        <v>19865</v>
      </c>
      <c r="C11" s="578">
        <v>276</v>
      </c>
      <c r="D11" s="578">
        <v>30385</v>
      </c>
      <c r="E11" s="577" t="s">
        <v>890</v>
      </c>
      <c r="F11" s="578">
        <v>15063390</v>
      </c>
      <c r="G11" s="578">
        <v>172201.66751999999</v>
      </c>
      <c r="H11" s="578">
        <v>10628</v>
      </c>
      <c r="I11" s="578">
        <v>593</v>
      </c>
      <c r="J11" s="578">
        <v>17473</v>
      </c>
      <c r="K11" s="577">
        <v>14840058</v>
      </c>
      <c r="L11" s="578">
        <v>2838050</v>
      </c>
      <c r="M11" s="578">
        <v>19839.810300000001</v>
      </c>
    </row>
    <row r="12" spans="1:320" ht="13.5" customHeight="1">
      <c r="A12" s="576" t="s">
        <v>729</v>
      </c>
      <c r="B12" s="577">
        <v>19310</v>
      </c>
      <c r="C12" s="577">
        <v>268</v>
      </c>
      <c r="D12" s="577">
        <v>28005</v>
      </c>
      <c r="E12" s="577" t="s">
        <v>795</v>
      </c>
      <c r="F12" s="577">
        <v>17674693</v>
      </c>
      <c r="G12" s="577">
        <v>143932</v>
      </c>
      <c r="H12" s="577">
        <v>10343</v>
      </c>
      <c r="I12" s="577">
        <v>590</v>
      </c>
      <c r="J12" s="577">
        <v>17328</v>
      </c>
      <c r="K12" s="577">
        <v>14127807</v>
      </c>
      <c r="L12" s="577">
        <v>2693980.09713788</v>
      </c>
      <c r="M12" s="577">
        <v>26939.800971378798</v>
      </c>
    </row>
    <row r="13" spans="1:320" ht="13.5" customHeight="1">
      <c r="A13" s="576" t="s">
        <v>814</v>
      </c>
      <c r="B13" s="577">
        <v>22897</v>
      </c>
      <c r="C13" s="577">
        <v>276</v>
      </c>
      <c r="D13" s="577">
        <v>30738</v>
      </c>
      <c r="E13" s="577" t="s">
        <v>889</v>
      </c>
      <c r="F13" s="577">
        <v>16769031.9</v>
      </c>
      <c r="G13" s="577">
        <v>178120.43582000001</v>
      </c>
      <c r="H13" s="577">
        <v>11800</v>
      </c>
      <c r="I13" s="577">
        <v>592</v>
      </c>
      <c r="J13" s="577">
        <v>19267</v>
      </c>
      <c r="K13" s="577">
        <v>16724959</v>
      </c>
      <c r="L13" s="577">
        <v>3407585.6</v>
      </c>
      <c r="M13" s="577">
        <v>20226.9264</v>
      </c>
    </row>
    <row r="14" spans="1:320" s="179" customFormat="1" ht="24.75" customHeight="1">
      <c r="A14" s="1468" t="s">
        <v>726</v>
      </c>
      <c r="B14" s="1468"/>
      <c r="C14" s="1468"/>
      <c r="D14" s="1468"/>
      <c r="E14" s="1468"/>
      <c r="F14" s="1468"/>
      <c r="G14" s="1468"/>
      <c r="H14" s="1468"/>
      <c r="I14" s="1468"/>
      <c r="J14" s="1468"/>
      <c r="K14" s="1468"/>
      <c r="L14" s="1060"/>
      <c r="M14" s="1060"/>
    </row>
    <row r="15" spans="1:320" s="1062" customFormat="1" ht="15" customHeight="1">
      <c r="A15" s="1061" t="s">
        <v>695</v>
      </c>
      <c r="B15" s="1061"/>
      <c r="C15" s="1061"/>
      <c r="D15" s="1061"/>
      <c r="E15" s="1061"/>
      <c r="F15" s="1061"/>
      <c r="G15" s="1061"/>
      <c r="H15" s="1061"/>
      <c r="I15" s="1061"/>
      <c r="J15" s="1061"/>
      <c r="K15" s="1061"/>
      <c r="L15" s="1061"/>
      <c r="M15" s="1061"/>
    </row>
  </sheetData>
  <mergeCells count="5">
    <mergeCell ref="A14:K14"/>
    <mergeCell ref="A1:M1"/>
    <mergeCell ref="A2:A3"/>
    <mergeCell ref="B2:G2"/>
    <mergeCell ref="H2:M2"/>
  </mergeCells>
  <pageMargins left="0.7" right="0.7" top="0.75" bottom="0.75" header="0.3" footer="0.3"/>
  <pageSetup scale="8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79</vt:i4>
      </vt:variant>
      <vt:variant>
        <vt:lpstr>Named Ranges</vt:lpstr>
      </vt:variant>
      <vt:variant>
        <vt:i4>81</vt:i4>
      </vt:variant>
    </vt:vector>
  </HeadingPairs>
  <TitlesOfParts>
    <vt:vector size="160" baseType="lpstr">
      <vt:lpstr>Index Part I</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lpstr>50</vt:lpstr>
      <vt:lpstr>51</vt:lpstr>
      <vt:lpstr>52</vt:lpstr>
      <vt:lpstr>53</vt:lpstr>
      <vt:lpstr>54</vt:lpstr>
      <vt:lpstr>55</vt:lpstr>
      <vt:lpstr>56</vt:lpstr>
      <vt:lpstr>57</vt:lpstr>
      <vt:lpstr>58</vt:lpstr>
      <vt:lpstr>59</vt:lpstr>
      <vt:lpstr>60</vt:lpstr>
      <vt:lpstr>61</vt:lpstr>
      <vt:lpstr>62</vt:lpstr>
      <vt:lpstr>63</vt:lpstr>
      <vt:lpstr>64</vt:lpstr>
      <vt:lpstr>65</vt:lpstr>
      <vt:lpstr>66</vt:lpstr>
      <vt:lpstr>67</vt:lpstr>
      <vt:lpstr>68</vt:lpstr>
      <vt:lpstr>69</vt:lpstr>
      <vt:lpstr>70</vt:lpstr>
      <vt:lpstr>71</vt:lpstr>
      <vt:lpstr>72</vt:lpstr>
      <vt:lpstr>73</vt:lpstr>
      <vt:lpstr>74</vt:lpstr>
      <vt:lpstr>75</vt:lpstr>
      <vt:lpstr>76</vt:lpstr>
      <vt:lpstr>77</vt:lpstr>
      <vt:lpstr>78</vt:lpstr>
      <vt:lpstr>'1'!Print_Area</vt:lpstr>
      <vt:lpstr>'10'!Print_Area</vt:lpstr>
      <vt:lpstr>'11'!Print_Area</vt:lpstr>
      <vt:lpstr>'12'!Print_Area</vt:lpstr>
      <vt:lpstr>'13'!Print_Area</vt:lpstr>
      <vt:lpstr>'14'!Print_Area</vt:lpstr>
      <vt:lpstr>'15'!Print_Area</vt:lpstr>
      <vt:lpstr>'16'!Print_Area</vt:lpstr>
      <vt:lpstr>'17'!Print_Area</vt:lpstr>
      <vt:lpstr>'18'!Print_Area</vt:lpstr>
      <vt:lpstr>'19'!Print_Area</vt:lpstr>
      <vt:lpstr>'2'!Print_Area</vt:lpstr>
      <vt:lpstr>'20'!Print_Area</vt:lpstr>
      <vt:lpstr>'21'!Print_Area</vt:lpstr>
      <vt:lpstr>'22'!Print_Area</vt:lpstr>
      <vt:lpstr>'23'!Print_Area</vt:lpstr>
      <vt:lpstr>'24'!Print_Area</vt:lpstr>
      <vt:lpstr>'25'!Print_Area</vt:lpstr>
      <vt:lpstr>'26'!Print_Area</vt:lpstr>
      <vt:lpstr>'27'!Print_Area</vt:lpstr>
      <vt:lpstr>'28'!Print_Area</vt:lpstr>
      <vt:lpstr>'29'!Print_Area</vt:lpstr>
      <vt:lpstr>'3'!Print_Area</vt:lpstr>
      <vt:lpstr>'30'!Print_Area</vt:lpstr>
      <vt:lpstr>'31'!Print_Area</vt:lpstr>
      <vt:lpstr>'34'!Print_Area</vt:lpstr>
      <vt:lpstr>'35'!Print_Area</vt:lpstr>
      <vt:lpstr>'36'!Print_Area</vt:lpstr>
      <vt:lpstr>'37'!Print_Area</vt:lpstr>
      <vt:lpstr>'38'!Print_Area</vt:lpstr>
      <vt:lpstr>'39'!Print_Area</vt:lpstr>
      <vt:lpstr>'4'!Print_Area</vt:lpstr>
      <vt:lpstr>'40'!Print_Area</vt:lpstr>
      <vt:lpstr>'41'!Print_Area</vt:lpstr>
      <vt:lpstr>'42'!Print_Area</vt:lpstr>
      <vt:lpstr>'43'!Print_Area</vt:lpstr>
      <vt:lpstr>'44'!Print_Area</vt:lpstr>
      <vt:lpstr>'45'!Print_Area</vt:lpstr>
      <vt:lpstr>'47'!Print_Area</vt:lpstr>
      <vt:lpstr>'48'!Print_Area</vt:lpstr>
      <vt:lpstr>'49'!Print_Area</vt:lpstr>
      <vt:lpstr>'5'!Print_Area</vt:lpstr>
      <vt:lpstr>'50'!Print_Area</vt:lpstr>
      <vt:lpstr>'51'!Print_Area</vt:lpstr>
      <vt:lpstr>'52'!Print_Area</vt:lpstr>
      <vt:lpstr>'53'!Print_Area</vt:lpstr>
      <vt:lpstr>'54'!Print_Area</vt:lpstr>
      <vt:lpstr>'55'!Print_Area</vt:lpstr>
      <vt:lpstr>'56'!Print_Area</vt:lpstr>
      <vt:lpstr>'57'!Print_Area</vt:lpstr>
      <vt:lpstr>'58'!Print_Area</vt:lpstr>
      <vt:lpstr>'59'!Print_Area</vt:lpstr>
      <vt:lpstr>'6'!Print_Area</vt:lpstr>
      <vt:lpstr>'60'!Print_Area</vt:lpstr>
      <vt:lpstr>'61'!Print_Area</vt:lpstr>
      <vt:lpstr>'62'!Print_Area</vt:lpstr>
      <vt:lpstr>'63'!Print_Area</vt:lpstr>
      <vt:lpstr>'64'!Print_Area</vt:lpstr>
      <vt:lpstr>'65'!Print_Area</vt:lpstr>
      <vt:lpstr>'66'!Print_Area</vt:lpstr>
      <vt:lpstr>'67'!Print_Area</vt:lpstr>
      <vt:lpstr>'68'!Print_Area</vt:lpstr>
      <vt:lpstr>'69'!Print_Area</vt:lpstr>
      <vt:lpstr>'7'!Print_Area</vt:lpstr>
      <vt:lpstr>'70'!Print_Area</vt:lpstr>
      <vt:lpstr>'71'!Print_Area</vt:lpstr>
      <vt:lpstr>'72'!Print_Area</vt:lpstr>
      <vt:lpstr>'73'!Print_Area</vt:lpstr>
      <vt:lpstr>'74'!Print_Area</vt:lpstr>
      <vt:lpstr>'77'!Print_Area</vt:lpstr>
      <vt:lpstr>'78'!Print_Area</vt:lpstr>
      <vt:lpstr>'8'!Print_Area</vt:lpstr>
      <vt:lpstr>'9'!Print_Area</vt:lpstr>
      <vt:lpstr>'11'!Print_Titles</vt:lpstr>
      <vt:lpstr>'2'!Print_Titles</vt:lpstr>
      <vt:lpstr>'48'!Print_Titles</vt:lpstr>
      <vt:lpstr>'50'!Print_Titles</vt:lpstr>
      <vt:lpstr>'51'!Print_Titles</vt:lpstr>
      <vt:lpstr>'53'!Print_Titles</vt:lpstr>
      <vt:lpstr>'56'!Print_Titles</vt:lpstr>
      <vt:lpstr>'58'!Print_Titles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2020-01-27T04:48:44Z</dcterms:modified>
</cp:coreProperties>
</file>